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<sst xmlns="http://schemas.openxmlformats.org/spreadsheetml/2006/main" count="78812" uniqueCount="18991">
  <si>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</si>
  <si>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</si>
  <si>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</si>
  <si>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</si>
  <si>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</si>
  <si>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</si>
  <si>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</si>
  <si>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</si>
  <si>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</si>
  <si>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</si>
  <si>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</si>
  <si>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</si>
  <si>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</si>
  <si>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</si>
  <si>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</si>
  <si>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</si>
  <si>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</si>
  <si>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</si>
  <si>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</si>
  <si>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</si>
  <si>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</si>
  <si>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</si>
  <si>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</si>
  <si>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</si>
  <si>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</si>
  <si>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</si>
  <si>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</si>
  <si>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</si>
  <si>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</si>
  <si>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</si>
  <si>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</si>
  <si>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</si>
  <si>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</si>
  <si>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</si>
  <si>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</si>
  <si>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</si>
  <si>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</si>
  <si>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</si>
  <si>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</si>
  <si>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</si>
  <si>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</si>
  <si>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</si>
  <si>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</si>
  <si>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</si>
  <si>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</si>
  <si>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</si>
  <si>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</si>
  <si>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</si>
  <si>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</si>
  <si>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</si>
  <si>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</si>
  <si>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</si>
  <si>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</si>
  <si>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</si>
  <si>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</si>
  <si>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</si>
  <si>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</si>
  <si>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</si>
  <si>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</si>
  <si>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</si>
  <si>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</si>
  <si>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</si>
  <si>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</si>
  <si>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</si>
  <si>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</si>
  <si>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</si>
  <si>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</si>
  <si>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</si>
  <si>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</si>
  <si>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</si>
  <si>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</si>
  <si>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</si>
  <si>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</si>
  <si>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</si>
  <si>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</si>
  <si>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</si>
  <si>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</si>
  <si>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</si>
  <si>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</si>
  <si>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</si>
  <si>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</si>
  <si>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</si>
  <si>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</si>
  <si>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</si>
  <si>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</si>
  <si>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</si>
  <si>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</si>
  <si>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</si>
  <si>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</si>
  <si>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</si>
  <si>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</si>
  <si>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</si>
  <si>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</si>
  <si>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</si>
  <si>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</si>
  <si>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</si>
  <si>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</si>
  <si>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</si>
  <si>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</si>
  <si>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</si>
  <si>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</si>
  <si>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</si>
  <si>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</si>
  <si>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</si>
  <si>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</si>
  <si>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</si>
  <si>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</si>
  <si>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</si>
  <si>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</si>
  <si>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</si>
  <si>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</si>
  <si>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</si>
  <si>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</si>
  <si>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</si>
  <si>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</si>
  <si>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</si>
  <si>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</si>
  <si>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</si>
  <si>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</si>
  <si>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</si>
  <si>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</si>
  <si>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</si>
  <si>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</si>
  <si>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</si>
  <si>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</si>
  <si>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</si>
  <si>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</si>
  <si>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</si>
  <si>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</si>
  <si>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</si>
  <si>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</si>
  <si>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</si>
  <si>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Kullanıcı Bağlantı Hattı</t>
  </si>
  <si>
    <t>M-1004 35-03-M01004_910589939_910589939</t>
  </si>
  <si>
    <t>AG Branşman Yeraltı Kablo Arızası</t>
  </si>
  <si>
    <t>Dağıtım-AG</t>
  </si>
  <si>
    <t>Uzun</t>
  </si>
  <si>
    <t>Şebeke işletmecisi</t>
  </si>
  <si>
    <t>Bildirimsiz</t>
  </si>
  <si>
    <t>20.09.2022 10:01:23</t>
  </si>
  <si>
    <t>20.09.2022 17:24:24</t>
  </si>
  <si>
    <t>K-1102 35-01-K01102_910912737_910912737</t>
  </si>
  <si>
    <t>20.09.2022 14:45:15</t>
  </si>
  <si>
    <t>20.09.2022 16:42:49</t>
  </si>
  <si>
    <t>AĞAÇ İŞLERİ TR-1. 35-22-M00139_955257614_955257614</t>
  </si>
  <si>
    <t>AG Box / Sdk Abone Çıkış Sigorta Atığı</t>
  </si>
  <si>
    <t>20.09.2022 15:14:58</t>
  </si>
  <si>
    <t>20.09.2022 18:16:55</t>
  </si>
  <si>
    <t>K-1774 35-02-K01774_913130044_913130044</t>
  </si>
  <si>
    <t>AG Havai Branşman Arızası</t>
  </si>
  <si>
    <t>20.09.2022 15:30:22</t>
  </si>
  <si>
    <t>20.09.2022 18:33:59</t>
  </si>
  <si>
    <t>L-318 DİKİLİ BELEDİYESİ 35-30-L00318_955329419_955329419</t>
  </si>
  <si>
    <t>20.09.2022 16:33:30</t>
  </si>
  <si>
    <t>20.09.2022 17:05:56</t>
  </si>
  <si>
    <t>AG Fideri</t>
  </si>
  <si>
    <t>K-3513 35-02-K03513_E_56368216_56368216</t>
  </si>
  <si>
    <t>AG Tel Kopuğu</t>
  </si>
  <si>
    <t>20.09.2022 16:54:16</t>
  </si>
  <si>
    <t>20.09.2022 18:21:53</t>
  </si>
  <si>
    <t>K-277 35-04-K00277_D_56370541_56370541</t>
  </si>
  <si>
    <t>AG Direkten Kesme Açma</t>
  </si>
  <si>
    <t>20.09.2022 17:33:40</t>
  </si>
  <si>
    <t>20.09.2022 18:02:16</t>
  </si>
  <si>
    <t>VİLLAKENT TR-5 35-28-M00382_7230628_56360134_56360134</t>
  </si>
  <si>
    <t>20.09.2022 17:54:19</t>
  </si>
  <si>
    <t>20.09.2022 18:23:17</t>
  </si>
  <si>
    <t>YENİFOÇA TR-3 35-23-M00003_C_56406873_56406873</t>
  </si>
  <si>
    <t>20.09.2022 18:36:25</t>
  </si>
  <si>
    <t>20.09.2022 18:54:02</t>
  </si>
  <si>
    <t>Saha Dağıtım Kutusu (SDK)</t>
  </si>
  <si>
    <t>DM-1/14 (22 SULTANLAR) 45-71-M01911_D D4_45193780</t>
  </si>
  <si>
    <t>Üçüncü Şahısların Vermiş Olduğu Hasarlar</t>
  </si>
  <si>
    <t>20.09.2022 15:10:50</t>
  </si>
  <si>
    <t>20.09.2022 19:44:02</t>
  </si>
  <si>
    <t>MURADİYE TR-4 45-71-M02427_953243123_953243123</t>
  </si>
  <si>
    <t>20.09.2022 16:09:51</t>
  </si>
  <si>
    <t>20.09.2022 19:19:44</t>
  </si>
  <si>
    <t>L-67 ELMASTAŞ 35-14-L00067_956635153_956635153</t>
  </si>
  <si>
    <t>20.09.2022 16:37:18</t>
  </si>
  <si>
    <t>20.09.2022 18:46:19</t>
  </si>
  <si>
    <t>KARABURUN TR-4/18 35-21-L00012_95001284043_95001284043</t>
  </si>
  <si>
    <t>20.09.2022 17:19:26</t>
  </si>
  <si>
    <t>20.09.2022 19:34:41</t>
  </si>
  <si>
    <t>Dağıtım Transformatörü</t>
  </si>
  <si>
    <t>M-1283 35-02-M01283_35-02-M01283_2353972</t>
  </si>
  <si>
    <t>20.09.2022 17:19:15</t>
  </si>
  <si>
    <t>20.09.2022 19:27:49</t>
  </si>
  <si>
    <t>TEKKE İSMAİL AKSU GRB. TR-4 35-15-L00126_35-15-L00126_2362228</t>
  </si>
  <si>
    <t>AG Kablo Başlığı Arızası</t>
  </si>
  <si>
    <t>20.09.2022 17:23:21</t>
  </si>
  <si>
    <t>20.09.2022 19:21:55</t>
  </si>
  <si>
    <t>TR-2/33 (GALERİCİLER) 45-83-L00033_955174528_955174528</t>
  </si>
  <si>
    <t>20.09.2022 18:07:47</t>
  </si>
  <si>
    <t>20.09.2022 18:55:44</t>
  </si>
  <si>
    <t>KARABURUN TR-4/18 35-21-L00012_A_56357362_56357362</t>
  </si>
  <si>
    <t>20.09.2022 18:29:55</t>
  </si>
  <si>
    <t>20.09.2022 19:46:27</t>
  </si>
  <si>
    <t>İZZETTİN TARIMSAL SULAMA TR-5 45-83-M00348_45-83-M00348_2347594</t>
  </si>
  <si>
    <t>AG Termik Açması</t>
  </si>
  <si>
    <t>20.09.2022 18:59:57</t>
  </si>
  <si>
    <t>20.09.2022 19:40:44</t>
  </si>
  <si>
    <t>DAĞCAK TR-1 35-24-M00267_A_79386704_79386704</t>
  </si>
  <si>
    <t>AG Pano Kol Sigorta Atığı</t>
  </si>
  <si>
    <t>20.09.2022 19:28:15</t>
  </si>
  <si>
    <t>20.09.2022 22:09:16</t>
  </si>
  <si>
    <t>AKÇAPINAR TR-3 45-83-L00441_B_56401756_56401756</t>
  </si>
  <si>
    <t>20.09.2022 20:02:36</t>
  </si>
  <si>
    <t>20.09.2022 22:03:14</t>
  </si>
  <si>
    <t>M-1053 35-02-M01053_912626664_912626664</t>
  </si>
  <si>
    <t>20.09.2022 20:20:58</t>
  </si>
  <si>
    <t>20.09.2022 22:12:50</t>
  </si>
  <si>
    <t>YOLÜSTÜ TR-1 35-15-L00915_A_56406130_56406130</t>
  </si>
  <si>
    <t>20.09.2022 21:23:06</t>
  </si>
  <si>
    <t>20.09.2022 21:42:53</t>
  </si>
  <si>
    <t>DM-14/3 45-71-M00387_953243678_953243678</t>
  </si>
  <si>
    <t>20.09.2022 16:43:28</t>
  </si>
  <si>
    <t>20.09.2022 20:06:49</t>
  </si>
  <si>
    <t>BAHÇEARASI TR-1 35-31-L00317_D_80833538_80833538</t>
  </si>
  <si>
    <t>20.09.2022 19:29:36</t>
  </si>
  <si>
    <t>20.09.2022 20:19:37</t>
  </si>
  <si>
    <t>YUKARI ÇOBANİSA ŞİRİN MAHALLE 45-71-M00622_43137513_56393425_56393425</t>
  </si>
  <si>
    <t>20.09.2022 14:20:34</t>
  </si>
  <si>
    <t>20.09.2022 20:37:57</t>
  </si>
  <si>
    <t>M-212(DM-3/10) 35-09-M00212_E_56382279_56382279</t>
  </si>
  <si>
    <t>20.09.2022 17:30:46</t>
  </si>
  <si>
    <t>21.09.2022 00:26:17</t>
  </si>
  <si>
    <t>YENİKÖY TR-1 45-85-L00271_945463508_945463508</t>
  </si>
  <si>
    <t>20.09.2022 18:00:05</t>
  </si>
  <si>
    <t>20.09.2022 20:40:39</t>
  </si>
  <si>
    <t>SANCAKLI UZUNÇINAR KÖYÜ 45-71-M00566_C_56404088_56404088</t>
  </si>
  <si>
    <t>20.09.2022 18:28:37</t>
  </si>
  <si>
    <t>20.09.2022 21:01:13</t>
  </si>
  <si>
    <t>YENİ FOÇA TR-2 35-23-M00002_D D01_66160571</t>
  </si>
  <si>
    <t>20.09.2022 19:36:19</t>
  </si>
  <si>
    <t>20.09.2022 20:22:05</t>
  </si>
  <si>
    <t>DM-15/2 KEÇİLİKÖY 45-71-M00646__73755557_73755557</t>
  </si>
  <si>
    <t>20.09.2022 16:13:14</t>
  </si>
  <si>
    <t>20.09.2022 20:24:49</t>
  </si>
  <si>
    <t>ASARLIK TR-8 35-28-M00182_8546529_56374195_56374195</t>
  </si>
  <si>
    <t>AG Yük Ayırıcı Arızası</t>
  </si>
  <si>
    <t>20.09.2022 18:58:30</t>
  </si>
  <si>
    <t>20.09.2022 22:05:20</t>
  </si>
  <si>
    <t>KORUBAŞI TR-1 45-75-M00240_A_56392746_56392746</t>
  </si>
  <si>
    <t>AG Klemens Arızası</t>
  </si>
  <si>
    <t>20.09.2022 19:36:09</t>
  </si>
  <si>
    <t>20.09.2022 21:26:06</t>
  </si>
  <si>
    <t>KARABURUN TR-9 35-21-L00027_10095343_56360112_56360112</t>
  </si>
  <si>
    <t>20.09.2022 19:28:36</t>
  </si>
  <si>
    <t>20.09.2022 22:56:21</t>
  </si>
  <si>
    <t>DM-3/TR-34 (ESKİ TR-145) 35-26-M01258_956617086_956617086</t>
  </si>
  <si>
    <t>20.09.2022 20:38:11</t>
  </si>
  <si>
    <t>20.09.2022 23:04:22</t>
  </si>
  <si>
    <t>M-285 35-14-M00305_95000137399_95000137399</t>
  </si>
  <si>
    <t>20.09.2022 19:43:25</t>
  </si>
  <si>
    <t>20.09.2022 23:24:25</t>
  </si>
  <si>
    <t>BALLICA TR-4 45-72-L00550_956518145_956518145</t>
  </si>
  <si>
    <t>20.09.2022 20:43:33</t>
  </si>
  <si>
    <t>20.09.2022 22:04:46</t>
  </si>
  <si>
    <t>ULUKENT DM-6/7 KÖK 35-28-M00618_7525517 _5768463</t>
  </si>
  <si>
    <t>20.09.2022 21:02:55</t>
  </si>
  <si>
    <t>20.09.2022 21:38:35</t>
  </si>
  <si>
    <t>ASARLIK TR-22 35-28-M00595_953370733_953370733</t>
  </si>
  <si>
    <t>20.09.2022 21:46:51</t>
  </si>
  <si>
    <t>20.09.2022 22:47:41</t>
  </si>
  <si>
    <t>DM-2/19 35-29-M00019_48397935 dm2/e1b_48400073</t>
  </si>
  <si>
    <t>20.09.2022 22:57:06</t>
  </si>
  <si>
    <t>20.09.2022 23:26:08</t>
  </si>
  <si>
    <t>GENCERLER TR-2 35-20-L00424_A_56407846_56407846</t>
  </si>
  <si>
    <t>AG İzolatör Arızası</t>
  </si>
  <si>
    <t>20.09.2022 18:11:31</t>
  </si>
  <si>
    <t>20.09.2022 20:43:54</t>
  </si>
  <si>
    <t>K-1296 35-01-K01296_F F1_5838488</t>
  </si>
  <si>
    <t>20.09.2022 19:10:08</t>
  </si>
  <si>
    <t>21.09.2022 00:38:46</t>
  </si>
  <si>
    <t>MERCANKENT SİTESİ TR 35-23-M00049_C c1b_42135988</t>
  </si>
  <si>
    <t>21.09.2022 00:24:08</t>
  </si>
  <si>
    <t>21.09.2022 01:28:44</t>
  </si>
  <si>
    <t>K-1168 35-01-K01168_E E1_5873284</t>
  </si>
  <si>
    <t>21.09.2022 00:43:40</t>
  </si>
  <si>
    <t>21.09.2022 01:29:07</t>
  </si>
  <si>
    <t>TR-43 35-16-L00043_47578111_56353121_56353121</t>
  </si>
  <si>
    <t>20.09.2022 11:40:13</t>
  </si>
  <si>
    <t>20.09.2022 15:03:27</t>
  </si>
  <si>
    <t>YENİFOÇA M-274 35-23-M00274_B_56386156_56386156</t>
  </si>
  <si>
    <t>21.09.2022 02:11:15</t>
  </si>
  <si>
    <t>21.09.2022 04:01:33</t>
  </si>
  <si>
    <t>OSMANLAR TR-2 45-75-M00125_B_56394111_56394111</t>
  </si>
  <si>
    <t>21.09.2022 06:33:28</t>
  </si>
  <si>
    <t>21.09.2022 07:47:59</t>
  </si>
  <si>
    <t>DM</t>
  </si>
  <si>
    <t>BERGAMA İM-2 35-16-A00002_TR-106(İÇ İHTİYAÇ TRF) L14_2055208</t>
  </si>
  <si>
    <t>Şebeke Bakım Çalışması</t>
  </si>
  <si>
    <t>Dağıtım-OG</t>
  </si>
  <si>
    <t>Bildirimli</t>
  </si>
  <si>
    <t>16.09.2022 16:05:18</t>
  </si>
  <si>
    <t>16.09.2022 16:25:24</t>
  </si>
  <si>
    <t>ÇEŞME İM 35-18-A00001_ALTINYUNUS L10_2308111</t>
  </si>
  <si>
    <t>OG Fider Açması</t>
  </si>
  <si>
    <t>18.09.2022 06:53:36</t>
  </si>
  <si>
    <t>18.09.2022 08:23:00</t>
  </si>
  <si>
    <t>K-3165 35-03-K03165_8878644 c_5805784</t>
  </si>
  <si>
    <t>21.09.2022 08:21:49</t>
  </si>
  <si>
    <t>21.09.2022 09:26:56</t>
  </si>
  <si>
    <t>BAĞARASI TR-12 35-23-M00181_42067223_56357401_56357401</t>
  </si>
  <si>
    <t>21.09.2022 08:36:56</t>
  </si>
  <si>
    <t>21.09.2022 09:25:25</t>
  </si>
  <si>
    <t>TR-4 35-15-L00004_950358879_950358879</t>
  </si>
  <si>
    <t>AG Box / Sdk Abone Çıkış Faz Sigorta Atığı</t>
  </si>
  <si>
    <t>21.09.2022 08:43:59</t>
  </si>
  <si>
    <t>21.09.2022 10:31:28</t>
  </si>
  <si>
    <t>DM-14/05 (TR-14/19) 45-71-M00547_966120894_966120894</t>
  </si>
  <si>
    <t>21.09.2022 08:50:52</t>
  </si>
  <si>
    <t>21.09.2022 09:59:06</t>
  </si>
  <si>
    <t>K-364 35-04-K00364_G_56370853_56370853</t>
  </si>
  <si>
    <t>21.09.2022 08:56:16</t>
  </si>
  <si>
    <t>21.09.2022 09:13:54</t>
  </si>
  <si>
    <t>TR-27(M-727) 35-30-M00727_955299743_955299743</t>
  </si>
  <si>
    <t>21.09.2022 08:59:02</t>
  </si>
  <si>
    <t>21.09.2022 10:17:26</t>
  </si>
  <si>
    <t>ORHANGAZİ TR-1 35-15-L00207_C_56407435_56407435</t>
  </si>
  <si>
    <t>21.09.2022 09:16:38</t>
  </si>
  <si>
    <t>21.09.2022 10:48:53</t>
  </si>
  <si>
    <t>ÇANDARLI TR-15 (SANAYİ) 35-30-M00015_42959434_56366888_56366888</t>
  </si>
  <si>
    <t>21.09.2022 09:21:10</t>
  </si>
  <si>
    <t>21.09.2022 09:50:56</t>
  </si>
  <si>
    <t>POYRACIK TR-8 35-24-L00031_A_56371743_56371743</t>
  </si>
  <si>
    <t>21.09.2022 09:19:59</t>
  </si>
  <si>
    <t>21.09.2022 10:32:01</t>
  </si>
  <si>
    <t>K-1181 35-04-K01181_B_60982387_60982387</t>
  </si>
  <si>
    <t>21.09.2022 09:31:51</t>
  </si>
  <si>
    <t>21.09.2022 10:10:23</t>
  </si>
  <si>
    <t>FOÇAKÖY TR-1 35-23-M00222_42066416_56357421_56357421</t>
  </si>
  <si>
    <t>21.09.2022 09:41:40</t>
  </si>
  <si>
    <t>21.09.2022 10:35:30</t>
  </si>
  <si>
    <t>L-55 ÖZMET 35-14-L00055_10904363_56377216_56377216</t>
  </si>
  <si>
    <t>AG Pano Faz Sigorta Atığı</t>
  </si>
  <si>
    <t>21.09.2022 09:43:14</t>
  </si>
  <si>
    <t>21.09.2022 11:29:46</t>
  </si>
  <si>
    <t>L-217 35-18-L00217_950451702_950451702</t>
  </si>
  <si>
    <t>21.09.2022 09:46:15</t>
  </si>
  <si>
    <t>21.09.2022 11:30:03</t>
  </si>
  <si>
    <t>K-1953 35-09-K01953_C c1b_5859639</t>
  </si>
  <si>
    <t>AG Box / Sdk Giriş Sigorta Atığı</t>
  </si>
  <si>
    <t>21.09.2022 09:53:33</t>
  </si>
  <si>
    <t>21.09.2022 11:05:54</t>
  </si>
  <si>
    <t>TR-80 45-78-L00080_49364946_56384693_56384693</t>
  </si>
  <si>
    <t>21.09.2022 10:14:03</t>
  </si>
  <si>
    <t>21.09.2022 11:08:37</t>
  </si>
  <si>
    <t>_B_56403527_56403527</t>
  </si>
  <si>
    <t>21.09.2022 11:15:50</t>
  </si>
  <si>
    <t>21.09.2022 11:38:09</t>
  </si>
  <si>
    <t>KARAKURT TR-3 45-76-M00093_C_56385672_56385672</t>
  </si>
  <si>
    <t>Müteahhit Çalışması</t>
  </si>
  <si>
    <t>20.09.2022 09:09:03</t>
  </si>
  <si>
    <t>20.09.2022 17:56:49</t>
  </si>
  <si>
    <t>M-336 (DM-3/TR-3) 35-14-M00336__78985458_78985458</t>
  </si>
  <si>
    <t>21.09.2022 08:16:59</t>
  </si>
  <si>
    <t>21.09.2022 09:16:21</t>
  </si>
  <si>
    <t>L-400 35-18-L00400_950464735_950464735</t>
  </si>
  <si>
    <t>21.09.2022 09:39:10</t>
  </si>
  <si>
    <t>21.09.2022 12:22:34</t>
  </si>
  <si>
    <t>KAŞIKÇI BAHADIRLAR TR 45-75-M00097_A_56391337_56391337</t>
  </si>
  <si>
    <t>21.09.2022 10:11:24</t>
  </si>
  <si>
    <t>21.09.2022 11:52:27</t>
  </si>
  <si>
    <t>TOSUNLAR MANASTIR TR-2 35-15-L00485_C_56371368_56371368</t>
  </si>
  <si>
    <t>21.09.2022 10:05:54</t>
  </si>
  <si>
    <t>21.09.2022 11:45:52</t>
  </si>
  <si>
    <t>KARAKUYU TR-2 35-22-M00290_A_56354204_56354204</t>
  </si>
  <si>
    <t>21.09.2022 10:12:14</t>
  </si>
  <si>
    <t>21.09.2022 11:42:01</t>
  </si>
  <si>
    <t>M-1954 35-01-M01954_M M2b_5869318</t>
  </si>
  <si>
    <t>21.09.2022 10:36:48</t>
  </si>
  <si>
    <t>21.09.2022 12:32:48</t>
  </si>
  <si>
    <t>TR-2/14-B 45-72-L00069_A_56407216_56407216</t>
  </si>
  <si>
    <t>21.09.2022 10:56:13</t>
  </si>
  <si>
    <t>21.09.2022 12:19:21</t>
  </si>
  <si>
    <t>DM02/TR16 ÖĞRETMEN EVİ YANI 45-73-M00019_A a1_45157610</t>
  </si>
  <si>
    <t>21.09.2022 11:17:31</t>
  </si>
  <si>
    <t>21.09.2022 12:20:41</t>
  </si>
  <si>
    <t>TR-112 ZEYTİNALANI 35-19-L00112_6676550_56390768_56390768</t>
  </si>
  <si>
    <t>21.09.2022 12:16:01</t>
  </si>
  <si>
    <t>21.09.2022 12:38:31</t>
  </si>
  <si>
    <t>K-3625 35-01-K03625_D_56374284_56374284</t>
  </si>
  <si>
    <t>Hırsızlık</t>
  </si>
  <si>
    <t>21.09.2022 07:47:13</t>
  </si>
  <si>
    <t>21.09.2022 10:08:09</t>
  </si>
  <si>
    <t>TR-6 35-31-L00006_956592035_956592035</t>
  </si>
  <si>
    <t>21.09.2022 10:04:49</t>
  </si>
  <si>
    <t>21.09.2022 13:19:50</t>
  </si>
  <si>
    <t>GENCERLER TR-2 35-20-L00424_B_56407847_56407847</t>
  </si>
  <si>
    <t>AG Direk Kırılması</t>
  </si>
  <si>
    <t>21.09.2022 11:16:32</t>
  </si>
  <si>
    <t>21.09.2022 13:33:25</t>
  </si>
  <si>
    <t>ŞAŞAL TR-1 35-22-M00283_955254352_955254352</t>
  </si>
  <si>
    <t>21.09.2022 11:36:39</t>
  </si>
  <si>
    <t>21.09.2022 13:42:31</t>
  </si>
  <si>
    <t>K-4304 35-01-K04304_911718541_911718541</t>
  </si>
  <si>
    <t>21.09.2022 11:44:29</t>
  </si>
  <si>
    <t>21.09.2022 12:39:10</t>
  </si>
  <si>
    <t>SİYEKLİ TR-3 45-71-M01973_953202143_953202143</t>
  </si>
  <si>
    <t>21.09.2022 13:06:59</t>
  </si>
  <si>
    <t>21.09.2022 13:35:48</t>
  </si>
  <si>
    <t>BÜYÜKKIRAN TR-1 45-74-M00145__72374655_72374655</t>
  </si>
  <si>
    <t>21.09.2022 11:31:22</t>
  </si>
  <si>
    <t>21.09.2022 14:03:49</t>
  </si>
  <si>
    <t>K-3323 35-09-K03323_97830620_97830620</t>
  </si>
  <si>
    <t>21.09.2022 11:59:35</t>
  </si>
  <si>
    <t>21.09.2022 13:47:36</t>
  </si>
  <si>
    <t>K-3129 35-01-K03129_910727925_910727925</t>
  </si>
  <si>
    <t>21.09.2022 12:50:00</t>
  </si>
  <si>
    <t>21.09.2022 13:47:16</t>
  </si>
  <si>
    <t>TR-63 35-19-L00063_B_56377041_56377041</t>
  </si>
  <si>
    <t>21.09.2022 13:43:47</t>
  </si>
  <si>
    <t>21.09.2022 14:11:03</t>
  </si>
  <si>
    <t>ÇARIKMAHMUTLU TR 45-77-L00172_A_56384726_56384726</t>
  </si>
  <si>
    <t>21.09.2022 08:41:46</t>
  </si>
  <si>
    <t>21.09.2022 14:47:02</t>
  </si>
  <si>
    <t>OVAKENT TR-11 35-15-L00633_950386924_950386924</t>
  </si>
  <si>
    <t>21.09.2022 12:07:01</t>
  </si>
  <si>
    <t>21.09.2022 14:45:21</t>
  </si>
  <si>
    <t>VELİ KOYUNCU SULAMA GRUBU TR 35-27-M00514_A_56383187_56383187</t>
  </si>
  <si>
    <t>21.09.2022 13:55:07</t>
  </si>
  <si>
    <t>21.09.2022 14:43:20</t>
  </si>
  <si>
    <t>L-271 SANATKARLAR SİTESİ 35-18-L00271_9671280_56366832_56366832</t>
  </si>
  <si>
    <t>AG Nötr İletken Kopması</t>
  </si>
  <si>
    <t>21.09.2022 10:02:31</t>
  </si>
  <si>
    <t>21.09.2022 14:45:55</t>
  </si>
  <si>
    <t>M-1003 35-03-M01003_910123581_910123581</t>
  </si>
  <si>
    <t>21.09.2022 10:26:47</t>
  </si>
  <si>
    <t>21.09.2022 16:46:19</t>
  </si>
  <si>
    <t>TR-60 45-77-L00060_A A01_65811093</t>
  </si>
  <si>
    <t>21.09.2022 13:31:04</t>
  </si>
  <si>
    <t>21.09.2022 15:30:08</t>
  </si>
  <si>
    <t>K-363 35-04-K00363_99521406_99521406</t>
  </si>
  <si>
    <t>21.09.2022 13:52:45</t>
  </si>
  <si>
    <t>21.09.2022 14:48:21</t>
  </si>
  <si>
    <t>TR-2/6 45-83-L00006_955157370_955157370</t>
  </si>
  <si>
    <t>21.09.2022 14:22:21</t>
  </si>
  <si>
    <t>21.09.2022 18:09:45</t>
  </si>
  <si>
    <t>M-2792 35-01-M02792_910758613_910758613</t>
  </si>
  <si>
    <t>21.09.2022 14:36:18</t>
  </si>
  <si>
    <t>21.09.2022 16:34:09</t>
  </si>
  <si>
    <t>DM-1/14-D (ÇİVİCİLER) 45-71-M00039_953194342_953194342</t>
  </si>
  <si>
    <t>21.09.2022 15:09:17</t>
  </si>
  <si>
    <t>21.09.2022 16:42:44</t>
  </si>
  <si>
    <t>TR-2/117 45-83-M00712_955165833_955165833</t>
  </si>
  <si>
    <t>21.09.2022 15:10:18</t>
  </si>
  <si>
    <t>21.09.2022 15:32:10</t>
  </si>
  <si>
    <t>M-2777 35-04-M02777_97947668_97947668</t>
  </si>
  <si>
    <t>21.09.2022 15:11:50</t>
  </si>
  <si>
    <t>21.09.2022 17:12:57</t>
  </si>
  <si>
    <t>M-1210 35-02-M01210_910186569_910186569</t>
  </si>
  <si>
    <t>21.09.2022 15:27:05</t>
  </si>
  <si>
    <t>21.09.2022 17:02:05</t>
  </si>
  <si>
    <t>K-1192 35-02-K01192_910211432_910211432</t>
  </si>
  <si>
    <t>21.09.2022 15:32:30</t>
  </si>
  <si>
    <t>21.09.2022 17:02:59</t>
  </si>
  <si>
    <t>YENİ FOÇA TR-25 35-23-M00025_42098009_56375047_56375047</t>
  </si>
  <si>
    <t>21.09.2022 15:43:54</t>
  </si>
  <si>
    <t>21.09.2022 16:32:37</t>
  </si>
  <si>
    <t>TR-149 35-15-M00149_48874479_56365053_56365053</t>
  </si>
  <si>
    <t>21.09.2022 15:56:33</t>
  </si>
  <si>
    <t>21.09.2022 16:53:27</t>
  </si>
  <si>
    <t>ARAPBAŞI TR-2 35-20-M00032_11664373_56359676_56359676</t>
  </si>
  <si>
    <t>21.09.2022 16:05:21</t>
  </si>
  <si>
    <t>21.09.2022 17:55:00</t>
  </si>
  <si>
    <t>GÜMÜLDÜR M-23 35-25-M00023_D_56355105_56355105</t>
  </si>
  <si>
    <t>21.09.2022 16:27:57</t>
  </si>
  <si>
    <t>21.09.2022 17:07:08</t>
  </si>
  <si>
    <t>KARASELENDİ TR-1 45-81-M00055_A_56398788_56398788</t>
  </si>
  <si>
    <t>21.09.2022 16:28:12</t>
  </si>
  <si>
    <t>21.09.2022 17:43:29</t>
  </si>
  <si>
    <t>TR-59 45-77-L00059_945490439_945490439</t>
  </si>
  <si>
    <t>21.09.2022 16:36:47</t>
  </si>
  <si>
    <t>21.09.2022 17:18:29</t>
  </si>
  <si>
    <t>AHMETLİ TR-5 35-26-L00129_12272316_56358727_56358727</t>
  </si>
  <si>
    <t>21.09.2022 16:47:00</t>
  </si>
  <si>
    <t>21.09.2022 17:52:09</t>
  </si>
  <si>
    <t>K-2889 35-03-K02889_A_56366716_56366716</t>
  </si>
  <si>
    <t>21.09.2022 17:28:56</t>
  </si>
  <si>
    <t>21.09.2022 18:09:07</t>
  </si>
  <si>
    <t>MENEMEN DM-5/15 35-28-M00845_A A02_83736407</t>
  </si>
  <si>
    <t>21.09.2022 16:45:42</t>
  </si>
  <si>
    <t>21.09.2022 17:34:16</t>
  </si>
  <si>
    <t>MÜTEVELLİ TR-5 45-80-M00106_956538188_956538188</t>
  </si>
  <si>
    <t>21.09.2022 16:42:19</t>
  </si>
  <si>
    <t>21.09.2022 18:59:07</t>
  </si>
  <si>
    <t>GAZİLER TR-1 35-20-L00282_955209330_955209330</t>
  </si>
  <si>
    <t>21.09.2022 16:55:18</t>
  </si>
  <si>
    <t>21.09.2022 19:21:53</t>
  </si>
  <si>
    <t>DM-13/14-D 45-71-M02183_953219592_953219592</t>
  </si>
  <si>
    <t>21.09.2022 17:01:21</t>
  </si>
  <si>
    <t>21.09.2022 18:23:33</t>
  </si>
  <si>
    <t>TR-2/83 45-83-L00083_48124206_56401391_56401391</t>
  </si>
  <si>
    <t>AG Atlama Kopuğu</t>
  </si>
  <si>
    <t>21.09.2022 17:19:08</t>
  </si>
  <si>
    <t>21.09.2022 20:35:45</t>
  </si>
  <si>
    <t>EMİRLİ TR-2 35-15-L00858__72373599_72373599</t>
  </si>
  <si>
    <t>21.09.2022 17:22:45</t>
  </si>
  <si>
    <t>21.09.2022 19:04:54</t>
  </si>
  <si>
    <t>TR-5 35-16-L00005_C_56353605_56353605</t>
  </si>
  <si>
    <t>21.09.2022 17:39:08</t>
  </si>
  <si>
    <t>21.09.2022 18:33:46</t>
  </si>
  <si>
    <t>M-2013 35-10-M02013_A A01b_79887051</t>
  </si>
  <si>
    <t>21.09.2022 17:49:48</t>
  </si>
  <si>
    <t>21.09.2022 19:44:34</t>
  </si>
  <si>
    <t>MAVİDERE TR-4 35-31-L00213_47875644_56391321_56391321</t>
  </si>
  <si>
    <t>21.09.2022 18:46:11</t>
  </si>
  <si>
    <t>21.09.2022 19:51:52</t>
  </si>
  <si>
    <t>YENİ BAĞARASI TR-3 35-23-M00209_C_56406486_56406486</t>
  </si>
  <si>
    <t>21.09.2022 19:11:37</t>
  </si>
  <si>
    <t>21.09.2022 19:40:48</t>
  </si>
  <si>
    <t>K-1990 35-04-K01990_915123752_915123752</t>
  </si>
  <si>
    <t>21.09.2022 19:02:04</t>
  </si>
  <si>
    <t>21.09.2022 20:24:42</t>
  </si>
  <si>
    <t>K-1129 35-03-K01129_B_56357033_56357033</t>
  </si>
  <si>
    <t>21.09.2022 18:19:16</t>
  </si>
  <si>
    <t>21.09.2022 21:10:36</t>
  </si>
  <si>
    <t>HALİLBEYLİ TR-2 35-27-M01051_912572778_912572778</t>
  </si>
  <si>
    <t>21.09.2022 18:36:40</t>
  </si>
  <si>
    <t>21.09.2022 21:33:15</t>
  </si>
  <si>
    <t>21.09.2022 20:36:00</t>
  </si>
  <si>
    <t>21.09.2022 20:53:58</t>
  </si>
  <si>
    <t>BAĞARASI TR-9 35-23-M00178_42067748_56406143_56406143</t>
  </si>
  <si>
    <t>21.09.2022 20:21:04</t>
  </si>
  <si>
    <t>21.09.2022 21:15:58</t>
  </si>
  <si>
    <t>HAMAM TR-2 35-29-L00501_B_56402343_56402343</t>
  </si>
  <si>
    <t>21.09.2022 20:37:13</t>
  </si>
  <si>
    <t>21.09.2022 21:52:25</t>
  </si>
  <si>
    <t>SART TR-4/A 45-78-M00169_953252658_953252658</t>
  </si>
  <si>
    <t>21.09.2022 20:50:47</t>
  </si>
  <si>
    <t>21.09.2022 21:55:55</t>
  </si>
  <si>
    <t>TR-16 45-77-L00016_B_56395781_56395781</t>
  </si>
  <si>
    <t>21.09.2022 10:25:35</t>
  </si>
  <si>
    <t>21.09.2022 12:53:33</t>
  </si>
  <si>
    <t>L-55 ÖZMET 35-14-L00055_956645753_956645753</t>
  </si>
  <si>
    <t>21.09.2022 11:49:02</t>
  </si>
  <si>
    <t>21.09.2022 14:52:56</t>
  </si>
  <si>
    <t>KARATEKE TR-6 35-29-L00783__66116249_66116249</t>
  </si>
  <si>
    <t>21.09.2022 12:07:32</t>
  </si>
  <si>
    <t>21.09.2022 15:03:02</t>
  </si>
  <si>
    <t>M-367 35-02-M00367_C_56368916_56368916</t>
  </si>
  <si>
    <t>21.09.2022 12:35:06</t>
  </si>
  <si>
    <t>21.09.2022 16:32:08</t>
  </si>
  <si>
    <t>MEHMET ATICI VE ARK.TARIMSAL SULAMA GRUBU 45-71-M00954_45-71-M00954_2357924</t>
  </si>
  <si>
    <t>21.09.2022 12:37:54</t>
  </si>
  <si>
    <t>21.09.2022 16:59:09</t>
  </si>
  <si>
    <t>M-336 (DM-3/TR-3) 35-14-M00336_95000633884_95000633884</t>
  </si>
  <si>
    <t>21.09.2022 13:27:15</t>
  </si>
  <si>
    <t>21.09.2022 16:06:41</t>
  </si>
  <si>
    <t>SEYREK TR-8 35-28-M00377_95000649591_95000649591</t>
  </si>
  <si>
    <t>21.09.2022 14:14:17</t>
  </si>
  <si>
    <t>21.09.2022 14:51:44</t>
  </si>
  <si>
    <t>DM-1/42 35-29-M00042_950342672_950342672</t>
  </si>
  <si>
    <t>21.09.2022 16:29:43</t>
  </si>
  <si>
    <t>21.09.2022 17:29:08</t>
  </si>
  <si>
    <t>K-4720 35-03-K04720_D_56378312_56378312</t>
  </si>
  <si>
    <t>AG Sehim Bozukluğu</t>
  </si>
  <si>
    <t>21.09.2022 13:15:37</t>
  </si>
  <si>
    <t>21.09.2022 19:18:50</t>
  </si>
  <si>
    <t>TR-88 35-16-L00088_953330833_953330833</t>
  </si>
  <si>
    <t>21.09.2022 13:14:56</t>
  </si>
  <si>
    <t>21.09.2022 18:11:49</t>
  </si>
  <si>
    <t>25.09.2022 13:12:17</t>
  </si>
  <si>
    <t>25.09.2022 18:01:08</t>
  </si>
  <si>
    <t>K-4443 35-03-K04443_965432974_965432974</t>
  </si>
  <si>
    <t>25.09.2022 13:21:52</t>
  </si>
  <si>
    <t>25.09.2022 17:40:37</t>
  </si>
  <si>
    <t>YAKACIK TR-1 35-20-L00232_10502127_56376218_56376218</t>
  </si>
  <si>
    <t>25.09.2022 14:28:36</t>
  </si>
  <si>
    <t>25.09.2022 17:31:54</t>
  </si>
  <si>
    <t>ZAFER YILMAZ GRUBU 35-26-M01142_6486974_56358463_56358463</t>
  </si>
  <si>
    <t>25.09.2022 16:24:11</t>
  </si>
  <si>
    <t>25.09.2022 17:13:25</t>
  </si>
  <si>
    <t>M-447 35-09-M00447_97693464_97693464</t>
  </si>
  <si>
    <t>25.09.2022 16:41:16</t>
  </si>
  <si>
    <t>25.09.2022 17:28:49</t>
  </si>
  <si>
    <t>AZİMLİ TR-1 45-80-M00127_956547434_956547434</t>
  </si>
  <si>
    <t>25.09.2022 17:09:06</t>
  </si>
  <si>
    <t>25.09.2022 17:34:51</t>
  </si>
  <si>
    <t>SART TR-10 45-78-M00183_953251891_953251891</t>
  </si>
  <si>
    <t>25.09.2022 17:07:47</t>
  </si>
  <si>
    <t>25.09.2022 18:06:28</t>
  </si>
  <si>
    <t>KABAZLI TR-3 45-78-M00680_49289466_56390410_56390410</t>
  </si>
  <si>
    <t>25.09.2022 17:47:01</t>
  </si>
  <si>
    <t>25.09.2022 18:23:25</t>
  </si>
  <si>
    <t>K-4027 35-01-K04027_B_56358073_56358073</t>
  </si>
  <si>
    <t>25.09.2022 16:19:26</t>
  </si>
  <si>
    <t>25.09.2022 18:57:20</t>
  </si>
  <si>
    <t>ABDÜL ÖZTÜRK TEDAŞ 35-26-L00055_11136445_56359073_56359073</t>
  </si>
  <si>
    <t>25.09.2022 17:20:28</t>
  </si>
  <si>
    <t>25.09.2022 19:29:22</t>
  </si>
  <si>
    <t>YENİ FOÇA TR-30 35-23-M00030_A_56363738_56363738</t>
  </si>
  <si>
    <t>AG Hatta Ağaç Kesimi</t>
  </si>
  <si>
    <t>25.09.2022 17:44:03</t>
  </si>
  <si>
    <t>25.09.2022 19:11:04</t>
  </si>
  <si>
    <t>L-182 35-18-L00182_950460281_950460281</t>
  </si>
  <si>
    <t>25.09.2022 17:35:43</t>
  </si>
  <si>
    <t>25.09.2022 18:36:00</t>
  </si>
  <si>
    <t>ŞEYHDAVUTLAR TR-1 45-79-M00123_A_56381981_56381981</t>
  </si>
  <si>
    <t>25.09.2022 17:33:03</t>
  </si>
  <si>
    <t>25.09.2022 19:26:51</t>
  </si>
  <si>
    <t>DELİBAŞLI TR-1 45-78-M00845_49187458_56408019_56408019</t>
  </si>
  <si>
    <t>25.09.2022 17:47:17</t>
  </si>
  <si>
    <t>25.09.2022 19:19:47</t>
  </si>
  <si>
    <t>25.09.2022 18:22:03</t>
  </si>
  <si>
    <t>25.09.2022 19:22:34</t>
  </si>
  <si>
    <t>TR-67 45-78-M00067_953248340_953248340</t>
  </si>
  <si>
    <t>25.09.2022 18:33:00</t>
  </si>
  <si>
    <t>25.09.2022 19:12:40</t>
  </si>
  <si>
    <t>DM06/TR06 45-73-M00066_A A3B_65950271</t>
  </si>
  <si>
    <t>25.09.2022 16:37:46</t>
  </si>
  <si>
    <t>25.09.2022 20:23:01</t>
  </si>
  <si>
    <t>M-907 35-03-M00907_954975171_954975171</t>
  </si>
  <si>
    <t>25.09.2022 17:08:32</t>
  </si>
  <si>
    <t>25.09.2022 20:42:16</t>
  </si>
  <si>
    <t>KAYALIOĞLU TR-8 45-72-L00073_B_56394283_56394283</t>
  </si>
  <si>
    <t>25.09.2022 18:32:26</t>
  </si>
  <si>
    <t>25.09.2022 19:55:46</t>
  </si>
  <si>
    <t>TR-2/84 45-83-L00084_955155714_955155714</t>
  </si>
  <si>
    <t>25.09.2022 19:45:57</t>
  </si>
  <si>
    <t>25.09.2022 20:38:29</t>
  </si>
  <si>
    <t>K-1038 35-01-K01038_910433741_910433741</t>
  </si>
  <si>
    <t>25.09.2022 15:25:46</t>
  </si>
  <si>
    <t>25.09.2022 21:44:29</t>
  </si>
  <si>
    <t>K-1038 35-01-K01038_C 2C_5862581</t>
  </si>
  <si>
    <t>25.09.2022 19:14:10</t>
  </si>
  <si>
    <t>25.09.2022 22:03:33</t>
  </si>
  <si>
    <t>K-1038 35-01-K01038_R R1_5860575</t>
  </si>
  <si>
    <t>AG Yeraltı Kablo Arızası</t>
  </si>
  <si>
    <t>25.09.2022 16:27:31</t>
  </si>
  <si>
    <t>25.09.2022 22:07:29</t>
  </si>
  <si>
    <t>M-1730 35-03-M01730_B_56397837_56397837</t>
  </si>
  <si>
    <t>25.09.2022 19:34:18</t>
  </si>
  <si>
    <t>25.09.2022 22:46:42</t>
  </si>
  <si>
    <t>MORDOĞAN TR-33 35-21-L00150_953368717_953368717</t>
  </si>
  <si>
    <t>25.09.2022 22:10:03</t>
  </si>
  <si>
    <t>25.09.2022 22:59:04</t>
  </si>
  <si>
    <t>K-4705 35-03-K04705__72374440_72374440</t>
  </si>
  <si>
    <t>25.09.2022 18:48:52</t>
  </si>
  <si>
    <t>26.09.2022 00:20:46</t>
  </si>
  <si>
    <t>BEĞENLER TR-1 45-75-M00179_C_56368988_56368988</t>
  </si>
  <si>
    <t>25.09.2022 19:31:54</t>
  </si>
  <si>
    <t>25.09.2022 23:00:24</t>
  </si>
  <si>
    <t>MURADİYE TR-2 SU DEPOSU 45-71-M00199_D_60985261_60985261</t>
  </si>
  <si>
    <t>NH Altlık Arızası</t>
  </si>
  <si>
    <t>23.09.2022 12:23:38</t>
  </si>
  <si>
    <t>23.09.2022 12:52:23</t>
  </si>
  <si>
    <t>KOYUNDERE TR-6 35-28-M00158_954747346_954747346</t>
  </si>
  <si>
    <t>25.09.2022 22:57:19</t>
  </si>
  <si>
    <t>26.09.2022 02:43:26</t>
  </si>
  <si>
    <t>BEYKÖY KÖK TR-12 35-32-L00012_B_56357528_56357528</t>
  </si>
  <si>
    <t>25.09.2022 23:53:50</t>
  </si>
  <si>
    <t>26.09.2022 01:09:17</t>
  </si>
  <si>
    <t>L-291 35-18-L00291_5720455_56369530_56369530</t>
  </si>
  <si>
    <t>26.09.2022 00:43:36</t>
  </si>
  <si>
    <t>26.09.2022 02:09:46</t>
  </si>
  <si>
    <t>BAHADIR TR-1 45-73-M01209_B_81259577_81259577</t>
  </si>
  <si>
    <t>26.09.2022 01:12:10</t>
  </si>
  <si>
    <t>26.09.2022 01:59:13</t>
  </si>
  <si>
    <t>M-1991 35-09-M01991_915159092_915159092</t>
  </si>
  <si>
    <t>25.09.2022 10:27:38</t>
  </si>
  <si>
    <t>25.09.2022 12:01:11</t>
  </si>
  <si>
    <t>K-1042 35-03-K01042_910431245_910431245</t>
  </si>
  <si>
    <t>01.09.2022 11:32:34</t>
  </si>
  <si>
    <t>01.09.2022 21:03:15</t>
  </si>
  <si>
    <t>M-3103(YATIRIM REZERVE) 35-03-M03103_910779367_910779367</t>
  </si>
  <si>
    <t>02.09.2022 12:18:27</t>
  </si>
  <si>
    <t>02.09.2022 16:33:31</t>
  </si>
  <si>
    <t>K-325 35-01-K00325_911909743_911909743</t>
  </si>
  <si>
    <t>05.09.2022 08:17:51</t>
  </si>
  <si>
    <t>05.09.2022 12:03:18</t>
  </si>
  <si>
    <t>TR-77 45-78-L00077_953264202_953264202</t>
  </si>
  <si>
    <t>05.09.2022 09:36:20</t>
  </si>
  <si>
    <t>05.09.2022 17:32:52</t>
  </si>
  <si>
    <t>TR-60 45-78-M00060_45-78-M00060_65944384</t>
  </si>
  <si>
    <t>05.09.2022 11:03:31</t>
  </si>
  <si>
    <t>05.09.2022 11:42:04</t>
  </si>
  <si>
    <t>K-4386 35-01-K04386_B_56364750_56364750</t>
  </si>
  <si>
    <t>03.09.2022 13:35:45</t>
  </si>
  <si>
    <t>03.09.2022 19:18:36</t>
  </si>
  <si>
    <t>TR-2/77 45-83-M00772_B_56397053_56397053</t>
  </si>
  <si>
    <t>05.09.2022 12:11:44</t>
  </si>
  <si>
    <t>05.09.2022 13:36:45</t>
  </si>
  <si>
    <t>K-4152 35-01-K04152_A_56378276_56378276</t>
  </si>
  <si>
    <t>26.09.2022 07:49:46</t>
  </si>
  <si>
    <t>26.09.2022 09:43:22</t>
  </si>
  <si>
    <t>TR-149 35-19-L00149_6374048_56373685_56373685</t>
  </si>
  <si>
    <t>26.09.2022 08:38:54</t>
  </si>
  <si>
    <t>26.09.2022 10:42:06</t>
  </si>
  <si>
    <t>K-215 35-04-K00215_B_56367552_56367552</t>
  </si>
  <si>
    <t>26.09.2022 09:06:40</t>
  </si>
  <si>
    <t>26.09.2022 10:46:01</t>
  </si>
  <si>
    <t>YENİ FOÇA TR-25 35-23-M00025_42098422_56376420_56376420</t>
  </si>
  <si>
    <t>26.09.2022 09:23:02</t>
  </si>
  <si>
    <t>26.09.2022 11:05:00</t>
  </si>
  <si>
    <t>PİRİNÇCİ TR-3 35-15-L01158_35-15-L01158_82104912</t>
  </si>
  <si>
    <t>26.09.2022 09:22:06</t>
  </si>
  <si>
    <t>26.09.2022 10:58:59</t>
  </si>
  <si>
    <t>HACIÜMMETLER TR-1 45-75-M00085_B_56393934_56393934</t>
  </si>
  <si>
    <t>26.09.2022 09:24:30</t>
  </si>
  <si>
    <t>26.09.2022 11:10:57</t>
  </si>
  <si>
    <t>TR-52 35-19-L00052_9695785_56377000_56377000</t>
  </si>
  <si>
    <t>26.09.2022 09:08:29</t>
  </si>
  <si>
    <t>26.09.2022 11:43:16</t>
  </si>
  <si>
    <t>ÖDEMİŞ TR-97 35-15-M00097_F F02b_64087422</t>
  </si>
  <si>
    <t>26.09.2022 09:55:50</t>
  </si>
  <si>
    <t>26.09.2022 10:28:27</t>
  </si>
  <si>
    <t>L-291 35-18-L00291_6272852_56369531_56369531</t>
  </si>
  <si>
    <t>26.09.2022 09:36:51</t>
  </si>
  <si>
    <t>26.09.2022 11:33:46</t>
  </si>
  <si>
    <t>TARIMSAL SULAMA TR-40 45-85-L00164_45-85-L00164_2375895</t>
  </si>
  <si>
    <t>26.09.2022 10:23:07</t>
  </si>
  <si>
    <t>26.09.2022 11:31:06</t>
  </si>
  <si>
    <t>_48253435_56360525_56360525</t>
  </si>
  <si>
    <t>26.09.2022 11:09:39</t>
  </si>
  <si>
    <t>26.09.2022 11:56:46</t>
  </si>
  <si>
    <t>TR-82 45-78-L00082_49364185_56388083_56388083</t>
  </si>
  <si>
    <t>26.09.2022 09:05:28</t>
  </si>
  <si>
    <t>26.09.2022 10:44:30</t>
  </si>
  <si>
    <t>YENİ ŞAKRAN TR-6 35-17-M00206__56374655_56374655</t>
  </si>
  <si>
    <t>26.09.2022 11:25:10</t>
  </si>
  <si>
    <t>26.09.2022 12:03:05</t>
  </si>
  <si>
    <t>K-1916 35-10-K01916_915149450_915149450</t>
  </si>
  <si>
    <t>07.09.2022 12:40:34</t>
  </si>
  <si>
    <t>07.09.2022 13:27:48</t>
  </si>
  <si>
    <t>M-1001 35-03-M01001_910672837_910672837</t>
  </si>
  <si>
    <t>26.09.2022 06:09:52</t>
  </si>
  <si>
    <t>26.09.2022 08:32:47</t>
  </si>
  <si>
    <t>YENİ ŞAKRAN TR-9 35-17-M00209_10774038_56394881_56394881</t>
  </si>
  <si>
    <t>26.09.2022 09:06:10</t>
  </si>
  <si>
    <t>26.09.2022 11:09:06</t>
  </si>
  <si>
    <t>K-1450 35-04-K01450_A_56364490_56364490</t>
  </si>
  <si>
    <t>26.09.2022 09:49:13</t>
  </si>
  <si>
    <t>26.09.2022 13:45:35</t>
  </si>
  <si>
    <t>TR-17 (DM-2/TR-15) 35-22-M00017_D D03_57815302</t>
  </si>
  <si>
    <t>26.09.2022 09:51:33</t>
  </si>
  <si>
    <t>26.09.2022 12:09:53</t>
  </si>
  <si>
    <t>M-2212 DOĞANCILAR TR-1 35-03-M02212_A_56363237_56363237</t>
  </si>
  <si>
    <t>26.09.2022 10:09:30</t>
  </si>
  <si>
    <t>26.09.2022 13:23:49</t>
  </si>
  <si>
    <t>M-5 35-02-M00005_910228538_910228538</t>
  </si>
  <si>
    <t>26.09.2022 10:18:00</t>
  </si>
  <si>
    <t>26.09.2022 12:50:40</t>
  </si>
  <si>
    <t>M-1129 35-02-M01129_9571442 M-1129_5809075</t>
  </si>
  <si>
    <t>26.09.2022 10:25:44</t>
  </si>
  <si>
    <t>26.09.2022 12:29:15</t>
  </si>
  <si>
    <t>K-2985 35-01-K02985_911913565_911913565</t>
  </si>
  <si>
    <t>26.09.2022 10:51:30</t>
  </si>
  <si>
    <t>26.09.2022 12:43:58</t>
  </si>
  <si>
    <t>K-2741 35-08-K02741_913187992_913187992</t>
  </si>
  <si>
    <t>26.09.2022 10:57:05</t>
  </si>
  <si>
    <t>26.09.2022 12:08:11</t>
  </si>
  <si>
    <t>M-997 35-03-M00997_910509447_910509447</t>
  </si>
  <si>
    <t>26.09.2022 11:06:39</t>
  </si>
  <si>
    <t>26.09.2022 13:32:45</t>
  </si>
  <si>
    <t>TR-2/25 45-83-L00025_D_81591171_81591171</t>
  </si>
  <si>
    <t>26.09.2022 11:11:12</t>
  </si>
  <si>
    <t>26.09.2022 12:38:32</t>
  </si>
  <si>
    <t>YUSUFLU TR-6 35-20-L00359_10265447_56377278_56377278</t>
  </si>
  <si>
    <t>26.09.2022 11:13:03</t>
  </si>
  <si>
    <t>26.09.2022 12:28:51</t>
  </si>
  <si>
    <t>TR-89 35-15-M00089_950360045_950360045</t>
  </si>
  <si>
    <t>26.09.2022 11:21:14</t>
  </si>
  <si>
    <t>26.09.2022 12:11:08</t>
  </si>
  <si>
    <t>TR-51 TORBALI PAZAR YERİ 35-26-M00051_956624739_956624739</t>
  </si>
  <si>
    <t>26.09.2022 12:00:44</t>
  </si>
  <si>
    <t>26.09.2022 12:46:17</t>
  </si>
  <si>
    <t>YENİ FOÇA TR-25 35-23-M00025_42098425_56368111_56368111</t>
  </si>
  <si>
    <t>26.09.2022 12:55:57</t>
  </si>
  <si>
    <t>26.09.2022 13:55:22</t>
  </si>
  <si>
    <t>M-347 35-09-M00347_97845556_97845556</t>
  </si>
  <si>
    <t>26.09.2022 07:42:57</t>
  </si>
  <si>
    <t>26.09.2022 09:28:35</t>
  </si>
  <si>
    <t>K-2984 35-03-K02984_910592478_910592478</t>
  </si>
  <si>
    <t>26.09.2022 08:31:56</t>
  </si>
  <si>
    <t>26.09.2022 14:08:26</t>
  </si>
  <si>
    <t>TR-64 GERENLİKUYU 35-15-L00064_950403598_950403598</t>
  </si>
  <si>
    <t>26.09.2022 11:35:50</t>
  </si>
  <si>
    <t>26.09.2022 14:04:37</t>
  </si>
  <si>
    <t>K-3721 35-01-K03721_D A3_49443493</t>
  </si>
  <si>
    <t>26.09.2022 12:14:34</t>
  </si>
  <si>
    <t>26.09.2022 13:10:44</t>
  </si>
  <si>
    <t>TR-72 45-78-M00072_H dm916/h04_49409307</t>
  </si>
  <si>
    <t>26.09.2022 12:34:22</t>
  </si>
  <si>
    <t>26.09.2022 14:18:16</t>
  </si>
  <si>
    <t>TR-17 (DM-2/TR-15) 35-22-M00017_955289378_955289378</t>
  </si>
  <si>
    <t>26.09.2022 13:01:18</t>
  </si>
  <si>
    <t>26.09.2022 14:31:00</t>
  </si>
  <si>
    <t>TR-168 35-26-M00168_95001329728_95001329728</t>
  </si>
  <si>
    <t>26.09.2022 13:14:01</t>
  </si>
  <si>
    <t>26.09.2022 14:14:36</t>
  </si>
  <si>
    <t>YENİFOÇA TR-21 35-23-M00021_95001434787_95001434787</t>
  </si>
  <si>
    <t>26.09.2022 11:29:42</t>
  </si>
  <si>
    <t>26.09.2022 15:25:53</t>
  </si>
  <si>
    <t>K-610 35-02-K00610_912734472_912734472</t>
  </si>
  <si>
    <t>26.09.2022 13:28:38</t>
  </si>
  <si>
    <t>26.09.2022 14:55:38</t>
  </si>
  <si>
    <t>L-512 REİSDERE 35-18-L00512_11819342_56355443_56355443</t>
  </si>
  <si>
    <t>26.09.2022 13:58:17</t>
  </si>
  <si>
    <t>26.09.2022 14:52:14</t>
  </si>
  <si>
    <t>YAYAKENT TR-5 35-24-M00005_955218038_955218038</t>
  </si>
  <si>
    <t>26.09.2022 13:59:18</t>
  </si>
  <si>
    <t>26.09.2022 16:11:41</t>
  </si>
  <si>
    <t>TR-10 35-13-L00010_G G02b_77575576</t>
  </si>
  <si>
    <t>26.09.2022 14:04:19</t>
  </si>
  <si>
    <t>26.09.2022 15:49:55</t>
  </si>
  <si>
    <t>K-407 35-02-K00407_915154477_915154477</t>
  </si>
  <si>
    <t>26.09.2022 14:50:19</t>
  </si>
  <si>
    <t>26.09.2022 16:07:03</t>
  </si>
  <si>
    <t>OĞLANANASI TR-7 35-22-M00260__72371890_72371890</t>
  </si>
  <si>
    <t>24.09.2022 09:42:47</t>
  </si>
  <si>
    <t>24.09.2022 17:50:50</t>
  </si>
  <si>
    <t>K-632 35-02-K00632_A A1B_5854926</t>
  </si>
  <si>
    <t>25.09.2022 21:30:11</t>
  </si>
  <si>
    <t>26.09.2022 05:26:44</t>
  </si>
  <si>
    <t>K-165 35-03-K00165_965433091_965433091</t>
  </si>
  <si>
    <t>26.09.2022 08:54:49</t>
  </si>
  <si>
    <t>26.09.2022 16:00:29</t>
  </si>
  <si>
    <t>DM-14/10 45-71-M00559_953209176_953209176</t>
  </si>
  <si>
    <t>26.09.2022 12:38:11</t>
  </si>
  <si>
    <t>26.09.2022 15:26:37</t>
  </si>
  <si>
    <t>L-347 MASİSA BURCU SİTESİ-2 35-18-L00347_7376057_56357428_56357428</t>
  </si>
  <si>
    <t>26.09.2022 13:00:38</t>
  </si>
  <si>
    <t>26.09.2022 13:21:32</t>
  </si>
  <si>
    <t>K-905 35-02-K00905_913209954_913209954</t>
  </si>
  <si>
    <t>26.09.2022 14:15:43</t>
  </si>
  <si>
    <t>26.09.2022 16:29:12</t>
  </si>
  <si>
    <t>HALIKÖY OVA TR-2 35-32-L00022_961579215_961579215</t>
  </si>
  <si>
    <t>26.09.2022 15:38:09</t>
  </si>
  <si>
    <t>26.09.2022 16:20:31</t>
  </si>
  <si>
    <t>YENİFOÇA TR-20 35-23-M00020_D_56365745_56365745</t>
  </si>
  <si>
    <t>24.09.2022 09:30:50</t>
  </si>
  <si>
    <t>24.09.2022 16:55:20</t>
  </si>
  <si>
    <t>25.09.2022 09:00:59</t>
  </si>
  <si>
    <t>25.09.2022 16:56:16</t>
  </si>
  <si>
    <t>M-3405(YATIRIM REZERVE) 35-03-M03405_915130945_915130945</t>
  </si>
  <si>
    <t>26.09.2022 09:34:00</t>
  </si>
  <si>
    <t>26.09.2022 17:46:33</t>
  </si>
  <si>
    <t>ZEYTİNALANI TR-118 35-19-L00118_956676873_956676873</t>
  </si>
  <si>
    <t>26.09.2022 09:41:03</t>
  </si>
  <si>
    <t>26.09.2022 18:14:34</t>
  </si>
  <si>
    <t>TR-1/82 HAYDAR TRAFO 45-83-M00082_45-83-M00082_2375874</t>
  </si>
  <si>
    <t>26.09.2022 15:16:32</t>
  </si>
  <si>
    <t>26.09.2022 17:15:24</t>
  </si>
  <si>
    <t>DM-2/36 45-71-M00168_953186553_953186553</t>
  </si>
  <si>
    <t>26.09.2022 16:47:39</t>
  </si>
  <si>
    <t>26.09.2022 17:45:56</t>
  </si>
  <si>
    <t>DM-3/19 35-19-M00019_6674360_56377660_56377660</t>
  </si>
  <si>
    <t>26.09.2022 16:52:54</t>
  </si>
  <si>
    <t>26.09.2022 17:20:14</t>
  </si>
  <si>
    <t>MENEMEN TR-82 35-28-M00682_953374750_953374750</t>
  </si>
  <si>
    <t>26.09.2022 16:58:18</t>
  </si>
  <si>
    <t>26.09.2022 17:54:21</t>
  </si>
  <si>
    <t>M-3439(YATIRIM REZERVE) 35-03-M03439_D d8_5783501</t>
  </si>
  <si>
    <t>26.09.2022 08:53:12</t>
  </si>
  <si>
    <t>26.09.2022 18:33:41</t>
  </si>
  <si>
    <t>TR-2/25 45-83-L00025_955141742_955141742</t>
  </si>
  <si>
    <t>26.09.2022 11:41:15</t>
  </si>
  <si>
    <t>26.09.2022 17:59:09</t>
  </si>
  <si>
    <t>26.09.2022 16:41:52</t>
  </si>
  <si>
    <t>26.09.2022 18:29:04</t>
  </si>
  <si>
    <t>FOÇAKÖY TR-2 35-23-M00223_95001178153_95001178153</t>
  </si>
  <si>
    <t>26.09.2022 17:58:57</t>
  </si>
  <si>
    <t>26.09.2022 18:58:42</t>
  </si>
  <si>
    <t>L-29 ÖZLİMANLAR 35-18-L00029_5845295_56394522_56394522</t>
  </si>
  <si>
    <t>Plansız Kesinti / Müdahale</t>
  </si>
  <si>
    <t>26.09.2022 18:44:33</t>
  </si>
  <si>
    <t>26.09.2022 19:37:36</t>
  </si>
  <si>
    <t>M-258 35-09-M00258_97659132_97659132</t>
  </si>
  <si>
    <t>26.09.2022 14:17:02</t>
  </si>
  <si>
    <t>26.09.2022 21:13:03</t>
  </si>
  <si>
    <t>L-279 ERDİL SİTESİ 35-18-L00279_95000001426_95000001426</t>
  </si>
  <si>
    <t>26.09.2022 14:18:15</t>
  </si>
  <si>
    <t>26.09.2022 19:46:16</t>
  </si>
  <si>
    <t>ÇAKMAKLI TR-2 35-17-M00346_950305448_950305448</t>
  </si>
  <si>
    <t>26.09.2022 14:40:32</t>
  </si>
  <si>
    <t>26.09.2022 20:42:59</t>
  </si>
  <si>
    <t>AHMETLİ TR-72 GÜLDERE 45-84-L00072_955183661_955183661</t>
  </si>
  <si>
    <t>26.09.2022 17:36:27</t>
  </si>
  <si>
    <t>26.09.2022 20:20:29</t>
  </si>
  <si>
    <t>TR-89 35-15-M00089_950360016_950360016</t>
  </si>
  <si>
    <t>26.09.2022 14:31:50</t>
  </si>
  <si>
    <t>26.09.2022 19:32:43</t>
  </si>
  <si>
    <t>M-2030 35-01-M02030_910556254_910556254</t>
  </si>
  <si>
    <t>26.09.2022 17:52:59</t>
  </si>
  <si>
    <t>26.09.2022 20:55:55</t>
  </si>
  <si>
    <t>DM-8/TR-49 45-72-L00943_956531210_956531210</t>
  </si>
  <si>
    <t>26.09.2022 17:59:33</t>
  </si>
  <si>
    <t>26.09.2022 20:12:39</t>
  </si>
  <si>
    <t>K-632 35-02-K00632_913087507_913087507</t>
  </si>
  <si>
    <t>26.09.2022 18:01:33</t>
  </si>
  <si>
    <t>26.09.2022 19:50:36</t>
  </si>
  <si>
    <t>SARIGÖL TR-39 45-79-M00039_945569090_945569090</t>
  </si>
  <si>
    <t>26.09.2022 18:37:14</t>
  </si>
  <si>
    <t>26.09.2022 19:29:45</t>
  </si>
  <si>
    <t>K-4443 35-03-K04443_910062530_910062530</t>
  </si>
  <si>
    <t>26.09.2022 18:40:20</t>
  </si>
  <si>
    <t>26.09.2022 21:03:26</t>
  </si>
  <si>
    <t>DİKİLİ TR-20 35-30-M00620_961565203_961565203</t>
  </si>
  <si>
    <t>26.09.2022 19:08:04</t>
  </si>
  <si>
    <t>26.09.2022 21:04:45</t>
  </si>
  <si>
    <t>YELKİ TR-8 (M-2340) 35-10-M02340_913468781_913468781</t>
  </si>
  <si>
    <t>26.09.2022 19:16:22</t>
  </si>
  <si>
    <t>26.09.2022 20:16:47</t>
  </si>
  <si>
    <t>KARABEYLER KAFALAR TR-1 45-81-M00128_A_56389363_56389363</t>
  </si>
  <si>
    <t>26.09.2022 19:07:15</t>
  </si>
  <si>
    <t>26.09.2022 20:34:18</t>
  </si>
  <si>
    <t>SOMA TR-44/4 45-82-M00078_945519778_945519778</t>
  </si>
  <si>
    <t>26.09.2022 19:28:59</t>
  </si>
  <si>
    <t>26.09.2022 20:10:46</t>
  </si>
  <si>
    <t>MURADİYE TR 2/A 45-71-M00201_953220930_953220930</t>
  </si>
  <si>
    <t>26.09.2022 19:34:02</t>
  </si>
  <si>
    <t>26.09.2022 19:56:19</t>
  </si>
  <si>
    <t>K-3769 35-04-K03769_C_56369560_56369560</t>
  </si>
  <si>
    <t>26.09.2022 19:35:03</t>
  </si>
  <si>
    <t>26.09.2022 20:42:53</t>
  </si>
  <si>
    <t>K-4542 35-01-K04542_911526048_911526048</t>
  </si>
  <si>
    <t>26.09.2022 19:46:58</t>
  </si>
  <si>
    <t>26.09.2022 20:36:14</t>
  </si>
  <si>
    <t>26.09.2022 19:43:10</t>
  </si>
  <si>
    <t>26.09.2022 20:55:03</t>
  </si>
  <si>
    <t>M-2553 35-08-M02553_35-08-M02553_79065964</t>
  </si>
  <si>
    <t>26.09.2022 20:09:01</t>
  </si>
  <si>
    <t>26.09.2022 21:23:22</t>
  </si>
  <si>
    <t>FARUK ÜLGÜDÜR SULAMA GRUBU 35-29-M00323_35-29-M00323_2376754</t>
  </si>
  <si>
    <t>26.09.2022 20:20:28</t>
  </si>
  <si>
    <t>26.09.2022 21:12:34</t>
  </si>
  <si>
    <t>TALAS TR-1 45-74-M00286_A_56352236_56352236</t>
  </si>
  <si>
    <t>26.09.2022 20:30:30</t>
  </si>
  <si>
    <t>26.09.2022 21:24:07</t>
  </si>
  <si>
    <t>SARUHANLI TR-7 45-80-M00007_A_56401895_56401895</t>
  </si>
  <si>
    <t>26.09.2022 20:32:28</t>
  </si>
  <si>
    <t>26.09.2022 21:58:18</t>
  </si>
  <si>
    <t>ULUCAK DM-2/15 35-27-M00334_915036742_915036742</t>
  </si>
  <si>
    <t>26.09.2022 20:47:24</t>
  </si>
  <si>
    <t>26.09.2022 21:45:10</t>
  </si>
  <si>
    <t>K-1580 35-01-K01580_U 1U_5913980</t>
  </si>
  <si>
    <t>26.09.2022 21:01:14</t>
  </si>
  <si>
    <t>26.09.2022 21:52:21</t>
  </si>
  <si>
    <t>AHMETBEYLİ MAYDANOZ M-7 35-22-M00245_955254966_955254966</t>
  </si>
  <si>
    <t>26.09.2022 21:30:26</t>
  </si>
  <si>
    <t>26.09.2022 22:35:41</t>
  </si>
  <si>
    <t>HÜSEYİN DAĞLI SULAMA GRUBU 35-29-M00292_A_56373865_56373865</t>
  </si>
  <si>
    <t>26.09.2022 21:36:02</t>
  </si>
  <si>
    <t>26.09.2022 22:34:22</t>
  </si>
  <si>
    <t>M-2390 35-09-M02390_97782307_97782307</t>
  </si>
  <si>
    <t>26.09.2022 15:27:46</t>
  </si>
  <si>
    <t>26.09.2022 22:31:20</t>
  </si>
  <si>
    <t>YENİ LİMAN TR-4 35-21-L00199_953361437_953361437</t>
  </si>
  <si>
    <t>26.09.2022 20:39:31</t>
  </si>
  <si>
    <t>26.09.2022 23:26:48</t>
  </si>
  <si>
    <t>M-1901 OĞLANANASI TR-11 35-22-M00644_915143818_915143818</t>
  </si>
  <si>
    <t>26.09.2022 21:10:32</t>
  </si>
  <si>
    <t>26.09.2022 23:07:28</t>
  </si>
  <si>
    <t>M-336 (DM-3/TR-3) 35-14-M00336_95000095578_95000095578</t>
  </si>
  <si>
    <t>22.09.2022 09:05:59</t>
  </si>
  <si>
    <t>22.09.2022 09:55:04</t>
  </si>
  <si>
    <t>K-1580 35-01-K01580_U U1_5912034</t>
  </si>
  <si>
    <t>27.09.2022 00:05:13</t>
  </si>
  <si>
    <t>27.09.2022 01:03:35</t>
  </si>
  <si>
    <t>SART TR-2 45-78-M00171_953253035_953253035</t>
  </si>
  <si>
    <t>26.09.2022 16:47:01</t>
  </si>
  <si>
    <t>26.09.2022 23:49:09</t>
  </si>
  <si>
    <t>BAYSAN A.Ş. ÖZEL TR 35-15-M00369Ö_950351086_950351086</t>
  </si>
  <si>
    <t>26.09.2022 17:56:54</t>
  </si>
  <si>
    <t>27.09.2022 00:57:22</t>
  </si>
  <si>
    <t>M-1001 35-03-M01001_910176664_910176664</t>
  </si>
  <si>
    <t>26.09.2022 19:40:59</t>
  </si>
  <si>
    <t>27.09.2022 00:23:55</t>
  </si>
  <si>
    <t>BİRGİ TR-19 35-15-L00265_950392090_950392090</t>
  </si>
  <si>
    <t>26.09.2022 21:57:31</t>
  </si>
  <si>
    <t>26.09.2022 23:53:10</t>
  </si>
  <si>
    <t>K-2530 35-02-K02530_98986505_98986505</t>
  </si>
  <si>
    <t>26.09.2022 21:43:31</t>
  </si>
  <si>
    <t>27.09.2022 01:04:59</t>
  </si>
  <si>
    <t>K-4506 35-03-K04506__72374622_72374622</t>
  </si>
  <si>
    <t>26.09.2022 21:59:59</t>
  </si>
  <si>
    <t>27.09.2022 00:56:48</t>
  </si>
  <si>
    <t>YENİ LİMAN TR-4 35-21-L00199_49798936_56407104_56407104</t>
  </si>
  <si>
    <t>26.09.2022 22:37:09</t>
  </si>
  <si>
    <t>26.09.2022 23:49:40</t>
  </si>
  <si>
    <t>M-3090 35-09-M03090_97851056_97851056</t>
  </si>
  <si>
    <t>26.09.2022 23:10:28</t>
  </si>
  <si>
    <t>27.09.2022 00:03:41</t>
  </si>
  <si>
    <t>M-3069(YATIRIM REZERVE) 35-01-M03069_B_56375952_56375952</t>
  </si>
  <si>
    <t>24.09.2022 11:15:13</t>
  </si>
  <si>
    <t>24.09.2022 11:46:22</t>
  </si>
  <si>
    <t>26.09.2022 09:27:42</t>
  </si>
  <si>
    <t>26.09.2022 15:40:55</t>
  </si>
  <si>
    <t>26.09.2022 21:34:02</t>
  </si>
  <si>
    <t>27.09.2022 02:57:20</t>
  </si>
  <si>
    <t>TR-1/126 (ESKİ 17) 45-83-M00126_955155625_955155625</t>
  </si>
  <si>
    <t>27.09.2022 00:30:43</t>
  </si>
  <si>
    <t>27.09.2022 02:56:18</t>
  </si>
  <si>
    <t>27.09.2022 02:37:31</t>
  </si>
  <si>
    <t>27.09.2022 03:36:35</t>
  </si>
  <si>
    <t>27.09.2022 02:35:40</t>
  </si>
  <si>
    <t>27.09.2022 05:38:45</t>
  </si>
  <si>
    <t>27.09.2022 06:53:25</t>
  </si>
  <si>
    <t>27.09.2022 09:01:10</t>
  </si>
  <si>
    <t>ORTA MAHALLE M-9 35-25-M00117_B_65509336_65509336</t>
  </si>
  <si>
    <t>27.09.2022 08:40:45</t>
  </si>
  <si>
    <t>27.09.2022 09:17:00</t>
  </si>
  <si>
    <t>KARTAL İM 35-08-A00003_KARTAL-14 K05_80522259</t>
  </si>
  <si>
    <t>Manevra</t>
  </si>
  <si>
    <t>01.09.2022 00:51:53</t>
  </si>
  <si>
    <t>01.09.2022 01:22:44</t>
  </si>
  <si>
    <t>L-32 35-14-L00032_956636209_956636209</t>
  </si>
  <si>
    <t>27.09.2022 08:41:20</t>
  </si>
  <si>
    <t>27.09.2022 10:03:47</t>
  </si>
  <si>
    <t>K-4226 35-08-K04226_95001209073_95001209073</t>
  </si>
  <si>
    <t>27.09.2022 09:12:07</t>
  </si>
  <si>
    <t>27.09.2022 10:08:48</t>
  </si>
  <si>
    <t>FOÇA TR-37 35-23-L00037_42133389_56397889_56397889</t>
  </si>
  <si>
    <t>27.09.2022 08:53:52</t>
  </si>
  <si>
    <t>27.09.2022 11:29:19</t>
  </si>
  <si>
    <t>KARAHALİLLİ TR-1 35-20-L00350_8977763_56360498_56360498</t>
  </si>
  <si>
    <t>27.09.2022 10:21:31</t>
  </si>
  <si>
    <t>27.09.2022 11:33:59</t>
  </si>
  <si>
    <t>DM-3/TR-26 (TR-94) 35-26-M00094__56360958_56360958</t>
  </si>
  <si>
    <t>AG Box Arızası</t>
  </si>
  <si>
    <t>27.09.2022 10:35:47</t>
  </si>
  <si>
    <t>27.09.2022 11:23:44</t>
  </si>
  <si>
    <t>MORDOĞAN İM 35-21-A00002_PETLİNE BENZİNLİK L14_2314074</t>
  </si>
  <si>
    <t>25.09.2022 09:36:09</t>
  </si>
  <si>
    <t>25.09.2022 17:37:23</t>
  </si>
  <si>
    <t>ÜRKMEZ M-7 35-25-M00144_956660993_956660993</t>
  </si>
  <si>
    <t>27.09.2022 10:30:40</t>
  </si>
  <si>
    <t>27.09.2022 12:21:10</t>
  </si>
  <si>
    <t>TR-2/17 45-72-L00017_C_56390928_56390928</t>
  </si>
  <si>
    <t>AG Direk Değişimi</t>
  </si>
  <si>
    <t>27.09.2022 11:00:39</t>
  </si>
  <si>
    <t>27.09.2022 12:45:53</t>
  </si>
  <si>
    <t>AYRANCILAR DM-5 35-26-M00807_G_60982668_60982668</t>
  </si>
  <si>
    <t>27.09.2022 11:22:05</t>
  </si>
  <si>
    <t>27.09.2022 12:07:24</t>
  </si>
  <si>
    <t>GERENKÖY TR-7 35-23-M00153_BC_56356461_56356461</t>
  </si>
  <si>
    <t>27.09.2022 12:13:09</t>
  </si>
  <si>
    <t>27.09.2022 13:02:22</t>
  </si>
  <si>
    <t>M-3064(YATIRIM REZERVE) 35-09-M03064_E e1b_5874931</t>
  </si>
  <si>
    <t>27.09.2022 09:39:57</t>
  </si>
  <si>
    <t>27.09.2022 13:25:44</t>
  </si>
  <si>
    <t>M-1965 35-02-M01965_B_56380867_56380867</t>
  </si>
  <si>
    <t>27.09.2022 10:43:53</t>
  </si>
  <si>
    <t>27.09.2022 13:14:49</t>
  </si>
  <si>
    <t>HACIMUSALAR TR-1 45-78-L00677_45-78-L00677_2353151</t>
  </si>
  <si>
    <t>27.09.2022 10:53:12</t>
  </si>
  <si>
    <t>27.09.2022 13:05:45</t>
  </si>
  <si>
    <t>27.09.2022 12:11:23</t>
  </si>
  <si>
    <t>27.09.2022 14:01:40</t>
  </si>
  <si>
    <t>ORTA MAHALLE M-9 35-25-M00117_955286489_955286489</t>
  </si>
  <si>
    <t>27.09.2022 12:15:11</t>
  </si>
  <si>
    <t>27.09.2022 14:08:31</t>
  </si>
  <si>
    <t>K-2530 35-02-K02530_912673511_912673511</t>
  </si>
  <si>
    <t>27.09.2022 12:32:59</t>
  </si>
  <si>
    <t>27.09.2022 13:30:50</t>
  </si>
  <si>
    <t>BOSTANCI TR-1 45-76-L00025_955239900_955239900</t>
  </si>
  <si>
    <t>27.09.2022 12:43:02</t>
  </si>
  <si>
    <t>27.09.2022 13:51:50</t>
  </si>
  <si>
    <t>ARMUTLU DM 35-27-M00879_KEMALPAŞA TMDEN ARMUTLU-1 M17_2104520</t>
  </si>
  <si>
    <t>24.09.2022 00:00:48</t>
  </si>
  <si>
    <t>24.09.2022 00:05:00</t>
  </si>
  <si>
    <t>MORDOĞAN İM 35-21-A00002_KARABURUN 15,8 (MORDOĞAN KÖYLER) L12_2303193</t>
  </si>
  <si>
    <t>25.09.2022 09:20:57</t>
  </si>
  <si>
    <t>25.09.2022 17:41:05</t>
  </si>
  <si>
    <t>KARABURUN İM 35-21-A00001_KARABURUN MERKEZ L06_2314246</t>
  </si>
  <si>
    <t>25.09.2022 09:11:51</t>
  </si>
  <si>
    <t>25.09.2022 14:49:54</t>
  </si>
  <si>
    <t>KARABURUN İM 35-21-A00001_SAİPALTI L08_2314247</t>
  </si>
  <si>
    <t>25.09.2022 09:37:37</t>
  </si>
  <si>
    <t>25.09.2022 17:58:08</t>
  </si>
  <si>
    <t>KARABURUN MERKEZ DM 35-21-L00002_KARABURUN TR-4/18 İSKELE L04_72170453</t>
  </si>
  <si>
    <t>25.09.2022 10:09:59</t>
  </si>
  <si>
    <t>25.09.2022 18:01:14</t>
  </si>
  <si>
    <t>M-625 35-09-M00625_99178068_99178068</t>
  </si>
  <si>
    <t>27.09.2022 11:01:46</t>
  </si>
  <si>
    <t>27.09.2022 14:52:24</t>
  </si>
  <si>
    <t>SARIGÖL TR-39 45-79-M00039_945354113_945354113</t>
  </si>
  <si>
    <t>27.09.2022 11:47:09</t>
  </si>
  <si>
    <t>27.09.2022 13:58:16</t>
  </si>
  <si>
    <t>MORDOĞAN TR-54 35-21-L00195_953366899_953366899</t>
  </si>
  <si>
    <t>27.09.2022 12:20:30</t>
  </si>
  <si>
    <t>27.09.2022 14:50:36</t>
  </si>
  <si>
    <t>K-3696 35-02-K03696_99243654_99243654</t>
  </si>
  <si>
    <t>27.09.2022 13:10:45</t>
  </si>
  <si>
    <t>27.09.2022 14:49:44</t>
  </si>
  <si>
    <t>K-4305 35-03-K04305_910477812_910477812</t>
  </si>
  <si>
    <t>27.09.2022 09:50:41</t>
  </si>
  <si>
    <t>27.09.2022 14:33:30</t>
  </si>
  <si>
    <t>DÜBEKALAN TR-2 45-72-M00197_C_56388921_56388921</t>
  </si>
  <si>
    <t>27.09.2022 11:09:50</t>
  </si>
  <si>
    <t>27.09.2022 14:57:26</t>
  </si>
  <si>
    <t>TR-2/25 45-83-L00025_955171990_955171990</t>
  </si>
  <si>
    <t>27.09.2022 11:31:02</t>
  </si>
  <si>
    <t>27.09.2022 13:43:04</t>
  </si>
  <si>
    <t>ERGENLİ TR-2 35-20-L00456_95000522404_95000522404</t>
  </si>
  <si>
    <t>27.09.2022 11:44:40</t>
  </si>
  <si>
    <t>27.09.2022 13:54:35</t>
  </si>
  <si>
    <t>TR-2/99 45-83-M00779_C C01_65633880</t>
  </si>
  <si>
    <t>27.09.2022 11:52:25</t>
  </si>
  <si>
    <t>27.09.2022 12:13:24</t>
  </si>
  <si>
    <t>KIRDAMLARI KARGACIK TR-1 45-78-M00499_49232623_56392281_56392281</t>
  </si>
  <si>
    <t>27.09.2022 12:57:30</t>
  </si>
  <si>
    <t>27.09.2022 14:41:54</t>
  </si>
  <si>
    <t>MURADİYE DM-4 45-71-M00190_B_56389334_56389334</t>
  </si>
  <si>
    <t>27.09.2022 13:06:56</t>
  </si>
  <si>
    <t>27.09.2022 14:08:53</t>
  </si>
  <si>
    <t>27.09.2022 09:25:44</t>
  </si>
  <si>
    <t>27.09.2022 15:50:14</t>
  </si>
  <si>
    <t>GÖCEK TR-1 45-72-M00239_B_79214916_79214916</t>
  </si>
  <si>
    <t>27.09.2022 10:01:48</t>
  </si>
  <si>
    <t>27.09.2022 15:56:37</t>
  </si>
  <si>
    <t>DOĞANBEY M-40 35-25-M00355_956650882_956650882</t>
  </si>
  <si>
    <t>27.09.2022 12:33:26</t>
  </si>
  <si>
    <t>27.09.2022 16:02:46</t>
  </si>
  <si>
    <t>FOÇA TR-37 35-23-L00037_42134759_56398908_56398908</t>
  </si>
  <si>
    <t>27.09.2022 12:34:58</t>
  </si>
  <si>
    <t>27.09.2022 15:04:09</t>
  </si>
  <si>
    <t>_48136600_56385945_56385945</t>
  </si>
  <si>
    <t>27.09.2022 12:41:33</t>
  </si>
  <si>
    <t>27.09.2022 15:42:53</t>
  </si>
  <si>
    <t>MURADİYE DM-4/12-A (DİREK TR-1) 45-71-M01872_A_56384730_56384730</t>
  </si>
  <si>
    <t>27.09.2022 12:47:56</t>
  </si>
  <si>
    <t>27.09.2022 15:30:57</t>
  </si>
  <si>
    <t>BAĞARASI TR-14 35-23-M00361_A_79385437_79385437</t>
  </si>
  <si>
    <t>27.09.2022 14:35:18</t>
  </si>
  <si>
    <t>27.09.2022 16:06:06</t>
  </si>
  <si>
    <t>TR-38 45-77-L00038_C c2_42438231</t>
  </si>
  <si>
    <t>27.09.2022 14:30:52</t>
  </si>
  <si>
    <t>27.09.2022 15:45:29</t>
  </si>
  <si>
    <t>MURADİYE DM-4/12-B (DİREK TR-2) 45-71-M01873_C_56385413_56385413</t>
  </si>
  <si>
    <t>27.09.2022 15:06:14</t>
  </si>
  <si>
    <t>27.09.2022 15:57:11</t>
  </si>
  <si>
    <t>M-1106 35-01-M01106_35-01-M01106_2375816</t>
  </si>
  <si>
    <t>27.09.2022 09:27:52</t>
  </si>
  <si>
    <t>27.09.2022 16:39:00</t>
  </si>
  <si>
    <t>AŞAĞIÇOBANİSA TR-3 45-71-M00103_C_56385628_56385628</t>
  </si>
  <si>
    <t>27.09.2022 12:22:38</t>
  </si>
  <si>
    <t>27.09.2022 17:34:25</t>
  </si>
  <si>
    <t>M-3064(YATIRIM REZERVE) 35-09-M03064_F f1b_5874939</t>
  </si>
  <si>
    <t>27.09.2022 13:22:24</t>
  </si>
  <si>
    <t>27.09.2022 17:00:54</t>
  </si>
  <si>
    <t>K-2738 35-03-K02738_910365952_910365952</t>
  </si>
  <si>
    <t>27.09.2022 13:58:54</t>
  </si>
  <si>
    <t>27.09.2022 17:05:36</t>
  </si>
  <si>
    <t>M-1280 35-02-M01280_H_56366741_56366741</t>
  </si>
  <si>
    <t>27.09.2022 14:51:53</t>
  </si>
  <si>
    <t>27.09.2022 16:57:07</t>
  </si>
  <si>
    <t>MURADİYE DM-4 45-71-M00190_44445844_60983965_60983965</t>
  </si>
  <si>
    <t>27.09.2022 15:22:04</t>
  </si>
  <si>
    <t>27.09.2022 16:16:43</t>
  </si>
  <si>
    <t>M-625 35-09-M00625_98978618_98978618</t>
  </si>
  <si>
    <t>27.09.2022 15:26:27</t>
  </si>
  <si>
    <t>27.09.2022 17:21:28</t>
  </si>
  <si>
    <t>_B_56399175_56399175</t>
  </si>
  <si>
    <t>27.09.2022 15:21:37</t>
  </si>
  <si>
    <t>27.09.2022 17:20:49</t>
  </si>
  <si>
    <t>TR-96 35-16-L00096_947230094_947230094</t>
  </si>
  <si>
    <t>27.09.2022 15:37:21</t>
  </si>
  <si>
    <t>27.09.2022 17:04:01</t>
  </si>
  <si>
    <t>27.09.2022 15:37:59</t>
  </si>
  <si>
    <t>27.09.2022 16:48:51</t>
  </si>
  <si>
    <t>KADIDAĞ OVA MAH.TR-1 45-72-L00133_95000498470_95000498470</t>
  </si>
  <si>
    <t>27.09.2022 14:03:02</t>
  </si>
  <si>
    <t>27.09.2022 17:49:30</t>
  </si>
  <si>
    <t>DM-8/TR-49 45-72-L00943_956531207_956531207</t>
  </si>
  <si>
    <t>27.09.2022 14:38:51</t>
  </si>
  <si>
    <t>27.09.2022 17:51:16</t>
  </si>
  <si>
    <t>ŞEYHDAVUTLAR TR-4 KEMİKLİ 45-79-M00121_B_56401843_56401843</t>
  </si>
  <si>
    <t>27.09.2022 15:39:31</t>
  </si>
  <si>
    <t>27.09.2022 17:56:43</t>
  </si>
  <si>
    <t>K-1782 35-02-K01782_913220832_913220832</t>
  </si>
  <si>
    <t>27.09.2022 16:45:47</t>
  </si>
  <si>
    <t>27.09.2022 17:43:42</t>
  </si>
  <si>
    <t>DM-8/9-A 45-71-M00292_953188578_953188578</t>
  </si>
  <si>
    <t>27.09.2022 17:03:45</t>
  </si>
  <si>
    <t>27.09.2022 18:18:03</t>
  </si>
  <si>
    <t>TR-35 35-30-L00035_C_56405300_56405300</t>
  </si>
  <si>
    <t>27.09.2022 17:04:52</t>
  </si>
  <si>
    <t>27.09.2022 18:21:38</t>
  </si>
  <si>
    <t>ARAPBAŞI TR-4 35-20-M00034_955210960_955210960</t>
  </si>
  <si>
    <t>27.09.2022 17:21:01</t>
  </si>
  <si>
    <t>27.09.2022 18:09:27</t>
  </si>
  <si>
    <t>ORTAKÖY TR-1 45-77-L00308_945508755_945508755</t>
  </si>
  <si>
    <t>27.09.2022 17:48:06</t>
  </si>
  <si>
    <t>27.09.2022 18:47:10</t>
  </si>
  <si>
    <t>L-319 BAHÇELİEVLER-2 35-18-L00319_950463194_950463194</t>
  </si>
  <si>
    <t>27.09.2022 12:59:22</t>
  </si>
  <si>
    <t>27.09.2022 19:44:33</t>
  </si>
  <si>
    <t>27.09.2022 13:45:22</t>
  </si>
  <si>
    <t>27.09.2022 19:17:45</t>
  </si>
  <si>
    <t>27.09.2022 15:23:17</t>
  </si>
  <si>
    <t>27.09.2022 19:45:54</t>
  </si>
  <si>
    <t>İM-1/TR-4 35-14-M00310_956661724_956661724</t>
  </si>
  <si>
    <t>27.09.2022 16:08:26</t>
  </si>
  <si>
    <t>27.09.2022 19:35:35</t>
  </si>
  <si>
    <t>L-455 35-18-L00455_8634235_56372192_56372192</t>
  </si>
  <si>
    <t>27.09.2022 16:19:21</t>
  </si>
  <si>
    <t>27.09.2022 19:02:45</t>
  </si>
  <si>
    <t>TR-39 35-27-M00039_912756253_912756253</t>
  </si>
  <si>
    <t>27.09.2022 16:57:24</t>
  </si>
  <si>
    <t>27.09.2022 19:15:25</t>
  </si>
  <si>
    <t>KIZILÇUKUR TR-5 KESKİN 45-79-M00469_A_56386046_56386046</t>
  </si>
  <si>
    <t>27.09.2022 17:24:34</t>
  </si>
  <si>
    <t>27.09.2022 19:48:30</t>
  </si>
  <si>
    <t>ZEYTİNLER TR-2 35-19-M00401_9528410_56354929_56354929</t>
  </si>
  <si>
    <t>27.09.2022 17:35:04</t>
  </si>
  <si>
    <t>27.09.2022 18:56:13</t>
  </si>
  <si>
    <t>TR-162 45-78-L00162_953248310_953248310</t>
  </si>
  <si>
    <t>27.09.2022 17:35:56</t>
  </si>
  <si>
    <t>27.09.2022 19:37:32</t>
  </si>
  <si>
    <t>K-2485 35-01-K02485_C_56367133_56367133</t>
  </si>
  <si>
    <t>27.09.2022 17:58:00</t>
  </si>
  <si>
    <t>27.09.2022 19:08:55</t>
  </si>
  <si>
    <t>BARBAROS TR-2 35-19-M00200_A_56378404_56378404</t>
  </si>
  <si>
    <t>27.09.2022 18:27:33</t>
  </si>
  <si>
    <t>27.09.2022 19:55:37</t>
  </si>
  <si>
    <t>L-317 BAHÇELİEVLER-1 35-18-L00317_12268579_56356413_56356413</t>
  </si>
  <si>
    <t>27.09.2022 19:11:21</t>
  </si>
  <si>
    <t>27.09.2022 19:31:39</t>
  </si>
  <si>
    <t>TR-44 SAKIZLI 35-19-L00044_10392000_56376646_56376646</t>
  </si>
  <si>
    <t>27.09.2022 19:28:04</t>
  </si>
  <si>
    <t>27.09.2022 19:52:40</t>
  </si>
  <si>
    <t>ÇAMÖNÜ TR-13 35-22-M00896_955281328_955281328</t>
  </si>
  <si>
    <t>27.09.2022 10:49:33</t>
  </si>
  <si>
    <t>27.09.2022 15:03:16</t>
  </si>
  <si>
    <t>DEREBAŞI TR-12 35-29-L00258_A_56407300_56407300</t>
  </si>
  <si>
    <t>27.09.2022 16:35:24</t>
  </si>
  <si>
    <t>27.09.2022 19:11:39</t>
  </si>
  <si>
    <t>27.09.2022 17:11:12</t>
  </si>
  <si>
    <t>27.09.2022 20:26:58</t>
  </si>
  <si>
    <t>TR-167 45-78-L00167_95001272050_95001272050</t>
  </si>
  <si>
    <t>27.09.2022 18:14:22</t>
  </si>
  <si>
    <t>27.09.2022 20:08:05</t>
  </si>
  <si>
    <t>DM-20/10 45-71-M00418_953244763_953244763</t>
  </si>
  <si>
    <t>27.09.2022 18:10:03</t>
  </si>
  <si>
    <t>27.09.2022 19:42:44</t>
  </si>
  <si>
    <t>ÇOMAKLIYAYLA TR-1 45-75-M00096_C_56393783_56393783</t>
  </si>
  <si>
    <t>27.09.2022 18:15:51</t>
  </si>
  <si>
    <t>27.09.2022 20:16:08</t>
  </si>
  <si>
    <t>DM-14/10 45-71-M00559_C_56406869_56406869</t>
  </si>
  <si>
    <t>27.09.2022 18:30:30</t>
  </si>
  <si>
    <t>27.09.2022 19:39:09</t>
  </si>
  <si>
    <t>K-1040 35-04-K01040_911851284_911851284</t>
  </si>
  <si>
    <t>27.09.2022 18:53:41</t>
  </si>
  <si>
    <t>27.09.2022 20:12:34</t>
  </si>
  <si>
    <t>KARAOLUK TR-1 45-83-L00423_A_56395073_56395073</t>
  </si>
  <si>
    <t>27.09.2022 18:52:42</t>
  </si>
  <si>
    <t>27.09.2022 19:54:33</t>
  </si>
  <si>
    <t>TEPECİK KÖYÜ TR-2 45-71-M01287_953244243_953244243</t>
  </si>
  <si>
    <t>27.09.2022 19:28:02</t>
  </si>
  <si>
    <t>27.09.2022 21:00:17</t>
  </si>
  <si>
    <t>BALCIOĞLU MAHALLESİ TR-1 45-78-M00211_49352299_56385032_56385032</t>
  </si>
  <si>
    <t>27.09.2022 19:37:21</t>
  </si>
  <si>
    <t>27.09.2022 20:54:11</t>
  </si>
  <si>
    <t>ÖREN TR7 35-27-L00216_A_56370283_56370283</t>
  </si>
  <si>
    <t>27.09.2022 20:16:00</t>
  </si>
  <si>
    <t>27.09.2022 20:50:38</t>
  </si>
  <si>
    <t>GÖKEYÜP TR-6(DEMİRTEPE) 45-78-M00800_49202847_56401637_56401637</t>
  </si>
  <si>
    <t>27.09.2022 14:28:31</t>
  </si>
  <si>
    <t>27.09.2022 21:01:12</t>
  </si>
  <si>
    <t>TR-2/24 45-83-L00024_955142021_955142021</t>
  </si>
  <si>
    <t>27.09.2022 16:18:08</t>
  </si>
  <si>
    <t>27.09.2022 21:16:29</t>
  </si>
  <si>
    <t>KARABURUN BOZKÖY 35-21-L00053_C_56358259_56358259</t>
  </si>
  <si>
    <t>27.09.2022 16:31:13</t>
  </si>
  <si>
    <t>27.09.2022 22:01:06</t>
  </si>
  <si>
    <t>MURADİYE DM-4 45-71-M00190_953177229_953177229</t>
  </si>
  <si>
    <t>27.09.2022 17:28:16</t>
  </si>
  <si>
    <t>27.09.2022 21:33:56</t>
  </si>
  <si>
    <t>KARACAİBRAHİMLER TR-1 45-86-M00170_A_56387256_56387256</t>
  </si>
  <si>
    <t>27.09.2022 17:56:13</t>
  </si>
  <si>
    <t>27.09.2022 21:24:16</t>
  </si>
  <si>
    <t>SELENDİ TR-3 45-81-M00003_945626236_945626236</t>
  </si>
  <si>
    <t>27.09.2022 18:00:27</t>
  </si>
  <si>
    <t>27.09.2022 21:44:17</t>
  </si>
  <si>
    <t>_C_56405480_56405480</t>
  </si>
  <si>
    <t>27.09.2022 18:41:05</t>
  </si>
  <si>
    <t>27.09.2022 21:36:11</t>
  </si>
  <si>
    <t>SASKO SİTESİ TR-1 35-21-L00211_35-21-L00211_2350039</t>
  </si>
  <si>
    <t>27.09.2022 19:01:44</t>
  </si>
  <si>
    <t>27.09.2022 21:15:42</t>
  </si>
  <si>
    <t>ALLAHDİYEN TR-3 45-78-L00800_A_80943622_80943622</t>
  </si>
  <si>
    <t>27.09.2022 19:05:35</t>
  </si>
  <si>
    <t>27.09.2022 22:04:49</t>
  </si>
  <si>
    <t>M-1690 35-01-M01690_R_56375511_56375511</t>
  </si>
  <si>
    <t>27.09.2022 19:09:57</t>
  </si>
  <si>
    <t>27.09.2022 21:39:16</t>
  </si>
  <si>
    <t>K-3265 35-04-K03265_C_56363497_56363497</t>
  </si>
  <si>
    <t>27.09.2022 19:27:45</t>
  </si>
  <si>
    <t>27.09.2022 20:46:47</t>
  </si>
  <si>
    <t>TR-70 KALABAK 35-19-L00070__79091563_79091563</t>
  </si>
  <si>
    <t>27.09.2022 20:06:43</t>
  </si>
  <si>
    <t>27.09.2022 20:57:07</t>
  </si>
  <si>
    <t>K-4615 35-04-K04615_913437145_913437145</t>
  </si>
  <si>
    <t>27.09.2022 20:11:11</t>
  </si>
  <si>
    <t>27.09.2022 21:54:52</t>
  </si>
  <si>
    <t>SELENDİ TR-3 45-81-M00003_A_56400727_56400727</t>
  </si>
  <si>
    <t>27.09.2022 20:30:22</t>
  </si>
  <si>
    <t>27.09.2022 21:49:54</t>
  </si>
  <si>
    <t>DM-14/4b 45-71-M00543_B_56398335_56398335</t>
  </si>
  <si>
    <t>27.09.2022 20:34:50</t>
  </si>
  <si>
    <t>27.09.2022 21:20:58</t>
  </si>
  <si>
    <t>ASARLIK TR-7 35-28-M00181_953392004_953392004</t>
  </si>
  <si>
    <t>27.09.2022 20:40:46</t>
  </si>
  <si>
    <t>27.09.2022 21:46:29</t>
  </si>
  <si>
    <t>TR-14 35-17-M00014_11902843_56373330_56373330</t>
  </si>
  <si>
    <t>27.09.2022 21:37:51</t>
  </si>
  <si>
    <t>27.09.2022 22:17:38</t>
  </si>
  <si>
    <t>KARABURUN BOZKÖY 35-21-L00053_953361335_953361335</t>
  </si>
  <si>
    <t>27.09.2022 12:50:01</t>
  </si>
  <si>
    <t>27.09.2022 21:33:16</t>
  </si>
  <si>
    <t>SİYEKLİ TR-2 45-71-M01974_A_56389049_56389049</t>
  </si>
  <si>
    <t>27.09.2022 17:53:24</t>
  </si>
  <si>
    <t>27.09.2022 22:27:22</t>
  </si>
  <si>
    <t>KAYRAK TR-1 45-83-L00256_48006982_56383910_56383910</t>
  </si>
  <si>
    <t>27.09.2022 17:58:25</t>
  </si>
  <si>
    <t>27.09.2022 22:42:25</t>
  </si>
  <si>
    <t>AKÇAKİLİSE TR-1 35-21-L00044_A_76803842_76803842</t>
  </si>
  <si>
    <t>27.09.2022 19:02:57</t>
  </si>
  <si>
    <t>27.09.2022 23:17:09</t>
  </si>
  <si>
    <t>KARABURUN TR-7 35-21-L00033_D_56357084_56357084</t>
  </si>
  <si>
    <t>27.09.2022 19:37:38</t>
  </si>
  <si>
    <t>27.09.2022 23:55:24</t>
  </si>
  <si>
    <t>MURADİYE TR-4 45-71-M02427_953176993_953176993</t>
  </si>
  <si>
    <t>27.09.2022 20:13:58</t>
  </si>
  <si>
    <t>27.09.2022 23:32:40</t>
  </si>
  <si>
    <t>K-31 35-01-K00031_A A2_5869774</t>
  </si>
  <si>
    <t>27.09.2022 21:28:57</t>
  </si>
  <si>
    <t>27.09.2022 22:49:00</t>
  </si>
  <si>
    <t>TURGUTALP TR-1/1 45-82-M00056_945546219_945546219</t>
  </si>
  <si>
    <t>27.09.2022 23:01:30</t>
  </si>
  <si>
    <t>27.09.2022 23:56:15</t>
  </si>
  <si>
    <t>K-1521 35-01-K01521_B_56376464_56376464</t>
  </si>
  <si>
    <t>28.09.2022 00:08:55</t>
  </si>
  <si>
    <t>28.09.2022 01:11:07</t>
  </si>
  <si>
    <t>YENİFOÇA TR-20 35-23-M00020_A_56399494_56399494</t>
  </si>
  <si>
    <t>28.09.2022 01:03:24</t>
  </si>
  <si>
    <t>28.09.2022 01:42:37</t>
  </si>
  <si>
    <t>K-986 35-07-K00986_B_56359231_56359231</t>
  </si>
  <si>
    <t>28.09.2022 01:13:03</t>
  </si>
  <si>
    <t>28.09.2022 02:00:33</t>
  </si>
  <si>
    <t>KAMUKENT TR-1 35-21-M00039_95001261759_95001261759</t>
  </si>
  <si>
    <t>28.09.2022 03:20:53</t>
  </si>
  <si>
    <t>28.09.2022 04:27:10</t>
  </si>
  <si>
    <t>KARABURUN İM 35-21-A00001_MORDOĞAN M04_2062904</t>
  </si>
  <si>
    <t>Kısa</t>
  </si>
  <si>
    <t>22.09.2022 10:01:03</t>
  </si>
  <si>
    <t>22.09.2022 10:02:39</t>
  </si>
  <si>
    <t>28.09.2022 06:37:22</t>
  </si>
  <si>
    <t>28.09.2022 07:39:50</t>
  </si>
  <si>
    <t>MORDOĞAN İM 35-21-A00002_KARABURUN M04_2061843</t>
  </si>
  <si>
    <t>22.09.2022 14:20:34</t>
  </si>
  <si>
    <t>22.09.2022 14:20:43</t>
  </si>
  <si>
    <t>ŞEYHDAVUTLAR TR-6 (TR-2) 45-79-M00503_915786122_915786122</t>
  </si>
  <si>
    <t>28.09.2022 06:44:23</t>
  </si>
  <si>
    <t>28.09.2022 08:36:29</t>
  </si>
  <si>
    <t>MECİDİYE TR-4 45-72-L00577_B_56393988_56393988</t>
  </si>
  <si>
    <t>28.09.2022 07:32:37</t>
  </si>
  <si>
    <t>28.09.2022 08:57:03</t>
  </si>
  <si>
    <t>M-3092(YATIRIM REZERVE) 35-07-M03092_912419524_912419524</t>
  </si>
  <si>
    <t>28.09.2022 09:02:24</t>
  </si>
  <si>
    <t>28.09.2022 10:28:59</t>
  </si>
  <si>
    <t>YONCAKÖY TR-1 35-13-L00071_955252003_955252003</t>
  </si>
  <si>
    <t>28.09.2022 09:19:29</t>
  </si>
  <si>
    <t>28.09.2022 10:30:49</t>
  </si>
  <si>
    <t>KÖK</t>
  </si>
  <si>
    <t>CABARLAR KÖK 45-75-M00053_CABARLAR ÇIKIŞ M02_67579574</t>
  </si>
  <si>
    <t>21.09.2022 09:27:25</t>
  </si>
  <si>
    <t>21.09.2022 18:40:19</t>
  </si>
  <si>
    <t>BEYDAĞ İM 35-32-A00001_BEYDAĞ L02_2049981</t>
  </si>
  <si>
    <t>22.09.2022 19:30:05</t>
  </si>
  <si>
    <t>22.09.2022 19:35:06</t>
  </si>
  <si>
    <t>BEYDAĞ İM 35-32-A00001_BEYDAĞ L02_2308130</t>
  </si>
  <si>
    <t>OG Atlama(Jumper) Arızası</t>
  </si>
  <si>
    <t>22.09.2022 19:40:02</t>
  </si>
  <si>
    <t>22.09.2022 20:56:41</t>
  </si>
  <si>
    <t>OSMANLAR TR-1 35-20-M00040_A_82732669_82732669</t>
  </si>
  <si>
    <t>28.09.2022 08:03:03</t>
  </si>
  <si>
    <t>28.09.2022 10:18:37</t>
  </si>
  <si>
    <t>UMURLU KAHVEÖNÜ TR-8 35-31-L00372_47788649_56352001_56352001</t>
  </si>
  <si>
    <t>28.09.2022 08:05:44</t>
  </si>
  <si>
    <t>28.09.2022 11:26:55</t>
  </si>
  <si>
    <t>M-396 35-09-M00396_97703065_97703065</t>
  </si>
  <si>
    <t>28.09.2022 09:08:58</t>
  </si>
  <si>
    <t>28.09.2022 10:44:02</t>
  </si>
  <si>
    <t>M-2075 35-02-M02075_99719319_99719319</t>
  </si>
  <si>
    <t>28.09.2022 09:23:23</t>
  </si>
  <si>
    <t>28.09.2022 10:56:07</t>
  </si>
  <si>
    <t>KIZILÇUKUR TR-5 KESKİN 45-79-M00469_C_56400540_56400540</t>
  </si>
  <si>
    <t>28.09.2022 09:28:05</t>
  </si>
  <si>
    <t>28.09.2022 11:03:51</t>
  </si>
  <si>
    <t>ÇİLEME TR-3 35-22-M00162_955267854_955267854</t>
  </si>
  <si>
    <t>28.09.2022 09:59:50</t>
  </si>
  <si>
    <t>28.09.2022 11:05:39</t>
  </si>
  <si>
    <t>OG Fideri</t>
  </si>
  <si>
    <t>TR-2/14 45-72-L00014_TR-2/14-A   TR-2/18 L02_2100474</t>
  </si>
  <si>
    <t>20.09.2022 09:04:54</t>
  </si>
  <si>
    <t>20.09.2022 18:18:53</t>
  </si>
  <si>
    <t>MORDOĞAN İM 35-21-A00002_TRAFO-A M06_2314071</t>
  </si>
  <si>
    <t>22.09.2022 10:02:04</t>
  </si>
  <si>
    <t>22.09.2022 14:05:16</t>
  </si>
  <si>
    <t>ÇARIKKARALAR TR-1 45-73-M01075_A_56404488_56404488</t>
  </si>
  <si>
    <t>28.09.2022 08:50:59</t>
  </si>
  <si>
    <t>28.09.2022 10:37:06</t>
  </si>
  <si>
    <t>ÜRKMEZ M-16 35-25-M00141_11220514_56377700_56377700</t>
  </si>
  <si>
    <t>28.09.2022 09:23:13</t>
  </si>
  <si>
    <t>28.09.2022 11:29:00</t>
  </si>
  <si>
    <t>28.09.2022 09:30:20</t>
  </si>
  <si>
    <t>28.09.2022 12:06:33</t>
  </si>
  <si>
    <t>ALLAHDİYEN TR-3 45-78-L00800_C_80943620_80943620</t>
  </si>
  <si>
    <t>28.09.2022 09:38:20</t>
  </si>
  <si>
    <t>28.09.2022 10:56:48</t>
  </si>
  <si>
    <t>DM-8/TR-49 45-72-L00943_956531206_956531206</t>
  </si>
  <si>
    <t>28.09.2022 09:57:41</t>
  </si>
  <si>
    <t>28.09.2022 11:38:33</t>
  </si>
  <si>
    <t>TR-77 ÇEŞMEALTI KÖK 35-19-M00077__78917798_78917798</t>
  </si>
  <si>
    <t>28.09.2022 10:00:32</t>
  </si>
  <si>
    <t>28.09.2022 12:22:57</t>
  </si>
  <si>
    <t>FUNDACIK TR-1 45-75-M00280_945616142_945616142</t>
  </si>
  <si>
    <t>28.09.2022 10:15:43</t>
  </si>
  <si>
    <t>28.09.2022 11:40:13</t>
  </si>
  <si>
    <t>TR-2/83-A 45-83-L00309_48122520_56389033_56389033</t>
  </si>
  <si>
    <t>28.09.2022 11:26:00</t>
  </si>
  <si>
    <t>DM-8/TR-49 45-72-L00943__72373503_72373503</t>
  </si>
  <si>
    <t>28.09.2022 10:43:02</t>
  </si>
  <si>
    <t>28.09.2022 11:42:29</t>
  </si>
  <si>
    <t>ATAKÖY OVA TR-4 35-22-M00179_954745816_954745816</t>
  </si>
  <si>
    <t>28.09.2022 10:47:27</t>
  </si>
  <si>
    <t>28.09.2022 11:50:13</t>
  </si>
  <si>
    <t>AYASKENT-2 TR 35-16-M00013_47445829_56394976_56394976</t>
  </si>
  <si>
    <t>28.09.2022 10:54:59</t>
  </si>
  <si>
    <t>28.09.2022 11:40:58</t>
  </si>
  <si>
    <t>TR-82 45-78-L00082_95000127444_95000127444</t>
  </si>
  <si>
    <t>28.09.2022 10:59:34</t>
  </si>
  <si>
    <t>28.09.2022 12:02:25</t>
  </si>
  <si>
    <t>AFŞAR TR-8 BARAJ MAH. 45-73-M00787_D_56384823_56384823</t>
  </si>
  <si>
    <t>28.09.2022 11:10:38</t>
  </si>
  <si>
    <t>28.09.2022 12:17:51</t>
  </si>
  <si>
    <t>K-4619 35-04-K04619_A_56380623_56380623</t>
  </si>
  <si>
    <t>28.09.2022 11:01:00</t>
  </si>
  <si>
    <t>28.09.2022 11:40:00</t>
  </si>
  <si>
    <t>ŞEMSİOĞLU KÖK 35-26-M00306_ÖZKAN-HAVAI HAT M03_65913717</t>
  </si>
  <si>
    <t>Yangın</t>
  </si>
  <si>
    <t>17.09.2022 17:30:28</t>
  </si>
  <si>
    <t>18.09.2022 09:59:19</t>
  </si>
  <si>
    <t>KIRCALAR DM 35-16-M00261_HatBaşıAyırıcı_53138987 M03_53138987</t>
  </si>
  <si>
    <t>24.09.2022 09:34:19</t>
  </si>
  <si>
    <t>24.09.2022 18:49:56</t>
  </si>
  <si>
    <t>ALİBEYLİ DM 45-80-M00064_BÜYÜK BELEN M04_72190830</t>
  </si>
  <si>
    <t>26.09.2022 09:07:58</t>
  </si>
  <si>
    <t>26.09.2022 18:50:37</t>
  </si>
  <si>
    <t>M-3064(YATIRIM REZERVE) 35-09-M03064_A a1b_5874955</t>
  </si>
  <si>
    <t>28.09.2022 09:17:21</t>
  </si>
  <si>
    <t>28.09.2022 13:20:43</t>
  </si>
  <si>
    <t>DAĞARLAR KAYALAR TR-1 45-73-M00598_A_56401092_56401092</t>
  </si>
  <si>
    <t>28.09.2022 09:49:55</t>
  </si>
  <si>
    <t>28.09.2022 12:06:19</t>
  </si>
  <si>
    <t>MORDOĞAN TR-35 35-21-L00147_953365333_953365333</t>
  </si>
  <si>
    <t>28.09.2022 09:51:39</t>
  </si>
  <si>
    <t>28.09.2022 13:27:37</t>
  </si>
  <si>
    <t>TURGUTALP TR-1 45-71-M01762_43149452_56392398_56392398</t>
  </si>
  <si>
    <t>28.09.2022 10:30:14</t>
  </si>
  <si>
    <t>28.09.2022 11:52:36</t>
  </si>
  <si>
    <t>K-4629 35-04-K04629_B_56381993_56381993</t>
  </si>
  <si>
    <t>28.09.2022 11:09:58</t>
  </si>
  <si>
    <t>28.09.2022 13:17:07</t>
  </si>
  <si>
    <t>FOÇA TR-55 35-23-L00055_42041594_56405985_56405985</t>
  </si>
  <si>
    <t>28.09.2022 11:34:09</t>
  </si>
  <si>
    <t>28.09.2022 13:18:19</t>
  </si>
  <si>
    <t>BAĞARASI TR-10 KÖK 35-23-M00179__79530014_79530014</t>
  </si>
  <si>
    <t>28.09.2022 11:37:51</t>
  </si>
  <si>
    <t>28.09.2022 12:38:32</t>
  </si>
  <si>
    <t>TR-14 35-32-L00014_946411289_946411289</t>
  </si>
  <si>
    <t>28.09.2022 11:37:21</t>
  </si>
  <si>
    <t>28.09.2022 13:01:30</t>
  </si>
  <si>
    <t>KARAHALİLLİ TR-2 35-20-L00089_955202683_955202683</t>
  </si>
  <si>
    <t>28.09.2022 11:55:27</t>
  </si>
  <si>
    <t>28.09.2022 13:11:06</t>
  </si>
  <si>
    <t>TOKMAKLI KÖK 45-86-M00047_HatBaşıAyırıcı_53137217 M05_53137217</t>
  </si>
  <si>
    <t>04.09.2022 09:13:55</t>
  </si>
  <si>
    <t>04.09.2022 15:39:57</t>
  </si>
  <si>
    <t>TOKMAKLI KÖK 45-86-M00047_TOKMAKLI M05_72227762</t>
  </si>
  <si>
    <t>04.09.2022 09:44:40</t>
  </si>
  <si>
    <t>04.09.2022 15:39:47</t>
  </si>
  <si>
    <t>DAĞDERE DM 45-72-M00097_HatBaşıAyırıcı_66364230 M05_66364230</t>
  </si>
  <si>
    <t>09.09.2022 09:40:14</t>
  </si>
  <si>
    <t>09.09.2022 17:12:35</t>
  </si>
  <si>
    <t>TM Fideri</t>
  </si>
  <si>
    <t>PANCAR TM 35-26-A00003_PANCAR-5 M09_2322981</t>
  </si>
  <si>
    <t>17.09.2022 11:14:52</t>
  </si>
  <si>
    <t>17.09.2022 11:35:05</t>
  </si>
  <si>
    <t>ALAÇATI TM 35-18-A00005_HatBaşıAyırıcı_53138281 M09_53138281</t>
  </si>
  <si>
    <t>OG Sigorta Atması</t>
  </si>
  <si>
    <t>18.09.2022 10:27:44</t>
  </si>
  <si>
    <t>18.09.2022 19:40:36</t>
  </si>
  <si>
    <t>SALUR KÖK 45-75-M00062_HatBaşıAyırıcı_84864659 M02_84864659</t>
  </si>
  <si>
    <t>23.09.2022 11:26:09</t>
  </si>
  <si>
    <t>23.09.2022 17:01:20</t>
  </si>
  <si>
    <t>KÜÇÜK SANAYİ SİTESİ TR-2 45-83-L00143_TR-3 L01_72154430</t>
  </si>
  <si>
    <t>25.09.2022 09:39:03</t>
  </si>
  <si>
    <t>25.09.2022 13:42:52</t>
  </si>
  <si>
    <t>TURGUTLU İM 45-83-A00001_TRF-A M03_42295732</t>
  </si>
  <si>
    <t>25.09.2022 09:10:08</t>
  </si>
  <si>
    <t>25.09.2022 15:50:27</t>
  </si>
  <si>
    <t>KARAREİS KÖK 35-19-M00442_KARAREİS M02_72153263</t>
  </si>
  <si>
    <t>27.09.2022 09:21:47</t>
  </si>
  <si>
    <t>27.09.2022 17:27:00</t>
  </si>
  <si>
    <t>DM-14 45-71-M00361_ATATÜRK MAH M05_72258988</t>
  </si>
  <si>
    <t>27.09.2022 09:05:07</t>
  </si>
  <si>
    <t>27.09.2022 17:20:00</t>
  </si>
  <si>
    <t>L-110 OVACIK 35-18-L00110_11643575_56353362_56353362</t>
  </si>
  <si>
    <t>28.09.2022 13:28:15</t>
  </si>
  <si>
    <t>28.09.2022 13:55:53</t>
  </si>
  <si>
    <t>OĞLANANASI TR-5 KÖK 35-22-M00092_OĞLANANASI TR-2/TR-3/TR-4/TR-6 M03_72111144</t>
  </si>
  <si>
    <t>01.09.2022 09:48:38</t>
  </si>
  <si>
    <t>01.09.2022 18:26:08</t>
  </si>
  <si>
    <t>ŞEMSİLER MANDAL TR-2 35-31-L00102_47982560_56400202_56400202</t>
  </si>
  <si>
    <t>28.09.2022 08:49:01</t>
  </si>
  <si>
    <t>28.09.2022 15:21:49</t>
  </si>
  <si>
    <t>KIRCALAR TR-1 35-16-M00096_47460226_56400040_56400040</t>
  </si>
  <si>
    <t>28.09.2022 10:06:04</t>
  </si>
  <si>
    <t>28.09.2022 12:52:40</t>
  </si>
  <si>
    <t>TR-89 35-15-M00089_950402648_950402648</t>
  </si>
  <si>
    <t>28.09.2022 10:26:50</t>
  </si>
  <si>
    <t>28.09.2022 15:11:57</t>
  </si>
  <si>
    <t>BADEMLER TR-1 35-19-L00298_956669093_956669093</t>
  </si>
  <si>
    <t>28.09.2022 09:22:12</t>
  </si>
  <si>
    <t>28.09.2022 15:10:49</t>
  </si>
  <si>
    <t>K-3721 35-01-K03721_912202814_912202814</t>
  </si>
  <si>
    <t>28.09.2022 12:02:13</t>
  </si>
  <si>
    <t>28.09.2022 13:29:00</t>
  </si>
  <si>
    <t>28.09.2022 12:06:46</t>
  </si>
  <si>
    <t>28.09.2022 14:48:19</t>
  </si>
  <si>
    <t>K-936 35-02-K00936_99298537_99298537</t>
  </si>
  <si>
    <t>28.09.2022 12:09:17</t>
  </si>
  <si>
    <t>28.09.2022 14:43:46</t>
  </si>
  <si>
    <t>K-4629 35-04-K04629_A_56381995_56381995</t>
  </si>
  <si>
    <t>28.09.2022 12:56:03</t>
  </si>
  <si>
    <t>28.09.2022 14:28:08</t>
  </si>
  <si>
    <t>KÖSELER TR-2 (KOCA MEZARLIK) 35-15-L00473_A_56362076_56362076</t>
  </si>
  <si>
    <t>28.09.2022 13:03:40</t>
  </si>
  <si>
    <t>28.09.2022 13:43:01</t>
  </si>
  <si>
    <t>MENEMEN TR-85 35-28-L00085_A_56358091_56358091</t>
  </si>
  <si>
    <t>28.09.2022 13:10:52</t>
  </si>
  <si>
    <t>28.09.2022 14:08:15</t>
  </si>
  <si>
    <t>ÇUKUROBA TR-1 45-78-M00690_49289485_56389735_56389735</t>
  </si>
  <si>
    <t>28.09.2022 13:12:13</t>
  </si>
  <si>
    <t>28.09.2022 14:00:42</t>
  </si>
  <si>
    <t>TR-1/43-A 45-72-M00113_95000620756_95000620756</t>
  </si>
  <si>
    <t>28.09.2022 13:29:04</t>
  </si>
  <si>
    <t>28.09.2022 14:35:14</t>
  </si>
  <si>
    <t>ELİFLİ TR-6 35-20-L00445_A_56384009_56384009</t>
  </si>
  <si>
    <t>28.09.2022 13:30:21</t>
  </si>
  <si>
    <t>28.09.2022 14:22:30</t>
  </si>
  <si>
    <t>İĞNECİ TR-1 45-83-L00421_B_56387197_56387197</t>
  </si>
  <si>
    <t>28.09.2022 13:34:18</t>
  </si>
  <si>
    <t>28.09.2022 14:50:42</t>
  </si>
  <si>
    <t>ALANYOLU TR-1 45-86-M00112_A_56394253_56394253</t>
  </si>
  <si>
    <t>28.09.2022 13:50:54</t>
  </si>
  <si>
    <t>28.09.2022 14:47:32</t>
  </si>
  <si>
    <t>28.09.2022 14:24:41</t>
  </si>
  <si>
    <t>28.09.2022 15:33:38</t>
  </si>
  <si>
    <t>KAYMAKÇI TR-34 35-15-L00239_953023640_953023640</t>
  </si>
  <si>
    <t>02.09.2022 12:52:45</t>
  </si>
  <si>
    <t>02.09.2022 14:04:45</t>
  </si>
  <si>
    <t>M-247 35-02-M00247_910144626_910144626</t>
  </si>
  <si>
    <t>02.09.2022 13:06:22</t>
  </si>
  <si>
    <t>02.09.2022 14:30:47</t>
  </si>
  <si>
    <t>YENİKÖY-4 35-26-L00143_956600438_956600438</t>
  </si>
  <si>
    <t>02.09.2022 12:08:55</t>
  </si>
  <si>
    <t>02.09.2022 14:49:54</t>
  </si>
  <si>
    <t>YENİ LİMAN TR-2 35-21-L00051_953357570_953357570</t>
  </si>
  <si>
    <t>02.09.2022 12:19:36</t>
  </si>
  <si>
    <t>02.09.2022 15:15:37</t>
  </si>
  <si>
    <t>TR-107 ZEYTİNALANI 35-19-L00107_956669227_956669227</t>
  </si>
  <si>
    <t>02.09.2022 12:47:10</t>
  </si>
  <si>
    <t>02.09.2022 15:35:26</t>
  </si>
  <si>
    <t>K-1104 35-03-K01104_A_56378783_56378783</t>
  </si>
  <si>
    <t>02.09.2022 13:56:26</t>
  </si>
  <si>
    <t>02.09.2022 14:48:44</t>
  </si>
  <si>
    <t>ÇUKURALTI M-11 35-25-M00057__81569965_81569965</t>
  </si>
  <si>
    <t>02.09.2022 14:54:38</t>
  </si>
  <si>
    <t>02.09.2022 15:39:08</t>
  </si>
  <si>
    <t>MECİDİYE TR-6 45-72-L00579_B_56389966_56389966</t>
  </si>
  <si>
    <t>05.09.2022 21:28:33</t>
  </si>
  <si>
    <t>05.09.2022 22:47:03</t>
  </si>
  <si>
    <t>KÖSEDERE TR-1 35-21-L00124_6146772_56376605_56376605</t>
  </si>
  <si>
    <t>05.09.2022 21:41:07</t>
  </si>
  <si>
    <t>05.09.2022 23:22:16</t>
  </si>
  <si>
    <t>TR-27 35-19-L00027_C_65499713_65499713</t>
  </si>
  <si>
    <t>05.09.2022 22:06:12</t>
  </si>
  <si>
    <t>05.09.2022 23:35:22</t>
  </si>
  <si>
    <t>BAYIRLI TR-1 35-15-L00740_B_56367639_56367639</t>
  </si>
  <si>
    <t>05.09.2022 22:21:19</t>
  </si>
  <si>
    <t>06.09.2022 00:36:13</t>
  </si>
  <si>
    <t>K-848 35-04-K00848_F_56382398_56382398</t>
  </si>
  <si>
    <t>05.09.2022 22:51:15</t>
  </si>
  <si>
    <t>06.09.2022 01:36:45</t>
  </si>
  <si>
    <t>SUBATAN TR-6 35-15-L00341_A_56367912_56367912</t>
  </si>
  <si>
    <t>05.09.2022 19:53:37</t>
  </si>
  <si>
    <t>06.09.2022 01:56:30</t>
  </si>
  <si>
    <t>EYKO TR-7 35-30-M00033_C_56402192_56402192</t>
  </si>
  <si>
    <t>05.09.2022 20:51:00</t>
  </si>
  <si>
    <t>05.09.2022 23:21:33</t>
  </si>
  <si>
    <t>K-332 35-02-K00332_B_56365569_56365569</t>
  </si>
  <si>
    <t>05.09.2022 21:50:38</t>
  </si>
  <si>
    <t>06.09.2022 02:09:41</t>
  </si>
  <si>
    <t>K-1993 35-02-K01993_B_56376840_56376840</t>
  </si>
  <si>
    <t>05.09.2022 22:08:48</t>
  </si>
  <si>
    <t>06.09.2022 00:28:57</t>
  </si>
  <si>
    <t>M-1385 35-02-M01385_A_56362845_56362845</t>
  </si>
  <si>
    <t>05.09.2022 22:18:06</t>
  </si>
  <si>
    <t>06.09.2022 01:59:40</t>
  </si>
  <si>
    <t>K-215 35-04-K00215_A_56367550_56367550</t>
  </si>
  <si>
    <t>05.09.2022 22:35:03</t>
  </si>
  <si>
    <t>06.09.2022 02:58:09</t>
  </si>
  <si>
    <t>KARABURUN TR-1 35-21-L00001_A_56357078_56357078</t>
  </si>
  <si>
    <t>05.09.2022 23:06:50</t>
  </si>
  <si>
    <t>06.09.2022 03:20:43</t>
  </si>
  <si>
    <t>L-177 35-18-L00177_A_56372871_56372871</t>
  </si>
  <si>
    <t>05.09.2022 23:12:50</t>
  </si>
  <si>
    <t>06.09.2022 01:58:58</t>
  </si>
  <si>
    <t>K-2974 35-02-K02974_E_56375143_56375143</t>
  </si>
  <si>
    <t>05.09.2022 23:05:17</t>
  </si>
  <si>
    <t>06.09.2022 02:02:52</t>
  </si>
  <si>
    <t>M-3033 35-09-M03033_C_56382217_56382217</t>
  </si>
  <si>
    <t>05.09.2022 23:16:56</t>
  </si>
  <si>
    <t>06.09.2022 02:03:29</t>
  </si>
  <si>
    <t>TR-115 ZEYTİNALANI 35-19-L00115_C_56378436_56378436</t>
  </si>
  <si>
    <t>05.09.2022 22:52:46</t>
  </si>
  <si>
    <t>06.09.2022 02:15:03</t>
  </si>
  <si>
    <t>L-14 SEVTUR 35-18-L00014_7196389_56394158_56394158</t>
  </si>
  <si>
    <t>05.09.2022 23:51:07</t>
  </si>
  <si>
    <t>06.09.2022 01:57:39</t>
  </si>
  <si>
    <t>TR-29 35-19-L00029_8115685_56370099_56370099</t>
  </si>
  <si>
    <t>05.09.2022 23:52:09</t>
  </si>
  <si>
    <t>06.09.2022 02:09:25</t>
  </si>
  <si>
    <t>K-278 35-01-K00278_910774052_910774052</t>
  </si>
  <si>
    <t>05.09.2022 23:56:19</t>
  </si>
  <si>
    <t>06.09.2022 03:26:50</t>
  </si>
  <si>
    <t>K-941 35-02-K00941_9349235 d4b_5841225</t>
  </si>
  <si>
    <t>05.09.2022 23:57:55</t>
  </si>
  <si>
    <t>06.09.2022 03:08:45</t>
  </si>
  <si>
    <t>K-1144 35-04-K01144_A_56368079_56368079</t>
  </si>
  <si>
    <t>06.09.2022 00:12:01</t>
  </si>
  <si>
    <t>06.09.2022 02:14:45</t>
  </si>
  <si>
    <t>K-2678 35-03-K02678_A_56365351_56365351</t>
  </si>
  <si>
    <t>06.09.2022 00:28:40</t>
  </si>
  <si>
    <t>06.09.2022 02:03:23</t>
  </si>
  <si>
    <t>M-627 35-09-M00627_C_56372687_56372687</t>
  </si>
  <si>
    <t>06.09.2022 00:00:47</t>
  </si>
  <si>
    <t>06.09.2022 02:46:10</t>
  </si>
  <si>
    <t>K-705 35-02-K00705_A_56382724_56382724</t>
  </si>
  <si>
    <t>05.09.2022 23:59:03</t>
  </si>
  <si>
    <t>06.09.2022 03:18:12</t>
  </si>
  <si>
    <t>06.09.2022 00:58:55</t>
  </si>
  <si>
    <t>06.09.2022 03:07:40</t>
  </si>
  <si>
    <t>YENİ ŞAKRAN TR-4 35-17-M00204_8349489_56354950_56354950</t>
  </si>
  <si>
    <t>06.09.2022 01:31:25</t>
  </si>
  <si>
    <t>06.09.2022 03:27:13</t>
  </si>
  <si>
    <t>M-1424 35-02-M01424_C_56382576_56382576</t>
  </si>
  <si>
    <t>06.09.2022 01:17:51</t>
  </si>
  <si>
    <t>06.09.2022 03:28:35</t>
  </si>
  <si>
    <t>M-3335 35-04-M03335__79725842_79725842</t>
  </si>
  <si>
    <t>05.09.2022 23:08:33</t>
  </si>
  <si>
    <t>06.09.2022 03:17:07</t>
  </si>
  <si>
    <t>YUNTDAĞYENİCE KÖYÜ TR-1 45-71-M01699_953214086_953214086</t>
  </si>
  <si>
    <t>05.09.2022 21:09:50</t>
  </si>
  <si>
    <t>06.09.2022 03:46:31</t>
  </si>
  <si>
    <t>KARABURUN TR-1/15 35-21-L00019_50121031_56357536_56357536</t>
  </si>
  <si>
    <t>05.09.2022 23:08:58</t>
  </si>
  <si>
    <t>06.09.2022 03:46:51</t>
  </si>
  <si>
    <t>K-1779 35-01-K01779_E_56377850_56377850</t>
  </si>
  <si>
    <t>05.09.2022 23:23:50</t>
  </si>
  <si>
    <t>06.09.2022 03:34:55</t>
  </si>
  <si>
    <t>K-1954 35-09-K01954__72410492_72410492</t>
  </si>
  <si>
    <t>05.09.2022 23:36:33</t>
  </si>
  <si>
    <t>06.09.2022 03:41:27</t>
  </si>
  <si>
    <t>K-3323 35-09-K03323_E_56383753_56383753</t>
  </si>
  <si>
    <t>05.09.2022 23:42:18</t>
  </si>
  <si>
    <t>06.09.2022 04:27:28</t>
  </si>
  <si>
    <t>HATUNDERE TR-1 35-28-M00471_B_56375372_56375372</t>
  </si>
  <si>
    <t>05.09.2022 23:33:46</t>
  </si>
  <si>
    <t>06.09.2022 03:38:31</t>
  </si>
  <si>
    <t>K-526 35-02-K00526_C_56383408_56383408</t>
  </si>
  <si>
    <t>06.09.2022 00:29:41</t>
  </si>
  <si>
    <t>06.09.2022 04:02:13</t>
  </si>
  <si>
    <t>K-1468 35-03-K01468_B_56374860_56374860</t>
  </si>
  <si>
    <t>06.09.2022 00:51:50</t>
  </si>
  <si>
    <t>06.09.2022 04:16:52</t>
  </si>
  <si>
    <t>M-1520 35-03-M01520_B_56363273_56363273</t>
  </si>
  <si>
    <t>06.09.2022 02:10:31</t>
  </si>
  <si>
    <t>06.09.2022 03:52:47</t>
  </si>
  <si>
    <t>TR-27 GÜVEN YAPI 35-26-M00027__56359774_56359774</t>
  </si>
  <si>
    <t>06.09.2022 02:55:07</t>
  </si>
  <si>
    <t>06.09.2022 03:37:09</t>
  </si>
  <si>
    <t>L-295 35-18-L00295_95000148027_95000148027</t>
  </si>
  <si>
    <t>05.09.2022 20:44:20</t>
  </si>
  <si>
    <t>06.09.2022 05:24:24</t>
  </si>
  <si>
    <t>DAZYURT TR-1 45-71-M01738_43165497_56387820_56387820</t>
  </si>
  <si>
    <t>05.09.2022 20:59:03</t>
  </si>
  <si>
    <t>06.09.2022 04:50:29</t>
  </si>
  <si>
    <t>K-1371 35-04-K01371_99499965_99499965</t>
  </si>
  <si>
    <t>05.09.2022 22:41:38</t>
  </si>
  <si>
    <t>06.09.2022 04:41:20</t>
  </si>
  <si>
    <t>K-2953 35-02-K02953_A_56375161_56375161</t>
  </si>
  <si>
    <t>05.09.2022 23:06:46</t>
  </si>
  <si>
    <t>06.09.2022 03:38:36</t>
  </si>
  <si>
    <t>KARADOĞAN BENZİNLİK YANI TR-2 35-15-L00143_A_56371374_56371374</t>
  </si>
  <si>
    <t>05.09.2022 23:23:53</t>
  </si>
  <si>
    <t>06.09.2022 04:35:53</t>
  </si>
  <si>
    <t>M-1430 35-02-M01430_C_56374985_56374985</t>
  </si>
  <si>
    <t>05.09.2022 23:44:33</t>
  </si>
  <si>
    <t>06.09.2022 04:36:03</t>
  </si>
  <si>
    <t>K-258 35-01-K00258_910482430_910482430</t>
  </si>
  <si>
    <t>06.09.2022 01:19:52</t>
  </si>
  <si>
    <t>06.09.2022 05:04:56</t>
  </si>
  <si>
    <t>ÇÖMLEKÇİ TR-7/A 35-31-L00467_A_65499249_65499249</t>
  </si>
  <si>
    <t>06.09.2022 03:46:13</t>
  </si>
  <si>
    <t>06.09.2022 05:57:21</t>
  </si>
  <si>
    <t>K-1746 35-04-K01746_D E-3_5831388</t>
  </si>
  <si>
    <t>06.09.2022 04:14:01</t>
  </si>
  <si>
    <t>06.09.2022 05:37:54</t>
  </si>
  <si>
    <t>06.09.2022 04:42:36</t>
  </si>
  <si>
    <t>06.09.2022 06:23:34</t>
  </si>
  <si>
    <t>06.09.2022 05:09:40</t>
  </si>
  <si>
    <t>06.09.2022 06:35:08</t>
  </si>
  <si>
    <t>YENİ ŞAKRAN TR-4 35-17-M00204_5653224_65497463_65497463</t>
  </si>
  <si>
    <t>06.09.2022 03:36:55</t>
  </si>
  <si>
    <t>06.09.2022 06:59:48</t>
  </si>
  <si>
    <t>M-1150 35-04-M01150_B D3_79004654</t>
  </si>
  <si>
    <t>07.09.2022 09:55:14</t>
  </si>
  <si>
    <t>07.09.2022 13:12:55</t>
  </si>
  <si>
    <t>L-11 PTT ÖNÜ 35-14-L00011_915160836_915160836</t>
  </si>
  <si>
    <t>07.09.2022 10:05:24</t>
  </si>
  <si>
    <t>07.09.2022 11:34:19</t>
  </si>
  <si>
    <t>M-2530 35-07-M02530_C_56379381_56379381</t>
  </si>
  <si>
    <t>07.09.2022 10:12:12</t>
  </si>
  <si>
    <t>07.09.2022 11:34:46</t>
  </si>
  <si>
    <t>AHMETBEYLİ M-6 35-22-M00244_955255218_955255218</t>
  </si>
  <si>
    <t>07.09.2022 10:56:53</t>
  </si>
  <si>
    <t>07.09.2022 12:47:49</t>
  </si>
  <si>
    <t>SELENDİ TR-6 45-81-M00006_945624739_945624739</t>
  </si>
  <si>
    <t>07.09.2022 11:08:50</t>
  </si>
  <si>
    <t>07.09.2022 13:25:10</t>
  </si>
  <si>
    <t>EĞLENHOCA TR-3 35-21-L00120_953364312_953364312</t>
  </si>
  <si>
    <t>07.09.2022 11:11:50</t>
  </si>
  <si>
    <t>07.09.2022 12:29:24</t>
  </si>
  <si>
    <t>M-3562(YATIRIM REZERVE) 35-02-M03562_915163116_915163116</t>
  </si>
  <si>
    <t>07.09.2022 11:24:34</t>
  </si>
  <si>
    <t>07.09.2022 12:32:19</t>
  </si>
  <si>
    <t>HAMİDİYE TR-1 45-76-M00161_DIREK TIPI TRAFO HUCRESI H01_2084916</t>
  </si>
  <si>
    <t>OG Direk Yıkılması</t>
  </si>
  <si>
    <t>07.09.2022 10:13:17</t>
  </si>
  <si>
    <t>07.09.2022 11:50:09</t>
  </si>
  <si>
    <t>KARAMAN İÇME SUYU YANI TR-3 35-31-L00050_47863837_56394332_56394332</t>
  </si>
  <si>
    <t>07.09.2022 12:15:46</t>
  </si>
  <si>
    <t>07.09.2022 13:51:11</t>
  </si>
  <si>
    <t>L-46 HARİTACILAR 35-14-L00046_956634491_956634491</t>
  </si>
  <si>
    <t>07.09.2022 12:46:34</t>
  </si>
  <si>
    <t>07.09.2022 13:23:17</t>
  </si>
  <si>
    <t>TUMBULLAR TR-2 35-31-L00369_47788459_56352277_56352277</t>
  </si>
  <si>
    <t>07.09.2022 12:52:53</t>
  </si>
  <si>
    <t>07.09.2022 13:32:26</t>
  </si>
  <si>
    <t>ARDIÇ MAHALLESİ TR-9 35-21-L00130_953366721_953366721</t>
  </si>
  <si>
    <t>07.09.2022 09:05:35</t>
  </si>
  <si>
    <t>07.09.2022 14:30:34</t>
  </si>
  <si>
    <t>TR-28 GÖLCÜKLER 35-22-M00028_955287737_955287737</t>
  </si>
  <si>
    <t>07.09.2022 10:24:12</t>
  </si>
  <si>
    <t>07.09.2022 12:59:10</t>
  </si>
  <si>
    <t>M-2639 35-03-M02639_913825777_913825777</t>
  </si>
  <si>
    <t>07.09.2022 10:31:53</t>
  </si>
  <si>
    <t>07.09.2022 12:49:10</t>
  </si>
  <si>
    <t>TR-131 35-19-L00131_A_56391416_56391416</t>
  </si>
  <si>
    <t>07.09.2022 11:26:28</t>
  </si>
  <si>
    <t>07.09.2022 12:25:41</t>
  </si>
  <si>
    <t>SİNDEL TR-1 45-75-M00331_A_56389893_56389893</t>
  </si>
  <si>
    <t>07.09.2022 11:35:46</t>
  </si>
  <si>
    <t>07.09.2022 14:31:14</t>
  </si>
  <si>
    <t>EMİRALEM TR-8 35-28-M00231_953394518_953394518</t>
  </si>
  <si>
    <t>07.09.2022 11:55:40</t>
  </si>
  <si>
    <t>07.09.2022 14:42:33</t>
  </si>
  <si>
    <t>TR-318 ZEYTİNALANI 35-19-L00366_956673664_956673664</t>
  </si>
  <si>
    <t>07.09.2022 12:00:27</t>
  </si>
  <si>
    <t>07.09.2022 14:43:15</t>
  </si>
  <si>
    <t>TR-52 35-17-M00052_8728007_56353991_56353991</t>
  </si>
  <si>
    <t>07.09.2022 10:16:47</t>
  </si>
  <si>
    <t>07.09.2022 14:26:48</t>
  </si>
  <si>
    <t>K-4230 35-03-K04230_D_56370472_56370472</t>
  </si>
  <si>
    <t>07.09.2022 10:32:28</t>
  </si>
  <si>
    <t>07.09.2022 14:25:18</t>
  </si>
  <si>
    <t>MORDOĞAN TR-25 35-21-L00153_953364426_953364426</t>
  </si>
  <si>
    <t>07.09.2022 10:41:45</t>
  </si>
  <si>
    <t>07.09.2022 15:23:01</t>
  </si>
  <si>
    <t>K-3165 35-03-K03165_8878644 c1b_5794700</t>
  </si>
  <si>
    <t>07.09.2022 10:58:44</t>
  </si>
  <si>
    <t>07.09.2022 13:17:14</t>
  </si>
  <si>
    <t>DM-16 45-71-M00309_953244683_953244683</t>
  </si>
  <si>
    <t>07.09.2022 12:13:27</t>
  </si>
  <si>
    <t>07.09.2022 14:08:04</t>
  </si>
  <si>
    <t>L-266 35-18-L00266_A_56369139_56369139</t>
  </si>
  <si>
    <t>07.09.2022 12:10:56</t>
  </si>
  <si>
    <t>07.09.2022 14:00:09</t>
  </si>
  <si>
    <t>K-955 35-03-K00955_G g1b_5783641</t>
  </si>
  <si>
    <t>07.09.2022 12:16:51</t>
  </si>
  <si>
    <t>07.09.2022 14:13:11</t>
  </si>
  <si>
    <t>M-1150 35-04-M01150__78985454_78985454</t>
  </si>
  <si>
    <t>07.09.2022 12:41:21</t>
  </si>
  <si>
    <t>07.09.2022 13:23:31</t>
  </si>
  <si>
    <t>MURADİYE DM 45-71-M00006_95001216991_95001216991</t>
  </si>
  <si>
    <t>07.09.2022 13:32:13</t>
  </si>
  <si>
    <t>07.09.2022 15:10:51</t>
  </si>
  <si>
    <t>TR-28 35-15-M00028_950365087_950365087</t>
  </si>
  <si>
    <t>09.09.2022 14:40:55</t>
  </si>
  <si>
    <t>09.09.2022 18:20:08</t>
  </si>
  <si>
    <t>PAYAMLI M-2 35-25-M00177_956636947_956636947</t>
  </si>
  <si>
    <t>09.09.2022 14:57:58</t>
  </si>
  <si>
    <t>09.09.2022 15:26:28</t>
  </si>
  <si>
    <t>ULGAR TR-1 45-75-M00167_945597339_945597339</t>
  </si>
  <si>
    <t>09.09.2022 15:13:36</t>
  </si>
  <si>
    <t>09.09.2022 17:04:39</t>
  </si>
  <si>
    <t>M-3439(YATIRIM REZERVE) 35-03-M03439_910567096_910567096</t>
  </si>
  <si>
    <t>09.09.2022 18:34:22</t>
  </si>
  <si>
    <t>BÜYÜKBELEN TR-2 45-80-M00067_956551438_956551438</t>
  </si>
  <si>
    <t>09.09.2022 15:21:20</t>
  </si>
  <si>
    <t>09.09.2022 18:33:04</t>
  </si>
  <si>
    <t>TR-120 35-16-L00120_47581770_56352632_56352632</t>
  </si>
  <si>
    <t>09.09.2022 16:35:34</t>
  </si>
  <si>
    <t>09.09.2022 17:06:40</t>
  </si>
  <si>
    <t>ORHANLI M-88 ORTA 35-14-M00088_95002407952_95002407952</t>
  </si>
  <si>
    <t>09.09.2022 17:43:37</t>
  </si>
  <si>
    <t>09.09.2022 18:56:20</t>
  </si>
  <si>
    <t>YENİ BAĞARASI TR-1 35-23-M00207_42067279_56357382_56357382</t>
  </si>
  <si>
    <t>09.09.2022 18:21:16</t>
  </si>
  <si>
    <t>09.09.2022 18:59:13</t>
  </si>
  <si>
    <t>METAL İŞLERİ TR-7 (KISIK DM-1/TR-15) 35-22-M00107_955256538_955256538</t>
  </si>
  <si>
    <t>09.09.2022 13:42:34</t>
  </si>
  <si>
    <t>09.09.2022 16:54:06</t>
  </si>
  <si>
    <t>K-96 35-02-K00096_B_56367033_56367033</t>
  </si>
  <si>
    <t>09.09.2022 13:50:03</t>
  </si>
  <si>
    <t>09.09.2022 16:45:36</t>
  </si>
  <si>
    <t>K-1634 35-01-K01634_911378726_911378726</t>
  </si>
  <si>
    <t>09.09.2022 15:27:49</t>
  </si>
  <si>
    <t>09.09.2022 17:12:47</t>
  </si>
  <si>
    <t>PAYAMLI M-27 (SAKIZAĞACI KÖK) 35-25-M00188_957839099_957839099</t>
  </si>
  <si>
    <t>09.09.2022 15:47:44</t>
  </si>
  <si>
    <t>09.09.2022 17:00:41</t>
  </si>
  <si>
    <t>M-400 35-09-M00400_C_56368921_56368921</t>
  </si>
  <si>
    <t>09.09.2022 09:06:28</t>
  </si>
  <si>
    <t>09.09.2022 14:28:17</t>
  </si>
  <si>
    <t>K-1664 35-04-K01664_99779531_99779531</t>
  </si>
  <si>
    <t>09.09.2022 10:21:36</t>
  </si>
  <si>
    <t>09.09.2022 13:53:42</t>
  </si>
  <si>
    <t>K-2752 35-03-K02752_35-03-K02752_41946971</t>
  </si>
  <si>
    <t>09.09.2022 11:27:13</t>
  </si>
  <si>
    <t>09.09.2022 14:32:21</t>
  </si>
  <si>
    <t>TR-31 35-16-L00031__72374288_72374288</t>
  </si>
  <si>
    <t>09.09.2022 15:39:24</t>
  </si>
  <si>
    <t>09.09.2022 16:56:38</t>
  </si>
  <si>
    <t>K-3081 35-03-K03081_C_56363986_56363986</t>
  </si>
  <si>
    <t>09.09.2022 09:19:42</t>
  </si>
  <si>
    <t>09.09.2022 17:12:04</t>
  </si>
  <si>
    <t>TR-31 35-16-L00031_953334599_953334599</t>
  </si>
  <si>
    <t>09.09.2022 14:05:10</t>
  </si>
  <si>
    <t>09.09.2022 18:24:41</t>
  </si>
  <si>
    <t>K-3209 35-03-K03209__81571180_81571180</t>
  </si>
  <si>
    <t>09.09.2022 14:54:41</t>
  </si>
  <si>
    <t>09.09.2022 19:17:50</t>
  </si>
  <si>
    <t>SARUHANLI TR-24 45-80-M00024_956562562_956562562</t>
  </si>
  <si>
    <t>09.09.2022 15:07:08</t>
  </si>
  <si>
    <t>09.09.2022 18:37:29</t>
  </si>
  <si>
    <t>MUZZAFFER ERTAN SULAMA GRUBU 35-29-M00219_35-29-M00219_2370514</t>
  </si>
  <si>
    <t>09.09.2022 16:21:47</t>
  </si>
  <si>
    <t>09.09.2022 17:09:08</t>
  </si>
  <si>
    <t>DOĞANKAYA YEŞİLLER TR-2 45-72-L00192_B_56390566_56390566</t>
  </si>
  <si>
    <t>09.09.2022 16:21:59</t>
  </si>
  <si>
    <t>09.09.2022 19:12:52</t>
  </si>
  <si>
    <t>TR-52 35-17-M00052_6901324_56353993_56353993</t>
  </si>
  <si>
    <t>09.09.2022 16:47:09</t>
  </si>
  <si>
    <t>09.09.2022 17:12:31</t>
  </si>
  <si>
    <t>TR-104 45-78-L00104__72373430_72373430</t>
  </si>
  <si>
    <t>09.09.2022 16:50:21</t>
  </si>
  <si>
    <t>09.09.2022 17:47:40</t>
  </si>
  <si>
    <t>L-264 ŞİFNE CAD. SONU 35-18-L00264_950450543_950450543</t>
  </si>
  <si>
    <t>09.09.2022 17:04:32</t>
  </si>
  <si>
    <t>09.09.2022 17:27:29</t>
  </si>
  <si>
    <t>YENİKÖY TR-2 35-26-L00141_956600280_956600280</t>
  </si>
  <si>
    <t>09.09.2022 17:08:35</t>
  </si>
  <si>
    <t>09.09.2022 17:45:01</t>
  </si>
  <si>
    <t>YENİCEKÖY TR-2 45-72-L00183_A_56393605_56393605</t>
  </si>
  <si>
    <t>09.09.2022 17:30:10</t>
  </si>
  <si>
    <t>09.09.2022 18:27:56</t>
  </si>
  <si>
    <t>TR-23 35-30-L00023_D_56363326_56363326</t>
  </si>
  <si>
    <t>09.09.2022 18:20:48</t>
  </si>
  <si>
    <t>09.09.2022 18:44:12</t>
  </si>
  <si>
    <t>DM-5/TR-10 (ESKİ TR-41) 35-26-M01361_956624081_956624081</t>
  </si>
  <si>
    <t>09.09.2022 17:54:06</t>
  </si>
  <si>
    <t>09.09.2022 19:41:41</t>
  </si>
  <si>
    <t>PAYAMLI M-22 35-25-M00192_956651395_956651395</t>
  </si>
  <si>
    <t>09.09.2022 17:34:52</t>
  </si>
  <si>
    <t>09.09.2022 19:48:46</t>
  </si>
  <si>
    <t>09.09.2022 18:15:26</t>
  </si>
  <si>
    <t>09.09.2022 18:30:51</t>
  </si>
  <si>
    <t>KEMİKLİDERE TR-1 45-80-M00134_A_56387887_56387887</t>
  </si>
  <si>
    <t>09.09.2022 18:19:42</t>
  </si>
  <si>
    <t>09.09.2022 19:19:57</t>
  </si>
  <si>
    <t>TR-7(M-707) 35-30-M00707_C_56397616_56397616</t>
  </si>
  <si>
    <t>09.09.2022 18:31:29</t>
  </si>
  <si>
    <t>09.09.2022 19:22:32</t>
  </si>
  <si>
    <t>KARABURUN TEPEBOZ KÖYÜ TR 35-21-L00056_953357460_953357460</t>
  </si>
  <si>
    <t>09.09.2022 18:52:16</t>
  </si>
  <si>
    <t>09.09.2022 19:54:36</t>
  </si>
  <si>
    <t>K-84 35-02-K00084_A_56362332_56362332</t>
  </si>
  <si>
    <t>09.09.2022 19:08:39</t>
  </si>
  <si>
    <t>09.09.2022 19:30:50</t>
  </si>
  <si>
    <t>M-3392(YATIRIM REZERVE) 35-03-M03392_B b1_5791583</t>
  </si>
  <si>
    <t>09.09.2022 16:26:01</t>
  </si>
  <si>
    <t>09.09.2022 21:03:51</t>
  </si>
  <si>
    <t>GÜLBAHÇE TR-1 35-19-L00151_956671761_956671761</t>
  </si>
  <si>
    <t>09.09.2022 16:56:26</t>
  </si>
  <si>
    <t>09.09.2022 20:40:54</t>
  </si>
  <si>
    <t>AKÇAALAN YEDİEVLER TR-1 35-22-M00221_955294084_955294084</t>
  </si>
  <si>
    <t>09.09.2022 17:46:38</t>
  </si>
  <si>
    <t>09.09.2022 20:43:24</t>
  </si>
  <si>
    <t>L-310 35-18-L00310_960739789_960739789</t>
  </si>
  <si>
    <t>09.09.2022 18:35:58</t>
  </si>
  <si>
    <t>09.09.2022 20:23:12</t>
  </si>
  <si>
    <t>L-312 GERMİYAN EVLERİ 35-18-L00312__72371817_72371817</t>
  </si>
  <si>
    <t>09.09.2022 18:48:15</t>
  </si>
  <si>
    <t>09.09.2022 20:07:50</t>
  </si>
  <si>
    <t>SUBATAN TR-6 35-15-L00341_B_56367910_56367910</t>
  </si>
  <si>
    <t>09.09.2022 19:06:11</t>
  </si>
  <si>
    <t>09.09.2022 20:36:13</t>
  </si>
  <si>
    <t>MUŞTULLAR TR-2 45-72-L00221_B_56391880_56391880</t>
  </si>
  <si>
    <t>09.09.2022 19:31:24</t>
  </si>
  <si>
    <t>09.09.2022 20:08:53</t>
  </si>
  <si>
    <t>M-1452 35-09-M01452_A_56366942_56366942</t>
  </si>
  <si>
    <t>09.09.2022 19:56:46</t>
  </si>
  <si>
    <t>09.09.2022 21:34:55</t>
  </si>
  <si>
    <t>TR-25/A 35-15-M00307_950363933_950363933</t>
  </si>
  <si>
    <t>09.09.2022 20:18:23</t>
  </si>
  <si>
    <t>09.09.2022 21:44:04</t>
  </si>
  <si>
    <t>HİSAR TR-1 35-31-L00118__72372801_72372801</t>
  </si>
  <si>
    <t>09.09.2022 15:09:14</t>
  </si>
  <si>
    <t>09.09.2022 17:20:23</t>
  </si>
  <si>
    <t>TR-22 35-30-M00722_955299524_955299524</t>
  </si>
  <si>
    <t>09.09.2022 16:14:30</t>
  </si>
  <si>
    <t>09.09.2022 17:43:39</t>
  </si>
  <si>
    <t>M-1520 35-03-M01520_910973230_910973230</t>
  </si>
  <si>
    <t>09.09.2022 17:27:59</t>
  </si>
  <si>
    <t>10.09.2022 00:50:06</t>
  </si>
  <si>
    <t>TR-54 35-16-L00054_47577942_56353143_56353143</t>
  </si>
  <si>
    <t>09.09.2022 17:50:09</t>
  </si>
  <si>
    <t>09.09.2022 18:55:07</t>
  </si>
  <si>
    <t>09.09.2022 18:28:28</t>
  </si>
  <si>
    <t>09.09.2022 23:32:24</t>
  </si>
  <si>
    <t>TEKELİ TR-3 35-22-M00233_955256101_955256101</t>
  </si>
  <si>
    <t>09.09.2022 19:07:08</t>
  </si>
  <si>
    <t>09.09.2022 20:01:30</t>
  </si>
  <si>
    <t>OLGUNLAR TR-3 35-31-L00215_95000535879_95000535879</t>
  </si>
  <si>
    <t>09.09.2022 19:10:59</t>
  </si>
  <si>
    <t>09.09.2022 19:32:57</t>
  </si>
  <si>
    <t>MARANGOZLAR SİTESİ TR-1 35-28-M00649_953392990_953392990</t>
  </si>
  <si>
    <t>09.09.2022 19:21:44</t>
  </si>
  <si>
    <t>09.09.2022 23:31:34</t>
  </si>
  <si>
    <t>KIRKAĞAÇ TR-1/6 45-76-M00030_955248091_955248091</t>
  </si>
  <si>
    <t>09.09.2022 19:26:34</t>
  </si>
  <si>
    <t>09.09.2022 21:00:49</t>
  </si>
  <si>
    <t>KIRKAĞAÇ TR-1/6 45-76-M00030__72374773_72374773</t>
  </si>
  <si>
    <t>09.09.2022 20:02:53</t>
  </si>
  <si>
    <t>09.09.2022 21:12:32</t>
  </si>
  <si>
    <t>TR-2/113 45-83-L00113_A_56384153_56384153</t>
  </si>
  <si>
    <t>09.09.2022 21:13:31</t>
  </si>
  <si>
    <t>09.09.2022 22:50:00</t>
  </si>
  <si>
    <t>M-997 35-03-M00997_910878674_910878674</t>
  </si>
  <si>
    <t>09.09.2022 21:16:42</t>
  </si>
  <si>
    <t>09.09.2022 22:26:09</t>
  </si>
  <si>
    <t>L-67 ELMASTAŞ 35-14-L00067_956634899_956634899</t>
  </si>
  <si>
    <t>09.09.2022 22:18:32</t>
  </si>
  <si>
    <t>09.09.2022 23:10:32</t>
  </si>
  <si>
    <t>TR-2/29 45-72-L00029_95001240348_95001240348</t>
  </si>
  <si>
    <t>10.09.2022 00:50:57</t>
  </si>
  <si>
    <t>10.09.2022 03:10:43</t>
  </si>
  <si>
    <t>K-1014 35-01-K01014_911098319_911098319</t>
  </si>
  <si>
    <t>10.09.2022 02:22:32</t>
  </si>
  <si>
    <t>10.09.2022 05:18:05</t>
  </si>
  <si>
    <t>K-609 35-02-K00609_9119126_56362768_56362768</t>
  </si>
  <si>
    <t>10.09.2022 02:24:40</t>
  </si>
  <si>
    <t>10.09.2022 05:16:42</t>
  </si>
  <si>
    <t>K-379 35-01-K00379_D_56389742_56389742</t>
  </si>
  <si>
    <t>10.09.2022 01:36:34</t>
  </si>
  <si>
    <t>10.09.2022 03:03:20</t>
  </si>
  <si>
    <t>BULGURCA TR-1 35-22-M00252_C_56389486_56389486</t>
  </si>
  <si>
    <t>13.09.2022 11:02:31</t>
  </si>
  <si>
    <t>13.09.2022 12:20:01</t>
  </si>
  <si>
    <t>K-885 35-04-K00885_60674722 F1_60674879</t>
  </si>
  <si>
    <t>13.09.2022 08:34:05</t>
  </si>
  <si>
    <t>13.09.2022 11:49:39</t>
  </si>
  <si>
    <t>TR-2/124 45-83-M00667__72371882_72371882</t>
  </si>
  <si>
    <t>13.09.2022 09:11:52</t>
  </si>
  <si>
    <t>13.09.2022 12:03:02</t>
  </si>
  <si>
    <t>TR-78 HULUSİ İZLEYEN GRB. 35-15-M00078_C_56372094_56372094</t>
  </si>
  <si>
    <t>13.09.2022 09:56:51</t>
  </si>
  <si>
    <t>13.09.2022 13:43:05</t>
  </si>
  <si>
    <t>M-3546 35-01-M03546_910683274_910683274</t>
  </si>
  <si>
    <t>13.09.2022 10:13:48</t>
  </si>
  <si>
    <t>13.09.2022 14:22:04</t>
  </si>
  <si>
    <t>TR-2 35-31-L00002_47983116_56395280_56395280</t>
  </si>
  <si>
    <t>13.09.2022 10:27:59</t>
  </si>
  <si>
    <t>13.09.2022 13:38:27</t>
  </si>
  <si>
    <t>TR-329 35-19-M00476_956697401_956697401</t>
  </si>
  <si>
    <t>13.09.2022 10:41:48</t>
  </si>
  <si>
    <t>13.09.2022 12:34:46</t>
  </si>
  <si>
    <t>ARKENT KONUTLARI 35-27-L00089_A_56406142_56406142</t>
  </si>
  <si>
    <t>13.09.2022 10:46:31</t>
  </si>
  <si>
    <t>13.09.2022 13:17:13</t>
  </si>
  <si>
    <t>BÜYÜKBELEN TR-2 45-80-M00067_956551517_956551517</t>
  </si>
  <si>
    <t>13.09.2022 12:03:39</t>
  </si>
  <si>
    <t>13.09.2022 14:03:32</t>
  </si>
  <si>
    <t>DM-12/13 45-72-L00064_956512806_956512806</t>
  </si>
  <si>
    <t>13.09.2022 12:02:20</t>
  </si>
  <si>
    <t>13.09.2022 12:54:23</t>
  </si>
  <si>
    <t>TR 24 B 45-74-M00049__72372460_72372460</t>
  </si>
  <si>
    <t>13.09.2022 12:21:16</t>
  </si>
  <si>
    <t>13.09.2022 13:25:43</t>
  </si>
  <si>
    <t>K-1589 35-04-K01589_D_56361540_56361540</t>
  </si>
  <si>
    <t>13.09.2022 12:22:56</t>
  </si>
  <si>
    <t>13.09.2022 12:51:31</t>
  </si>
  <si>
    <t>TR-170 35-26-M01191__72410796_72410796</t>
  </si>
  <si>
    <t>13.09.2022 12:21:38</t>
  </si>
  <si>
    <t>13.09.2022 13:13:35</t>
  </si>
  <si>
    <t>YENİCEKÖYÜ TR-1 45-86-M00215_A_56400465_56400465</t>
  </si>
  <si>
    <t>13.09.2022 12:35:01</t>
  </si>
  <si>
    <t>13.09.2022 13:42:06</t>
  </si>
  <si>
    <t>K-2470 35-02-K02470_99705010_99705010</t>
  </si>
  <si>
    <t>13.09.2022 12:57:11</t>
  </si>
  <si>
    <t>13.09.2022 14:21:31</t>
  </si>
  <si>
    <t>YİĞİTLER TR-2 35-27-L00224_C_56356892_56356892</t>
  </si>
  <si>
    <t>13.09.2022 13:31:34</t>
  </si>
  <si>
    <t>13.09.2022 14:23:04</t>
  </si>
  <si>
    <t>DEREKÖY KÖK 45-82-M00153_IŞIKLAR-2 GİRİŞ M09_73816058</t>
  </si>
  <si>
    <t>04.09.2022 09:08:03</t>
  </si>
  <si>
    <t>05.09.2022 09:45:41</t>
  </si>
  <si>
    <t>DEREKÖY KÖK 45-82-M00153_IŞIKLAR-1 GİRİŞ M03_72197796</t>
  </si>
  <si>
    <t>04.09.2022 09:01:00</t>
  </si>
  <si>
    <t>05.09.2022 09:52:46</t>
  </si>
  <si>
    <t>HECİZ TR-1 45-82-L00012_DIREK TIPI TRAFO HUCRESI H01_2089220</t>
  </si>
  <si>
    <t>07.09.2022 21:18:51</t>
  </si>
  <si>
    <t>08.09.2022 10:43:51</t>
  </si>
  <si>
    <t>M-1097 GEÇİT 35-03-M01097_HatBaşıAyırıcı_53137760 M02_53137760</t>
  </si>
  <si>
    <t>OG Yeraltı Kablo Arızası</t>
  </si>
  <si>
    <t>14.09.2022 09:04:51</t>
  </si>
  <si>
    <t>14.09.2022 23:40:38</t>
  </si>
  <si>
    <t>İĞDECİK TR-3 45-71-M00080_B_56403353_56403353</t>
  </si>
  <si>
    <t>15.09.2022 08:13:03</t>
  </si>
  <si>
    <t>15.09.2022 14:01:01</t>
  </si>
  <si>
    <t>K-885 35-04-K00885_60674722 F2_60674880</t>
  </si>
  <si>
    <t>15.09.2022 11:39:59</t>
  </si>
  <si>
    <t>15.09.2022 14:10:50</t>
  </si>
  <si>
    <t>M-32 CUMHURİYET 35-25-M00103_C_56355610_56355610</t>
  </si>
  <si>
    <t>15.09.2022 11:51:31</t>
  </si>
  <si>
    <t>15.09.2022 13:42:45</t>
  </si>
  <si>
    <t>FOÇA L-68 35-23-L00068_C C02_5760805</t>
  </si>
  <si>
    <t>15.09.2022 12:50:11</t>
  </si>
  <si>
    <t>15.09.2022 13:18:29</t>
  </si>
  <si>
    <t>KARAVELİLER TR-3 35-20-L00142_95000025383_95000025383</t>
  </si>
  <si>
    <t>15.09.2022 13:50:42</t>
  </si>
  <si>
    <t>15.09.2022 14:49:00</t>
  </si>
  <si>
    <t>M-676 35-02-M00676_ M01_2313256</t>
  </si>
  <si>
    <t>01.09.2022 08:17:21</t>
  </si>
  <si>
    <t>01.09.2022 19:03:22</t>
  </si>
  <si>
    <t>KARTAL İM 35-08-A00003_KARTAL-9 K13_80522073</t>
  </si>
  <si>
    <t>01.09.2022 09:28:06</t>
  </si>
  <si>
    <t>01.09.2022 19:26:59</t>
  </si>
  <si>
    <t>KARAHIDIRLI KÖK 35-16-M00718_KARAHIDIRLI M3_2333492</t>
  </si>
  <si>
    <t>04.09.2022 09:02:32</t>
  </si>
  <si>
    <t>04.09.2022 19:24:32</t>
  </si>
  <si>
    <t>L-472 OLTULU 35-18-L00472_L-431 HAPPY PARK L01_72117639</t>
  </si>
  <si>
    <t>OG Atlama Arızası</t>
  </si>
  <si>
    <t>06.09.2022 03:32:14</t>
  </si>
  <si>
    <t>06.09.2022 13:10:59</t>
  </si>
  <si>
    <t>SEFERİHİSAR İM 35-14-A00002_KÖYLER L09_72378551</t>
  </si>
  <si>
    <t>06.09.2022 09:09:04</t>
  </si>
  <si>
    <t>06.09.2022 18:26:06</t>
  </si>
  <si>
    <t>HECİZ KÖK 45-82-M00485_ENİ TAŞ OCAĞI M04_66191067</t>
  </si>
  <si>
    <t>07.09.2022 21:23:11</t>
  </si>
  <si>
    <t>08.09.2022 10:47:00</t>
  </si>
  <si>
    <t>AŞAĞICUMA DM 35-16-M00103_HatBaşıAyırıcı_53140597 M03_53140597</t>
  </si>
  <si>
    <t>OG İletken Kopması</t>
  </si>
  <si>
    <t>08.09.2022 09:07:05</t>
  </si>
  <si>
    <t>08.09.2022 18:46:41</t>
  </si>
  <si>
    <t>K-1015 GEÇİT 35-07-K01015_ILICA TM / K-997 K01_66906195</t>
  </si>
  <si>
    <t>09.09.2022 09:20:25</t>
  </si>
  <si>
    <t>09.09.2022 18:55:31</t>
  </si>
  <si>
    <t>TR-1/43 45-72-M00043_TR-1/1 M04_2043121</t>
  </si>
  <si>
    <t>10.09.2022 08:59:43</t>
  </si>
  <si>
    <t>10.09.2022 18:37:05</t>
  </si>
  <si>
    <t>TİRE İM-DM-1 35-29-A00001_HatBaşıAyırıcı_53133399 L11_53133399</t>
  </si>
  <si>
    <t>08.09.2022 09:55:54</t>
  </si>
  <si>
    <t>08.09.2022 19:22:38</t>
  </si>
  <si>
    <t>M-1814 KISIK DM-1 35-22-M00095_HatBaşıAyırıcı_81517300 M15_81517300</t>
  </si>
  <si>
    <t>09.09.2022 09:15:07</t>
  </si>
  <si>
    <t>09.09.2022 18:23:02</t>
  </si>
  <si>
    <t>DM-3/TR-14 35-22-M00820_DM-3/TR-11 M03_53078999</t>
  </si>
  <si>
    <t>12.09.2022 09:17:36</t>
  </si>
  <si>
    <t>12.09.2022 18:17:42</t>
  </si>
  <si>
    <t>AKPINAR TR-1 (MERKEZ) 35-31-L00304__72373283_72373283</t>
  </si>
  <si>
    <t>15.09.2022 08:57:59</t>
  </si>
  <si>
    <t>15.09.2022 15:40:29</t>
  </si>
  <si>
    <t>M-3392(YATIRIM REZERVE) 35-03-M03392_915929875_915929875</t>
  </si>
  <si>
    <t>15.09.2022 08:38:15</t>
  </si>
  <si>
    <t>15.09.2022 14:55:29</t>
  </si>
  <si>
    <t>M-1460 35-09-M01460_95002397248_95002397248</t>
  </si>
  <si>
    <t>15.09.2022 09:45:39</t>
  </si>
  <si>
    <t>15.09.2022 14:55:50</t>
  </si>
  <si>
    <t>TR-1-2/1 35-20-L00007_955197639_955197639</t>
  </si>
  <si>
    <t>15.09.2022 09:52:53</t>
  </si>
  <si>
    <t>15.09.2022 14:24:12</t>
  </si>
  <si>
    <t>K-29 35-03-K00029_910168256_910168256</t>
  </si>
  <si>
    <t>15.09.2022 10:44:17</t>
  </si>
  <si>
    <t>15.09.2022 14:56:54</t>
  </si>
  <si>
    <t>L-57 KERVANSARAY SİTESİ 35-14-L00057_956652632_956652632</t>
  </si>
  <si>
    <t>15.09.2022 10:57:45</t>
  </si>
  <si>
    <t>15.09.2022 13:18:13</t>
  </si>
  <si>
    <t>K-4150 35-01-K04150_A A4_66262762</t>
  </si>
  <si>
    <t>15.09.2022 12:49:11</t>
  </si>
  <si>
    <t>15.09.2022 14:54:59</t>
  </si>
  <si>
    <t>SELÇİKLİ OVA MAH.TR-2 45-72-L00157_A_56393952_56393952</t>
  </si>
  <si>
    <t>15.09.2022 13:01:25</t>
  </si>
  <si>
    <t>15.09.2022 14:22:13</t>
  </si>
  <si>
    <t>M-2745 35-01-M02745_910446545_910446545</t>
  </si>
  <si>
    <t>15.09.2022 13:52:11</t>
  </si>
  <si>
    <t>15.09.2022 14:46:09</t>
  </si>
  <si>
    <t>K-4555 35-02-K04555_99777241_99777241</t>
  </si>
  <si>
    <t>15.09.2022 13:55:24</t>
  </si>
  <si>
    <t>15.09.2022 14:59:26</t>
  </si>
  <si>
    <t>15.09.2022 14:03:56</t>
  </si>
  <si>
    <t>15.09.2022 14:42:15</t>
  </si>
  <si>
    <t>DM-03/05(TR-4/06) 45-71-M00117_C c1b_45134618</t>
  </si>
  <si>
    <t>15.09.2022 14:33:03</t>
  </si>
  <si>
    <t>15.09.2022 16:01:37</t>
  </si>
  <si>
    <t>TR-158 35-15-M00158_950370261_950370261</t>
  </si>
  <si>
    <t>15.09.2022 08:38:57</t>
  </si>
  <si>
    <t>15.09.2022 17:15:24</t>
  </si>
  <si>
    <t>M-2921 35-02-M02921_99881327_99881327</t>
  </si>
  <si>
    <t>15.09.2022 09:56:59</t>
  </si>
  <si>
    <t>15.09.2022 13:05:32</t>
  </si>
  <si>
    <t>TOSUNLAR HACIİSA TR-3 35-32-L00042_954890067_954890067</t>
  </si>
  <si>
    <t>15.09.2022 11:41:52</t>
  </si>
  <si>
    <t>15.09.2022 14:06:41</t>
  </si>
  <si>
    <t>OSMANCIK TR-1 35-29-L00514_35-29-L00514_72349023</t>
  </si>
  <si>
    <t>15.09.2022 12:08:20</t>
  </si>
  <si>
    <t>15.09.2022 13:06:06</t>
  </si>
  <si>
    <t>TR-75 MUSTAFA MERCAN GRB. 35-15-M00075_B_56367712_56367712</t>
  </si>
  <si>
    <t>15.09.2022 12:32:45</t>
  </si>
  <si>
    <t>15.09.2022 15:26:08</t>
  </si>
  <si>
    <t>K-2984 35-03-K02984_913722326_913722326</t>
  </si>
  <si>
    <t>15.09.2022 12:48:50</t>
  </si>
  <si>
    <t>15.09.2022 16:39:08</t>
  </si>
  <si>
    <t>KARAVELİLER TR-5 35-20-L00449_955215214_955215214</t>
  </si>
  <si>
    <t>15.09.2022 13:25:05</t>
  </si>
  <si>
    <t>15.09.2022 15:53:07</t>
  </si>
  <si>
    <t>K-3331 35-09-K03331_C c1b_5879627</t>
  </si>
  <si>
    <t>15.09.2022 13:33:56</t>
  </si>
  <si>
    <t>15.09.2022 17:11:09</t>
  </si>
  <si>
    <t>K-3331 35-09-K03331_E e1b_5879643</t>
  </si>
  <si>
    <t>15.09.2022 13:34:29</t>
  </si>
  <si>
    <t>15.09.2022 17:09:28</t>
  </si>
  <si>
    <t>K-429 35-01-K00429_910575510_910575510</t>
  </si>
  <si>
    <t>15.09.2022 13:32:15</t>
  </si>
  <si>
    <t>15.09.2022 18:07:01</t>
  </si>
  <si>
    <t>K-3331 35-09-K03331_D d1b_5879635</t>
  </si>
  <si>
    <t>15.09.2022 13:35:02</t>
  </si>
  <si>
    <t>15.09.2022 17:12:48</t>
  </si>
  <si>
    <t>M-1499 35-02-M01499__83917714_83917714</t>
  </si>
  <si>
    <t>15.09.2022 13:46:47</t>
  </si>
  <si>
    <t>15.09.2022 17:47:41</t>
  </si>
  <si>
    <t>TR-1/42-B 45-72-M00110_A_56394583_56394583</t>
  </si>
  <si>
    <t>15.09.2022 13:48:35</t>
  </si>
  <si>
    <t>15.09.2022 16:32:26</t>
  </si>
  <si>
    <t>GÖKÇEALAN TR-4 35-13-L00088_950224173_950224173</t>
  </si>
  <si>
    <t>15.09.2022 13:48:06</t>
  </si>
  <si>
    <t>15.09.2022 16:11:34</t>
  </si>
  <si>
    <t>K-1793 35-01-K01793_E E2_5869870</t>
  </si>
  <si>
    <t>15.09.2022 13:59:35</t>
  </si>
  <si>
    <t>15.09.2022 16:19:54</t>
  </si>
  <si>
    <t>AHMETLİ TR-54 45-84-L00189_955181601_955181601</t>
  </si>
  <si>
    <t>15.09.2022 14:05:16</t>
  </si>
  <si>
    <t>15.09.2022 14:41:02</t>
  </si>
  <si>
    <t>15.09.2022 14:20:19</t>
  </si>
  <si>
    <t>15.09.2022 18:46:44</t>
  </si>
  <si>
    <t>KUŞÇULAR TR-9 35-19-M00221_956696435_956696435</t>
  </si>
  <si>
    <t>15.09.2022 14:23:41</t>
  </si>
  <si>
    <t>15.09.2022 17:20:38</t>
  </si>
  <si>
    <t>M-1006 35-03-M01006_910174154_910174154</t>
  </si>
  <si>
    <t>15.09.2022 14:35:49</t>
  </si>
  <si>
    <t>15.09.2022 16:55:34</t>
  </si>
  <si>
    <t>L-110 OVACIK 35-18-L00110_954919999_954919999</t>
  </si>
  <si>
    <t>15.09.2022 14:37:36</t>
  </si>
  <si>
    <t>15.09.2022 15:59:38</t>
  </si>
  <si>
    <t>K-3466 35-08-K03466_912840198_912840198</t>
  </si>
  <si>
    <t>15.09.2022 14:43:36</t>
  </si>
  <si>
    <t>15.09.2022 16:24:20</t>
  </si>
  <si>
    <t>K-4711 35-04-K04711_914543282_914543282</t>
  </si>
  <si>
    <t>15.09.2022 14:46:37</t>
  </si>
  <si>
    <t>15.09.2022 16:26:06</t>
  </si>
  <si>
    <t>TR-1/46 (25/17c) 45-71-M00146_B_56402453_56402453</t>
  </si>
  <si>
    <t>15.09.2022 15:24:11</t>
  </si>
  <si>
    <t>15.09.2022 17:04:46</t>
  </si>
  <si>
    <t>MENEMEN TR-16 35-28-L00016_B_56378866_56378866</t>
  </si>
  <si>
    <t>15.09.2022 15:46:40</t>
  </si>
  <si>
    <t>15.09.2022 17:45:19</t>
  </si>
  <si>
    <t>YAHŞİBEY TR-1 35-30-L00106_955292905_955292905</t>
  </si>
  <si>
    <t>15.09.2022 15:48:49</t>
  </si>
  <si>
    <t>15.09.2022 18:11:14</t>
  </si>
  <si>
    <t>TR-1/42-B 45-72-M00110_B_56394368_56394368</t>
  </si>
  <si>
    <t>15.09.2022 16:04:18</t>
  </si>
  <si>
    <t>15.09.2022 18:24:27</t>
  </si>
  <si>
    <t>K-211 35-02-K00211_B_56366396_56366396</t>
  </si>
  <si>
    <t>15.09.2022 16:30:01</t>
  </si>
  <si>
    <t>15.09.2022 17:28:32</t>
  </si>
  <si>
    <t>TURGUTLU TR-1/1 DM 45-83-M00001_B_56384445_56384445</t>
  </si>
  <si>
    <t>15.09.2022 16:43:55</t>
  </si>
  <si>
    <t>15.09.2022 17:25:54</t>
  </si>
  <si>
    <t>TİLKİKÖY TR-2 45-71-M01272_953245802_953245802</t>
  </si>
  <si>
    <t>15.09.2022 14:50:53</t>
  </si>
  <si>
    <t>15.09.2022 18:01:15</t>
  </si>
  <si>
    <t>K-1332 35-03-K01332_910490382_910490382</t>
  </si>
  <si>
    <t>15.09.2022 17:04:58</t>
  </si>
  <si>
    <t>15.09.2022 18:41:03</t>
  </si>
  <si>
    <t>AVDAN TR-1 45-82-M00230_945534122_945534122</t>
  </si>
  <si>
    <t>15.09.2022 17:04:20</t>
  </si>
  <si>
    <t>15.09.2022 17:51:56</t>
  </si>
  <si>
    <t>15.09.2022 17:21:36</t>
  </si>
  <si>
    <t>15.09.2022 18:07:34</t>
  </si>
  <si>
    <t>TR-1/2 45-72-M00002_956479082_956479082</t>
  </si>
  <si>
    <t>15.09.2022 13:22:37</t>
  </si>
  <si>
    <t>15.09.2022 19:18:16</t>
  </si>
  <si>
    <t>K-3499 35-03-K03499_B_56366639_56366639</t>
  </si>
  <si>
    <t>15.09.2022 14:38:20</t>
  </si>
  <si>
    <t>15.09.2022 17:33:27</t>
  </si>
  <si>
    <t>K-4575 35-10-K04575_5789725_56380271_56380271</t>
  </si>
  <si>
    <t>15.09.2022 16:08:13</t>
  </si>
  <si>
    <t>15.09.2022 17:50:40</t>
  </si>
  <si>
    <t>BADEMLER TR-1 35-19-L00298_956668371_956668371</t>
  </si>
  <si>
    <t>15.09.2022 16:12:18</t>
  </si>
  <si>
    <t>15.09.2022 18:57:22</t>
  </si>
  <si>
    <t>TR-115 35-26-M00115__56359055_56359055</t>
  </si>
  <si>
    <t>15.09.2022 16:31:22</t>
  </si>
  <si>
    <t>15.09.2022 19:46:39</t>
  </si>
  <si>
    <t>TR-1-2/8-A 35-20-L00460_955211581_955211581</t>
  </si>
  <si>
    <t>15.09.2022 16:49:24</t>
  </si>
  <si>
    <t>15.09.2022 19:46:26</t>
  </si>
  <si>
    <t>ÇAMLICA TR-1 45-81-M00188_A_56400768_56400768</t>
  </si>
  <si>
    <t>15.09.2022 17:26:16</t>
  </si>
  <si>
    <t>15.09.2022 19:32:00</t>
  </si>
  <si>
    <t>SÜLEYMAN TR-3/A 45-72-L00316_A_56384622_56384622</t>
  </si>
  <si>
    <t>15.09.2022 18:13:23</t>
  </si>
  <si>
    <t>15.09.2022 19:50:40</t>
  </si>
  <si>
    <t>KIRMAHALLE  TR-12 35-28-M00271_A_65513049_65513049</t>
  </si>
  <si>
    <t>15.09.2022 19:04:32</t>
  </si>
  <si>
    <t>15.09.2022 19:24:40</t>
  </si>
  <si>
    <t>K-3313 35-09-K03313_G g2b_5872364</t>
  </si>
  <si>
    <t>15.09.2022 19:19:59</t>
  </si>
  <si>
    <t>15.09.2022 19:56:21</t>
  </si>
  <si>
    <t>M-1232 35-01-M01232_911164317_911164317</t>
  </si>
  <si>
    <t>15.09.2022 14:29:46</t>
  </si>
  <si>
    <t>15.09.2022 20:32:02</t>
  </si>
  <si>
    <t>L-279 ERDİL SİTESİ 35-18-L00279_11330636_56370868_56370868</t>
  </si>
  <si>
    <t>15.09.2022 18:27:00</t>
  </si>
  <si>
    <t>15.09.2022 20:13:46</t>
  </si>
  <si>
    <t>IŞIKLI TR-1 35-29-L00244_A_56397392_56397392</t>
  </si>
  <si>
    <t>15.09.2022 19:19:39</t>
  </si>
  <si>
    <t>15.09.2022 20:38:29</t>
  </si>
  <si>
    <t>K-4052 35-01-K04052_911664307_911664307</t>
  </si>
  <si>
    <t>15.09.2022 19:39:26</t>
  </si>
  <si>
    <t>15.09.2022 20:58:41</t>
  </si>
  <si>
    <t>TR-16 45-77-L00016_A_56359840_56359840</t>
  </si>
  <si>
    <t>15.09.2022 19:40:19</t>
  </si>
  <si>
    <t>15.09.2022 20:09:42</t>
  </si>
  <si>
    <t>DM-14/16-A 45-71-M00552_915766950_915766950</t>
  </si>
  <si>
    <t>15.09.2022 13:36:55</t>
  </si>
  <si>
    <t>15.09.2022 21:50:44</t>
  </si>
  <si>
    <t>K-1105 35-03-K01105_912711947_912711947</t>
  </si>
  <si>
    <t>15.09.2022 15:58:02</t>
  </si>
  <si>
    <t>15.09.2022 21:19:57</t>
  </si>
  <si>
    <t>M-2188 KARAAĞAÇ TR-1 35-03-M02188_910916519_910916519</t>
  </si>
  <si>
    <t>15.09.2022 16:22:54</t>
  </si>
  <si>
    <t>15.09.2022 21:10:39</t>
  </si>
  <si>
    <t>YENİFOÇA TR-44 35-23-M00044_A_56388988_56388988</t>
  </si>
  <si>
    <t>15.09.2022 19:06:56</t>
  </si>
  <si>
    <t>15.09.2022 20:28:48</t>
  </si>
  <si>
    <t>K-4575 35-10-K04575_915035419_915035419</t>
  </si>
  <si>
    <t>15.09.2022 19:21:34</t>
  </si>
  <si>
    <t>15.09.2022 21:44:39</t>
  </si>
  <si>
    <t>BELEVİ TR-2 35-13-L00061_A_56383512_56383512</t>
  </si>
  <si>
    <t>15.09.2022 19:27:46</t>
  </si>
  <si>
    <t>15.09.2022 20:26:03</t>
  </si>
  <si>
    <t>YENİKÖY TR-3 45-71-M01044_953224096_953224096</t>
  </si>
  <si>
    <t>15.09.2022 15:35:42</t>
  </si>
  <si>
    <t>15.09.2022 21:43:35</t>
  </si>
  <si>
    <t>K-1036 35-01-K01036_912818275_912818275</t>
  </si>
  <si>
    <t>15.09.2022 17:53:24</t>
  </si>
  <si>
    <t>15.09.2022 22:18:02</t>
  </si>
  <si>
    <t>AVLAŞA TR-1 45-81-M00162__72374342_72374342</t>
  </si>
  <si>
    <t>15.09.2022 22:04:03</t>
  </si>
  <si>
    <t>AKPINAR TR-2 45-75-M00080_A_56398263_56398263</t>
  </si>
  <si>
    <t>15.09.2022 20:19:50</t>
  </si>
  <si>
    <t>15.09.2022 22:04:17</t>
  </si>
  <si>
    <t>PANCAR TR-6 35-26-M00903__66216113_66216113</t>
  </si>
  <si>
    <t>15.09.2022 20:33:14</t>
  </si>
  <si>
    <t>15.09.2022 21:28:56</t>
  </si>
  <si>
    <t>AFŞAR TR-2 45-79-M00344_945572887_945572887</t>
  </si>
  <si>
    <t>15.09.2022 20:49:17</t>
  </si>
  <si>
    <t>15.09.2022 22:43:40</t>
  </si>
  <si>
    <t>EMİRALEM TR-2 35-28-M00228_C_56357450_56357450</t>
  </si>
  <si>
    <t>15.09.2022 20:54:53</t>
  </si>
  <si>
    <t>15.09.2022 21:36:57</t>
  </si>
  <si>
    <t>M-980 35-03-M00980_913726492_913726492</t>
  </si>
  <si>
    <t>15.09.2022 18:28:47</t>
  </si>
  <si>
    <t>15.09.2022 22:52:34</t>
  </si>
  <si>
    <t>ÇOBANLAR SUBATAN TR-2 35-15-L00357_C_56369351_56369351</t>
  </si>
  <si>
    <t>15.09.2022 20:24:09</t>
  </si>
  <si>
    <t>15.09.2022 23:02:08</t>
  </si>
  <si>
    <t>ÖZBEK TR-5 35-19-M00235_956664194_956664194</t>
  </si>
  <si>
    <t>15.09.2022 21:26:12</t>
  </si>
  <si>
    <t>15.09.2022 23:27:25</t>
  </si>
  <si>
    <t>K-445 35-02-K00445_962594270_962594270</t>
  </si>
  <si>
    <t>15.09.2022 21:44:49</t>
  </si>
  <si>
    <t>15.09.2022 22:49:30</t>
  </si>
  <si>
    <t>KOZBEYLİ TR-2 35-23-M00071_42094861_56362711_56362711</t>
  </si>
  <si>
    <t>15.09.2022 22:14:25</t>
  </si>
  <si>
    <t>15.09.2022 23:13:07</t>
  </si>
  <si>
    <t>15.09.2022 14:42:58</t>
  </si>
  <si>
    <t>15.09.2022 23:37:52</t>
  </si>
  <si>
    <t>L-91 ULAMIŞ TEPE KAHVE 35-14-L00091__72373145_72373145</t>
  </si>
  <si>
    <t>15.09.2022 09:25:59</t>
  </si>
  <si>
    <t>15.09.2022 17:12:11</t>
  </si>
  <si>
    <t>L-91 ULAMIŞ TEPE KAHVE 35-14-L00091__72373143_72373143</t>
  </si>
  <si>
    <t>15.09.2022 09:27:37</t>
  </si>
  <si>
    <t>15.09.2022 17:13:03</t>
  </si>
  <si>
    <t>K-2664 35-02-K02664_913108524_913108524</t>
  </si>
  <si>
    <t>15.09.2022 21:53:56</t>
  </si>
  <si>
    <t>16.09.2022 01:05:42</t>
  </si>
  <si>
    <t>M-860 35-02-M00860_A_56371216_56371216</t>
  </si>
  <si>
    <t>15.09.2022 23:04:50</t>
  </si>
  <si>
    <t>16.09.2022 01:57:59</t>
  </si>
  <si>
    <t>L-393 YENİ OKUL 35-18-L00393_C c2_5962291</t>
  </si>
  <si>
    <t>16.09.2022 01:35:13</t>
  </si>
  <si>
    <t>16.09.2022 03:08:31</t>
  </si>
  <si>
    <t>K-231/A 35-01-K04858_K_56375622_56375622</t>
  </si>
  <si>
    <t>16.09.2022 02:25:20</t>
  </si>
  <si>
    <t>16.09.2022 06:43:22</t>
  </si>
  <si>
    <t>L-376 PAZARYERİ 35-18-L00376_A a1_5955301</t>
  </si>
  <si>
    <t>16.09.2022 03:41:43</t>
  </si>
  <si>
    <t>16.09.2022 06:55:51</t>
  </si>
  <si>
    <t>YAZIBAŞI DM-5 35-26-M00550_BATI BGETON/KUŞÇUBURUN TR-1 TR-2 TR-3 M16_2335554</t>
  </si>
  <si>
    <t>11.09.2022 09:06:05</t>
  </si>
  <si>
    <t>11.09.2022 19:25:00</t>
  </si>
  <si>
    <t>YAZIBAŞI DM-5 35-26-M00550_ASLANLAR-YAZIBAŞI1 M02_2116256</t>
  </si>
  <si>
    <t>11.09.2022 09:19:05</t>
  </si>
  <si>
    <t>11.09.2022 19:04:27</t>
  </si>
  <si>
    <t>ÖZEGE KÖK 35-26-M00203_ZÜMRÜT TEKSTİL M03_65967651</t>
  </si>
  <si>
    <t>11.09.2022 19:09:32</t>
  </si>
  <si>
    <t>11.09.2022 19:44:09</t>
  </si>
  <si>
    <t>DM-3/TR-34 35-22-M00073_TR-52 M04_82023232</t>
  </si>
  <si>
    <t>14.09.2022 08:33:01</t>
  </si>
  <si>
    <t>14.09.2022 10:52:00</t>
  </si>
  <si>
    <t>MENDERES DM-2/TR-1 35-22-M00300_DM-2/TR-2 M02_2328337</t>
  </si>
  <si>
    <t>14.09.2022 13:24:36</t>
  </si>
  <si>
    <t>MENDERES DM-3/TR-1 35-22-M00033_DM-3/TR-18 M20_2331645</t>
  </si>
  <si>
    <t>14.09.2022 13:43:14</t>
  </si>
  <si>
    <t>14.09.2022 17:41:31</t>
  </si>
  <si>
    <t>SANCAKLI TR-6 35-22-M00155_B_56354173_56354173</t>
  </si>
  <si>
    <t>16.09.2022 06:48:04</t>
  </si>
  <si>
    <t>16.09.2022 09:04:17</t>
  </si>
  <si>
    <t>M-236 35-02-M00236_B_56382758_56382758</t>
  </si>
  <si>
    <t>16.09.2022 08:08:39</t>
  </si>
  <si>
    <t>16.09.2022 08:58:46</t>
  </si>
  <si>
    <t>YENİFOÇA TR-52 35-23-M00052_42097464_56373464_56373464</t>
  </si>
  <si>
    <t>16.09.2022 08:53:37</t>
  </si>
  <si>
    <t>16.09.2022 09:57:41</t>
  </si>
  <si>
    <t>DM-3/1 35-19-M00003_HASTANE M07_2333732</t>
  </si>
  <si>
    <t>14.09.2022 09:27:38</t>
  </si>
  <si>
    <t>14.09.2022 12:45:00</t>
  </si>
  <si>
    <t>TOKİ TR-1 (YATIRIM REZERVE 21) 35-15-L01183_ L02_77400225</t>
  </si>
  <si>
    <t>14.09.2022 22:46:01</t>
  </si>
  <si>
    <t>14.09.2022 23:17:06</t>
  </si>
  <si>
    <t>DM-16/02-C 45-71-M00606_A_56399911_56399911</t>
  </si>
  <si>
    <t>16.09.2022 08:20:00</t>
  </si>
  <si>
    <t>16.09.2022 10:19:15</t>
  </si>
  <si>
    <t>M-3 35-02-M00003_913332318_913332318</t>
  </si>
  <si>
    <t>16.09.2022 08:22:49</t>
  </si>
  <si>
    <t>16.09.2022 10:52:27</t>
  </si>
  <si>
    <t>MORDOĞAN TR-35 35-21-L00147_A_56392768_56392768</t>
  </si>
  <si>
    <t>16.09.2022 09:06:51</t>
  </si>
  <si>
    <t>16.09.2022 10:12:05</t>
  </si>
  <si>
    <t>K-2341 35-09-K02341_A_56383653_56383653</t>
  </si>
  <si>
    <t>16.09.2022 09:20:57</t>
  </si>
  <si>
    <t>16.09.2022 10:20:54</t>
  </si>
  <si>
    <t>BALABANLI ÜNER DEVECİ SULAMA GRB TR-7 35-15-M00339_B_56367725_56367725</t>
  </si>
  <si>
    <t>16.09.2022 09:26:39</t>
  </si>
  <si>
    <t>16.09.2022 10:58:23</t>
  </si>
  <si>
    <t>16.09.2022 09:38:15</t>
  </si>
  <si>
    <t>16.09.2022 10:09:54</t>
  </si>
  <si>
    <t>K-2871 35-04-K02871_35-04-K02871_2364179</t>
  </si>
  <si>
    <t>16.09.2022 09:46:19</t>
  </si>
  <si>
    <t>16.09.2022 10:08:34</t>
  </si>
  <si>
    <t>ILIPINAR TR-1 35-23-M00081_C_56357021_56357021</t>
  </si>
  <si>
    <t>16.09.2022 10:58:07</t>
  </si>
  <si>
    <t>16.09.2022 11:42:44</t>
  </si>
  <si>
    <t>K-4240 35-02-K04240_A_56378793_56378793</t>
  </si>
  <si>
    <t>16.09.2022 06:17:59</t>
  </si>
  <si>
    <t>16.09.2022 11:54:40</t>
  </si>
  <si>
    <t>_5922015_56386607_56386607</t>
  </si>
  <si>
    <t>16.09.2022 08:33:57</t>
  </si>
  <si>
    <t>16.09.2022 11:13:53</t>
  </si>
  <si>
    <t>PAYAMLI M-5 35-25-M00161_956637405_956637405</t>
  </si>
  <si>
    <t>16.09.2022 10:03:43</t>
  </si>
  <si>
    <t>16.09.2022 11:29:16</t>
  </si>
  <si>
    <t>K-3133 35-07-K03133_912834090_912834090</t>
  </si>
  <si>
    <t>16.09.2022 10:16:48</t>
  </si>
  <si>
    <t>16.09.2022 12:58:41</t>
  </si>
  <si>
    <t>K-1634 35-01-K01634_911837057_911837057</t>
  </si>
  <si>
    <t>16.09.2022 10:07:57</t>
  </si>
  <si>
    <t>16.09.2022 11:59:45</t>
  </si>
  <si>
    <t>TR-322 35-19-M00521_A_80491827_80491827</t>
  </si>
  <si>
    <t>16.09.2022 10:34:32</t>
  </si>
  <si>
    <t>16.09.2022 10:58:00</t>
  </si>
  <si>
    <t>TEKBIÇAKLAR TR-1 35-31-L00245_47909024_56385828_56385828</t>
  </si>
  <si>
    <t>16.09.2022 10:29:47</t>
  </si>
  <si>
    <t>16.09.2022 11:36:23</t>
  </si>
  <si>
    <t>ALAŞARLI TR-2 35-15-L00194_C_56368248_56368248</t>
  </si>
  <si>
    <t>16.09.2022 11:06:27</t>
  </si>
  <si>
    <t>16.09.2022 12:37:18</t>
  </si>
  <si>
    <t>K-2733 35-09-K02733_D_56382998_56382998</t>
  </si>
  <si>
    <t>16.09.2022 11:14:13</t>
  </si>
  <si>
    <t>16.09.2022 12:00:53</t>
  </si>
  <si>
    <t>K-3313 35-09-K03313_97749991_97749991</t>
  </si>
  <si>
    <t>16.09.2022 11:08:58</t>
  </si>
  <si>
    <t>16.09.2022 11:58:12</t>
  </si>
  <si>
    <t>DM02/TR19 BİNA ALTI TR 45-73-M00010_B b1_45157877</t>
  </si>
  <si>
    <t>16.09.2022 12:06:33</t>
  </si>
  <si>
    <t>16.09.2022 12:35:54</t>
  </si>
  <si>
    <t>DM02/TR28 MİLLİ EGEMENLİK 45-73-M00013_945679268_945679268</t>
  </si>
  <si>
    <t>16.09.2022 11:13:50</t>
  </si>
  <si>
    <t>16.09.2022 14:00:26</t>
  </si>
  <si>
    <t>TR-108 35-15-M00108_950369884_950369884</t>
  </si>
  <si>
    <t>16.09.2022 11:22:00</t>
  </si>
  <si>
    <t>16.09.2022 13:41:40</t>
  </si>
  <si>
    <t>ASARLIK TR-1 35-28-M00167_B_56359724_56359724</t>
  </si>
  <si>
    <t>16.09.2022 12:08:55</t>
  </si>
  <si>
    <t>16.09.2022 13:31:07</t>
  </si>
  <si>
    <t>K-2887 35-03-K02887_C_56365332_56365332</t>
  </si>
  <si>
    <t>16.09.2022 11:27:57</t>
  </si>
  <si>
    <t>16.09.2022 14:33:35</t>
  </si>
  <si>
    <t>L-393 YENİ OKUL 35-18-L00393_D d1_5958843</t>
  </si>
  <si>
    <t>16.09.2022 07:04:24</t>
  </si>
  <si>
    <t>16.09.2022 15:42:12</t>
  </si>
  <si>
    <t>ARMUTLU DM-2/TR-28 (ESKİ TR-2) 35-27-L00002_913299197_913299197</t>
  </si>
  <si>
    <t>16.09.2022 10:13:32</t>
  </si>
  <si>
    <t>16.09.2022 14:32:13</t>
  </si>
  <si>
    <t>TR-115 35-26-M00115__56359054_56359054</t>
  </si>
  <si>
    <t>16.09.2022 11:11:47</t>
  </si>
  <si>
    <t>16.09.2022 15:10:05</t>
  </si>
  <si>
    <t>TEKKE EYÜP YAVUZ GRB. TR-6 35-15-L00128_C_56368973_56368973</t>
  </si>
  <si>
    <t>16.09.2022 11:16:11</t>
  </si>
  <si>
    <t>16.09.2022 16:06:41</t>
  </si>
  <si>
    <t>NARINCALIPITRAK TR-1 45-77-L00092_C_56403888_56403888</t>
  </si>
  <si>
    <t>16.09.2022 11:27:39</t>
  </si>
  <si>
    <t>16.09.2022 15:28:13</t>
  </si>
  <si>
    <t>M-3199 (YATIRIM REZERVE) 35-01-M03199_910866011_910866011</t>
  </si>
  <si>
    <t>16.09.2022 12:45:00</t>
  </si>
  <si>
    <t>16.09.2022 14:38:37</t>
  </si>
  <si>
    <t>K-777 35-02-K00777_C_56365166_56365166</t>
  </si>
  <si>
    <t>16.09.2022 13:20:57</t>
  </si>
  <si>
    <t>16.09.2022 14:59:44</t>
  </si>
  <si>
    <t>L-116 OVACIK 35-18-L00116_95001270764_95001270764</t>
  </si>
  <si>
    <t>16.09.2022 13:37:05</t>
  </si>
  <si>
    <t>16.09.2022 16:01:24</t>
  </si>
  <si>
    <t>MORDOĞAN TR-24 35-21-L00210_953365286_953365286</t>
  </si>
  <si>
    <t>16.09.2022 13:58:28</t>
  </si>
  <si>
    <t>16.09.2022 15:46:43</t>
  </si>
  <si>
    <t>ÇAMBEL KÖYÜ İÇME SUYU 2 TR 35-27-M00466_A_56382952_56382952</t>
  </si>
  <si>
    <t>16.09.2022 14:23:24</t>
  </si>
  <si>
    <t>16.09.2022 15:03:47</t>
  </si>
  <si>
    <t>K-3736 35-03-K03736_D_56363265_56363265</t>
  </si>
  <si>
    <t>16.09.2022 09:59:44</t>
  </si>
  <si>
    <t>16.09.2022 17:24:58</t>
  </si>
  <si>
    <t>K-3736 35-03-K03736_C_56363264_56363264</t>
  </si>
  <si>
    <t>16.09.2022 09:40:21</t>
  </si>
  <si>
    <t>16.09.2022 17:22:40</t>
  </si>
  <si>
    <t>SUBAŞI-5 35-26-L00332_6777084_56358279_56358279</t>
  </si>
  <si>
    <t>16.09.2022 12:23:09</t>
  </si>
  <si>
    <t>16.09.2022 14:45:12</t>
  </si>
  <si>
    <t>K-2914 35-03-K02914_A_56367368_56367368</t>
  </si>
  <si>
    <t>16.09.2022 15:07:00</t>
  </si>
  <si>
    <t>16.09.2022 17:16:09</t>
  </si>
  <si>
    <t>BEYAZKENT SİTESİ 35-30-M00343_955309521_955309521</t>
  </si>
  <si>
    <t>16.09.2022 14:59:08</t>
  </si>
  <si>
    <t>16.09.2022 18:42:28</t>
  </si>
  <si>
    <t>K-3236 35-03-K03236_910612346_910612346</t>
  </si>
  <si>
    <t>16.09.2022 15:54:41</t>
  </si>
  <si>
    <t>16.09.2022 18:06:48</t>
  </si>
  <si>
    <t>YAKAPINAR TR-7 35-20-L00140_955197026_955197026</t>
  </si>
  <si>
    <t>16.09.2022 16:44:28</t>
  </si>
  <si>
    <t>16.09.2022 18:35:40</t>
  </si>
  <si>
    <t>M-2625 35-02-M02625_910023538_910023538</t>
  </si>
  <si>
    <t>16.09.2022 16:51:47</t>
  </si>
  <si>
    <t>16.09.2022 18:44:45</t>
  </si>
  <si>
    <t>DM-1/33 35-29-M00033_48360844_56361414_56361414</t>
  </si>
  <si>
    <t>16.09.2022 17:27:21</t>
  </si>
  <si>
    <t>16.09.2022 18:38:39</t>
  </si>
  <si>
    <t>YENİFOÇA TR-45 35-23-M00045_D_56365096_56365096</t>
  </si>
  <si>
    <t>16.09.2022 18:42:18</t>
  </si>
  <si>
    <t>16.09.2022 18:45:32</t>
  </si>
  <si>
    <t>OCAKLI TR-2 35-15-L00775_950372502_950372502</t>
  </si>
  <si>
    <t>16.09.2022 18:05:10</t>
  </si>
  <si>
    <t>16.09.2022 18:27:20</t>
  </si>
  <si>
    <t>M-977 35-03-M00977_C_56354260_56354260</t>
  </si>
  <si>
    <t>16.09.2022 10:57:40</t>
  </si>
  <si>
    <t>16.09.2022 19:09:09</t>
  </si>
  <si>
    <t>TR-10 CEZAEVİ YOLU 35-26-M00010_956619111_956619111</t>
  </si>
  <si>
    <t>16.09.2022 14:37:29</t>
  </si>
  <si>
    <t>16.09.2022 19:17:17</t>
  </si>
  <si>
    <t>GÜMÜLDÜR M-41 35-25-M00041_A_56368058_56368058</t>
  </si>
  <si>
    <t>16.09.2022 16:24:49</t>
  </si>
  <si>
    <t>16.09.2022 17:48:30</t>
  </si>
  <si>
    <t>DM06/TR08 45-73-M00036_945679418_945679418</t>
  </si>
  <si>
    <t>16.09.2022 17:05:14</t>
  </si>
  <si>
    <t>16.09.2022 18:06:59</t>
  </si>
  <si>
    <t>K-847 35-01-K00847_912949933_912949933</t>
  </si>
  <si>
    <t>16.09.2022 17:22:43</t>
  </si>
  <si>
    <t>16.09.2022 18:39:28</t>
  </si>
  <si>
    <t>DM-3/TR-24 (ESKİ TR-56) 35-22-M00056_955261483_955261483</t>
  </si>
  <si>
    <t>16.09.2022 17:22:09</t>
  </si>
  <si>
    <t>16.09.2022 19:11:04</t>
  </si>
  <si>
    <t>ULUCAK DM-2/18 35-27-M00943_35-27-M00943_61239215</t>
  </si>
  <si>
    <t>16.09.2022 17:34:42</t>
  </si>
  <si>
    <t>16.09.2022 18:42:08</t>
  </si>
  <si>
    <t>K-3670 35-03-K03670_B_56365313_56365313</t>
  </si>
  <si>
    <t>16.09.2022 18:43:53</t>
  </si>
  <si>
    <t>16.09.2022 19:12:36</t>
  </si>
  <si>
    <t>M-1003 35-03-M01003_910084831_910084831</t>
  </si>
  <si>
    <t>16.09.2022 11:25:58</t>
  </si>
  <si>
    <t>16.09.2022 19:59:29</t>
  </si>
  <si>
    <t>_A_56384528_56384528</t>
  </si>
  <si>
    <t>16.09.2022 18:41:27</t>
  </si>
  <si>
    <t>16.09.2022 19:26:41</t>
  </si>
  <si>
    <t>KOYUNDERE TR-15 35-28-M00159_A_60983100_60983100</t>
  </si>
  <si>
    <t>16.09.2022 19:06:31</t>
  </si>
  <si>
    <t>16.09.2022 19:56:04</t>
  </si>
  <si>
    <t>L-45 JANDARMA SİTESİ 35-14-L00045_956640184_956640184</t>
  </si>
  <si>
    <t>16.09.2022 19:25:46</t>
  </si>
  <si>
    <t>16.09.2022 19:53:47</t>
  </si>
  <si>
    <t>TR-90 ÖZTİRYAKİLER 35-19-L00090_50074328_56406466_56406466</t>
  </si>
  <si>
    <t>16.09.2022 19:54:58</t>
  </si>
  <si>
    <t>16.09.2022 20:05:15</t>
  </si>
  <si>
    <t>TR-108 35-15-M00108_48874375_56381268_56381268</t>
  </si>
  <si>
    <t>16.09.2022 16:32:38</t>
  </si>
  <si>
    <t>16.09.2022 17:59:32</t>
  </si>
  <si>
    <t>M-1974 35-09-M01974_J j2b_5874259</t>
  </si>
  <si>
    <t>16.09.2022 17:50:59</t>
  </si>
  <si>
    <t>16.09.2022 19:53:17</t>
  </si>
  <si>
    <t>MUTAFLAR OKUL ÖNÜ TR-1 35-32-L00070_B_56357059_56357059</t>
  </si>
  <si>
    <t>16.09.2022 18:38:40</t>
  </si>
  <si>
    <t>16.09.2022 20:28:04</t>
  </si>
  <si>
    <t>POLYAK TR-2 35-30-L00133_A_56403775_56403775</t>
  </si>
  <si>
    <t>16.09.2022 19:58:34</t>
  </si>
  <si>
    <t>16.09.2022 20:59:46</t>
  </si>
  <si>
    <t>16.09.2022 20:03:56</t>
  </si>
  <si>
    <t>16.09.2022 20:27:31</t>
  </si>
  <si>
    <t>DM02/TR19 BİNA ALTI TR 45-73-M00010_945671494_945671494</t>
  </si>
  <si>
    <t>16.09.2022 20:04:53</t>
  </si>
  <si>
    <t>16.09.2022 20:35:04</t>
  </si>
  <si>
    <t>DM-8 35-17-M00700_A_83714373_83714373</t>
  </si>
  <si>
    <t>16.09.2022 19:58:17</t>
  </si>
  <si>
    <t>16.09.2022 20:48:11</t>
  </si>
  <si>
    <t>K-885 35-04-K00885_60674722 F3_60674881</t>
  </si>
  <si>
    <t>16.09.2022 15:38:50</t>
  </si>
  <si>
    <t>16.09.2022 21:03:18</t>
  </si>
  <si>
    <t>K-3141 35-07-K03141_D d1b_5829857</t>
  </si>
  <si>
    <t>16.09.2022 15:54:33</t>
  </si>
  <si>
    <t>16.09.2022 21:37:35</t>
  </si>
  <si>
    <t>M-3092(YATIRIM REZERVE) 35-07-M03092_F_56379343_56379343</t>
  </si>
  <si>
    <t>16.09.2022 16:14:06</t>
  </si>
  <si>
    <t>16.09.2022 21:17:04</t>
  </si>
  <si>
    <t>DM-14/22 45-71-M00545_45089886_56402410_56402410</t>
  </si>
  <si>
    <t>16.09.2022 17:20:45</t>
  </si>
  <si>
    <t>16.09.2022 21:10:09</t>
  </si>
  <si>
    <t>M-2716 35-04-M02716_912613436_912613436</t>
  </si>
  <si>
    <t>16.09.2022 18:03:00</t>
  </si>
  <si>
    <t>16.09.2022 21:09:15</t>
  </si>
  <si>
    <t>ASNUR SİTESİ TR 35-30-M00117_A D1b_43037121</t>
  </si>
  <si>
    <t>16.09.2022 19:25:36</t>
  </si>
  <si>
    <t>16.09.2022 19:59:46</t>
  </si>
  <si>
    <t>TR-2/11-A 45-83-L00156_95000000592_95000000592</t>
  </si>
  <si>
    <t>16.09.2022 19:46:48</t>
  </si>
  <si>
    <t>16.09.2022 21:04:53</t>
  </si>
  <si>
    <t>ÇELİKLİ TR-3 OKULLU 45-78-M00751_A_56391724_56391724</t>
  </si>
  <si>
    <t>16.09.2022 19:49:15</t>
  </si>
  <si>
    <t>16.09.2022 21:51:29</t>
  </si>
  <si>
    <t>EYKO TR-5 35-30-M00031_D_56380185_56380185</t>
  </si>
  <si>
    <t>16.09.2022 20:40:14</t>
  </si>
  <si>
    <t>16.09.2022 21:09:32</t>
  </si>
  <si>
    <t>TR-34 35-30-L00034_955329420_955329420</t>
  </si>
  <si>
    <t>16.09.2022 20:31:25</t>
  </si>
  <si>
    <t>16.09.2022 22:05:14</t>
  </si>
  <si>
    <t>KEMİKLİDERE TR-1 45-80-M00134_956548730_956548730</t>
  </si>
  <si>
    <t>16.09.2022 20:46:59</t>
  </si>
  <si>
    <t>16.09.2022 21:28:46</t>
  </si>
  <si>
    <t>PINARCIK TR-3 45-72-L00754_95001412934_95001412934</t>
  </si>
  <si>
    <t>16.09.2022 20:48:59</t>
  </si>
  <si>
    <t>16.09.2022 22:36:17</t>
  </si>
  <si>
    <t>L-310 35-18-L00310_950438431_950438431</t>
  </si>
  <si>
    <t>16.09.2022 18:25:17</t>
  </si>
  <si>
    <t>16.09.2022 22:22:45</t>
  </si>
  <si>
    <t>ARMUTLU DM-2/TR-28 (ESKİ TR-2) 35-27-L00002_913291637_913291637</t>
  </si>
  <si>
    <t>16.09.2022 19:33:19</t>
  </si>
  <si>
    <t>16.09.2022 23:10:38</t>
  </si>
  <si>
    <t>TR-320 35-19-M00517_956676491_956676491</t>
  </si>
  <si>
    <t>16.09.2022 21:22:49</t>
  </si>
  <si>
    <t>16.09.2022 22:35:22</t>
  </si>
  <si>
    <t>HALITLI TR-1 45-71-M01503_953189491_953189491</t>
  </si>
  <si>
    <t>16.09.2022 21:42:37</t>
  </si>
  <si>
    <t>16.09.2022 22:58:00</t>
  </si>
  <si>
    <t>TR-11/9C 45-71-M01975_953190584_953190584</t>
  </si>
  <si>
    <t>16.09.2022 22:13:12</t>
  </si>
  <si>
    <t>16.09.2022 23:19:00</t>
  </si>
  <si>
    <t>LÜTFİ UZ 35-24-M00214_35-24-M00214_2370451</t>
  </si>
  <si>
    <t>16.09.2022 22:23:16</t>
  </si>
  <si>
    <t>17.09.2022 00:01:45</t>
  </si>
  <si>
    <t>ZEYTİNELİ TR-1 35-19-M00208_9034443_56394758_56394758</t>
  </si>
  <si>
    <t>16.09.2022 17:32:44</t>
  </si>
  <si>
    <t>16.09.2022 21:35:36</t>
  </si>
  <si>
    <t>L-184 35-18-L00184_950437801_950437801</t>
  </si>
  <si>
    <t>16.09.2022 23:50:12</t>
  </si>
  <si>
    <t>17.09.2022 01:48:56</t>
  </si>
  <si>
    <t>MURADİYE TR-3/B 45-71-M00206_B_60984099_60984099</t>
  </si>
  <si>
    <t>17.09.2022 00:21:34</t>
  </si>
  <si>
    <t>17.09.2022 01:04:54</t>
  </si>
  <si>
    <t>M-1304 35-09-M01304_913463257_913463257</t>
  </si>
  <si>
    <t>17.09.2022 00:30:58</t>
  </si>
  <si>
    <t>17.09.2022 03:14:47</t>
  </si>
  <si>
    <t>DM02/TR28 MİLLİ EGEMENLİK 45-73-M00013_H h1_45157187</t>
  </si>
  <si>
    <t>17.09.2022 01:54:45</t>
  </si>
  <si>
    <t>17.09.2022 02:53:54</t>
  </si>
  <si>
    <t>DEĞİRMENDERE TR-2 35-22-M00198_955265108_955265108</t>
  </si>
  <si>
    <t>17.09.2022 01:51:34</t>
  </si>
  <si>
    <t>17.09.2022 03:37:38</t>
  </si>
  <si>
    <t>MURADİYE TR-3/A 45-71-M02046_A_60984147_60984147</t>
  </si>
  <si>
    <t>17.09.2022 02:19:46</t>
  </si>
  <si>
    <t>17.09.2022 05:59:57</t>
  </si>
  <si>
    <t>GÖKTAŞ TR-1 45-82-M00330_B_56405589_56405589</t>
  </si>
  <si>
    <t>17.09.2022 01:28:14</t>
  </si>
  <si>
    <t>17.09.2022 04:51:31</t>
  </si>
  <si>
    <t>K-1192 35-02-K01192_C c1b_5837825</t>
  </si>
  <si>
    <t>17.09.2022 02:50:43</t>
  </si>
  <si>
    <t>17.09.2022 04:17:33</t>
  </si>
  <si>
    <t>TOSUNLAR BEKİR EKİZ TARIMSAL SULAMA 35-32-L00040_A_56391742_56391742</t>
  </si>
  <si>
    <t>17.09.2022 07:31:39</t>
  </si>
  <si>
    <t>17.09.2022 09:10:41</t>
  </si>
  <si>
    <t>M-2954(YATIRIM REZERVE) 35-01-M02954_35-01-M02954_76300992</t>
  </si>
  <si>
    <t>17.09.2022 09:10:42</t>
  </si>
  <si>
    <t>17.09.2022 09:46:12</t>
  </si>
  <si>
    <t>HALİTPAŞA TR-8 45-80-M00079_956541760_956541760</t>
  </si>
  <si>
    <t>17.09.2022 10:03:34</t>
  </si>
  <si>
    <t>17.09.2022 11:27:01</t>
  </si>
  <si>
    <t>M-32 35-02-M00032_C_56374255_56374255</t>
  </si>
  <si>
    <t>17.09.2022 10:42:28</t>
  </si>
  <si>
    <t>17.09.2022 11:19:16</t>
  </si>
  <si>
    <t>TR-1/91 45-72-M00091_B_56390617_56390617</t>
  </si>
  <si>
    <t>17.09.2022 09:24:00</t>
  </si>
  <si>
    <t>17.09.2022 10:26:24</t>
  </si>
  <si>
    <t>TR-12 TARIMSAL SULAMA 45-80-M01012_45-80-M01012_2373362</t>
  </si>
  <si>
    <t>17.09.2022 09:06:48</t>
  </si>
  <si>
    <t>17.09.2022 11:34:47</t>
  </si>
  <si>
    <t>K-4906 35-01-K04906_911043603_911043603</t>
  </si>
  <si>
    <t>17.09.2022 09:35:11</t>
  </si>
  <si>
    <t>17.09.2022 12:45:31</t>
  </si>
  <si>
    <t>K-3165 35-03-K03165_910289441_910289441</t>
  </si>
  <si>
    <t>17.09.2022 09:55:04</t>
  </si>
  <si>
    <t>17.09.2022 12:15:56</t>
  </si>
  <si>
    <t>TR-137 35-16-L00137_953320569_953320569</t>
  </si>
  <si>
    <t>17.09.2022 09:57:38</t>
  </si>
  <si>
    <t>17.09.2022 11:45:07</t>
  </si>
  <si>
    <t>K-1302 35-08-K01302_912398087_912398087</t>
  </si>
  <si>
    <t>17.09.2022 10:16:20</t>
  </si>
  <si>
    <t>17.09.2022 12:29:08</t>
  </si>
  <si>
    <t>TR-337 35-19-L00371_A_56389713_56389713</t>
  </si>
  <si>
    <t>17.09.2022 10:58:40</t>
  </si>
  <si>
    <t>17.09.2022 11:54:09</t>
  </si>
  <si>
    <t>BOYABAĞ TR-1 35-21-L00113_A_56376280_56376280</t>
  </si>
  <si>
    <t>17.09.2022 12:07:20</t>
  </si>
  <si>
    <t>17.09.2022 12:52:33</t>
  </si>
  <si>
    <t>M-1888 35-02-M01888_910609801_910609801</t>
  </si>
  <si>
    <t>17.09.2022 12:26:35</t>
  </si>
  <si>
    <t>17.09.2022 13:03:54</t>
  </si>
  <si>
    <t>PAMUKYAZI-2 35-26-L00381_5672348_56358695_56358695</t>
  </si>
  <si>
    <t>17.09.2022 12:31:29</t>
  </si>
  <si>
    <t>17.09.2022 13:15:55</t>
  </si>
  <si>
    <t>L-336 REİSDERE 35-18-L00336_95001182326_95001182326</t>
  </si>
  <si>
    <t>17.09.2022 12:37:35</t>
  </si>
  <si>
    <t>17.09.2022 13:15:21</t>
  </si>
  <si>
    <t>17.09.2022 07:57:47</t>
  </si>
  <si>
    <t>17.09.2022 13:31:21</t>
  </si>
  <si>
    <t>M-3062 (YATIRIM REZERVE) 35-09-M03062_E e1b_5879683</t>
  </si>
  <si>
    <t>17.09.2022 09:09:34</t>
  </si>
  <si>
    <t>17.09.2022 13:16:04</t>
  </si>
  <si>
    <t>K-1580 35-01-K01580_C 1C_5868166</t>
  </si>
  <si>
    <t>17.09.2022 09:25:23</t>
  </si>
  <si>
    <t>17.09.2022 12:14:29</t>
  </si>
  <si>
    <t>TR-1/59 45-72-M00059__81571123_81571123</t>
  </si>
  <si>
    <t>17.09.2022 11:07:45</t>
  </si>
  <si>
    <t>17.09.2022 13:32:06</t>
  </si>
  <si>
    <t>TR-79 45-78-L00079_49364867_56386806_56386806</t>
  </si>
  <si>
    <t>17.09.2022 11:56:29</t>
  </si>
  <si>
    <t>17.09.2022 13:02:28</t>
  </si>
  <si>
    <t>YANIKKÖY TR-1 35-28-M00215_D_56376905_56376905</t>
  </si>
  <si>
    <t>17.09.2022 12:03:24</t>
  </si>
  <si>
    <t>17.09.2022 14:02:10</t>
  </si>
  <si>
    <t>MORDOĞAN TR-25 35-21-L00153_A_56376058_56376058</t>
  </si>
  <si>
    <t>17.09.2022 12:04:49</t>
  </si>
  <si>
    <t>17.09.2022 13:30:23</t>
  </si>
  <si>
    <t>GÜLBAHÇE TR-21 (TR-280) 35-19-L00280_95000544614_95000544614</t>
  </si>
  <si>
    <t>17.09.2022 12:34:43</t>
  </si>
  <si>
    <t>17.09.2022 13:20:44</t>
  </si>
  <si>
    <t>KARAMAN OKUL YANI TR-2 35-31-L00052_956598205_956598205</t>
  </si>
  <si>
    <t>17.09.2022 10:04:00</t>
  </si>
  <si>
    <t>17.09.2022 14:26:24</t>
  </si>
  <si>
    <t>K-4163 35-02-K04163_99563641_99563641</t>
  </si>
  <si>
    <t>17.09.2022 10:26:56</t>
  </si>
  <si>
    <t>17.09.2022 13:51:03</t>
  </si>
  <si>
    <t>DM-2/9(TR-254) 35-19-L00254_95001418995_95001418995</t>
  </si>
  <si>
    <t>17.09.2022 11:43:51</t>
  </si>
  <si>
    <t>17.09.2022 13:24:25</t>
  </si>
  <si>
    <t>BARDAKÇI TR-2 45-74-M00171_945594523_945594523</t>
  </si>
  <si>
    <t>17.09.2022 12:21:00</t>
  </si>
  <si>
    <t>17.09.2022 14:28:32</t>
  </si>
  <si>
    <t>TR-2/22 45-72-L00022_956512745_956512745</t>
  </si>
  <si>
    <t>17.09.2022 12:45:54</t>
  </si>
  <si>
    <t>17.09.2022 14:31:19</t>
  </si>
  <si>
    <t>MURADİYE TR-3/A 45-71-M02046_953242975_953242975</t>
  </si>
  <si>
    <t>17.09.2022 06:29:38</t>
  </si>
  <si>
    <t>17.09.2022 15:15:34</t>
  </si>
  <si>
    <t>M-1304 35-09-M01304_913701840_913701840</t>
  </si>
  <si>
    <t>17.09.2022 06:52:26</t>
  </si>
  <si>
    <t>17.09.2022 13:17:42</t>
  </si>
  <si>
    <t>ERGENEKON TR-11 45-83-M00623_48087732_56388965_56388965</t>
  </si>
  <si>
    <t>17.09.2022 09:30:04</t>
  </si>
  <si>
    <t>17.09.2022 17:06:53</t>
  </si>
  <si>
    <t>PAYAMLI M-30 35-25-M00166_956641578_956641578</t>
  </si>
  <si>
    <t>17.09.2022 12:19:48</t>
  </si>
  <si>
    <t>17.09.2022 15:04:37</t>
  </si>
  <si>
    <t>BADEMLER TR-5 35-19-L00330__81637337_81637337</t>
  </si>
  <si>
    <t>17.09.2022 12:36:28</t>
  </si>
  <si>
    <t>17.09.2022 15:21:02</t>
  </si>
  <si>
    <t>DEVELİ TR-42 35-22-M00042_955285206_955285206</t>
  </si>
  <si>
    <t>17.09.2022 12:33:28</t>
  </si>
  <si>
    <t>17.09.2022 15:18:42</t>
  </si>
  <si>
    <t>TR-72 45-78-M00072_953258259_953258259</t>
  </si>
  <si>
    <t>17.09.2022 12:40:28</t>
  </si>
  <si>
    <t>17.09.2022 14:43:45</t>
  </si>
  <si>
    <t>L-20 DÖRT YOL KAVŞAĞI 35-14-L00020_956659121_956659121</t>
  </si>
  <si>
    <t>17.09.2022 12:53:40</t>
  </si>
  <si>
    <t>17.09.2022 14:50:14</t>
  </si>
  <si>
    <t>KOYUNDERE TR-14 35-28-M00153_953381078_953381078</t>
  </si>
  <si>
    <t>17.09.2022 13:07:46</t>
  </si>
  <si>
    <t>17.09.2022 14:14:08</t>
  </si>
  <si>
    <t>M-3062 (YATIRIM REZERVE) 35-09-M03062_A a1b_5879667</t>
  </si>
  <si>
    <t>17.09.2022 13:20:04</t>
  </si>
  <si>
    <t>17.09.2022 17:25:38</t>
  </si>
  <si>
    <t>M-3062 (YATIRIM REZERVE) 35-09-M03062_B b1b_5879659</t>
  </si>
  <si>
    <t>17.09.2022 13:22:55</t>
  </si>
  <si>
    <t>17.09.2022 17:23:36</t>
  </si>
  <si>
    <t>M-3062 (YATIRIM REZERVE) 35-09-M03062_C c1b_5879651</t>
  </si>
  <si>
    <t>17.09.2022 13:30:11</t>
  </si>
  <si>
    <t>17.09.2022 17:22:12</t>
  </si>
  <si>
    <t>K-3165 35-03-K03165_6501139 g1b_5805833</t>
  </si>
  <si>
    <t>17.09.2022 13:28:45</t>
  </si>
  <si>
    <t>17.09.2022 14:50:25</t>
  </si>
  <si>
    <t>M-2559 35-01-M02559_910688480_910688480</t>
  </si>
  <si>
    <t>17.09.2022 13:40:42</t>
  </si>
  <si>
    <t>17.09.2022 17:16:35</t>
  </si>
  <si>
    <t>MAHMUT GÜL SULAMA GRUBU 35-29-L00365_950348085_950348085</t>
  </si>
  <si>
    <t>17.09.2022 14:05:55</t>
  </si>
  <si>
    <t>17.09.2022 18:09:49</t>
  </si>
  <si>
    <t>GÜLBAHÇE TR-2 (TR-183) 35-19-L00183_956698333_956698333</t>
  </si>
  <si>
    <t>17.09.2022 14:11:40</t>
  </si>
  <si>
    <t>17.09.2022 17:10:45</t>
  </si>
  <si>
    <t>KARAKOVA MEHMET BALABAN SULAMA GRB TR-4 35-15-M00336_A_79938875_79938875</t>
  </si>
  <si>
    <t>17.09.2022 14:47:54</t>
  </si>
  <si>
    <t>17.09.2022 17:43:56</t>
  </si>
  <si>
    <t>K-3165 35-03-K03165_E E1_5915602</t>
  </si>
  <si>
    <t>17.09.2022 15:40:25</t>
  </si>
  <si>
    <t>17.09.2022 17:34:44</t>
  </si>
  <si>
    <t>KARAVELİLER TR-5 35-20-L00449_955215282_955215282</t>
  </si>
  <si>
    <t>17.09.2022 16:22:47</t>
  </si>
  <si>
    <t>17.09.2022 17:59:29</t>
  </si>
  <si>
    <t>URGANLI YENİKÖY TR-3 45-83-L00444_A_56395007_56395007</t>
  </si>
  <si>
    <t>17.09.2022 16:19:28</t>
  </si>
  <si>
    <t>17.09.2022 17:45:54</t>
  </si>
  <si>
    <t>L-330 DENİZKIZI-1 35-18-L00330_950437846_950437846</t>
  </si>
  <si>
    <t>17.09.2022 16:07:10</t>
  </si>
  <si>
    <t>17.09.2022 17:50:49</t>
  </si>
  <si>
    <t>TR-47 35-16-L00047_47569376_56352667_56352667</t>
  </si>
  <si>
    <t>17.09.2022 16:46:16</t>
  </si>
  <si>
    <t>17.09.2022 17:56:40</t>
  </si>
  <si>
    <t>GEDİK TR-1 35-31-L00135_956597351_956597351</t>
  </si>
  <si>
    <t>17.09.2022 16:43:09</t>
  </si>
  <si>
    <t>17.09.2022 18:17:42</t>
  </si>
  <si>
    <t>TR-34 35-30-L00034_C_56397969_56397969</t>
  </si>
  <si>
    <t>17.09.2022 17:10:44</t>
  </si>
  <si>
    <t>17.09.2022 18:19:42</t>
  </si>
  <si>
    <t>K-1105 35-03-K01105_910109317_910109317</t>
  </si>
  <si>
    <t>17.09.2022 11:26:12</t>
  </si>
  <si>
    <t>17.09.2022 16:36:18</t>
  </si>
  <si>
    <t>HACI HALİLLER TR-3 45-71-M00067_A_56393368_56393368</t>
  </si>
  <si>
    <t>17.09.2022 12:42:34</t>
  </si>
  <si>
    <t>17.09.2022 15:24:13</t>
  </si>
  <si>
    <t>K-610 35-02-K00610_99941602_99941602</t>
  </si>
  <si>
    <t>17.09.2022 14:05:46</t>
  </si>
  <si>
    <t>17.09.2022 16:29:44</t>
  </si>
  <si>
    <t>ALACALAR TR-2 45-76-L00089_A_56388867_56388867</t>
  </si>
  <si>
    <t>17.09.2022 14:30:46</t>
  </si>
  <si>
    <t>17.09.2022 16:55:44</t>
  </si>
  <si>
    <t>TR-96 35-15-L00096_950349002_950349002</t>
  </si>
  <si>
    <t>17.09.2022 14:25:59</t>
  </si>
  <si>
    <t>17.09.2022 15:46:38</t>
  </si>
  <si>
    <t>TR-154 45-78-L00154_953256344_953256344</t>
  </si>
  <si>
    <t>17.09.2022 14:52:20</t>
  </si>
  <si>
    <t>17.09.2022 15:52:03</t>
  </si>
  <si>
    <t>17.09.2022 14:51:47</t>
  </si>
  <si>
    <t>17.09.2022 15:50:28</t>
  </si>
  <si>
    <t>K-2953 35-02-K02953_B_56375157_56375157</t>
  </si>
  <si>
    <t>17.09.2022 15:14:33</t>
  </si>
  <si>
    <t>17.09.2022 16:53:07</t>
  </si>
  <si>
    <t>KERESTECİLER TR-1 45-83-M00138_955149832_955149832</t>
  </si>
  <si>
    <t>17.09.2022 15:54:13</t>
  </si>
  <si>
    <t>17.09.2022 16:42:28</t>
  </si>
  <si>
    <t>M-1304 35-09-M01304_949840997_949840997</t>
  </si>
  <si>
    <t>17.09.2022 14:43:27</t>
  </si>
  <si>
    <t>17.09.2022 22:25:11</t>
  </si>
  <si>
    <t>TR-76 35-19-L00076_956669633_956669633</t>
  </si>
  <si>
    <t>17.09.2022 15:04:09</t>
  </si>
  <si>
    <t>17.09.2022 20:09:43</t>
  </si>
  <si>
    <t>TÜRKÖNÜ TR-2 35-15-M00217_B_56367950_56367950</t>
  </si>
  <si>
    <t>17.09.2022 15:28:12</t>
  </si>
  <si>
    <t>17.09.2022 18:34:40</t>
  </si>
  <si>
    <t>DM-21/23 (ITIR SOKAK) 45-71-M00326_953208167_953208167</t>
  </si>
  <si>
    <t>17.09.2022 15:46:28</t>
  </si>
  <si>
    <t>17.09.2022 19:34:20</t>
  </si>
  <si>
    <t>K-1480 35-09-K01480_97825967_97825967</t>
  </si>
  <si>
    <t>17.09.2022 16:28:33</t>
  </si>
  <si>
    <t>17.09.2022 19:00:35</t>
  </si>
  <si>
    <t>ARAPLI TR-1 35-16-M00747_47491824_56395750_56395750</t>
  </si>
  <si>
    <t>17.09.2022 16:42:54</t>
  </si>
  <si>
    <t>17.09.2022 19:33:00</t>
  </si>
  <si>
    <t>K-569 35-02-K00569_913486529_913486529</t>
  </si>
  <si>
    <t>17.09.2022 17:13:24</t>
  </si>
  <si>
    <t>17.09.2022 20:21:01</t>
  </si>
  <si>
    <t>K-4703 35-01-K04703_911581809_911581809</t>
  </si>
  <si>
    <t>17.09.2022 17:13:34</t>
  </si>
  <si>
    <t>17.09.2022 18:54:24</t>
  </si>
  <si>
    <t>17.09.2022 17:44:51</t>
  </si>
  <si>
    <t>17.09.2022 19:14:48</t>
  </si>
  <si>
    <t>TR-1/59A 45-71-M02142_953239855_953239855</t>
  </si>
  <si>
    <t>17.09.2022 17:58:40</t>
  </si>
  <si>
    <t>17.09.2022 21:11:24</t>
  </si>
  <si>
    <t>MORALILAR-1 SULAMA TR-2 45-72-M00355_45-72-M00355_2348512</t>
  </si>
  <si>
    <t>17.09.2022 18:04:04</t>
  </si>
  <si>
    <t>17.09.2022 20:12:02</t>
  </si>
  <si>
    <t>K-2479 35-02-K02479_99366743_99366743</t>
  </si>
  <si>
    <t>17.09.2022 18:25:05</t>
  </si>
  <si>
    <t>17.09.2022 20:51:07</t>
  </si>
  <si>
    <t>ÇALTILI TR-1 45-78-L00365_49333277_56407548_56407548</t>
  </si>
  <si>
    <t>17.09.2022 18:40:01</t>
  </si>
  <si>
    <t>17.09.2022 19:19:38</t>
  </si>
  <si>
    <t>ÇAMÖNÜ TR-7 35-22-M00175_955291214_955291214</t>
  </si>
  <si>
    <t>17.09.2022 19:13:46</t>
  </si>
  <si>
    <t>17.09.2022 20:02:28</t>
  </si>
  <si>
    <t>K-2984 35-03-K02984_910152051_910152051</t>
  </si>
  <si>
    <t>17.09.2022 20:10:16</t>
  </si>
  <si>
    <t>17.09.2022 20:36:08</t>
  </si>
  <si>
    <t>ADİLOBA TR-1 45-80-M00178_956533795_956533795</t>
  </si>
  <si>
    <t>17.09.2022 22:28:58</t>
  </si>
  <si>
    <t>MALTEPE TR-4 35-28-M00447_953394534_953394534</t>
  </si>
  <si>
    <t>17.09.2022 20:19:31</t>
  </si>
  <si>
    <t>17.09.2022 21:57:13</t>
  </si>
  <si>
    <t>M-3062 (YATIRIM REZERVE) 35-09-M03062_D d1b_5879675</t>
  </si>
  <si>
    <t>17.09.2022 09:29:51</t>
  </si>
  <si>
    <t>17.09.2022 12:59:00</t>
  </si>
  <si>
    <t>DM-25/37 45-71-M00058_A_56396824_56396824</t>
  </si>
  <si>
    <t>17.09.2022 12:38:11</t>
  </si>
  <si>
    <t>17.09.2022 17:44:02</t>
  </si>
  <si>
    <t>HASAN ŞAHİN SULAMA GRB TR 35-27-M00104_B_56363898_56363898</t>
  </si>
  <si>
    <t>17.09.2022 17:35:20</t>
  </si>
  <si>
    <t>17.09.2022 21:08:47</t>
  </si>
  <si>
    <t>TR-47 35-16-L00047_95000470860_95000470860</t>
  </si>
  <si>
    <t>17.09.2022 17:14:42</t>
  </si>
  <si>
    <t>17.09.2022 18:29:42</t>
  </si>
  <si>
    <t>K-955 35-03-K00955_F_56374098_56374098</t>
  </si>
  <si>
    <t>17.09.2022 19:12:48</t>
  </si>
  <si>
    <t>17.09.2022 21:32:03</t>
  </si>
  <si>
    <t>M-850 KARAÇAM KÖK 35-02-M00850_EĞRİDERE-2 M01_2065730</t>
  </si>
  <si>
    <t>21.09.2022 09:22:06</t>
  </si>
  <si>
    <t>21.09.2022 15:24:37</t>
  </si>
  <si>
    <t>K-1928 35-10-K01928_ K01_61238847</t>
  </si>
  <si>
    <t>21.09.2022 14:00:55</t>
  </si>
  <si>
    <t>21.09.2022 15:13:54</t>
  </si>
  <si>
    <t>ATAKENT DM (M-2214) 35-09-M02214_M-1087 M10_2046722</t>
  </si>
  <si>
    <t>22.09.2022 09:03:40</t>
  </si>
  <si>
    <t>22.09.2022 14:03:07</t>
  </si>
  <si>
    <t>ATAKENT DM (M-2214) 35-09-M02214_M-1580 M04_2046718</t>
  </si>
  <si>
    <t>22.09.2022 14:26:05</t>
  </si>
  <si>
    <t>22.09.2022 17:15:22</t>
  </si>
  <si>
    <t>EBSO TM 35-09-A00001_EBSO-12 K42_2062709</t>
  </si>
  <si>
    <t>22.09.2022 14:09:19</t>
  </si>
  <si>
    <t>22.09.2022 19:14:02</t>
  </si>
  <si>
    <t>EBSO TM 35-09-A00001_EBSO-17 K41_2062704</t>
  </si>
  <si>
    <t>23.09.2022 09:01:48</t>
  </si>
  <si>
    <t>23.09.2022 14:50:21</t>
  </si>
  <si>
    <t>M-2818(YATIRIM REZERVE) 35-01-M02818_ M01_75482490</t>
  </si>
  <si>
    <t>23.09.2022 10:02:48</t>
  </si>
  <si>
    <t>23.09.2022 10:33:00</t>
  </si>
  <si>
    <t>KEMAL ACAR 35-30-M00085_DIREK TIPI TRAFO HUCRESI H01_2041682</t>
  </si>
  <si>
    <t>23.09.2022 17:26:12</t>
  </si>
  <si>
    <t>23.09.2022 18:00:09</t>
  </si>
  <si>
    <t>TİRE İM-DM-1 35-29-A00001_DOYRANLI L11_2059658</t>
  </si>
  <si>
    <t>15.09.2022 14:33:14</t>
  </si>
  <si>
    <t>15.09.2022 14:34:58</t>
  </si>
  <si>
    <t>K-1179 35-08-K01179_TRAFO K03_42032172</t>
  </si>
  <si>
    <t>24.09.2022 17:17:17</t>
  </si>
  <si>
    <t>24.09.2022 17:34:51</t>
  </si>
  <si>
    <t>M-361 35-09-M00361_M-381 M04_47619812</t>
  </si>
  <si>
    <t>24.09.2022 14:58:30</t>
  </si>
  <si>
    <t>24.09.2022 17:49:52</t>
  </si>
  <si>
    <t>K-561 ÇAĞLAYAN MATBAASI 35-08-K04888Ö_ K03_48524109</t>
  </si>
  <si>
    <t>25.09.2022 09:08:39</t>
  </si>
  <si>
    <t>25.09.2022 11:30:36</t>
  </si>
  <si>
    <t>POYRACIK TR-3 35-24-L00026_TR-4 L01_72093946</t>
  </si>
  <si>
    <t>25.09.2022 10:46:14</t>
  </si>
  <si>
    <t>25.09.2022 12:51:15</t>
  </si>
  <si>
    <t>IŞIKLAR TM 35-02-A00006_BOĞAZİÇİ-1 M04_2307645</t>
  </si>
  <si>
    <t>25.09.2022 09:02:28</t>
  </si>
  <si>
    <t>25.09.2022 14:47:42</t>
  </si>
  <si>
    <t>KARABAĞLAR TM 35-01-A00012_TR-B K26_2055822</t>
  </si>
  <si>
    <t>İletim</t>
  </si>
  <si>
    <t>25.09.2022 03:01:48</t>
  </si>
  <si>
    <t>25.09.2022 03:26:36</t>
  </si>
  <si>
    <t>TR-46 35-30-L00046_TR-47 L03_2097031</t>
  </si>
  <si>
    <t>25.09.2022 12:21:49</t>
  </si>
  <si>
    <t>25.09.2022 12:44:56</t>
  </si>
  <si>
    <t>ULUCAK TM 35-28-A00002_HatBaşıAyırıcı_53133671 M13_53133671</t>
  </si>
  <si>
    <t>25.09.2022 12:42:27</t>
  </si>
  <si>
    <t>25.09.2022 14:46:59</t>
  </si>
  <si>
    <t>TR-41 35-30-L00041_DIREK TIPI TRAFO HUCRESI H01_2044007</t>
  </si>
  <si>
    <t>25.09.2022 12:49:38</t>
  </si>
  <si>
    <t>25.09.2022 13:04:44</t>
  </si>
  <si>
    <t>NARLIGEÇİT KÖK(TR-32) 35-24-M00205_NARLIGEÇİT SULAMA M3_2320089</t>
  </si>
  <si>
    <t>25.09.2022 15:08:26</t>
  </si>
  <si>
    <t>25.09.2022 15:38:01</t>
  </si>
  <si>
    <t>MENTEŞ KÖK 35-19-M00260_UZUNADA M02_72141085</t>
  </si>
  <si>
    <t>26.09.2022 21:58:39</t>
  </si>
  <si>
    <t>26.09.2022 22:33:01</t>
  </si>
  <si>
    <t>TIRMANLAR DM 35-16-M00171_HatBaşıAyırıcı_53140439 M04_53140439</t>
  </si>
  <si>
    <t>16.09.2022 15:25:53</t>
  </si>
  <si>
    <t>16.09.2022 18:28:03</t>
  </si>
  <si>
    <t>ALİAĞA GIS TM 35-17-A00014_EGE GÜBRE-1 (2H06) M019_66128139</t>
  </si>
  <si>
    <t>17.09.2022 09:30:50</t>
  </si>
  <si>
    <t>17.09.2022 10:38:47</t>
  </si>
  <si>
    <t>TÖYKO KÖK 35-30-M00213_GÜZELEGE SİTESİ M02_2039759</t>
  </si>
  <si>
    <t>17.09.2022 14:06:38</t>
  </si>
  <si>
    <t>17.09.2022 14:58:57</t>
  </si>
  <si>
    <t>BUCA TM 35-03-A00003_Buca-9 K12_2311890</t>
  </si>
  <si>
    <t>03.09.2022 09:34:10</t>
  </si>
  <si>
    <t>03.09.2022 12:15:00</t>
  </si>
  <si>
    <t>HAK DEĞİRMENCİLİK ÖZEL TR 35-30-M00242Ö_ M01_2336738</t>
  </si>
  <si>
    <t>OG Hatta Ağaç Kesimi</t>
  </si>
  <si>
    <t>29.09.2022 15:32:06</t>
  </si>
  <si>
    <t>29.09.2022 17:23:43</t>
  </si>
  <si>
    <t>SEYREK TR-7 KÖK 35-28-M00379_GÜNERLİ M05_2329493</t>
  </si>
  <si>
    <t>24.09.2022 15:16:22</t>
  </si>
  <si>
    <t>24.09.2022 19:44:54</t>
  </si>
  <si>
    <t>ÇAMLIK DM 35-17-M00173_TR-10 M11_66328238</t>
  </si>
  <si>
    <t>05.09.2022 13:17:53</t>
  </si>
  <si>
    <t>05.09.2022 13:52:58</t>
  </si>
  <si>
    <t>SARUHANLI DM 45-80-M00001_BEYDERE M08_2086502</t>
  </si>
  <si>
    <t>OG Hatta Yabancı Cisim</t>
  </si>
  <si>
    <t>17.09.2022 10:02:20</t>
  </si>
  <si>
    <t>17.09.2022 11:10:00</t>
  </si>
  <si>
    <t>GAZİEMİR GIS TM 35-08-A00006_HAVALİMANI-1 M08_2317308</t>
  </si>
  <si>
    <t>14.09.2022 08:33:00</t>
  </si>
  <si>
    <t>14.09.2022 09:21:11</t>
  </si>
  <si>
    <t>14.09.2022 09:23:20</t>
  </si>
  <si>
    <t>14.09.2022 09:53:29</t>
  </si>
  <si>
    <t>AYŞEN KOŞTU VE ARKADAŞLARI ÖZEL TR 35-16-M00458Ö_DIREK TIPI TRAFO HUCRESI H01_2044860</t>
  </si>
  <si>
    <t>OG Ayırıcı Arızası</t>
  </si>
  <si>
    <t>19.09.2022 07:21:27</t>
  </si>
  <si>
    <t>19.09.2022 09:36:38</t>
  </si>
  <si>
    <t>FOÇA TR-28 35-23-L00028_DAĞITIM TRAFO FOÇA TR-28 L06_72145929</t>
  </si>
  <si>
    <t>OG Trafo Kademe Ayarı</t>
  </si>
  <si>
    <t>19.09.2022 10:02:28</t>
  </si>
  <si>
    <t>19.09.2022 10:44:16</t>
  </si>
  <si>
    <t>KESİKKÖY DM 35-28-M00309_BURUNCUK M08_2323291</t>
  </si>
  <si>
    <t>19.09.2022 19:10:31</t>
  </si>
  <si>
    <t>19.09.2022 19:40:32</t>
  </si>
  <si>
    <t>20.09.2022 14:26:41</t>
  </si>
  <si>
    <t>20.09.2022 18:07:49</t>
  </si>
  <si>
    <t>GRUPKENT KÖK 35-30-M00200_HÜSEYİN PINAR GRUBU M05_72066324</t>
  </si>
  <si>
    <t>27.09.2022 15:15:52</t>
  </si>
  <si>
    <t>27.09.2022 17:34:40</t>
  </si>
  <si>
    <t>DM-7/21 35-28-M00966_DAĞITIM TRAFO DM-7/21 L03_66570978</t>
  </si>
  <si>
    <t>28.09.2022 07:40:48</t>
  </si>
  <si>
    <t>28.09.2022 08:48:30</t>
  </si>
  <si>
    <t>BERGAMA TM 35-16-A00004_HatBaşıAyırıcı_53140638 M08_53140638</t>
  </si>
  <si>
    <t>26.09.2022 07:12:39</t>
  </si>
  <si>
    <t>26.09.2022 09:37:56</t>
  </si>
  <si>
    <t>KEMALPAŞA TM 35-27-A00002_ARMUTLU-2 M01_2319665</t>
  </si>
  <si>
    <t>24.09.2022 01:37:34</t>
  </si>
  <si>
    <t>24.09.2022 03:37:52</t>
  </si>
  <si>
    <t>KEMALPAŞA TM 35-27-A00002_ARMUTLU-1 M02_2319666</t>
  </si>
  <si>
    <t>24.09.2022 01:54:00</t>
  </si>
  <si>
    <t>24.09.2022 08:47:00</t>
  </si>
  <si>
    <t>SARUHANLI DM 45-80-M00001_BEYDERE M08_2324160</t>
  </si>
  <si>
    <t>18.09.2022 11:56:00</t>
  </si>
  <si>
    <t>18.09.2022 12:26:00</t>
  </si>
  <si>
    <t>SELENDİ DM 45-81-M00001_ESKİ SELENDİ M16_2321602</t>
  </si>
  <si>
    <t>19.09.2022 09:16:44</t>
  </si>
  <si>
    <t>19.09.2022 10:05:01</t>
  </si>
  <si>
    <t>VİLLAKENT DM 35-28-M00381_DERSAN-1 M01_66521693</t>
  </si>
  <si>
    <t>23.09.2022 08:22:26</t>
  </si>
  <si>
    <t>23.09.2022 09:17:46</t>
  </si>
  <si>
    <t>İZZETTİN KÖK 45-83-M00132_MADEN M05_2107095</t>
  </si>
  <si>
    <t>28.09.2022 14:18:00</t>
  </si>
  <si>
    <t>28.09.2022 14:51:14</t>
  </si>
  <si>
    <t>MURADİYE DM-5/05 45-71-M00235_DM-8 M05_2320753</t>
  </si>
  <si>
    <t>29.09.2022 01:43:38</t>
  </si>
  <si>
    <t>29.09.2022 03:00:51</t>
  </si>
  <si>
    <t>TR-11 35-16-L00011_TR-138 L05_72014798</t>
  </si>
  <si>
    <t>05.09.2022 14:16:47</t>
  </si>
  <si>
    <t>05.09.2022 17:07:00</t>
  </si>
  <si>
    <t>ARMUTLU TR-4 35-27-L00004_DIREK TIPI TRAFO HUCRESI H01_2051415</t>
  </si>
  <si>
    <t>27.09.2022 16:30:00</t>
  </si>
  <si>
    <t>27.09.2022 17:05:14</t>
  </si>
  <si>
    <t>L-60 KÖK (DM-25) 35-18-L00060_ALTINKUM L03_72113702</t>
  </si>
  <si>
    <t>OG Klemens Arızası</t>
  </si>
  <si>
    <t>27.09.2022 16:41:30</t>
  </si>
  <si>
    <t>27.09.2022 22:32:20</t>
  </si>
  <si>
    <t>ARMUTLU DM-2/TR-26 35-27-L00349_DM-2/TR-27 L01_61218320</t>
  </si>
  <si>
    <t>27.09.2022 16:05:16</t>
  </si>
  <si>
    <t>ABALIOĞLU DM 45-83-M00136_BAĞYURDU-DOĞALGAZ-OZAN BLOK M09_72134615</t>
  </si>
  <si>
    <t>08.09.2022 08:34:15</t>
  </si>
  <si>
    <t>08.09.2022 09:51:27</t>
  </si>
  <si>
    <t>08.09.2022 08:35:15</t>
  </si>
  <si>
    <t>08.09.2022 10:25:34</t>
  </si>
  <si>
    <t>DERBENT İM-DM 45-83-A00004_MANİSA-2 M12_2097148</t>
  </si>
  <si>
    <t>08.09.2022 09:13:08</t>
  </si>
  <si>
    <t>08.09.2022 09:14:06</t>
  </si>
  <si>
    <t>08.09.2022 17:20:07</t>
  </si>
  <si>
    <t>08.09.2022 18:01:36</t>
  </si>
  <si>
    <t>DERBENT İM-DM 45-83-A00004_MANİSA-2 M12_2331771</t>
  </si>
  <si>
    <t>08.09.2022 18:42:39</t>
  </si>
  <si>
    <t>08.09.2022 20:48:39</t>
  </si>
  <si>
    <t>SEYREK TR-7 KÖK 35-28-M00379_SÜZBEYLİ-TUZCULU M04_2303511</t>
  </si>
  <si>
    <t>17.09.2022 18:08:38</t>
  </si>
  <si>
    <t>17.09.2022 18:12:52</t>
  </si>
  <si>
    <t>GERENKÖY TR-5 35-23-M00151_GERENKÖY TR-4 M01_72154550</t>
  </si>
  <si>
    <t>17.09.2022 19:19:46</t>
  </si>
  <si>
    <t>17.09.2022 19:57:51</t>
  </si>
  <si>
    <t>EMİRALEM TR-18 KÖK 35-28-M00239_YAHŞELLİ KÖK M01_66567538</t>
  </si>
  <si>
    <t>18.09.2022 12:06:15</t>
  </si>
  <si>
    <t>18.09.2022 13:01:11</t>
  </si>
  <si>
    <t>SÜLEYMANLI KÖK 35-28-M00606_BOZALAN M04_66870996</t>
  </si>
  <si>
    <t>18.09.2022 12:48:44</t>
  </si>
  <si>
    <t>18.09.2022 13:22:01</t>
  </si>
  <si>
    <t>SÜZBEYLİ TR-1 35-28-M00421_DIREK TIPI TRAFO HUCRESI H01_2108315</t>
  </si>
  <si>
    <t>17.09.2022 14:28:29</t>
  </si>
  <si>
    <t>17.09.2022 18:25:29</t>
  </si>
  <si>
    <t>KINIK ORGANİZE DM 35-24-M00208_HatBaşıAyırıcı_72291214 M13_72291214</t>
  </si>
  <si>
    <t>17.09.2022 16:22:18</t>
  </si>
  <si>
    <t>17.09.2022 18:19:56</t>
  </si>
  <si>
    <t>KESİKKÖY DM 35-28-M00309_SAKIPAĞA KÖK M09_2329426</t>
  </si>
  <si>
    <t>17.09.2022 16:33:50</t>
  </si>
  <si>
    <t>17.09.2022 17:23:34</t>
  </si>
  <si>
    <t>FOÇA TR-28 35-23-L00028_ASKERİYE (D.KKK) L04_72145975</t>
  </si>
  <si>
    <t>18.09.2022 01:38:30</t>
  </si>
  <si>
    <t>18.09.2022 04:57:08</t>
  </si>
  <si>
    <t>KOYUNDERE TR-6 35-28-M00158_KOYUNDERE TR-11 M07_78958294</t>
  </si>
  <si>
    <t>18.09.2022 04:24:26</t>
  </si>
  <si>
    <t>18.09.2022 04:51:39</t>
  </si>
  <si>
    <t>VİLLAKENT DM 35-28-M00381_KÖK-24(SEYREK) M03_66521695</t>
  </si>
  <si>
    <t>18.09.2022 08:43:46</t>
  </si>
  <si>
    <t>18.09.2022 09:52:42</t>
  </si>
  <si>
    <t>KESİKKÖY DM 35-28-M00309_HatBaşıAyırıcı_53133570 M06_53133570</t>
  </si>
  <si>
    <t>18.09.2022 10:46:04</t>
  </si>
  <si>
    <t>18.09.2022 13:08:27</t>
  </si>
  <si>
    <t>DİKİLİ İM 35-30-A00001_DELİCETEPE M07_72357027</t>
  </si>
  <si>
    <t>18.09.2022 18:44:40</t>
  </si>
  <si>
    <t>18.09.2022 18:54:39</t>
  </si>
  <si>
    <t>BÜYÜKBELEN TR-2 45-80-M00067_BELEN KÖK M03_72192138</t>
  </si>
  <si>
    <t>27.09.2022 11:00:00</t>
  </si>
  <si>
    <t>27.09.2022 11:14:00</t>
  </si>
  <si>
    <t>YENİFOÇA TR-1 DM 35-23-M00001_YENİFOÇA TR-48 M04_83359168</t>
  </si>
  <si>
    <t>30.09.2022 09:16:08</t>
  </si>
  <si>
    <t>30.09.2022 12:24:19</t>
  </si>
  <si>
    <t>TR-127 35-16-L00127_DIREK TIPI TRAFO HUCRESI H01_2044904</t>
  </si>
  <si>
    <t>06.09.2022 14:50:39</t>
  </si>
  <si>
    <t>06.09.2022 16:57:43</t>
  </si>
  <si>
    <t>KARABURÇ KÖK 35-31-L00253_SULAMA GURUBU L04_2337265</t>
  </si>
  <si>
    <t>28.09.2022 15:03:06</t>
  </si>
  <si>
    <t>28.09.2022 16:42:43</t>
  </si>
  <si>
    <t>KAYMAKÇI İM 35-15-A00004_EMİRLİOVA L07_2121823</t>
  </si>
  <si>
    <t>28.09.2022 13:13:44</t>
  </si>
  <si>
    <t>28.09.2022 13:50:05</t>
  </si>
  <si>
    <t>28.09.2022 12:46:14</t>
  </si>
  <si>
    <t>28.09.2022 13:09:50</t>
  </si>
  <si>
    <t>AKHİSAR İM 45-72-A00001_AKHİSAR TM  ŞEHİR-3 M07_42545484</t>
  </si>
  <si>
    <t>02.09.2022 01:31:13</t>
  </si>
  <si>
    <t>02.09.2022 02:21:09</t>
  </si>
  <si>
    <t>KÜÇÜKAVULCUK DM 35-15-L00727_KÜÇÜKAVLUCUK SULAMA GRB L05_72098514</t>
  </si>
  <si>
    <t>01.09.2022 11:15:11</t>
  </si>
  <si>
    <t>01.09.2022 14:17:52</t>
  </si>
  <si>
    <t>KİPA DM 35-26-M00283_LA ŞARAP İDOL ÇIKIŞI M06_66064755</t>
  </si>
  <si>
    <t>01.09.2022 10:48:03</t>
  </si>
  <si>
    <t>01.09.2022 11:14:57</t>
  </si>
  <si>
    <t>TR-3 35-15-L00003_TR-124 L03_66737429</t>
  </si>
  <si>
    <t>OG Kablo Başlığı Arızası</t>
  </si>
  <si>
    <t>01.09.2022 10:32:26</t>
  </si>
  <si>
    <t>01.09.2022 11:52:37</t>
  </si>
  <si>
    <t>PANCAR KÖK 35-26-M00891_KARAKUYU M02_2302862</t>
  </si>
  <si>
    <t>01.09.2022 09:54:06</t>
  </si>
  <si>
    <t>01.09.2022 10:25:50</t>
  </si>
  <si>
    <t>SULTAN DM 35-25-M00121_M-36 ZİNDANCIK KÖK M12_72117324</t>
  </si>
  <si>
    <t>01.09.2022 09:50:37</t>
  </si>
  <si>
    <t>01.09.2022 10:28:25</t>
  </si>
  <si>
    <t>ARSLANLAR TM 35-26-A00004_KÖYLER-3 L45_2305569</t>
  </si>
  <si>
    <t>01.09.2022 08:03:40</t>
  </si>
  <si>
    <t>01.09.2022 08:05:07</t>
  </si>
  <si>
    <t>KARAKUYU KÖK 35-26-M00437_KÖYLER KORUCUK M06_66057122</t>
  </si>
  <si>
    <t>01.09.2022 07:56:03</t>
  </si>
  <si>
    <t>01.09.2022 07:56:33</t>
  </si>
  <si>
    <t>01.09.2022 07:21:30</t>
  </si>
  <si>
    <t>01.09.2022 09:31:25</t>
  </si>
  <si>
    <t>ZEYTİNLİPARK DM (M-400) 35-17-M00400_M-43 M013_66434812</t>
  </si>
  <si>
    <t>08.09.2022 11:19:16</t>
  </si>
  <si>
    <t>08.09.2022 11:48:11</t>
  </si>
  <si>
    <t>BERGAMA İM-1 35-16-A00001_BERGAMA-1 M03_2094398</t>
  </si>
  <si>
    <t>11.09.2022 09:54:47</t>
  </si>
  <si>
    <t>11.09.2022 10:09:48</t>
  </si>
  <si>
    <t>11.09.2022 12:07:55</t>
  </si>
  <si>
    <t>11.09.2022 12:09:45</t>
  </si>
  <si>
    <t>YUSUFDERE TR-1 35-15-L00529_DIREK TIPI TRAFO HUCRESI H01_2050569</t>
  </si>
  <si>
    <t>01.09.2022 10:50:40</t>
  </si>
  <si>
    <t>01.09.2022 14:38:35</t>
  </si>
  <si>
    <t>MENDERES DM-2/TR-1 35-22-M00300_HatBaşıAyırıcı_53096775 M15_53096775</t>
  </si>
  <si>
    <t>01.09.2022 18:26:32</t>
  </si>
  <si>
    <t>01.09.2022 19:33:31</t>
  </si>
  <si>
    <t>TATAR DM 35-19-M00256_HatBaşıAyırıcı_53134059 M12_53134059</t>
  </si>
  <si>
    <t>02.09.2022 14:45:03</t>
  </si>
  <si>
    <t>02.09.2022 17:25:43</t>
  </si>
  <si>
    <t>İBRAHİMKUYU DM 35-15-M00286_ARITMA M10_67554617</t>
  </si>
  <si>
    <t>02.09.2022 15:44:03</t>
  </si>
  <si>
    <t>02.09.2022 16:16:20</t>
  </si>
  <si>
    <t>TR-77 HULUSİ İZLEYEN GRB. 35-15-M00077_DIREK TIPI TRAFO HUCRESI H01_2045839</t>
  </si>
  <si>
    <t>02.09.2022 13:18:22</t>
  </si>
  <si>
    <t>02.09.2022 16:10:06</t>
  </si>
  <si>
    <t>02.09.2022 12:42:00</t>
  </si>
  <si>
    <t>02.09.2022 12:50:36</t>
  </si>
  <si>
    <t>KAYMAKÇI DM 35-15-M00254_TR-10 M03_66813715</t>
  </si>
  <si>
    <t>02.09.2022 12:00:43</t>
  </si>
  <si>
    <t>02.09.2022 12:28:23</t>
  </si>
  <si>
    <t>İTOB DM 35-22-M00089_ARITMA M05_2327863</t>
  </si>
  <si>
    <t>02.09.2022 08:41:59</t>
  </si>
  <si>
    <t>02.09.2022 09:44:56</t>
  </si>
  <si>
    <t>ÇUKURALTI M-13 ÇAMLIK KÖK 35-25-M00059_ÇUKURALTI M-14 M03_72121117</t>
  </si>
  <si>
    <t>02.09.2022 08:41:54</t>
  </si>
  <si>
    <t>02.09.2022 09:00:00</t>
  </si>
  <si>
    <t>AKÇAŞEHİR KÖK 35-29-L00035_ALAYLI ENH L04_72208764</t>
  </si>
  <si>
    <t>02.09.2022 07:50:56</t>
  </si>
  <si>
    <t>02.09.2022 09:13:07</t>
  </si>
  <si>
    <t>MENDERES DM-2/TR-1 35-22-M00300_KÖYLER-1 M15_2095712</t>
  </si>
  <si>
    <t>01.09.2022 18:12:44</t>
  </si>
  <si>
    <t>01.09.2022 18:22:37</t>
  </si>
  <si>
    <t>YENİÇİFTLİK KÖK 35-20-L00373_ L05_2075092</t>
  </si>
  <si>
    <t>01.09.2022 17:28:20</t>
  </si>
  <si>
    <t>01.09.2022 17:36:27</t>
  </si>
  <si>
    <t>NEVZAT TANÇ SULAMA GRB 35-20-L00405_DIREK TIPI TRAFO HUCRESI H01_2107889</t>
  </si>
  <si>
    <t>01.09.2022 15:37:55</t>
  </si>
  <si>
    <t>01.09.2022 17:30:41</t>
  </si>
  <si>
    <t>ŞAŞAL TR-1 35-22-M00283_DIREK TIPI TRAFO HUCRESI H01_2111399</t>
  </si>
  <si>
    <t>01.09.2022 12:01:02</t>
  </si>
  <si>
    <t>01.09.2022 13:48:45</t>
  </si>
  <si>
    <t>ÖDEMİŞ TM-2 35-15-A00005_OSMANTEPE M19_2334264</t>
  </si>
  <si>
    <t>01.09.2022 09:58:45</t>
  </si>
  <si>
    <t>01.09.2022 10:20:25</t>
  </si>
  <si>
    <t>DM-25/17 45-71-M00049_TR-1/45 M04_61319617</t>
  </si>
  <si>
    <t>04.09.2022 07:11:00</t>
  </si>
  <si>
    <t>04.09.2022 07:57:35</t>
  </si>
  <si>
    <t>TATAR DM 35-19-M00256_ALAÇATI-1 ÇIKIŞ M12_2053774</t>
  </si>
  <si>
    <t>02.09.2022 17:06:01</t>
  </si>
  <si>
    <t>02.09.2022 17:18:26</t>
  </si>
  <si>
    <t>TEKELİ ARITMA KÖK 35-22-M00090_İTOP M04_2328483</t>
  </si>
  <si>
    <t>02.09.2022 17:46:49</t>
  </si>
  <si>
    <t>02.09.2022 18:26:11</t>
  </si>
  <si>
    <t>ÖDEMİŞ İM 35-15-A00001_YENİ KENT L16_2062384</t>
  </si>
  <si>
    <t>02.09.2022 17:51:09</t>
  </si>
  <si>
    <t>02.09.2022 18:15:22</t>
  </si>
  <si>
    <t>YASEMİN DM 35-19-M00002_KUŞÇULAR DM-2 M02_2116640</t>
  </si>
  <si>
    <t>02.09.2022 19:10:29</t>
  </si>
  <si>
    <t>02.09.2022 19:28:26</t>
  </si>
  <si>
    <t>L-401 ALTINYUNUS DM 35-18-L00401_SAĞLIKÇILAR L-477 L15_2092223</t>
  </si>
  <si>
    <t>02.09.2022 22:01:37</t>
  </si>
  <si>
    <t>02.09.2022 22:17:27</t>
  </si>
  <si>
    <t>L-291 35-18-L00291_L-292 OVACIK YOLU (KERİMOĞLU) L03_72186892</t>
  </si>
  <si>
    <t>OG Kademe Ayarı</t>
  </si>
  <si>
    <t>03.09.2022 03:01:57</t>
  </si>
  <si>
    <t>03.09.2022 03:18:42</t>
  </si>
  <si>
    <t>TR-9 35-26-M00009_TR-11 M04_65916565</t>
  </si>
  <si>
    <t>02.09.2022 10:47:03</t>
  </si>
  <si>
    <t>02.09.2022 11:08:35</t>
  </si>
  <si>
    <t>MENDERES DM-2/TR-1 35-22-M00300_MENDERES-1 M17_2095708</t>
  </si>
  <si>
    <t>01.09.2022 13:14:04</t>
  </si>
  <si>
    <t>01.09.2022 13:23:25</t>
  </si>
  <si>
    <t>VELİLER DM 35-15-L00840_YUSUFDERE-MENTBAŞI L05_66946043</t>
  </si>
  <si>
    <t>01.09.2022 12:06:33</t>
  </si>
  <si>
    <t>01.09.2022 14:36:00</t>
  </si>
  <si>
    <t>HALİLBEYLİ DM 35-27-M00620_HALİLBEYLİ İÇME SUYU M11_2306340</t>
  </si>
  <si>
    <t>02.09.2022 19:57:14</t>
  </si>
  <si>
    <t>02.09.2022 22:23:12</t>
  </si>
  <si>
    <t>KÜÇÜKAVULCUK DM 35-15-L00727_BÜYÜKAVLUCUK L03_72098512</t>
  </si>
  <si>
    <t>02.09.2022 20:04:11</t>
  </si>
  <si>
    <t>02.09.2022 20:28:14</t>
  </si>
  <si>
    <t>BİRGİ DM 35-15-L01013_KEMER L06_67562405</t>
  </si>
  <si>
    <t>02.09.2022 20:41:15</t>
  </si>
  <si>
    <t>02.09.2022 21:20:59</t>
  </si>
  <si>
    <t>AKHİSAR İM 45-72-A00001_ZEYTİNLİOVA ÇIKIŞ M06_42545386</t>
  </si>
  <si>
    <t>04.09.2022 05:06:20</t>
  </si>
  <si>
    <t>04.09.2022 06:21:56</t>
  </si>
  <si>
    <t>DM-14/3B 45-71-M02250_DAĞITIM TRAFO DM-14/3B M03_73387479</t>
  </si>
  <si>
    <t>04.09.2022 07:56:48</t>
  </si>
  <si>
    <t>04.09.2022 10:49:27</t>
  </si>
  <si>
    <t>YAHŞELLİ KÖK 35-28-M00293_HAYKIRAN M01_66582309</t>
  </si>
  <si>
    <t>19.09.2022 08:20:44</t>
  </si>
  <si>
    <t>19.09.2022 08:22:00</t>
  </si>
  <si>
    <t>M-2313Ö DSİ SÜZBEYLİ ÖZEL KÖK 35-09-M02313Ö_HatBaşıAyırıcı_53133632 M01_53133632</t>
  </si>
  <si>
    <t>19.09.2022 11:32:16</t>
  </si>
  <si>
    <t>19.09.2022 13:47:00</t>
  </si>
  <si>
    <t>ULUCAK TM 35-28-A00002_HatBaşıAyırıcı_53133919 M13_53133919</t>
  </si>
  <si>
    <t>19.09.2022 14:36:13</t>
  </si>
  <si>
    <t>19.09.2022 16:05:37</t>
  </si>
  <si>
    <t>ALÇUK TM 35-17-A00001_HatBaşıAyırıcı_53133604 M30_53133604</t>
  </si>
  <si>
    <t>19.09.2022 17:14:23</t>
  </si>
  <si>
    <t>19.09.2022 18:46:50</t>
  </si>
  <si>
    <t>K-458 35-07-K00458_K-3811 K05_48438108</t>
  </si>
  <si>
    <t>01.09.2022 13:31:23</t>
  </si>
  <si>
    <t>01.09.2022 13:40:50</t>
  </si>
  <si>
    <t>BALÇOVA İM 35-07-A00001_KAPLICA K04_42778779</t>
  </si>
  <si>
    <t>01.09.2022 11:42:33</t>
  </si>
  <si>
    <t>01.09.2022 12:37:00</t>
  </si>
  <si>
    <t>M-280 MİGROS TÜRK T.A.Ş 35-02-M00280Ö_ M01_2060709</t>
  </si>
  <si>
    <t>01.09.2022 07:44:30</t>
  </si>
  <si>
    <t>01.09.2022 11:59:52</t>
  </si>
  <si>
    <t>01.09.2022 19:42:03</t>
  </si>
  <si>
    <t>01.09.2022 19:51:30</t>
  </si>
  <si>
    <t>K-1485 35-08-K01485_TRAFO K04_2076950</t>
  </si>
  <si>
    <t>01.09.2022 22:24:16</t>
  </si>
  <si>
    <t>01.09.2022 23:30:24</t>
  </si>
  <si>
    <t>ILICA GIS TM 35-07-A00002_ILICA-4 K04_2313367</t>
  </si>
  <si>
    <t>02.09.2022 09:08:26</t>
  </si>
  <si>
    <t>02.09.2022 10:50:21</t>
  </si>
  <si>
    <t>KARTAL İM 35-08-A00003_TR-2 K04_80522082</t>
  </si>
  <si>
    <t>02.09.2022 11:27:13</t>
  </si>
  <si>
    <t>02.09.2022 11:36:23</t>
  </si>
  <si>
    <t>SAĞLIKÇILAR DM 35-18-L00544_ÇİFTLİK İM L08_2325662</t>
  </si>
  <si>
    <t>02.09.2022 20:09:47</t>
  </si>
  <si>
    <t>02.09.2022 20:42:32</t>
  </si>
  <si>
    <t>HALİLBEYLİ DM 35-27-M00620_Recloser M09_2313231</t>
  </si>
  <si>
    <t>03.09.2022 12:25:59</t>
  </si>
  <si>
    <t>03.09.2022 14:30:23</t>
  </si>
  <si>
    <t>03.09.2022 13:51:44</t>
  </si>
  <si>
    <t>03.09.2022 14:23:04</t>
  </si>
  <si>
    <t>GÜLBAHÇE İM 35-19-A00006_BALIKLIOVA L03_72213969</t>
  </si>
  <si>
    <t>03.09.2022 14:05:25</t>
  </si>
  <si>
    <t>03.09.2022 14:54:36</t>
  </si>
  <si>
    <t>YİĞİTLER KÖK 35-27-M00707_BAĞYURDU TOPRAKSU-1 M05_72159023</t>
  </si>
  <si>
    <t>03.09.2022 14:56:47</t>
  </si>
  <si>
    <t>03.09.2022 15:33:36</t>
  </si>
  <si>
    <t>BİRGİ DM 35-15-L01013_CEVİZALAN L05_67562404</t>
  </si>
  <si>
    <t>03.09.2022 15:05:55</t>
  </si>
  <si>
    <t>03.09.2022 15:37:44</t>
  </si>
  <si>
    <t>KİRELLİ KÖK 35-29-L00809_HatBaşıAyırıcı_53138783 L05_53138783</t>
  </si>
  <si>
    <t>03.09.2022 15:52:14</t>
  </si>
  <si>
    <t>03.09.2022 18:58:12</t>
  </si>
  <si>
    <t>DM-2/44 35-26-M00841_KÖYTÜR-EGE TAV M01_66235405</t>
  </si>
  <si>
    <t>03.09.2022 16:16:36</t>
  </si>
  <si>
    <t>03.09.2022 17:30:22</t>
  </si>
  <si>
    <t>EKREM GÜL SULAMA GRUBU 35-20-L00390_DIREK TIPI TRAFO HUCRESI H01_2095336</t>
  </si>
  <si>
    <t>03.09.2022 16:21:12</t>
  </si>
  <si>
    <t>03.09.2022 17:46:54</t>
  </si>
  <si>
    <t>ÇIRPI İM 35-20-A00002_ÇIPPI TİRE SULAMA M10_2056273</t>
  </si>
  <si>
    <t>03.09.2022 16:39:32</t>
  </si>
  <si>
    <t>03.09.2022 16:45:46</t>
  </si>
  <si>
    <t>KRAL KÖK 35-26-M00345_PEHLİNAOĞLU M01_66236438</t>
  </si>
  <si>
    <t>04.09.2022 05:56:17</t>
  </si>
  <si>
    <t>04.09.2022 07:25:53</t>
  </si>
  <si>
    <t>ARSLANLAR TM 35-26-A00004_BALIKDAĞI M02_2305251</t>
  </si>
  <si>
    <t>04.09.2022 07:36:38</t>
  </si>
  <si>
    <t>04.09.2022 08:27:38</t>
  </si>
  <si>
    <t>DM-1 45-71-M00001_DM-14 M27_2308945</t>
  </si>
  <si>
    <t>04.09.2022 07:58:10</t>
  </si>
  <si>
    <t>04.09.2022 09:47:00</t>
  </si>
  <si>
    <t>DM-12 45-71-M00305_DM-16 M06_2321052</t>
  </si>
  <si>
    <t>04.09.2022 08:57:04</t>
  </si>
  <si>
    <t>04.09.2022 09:11:00</t>
  </si>
  <si>
    <t>SUBAŞI İM 35-26-A00002_NAİME L03_2035579</t>
  </si>
  <si>
    <t>04.09.2022 06:59:14</t>
  </si>
  <si>
    <t>04.09.2022 07:10:26</t>
  </si>
  <si>
    <t>L-469 35-18-L00469_HatBaşıAyırıcı_53138269 L03_53138269</t>
  </si>
  <si>
    <t>03.09.2022 23:56:58</t>
  </si>
  <si>
    <t>04.09.2022 03:51:30</t>
  </si>
  <si>
    <t>AYRANCILAR DM-2 35-26-M00825_ÜÇPINAR M03_2076748</t>
  </si>
  <si>
    <t>03.09.2022 20:35:02</t>
  </si>
  <si>
    <t>03.09.2022 20:35:47</t>
  </si>
  <si>
    <t>AYRANCILAR DM-2 35-26-M00825_EGE KOOP. AVM M04_2076889</t>
  </si>
  <si>
    <t>03.09.2022 20:34:00</t>
  </si>
  <si>
    <t>03.09.2022 20:34:19</t>
  </si>
  <si>
    <t>İBRAHİM SEZEN-2 SULAMA GRUBU 35-29-M00379_DIREK TIPI TRAFO HUCRESI H01_2101803</t>
  </si>
  <si>
    <t>03.09.2022 19:54:54</t>
  </si>
  <si>
    <t>03.09.2022 21:37:39</t>
  </si>
  <si>
    <t>AĞAÇ İŞLERİ KÖK-2 (M-703) 35-22-M00125_AĞAÇ SANAYİ TR-7/TR-8/TR-9/TR-10 M05_72110795</t>
  </si>
  <si>
    <t>03.09.2022 18:32:15</t>
  </si>
  <si>
    <t>03.09.2022 19:09:44</t>
  </si>
  <si>
    <t>03.09.2022 09:35:02</t>
  </si>
  <si>
    <t>03.09.2022 12:53:27</t>
  </si>
  <si>
    <t>L-158 ONTUR 35-18-L00158_M-163 L05_2305724</t>
  </si>
  <si>
    <t>03.09.2022 09:01:45</t>
  </si>
  <si>
    <t>03.09.2022 09:43:35</t>
  </si>
  <si>
    <t>KAYNARPINAR TR-1 35-21-L00116_DIREK TIPI TRAFO HUCRESI H01_2085503</t>
  </si>
  <si>
    <t>03.09.2022 07:54:45</t>
  </si>
  <si>
    <t>03.09.2022 10:18:40</t>
  </si>
  <si>
    <t>KÜNER TR-11 35-22-M00293_DIREK TIPI TRAFO HUCRESI H01_2102566</t>
  </si>
  <si>
    <t>02.09.2022 23:17:18</t>
  </si>
  <si>
    <t>02.09.2022 23:52:33</t>
  </si>
  <si>
    <t>MANİSA TM-1 45-71-A00001_DONANIMLI YEDEK M07_2309460</t>
  </si>
  <si>
    <t>04.09.2022 08:48:42</t>
  </si>
  <si>
    <t>04.09.2022 09:09:48</t>
  </si>
  <si>
    <t>03.09.2022 06:21:56</t>
  </si>
  <si>
    <t>03.09.2022 07:24:36</t>
  </si>
  <si>
    <t>DEMİRKÖPRÜ TM 45-78-A00005_KÖPRÜBAŞI M07_2096283</t>
  </si>
  <si>
    <t>04.09.2022 11:07:55</t>
  </si>
  <si>
    <t>04.09.2022 11:17:59</t>
  </si>
  <si>
    <t>BADINCA KÖK 45-73-M00341_EVRENLİ KÖK M03_75913003</t>
  </si>
  <si>
    <t>04.09.2022 18:32:33</t>
  </si>
  <si>
    <t>04.09.2022 19:43:51</t>
  </si>
  <si>
    <t>KIRKAĞAÇ DM 45-76-M00043_ŞEHİR-2(GARAJ TARAFI) M09_72247564</t>
  </si>
  <si>
    <t>04.09.2022 21:02:36</t>
  </si>
  <si>
    <t>04.09.2022 21:23:16</t>
  </si>
  <si>
    <t>GELENBE İM 45-76-A00001_GEBELER L12_2325209</t>
  </si>
  <si>
    <t>04.09.2022 22:31:48</t>
  </si>
  <si>
    <t>04.09.2022 22:41:27</t>
  </si>
  <si>
    <t>GELENBE İM 45-76-A00001_ÇALTICAK(KARAKURT-İLYASLAR) L03_2092597</t>
  </si>
  <si>
    <t>05.09.2022 09:44:15</t>
  </si>
  <si>
    <t>05.09.2022 10:28:14</t>
  </si>
  <si>
    <t>KAPAKLI DM 45-72-M00309_KAYIŞLAR M09_2322957</t>
  </si>
  <si>
    <t>05.09.2022 10:32:40</t>
  </si>
  <si>
    <t>05.09.2022 11:37:41</t>
  </si>
  <si>
    <t>DM-12 45-71-M00305_DM-16 M06_2079875</t>
  </si>
  <si>
    <t>05.09.2022 10:45:00</t>
  </si>
  <si>
    <t>05.09.2022 11:45:00</t>
  </si>
  <si>
    <t>ÖVEÇLİ KÖK 45-76-L00002_GEBELER L03_72215243</t>
  </si>
  <si>
    <t>05.09.2022 19:00:29</t>
  </si>
  <si>
    <t>05.09.2022 19:39:39</t>
  </si>
  <si>
    <t>ÇANAKÇI KÖK 45-79-M00194_ÇİMENTEPE YENİKÖY M01_67098847</t>
  </si>
  <si>
    <t>05.09.2022 23:55:00</t>
  </si>
  <si>
    <t>06.09.2022 02:37:10</t>
  </si>
  <si>
    <t>ARPALIK KÖK 45-83-M00137_ÇAMPINAR TARIMSAL SULAMA - TR-6 M06_2096501</t>
  </si>
  <si>
    <t>06.09.2022 10:40:15</t>
  </si>
  <si>
    <t>06.09.2022 12:07:22</t>
  </si>
  <si>
    <t>MURADİYE DM-5/10 45-71-M00775_HÜSEYİN GÖRGÜLÜ M02_2124684</t>
  </si>
  <si>
    <t>06.09.2022 15:27:08</t>
  </si>
  <si>
    <t>06.09.2022 15:38:17</t>
  </si>
  <si>
    <t>SOMA A SANTRALİ İM/DM 45-82-A00001_DENİŞ-2 M12_2324964</t>
  </si>
  <si>
    <t>06.09.2022 16:39:33</t>
  </si>
  <si>
    <t>06.09.2022 18:18:08</t>
  </si>
  <si>
    <t>K-112 35-01-K00112_K-510 K02_2310232</t>
  </si>
  <si>
    <t>03.09.2022 01:57:22</t>
  </si>
  <si>
    <t>03.09.2022 02:29:49</t>
  </si>
  <si>
    <t>M-10 35-02-M00010_M-280 M06_2320102</t>
  </si>
  <si>
    <t>03.09.2022 02:30:00</t>
  </si>
  <si>
    <t>03.09.2022 03:26:14</t>
  </si>
  <si>
    <t>M-1149 35-09-M01149_M-538 M07_47615666</t>
  </si>
  <si>
    <t>03.09.2022 07:36:42</t>
  </si>
  <si>
    <t>03.09.2022 07:43:17</t>
  </si>
  <si>
    <t>M-1147 GEÇİT 35-09-M01147_M-362 M02_47553534</t>
  </si>
  <si>
    <t>03.09.2022 07:42:13</t>
  </si>
  <si>
    <t>M-639 OLDURUK KÖK 35-03-M00639_M-1929 M04_42868424</t>
  </si>
  <si>
    <t>03.09.2022 12:08:22</t>
  </si>
  <si>
    <t>03.09.2022 13:05:47</t>
  </si>
  <si>
    <t>K-1654 35-07-K01654_ K01_2072994</t>
  </si>
  <si>
    <t>03.09.2022 15:40:42</t>
  </si>
  <si>
    <t>03.09.2022 18:12:29</t>
  </si>
  <si>
    <t>M-2075 35-02-M02075_DAĞITIM TRAFO M-2075 M03_49900287</t>
  </si>
  <si>
    <t>OG Kesici Arızası</t>
  </si>
  <si>
    <t>04.09.2022 00:09:56</t>
  </si>
  <si>
    <t>04.09.2022 00:57:37</t>
  </si>
  <si>
    <t>ARSLANLAR TM 35-26-A00004_SUBAŞI M19_2307691</t>
  </si>
  <si>
    <t>04.09.2022 07:52:22</t>
  </si>
  <si>
    <t>04.09.2022 08:15:06</t>
  </si>
  <si>
    <t>22.09.2022 17:39:24</t>
  </si>
  <si>
    <t>22.09.2022 18:29:49</t>
  </si>
  <si>
    <t>ULUCAK DM 35-27-M00792_EĞRİDERE-1 M06_2310311</t>
  </si>
  <si>
    <t>04.09.2022 09:52:43</t>
  </si>
  <si>
    <t>04.09.2022 11:15:59</t>
  </si>
  <si>
    <t>TİRE İM-DM-1 35-29-A00001_YENİÇİFTLİK M18_2059040</t>
  </si>
  <si>
    <t>04.09.2022 10:08:13</t>
  </si>
  <si>
    <t>04.09.2022 10:10:43</t>
  </si>
  <si>
    <t>YENİOBA KÖK 35-29-M00125_ÇIRPI M07_72191064</t>
  </si>
  <si>
    <t>04.09.2022 10:37:09</t>
  </si>
  <si>
    <t>04.09.2022 11:52:09</t>
  </si>
  <si>
    <t>K-2416 35-07-K02416_DAĞITIM TRAFOSU K-2416 K03_2074476</t>
  </si>
  <si>
    <t>04.09.2022 11:39:27</t>
  </si>
  <si>
    <t>04.09.2022 11:52:38</t>
  </si>
  <si>
    <t>SEYDİKÖY İM 35-08-A00002_AKÇAY K05_2309387</t>
  </si>
  <si>
    <t>05.09.2022 05:11:30</t>
  </si>
  <si>
    <t>05.09.2022 05:48:00</t>
  </si>
  <si>
    <t>K-458 35-07-K00458_TRAFO K07_48438249</t>
  </si>
  <si>
    <t>05.09.2022 13:07:36</t>
  </si>
  <si>
    <t>05.09.2022 13:32:34</t>
  </si>
  <si>
    <t>BOZYAKA TM 35-01-A00007_GÖZTEPE-2 M06_2312208</t>
  </si>
  <si>
    <t>05.09.2022 16:08:58</t>
  </si>
  <si>
    <t>05.09.2022 16:16:58</t>
  </si>
  <si>
    <t>OSMANGAZİ İM 35-02-A00004_TR-1 10.5 K17_2101346</t>
  </si>
  <si>
    <t>06.09.2022 02:01:33</t>
  </si>
  <si>
    <t>06.09.2022 02:05:15</t>
  </si>
  <si>
    <t>GÜZELBAHÇE İM 35-10-A00001_ZEYTİNALANI M03_77678691</t>
  </si>
  <si>
    <t>06.09.2022 11:21:47</t>
  </si>
  <si>
    <t>06.09.2022 13:38:02</t>
  </si>
  <si>
    <t>YENİFOÇA TR-24 35-23-M00024_YENİFOÇA TR-25 M02_72189448</t>
  </si>
  <si>
    <t>20.09.2022 09:27:58</t>
  </si>
  <si>
    <t>20.09.2022 10:19:07</t>
  </si>
  <si>
    <t>CEVİZLİ GARAJ TR-3 35-16-M00133_DIREK TIPI TRAFO HUCRESI H01_2042463</t>
  </si>
  <si>
    <t>20.09.2022 09:34:58</t>
  </si>
  <si>
    <t>20.09.2022 10:12:05</t>
  </si>
  <si>
    <t>ÇAMLIK DM 35-17-M00173_ZEYTİNDAĞ-2 M04_66328145</t>
  </si>
  <si>
    <t>20.09.2022 10:30:08</t>
  </si>
  <si>
    <t>20.09.2022 10:35:56</t>
  </si>
  <si>
    <t>FOÇA JANDARMA ALAYI KÖK 35-23-M00240_HatBaşıAyırıcı_88020636 M02_88020636</t>
  </si>
  <si>
    <t>20.09.2022 11:07:41</t>
  </si>
  <si>
    <t>20.09.2022 13:59:35</t>
  </si>
  <si>
    <t>ULUCAK TM 35-28-A00002_HatBaşıAyırıcı_53133650 M13_53133650</t>
  </si>
  <si>
    <t>20.09.2022 09:20:40</t>
  </si>
  <si>
    <t>20.09.2022 11:19:27</t>
  </si>
  <si>
    <t>YENİ ŞAKRAN TR-8 35-17-M00208_DIREK TIPI TRAFO HUCRESI H01_2096312</t>
  </si>
  <si>
    <t>20.09.2022 08:25:15</t>
  </si>
  <si>
    <t>20.09.2022 09:48:17</t>
  </si>
  <si>
    <t>MALTEPE TR-2 35-28-M00445_DIREK TIPI TRAFO HUCRESI H01_2109466</t>
  </si>
  <si>
    <t>21.09.2022 09:59:20</t>
  </si>
  <si>
    <t>21.09.2022 11:24:07</t>
  </si>
  <si>
    <t>PANAZTEPE DM 35-28-M00732_MALTEPE M03_2055980</t>
  </si>
  <si>
    <t>21.09.2022 10:24:57</t>
  </si>
  <si>
    <t>21.09.2022 11:20:36</t>
  </si>
  <si>
    <t>HİCABİ GÜNDÜZ GRB 35-30-M00368_DIREK TIPI TRAFO HUCRESI H01_2041709</t>
  </si>
  <si>
    <t>21.09.2022 10:29:56</t>
  </si>
  <si>
    <t>21.09.2022 13:05:01</t>
  </si>
  <si>
    <t>ALOSBİ TM 35-17-A00006_ALİAĞA RES M06_2310718</t>
  </si>
  <si>
    <t>21.09.2022 09:38:36</t>
  </si>
  <si>
    <t>21.09.2022 10:02:38</t>
  </si>
  <si>
    <t>BERGAMA TM 35-16-A00004_AŞAĞIKIRIKLAR-2 M07_2314063</t>
  </si>
  <si>
    <t>21.09.2022 08:44:00</t>
  </si>
  <si>
    <t>21.09.2022 09:01:26</t>
  </si>
  <si>
    <t>GEMİ SÖKÜM(M-130) TR 35-17-M00130_ŞİMŞEKLER M04_79389033</t>
  </si>
  <si>
    <t>21.09.2022 08:32:20</t>
  </si>
  <si>
    <t>21.09.2022 09:02:51</t>
  </si>
  <si>
    <t>DEMİRTAŞ KÖK 35-30-M00149_ESENTEPE KÖYLER M02_72078653</t>
  </si>
  <si>
    <t>21.09.2022 07:54:15</t>
  </si>
  <si>
    <t>21.09.2022 08:48:09</t>
  </si>
  <si>
    <t>ALÇUK TM 35-17-A00001_KESİKKÖY M29_2307839</t>
  </si>
  <si>
    <t>21.09.2022 12:12:39</t>
  </si>
  <si>
    <t>21.09.2022 14:21:01</t>
  </si>
  <si>
    <t>21.09.2022 12:43:12</t>
  </si>
  <si>
    <t>21.09.2022 13:11:23</t>
  </si>
  <si>
    <t>ALİAĞA TR-43 DM 35-17-M00043_M-87 M04_2315214</t>
  </si>
  <si>
    <t>21.09.2022 16:48:04</t>
  </si>
  <si>
    <t>21.09.2022 17:03:40</t>
  </si>
  <si>
    <t>22.09.2022 07:27:44</t>
  </si>
  <si>
    <t>22.09.2022 08:17:41</t>
  </si>
  <si>
    <t>KÜÇÜKBÖLCEK DM 35-24-M00210_KÜÇÜK BÖLCEK M01_72093075</t>
  </si>
  <si>
    <t>22.09.2022 08:37:24</t>
  </si>
  <si>
    <t>22.09.2022 09:13:47</t>
  </si>
  <si>
    <t>22.09.2022 09:44:06</t>
  </si>
  <si>
    <t>22.09.2022 14:01:21</t>
  </si>
  <si>
    <t>VİLLAKENT DM 35-28-M00381_VİLLAKENT-1 M04_66521696</t>
  </si>
  <si>
    <t>23.09.2022 06:37:28</t>
  </si>
  <si>
    <t>23.09.2022 08:51:08</t>
  </si>
  <si>
    <t>04.09.2022 18:10:28</t>
  </si>
  <si>
    <t>04.09.2022 20:10:29</t>
  </si>
  <si>
    <t>KARAVELİLER TR-1 KÖK 35-20-L00137_KARAVELİLER L01_2328883</t>
  </si>
  <si>
    <t>05.09.2022 06:29:05</t>
  </si>
  <si>
    <t>05.09.2022 07:22:32</t>
  </si>
  <si>
    <t>L-336 REİSDERE 35-18-L00336_DIREK TIPI TRAFO HUCRESI H01_2106916</t>
  </si>
  <si>
    <t>04.09.2022 11:10:15</t>
  </si>
  <si>
    <t>04.09.2022 11:22:00</t>
  </si>
  <si>
    <t>ÖDEMİŞ İM 35-15-A00001_YENİCEKÖY L04_83647136</t>
  </si>
  <si>
    <t>05.09.2022 07:28:35</t>
  </si>
  <si>
    <t>05.09.2022 08:07:22</t>
  </si>
  <si>
    <t>RADAR KÖK 35-21-M00006_LANCER M03_72199829</t>
  </si>
  <si>
    <t>04.09.2022 12:16:02</t>
  </si>
  <si>
    <t>04.09.2022 13:15:23</t>
  </si>
  <si>
    <t>BAĞYURDU TM 35-27-A00003_OTOYOL M10_2306989</t>
  </si>
  <si>
    <t>04.09.2022 13:04:28</t>
  </si>
  <si>
    <t>04.09.2022 14:10:40</t>
  </si>
  <si>
    <t>ZEYTİNALAN İM 35-19-A00002_KEKLİKTEPE M10_2308024</t>
  </si>
  <si>
    <t>04.09.2022 15:01:42</t>
  </si>
  <si>
    <t>04.09.2022 16:01:20</t>
  </si>
  <si>
    <t>ÖZBEY İM 35-26-A00005_AHMETLİ L09_2314090</t>
  </si>
  <si>
    <t>04.09.2022 16:26:47</t>
  </si>
  <si>
    <t>04.09.2022 16:49:57</t>
  </si>
  <si>
    <t>ÇIPLAK KÖK 35-29-M00126_YENİÇİFTLİK ENH M09_72189962</t>
  </si>
  <si>
    <t>04.09.2022 16:49:47</t>
  </si>
  <si>
    <t>04.09.2022 17:04:42</t>
  </si>
  <si>
    <t>ÇIRPI İM 35-20-A00002_YAKAPINAR KÖK L06_2054998</t>
  </si>
  <si>
    <t>04.09.2022 16:50:53</t>
  </si>
  <si>
    <t>04.09.2022 17:01:29</t>
  </si>
  <si>
    <t>TR-65 MOBİL ÖNÜ 35-19-L00065_DIREK TIPI TRAFO HUCRESI H01_2053468</t>
  </si>
  <si>
    <t>04.09.2022 12:30:50</t>
  </si>
  <si>
    <t>04.09.2022 12:49:01</t>
  </si>
  <si>
    <t>ÇAVUŞKÖY TR-1 35-28-M00346_DIREK TIPI TRAFO HUCRESI H01_2108303</t>
  </si>
  <si>
    <t>23.09.2022 09:49:47</t>
  </si>
  <si>
    <t>23.09.2022 11:06:01</t>
  </si>
  <si>
    <t>YAYAKENT DM 35-24-M00209_HatBaşıAyırıcı_80599677 M05_80599677</t>
  </si>
  <si>
    <t>23.09.2022 10:52:12</t>
  </si>
  <si>
    <t>23.09.2022 11:46:10</t>
  </si>
  <si>
    <t>SÜLEYMANLI KÖK 35-28-M00606_HatBaşıAyırıcı_60632767 M04_60632767</t>
  </si>
  <si>
    <t>23.09.2022 14:55:01</t>
  </si>
  <si>
    <t>23.09.2022 19:00:33</t>
  </si>
  <si>
    <t>SAĞANCI İM 35-16-A00003_HatBaşıAyırıcı_53139274 L03_53139274</t>
  </si>
  <si>
    <t>23.09.2022 15:20:32</t>
  </si>
  <si>
    <t>23.09.2022 19:06:29</t>
  </si>
  <si>
    <t>DİKİLİ İM 35-30-A00001_DEMİRTAŞ M02_72357031</t>
  </si>
  <si>
    <t>23.09.2022 19:02:13</t>
  </si>
  <si>
    <t>23.09.2022 19:52:35</t>
  </si>
  <si>
    <t>KIRCALAR DM 35-16-M00261_ÜRKÜTLER-SINIRADA GRUP KÖYLER ENH M03_72041787</t>
  </si>
  <si>
    <t>24.09.2022 09:55:11</t>
  </si>
  <si>
    <t>24.09.2022 10:01:44</t>
  </si>
  <si>
    <t>GÖÇBEYLİ DM 35-16-M00139_GÖÇBEYLİ M01_72044612</t>
  </si>
  <si>
    <t>24.09.2022 14:39:02</t>
  </si>
  <si>
    <t>24.09.2022 15:25:05</t>
  </si>
  <si>
    <t>YUKARIBEY DM (TR-3) 35-16-M00866_HatBaşıAyırıcı_60213185 M05_60213185</t>
  </si>
  <si>
    <t>24.09.2022 17:08:08</t>
  </si>
  <si>
    <t>24.09.2022 17:08:38</t>
  </si>
  <si>
    <t>SAĞANCI İM 35-16-A00003_SAĞANCI L03_2072976</t>
  </si>
  <si>
    <t>24.09.2022 17:12:18</t>
  </si>
  <si>
    <t>24.09.2022 17:19:01</t>
  </si>
  <si>
    <t>GÖÇBEYLİ DM 35-16-M00139_BERGAMA T.M.-GERİLİM M04_72044623</t>
  </si>
  <si>
    <t>24.09.2022 23:46:28</t>
  </si>
  <si>
    <t>24.09.2022 23:46:31</t>
  </si>
  <si>
    <t>AYASKENT DM-1 35-16-M00009_AYASKENT DM-2 M10_82964605</t>
  </si>
  <si>
    <t>24.09.2022 23:46:38</t>
  </si>
  <si>
    <t>24.09.2022 23:47:18</t>
  </si>
  <si>
    <t>BERGAMA TM 35-16-A00004_DAĞISTAN M13_2314069</t>
  </si>
  <si>
    <t>25.09.2022 06:53:19</t>
  </si>
  <si>
    <t>25.09.2022 06:55:40</t>
  </si>
  <si>
    <t>BAĞCILAR TR-1 35-28-M00266_DIREK TIPI TRAFO HUCRESI H01_2110239</t>
  </si>
  <si>
    <t>25.09.2022 08:45:40</t>
  </si>
  <si>
    <t>25.09.2022 09:59:16</t>
  </si>
  <si>
    <t>ÇALTIDERE KÖK 35-17-M00231_ŞAKRAN M06_66291227</t>
  </si>
  <si>
    <t>25.09.2022 09:52:43</t>
  </si>
  <si>
    <t>25.09.2022 10:20:05</t>
  </si>
  <si>
    <t>TR-66 35-30-L00066_DIREK TIPI TRAFO HUCRESI H01_2044006</t>
  </si>
  <si>
    <t>25.09.2022 13:10:38</t>
  </si>
  <si>
    <t>25.09.2022 13:32:24</t>
  </si>
  <si>
    <t>GÜLKENT KÖK-3 35-30-M00219_ALTINOVA-1 ÇIKIŞ M05_84885056</t>
  </si>
  <si>
    <t>25.09.2022 17:12:44</t>
  </si>
  <si>
    <t>25.09.2022 19:04:08</t>
  </si>
  <si>
    <t>25.09.2022 18:06:58</t>
  </si>
  <si>
    <t>25.09.2022 18:32:53</t>
  </si>
  <si>
    <t>25.09.2022 18:30:01</t>
  </si>
  <si>
    <t>25.09.2022 19:22:50</t>
  </si>
  <si>
    <t>HELVACI DM-2 35-17-M00359_AVEA MOBİL M02_66476611</t>
  </si>
  <si>
    <t>25.09.2022 18:46:48</t>
  </si>
  <si>
    <t>25.09.2022 18:59:52</t>
  </si>
  <si>
    <t>ÇANDARLI TATİL KÖYÜ KÖK-11 35-30-M00079_ÇANDARLI TATİL KÖYÜ M04_72085968</t>
  </si>
  <si>
    <t>25.09.2022 19:12:43</t>
  </si>
  <si>
    <t>25.09.2022 20:33:49</t>
  </si>
  <si>
    <t>DEMİRCİ KÖK 35-26-M00779_KARACAAĞAÇ ENH M06_42707151</t>
  </si>
  <si>
    <t>04.09.2022 11:45:06</t>
  </si>
  <si>
    <t>04.09.2022 11:52:07</t>
  </si>
  <si>
    <t>04.09.2022 12:02:13</t>
  </si>
  <si>
    <t>04.09.2022 13:45:36</t>
  </si>
  <si>
    <t>İBRAHİMKUYU DM 35-15-M00286_TR-9 TR-10 TR-11 M04_67554611</t>
  </si>
  <si>
    <t>05.09.2022 08:24:14</t>
  </si>
  <si>
    <t>05.09.2022 08:33:03</t>
  </si>
  <si>
    <t>05.09.2022 09:14:52</t>
  </si>
  <si>
    <t>05.09.2022 09:16:48</t>
  </si>
  <si>
    <t>GERMİYAN İM 35-18-A00004_ŞİFNE L06_2064616</t>
  </si>
  <si>
    <t>05.09.2022 10:20:58</t>
  </si>
  <si>
    <t>05.09.2022 10:29:54</t>
  </si>
  <si>
    <t>L-469 35-18-L00469_L-322 AKKENT L03_72090772</t>
  </si>
  <si>
    <t>05.09.2022 10:44:17</t>
  </si>
  <si>
    <t>05.09.2022 12:11:00</t>
  </si>
  <si>
    <t>KARABURUN İM 35-21-A00001_YENİ LİMAN L03_2062912</t>
  </si>
  <si>
    <t>05.09.2022 11:07:12</t>
  </si>
  <si>
    <t>05.09.2022 11:17:19</t>
  </si>
  <si>
    <t>ÇAYAĞZI GELİNALAN TR-5 35-31-L00286_DIREK TIPI TRAFO HUCRESI H01_2048374</t>
  </si>
  <si>
    <t>05.09.2022 11:12:13</t>
  </si>
  <si>
    <t>05.09.2022 14:25:14</t>
  </si>
  <si>
    <t>PINARLI KÖK 35-20-M00085_TR-4 - TR-5 M04_72358819</t>
  </si>
  <si>
    <t>05.09.2022 11:13:26</t>
  </si>
  <si>
    <t>05.09.2022 11:39:59</t>
  </si>
  <si>
    <t>YAZIBAŞI DM-5 35-26-M00550_CKS M20_66075826</t>
  </si>
  <si>
    <t>05.09.2022 11:29:10</t>
  </si>
  <si>
    <t>05.09.2022 14:30:21</t>
  </si>
  <si>
    <t>05.09.2022 14:12:54</t>
  </si>
  <si>
    <t>05.09.2022 14:18:21</t>
  </si>
  <si>
    <t>YOLÜSTÜ İM 35-15-A00002_ERTUĞRUL KÖYÜ L15_2316543</t>
  </si>
  <si>
    <t>05.09.2022 16:00:31</t>
  </si>
  <si>
    <t>05.09.2022 16:48:06</t>
  </si>
  <si>
    <t>KARABURUN İM 35-21-A00001_HatBaşıAyırıcı_53138247 L05_53138247</t>
  </si>
  <si>
    <t>05.09.2022 15:08:41</t>
  </si>
  <si>
    <t>05.09.2022 16:24:45</t>
  </si>
  <si>
    <t>11.09.2022 19:42:22</t>
  </si>
  <si>
    <t>11.09.2022 19:47:18</t>
  </si>
  <si>
    <t>VİKİNG TM 35-17-A00007_VİKİNG KÖYLER R08_2314259</t>
  </si>
  <si>
    <t>17.09.2022 04:16:13</t>
  </si>
  <si>
    <t>17.09.2022 07:43:52</t>
  </si>
  <si>
    <t>ILDIR KÖK 35-18-M00069_M-30 TERMAL KENT M03_72093133</t>
  </si>
  <si>
    <t>17.09.2022 07:21:05</t>
  </si>
  <si>
    <t>17.09.2022 09:37:13</t>
  </si>
  <si>
    <t>ALİAĞA TR-43 DM 35-17-M00043_GÜZELHİSAR ÇIKIŞI M13_2315084</t>
  </si>
  <si>
    <t>19.09.2022 07:08:07</t>
  </si>
  <si>
    <t>19.09.2022 07:39:51</t>
  </si>
  <si>
    <t>ALÇUK TM 35-17-A00001_HatBaşıAyırıcı_53133516 M30_53133516</t>
  </si>
  <si>
    <t>26.09.2022 10:02:56</t>
  </si>
  <si>
    <t>26.09.2022 12:52:11</t>
  </si>
  <si>
    <t>TEKKEDERE DM 35-16-M00137_HatBaşıAyırıcı_53140703 M12_53140703</t>
  </si>
  <si>
    <t>26.09.2022 11:34:43</t>
  </si>
  <si>
    <t>26.09.2022 16:40:57</t>
  </si>
  <si>
    <t>KOYUNDERE DM 35-28-M00165_KOYUNDERE TR-5 M04_66524414</t>
  </si>
  <si>
    <t>26.09.2022 12:29:38</t>
  </si>
  <si>
    <t>26.09.2022 13:01:36</t>
  </si>
  <si>
    <t>SEYREK TR-7 KÖK 35-28-M00379_HatBaşıAyırıcı_65679902 M04_65679902</t>
  </si>
  <si>
    <t>26.09.2022 18:20:26</t>
  </si>
  <si>
    <t>26.09.2022 19:20:40</t>
  </si>
  <si>
    <t>ALİAĞA TR-43 DM 35-17-M00043_HatBaşıAyırıcı_72823546 M13_72823546</t>
  </si>
  <si>
    <t>26.09.2022 10:27:28</t>
  </si>
  <si>
    <t>26.09.2022 10:43:15</t>
  </si>
  <si>
    <t>ÇEŞME İM 35-18-A00001_OTELLER-GERİLİM ÖLÇÜ M08_2324554</t>
  </si>
  <si>
    <t>05.09.2022 16:33:17</t>
  </si>
  <si>
    <t>05.09.2022 17:30:12</t>
  </si>
  <si>
    <t>ALİ ÖNEM VE ARK. T-SULAMA GRB. 35-13-L00119_DIREK TIPI TRAFO HUCRESI H01_2042145</t>
  </si>
  <si>
    <t>06.09.2022 09:32:53</t>
  </si>
  <si>
    <t>06.09.2022 11:56:26</t>
  </si>
  <si>
    <t>L-416 KAPALI SPOR SALONU 35-18-L00416_L-417 L03_72107110</t>
  </si>
  <si>
    <t>05.09.2022 16:45:31</t>
  </si>
  <si>
    <t>05.09.2022 19:15:15</t>
  </si>
  <si>
    <t>L-308 35-18-L00308_L-307 L01_72136605</t>
  </si>
  <si>
    <t>05.09.2022 19:04:38</t>
  </si>
  <si>
    <t>05.09.2022 20:30:39</t>
  </si>
  <si>
    <t>ÇEŞME İM 35-18-A00001_TR-2 M07_2053067</t>
  </si>
  <si>
    <t>05.09.2022 19:37:15</t>
  </si>
  <si>
    <t>05.09.2022 19:53:00</t>
  </si>
  <si>
    <t>05.09.2022 21:06:51</t>
  </si>
  <si>
    <t>05.09.2022 21:27:14</t>
  </si>
  <si>
    <t>YAZIBAŞI DM-6 35-26-M00634_DM-6/8 M01_2116278</t>
  </si>
  <si>
    <t>05.09.2022 21:35:19</t>
  </si>
  <si>
    <t>05.09.2022 22:40:23</t>
  </si>
  <si>
    <t>M-712 KERESTECİLER SİTESİ 35-08-M00712_HatBaşıAyırıcı_67183951 M02_67183951</t>
  </si>
  <si>
    <t>05.09.2022 22:02:18</t>
  </si>
  <si>
    <t>06.09.2022 03:04:46</t>
  </si>
  <si>
    <t>KELLETEPE KÖK 35-31-L00035_SULUDERE KÖK L05_72230945</t>
  </si>
  <si>
    <t>05.09.2022 22:52:23</t>
  </si>
  <si>
    <t>05.09.2022 23:31:42</t>
  </si>
  <si>
    <t>H.K. KÖK 35-26-M00664_YAZIBAŞI ÇIKIŞI M05_65911869</t>
  </si>
  <si>
    <t>05.09.2022 23:09:39</t>
  </si>
  <si>
    <t>06.09.2022 00:09:39</t>
  </si>
  <si>
    <t>ZEYTİNALAN İM 35-19-A00002_URLA 266 GİRİŞ M03_2052140</t>
  </si>
  <si>
    <t>06.09.2022 01:55:33</t>
  </si>
  <si>
    <t>06.09.2022 02:07:34</t>
  </si>
  <si>
    <t>KAYMAKÇI İM 35-15-A00004_ORHANGAZİ L08_2121825</t>
  </si>
  <si>
    <t>06.09.2022 07:53:49</t>
  </si>
  <si>
    <t>06.09.2022 08:11:10</t>
  </si>
  <si>
    <t>SELÇUK İM/DM 35-13-A00004_SELÇUK ZİRAİ SULAMA L05_65986069</t>
  </si>
  <si>
    <t>06.09.2022 11:40:12</t>
  </si>
  <si>
    <t>06.09.2022 11:54:10</t>
  </si>
  <si>
    <t>VENTOLA KÖK 35-26-M00678_PİZZA PİZZA M02_65914155</t>
  </si>
  <si>
    <t>06.09.2022 11:58:32</t>
  </si>
  <si>
    <t>06.09.2022 12:16:02</t>
  </si>
  <si>
    <t>ÇEŞME İM 35-18-A00001_ALAÇATI-1 M04_2053064</t>
  </si>
  <si>
    <t>05.09.2022 15:28:55</t>
  </si>
  <si>
    <t>05.09.2022 15:29:23</t>
  </si>
  <si>
    <t>YAYAKENT TR-8 35-24-M00008_DIREK TIPI TRAFO HUCRESI H01_2042233</t>
  </si>
  <si>
    <t>27.09.2022 07:06:46</t>
  </si>
  <si>
    <t>27.09.2022 09:30:44</t>
  </si>
  <si>
    <t>ALİAĞA GIS TM 35-17-A00014_HatBaşıAyırıcı_65632288 M020_65632288</t>
  </si>
  <si>
    <t>27.09.2022 09:25:16</t>
  </si>
  <si>
    <t>27.09.2022 10:28:37</t>
  </si>
  <si>
    <t>MALTEPE TR-1 35-28-M00444_DIREK TIPI TRAFO HUCRESI H01_2109465</t>
  </si>
  <si>
    <t>27.09.2022 14:50:51</t>
  </si>
  <si>
    <t>27.09.2022 16:13:28</t>
  </si>
  <si>
    <t>27.09.2022 15:20:44</t>
  </si>
  <si>
    <t>27.09.2022 16:10:25</t>
  </si>
  <si>
    <t>27.09.2022 18:02:56</t>
  </si>
  <si>
    <t>27.09.2022 18:46:22</t>
  </si>
  <si>
    <t>ASARLIK DM-2 35-28-M00169_ASARLIK TR-20(DM-2/16) M04_2312331</t>
  </si>
  <si>
    <t>27.09.2022 14:57:55</t>
  </si>
  <si>
    <t>27.09.2022 15:32:12</t>
  </si>
  <si>
    <t>ALİAĞA GIS TM 35-17-A00014_KARDEMİR-2 (2H07) M020_66128137</t>
  </si>
  <si>
    <t>27.09.2022 10:13:56</t>
  </si>
  <si>
    <t>27.09.2022 10:27:00</t>
  </si>
  <si>
    <t>MENEMEN DM-4/12 (KÖK-16) 35-28-M00016_EMİRALEM M01_66837105</t>
  </si>
  <si>
    <t>27.09.2022 01:49:17</t>
  </si>
  <si>
    <t>27.09.2022 02:22:53</t>
  </si>
  <si>
    <t>KOYUNDERE TR-5 35-28-M00137_KOYUNDERE KÖK M02_66564580</t>
  </si>
  <si>
    <t>26.09.2022 13:06:32</t>
  </si>
  <si>
    <t>26.09.2022 14:11:01</t>
  </si>
  <si>
    <t>PANAZTEPE DM 35-28-M00732_MALTEPE M03_2315519</t>
  </si>
  <si>
    <t>27.09.2022 14:38:03</t>
  </si>
  <si>
    <t>27.09.2022 14:52:42</t>
  </si>
  <si>
    <t>ASARLIK TR-14 KÖK 35-28-M00168_ASARLIK DM-2 M02_66531866</t>
  </si>
  <si>
    <t>27.09.2022 14:16:08</t>
  </si>
  <si>
    <t>27.09.2022 14:53:24</t>
  </si>
  <si>
    <t>BERGAMA İM-2 35-16-A00002_HatBaşıAyırıcı_53140775 L12_53140775</t>
  </si>
  <si>
    <t>27.09.2022 19:41:22</t>
  </si>
  <si>
    <t>ILIPINAR GES KÖK 35-23-M00348_HatBaşıAyırıcı_83291065 M04_83291065</t>
  </si>
  <si>
    <t>27.09.2022 18:26:16</t>
  </si>
  <si>
    <t>27.09.2022 21:17:05</t>
  </si>
  <si>
    <t>ESENTEPE KÖYÜ İÇME SUYU ÖZEL TR 35-30-M00185Ö_DIREK TIPI TRAFO HUCRESI H01_2039544</t>
  </si>
  <si>
    <t>28.09.2022 17:18:39</t>
  </si>
  <si>
    <t>28.09.2022 19:35:53</t>
  </si>
  <si>
    <t>YAHŞELLİ DM-5 35-28-M00882_EMİRALEM SULAMA M10_66811691</t>
  </si>
  <si>
    <t>28.09.2022 18:25:36</t>
  </si>
  <si>
    <t>28.09.2022 18:39:00</t>
  </si>
  <si>
    <t>KARAVELİLER TR-1 KÖK 35-20-L00137_KIZILCAOVA L03_2328879</t>
  </si>
  <si>
    <t>05.09.2022 19:56:13</t>
  </si>
  <si>
    <t>05.09.2022 22:27:17</t>
  </si>
  <si>
    <t>05.09.2022 23:53:31</t>
  </si>
  <si>
    <t>06.09.2022 02:23:31</t>
  </si>
  <si>
    <t>L-145 DALYAN DM 35-18-L00145_HAVACILAR L03_72052182</t>
  </si>
  <si>
    <t>06.09.2022 00:09:35</t>
  </si>
  <si>
    <t>06.09.2022 05:08:40</t>
  </si>
  <si>
    <t>YAHŞELLİ KÖK 35-28-M00293_EMİRALEM M03_66582307</t>
  </si>
  <si>
    <t>28.09.2022 07:40:57</t>
  </si>
  <si>
    <t>28.09.2022 08:39:25</t>
  </si>
  <si>
    <t>YAYAKENT TR-7 35-24-M00007_DIREK TIPI TRAFO HUCRESI H01_2042232</t>
  </si>
  <si>
    <t>28.09.2022 15:21:26</t>
  </si>
  <si>
    <t>28.09.2022 15:47:05</t>
  </si>
  <si>
    <t>ASARLIK TR-18 35-28-M00171_DAĞITIM TRAFO ASARLIK TR-18 M04_66530267</t>
  </si>
  <si>
    <t>28.09.2022 16:03:04</t>
  </si>
  <si>
    <t>28.09.2022 18:45:59</t>
  </si>
  <si>
    <t>YUKARI AKPINAR TR-2 35-31-L00307_ H_65826474</t>
  </si>
  <si>
    <t>06.09.2022 06:28:39</t>
  </si>
  <si>
    <t>06.09.2022 10:44:03</t>
  </si>
  <si>
    <t>06.09.2022 05:49:58</t>
  </si>
  <si>
    <t>06.09.2022 07:39:52</t>
  </si>
  <si>
    <t>06.09.2022 07:14:11</t>
  </si>
  <si>
    <t>06.09.2022 09:35:10</t>
  </si>
  <si>
    <t>KARAKUYU TR-1 35-22-M00289_DIREK TIPI TRAFO HUCRESI H01_2103155</t>
  </si>
  <si>
    <t>06.09.2022 10:39:53</t>
  </si>
  <si>
    <t>06.09.2022 11:57:32</t>
  </si>
  <si>
    <t>TAŞLIYOL KÖK 35-27-M00495_TAŞLIYOL M03_72168905</t>
  </si>
  <si>
    <t>06.09.2022 11:11:39</t>
  </si>
  <si>
    <t>06.09.2022 12:01:35</t>
  </si>
  <si>
    <t>L-105 35-18-L00105_OVACIK KÖYÜ VE VERİCİLER L02_2324754</t>
  </si>
  <si>
    <t>06.09.2022 03:24:11</t>
  </si>
  <si>
    <t>06.09.2022 09:36:56</t>
  </si>
  <si>
    <t>TAHTALI TM 35-22-A00001_ARITMA-1 M16_2307944</t>
  </si>
  <si>
    <t>06.09.2022 10:05:17</t>
  </si>
  <si>
    <t>06.09.2022 10:37:16</t>
  </si>
  <si>
    <t>KARAKUYU KÖK 35-22-M00091_KARAKUYU M02_72111688</t>
  </si>
  <si>
    <t>06.09.2022 11:34:48</t>
  </si>
  <si>
    <t>06.09.2022 12:09:01</t>
  </si>
  <si>
    <t>L-430 35-18-L00430_L-431 L01_72112346</t>
  </si>
  <si>
    <t>06.09.2022 12:22:07</t>
  </si>
  <si>
    <t>06.09.2022 13:39:50</t>
  </si>
  <si>
    <t>06.09.2022 12:47:34</t>
  </si>
  <si>
    <t>06.09.2022 15:47:01</t>
  </si>
  <si>
    <t>SELÇUK İM/DM 35-13-A00004_ŞİRİNCE L04_65986070</t>
  </si>
  <si>
    <t>06.09.2022 12:43:02</t>
  </si>
  <si>
    <t>06.09.2022 13:01:47</t>
  </si>
  <si>
    <t>SARIKAYA KÖK 35-31-L00284_İĞDELİ L01_2337273</t>
  </si>
  <si>
    <t>06.09.2022 13:31:39</t>
  </si>
  <si>
    <t>06.09.2022 14:20:39</t>
  </si>
  <si>
    <t>AKPINAR TR-3 (GİRNE) 35-31-L00303_ H_65826755</t>
  </si>
  <si>
    <t>06.09.2022 13:50:21</t>
  </si>
  <si>
    <t>06.09.2022 15:59:14</t>
  </si>
  <si>
    <t>KARABULU KÖK 35-31-L00227_İĞDELİ L02_2337014</t>
  </si>
  <si>
    <t>06.09.2022 14:52:42</t>
  </si>
  <si>
    <t>06.09.2022 15:12:34</t>
  </si>
  <si>
    <t>06.09.2022 14:57:53</t>
  </si>
  <si>
    <t>06.09.2022 18:56:56</t>
  </si>
  <si>
    <t>HAKİL KUMPAS VE ARK. T-SULAMA GRB. 35-13-L00122_DIREK TIPI TRAFO HUCRESI H01_2094940</t>
  </si>
  <si>
    <t>06.09.2022 14:58:44</t>
  </si>
  <si>
    <t>06.09.2022 15:25:47</t>
  </si>
  <si>
    <t>ALAÇATI TM 35-18-A00005_URLA-1 M09_2311010</t>
  </si>
  <si>
    <t>06.09.2022 16:45:00</t>
  </si>
  <si>
    <t>06.09.2022 17:08:21</t>
  </si>
  <si>
    <t>SARIKAYA KÖK 35-31-L00284_HatBaşıAyırıcı_66321115 L01_66321115</t>
  </si>
  <si>
    <t>06.09.2022 17:42:12</t>
  </si>
  <si>
    <t>06.09.2022 19:03:40</t>
  </si>
  <si>
    <t>06.09.2022 18:42:22</t>
  </si>
  <si>
    <t>06.09.2022 18:50:22</t>
  </si>
  <si>
    <t>L-316 YALIKENT 35-18-L00316_DIREK TIPI TRAFO HUCRESI H01_2099778</t>
  </si>
  <si>
    <t>Fiziki İrtibat</t>
  </si>
  <si>
    <t>06.09.2022 20:00:15</t>
  </si>
  <si>
    <t>07.09.2022 02:52:01</t>
  </si>
  <si>
    <t>TOKİ TR-4 35-29-M00457_DAĞITIM TRAFOSU M03_66301403</t>
  </si>
  <si>
    <t>07.09.2022 08:46:23</t>
  </si>
  <si>
    <t>07.09.2022 09:50:14</t>
  </si>
  <si>
    <t>L-134 AYARASANDA 35-18-L00134_DIREK TIPI TRAFO HUCRESI H01_2096482</t>
  </si>
  <si>
    <t>07.09.2022 11:47:50</t>
  </si>
  <si>
    <t>07.09.2022 13:06:15</t>
  </si>
  <si>
    <t>PINARLI KÖK 35-20-M00085_TR-4 - TR-5 M04_72358872</t>
  </si>
  <si>
    <t>07.09.2022 12:40:21</t>
  </si>
  <si>
    <t>07.09.2022 13:12:26</t>
  </si>
  <si>
    <t>TR-74 35-19-L00074_DAĞITIM TRAFOSU L04_2115356</t>
  </si>
  <si>
    <t>07.09.2022 15:03:13</t>
  </si>
  <si>
    <t>07.09.2022 15:17:46</t>
  </si>
  <si>
    <t>ARMUTLU İM 35-27-A00001_KIZILCA TOPRAKSU L01_2307411</t>
  </si>
  <si>
    <t>07.09.2022 16:21:58</t>
  </si>
  <si>
    <t>07.09.2022 17:16:53</t>
  </si>
  <si>
    <t>YOLÜSTÜ İM 35-15-A00002_GERÇEKLİ L12_2316545</t>
  </si>
  <si>
    <t>07.09.2022 18:14:43</t>
  </si>
  <si>
    <t>07.09.2022 18:47:07</t>
  </si>
  <si>
    <t>SULTAN DM 35-25-M00121_GRAND EFE SULTAN M03_72117323</t>
  </si>
  <si>
    <t>07.09.2022 18:24:13</t>
  </si>
  <si>
    <t>07.09.2022 18:38:35</t>
  </si>
  <si>
    <t>07.09.2022 19:58:08</t>
  </si>
  <si>
    <t>07.09.2022 21:54:30</t>
  </si>
  <si>
    <t>L-95 ULAMIŞ OVA SULAMA 35-14-L00095_DIREK TIPI TRAFO HUCRESI H01_2098887</t>
  </si>
  <si>
    <t>OG Trafo Arızası</t>
  </si>
  <si>
    <t>07.09.2022 20:12:04</t>
  </si>
  <si>
    <t>07.09.2022 23:31:25</t>
  </si>
  <si>
    <t>TAHTALI TM 35-22-A00001_GÜMÜLDÜR-4 M09_2307936</t>
  </si>
  <si>
    <t>07.09.2022 22:12:00</t>
  </si>
  <si>
    <t>07.09.2022 22:14:48</t>
  </si>
  <si>
    <t>ÖZBEY İM 35-26-A00005_AHMETLİ L09_2066118</t>
  </si>
  <si>
    <t>08.09.2022 01:49:42</t>
  </si>
  <si>
    <t>08.09.2022 02:05:54</t>
  </si>
  <si>
    <t>VELİLER KÖK 35-31-L00116_SAÇLI TR-1 L01_2119154</t>
  </si>
  <si>
    <t>08.09.2022 02:08:38</t>
  </si>
  <si>
    <t>08.09.2022 03:01:16</t>
  </si>
  <si>
    <t>YENMİŞ KÖK 35-27-M00366_GÜVENİKSAN-ÇAMBEL 2 M01_72163711</t>
  </si>
  <si>
    <t>08.09.2022 08:42:09</t>
  </si>
  <si>
    <t>08.09.2022 09:20:46</t>
  </si>
  <si>
    <t>08.09.2022 08:55:32</t>
  </si>
  <si>
    <t>08.09.2022 09:50:49</t>
  </si>
  <si>
    <t>NEVZAT AKÇALI SULAMA GRB. TR 35-27-M00122_DIREK TIPI TRAFO HUCRESI H01_2053493</t>
  </si>
  <si>
    <t>08.09.2022 09:34:10</t>
  </si>
  <si>
    <t>08.09.2022 10:42:48</t>
  </si>
  <si>
    <t>ÖDEMİŞ İM 35-15-A00001_TR-110 M04_2058913</t>
  </si>
  <si>
    <t>08.09.2022 11:08:20</t>
  </si>
  <si>
    <t>08.09.2022 11:22:33</t>
  </si>
  <si>
    <t>FATİH KÖK 35-15-L01160_ÇAMYAYLA L02_72298562</t>
  </si>
  <si>
    <t>08.09.2022 12:08:57</t>
  </si>
  <si>
    <t>08.09.2022 14:55:29</t>
  </si>
  <si>
    <t>BADEMLİ TR-1 DM 35-15-L01010_ÜÇ CEVİZLER (TR-26) L02_67544164</t>
  </si>
  <si>
    <t>08.09.2022 12:48:07</t>
  </si>
  <si>
    <t>08.09.2022 13:07:35</t>
  </si>
  <si>
    <t>PINARLI KÖK 35-20-M00085_TR-6 - TR-7 M06_72358874</t>
  </si>
  <si>
    <t>08.09.2022 13:23:34</t>
  </si>
  <si>
    <t>08.09.2022 14:05:00</t>
  </si>
  <si>
    <t>DOĞANBEY KÖK 35-14-M00100_BANKSİS M03_80639821</t>
  </si>
  <si>
    <t>08.09.2022 16:56:27</t>
  </si>
  <si>
    <t>08.09.2022 19:02:29</t>
  </si>
  <si>
    <t>KARABULU KÖK 35-31-L00227_KARABULU L05_2337017</t>
  </si>
  <si>
    <t>08.09.2022 17:36:17</t>
  </si>
  <si>
    <t>08.09.2022 17:50:22</t>
  </si>
  <si>
    <t>DM-2/TR-20 35-22-M00853_TR-51 (ALTINTEPE) M01_66057503</t>
  </si>
  <si>
    <t>08.09.2022 17:54:27</t>
  </si>
  <si>
    <t>08.09.2022 18:17:19</t>
  </si>
  <si>
    <t>L-109 (AKARCA TR-2) 35-18-L00109_DIREK TIPI TRAFO HUCRESI H01_2096494</t>
  </si>
  <si>
    <t>08.09.2022 19:25:15</t>
  </si>
  <si>
    <t>08.09.2022 22:31:02</t>
  </si>
  <si>
    <t>TİRE İM-DM-1 35-29-A00001_DOYRANLI L11_2312354</t>
  </si>
  <si>
    <t>08.09.2022 20:03:37</t>
  </si>
  <si>
    <t>08.09.2022 20:24:45</t>
  </si>
  <si>
    <t>ALAŞARLI M.ÇETİN GRUBU TR-3 35-15-L00221_DIREK TIPI TRAFO HUCRESI H01_2046454</t>
  </si>
  <si>
    <t>09.09.2022 08:32:42</t>
  </si>
  <si>
    <t>09.09.2022 11:57:18</t>
  </si>
  <si>
    <t>İZSU SARIÇALI İÇME SUYU ÖZEL 35-27-M01071Ö_DIREK TIPI TRAFO HUCRESI H01_2053358</t>
  </si>
  <si>
    <t>09.09.2022 09:31:50</t>
  </si>
  <si>
    <t>09.09.2022 10:58:46</t>
  </si>
  <si>
    <t>HALİLBEYLİ TR-1 KÖK 35-27-M01057_HAMZABABA VE KÖYLER M04_61283942</t>
  </si>
  <si>
    <t>09.09.2022 10:45:08</t>
  </si>
  <si>
    <t>09.09.2022 11:03:13</t>
  </si>
  <si>
    <t>TATAR DM 35-19-M00256_İYTE YAŞAM MERKEZİ M08_2053768</t>
  </si>
  <si>
    <t>09.09.2022 12:19:32</t>
  </si>
  <si>
    <t>09.09.2022 13:24:44</t>
  </si>
  <si>
    <t>GÜLBAHÇE İM 35-19-A00006_TAŞ OCAĞI M06_72213855</t>
  </si>
  <si>
    <t>09.09.2022 13:40:02</t>
  </si>
  <si>
    <t>09.09.2022 17:27:53</t>
  </si>
  <si>
    <t>KIZILCAAVLU KÖK 35-29-L00056_GÖKÇEN İM L08_72209692</t>
  </si>
  <si>
    <t>09.09.2022 18:02:43</t>
  </si>
  <si>
    <t>09.09.2022 18:47:06</t>
  </si>
  <si>
    <t>ÖZGÖRKEY KÖK 35-26-M00256_ÇAPAK M07_65969695</t>
  </si>
  <si>
    <t>09.09.2022 19:40:16</t>
  </si>
  <si>
    <t>09.09.2022 19:51:14</t>
  </si>
  <si>
    <t>ILDIR KÖK 35-18-M00069_M-30 TERMAL KENT M03_72093159</t>
  </si>
  <si>
    <t>10.09.2022 06:47:32</t>
  </si>
  <si>
    <t>10.09.2022 10:45:26</t>
  </si>
  <si>
    <t>SARIKAYA KÖK 35-31-L00284_İĞDELİ L01_2113777</t>
  </si>
  <si>
    <t>10.09.2022 06:53:02</t>
  </si>
  <si>
    <t>10.09.2022 06:53:34</t>
  </si>
  <si>
    <t>ULUCAK DM-2 35-27-M00331_DONANIMLI YEDEK M02_72170824</t>
  </si>
  <si>
    <t>10.09.2022 08:31:50</t>
  </si>
  <si>
    <t>10.09.2022 09:29:58</t>
  </si>
  <si>
    <t>08.09.2022 21:40:10</t>
  </si>
  <si>
    <t>08.09.2022 22:13:00</t>
  </si>
  <si>
    <t>K-3833 35-02-K03833_914568006_914568006</t>
  </si>
  <si>
    <t>10.09.2022 13:54:30</t>
  </si>
  <si>
    <t>10.09.2022 14:54:45</t>
  </si>
  <si>
    <t>AŞAĞIÇOBANİSA KÖK 45-71-M00096_45-71-M00096_2370333</t>
  </si>
  <si>
    <t>AG Hatta Yabancı Cisim</t>
  </si>
  <si>
    <t>19.09.2022 12:17:45</t>
  </si>
  <si>
    <t>19.09.2022 13:12:22</t>
  </si>
  <si>
    <t>22.09.2022 18:16:31</t>
  </si>
  <si>
    <t>22.09.2022 18:30:43</t>
  </si>
  <si>
    <t>VEDAT YILDIZ TARIMSAL SULAMA 35-26-M00332_DIREK TIPI TRAFO HUCRESI H01_2035788</t>
  </si>
  <si>
    <t>18.09.2022 10:10:50</t>
  </si>
  <si>
    <t>18.09.2022 16:11:26</t>
  </si>
  <si>
    <t>MORDOĞAN İM 35-21-A00002_GÜLBAHÇE-İYTE-1 M07_2061837</t>
  </si>
  <si>
    <t>22.09.2022 10:00:00</t>
  </si>
  <si>
    <t>22.09.2022 14:14:12</t>
  </si>
  <si>
    <t>ARSLANLAR TM 35-26-A00004_BEŞİKÇİOĞLU M21_2057965</t>
  </si>
  <si>
    <t>23.09.2022 11:32:43</t>
  </si>
  <si>
    <t>23.09.2022 11:52:12</t>
  </si>
  <si>
    <t>ALSANCAK TM 35-01-A00005_BARA GİRİŞ  A-2 K21_2308240</t>
  </si>
  <si>
    <t>24.09.2022 01:08:12</t>
  </si>
  <si>
    <t>24.09.2022 02:07:29</t>
  </si>
  <si>
    <t>ALSANCAK TM 35-01-A00005_BARA GİRİŞ B1 K14_2308516</t>
  </si>
  <si>
    <t>24.09.2022 02:15:00</t>
  </si>
  <si>
    <t>24.09.2022 02:53:10</t>
  </si>
  <si>
    <t>ÇETMEN DM 35-26-M00924_EGE KENT M09_2307165</t>
  </si>
  <si>
    <t>15.09.2022 11:46:03</t>
  </si>
  <si>
    <t>15.09.2022 12:12:07</t>
  </si>
  <si>
    <t>ÇETMEN DM 35-26-M00924_EGE KENT M09_2057556</t>
  </si>
  <si>
    <t>16.09.2022 10:09:40</t>
  </si>
  <si>
    <t>16.09.2022 10:46:06</t>
  </si>
  <si>
    <t>M-1086 35-02-M01086_M-842 M03_2120289</t>
  </si>
  <si>
    <t>25.09.2022 11:03:33</t>
  </si>
  <si>
    <t>25.09.2022 12:38:29</t>
  </si>
  <si>
    <t>ALSANCAK TM 35-01-A00005_A-1 GİRİŞ K04_2308859</t>
  </si>
  <si>
    <t>26.09.2022 02:03:02</t>
  </si>
  <si>
    <t>26.09.2022 03:29:08</t>
  </si>
  <si>
    <t>KARABAĞLAR TM 35-01-A00012_TR-C K35_2310507</t>
  </si>
  <si>
    <t>26.09.2022 03:12:28</t>
  </si>
  <si>
    <t>26.09.2022 04:25:31</t>
  </si>
  <si>
    <t>BOĞAZİÇİ İM 35-01-A00001_TR-1 K14_2047755</t>
  </si>
  <si>
    <t>26.09.2022 04:03:08</t>
  </si>
  <si>
    <t>26.09.2022 04:08:54</t>
  </si>
  <si>
    <t>YELKİ TR-20 35-10-L00020_913668276_913668276</t>
  </si>
  <si>
    <t>10.09.2022 17:15:32</t>
  </si>
  <si>
    <t>10.09.2022 18:31:28</t>
  </si>
  <si>
    <t>ALANİÇİ TR-2 35-28-M00264_DIREK TIPI TRAFO HUCRESI H01_2097016</t>
  </si>
  <si>
    <t>06.09.2022 19:46:26</t>
  </si>
  <si>
    <t>06.09.2022 21:38:35</t>
  </si>
  <si>
    <t>ALMAK TM 35-17-A00003_YENİFOÇA-2 M28_2307152</t>
  </si>
  <si>
    <t>06.09.2022 14:53:43</t>
  </si>
  <si>
    <t>06.09.2022 17:15:41</t>
  </si>
  <si>
    <t>BERGAMA İM-1 35-16-A00001_ŞEHİR-1 L01_2093769</t>
  </si>
  <si>
    <t>06.09.2022 15:47:12</t>
  </si>
  <si>
    <t>06.09.2022 15:54:41</t>
  </si>
  <si>
    <t>FOÇA CEZA İNFAZ KURUMU KÖK 35-23-M00302_OPET ÇIKIŞ M04_67574172</t>
  </si>
  <si>
    <t>06.09.2022 16:11:19</t>
  </si>
  <si>
    <t>06.09.2022 17:31:39</t>
  </si>
  <si>
    <t>KINIK İM 35-24-A00001_YAYA KENT M09_2058920</t>
  </si>
  <si>
    <t>07.09.2022 00:30:46</t>
  </si>
  <si>
    <t>07.09.2022 00:56:39</t>
  </si>
  <si>
    <t>DİKİLİ İM 35-30-A00001_DELİCETEPE M07_72356788</t>
  </si>
  <si>
    <t>08.09.2022 01:36:26</t>
  </si>
  <si>
    <t>08.09.2022 01:46:02</t>
  </si>
  <si>
    <t>TEİAŞ Hat Bakım Çalışması</t>
  </si>
  <si>
    <t>11.09.2022 11:43:42</t>
  </si>
  <si>
    <t>11.09.2022 16:03:00</t>
  </si>
  <si>
    <t>05.09.2022 19:21:44</t>
  </si>
  <si>
    <t>05.09.2022 22:15:00</t>
  </si>
  <si>
    <t>BERGAMA TM 35-16-A00004_BERGAMA-2 M03_2314054</t>
  </si>
  <si>
    <t>06.09.2022 21:52:32</t>
  </si>
  <si>
    <t>06.09.2022 21:58:09</t>
  </si>
  <si>
    <t>KAREL KÖK 35-18-L00528_ L03_72061187</t>
  </si>
  <si>
    <t>06.09.2022 12:33:46</t>
  </si>
  <si>
    <t>06.09.2022 15:45:00</t>
  </si>
  <si>
    <t>AŞAĞICUMA DM 35-16-M00103_HatBaşıAyırıcı_53140507 M02_53140507</t>
  </si>
  <si>
    <t>09.09.2022 19:06:05</t>
  </si>
  <si>
    <t>09.09.2022 21:51:58</t>
  </si>
  <si>
    <t>BERGAMA TM 35-16-A00004_KOZAK M10_2314066</t>
  </si>
  <si>
    <t>09.09.2022 04:58:27</t>
  </si>
  <si>
    <t>09.09.2022 07:19:03</t>
  </si>
  <si>
    <t>08.09.2022 08:03:08</t>
  </si>
  <si>
    <t>08.09.2022 08:13:44</t>
  </si>
  <si>
    <t>08.09.2022 08:26:56</t>
  </si>
  <si>
    <t>08.09.2022 09:03:47</t>
  </si>
  <si>
    <t>BAĞARASI TR-10 KÖK 35-23-M00179_ESKİİBAĞARASI M02_72143182</t>
  </si>
  <si>
    <t>08.09.2022 10:28:17</t>
  </si>
  <si>
    <t>08.09.2022 11:23:17</t>
  </si>
  <si>
    <t>MENEMEN DM-7 35-28-M00967_TR-37 L04_83532056</t>
  </si>
  <si>
    <t>09.09.2022 18:30:07</t>
  </si>
  <si>
    <t>09.09.2022 19:01:37</t>
  </si>
  <si>
    <t>TELEKLER TR-1 35-28-M00276_DIREK TIPI TRAFO HUCRESI H01_2110246</t>
  </si>
  <si>
    <t>09.09.2022 19:45:37</t>
  </si>
  <si>
    <t>09.09.2022 22:49:08</t>
  </si>
  <si>
    <t>08.09.2022 16:58:47</t>
  </si>
  <si>
    <t>08.09.2022 18:50:35</t>
  </si>
  <si>
    <t>GERENKÖY KÖK 35-23-M00156_BAĞARASI M04_72155605</t>
  </si>
  <si>
    <t>09.09.2022 21:15:33</t>
  </si>
  <si>
    <t>09.09.2022 23:39:43</t>
  </si>
  <si>
    <t>09.09.2022 22:09:39</t>
  </si>
  <si>
    <t>09.09.2022 22:41:55</t>
  </si>
  <si>
    <t>ESKİ FOÇA İM 35-23-A00001_HatBaşıAyırıcı_53134153 M04_53134153</t>
  </si>
  <si>
    <t>09.09.2022 22:37:29</t>
  </si>
  <si>
    <t>10.09.2022 01:33:10</t>
  </si>
  <si>
    <t>YAHŞELLİ DM-5 35-28-M00882_EMİRALEM SULAMA M10_66811804</t>
  </si>
  <si>
    <t>10.09.2022 07:57:30</t>
  </si>
  <si>
    <t>10.09.2022 08:30:00</t>
  </si>
  <si>
    <t>YENİFOÇA TR-51 35-23-M00051_YENİFOÇA TR-45 M02_88450593</t>
  </si>
  <si>
    <t>09.09.2022 15:02:58</t>
  </si>
  <si>
    <t>09.09.2022 15:32:00</t>
  </si>
  <si>
    <t>06.09.2022 18:38:28</t>
  </si>
  <si>
    <t>06.09.2022 19:21:24</t>
  </si>
  <si>
    <t>06.09.2022 19:33:14</t>
  </si>
  <si>
    <t>06.09.2022 20:03:11</t>
  </si>
  <si>
    <t>MENDERES DM-2/TR-1 35-22-M00300_MENDERES-1 M17_2328468</t>
  </si>
  <si>
    <t>08.09.2022 10:52:57</t>
  </si>
  <si>
    <t>08.09.2022 11:21:14</t>
  </si>
  <si>
    <t>YENİÇİFTLİK KÖK 35-20-L00373_ L06_2075093</t>
  </si>
  <si>
    <t>08.09.2022 21:30:13</t>
  </si>
  <si>
    <t>08.09.2022 23:16:52</t>
  </si>
  <si>
    <t>YENİÇİFTLİK KÖK 35-20-L00373_ L06_2331260</t>
  </si>
  <si>
    <t>08.09.2022 15:14:52</t>
  </si>
  <si>
    <t>08.09.2022 21:21:45</t>
  </si>
  <si>
    <t>ESKİ FOÇA İM 35-23-A00001_FOTAŞ-1 M07_2050302</t>
  </si>
  <si>
    <t>12.09.2022 02:55:08</t>
  </si>
  <si>
    <t>12.09.2022 07:14:49</t>
  </si>
  <si>
    <t>ESKİ FOÇA İM 35-23-A00001_FOTAŞ-2 M02_2308531</t>
  </si>
  <si>
    <t>12.09.2022 03:16:59</t>
  </si>
  <si>
    <t>12.09.2022 07:31:45</t>
  </si>
  <si>
    <t>KINIK ORGANİZE DM 35-24-M00208_KOCAÖMERLİ KÖYLER M13_83158733</t>
  </si>
  <si>
    <t>11.09.2022 10:32:38</t>
  </si>
  <si>
    <t>11.09.2022 11:16:14</t>
  </si>
  <si>
    <t>FOÇA CEZA İNFAZ KURUMU KÖK 35-23-M00302_CEZAEVİ ÇIKIŞ M07_72019961</t>
  </si>
  <si>
    <t>12.09.2022 04:02:39</t>
  </si>
  <si>
    <t>12.09.2022 04:09:31</t>
  </si>
  <si>
    <t>12.09.2022 06:44:17</t>
  </si>
  <si>
    <t>12.09.2022 06:48:00</t>
  </si>
  <si>
    <t>GERENKÖY KÖK 35-23-M00156_BAĞARASI M04_72155662</t>
  </si>
  <si>
    <t>10.09.2022 08:30:50</t>
  </si>
  <si>
    <t>10.09.2022 11:44:13</t>
  </si>
  <si>
    <t>ULUKENT KÖK-15 35-28-M00070_HatBaşıAyırıcı_53133686 M04_53133686</t>
  </si>
  <si>
    <t>10.09.2022 14:51:49</t>
  </si>
  <si>
    <t>10.09.2022 18:23:09</t>
  </si>
  <si>
    <t>VİKİNG TM 35-17-A00007_GÜZELHİSAR SULAMA R05_2314260</t>
  </si>
  <si>
    <t>10.09.2022 17:46:37</t>
  </si>
  <si>
    <t>10.09.2022 18:23:58</t>
  </si>
  <si>
    <t>10.09.2022 18:05:46</t>
  </si>
  <si>
    <t>10.09.2022 18:22:03</t>
  </si>
  <si>
    <t>GRUPKENT KÖK 35-30-M00200_GRUPKENT M02_72066251</t>
  </si>
  <si>
    <t>10.09.2022 17:58:42</t>
  </si>
  <si>
    <t>10.09.2022 18:57:56</t>
  </si>
  <si>
    <t>ALİAĞA TR-43 DM 35-17-M00043_M-54 ÇIKIŞI M12_2315083</t>
  </si>
  <si>
    <t>10.09.2022 19:54:51</t>
  </si>
  <si>
    <t>10.09.2022 20:14:50</t>
  </si>
  <si>
    <t>ULUKENT KÖK-15 35-28-M00070_ULUKENT-6/7 M04_66524931</t>
  </si>
  <si>
    <t>10.09.2022 23:49:25</t>
  </si>
  <si>
    <t>11.09.2022 01:47:17</t>
  </si>
  <si>
    <t>KFC KÖK 35-28-M00534_ M01_2108455</t>
  </si>
  <si>
    <t>11.09.2022 07:35:49</t>
  </si>
  <si>
    <t>11.09.2022 08:04:23</t>
  </si>
  <si>
    <t>KAREL DM 35-17-M00247_BAZTAŞ DM M05_66441215</t>
  </si>
  <si>
    <t>11.09.2022 08:05:10</t>
  </si>
  <si>
    <t>11.09.2022 08:46:55</t>
  </si>
  <si>
    <t>12.09.2022 16:28:42</t>
  </si>
  <si>
    <t>12.09.2022 17:10:53</t>
  </si>
  <si>
    <t>TR-128 35-16-L00128_TR-129 L02_72034401</t>
  </si>
  <si>
    <t>11.09.2022 16:36:11</t>
  </si>
  <si>
    <t>11.09.2022 17:05:09</t>
  </si>
  <si>
    <t>HABAŞ TM 35-17-A00008_BİÇEROVA M26_2333323</t>
  </si>
  <si>
    <t>11.09.2022 16:53:55</t>
  </si>
  <si>
    <t>11.09.2022 17:04:44</t>
  </si>
  <si>
    <t>15.09.2022 03:38:17</t>
  </si>
  <si>
    <t>15.09.2022 03:45:28</t>
  </si>
  <si>
    <t>15.09.2022 06:57:08</t>
  </si>
  <si>
    <t>15.09.2022 06:59:00</t>
  </si>
  <si>
    <t>MENEMEN KÖK-24 35-28-M00024_TAHSİN ŞİMŞEK M02_66514254</t>
  </si>
  <si>
    <t>15.09.2022 07:43:52</t>
  </si>
  <si>
    <t>15.09.2022 08:45:39</t>
  </si>
  <si>
    <t>14.09.2022 11:23:12</t>
  </si>
  <si>
    <t>14.09.2022 11:49:39</t>
  </si>
  <si>
    <t>YUKARI ŞEHİT KEMAL TR 35-17-M00358_DIREK TIPI TRAFO HUCRESI H01_2047486</t>
  </si>
  <si>
    <t>14.09.2022 15:28:56</t>
  </si>
  <si>
    <t>14.09.2022 18:15:32</t>
  </si>
  <si>
    <t>14.09.2022 16:14:10</t>
  </si>
  <si>
    <t>14.09.2022 16:40:14</t>
  </si>
  <si>
    <t>İSMAİLLİ KÖK 35-16-M00045_İSMAİLLİ-BAYRAMLAR M06_72049233</t>
  </si>
  <si>
    <t>14.09.2022 15:19:08</t>
  </si>
  <si>
    <t>14.09.2022 19:05:39</t>
  </si>
  <si>
    <t>22.09.2022 14:27:44</t>
  </si>
  <si>
    <t>22.09.2022 14:52:00</t>
  </si>
  <si>
    <t>HASKÖY TR-3 45-72-L00250_956529183_956529183</t>
  </si>
  <si>
    <t>13.09.2022 09:31:25</t>
  </si>
  <si>
    <t>13.09.2022 11:55:27</t>
  </si>
  <si>
    <t>MENEMEN TR-67 35-28-L00067_DAĞITIM TRAFO MENEMEN TR-67 L04_66798295</t>
  </si>
  <si>
    <t>14.09.2022 23:58:15</t>
  </si>
  <si>
    <t>15.09.2022 00:37:25</t>
  </si>
  <si>
    <t>YUKARIBEY TR-1 35-16-M00120_DIREK TIPI TRAFO HUCRESI H01_2043053</t>
  </si>
  <si>
    <t>15.09.2022 08:31:15</t>
  </si>
  <si>
    <t>15.09.2022 15:42:37</t>
  </si>
  <si>
    <t>15.09.2022 09:01:36</t>
  </si>
  <si>
    <t>15.09.2022 09:09:09</t>
  </si>
  <si>
    <t>18.09.2022 08:35:19</t>
  </si>
  <si>
    <t>18.09.2022 10:16:45</t>
  </si>
  <si>
    <t>K-2530 35-02-K02530_35-02-K02530_75276490</t>
  </si>
  <si>
    <t>16.09.2022 18:58:11</t>
  </si>
  <si>
    <t>16.09.2022 22:27:14</t>
  </si>
  <si>
    <t>L-401 ALTINYUNUS DM 35-18-L00401_SAĞLIKÇILAR L-477 L15_2326016</t>
  </si>
  <si>
    <t>18.09.2022 09:11:08</t>
  </si>
  <si>
    <t>18.09.2022 10:22:15</t>
  </si>
  <si>
    <t>21.09.2022 14:44:33</t>
  </si>
  <si>
    <t>21.09.2022 14:49:36</t>
  </si>
  <si>
    <t>HASTANE DM 45-71-M02096_DM-9 M05_61026587</t>
  </si>
  <si>
    <t>05.09.2022 10:53:28</t>
  </si>
  <si>
    <t>05.09.2022 11:32:50</t>
  </si>
  <si>
    <t>TR-73 35-16-L00073_TR-76 L02_71993443</t>
  </si>
  <si>
    <t>15.09.2022 10:06:18</t>
  </si>
  <si>
    <t>15.09.2022 10:24:13</t>
  </si>
  <si>
    <t>YUKARIBEY DM (TR-3) 35-16-M00866_ÇAMAVLU M05_79464826</t>
  </si>
  <si>
    <t>15.09.2022 14:53:16</t>
  </si>
  <si>
    <t>15.09.2022 15:19:31</t>
  </si>
  <si>
    <t>ÇAMLIK DM 35-17-M00173_ŞAKRAN GİRİŞ M10_66328134</t>
  </si>
  <si>
    <t>15.09.2022 14:49:29</t>
  </si>
  <si>
    <t>15.09.2022 14:52:19</t>
  </si>
  <si>
    <t>TÜRKELLİ DM (TR-4) 35-28-M00368_TÜRKELLİ TR-1803 ÇIKIŞ M14_56299113</t>
  </si>
  <si>
    <t>15.09.2022 16:01:28</t>
  </si>
  <si>
    <t>15.09.2022 16:22:57</t>
  </si>
  <si>
    <t>TR-73 35-16-L00073_TR-76 L02_71993509</t>
  </si>
  <si>
    <t>15.09.2022 20:23:51</t>
  </si>
  <si>
    <t>15.09.2022 22:17:06</t>
  </si>
  <si>
    <t>TR-63 35-30-L00063_TR-60 L02_72107842</t>
  </si>
  <si>
    <t>15.09.2022 23:00:35</t>
  </si>
  <si>
    <t>15.09.2022 23:49:34</t>
  </si>
  <si>
    <t>L-105 35-18-L00105_OVACIK KÖYÜ AZMAK MEVKİ L03_2095908</t>
  </si>
  <si>
    <t>23.09.2022 09:44:58</t>
  </si>
  <si>
    <t>23.09.2022 10:05:01</t>
  </si>
  <si>
    <t>L-90 RAINBOW DM 35-18-L00090_ÇEŞME İM L03_2096224</t>
  </si>
  <si>
    <t>23.09.2022 09:55:00</t>
  </si>
  <si>
    <t>23.09.2022 13:15:37</t>
  </si>
  <si>
    <t>23.09.2022 13:42:49</t>
  </si>
  <si>
    <t>YENMİŞ KÖK 35-27-M00366_HatBaşıAyırıcı_53132496 M06_53132496</t>
  </si>
  <si>
    <t>23.09.2022 13:17:02</t>
  </si>
  <si>
    <t>23.09.2022 14:28:59</t>
  </si>
  <si>
    <t>23.09.2022 14:45:00</t>
  </si>
  <si>
    <t>23.09.2022 15:09:00</t>
  </si>
  <si>
    <t>23.09.2022 13:49:27</t>
  </si>
  <si>
    <t>23.09.2022 15:13:27</t>
  </si>
  <si>
    <t>BAKIR KÖK 45-76-M00047_BAKIR TARIMSAL SULAMA M02_72212638</t>
  </si>
  <si>
    <t>07.09.2022 13:43:08</t>
  </si>
  <si>
    <t>07.09.2022 15:02:47</t>
  </si>
  <si>
    <t>TR-1/83 KAPTANOĞLU DM 45-83-M00083_ERBİLLER M03_61292035</t>
  </si>
  <si>
    <t>08.09.2022 13:38:57</t>
  </si>
  <si>
    <t>08.09.2022 14:20:27</t>
  </si>
  <si>
    <t>SELENDİ TR-15 45-81-M00015_TR-16 M01_72005504</t>
  </si>
  <si>
    <t>09.09.2022 16:44:38</t>
  </si>
  <si>
    <t>09.09.2022 17:56:26</t>
  </si>
  <si>
    <t>SELENDİ DM 45-81-M00001_SATILMIŞ M14_2321600</t>
  </si>
  <si>
    <t>10.09.2022 11:50:24</t>
  </si>
  <si>
    <t>10.09.2022 12:13:35</t>
  </si>
  <si>
    <t>16.09.2022 08:52:51</t>
  </si>
  <si>
    <t>16.09.2022 10:38:16</t>
  </si>
  <si>
    <t>YARBASAN KÖK 45-74-M00119_ESKİ YARBASAN M02_72246696</t>
  </si>
  <si>
    <t>17.09.2022 08:02:27</t>
  </si>
  <si>
    <t>17.09.2022 09:09:27</t>
  </si>
  <si>
    <t>16.09.2022 05:45:26</t>
  </si>
  <si>
    <t>16.09.2022 05:57:25</t>
  </si>
  <si>
    <t>ÇALTIDERE KÖK 35-17-M00231_ÖLÇÜ M02_66291233</t>
  </si>
  <si>
    <t>16.09.2022 10:17:45</t>
  </si>
  <si>
    <t>16.09.2022 11:28:43</t>
  </si>
  <si>
    <t>16.09.2022 16:14:40</t>
  </si>
  <si>
    <t>16.09.2022 17:06:06</t>
  </si>
  <si>
    <t>17.09.2022 07:45:42</t>
  </si>
  <si>
    <t>17.09.2022 10:19:38</t>
  </si>
  <si>
    <t>ALOSBİ TM 35-17-A00006_ŞAKRAN M05_2310717</t>
  </si>
  <si>
    <t>16.09.2022 09:40:08</t>
  </si>
  <si>
    <t>16.09.2022 10:18:23</t>
  </si>
  <si>
    <t>ÇEBİTAŞ DM 35-17-M00266_ÖZKAN-1 ÇIKIŞ M10_66424898</t>
  </si>
  <si>
    <t>16.09.2022 12:53:48</t>
  </si>
  <si>
    <t>16.09.2022 13:45:15</t>
  </si>
  <si>
    <t>YENİOBA KÖK 35-29-M00125_YENİÇİFTLİK M05_72191062</t>
  </si>
  <si>
    <t>10.09.2022 08:41:54</t>
  </si>
  <si>
    <t>10.09.2022 10:45:08</t>
  </si>
  <si>
    <t>BOYNUYOĞUN KÖK 35-29-L00051_ÖDEMİŞ KAVAĞI L04_72215393</t>
  </si>
  <si>
    <t>10.09.2022 09:29:34</t>
  </si>
  <si>
    <t>10.09.2022 10:25:25</t>
  </si>
  <si>
    <t>HALİLBEYLİ TR-1 KÖK 35-27-M01057_HAMZABABA VE KÖYLER M04_61283861</t>
  </si>
  <si>
    <t>10.09.2022 09:44:14</t>
  </si>
  <si>
    <t>10.09.2022 10:32:14</t>
  </si>
  <si>
    <t>10.09.2022 14:11:25</t>
  </si>
  <si>
    <t>10.09.2022 15:24:53</t>
  </si>
  <si>
    <t>ŞEVKİ OLGUN VE ARK. T-SULAMA GRB.OTOBAN 35-13-L00131_DIREK TIPI TRAFO HUCRESI H01_2044505</t>
  </si>
  <si>
    <t>10.09.2022 14:23:05</t>
  </si>
  <si>
    <t>10.09.2022 15:16:54</t>
  </si>
  <si>
    <t>ÇAPAK KÖK 35-26-M00435_DAĞKIZILCA-2 ÇIKIŞ M05_66033222</t>
  </si>
  <si>
    <t>11.09.2022 07:03:25</t>
  </si>
  <si>
    <t>11.09.2022 07:03:45</t>
  </si>
  <si>
    <t>KEMALPAŞA TM 35-27-A00002_KEMALPAŞA-1 M06_2306690</t>
  </si>
  <si>
    <t>11.09.2022 07:18:31</t>
  </si>
  <si>
    <t>11.09.2022 07:28:27</t>
  </si>
  <si>
    <t>11.09.2022 07:33:51</t>
  </si>
  <si>
    <t>11.09.2022 09:45:34</t>
  </si>
  <si>
    <t>11.09.2022 09:59:18</t>
  </si>
  <si>
    <t>11.09.2022 10:03:28</t>
  </si>
  <si>
    <t>TR-2 GÖLCÜKLER 35-22-M00002_DIREK TIPI TRAFO HUCRESI H01_2125082</t>
  </si>
  <si>
    <t>11.09.2022 12:20:21</t>
  </si>
  <si>
    <t>11.09.2022 14:15:00</t>
  </si>
  <si>
    <t>11.09.2022 12:24:31</t>
  </si>
  <si>
    <t>11.09.2022 13:17:36</t>
  </si>
  <si>
    <t>11.09.2022 16:28:13</t>
  </si>
  <si>
    <t>11.09.2022 16:37:13</t>
  </si>
  <si>
    <t>ULUCAK DM 35-27-M00792_ULUCAK ŞEHİR M04_2053519</t>
  </si>
  <si>
    <t>11.09.2022 17:08:15</t>
  </si>
  <si>
    <t>11.09.2022 17:44:32</t>
  </si>
  <si>
    <t>TİRE M.ÖZTÜRK GRB TR 35-15-M00294_DIREK TIPI TRAFO HUCRESI H01_2049045</t>
  </si>
  <si>
    <t>11.09.2022 17:49:15</t>
  </si>
  <si>
    <t>11.09.2022 21:08:23</t>
  </si>
  <si>
    <t>TR-5 35-19-L00005_İÇMELER L03_72124010</t>
  </si>
  <si>
    <t>11.09.2022 18:17:45</t>
  </si>
  <si>
    <t>11.09.2022 18:46:57</t>
  </si>
  <si>
    <t>11.09.2022 17:49:36</t>
  </si>
  <si>
    <t>11.09.2022 18:50:48</t>
  </si>
  <si>
    <t>SELÇUK İM/DM 35-13-A00004_HatBaşıAyırıcı_53132555 L05_53132555</t>
  </si>
  <si>
    <t>11.09.2022 17:58:09</t>
  </si>
  <si>
    <t>11.09.2022 19:03:06</t>
  </si>
  <si>
    <t>YELKİ TR-5 (M-2339) 35-10-M02339_953729595_953729595</t>
  </si>
  <si>
    <t>10.09.2022 07:23:26</t>
  </si>
  <si>
    <t>10.09.2022 09:00:05</t>
  </si>
  <si>
    <t>K-1014 35-01-K01014_E 1014/e1_5882825</t>
  </si>
  <si>
    <t>10.09.2022 06:51:32</t>
  </si>
  <si>
    <t>10.09.2022 10:03:21</t>
  </si>
  <si>
    <t>ZEYTİNKÖY TR-2 35-13-L00066_946417462_946417462</t>
  </si>
  <si>
    <t>10.09.2022 09:03:35</t>
  </si>
  <si>
    <t>10.09.2022 11:06:13</t>
  </si>
  <si>
    <t>M. ALİ ÇETİN SULAMA GRUBU 35-27-M00172_914548934_914548934</t>
  </si>
  <si>
    <t>10.09.2022 09:17:33</t>
  </si>
  <si>
    <t>10.09.2022 11:01:54</t>
  </si>
  <si>
    <t>KIRBAŞI TR-1 35-26-L00319_A_81235514_81235514</t>
  </si>
  <si>
    <t>10.09.2022 09:17:55</t>
  </si>
  <si>
    <t>10.09.2022 10:15:31</t>
  </si>
  <si>
    <t>TR-145 35-19-L00145_C 6_5933989</t>
  </si>
  <si>
    <t>10.09.2022 09:51:54</t>
  </si>
  <si>
    <t>10.09.2022 11:03:15</t>
  </si>
  <si>
    <t>DM-4/9 35-26-M00802__56360730_56360730</t>
  </si>
  <si>
    <t>10.09.2022 08:59:30</t>
  </si>
  <si>
    <t>10.09.2022 12:02:37</t>
  </si>
  <si>
    <t>M-2353 35-03-M02353_C_65514159_65514159</t>
  </si>
  <si>
    <t>10.09.2022 09:09:56</t>
  </si>
  <si>
    <t>10.09.2022 11:32:47</t>
  </si>
  <si>
    <t>M-1811 35-03-M01811_A_56366988_56366988</t>
  </si>
  <si>
    <t>10.09.2022 09:12:04</t>
  </si>
  <si>
    <t>10.09.2022 11:36:07</t>
  </si>
  <si>
    <t>K-1591 35-04-K01591_99354941_99354941</t>
  </si>
  <si>
    <t>10.09.2022 09:52:19</t>
  </si>
  <si>
    <t>10.09.2022 11:32:34</t>
  </si>
  <si>
    <t>TR-6 45-78-L00802_953248956_953248956</t>
  </si>
  <si>
    <t>10.09.2022 10:32:20</t>
  </si>
  <si>
    <t>10.09.2022 11:47:41</t>
  </si>
  <si>
    <t>KÖPRÜBAŞI TR-40 45-86-M00040_915868258_915868258</t>
  </si>
  <si>
    <t>10.09.2022 10:48:01</t>
  </si>
  <si>
    <t>10.09.2022 11:58:52</t>
  </si>
  <si>
    <t>K-418 35-03-K00418_910448625_910448625</t>
  </si>
  <si>
    <t>10.09.2022 10:56:44</t>
  </si>
  <si>
    <t>10.09.2022 11:55:09</t>
  </si>
  <si>
    <t>10.09.2022 10:06:23</t>
  </si>
  <si>
    <t>10.09.2022 12:05:48</t>
  </si>
  <si>
    <t>TR-128 35-16-L00128_953337534_953337534</t>
  </si>
  <si>
    <t>10.09.2022 11:01:02</t>
  </si>
  <si>
    <t>10.09.2022 12:03:25</t>
  </si>
  <si>
    <t>K-3214 35-04-K03214_912713447_912713447</t>
  </si>
  <si>
    <t>10.09.2022 11:19:52</t>
  </si>
  <si>
    <t>10.09.2022 12:26:05</t>
  </si>
  <si>
    <t>YELKİ TR-1 DM-2/7  (M-2341) 35-10-M02341__72410356_72410356</t>
  </si>
  <si>
    <t>10.09.2022 08:43:53</t>
  </si>
  <si>
    <t>10.09.2022 14:12:14</t>
  </si>
  <si>
    <t>DEDELER TR-1 45-81-M00077_945628875_945628875</t>
  </si>
  <si>
    <t>10.09.2022 08:59:45</t>
  </si>
  <si>
    <t>10.09.2022 12:50:05</t>
  </si>
  <si>
    <t>TR-35/A 45-78-L00715_954874580_954874580</t>
  </si>
  <si>
    <t>10.09.2022 09:49:22</t>
  </si>
  <si>
    <t>10.09.2022 13:23:12</t>
  </si>
  <si>
    <t>K-158 35-07-K00158_98713547_98713547</t>
  </si>
  <si>
    <t>10.09.2022 10:10:10</t>
  </si>
  <si>
    <t>10.09.2022 13:05:13</t>
  </si>
  <si>
    <t>M-583 (DM-6/15) 35-17-M00583_950307803_950307803</t>
  </si>
  <si>
    <t>10.09.2022 10:18:22</t>
  </si>
  <si>
    <t>10.09.2022 13:18:44</t>
  </si>
  <si>
    <t>TR-50 35-15-M00050_950407095_950407095</t>
  </si>
  <si>
    <t>10.09.2022 11:43:11</t>
  </si>
  <si>
    <t>10.09.2022 13:57:36</t>
  </si>
  <si>
    <t>YUSUF ZIRAMAN SULAMA GRUBU TR 35-27-L00117_947607398_947607398</t>
  </si>
  <si>
    <t>10.09.2022 11:53:39</t>
  </si>
  <si>
    <t>10.09.2022 13:55:49</t>
  </si>
  <si>
    <t>ESKİOBA TR-1 35-29-L00144_941919385_941919385</t>
  </si>
  <si>
    <t>10.09.2022 11:56:35</t>
  </si>
  <si>
    <t>10.09.2022 13:20:18</t>
  </si>
  <si>
    <t>AKÇAPINAR TR-3 45-83-L00441_A_56400742_56400742</t>
  </si>
  <si>
    <t>10.09.2022 12:26:58</t>
  </si>
  <si>
    <t>10.09.2022 13:31:18</t>
  </si>
  <si>
    <t>M-1544 35-01-M01544_910508996_910508996</t>
  </si>
  <si>
    <t>10.09.2022 12:30:10</t>
  </si>
  <si>
    <t>10.09.2022 14:17:10</t>
  </si>
  <si>
    <t>M-230 35-14-M00230_956657586_956657586</t>
  </si>
  <si>
    <t>10.09.2022 12:32:46</t>
  </si>
  <si>
    <t>10.09.2022 14:03:16</t>
  </si>
  <si>
    <t>TR-1/31 45-72-M00031_956506714_956506714</t>
  </si>
  <si>
    <t>10.09.2022 12:35:04</t>
  </si>
  <si>
    <t>10.09.2022 14:19:48</t>
  </si>
  <si>
    <t>M-1993 35-09-M01993_D_56369441_56369441</t>
  </si>
  <si>
    <t>10.09.2022 09:36:01</t>
  </si>
  <si>
    <t>10.09.2022 12:08:09</t>
  </si>
  <si>
    <t>M-1010 35-03-M01010_942396764_942396764</t>
  </si>
  <si>
    <t>10.09.2022 10:09:40</t>
  </si>
  <si>
    <t>10.09.2022 14:45:23</t>
  </si>
  <si>
    <t>BAKTIRLI TR-1 45-83-L00426_A_56400820_56400820</t>
  </si>
  <si>
    <t>10.09.2022 10:26:58</t>
  </si>
  <si>
    <t>10.09.2022 14:45:44</t>
  </si>
  <si>
    <t>K-4390 35-09-K04390_B K-4390 B 1b_50092776</t>
  </si>
  <si>
    <t>10.09.2022 12:09:14</t>
  </si>
  <si>
    <t>10.09.2022 14:45:55</t>
  </si>
  <si>
    <t>M-147 SAKIZLIKOY 35-18-M00147__56369461_56369461</t>
  </si>
  <si>
    <t>10.09.2022 13:35:16</t>
  </si>
  <si>
    <t>10.09.2022 14:24:08</t>
  </si>
  <si>
    <t>L-200 35-18-L00200_950460649_950460649</t>
  </si>
  <si>
    <t>10.09.2022 13:47:37</t>
  </si>
  <si>
    <t>10.09.2022 15:14:23</t>
  </si>
  <si>
    <t>TR-44 35-15-M00044_48885137_56366922_56366922</t>
  </si>
  <si>
    <t>10.09.2022 13:54:01</t>
  </si>
  <si>
    <t>10.09.2022 14:43:42</t>
  </si>
  <si>
    <t>PAYAMLI M-4 35-25-M00178_7133298_56376296_56376296</t>
  </si>
  <si>
    <t>10.09.2022 11:29:26</t>
  </si>
  <si>
    <t>10.09.2022 15:40:42</t>
  </si>
  <si>
    <t>TR-31 35-16-L00031__72374287_72374287</t>
  </si>
  <si>
    <t>10.09.2022 11:49:52</t>
  </si>
  <si>
    <t>10.09.2022 15:51:28</t>
  </si>
  <si>
    <t>L-279 ERDİL SİTESİ 35-18-L00279_950438710_950438710</t>
  </si>
  <si>
    <t>10.09.2022 13:12:53</t>
  </si>
  <si>
    <t>10.09.2022 15:35:26</t>
  </si>
  <si>
    <t>DAĞKIZILCA-2 35-26-M00500_956609736_956609736</t>
  </si>
  <si>
    <t>10.09.2022 13:48:34</t>
  </si>
  <si>
    <t>10.09.2022 15:51:53</t>
  </si>
  <si>
    <t>TR-31 35-16-L00031_47577892_56352876_56352876</t>
  </si>
  <si>
    <t>10.09.2022 14:29:41</t>
  </si>
  <si>
    <t>10.09.2022 15:58:59</t>
  </si>
  <si>
    <t>TR-53 35-30-L00053_955329635_955329635</t>
  </si>
  <si>
    <t>10.09.2022 14:28:24</t>
  </si>
  <si>
    <t>10.09.2022 15:50:07</t>
  </si>
  <si>
    <t>K-1014 35-01-K01014_E_56380489_56380489</t>
  </si>
  <si>
    <t>10.09.2022 10:11:29</t>
  </si>
  <si>
    <t>10.09.2022 16:44:29</t>
  </si>
  <si>
    <t>REMZİ DEMİRBAĞ SULAMA GRUBU 35-29-M00196_A_56360451_56360451</t>
  </si>
  <si>
    <t>10.09.2022 10:39:50</t>
  </si>
  <si>
    <t>10.09.2022 18:25:37</t>
  </si>
  <si>
    <t>TR-87 MENTEŞ KAVŞAĞI 35-19-L00087_10270066_56393473_56393473</t>
  </si>
  <si>
    <t>10.09.2022 11:25:56</t>
  </si>
  <si>
    <t>10.09.2022 17:08:46</t>
  </si>
  <si>
    <t>Yük Aktarımı</t>
  </si>
  <si>
    <t>10.09.2022 12:02:34</t>
  </si>
  <si>
    <t>10.09.2022 14:50:56</t>
  </si>
  <si>
    <t>TR-79 DEREKENARI 35-19-L00079_956664973_956664973</t>
  </si>
  <si>
    <t>10.09.2022 12:14:22</t>
  </si>
  <si>
    <t>10.09.2022 16:17:38</t>
  </si>
  <si>
    <t>BADEMLER TR-1 35-19-L00298_956678453_956678453</t>
  </si>
  <si>
    <t>10.09.2022 12:22:48</t>
  </si>
  <si>
    <t>10.09.2022 16:03:45</t>
  </si>
  <si>
    <t>MURADİYE JANDARMA TRAFO 45-71-M01867_953246391_953246391</t>
  </si>
  <si>
    <t>10.09.2022 13:00:11</t>
  </si>
  <si>
    <t>10.09.2022 16:32:37</t>
  </si>
  <si>
    <t>K-1225 35-02-K01225_B b1b_5840326</t>
  </si>
  <si>
    <t>10.09.2022 13:51:45</t>
  </si>
  <si>
    <t>10.09.2022 16:59:15</t>
  </si>
  <si>
    <t>M-1892 35-04-M01892_913868615_913868615</t>
  </si>
  <si>
    <t>10.09.2022 14:59:09</t>
  </si>
  <si>
    <t>10.09.2022 17:47:34</t>
  </si>
  <si>
    <t>M-3392(YATIRIM REZERVE) 35-03-M03392_A a1b_5805266</t>
  </si>
  <si>
    <t>10.09.2022 15:26:35</t>
  </si>
  <si>
    <t>10.09.2022 17:09:47</t>
  </si>
  <si>
    <t>ALAKEÇİLİ KÖYÜ TR-1 35-32-L00028_948501679_948501679</t>
  </si>
  <si>
    <t>10.09.2022 15:32:41</t>
  </si>
  <si>
    <t>10.09.2022 16:31:40</t>
  </si>
  <si>
    <t>MURADİYE TR-6 45-71-M01473_953221887_953221887</t>
  </si>
  <si>
    <t>10.09.2022 15:35:31</t>
  </si>
  <si>
    <t>10.09.2022 16:55:42</t>
  </si>
  <si>
    <t>K-2316 35-04-K02316_F_56366545_56366545</t>
  </si>
  <si>
    <t>10.09.2022 15:39:14</t>
  </si>
  <si>
    <t>10.09.2022 17:52:44</t>
  </si>
  <si>
    <t>TR-111 45-78-L00111__56384691_56384691</t>
  </si>
  <si>
    <t>10.09.2022 15:37:00</t>
  </si>
  <si>
    <t>10.09.2022 16:50:07</t>
  </si>
  <si>
    <t>TR-2/12 45-72-L01016_E E2_80391363</t>
  </si>
  <si>
    <t>10.09.2022 15:45:04</t>
  </si>
  <si>
    <t>10.09.2022 17:17:29</t>
  </si>
  <si>
    <t>AKÇAALAN YEDİEVLER TR-2 35-22-M00220_A_56359590_56359590</t>
  </si>
  <si>
    <t>10.09.2022 16:06:00</t>
  </si>
  <si>
    <t>10.09.2022 17:34:20</t>
  </si>
  <si>
    <t>TR-48 45-78-L00048_953251124_953251124</t>
  </si>
  <si>
    <t>10.09.2022 13:39:35</t>
  </si>
  <si>
    <t>10.09.2022 15:57:20</t>
  </si>
  <si>
    <t>TR-137 35-16-L00137_953317648_953317648</t>
  </si>
  <si>
    <t>10.09.2022 13:54:26</t>
  </si>
  <si>
    <t>10.09.2022 18:06:34</t>
  </si>
  <si>
    <t>TR-134/1 35-19-L00359_956670990_956670990</t>
  </si>
  <si>
    <t>10.09.2022 14:56:02</t>
  </si>
  <si>
    <t>10.09.2022 17:24:19</t>
  </si>
  <si>
    <t>PAPUÇLU-PINARTEPE MAH 45-77-M00073_A_56386102_56386102</t>
  </si>
  <si>
    <t>10.09.2022 15:02:46</t>
  </si>
  <si>
    <t>10.09.2022 17:46:53</t>
  </si>
  <si>
    <t>SULUDERE TR-9 CEVİZDALLARI 35-31-L00084_956594846_956594846</t>
  </si>
  <si>
    <t>10.09.2022 15:05:17</t>
  </si>
  <si>
    <t>10.09.2022 17:56:58</t>
  </si>
  <si>
    <t>SUCAHLI TR-1 35-24-M00103_C_56352424_56352424</t>
  </si>
  <si>
    <t>10.09.2022 16:04:20</t>
  </si>
  <si>
    <t>10.09.2022 18:11:42</t>
  </si>
  <si>
    <t>K-1710 35-02-K01710_912932537_912932537</t>
  </si>
  <si>
    <t>10.09.2022 16:41:03</t>
  </si>
  <si>
    <t>10.09.2022 18:23:16</t>
  </si>
  <si>
    <t>SARUHANLI TR-32 45-80-M00032_A A01b_43056367</t>
  </si>
  <si>
    <t>10.09.2022 16:40:16</t>
  </si>
  <si>
    <t>10.09.2022 17:52:42</t>
  </si>
  <si>
    <t>ROSEBYE TR-4 45-71-M01188_953190544_953190544</t>
  </si>
  <si>
    <t>10.09.2022 17:39:37</t>
  </si>
  <si>
    <t>10.09.2022 18:08:24</t>
  </si>
  <si>
    <t>ASARLIK TR-3 35-28-M00183_953376287_953376287</t>
  </si>
  <si>
    <t>10.09.2022 14:18:20</t>
  </si>
  <si>
    <t>10.09.2022 19:45:44</t>
  </si>
  <si>
    <t>KÜNER TR-11 35-22-M00293_955286922_955286922</t>
  </si>
  <si>
    <t>10.09.2022 15:08:06</t>
  </si>
  <si>
    <t>10.09.2022 20:01:50</t>
  </si>
  <si>
    <t>M-147 SAKIZLIKOY 35-18-M00147_95000071206_95000071206</t>
  </si>
  <si>
    <t>10.09.2022 16:27:23</t>
  </si>
  <si>
    <t>10.09.2022 19:51:19</t>
  </si>
  <si>
    <t>M-2100 35-04-M02100_99097945_99097945</t>
  </si>
  <si>
    <t>10.09.2022 16:29:15</t>
  </si>
  <si>
    <t>10.09.2022 18:47:45</t>
  </si>
  <si>
    <t>KINIK TR-8 35-24-L00008_60455229_60984199_60984199</t>
  </si>
  <si>
    <t>10.09.2022 16:38:14</t>
  </si>
  <si>
    <t>10.09.2022 19:13:48</t>
  </si>
  <si>
    <t>K-37 35-04-K00037_99076012_99076012</t>
  </si>
  <si>
    <t>10.09.2022 17:27:53</t>
  </si>
  <si>
    <t>10.09.2022 18:35:51</t>
  </si>
  <si>
    <t>YURDAKUL ALKAN SULAMA GRUBU TR 35-27-M00260_914620307_914620307</t>
  </si>
  <si>
    <t>10.09.2022 17:35:15</t>
  </si>
  <si>
    <t>10.09.2022 19:54:46</t>
  </si>
  <si>
    <t>TR-86 35-19-L00086_B_65514238_65514238</t>
  </si>
  <si>
    <t>10.09.2022 17:34:23</t>
  </si>
  <si>
    <t>10.09.2022 18:54:47</t>
  </si>
  <si>
    <t>K-2424 35-04-K02424_99202084_99202084</t>
  </si>
  <si>
    <t>10.09.2022 18:09:50</t>
  </si>
  <si>
    <t>10.09.2022 19:35:34</t>
  </si>
  <si>
    <t>K-4778 35-04-K04778_99618434_99618434</t>
  </si>
  <si>
    <t>10.09.2022 18:30:54</t>
  </si>
  <si>
    <t>10.09.2022 19:57:28</t>
  </si>
  <si>
    <t>ASARLIK TR-3 35-28-M00183_B_56355951_56355951</t>
  </si>
  <si>
    <t>10.09.2022 19:12:09</t>
  </si>
  <si>
    <t>10.09.2022 19:55:38</t>
  </si>
  <si>
    <t>KARALIK TR-1 45-72-M00206_B_65512630_65512630</t>
  </si>
  <si>
    <t>10.09.2022 17:31:12</t>
  </si>
  <si>
    <t>10.09.2022 20:14:42</t>
  </si>
  <si>
    <t>L-245 35-18-L00245_950445910_950445910</t>
  </si>
  <si>
    <t>10.09.2022 18:48:39</t>
  </si>
  <si>
    <t>10.09.2022 21:10:09</t>
  </si>
  <si>
    <t>K-707 35-04-K00707_98994713_98994713</t>
  </si>
  <si>
    <t>10.09.2022 19:17:09</t>
  </si>
  <si>
    <t>10.09.2022 21:03:14</t>
  </si>
  <si>
    <t>DM-1/27 45-71-M00047_953198343_953198343</t>
  </si>
  <si>
    <t>10.09.2022 20:02:34</t>
  </si>
  <si>
    <t>10.09.2022 21:07:51</t>
  </si>
  <si>
    <t>M-2819 35-02-M02819_A_79573126_79573126</t>
  </si>
  <si>
    <t>10.09.2022 18:32:01</t>
  </si>
  <si>
    <t>10.09.2022 21:37:06</t>
  </si>
  <si>
    <t>K-3628 35-01-K03628_F_56375713_56375713</t>
  </si>
  <si>
    <t>10.09.2022 18:46:26</t>
  </si>
  <si>
    <t>10.09.2022 21:33:41</t>
  </si>
  <si>
    <t>TR-22 35-15-M00022_950349170_950349170</t>
  </si>
  <si>
    <t>10.09.2022 20:08:30</t>
  </si>
  <si>
    <t>10.09.2022 22:14:26</t>
  </si>
  <si>
    <t>YUKARI SÜTÇÜLER KÖYÜ TR-1 35-27-M00410_B_80310461_80310461</t>
  </si>
  <si>
    <t>10.09.2022 20:18:07</t>
  </si>
  <si>
    <t>10.09.2022 21:48:13</t>
  </si>
  <si>
    <t>TR-69 35-19-L00069_915108200_915108200</t>
  </si>
  <si>
    <t>10.09.2022 20:40:15</t>
  </si>
  <si>
    <t>10.09.2022 21:26:27</t>
  </si>
  <si>
    <t>10.09.2022 21:08:31</t>
  </si>
  <si>
    <t>10.09.2022 22:21:08</t>
  </si>
  <si>
    <t>__81571102_81571102</t>
  </si>
  <si>
    <t>10.09.2022 09:40:56</t>
  </si>
  <si>
    <t>10.09.2022 16:45:14</t>
  </si>
  <si>
    <t>TR-116 35-15-M00116_H h1_48898542</t>
  </si>
  <si>
    <t>10.09.2022 11:43:50</t>
  </si>
  <si>
    <t>10.09.2022 14:59:05</t>
  </si>
  <si>
    <t>TR-1/4-A 45-72-M00130_956494300_956494300</t>
  </si>
  <si>
    <t>10.09.2022 16:25:47</t>
  </si>
  <si>
    <t>10.09.2022 20:40:23</t>
  </si>
  <si>
    <t>L-257 35-18-L00257_950464030_950464030</t>
  </si>
  <si>
    <t>10.09.2022 20:47:02</t>
  </si>
  <si>
    <t>10.09.2022 22:59:15</t>
  </si>
  <si>
    <t>PİRİNÇÇİ TR-1 35-15-L00100_950371759_950371759</t>
  </si>
  <si>
    <t>10.09.2022 21:03:18</t>
  </si>
  <si>
    <t>10.09.2022 23:13:43</t>
  </si>
  <si>
    <t>MANDALLI TR-1 45-84-M00020_955179615_955179615</t>
  </si>
  <si>
    <t>10.09.2022 21:56:06</t>
  </si>
  <si>
    <t>10.09.2022 23:51:01</t>
  </si>
  <si>
    <t>SOMA TR-14 45-82-M00014_945542996_945542996</t>
  </si>
  <si>
    <t>10.09.2022 18:36:45</t>
  </si>
  <si>
    <t>10.09.2022 23:35:15</t>
  </si>
  <si>
    <t>SOMAK TR-1 35-29-L00316_950327705_950327705</t>
  </si>
  <si>
    <t>10.09.2022 20:37:30</t>
  </si>
  <si>
    <t>11.09.2022 01:57:36</t>
  </si>
  <si>
    <t>L-169 35-18-L00169_950437627_950437627</t>
  </si>
  <si>
    <t>10.09.2022 22:04:27</t>
  </si>
  <si>
    <t>10.09.2022 23:05:19</t>
  </si>
  <si>
    <t>L-169 35-18-L00169_950461030_950461030</t>
  </si>
  <si>
    <t>10.09.2022 22:21:02</t>
  </si>
  <si>
    <t>11.09.2022 00:07:53</t>
  </si>
  <si>
    <t>K-1074 35-01-K01074_912951902_912951902</t>
  </si>
  <si>
    <t>10.09.2022 23:29:21</t>
  </si>
  <si>
    <t>11.09.2022 01:21:13</t>
  </si>
  <si>
    <t>11.09.2022 00:24:30</t>
  </si>
  <si>
    <t>11.09.2022 01:10:10</t>
  </si>
  <si>
    <t>ARDIÇ MAHALLESİ TR-17 35-21-L00128_B B1B_5799645</t>
  </si>
  <si>
    <t>11.09.2022 01:19:40</t>
  </si>
  <si>
    <t>11.09.2022 02:27:20</t>
  </si>
  <si>
    <t>11.09.2022 01:43:25</t>
  </si>
  <si>
    <t>11.09.2022 03:10:09</t>
  </si>
  <si>
    <t>M-3561(YATIRIM REZERVE) 35-02-M03561_910354005_910354005</t>
  </si>
  <si>
    <t>11.09.2022 04:50:03</t>
  </si>
  <si>
    <t>11.09.2022 06:48:31</t>
  </si>
  <si>
    <t>TR-17 35-32-L00116_945007761_945007761</t>
  </si>
  <si>
    <t>10.09.2022 23:34:00</t>
  </si>
  <si>
    <t>11.09.2022 03:53:17</t>
  </si>
  <si>
    <t>M-2501 ÇAMLI TR-4 35-10-M02501_B_56360050_56360050</t>
  </si>
  <si>
    <t>11.09.2022 07:56:16</t>
  </si>
  <si>
    <t>11.09.2022 09:43:46</t>
  </si>
  <si>
    <t>KARAHALİLLİ TR-1 35-20-L00350_7257204_56381145_56381145</t>
  </si>
  <si>
    <t>11.09.2022 08:12:05</t>
  </si>
  <si>
    <t>11.09.2022 09:23:59</t>
  </si>
  <si>
    <t>TR-2/104 45-83-L00104__72372168_72372168</t>
  </si>
  <si>
    <t>11.09.2022 08:58:50</t>
  </si>
  <si>
    <t>11.09.2022 10:20:34</t>
  </si>
  <si>
    <t>ÖREN TR-2 35-27-L00217_A_56365616_56365616</t>
  </si>
  <si>
    <t>11.09.2022 08:31:46</t>
  </si>
  <si>
    <t>11.09.2022 10:44:04</t>
  </si>
  <si>
    <t>TR-50 TARIMSAL SULAMA 45-80-M01050_45-80-M01050_2365763</t>
  </si>
  <si>
    <t>11.09.2022 09:08:12</t>
  </si>
  <si>
    <t>11.09.2022 11:32:52</t>
  </si>
  <si>
    <t>ALAŞEHİR TR-59 45-73-M00059_A_56394396_56394396</t>
  </si>
  <si>
    <t>11.09.2022 11:26:14</t>
  </si>
  <si>
    <t>11.09.2022 11:44:37</t>
  </si>
  <si>
    <t>MANİSA BİRLİK KÖŞESİ 45-71-M01183_953243456_953243456</t>
  </si>
  <si>
    <t>11.09.2022 10:23:20</t>
  </si>
  <si>
    <t>11.09.2022 11:43:15</t>
  </si>
  <si>
    <t>L-169 35-18-L00169_950442908_950442908</t>
  </si>
  <si>
    <t>11.09.2022 11:01:26</t>
  </si>
  <si>
    <t>11.09.2022 12:50:22</t>
  </si>
  <si>
    <t>K-2380 35-08-K02380_97613255_97613255</t>
  </si>
  <si>
    <t>11.09.2022 11:11:15</t>
  </si>
  <si>
    <t>11.09.2022 11:57:19</t>
  </si>
  <si>
    <t>KAPANCI TR-2 45-78-L00381_953290752_953290752</t>
  </si>
  <si>
    <t>11.09.2022 11:32:00</t>
  </si>
  <si>
    <t>11.09.2022 12:14:55</t>
  </si>
  <si>
    <t>SEYREK TR-7 KÖK 35-28-M00379_C C01_79673300</t>
  </si>
  <si>
    <t>11.09.2022 11:54:59</t>
  </si>
  <si>
    <t>11.09.2022 12:51:17</t>
  </si>
  <si>
    <t>11.09.2022 06:01:41</t>
  </si>
  <si>
    <t>11.09.2022 13:51:56</t>
  </si>
  <si>
    <t>K-3628 35-01-K03628_911347359_911347359</t>
  </si>
  <si>
    <t>11.09.2022 13:34:53</t>
  </si>
  <si>
    <t>11.09.2022 10:33:55</t>
  </si>
  <si>
    <t>11.09.2022 13:44:37</t>
  </si>
  <si>
    <t>PINAR KÖYÜ TR-1 45-71-M01686_43176046_56389179_56389179</t>
  </si>
  <si>
    <t>11.09.2022 10:50:56</t>
  </si>
  <si>
    <t>11.09.2022 13:40:32</t>
  </si>
  <si>
    <t>M-13 35-02-M00013_A_56379005_56379005</t>
  </si>
  <si>
    <t>11.09.2022 12:17:51</t>
  </si>
  <si>
    <t>11.09.2022 13:04:05</t>
  </si>
  <si>
    <t>TR-139 ERİNCİKLER 35-19-L00139_965664819_965664819</t>
  </si>
  <si>
    <t>11.09.2022 11:44:19</t>
  </si>
  <si>
    <t>11.09.2022 13:59:12</t>
  </si>
  <si>
    <t>İĞDELİ TR-1 35-31-L00300_956573038_956573038</t>
  </si>
  <si>
    <t>11.09.2022 12:16:15</t>
  </si>
  <si>
    <t>11.09.2022 13:47:04</t>
  </si>
  <si>
    <t>_956478375_956478375</t>
  </si>
  <si>
    <t>11.09.2022 10:48:57</t>
  </si>
  <si>
    <t>11.09.2022 13:04:53</t>
  </si>
  <si>
    <t>M-1101 35-03-M01101_910408543_910408543</t>
  </si>
  <si>
    <t>11.09.2022 10:57:27</t>
  </si>
  <si>
    <t>11.09.2022 13:09:07</t>
  </si>
  <si>
    <t>TR-47 TARIMSAL SULAMA 45-80-M01047_45-80-M01047_2363142</t>
  </si>
  <si>
    <t>11.09.2022 12:04:10</t>
  </si>
  <si>
    <t>11.09.2022 14:43:40</t>
  </si>
  <si>
    <t>EROL YILMAZ SLM TR 35-26-L00364_49432862_56407179_56407179</t>
  </si>
  <si>
    <t>11.09.2022 12:06:55</t>
  </si>
  <si>
    <t>11.09.2022 14:12:01</t>
  </si>
  <si>
    <t>L-210 35-18-L00210_950446194_950446194</t>
  </si>
  <si>
    <t>11.09.2022 12:23:44</t>
  </si>
  <si>
    <t>11.09.2022 14:32:39</t>
  </si>
  <si>
    <t>SÖĞÜTÇÜK MAH. TR-2 45-74-M00289_C_56353822_56353822</t>
  </si>
  <si>
    <t>11.09.2022 12:58:16</t>
  </si>
  <si>
    <t>11.09.2022 14:24:38</t>
  </si>
  <si>
    <t>K-2676 35-04-K02676_A A1_60672090</t>
  </si>
  <si>
    <t>11.09.2022 13:22:43</t>
  </si>
  <si>
    <t>11.09.2022 14:39:21</t>
  </si>
  <si>
    <t>TR-103 45-78-L00103_953265761_953265761</t>
  </si>
  <si>
    <t>11.09.2022 13:15:24</t>
  </si>
  <si>
    <t>11.09.2022 14:41:49</t>
  </si>
  <si>
    <t>AKPINAR TR-2 45-75-M00080_C_56397905_56397905</t>
  </si>
  <si>
    <t>11.09.2022 14:21:33</t>
  </si>
  <si>
    <t>11.09.2022 15:24:11</t>
  </si>
  <si>
    <t>MORDOĞAN TR-28 35-21-L00156_B_56376105_56376105</t>
  </si>
  <si>
    <t>11.09.2022 14:37:30</t>
  </si>
  <si>
    <t>11.09.2022 14:48:42</t>
  </si>
  <si>
    <t>ERENKÖY TR-1 45-73-M00450_945684713_945684713</t>
  </si>
  <si>
    <t>11.09.2022 13:20:35</t>
  </si>
  <si>
    <t>11.09.2022 15:28:05</t>
  </si>
  <si>
    <t>11.09.2022 14:22:23</t>
  </si>
  <si>
    <t>11.09.2022 15:40:35</t>
  </si>
  <si>
    <t>DM-3/1 35-26-M00769__56360931_56360931</t>
  </si>
  <si>
    <t>11.09.2022 09:22:00</t>
  </si>
  <si>
    <t>11.09.2022 12:25:00</t>
  </si>
  <si>
    <t>MURADİYE DM-4 45-71-M00190_953207536_953207536</t>
  </si>
  <si>
    <t>11.09.2022 14:16:11</t>
  </si>
  <si>
    <t>11.09.2022 15:59:27</t>
  </si>
  <si>
    <t>L-289 DEMET AKBAĞ TRAFO 35-18-L00289_D_56370891_56370891</t>
  </si>
  <si>
    <t>11.09.2022 14:53:03</t>
  </si>
  <si>
    <t>11.09.2022 16:27:53</t>
  </si>
  <si>
    <t>ERTUĞRUL TR-5 35-15-L00679_A_56373014_56373014</t>
  </si>
  <si>
    <t>11.09.2022 14:53:53</t>
  </si>
  <si>
    <t>11.09.2022 15:54:28</t>
  </si>
  <si>
    <t>SOMA TR-14 45-82-M00014_945542993_945542993</t>
  </si>
  <si>
    <t>11.09.2022 13:55:16</t>
  </si>
  <si>
    <t>11.09.2022 16:07:17</t>
  </si>
  <si>
    <t>TR-19 35-32-L00019_946413353_946413353</t>
  </si>
  <si>
    <t>11.09.2022 15:31:28</t>
  </si>
  <si>
    <t>11.09.2022 16:17:07</t>
  </si>
  <si>
    <t>MORDOĞAN TR-34 35-21-L00148_953364943_953364943</t>
  </si>
  <si>
    <t>11.09.2022 16:08:32</t>
  </si>
  <si>
    <t>11.09.2022 16:48:18</t>
  </si>
  <si>
    <t>TR-87 MENTEŞ KAVŞAĞI 35-19-L00087_6481396_56355669_56355669</t>
  </si>
  <si>
    <t>11.09.2022 09:14:15</t>
  </si>
  <si>
    <t>11.09.2022 17:33:12</t>
  </si>
  <si>
    <t>M-2466 35-04-M02466_912448856_912448856</t>
  </si>
  <si>
    <t>11.09.2022 13:57:31</t>
  </si>
  <si>
    <t>11.09.2022 16:35:14</t>
  </si>
  <si>
    <t>K-3415 35-08-K03415_962044734_962044734</t>
  </si>
  <si>
    <t>11.09.2022 14:40:42</t>
  </si>
  <si>
    <t>11.09.2022 17:27:50</t>
  </si>
  <si>
    <t>DEĞİRMENDERE TR-1 45-73-M00298_44572707_56389807_56389807</t>
  </si>
  <si>
    <t>11.09.2022 14:51:25</t>
  </si>
  <si>
    <t>11.09.2022 17:22:17</t>
  </si>
  <si>
    <t>MORDOĞAN TR-25 35-21-L00153_C_56376061_56376061</t>
  </si>
  <si>
    <t>11.09.2022 15:04:29</t>
  </si>
  <si>
    <t>11.09.2022 17:36:30</t>
  </si>
  <si>
    <t>L-430 35-18-L00430_950452368_950452368</t>
  </si>
  <si>
    <t>11.09.2022 15:47:10</t>
  </si>
  <si>
    <t>11.09.2022 17:19:50</t>
  </si>
  <si>
    <t>L-191 35-18-L00191_50069388_56368822_56368822</t>
  </si>
  <si>
    <t>11.09.2022 16:27:36</t>
  </si>
  <si>
    <t>11.09.2022 17:56:08</t>
  </si>
  <si>
    <t>11.09.2022 16:47:52</t>
  </si>
  <si>
    <t>11.09.2022 17:42:58</t>
  </si>
  <si>
    <t>TR-62 TARIMSAL SULAMA 45-80-M01062_45-80-M01062_2375686</t>
  </si>
  <si>
    <t>11.09.2022 16:57:27</t>
  </si>
  <si>
    <t>11.09.2022 18:12:17</t>
  </si>
  <si>
    <t>ŞAHYAR TR-2 45-73-M00192_A_56391490_56391490</t>
  </si>
  <si>
    <t>11.09.2022 17:06:21</t>
  </si>
  <si>
    <t>11.09.2022 17:52:21</t>
  </si>
  <si>
    <t>TAŞTEPE TR-2 35-29-L00396_B_56360397_56360397</t>
  </si>
  <si>
    <t>11.09.2022 15:05:49</t>
  </si>
  <si>
    <t>11.09.2022 19:46:00</t>
  </si>
  <si>
    <t>ÇIRPI TOPRAK SULAMA TR-3 35-20-L00189_35-20-L00189_2368094</t>
  </si>
  <si>
    <t>11.09.2022 15:30:25</t>
  </si>
  <si>
    <t>11.09.2022 18:59:13</t>
  </si>
  <si>
    <t>DM-10/TR-37 35-22-M00554__81571012_81571012</t>
  </si>
  <si>
    <t>11.09.2022 16:46:01</t>
  </si>
  <si>
    <t>11.09.2022 18:48:37</t>
  </si>
  <si>
    <t>K-2676 35-04-K02676_D D1_60672094</t>
  </si>
  <si>
    <t>11.09.2022 17:17:56</t>
  </si>
  <si>
    <t>11.09.2022 19:00:39</t>
  </si>
  <si>
    <t>KAZANLI TR-1 35-15-L00964_950379643_950379643</t>
  </si>
  <si>
    <t>11.09.2022 17:17:51</t>
  </si>
  <si>
    <t>11.09.2022 19:26:05</t>
  </si>
  <si>
    <t>K-1667 35-02-K01667_B B1B_5843504</t>
  </si>
  <si>
    <t>11.09.2022 17:21:32</t>
  </si>
  <si>
    <t>11.09.2022 19:45:10</t>
  </si>
  <si>
    <t>MORDOĞAN TR-5 35-21-L00146_953358251_953358251</t>
  </si>
  <si>
    <t>11.09.2022 17:31:06</t>
  </si>
  <si>
    <t>11.09.2022 19:52:31</t>
  </si>
  <si>
    <t>M-35 MOBİL KÖK 35-25-M00105_955295286_955295286</t>
  </si>
  <si>
    <t>11.09.2022 18:07:45</t>
  </si>
  <si>
    <t>11.09.2022 19:10:04</t>
  </si>
  <si>
    <t>URGANLI TR-7 45-83-M00550_955161699_955161699</t>
  </si>
  <si>
    <t>11.09.2022 18:31:15</t>
  </si>
  <si>
    <t>11.09.2022 19:49:06</t>
  </si>
  <si>
    <t>NEVZAT KARAKAŞ SULAMA GRUBU 35-29-M00152_A_56396363_56396363</t>
  </si>
  <si>
    <t>11.09.2022 18:44:00</t>
  </si>
  <si>
    <t>11.09.2022 19:40:40</t>
  </si>
  <si>
    <t>BURUNCUK TR-5 35-20-L00305_6218225_56375672_56375672</t>
  </si>
  <si>
    <t>11.09.2022 18:04:50</t>
  </si>
  <si>
    <t>11.09.2022 19:55:41</t>
  </si>
  <si>
    <t>SÖĞÜTLÜ TR-1 45-72-L00203_A_56390575_56390575</t>
  </si>
  <si>
    <t>11.09.2022 18:19:42</t>
  </si>
  <si>
    <t>11.09.2022 20:25:07</t>
  </si>
  <si>
    <t>MÜTEVELLİ TR-4 45-80-M00103_956537502_956537502</t>
  </si>
  <si>
    <t>11.09.2022 18:32:08</t>
  </si>
  <si>
    <t>11.09.2022 20:11:52</t>
  </si>
  <si>
    <t>MUAMMER SARISAÇ VE ARK. TR 35-24-M00048_955232576_955232576</t>
  </si>
  <si>
    <t>11.09.2022 18:37:33</t>
  </si>
  <si>
    <t>11.09.2022 20:26:25</t>
  </si>
  <si>
    <t>L-129 35-18-L00129_950436059_950436059</t>
  </si>
  <si>
    <t>11.09.2022 19:02:07</t>
  </si>
  <si>
    <t>11.09.2022 20:28:16</t>
  </si>
  <si>
    <t>ÇAKIRCA ALİ TR-1 45-73-M00557_945647263_945647263</t>
  </si>
  <si>
    <t>11.09.2022 19:01:21</t>
  </si>
  <si>
    <t>11.09.2022 20:42:41</t>
  </si>
  <si>
    <t>SAYIK TR-1 45-74-M00217_A_56352388_56352388</t>
  </si>
  <si>
    <t>11.09.2022 19:35:40</t>
  </si>
  <si>
    <t>11.09.2022 21:08:15</t>
  </si>
  <si>
    <t>BATTALMUSTAFA TR-1 45-77-L00204_945497005_945497005</t>
  </si>
  <si>
    <t>11.09.2022 20:06:33</t>
  </si>
  <si>
    <t>11.09.2022 21:35:47</t>
  </si>
  <si>
    <t>OLGUNLAR TR-1 35-31-L00437_A_56387011_56387011</t>
  </si>
  <si>
    <t>11.09.2022 20:31:15</t>
  </si>
  <si>
    <t>11.09.2022 22:26:16</t>
  </si>
  <si>
    <t>DAĞARLAR KAYALAR TR-1 45-73-M00598_945655260_945655260</t>
  </si>
  <si>
    <t>11.09.2022 20:08:11</t>
  </si>
  <si>
    <t>11.09.2022 22:53:18</t>
  </si>
  <si>
    <t>K-2337 35-03-K02337_910384713_910384713</t>
  </si>
  <si>
    <t>11.09.2022 20:26:56</t>
  </si>
  <si>
    <t>12.09.2022 00:04:49</t>
  </si>
  <si>
    <t>TR-83 35-30-L00083_955292922_955292922</t>
  </si>
  <si>
    <t>11.09.2022 22:19:35</t>
  </si>
  <si>
    <t>11.09.2022 23:11:17</t>
  </si>
  <si>
    <t>TR-1/72 45-72-M00072_C_56393662_56393662</t>
  </si>
  <si>
    <t>11.09.2022 23:37:27</t>
  </si>
  <si>
    <t>12.09.2022 00:56:26</t>
  </si>
  <si>
    <t>K-1225 35-02-K01225_99982119_99982119</t>
  </si>
  <si>
    <t>12.09.2022 03:07:05</t>
  </si>
  <si>
    <t>12.09.2022 03:54:02</t>
  </si>
  <si>
    <t>ÇÜRÜKBAĞ TR-1 35-16-M00082_47453586_56394957_56394957</t>
  </si>
  <si>
    <t>12.09.2022 04:05:33</t>
  </si>
  <si>
    <t>12.09.2022 06:17:30</t>
  </si>
  <si>
    <t>M-271 KARAKAYALAR DM 35-14-M00271_SAZLIGÖL M02_2326227</t>
  </si>
  <si>
    <t>09.09.2022 10:41:21</t>
  </si>
  <si>
    <t>09.09.2022 11:03:00</t>
  </si>
  <si>
    <t>URLA İM 35-19-A00001_TR-2 (15.8) VE ÖLÇÜ L05_2049487</t>
  </si>
  <si>
    <t>10.09.2022 08:34:30</t>
  </si>
  <si>
    <t>10.09.2022 08:58:19</t>
  </si>
  <si>
    <t>K-3700 35-04-K03700_912655321_912655321</t>
  </si>
  <si>
    <t>12.09.2022 06:55:54</t>
  </si>
  <si>
    <t>12.09.2022 08:51:08</t>
  </si>
  <si>
    <t>M-1763 35-02-M01763_M-591 M02_2113004</t>
  </si>
  <si>
    <t>11.09.2022 13:19:00</t>
  </si>
  <si>
    <t>11.09.2022 16:35:00</t>
  </si>
  <si>
    <t>K-1225 35-02-K01225_912535147_912535147</t>
  </si>
  <si>
    <t>12.09.2022 06:22:23</t>
  </si>
  <si>
    <t>12.09.2022 09:26:46</t>
  </si>
  <si>
    <t>M-448 35-03-M00448_915110036_915110036</t>
  </si>
  <si>
    <t>12.09.2022 08:42:49</t>
  </si>
  <si>
    <t>12.09.2022 09:44:20</t>
  </si>
  <si>
    <t>DM-5/14 35-26-M00808_956630017_956630017</t>
  </si>
  <si>
    <t>12.09.2022 08:25:31</t>
  </si>
  <si>
    <t>12.09.2022 10:44:06</t>
  </si>
  <si>
    <t>ASARLIK TR-14 KÖK 35-28-M00168_953376954_953376954</t>
  </si>
  <si>
    <t>12.09.2022 07:40:42</t>
  </si>
  <si>
    <t>12.09.2022 10:55:49</t>
  </si>
  <si>
    <t>VEZİROĞLU TR-2 45-71-M02020_953247318_953247318</t>
  </si>
  <si>
    <t>12.09.2022 08:34:27</t>
  </si>
  <si>
    <t>12.09.2022 10:52:03</t>
  </si>
  <si>
    <t>OVACIK KÖYÜ CEVİZDERE TR-1 35-27-L00267__72372866_72372866</t>
  </si>
  <si>
    <t>12.09.2022 08:47:08</t>
  </si>
  <si>
    <t>12.09.2022 11:01:47</t>
  </si>
  <si>
    <t>ALAŞEHİR TR-87 45-73-M00087_A_56405058_56405058</t>
  </si>
  <si>
    <t>12.09.2022 09:03:17</t>
  </si>
  <si>
    <t>12.09.2022 11:20:11</t>
  </si>
  <si>
    <t>SANCAKLI TR-2 35-22-M00158_955254874_955254874</t>
  </si>
  <si>
    <t>12.09.2022 09:23:46</t>
  </si>
  <si>
    <t>12.09.2022 10:46:39</t>
  </si>
  <si>
    <t>ISMET ERTEN SULAMA GRUBU 35-29-M00206_950345105_950345105</t>
  </si>
  <si>
    <t>12.09.2022 09:21:55</t>
  </si>
  <si>
    <t>12.09.2022 10:44:58</t>
  </si>
  <si>
    <t>ZEYTİNALANI TR-101 35-19-L00101_A_56354856_56354856</t>
  </si>
  <si>
    <t>12.09.2022 10:14:46</t>
  </si>
  <si>
    <t>12.09.2022 11:37:09</t>
  </si>
  <si>
    <t>K-2807 35-01-K02807_B_56357209_56357209</t>
  </si>
  <si>
    <t>12.09.2022 10:50:57</t>
  </si>
  <si>
    <t>12.09.2022 11:37:00</t>
  </si>
  <si>
    <t>DAĞKIZILCA-4 35-26-M00519_966070525_966070525</t>
  </si>
  <si>
    <t>12.09.2022 09:02:08</t>
  </si>
  <si>
    <t>12.09.2022 12:48:09</t>
  </si>
  <si>
    <t>TR-83 35-30-L00083_955292921_955292921</t>
  </si>
  <si>
    <t>12.09.2022 09:52:35</t>
  </si>
  <si>
    <t>12.09.2022 10:28:18</t>
  </si>
  <si>
    <t>K-1744 35-01-K01744_911368814_911368814</t>
  </si>
  <si>
    <t>12.09.2022 10:42:55</t>
  </si>
  <si>
    <t>12.09.2022 12:18:48</t>
  </si>
  <si>
    <t>TR-31 45-78-L00031_953276336_953276336</t>
  </si>
  <si>
    <t>12.09.2022 10:44:46</t>
  </si>
  <si>
    <t>12.09.2022 11:31:23</t>
  </si>
  <si>
    <t>M-37 35-02-M00037_910134118_910134118</t>
  </si>
  <si>
    <t>12.09.2022 11:03:36</t>
  </si>
  <si>
    <t>12.09.2022 12:07:39</t>
  </si>
  <si>
    <t>12.09.2022 11:11:05</t>
  </si>
  <si>
    <t>12.09.2022 12:06:59</t>
  </si>
  <si>
    <t>TR-1/43 45-72-M00043_956528985_956528985</t>
  </si>
  <si>
    <t>12.09.2022 11:10:48</t>
  </si>
  <si>
    <t>12.09.2022 13:37:27</t>
  </si>
  <si>
    <t>TR-60 45-78-M00060__56386095_56386095</t>
  </si>
  <si>
    <t>12.09.2022 11:12:19</t>
  </si>
  <si>
    <t>12.09.2022 12:03:55</t>
  </si>
  <si>
    <t>K-4339 35-01-K04339_910674576_910674576</t>
  </si>
  <si>
    <t>12.09.2022 11:13:04</t>
  </si>
  <si>
    <t>12.09.2022 12:21:53</t>
  </si>
  <si>
    <t>KARAKEÇİLİ TR-1 45-75-M00102_A_56391014_56391014</t>
  </si>
  <si>
    <t>12.09.2022 12:02:26</t>
  </si>
  <si>
    <t>12.09.2022 13:15:24</t>
  </si>
  <si>
    <t>TR-39 35-17-M00039_915133129_915133129</t>
  </si>
  <si>
    <t>12.09.2022 09:07:32</t>
  </si>
  <si>
    <t>12.09.2022 13:29:43</t>
  </si>
  <si>
    <t>K-4339 35-01-K04339_910640769_910640769</t>
  </si>
  <si>
    <t>12.09.2022 09:37:10</t>
  </si>
  <si>
    <t>12.09.2022 10:28:46</t>
  </si>
  <si>
    <t>BEYAZKENT SİTESİ 35-30-M00343_955325553_955325553</t>
  </si>
  <si>
    <t>12.09.2022 09:30:36</t>
  </si>
  <si>
    <t>12.09.2022 11:58:40</t>
  </si>
  <si>
    <t>M-3260(YATIRIM REZERVE) 35-04-M03260_98861993_98861993</t>
  </si>
  <si>
    <t>12.09.2022 10:22:24</t>
  </si>
  <si>
    <t>12.09.2022 11:43:24</t>
  </si>
  <si>
    <t>DM02/TR10 45-73-M00014_945674730_945674730</t>
  </si>
  <si>
    <t>12.09.2022 10:52:07</t>
  </si>
  <si>
    <t>12.09.2022 14:14:31</t>
  </si>
  <si>
    <t>ÜÇKONAK TR-3 35-15-L01093_B_56406988_56406988</t>
  </si>
  <si>
    <t>12.09.2022 11:18:35</t>
  </si>
  <si>
    <t>12.09.2022 13:45:03</t>
  </si>
  <si>
    <t>K-3056 35-03-K03056_B_56362901_56362901</t>
  </si>
  <si>
    <t>12.09.2022 11:28:19</t>
  </si>
  <si>
    <t>12.09.2022 12:28:37</t>
  </si>
  <si>
    <t>M-3411(YATIRIM REZERVE) 35-03-M03411_910781166_910781166</t>
  </si>
  <si>
    <t>12.09.2022 11:26:33</t>
  </si>
  <si>
    <t>12.09.2022 13:47:53</t>
  </si>
  <si>
    <t>M-2958 35-04-M02958_99321908_99321908</t>
  </si>
  <si>
    <t>12.09.2022 11:52:55</t>
  </si>
  <si>
    <t>12.09.2022 14:12:04</t>
  </si>
  <si>
    <t>K-1482 35-04-K01482_F_56353404_56353404</t>
  </si>
  <si>
    <t>12.09.2022 12:33:59</t>
  </si>
  <si>
    <t>12.09.2022 13:39:24</t>
  </si>
  <si>
    <t>M-1254 35-01-M01254_911035637_911035637</t>
  </si>
  <si>
    <t>12.09.2022 12:30:27</t>
  </si>
  <si>
    <t>12.09.2022 13:47:30</t>
  </si>
  <si>
    <t>TR-240 35-19-L00240_956667262_956667262</t>
  </si>
  <si>
    <t>12.09.2022 10:53:28</t>
  </si>
  <si>
    <t>12.09.2022 14:33:38</t>
  </si>
  <si>
    <t>K-1179 35-08-K01179_912443551_912443551</t>
  </si>
  <si>
    <t>12.09.2022 11:38:03</t>
  </si>
  <si>
    <t>12.09.2022 14:13:47</t>
  </si>
  <si>
    <t>K-3165 35-03-K03165_C C1_5915594</t>
  </si>
  <si>
    <t>12.09.2022 12:27:55</t>
  </si>
  <si>
    <t>12.09.2022 14:49:52</t>
  </si>
  <si>
    <t>K-1873 35-09-K01873_97622923_97622923</t>
  </si>
  <si>
    <t>12.09.2022 13:51:37</t>
  </si>
  <si>
    <t>12.09.2022 14:36:36</t>
  </si>
  <si>
    <t>09.09.2022 11:11:13</t>
  </si>
  <si>
    <t>10.09.2022 01:31:32</t>
  </si>
  <si>
    <t>TEİAŞ Trafo Bakım Çalışması</t>
  </si>
  <si>
    <t>09.09.2022 11:30:29</t>
  </si>
  <si>
    <t>10.09.2022 01:49:00</t>
  </si>
  <si>
    <t>12.09.2022 09:52:38</t>
  </si>
  <si>
    <t>12.09.2022 15:04:33</t>
  </si>
  <si>
    <t>ARDIÇ MAHALLESİ TR-17 35-21-L00128_953368628_953368628</t>
  </si>
  <si>
    <t>12.09.2022 10:16:15</t>
  </si>
  <si>
    <t>12.09.2022 15:03:14</t>
  </si>
  <si>
    <t>ALİBEYLİ TR-5 45-80-M00087_956548315_956548315</t>
  </si>
  <si>
    <t>12.09.2022 10:53:08</t>
  </si>
  <si>
    <t>12.09.2022 14:51:32</t>
  </si>
  <si>
    <t>TR-13 35-27-M00013_B_56368856_56368856</t>
  </si>
  <si>
    <t>12.09.2022 11:08:31</t>
  </si>
  <si>
    <t>12.09.2022 15:41:02</t>
  </si>
  <si>
    <t>DOKUZLAR TR-1 35-31-L00168_967138331_967138331</t>
  </si>
  <si>
    <t>12.09.2022 11:41:21</t>
  </si>
  <si>
    <t>12.09.2022 15:03:08</t>
  </si>
  <si>
    <t>TR-111 ZEYTİNALANI 35-19-L00111_956663467_956663467</t>
  </si>
  <si>
    <t>12.09.2022 11:52:19</t>
  </si>
  <si>
    <t>12.09.2022 14:55:41</t>
  </si>
  <si>
    <t>CAFER BAĞCI 35-26-L00083_6339120_56360103_56360103</t>
  </si>
  <si>
    <t>12.09.2022 14:22:16</t>
  </si>
  <si>
    <t>12.09.2022 15:19:59</t>
  </si>
  <si>
    <t>ORTA MAHALLE M-62 35-25-M00366_955284015_955284015</t>
  </si>
  <si>
    <t>12.09.2022 14:29:45</t>
  </si>
  <si>
    <t>12.09.2022 15:11:26</t>
  </si>
  <si>
    <t>KABAKUM BANKACILAR TR-4 35-30-M00210_955314219_955314219</t>
  </si>
  <si>
    <t>12.09.2022 14:31:16</t>
  </si>
  <si>
    <t>12.09.2022 15:29:49</t>
  </si>
  <si>
    <t>MÜTEVELLİ TR-2 45-80-M00101_A_56389044_56389044</t>
  </si>
  <si>
    <t>12.09.2022 13:49:08</t>
  </si>
  <si>
    <t>12.09.2022 16:32:23</t>
  </si>
  <si>
    <t>12.09.2022 14:06:10</t>
  </si>
  <si>
    <t>12.09.2022 16:07:42</t>
  </si>
  <si>
    <t>K-3953 35-04-K03953_C k3953C1_5807627</t>
  </si>
  <si>
    <t>12.09.2022 15:50:47</t>
  </si>
  <si>
    <t>12.09.2022 16:14:32</t>
  </si>
  <si>
    <t>12.09.2022 09:14:45</t>
  </si>
  <si>
    <t>12.09.2022 17:36:30</t>
  </si>
  <si>
    <t>TR-133 35-15-M00133_48878077_56368337_56368337</t>
  </si>
  <si>
    <t>12.09.2022 11:35:59</t>
  </si>
  <si>
    <t>12.09.2022 17:25:32</t>
  </si>
  <si>
    <t>K-1043 35-01-K01043__72410859_72410859</t>
  </si>
  <si>
    <t>12.09.2022 12:49:17</t>
  </si>
  <si>
    <t>12.09.2022 17:14:34</t>
  </si>
  <si>
    <t>SARUHANLI TR-31 45-80-M00031_956562036_956562036</t>
  </si>
  <si>
    <t>12.09.2022 13:48:09</t>
  </si>
  <si>
    <t>12.09.2022 17:11:36</t>
  </si>
  <si>
    <t>MACİT KASAPOĞLU SULAMA GRUBU 35-29-M00202_A_56361291_56361291</t>
  </si>
  <si>
    <t>12.09.2022 13:58:24</t>
  </si>
  <si>
    <t>12.09.2022 16:51:58</t>
  </si>
  <si>
    <t>K-524 35-01-K00524_910970864_910970864</t>
  </si>
  <si>
    <t>12.09.2022 14:04:56</t>
  </si>
  <si>
    <t>12.09.2022 17:27:43</t>
  </si>
  <si>
    <t>12.09.2022 14:28:58</t>
  </si>
  <si>
    <t>12.09.2022 16:59:29</t>
  </si>
  <si>
    <t>ERENKÖY TR-2 45-73-M00443_945670149_945670149</t>
  </si>
  <si>
    <t>12.09.2022 15:03:16</t>
  </si>
  <si>
    <t>12.09.2022 17:45:35</t>
  </si>
  <si>
    <t>TR-7/B 45-77-L00353_967115799_967115799</t>
  </si>
  <si>
    <t>12.09.2022 15:49:43</t>
  </si>
  <si>
    <t>12.09.2022 17:50:29</t>
  </si>
  <si>
    <t>DM-7/1A 45-71-M02005_953243293_953243293</t>
  </si>
  <si>
    <t>12.09.2022 15:51:19</t>
  </si>
  <si>
    <t>12.09.2022 16:54:32</t>
  </si>
  <si>
    <t>SARUHANLI TR-19 45-80-M00019_956563510_956563510</t>
  </si>
  <si>
    <t>12.09.2022 16:38:12</t>
  </si>
  <si>
    <t>12.09.2022 17:27:58</t>
  </si>
  <si>
    <t>TR-80 35-16-L00080_47591083_56353262_56353262</t>
  </si>
  <si>
    <t>12.09.2022 17:20:18</t>
  </si>
  <si>
    <t>12.09.2022 17:43:04</t>
  </si>
  <si>
    <t>M-337 35-02-M00337_910259921_910259921</t>
  </si>
  <si>
    <t>12.09.2022 14:34:32</t>
  </si>
  <si>
    <t>12.09.2022 18:45:01</t>
  </si>
  <si>
    <t>TR-2/12 45-72-L01016_956498690_956498690</t>
  </si>
  <si>
    <t>12.09.2022 14:32:26</t>
  </si>
  <si>
    <t>12.09.2022 18:25:54</t>
  </si>
  <si>
    <t>DM-25/12 45-71-M00051_95000635945_95000635945</t>
  </si>
  <si>
    <t>12.09.2022 15:13:13</t>
  </si>
  <si>
    <t>12.09.2022 19:06:58</t>
  </si>
  <si>
    <t>ARDIÇ MAHALLESİ TR-17 35-21-L00128_95001223988_95001223988</t>
  </si>
  <si>
    <t>12.09.2022 15:52:31</t>
  </si>
  <si>
    <t>12.09.2022 19:15:06</t>
  </si>
  <si>
    <t>K-3133 35-07-K03133_B_56381649_56381649</t>
  </si>
  <si>
    <t>12.09.2022 16:17:35</t>
  </si>
  <si>
    <t>12.09.2022 18:17:44</t>
  </si>
  <si>
    <t>ZEYTİNOVA TR-4 35-20-L00310_95000474172_95000474172</t>
  </si>
  <si>
    <t>12.09.2022 16:21:45</t>
  </si>
  <si>
    <t>12.09.2022 19:21:37</t>
  </si>
  <si>
    <t>K-583 35-02-K00583_910096930_910096930</t>
  </si>
  <si>
    <t>12.09.2022 16:27:55</t>
  </si>
  <si>
    <t>12.09.2022 19:03:54</t>
  </si>
  <si>
    <t>ÜÇPINAR TR-9 45-71-M01537_A_56363677_56363677</t>
  </si>
  <si>
    <t>12.09.2022 16:29:10</t>
  </si>
  <si>
    <t>12.09.2022 19:22:16</t>
  </si>
  <si>
    <t>DURASILLI TR-22 45-78-M01136_953261790_953261790</t>
  </si>
  <si>
    <t>12.09.2022 16:46:01</t>
  </si>
  <si>
    <t>12.09.2022 18:53:44</t>
  </si>
  <si>
    <t>M-3411(YATIRIM REZERVE) 35-03-M03411_C c2b_5793673</t>
  </si>
  <si>
    <t>12.09.2022 16:43:17</t>
  </si>
  <si>
    <t>12.09.2022 18:35:33</t>
  </si>
  <si>
    <t>L-310 35-18-L00310_95000502798_95000502798</t>
  </si>
  <si>
    <t>12.09.2022 17:27:29</t>
  </si>
  <si>
    <t>12.09.2022 18:41:32</t>
  </si>
  <si>
    <t>İSHAKÇELEBİ TR-2 45-80-M00154_956557548_956557548</t>
  </si>
  <si>
    <t>12.09.2022 17:35:53</t>
  </si>
  <si>
    <t>12.09.2022 18:57:12</t>
  </si>
  <si>
    <t>URGANLI TR-1 KÖK 45-83-M00129_48025230_56395056_56395056</t>
  </si>
  <si>
    <t>12.09.2022 17:46:46</t>
  </si>
  <si>
    <t>12.09.2022 19:08:53</t>
  </si>
  <si>
    <t>OĞULDURUK AKYAR TR-1 45-75-M00300_945607934_945607934</t>
  </si>
  <si>
    <t>12.09.2022 17:53:48</t>
  </si>
  <si>
    <t>12.09.2022 19:17:54</t>
  </si>
  <si>
    <t>BEREKETLİ TR-1 45-79-M00323_C_56404698_56404698</t>
  </si>
  <si>
    <t>12.09.2022 18:19:15</t>
  </si>
  <si>
    <t>12.09.2022 19:24:18</t>
  </si>
  <si>
    <t>L-310 35-18-L00310_950438408_950438408</t>
  </si>
  <si>
    <t>12.09.2022 18:35:51</t>
  </si>
  <si>
    <t>12.09.2022 19:11:00</t>
  </si>
  <si>
    <t>KÖSELER TR-1 45-75-M00170_945597286_945597286</t>
  </si>
  <si>
    <t>12.09.2022 17:51:53</t>
  </si>
  <si>
    <t>12.09.2022 20:13:20</t>
  </si>
  <si>
    <t>ŞAHYAR TR-420 TARIMSAL SULAMA 45-73-M00943_45-73-M00943_2354933</t>
  </si>
  <si>
    <t>12.09.2022 18:20:17</t>
  </si>
  <si>
    <t>12.09.2022 19:49:08</t>
  </si>
  <si>
    <t>AVLAŞA FİRDANLARI TR-1 45-81-M00164_A_56400879_56400879</t>
  </si>
  <si>
    <t>12.09.2022 18:43:58</t>
  </si>
  <si>
    <t>12.09.2022 19:55:21</t>
  </si>
  <si>
    <t>DM-12/TR-16 45-72-L00939_956482226_956482226</t>
  </si>
  <si>
    <t>12.09.2022 18:48:23</t>
  </si>
  <si>
    <t>12.09.2022 19:33:00</t>
  </si>
  <si>
    <t>ÇANDARLI TR-22 KÖRFEZ 35-30-M00022__75483174_75483174</t>
  </si>
  <si>
    <t>12.09.2022 19:58:57</t>
  </si>
  <si>
    <t>12.09.2022 19:09:18</t>
  </si>
  <si>
    <t>12.09.2022 19:54:06</t>
  </si>
  <si>
    <t>HELVACI TR-6 35-17-M00366_D_56357125_56357125</t>
  </si>
  <si>
    <t>12.09.2022 19:38:34</t>
  </si>
  <si>
    <t>12.09.2022 19:53:35</t>
  </si>
  <si>
    <t>L-437 ŞEHİTLİK 35-18-L00437_950449108_950449108</t>
  </si>
  <si>
    <t>12.09.2022 14:45:25</t>
  </si>
  <si>
    <t>12.09.2022 21:05:24</t>
  </si>
  <si>
    <t>DM-3/TR-10 SEFERİHİSAR 35-14-M00331_956634296_956634296</t>
  </si>
  <si>
    <t>12.09.2022 19:07:53</t>
  </si>
  <si>
    <t>12.09.2022 20:55:59</t>
  </si>
  <si>
    <t>BOZLARDERESİ TARIMSAL SULAMA TR-3 45-77-L00299_A_56387805_56387805</t>
  </si>
  <si>
    <t>12.09.2022 19:09:33</t>
  </si>
  <si>
    <t>12.09.2022 21:38:31</t>
  </si>
  <si>
    <t>K-1030 35-08-K01030_B_56377632_56377632</t>
  </si>
  <si>
    <t>12.09.2022 19:15:57</t>
  </si>
  <si>
    <t>12.09.2022 20:25:37</t>
  </si>
  <si>
    <t>ATAKÖY OVA TR-1 35-22-M00182_B_56354322_56354322</t>
  </si>
  <si>
    <t>12.09.2022 19:40:22</t>
  </si>
  <si>
    <t>12.09.2022 20:23:22</t>
  </si>
  <si>
    <t>ŞAHYAR TR-2 45-73-M00192_B_56393572_56393572</t>
  </si>
  <si>
    <t>12.09.2022 19:56:08</t>
  </si>
  <si>
    <t>12.09.2022 21:29:55</t>
  </si>
  <si>
    <t>KIZILÇUKUR TR-2 45-79-M00472_945573302_945573302</t>
  </si>
  <si>
    <t>12.09.2022 20:24:04</t>
  </si>
  <si>
    <t>12.09.2022 21:39:11</t>
  </si>
  <si>
    <t>HACIHALİLLER TR-4 45-71-M01783_A_56391125_56391125</t>
  </si>
  <si>
    <t>12.09.2022 15:00:58</t>
  </si>
  <si>
    <t>12.09.2022 22:31:06</t>
  </si>
  <si>
    <t>K-1049 35-02-K01049_913185319_913185319</t>
  </si>
  <si>
    <t>12.09.2022 15:08:26</t>
  </si>
  <si>
    <t>12.09.2022 22:11:41</t>
  </si>
  <si>
    <t>TURGUTLU TR-1/1 DM 45-83-M00001_A_56399074_56399074</t>
  </si>
  <si>
    <t>12.09.2022 17:35:06</t>
  </si>
  <si>
    <t>12.09.2022 21:28:14</t>
  </si>
  <si>
    <t>BÖLÜKPAŞA TR-1 45-75-M00118_B_56398215_56398215</t>
  </si>
  <si>
    <t>12.09.2022 18:18:53</t>
  </si>
  <si>
    <t>12.09.2022 22:06:48</t>
  </si>
  <si>
    <t>DM-10/TR-37 35-22-M00554_955266144_955266144</t>
  </si>
  <si>
    <t>12.09.2022 20:51:16</t>
  </si>
  <si>
    <t>12.09.2022 22:14:30</t>
  </si>
  <si>
    <t>YENİ ŞAKRAN TR-13 35-17-M00213_E_72372490_72372490</t>
  </si>
  <si>
    <t>12.09.2022 21:50:39</t>
  </si>
  <si>
    <t>12.09.2022 22:21:19</t>
  </si>
  <si>
    <t>GÜMÜLDÜR M-20 35-25-M00020_955263025_955263025</t>
  </si>
  <si>
    <t>12.09.2022 17:15:22</t>
  </si>
  <si>
    <t>13.09.2022 00:28:27</t>
  </si>
  <si>
    <t>TR-48 35-15-M00048__72374274_72374274</t>
  </si>
  <si>
    <t>12.09.2022 19:00:31</t>
  </si>
  <si>
    <t>12.09.2022 22:55:51</t>
  </si>
  <si>
    <t>12.09.2022 19:07:02</t>
  </si>
  <si>
    <t>13.09.2022 00:14:13</t>
  </si>
  <si>
    <t>YENİ ŞAKRAN TR-13 35-17-M00213_950315207_950315207</t>
  </si>
  <si>
    <t>12.09.2022 19:12:40</t>
  </si>
  <si>
    <t>12.09.2022 23:07:01</t>
  </si>
  <si>
    <t>AKÇAKİLİSE TR-1 35-21-L00044_953361251_953361251</t>
  </si>
  <si>
    <t>12.09.2022 19:46:54</t>
  </si>
  <si>
    <t>13.09.2022 03:00:11</t>
  </si>
  <si>
    <t>K-3700 35-04-K03700_A A1B_5795966</t>
  </si>
  <si>
    <t>12.09.2022 21:03:48</t>
  </si>
  <si>
    <t>12.09.2022 22:36:42</t>
  </si>
  <si>
    <t>TR-2/121 45-83-M00715_955152394_955152394</t>
  </si>
  <si>
    <t>12.09.2022 22:17:57</t>
  </si>
  <si>
    <t>12.09.2022 23:17:27</t>
  </si>
  <si>
    <t>HALİLBEYLİ TR-5 35-27-M01054_99192866_99192866</t>
  </si>
  <si>
    <t>12.09.2022 22:21:39</t>
  </si>
  <si>
    <t>12.09.2022 23:15:12</t>
  </si>
  <si>
    <t>12.09.2022 22:51:30</t>
  </si>
  <si>
    <t>13.09.2022 00:14:48</t>
  </si>
  <si>
    <t>12.09.2022 23:24:49</t>
  </si>
  <si>
    <t>13.09.2022 00:15:53</t>
  </si>
  <si>
    <t>K-1227 35-04-K01227_B_56383869_56383869</t>
  </si>
  <si>
    <t>12.09.2022 23:09:14</t>
  </si>
  <si>
    <t>13.09.2022 02:47:35</t>
  </si>
  <si>
    <t>K-1547 35-02-K01547_B B1B_5849451</t>
  </si>
  <si>
    <t>13.09.2022 00:14:09</t>
  </si>
  <si>
    <t>13.09.2022 01:58:18</t>
  </si>
  <si>
    <t>K-1521 35-01-K01521_G G3_5915122</t>
  </si>
  <si>
    <t>13.09.2022 00:56:32</t>
  </si>
  <si>
    <t>13.09.2022 03:19:22</t>
  </si>
  <si>
    <t>M-970 35-03-M00970_99041693_99041693</t>
  </si>
  <si>
    <t>13.09.2022 01:02:04</t>
  </si>
  <si>
    <t>13.09.2022 01:31:01</t>
  </si>
  <si>
    <t>13.09.2022 01:25:57</t>
  </si>
  <si>
    <t>13.09.2022 03:26:04</t>
  </si>
  <si>
    <t>DM-14/24 45-71-M00365_953197364_953197364</t>
  </si>
  <si>
    <t>13.09.2022 05:24:13</t>
  </si>
  <si>
    <t>13.09.2022 06:34:22</t>
  </si>
  <si>
    <t>13.09.2022 07:29:48</t>
  </si>
  <si>
    <t>13.09.2022 08:46:06</t>
  </si>
  <si>
    <t>L-118 OVACIK 35-18-L00118_950440344_950440344</t>
  </si>
  <si>
    <t>13.09.2022 08:39:54</t>
  </si>
  <si>
    <t>13.09.2022 09:51:42</t>
  </si>
  <si>
    <t>M-1173 35-04-M01173_C_56363576_56363576</t>
  </si>
  <si>
    <t>13.09.2022 08:58:47</t>
  </si>
  <si>
    <t>13.09.2022 10:02:21</t>
  </si>
  <si>
    <t>TR-71 TARIMSAL SULAMA 45-80-M01071_45-80-M01071_2361943</t>
  </si>
  <si>
    <t>13.09.2022 09:05:29</t>
  </si>
  <si>
    <t>13.09.2022 10:32:58</t>
  </si>
  <si>
    <t>K-2922 35-02-K02922_35-02-K02922_2352457</t>
  </si>
  <si>
    <t>13.09.2022 09:31:51</t>
  </si>
  <si>
    <t>13.09.2022 10:22:25</t>
  </si>
  <si>
    <t>K-2322 35-01-K02322_911403816_911403816</t>
  </si>
  <si>
    <t>13.09.2022 08:37:13</t>
  </si>
  <si>
    <t>13.09.2022 11:29:46</t>
  </si>
  <si>
    <t>TR-1/42 45-72-M00042_956480339_956480339</t>
  </si>
  <si>
    <t>13.09.2022 08:40:01</t>
  </si>
  <si>
    <t>13.09.2022 11:18:06</t>
  </si>
  <si>
    <t>EMİRLİ TR-4 35-15-L00862_A_56369060_56369060</t>
  </si>
  <si>
    <t>13.09.2022 10:02:17</t>
  </si>
  <si>
    <t>13.09.2022 11:31:01</t>
  </si>
  <si>
    <t>K-4012 35-04-K04012_C_56362821_56362821</t>
  </si>
  <si>
    <t>13.09.2022 10:17:51</t>
  </si>
  <si>
    <t>13.09.2022 10:56:36</t>
  </si>
  <si>
    <t>L-281 35-18-L00281_950438502_950438502</t>
  </si>
  <si>
    <t>13.09.2022 10:34:18</t>
  </si>
  <si>
    <t>13.09.2022 11:38:48</t>
  </si>
  <si>
    <t>K-1867 35-09-K01867_97712053_97712053</t>
  </si>
  <si>
    <t>13.09.2022 11:05:35</t>
  </si>
  <si>
    <t>13.09.2022 11:30:02</t>
  </si>
  <si>
    <t>TR-43 35-13-M00056_D_56381255_56381255</t>
  </si>
  <si>
    <t>09.09.2022 09:44:56</t>
  </si>
  <si>
    <t>09.09.2022 16:33:27</t>
  </si>
  <si>
    <t>TR-43 35-13-M00056_G_56379833_56379833</t>
  </si>
  <si>
    <t>09.09.2022 09:53:15</t>
  </si>
  <si>
    <t>09.09.2022 16:34:15</t>
  </si>
  <si>
    <t>K-3844 35-04-K03844_K K1B_5827455</t>
  </si>
  <si>
    <t>13.09.2022 08:01:50</t>
  </si>
  <si>
    <t>13.09.2022 09:45:13</t>
  </si>
  <si>
    <t>L-393 YENİ OKUL 35-18-L00393_A a1_5945204</t>
  </si>
  <si>
    <t>13.09.2022 08:12:55</t>
  </si>
  <si>
    <t>13.09.2022 09:44:18</t>
  </si>
  <si>
    <t>YENİ ŞAKRAN TR-7 35-17-M00207_950308840_950308840</t>
  </si>
  <si>
    <t>13.09.2022 08:29:24</t>
  </si>
  <si>
    <t>13.09.2022 11:14:25</t>
  </si>
  <si>
    <t>K-84 35-02-K00084_910112615_910112615</t>
  </si>
  <si>
    <t>13.09.2022 09:09:48</t>
  </si>
  <si>
    <t>13.09.2022 12:59:13</t>
  </si>
  <si>
    <t>TR-1/48 45-72-M00048_E E01b_83619826</t>
  </si>
  <si>
    <t>13.09.2022 09:19:02</t>
  </si>
  <si>
    <t>13.09.2022 09:39:43</t>
  </si>
  <si>
    <t>K-3700 35-04-K03700_912831648_912831648</t>
  </si>
  <si>
    <t>13.09.2022 09:38:48</t>
  </si>
  <si>
    <t>13.09.2022 11:17:51</t>
  </si>
  <si>
    <t>M-1439 35-01-M01439_A_56358145_56358145</t>
  </si>
  <si>
    <t>13.09.2022 10:06:56</t>
  </si>
  <si>
    <t>13.09.2022 11:23:29</t>
  </si>
  <si>
    <t>M-337 35-02-M00337_E_56367348_56367348</t>
  </si>
  <si>
    <t>13.09.2022 10:54:24</t>
  </si>
  <si>
    <t>13.09.2022 11:36:59</t>
  </si>
  <si>
    <t>YEŞİLYURT DM 45-73-M00476_YEŞİLYURT MERKEZ (TR-2) M05_2318330</t>
  </si>
  <si>
    <t>15.09.2022 05:12:41</t>
  </si>
  <si>
    <t>15.09.2022 06:04:34</t>
  </si>
  <si>
    <t>KILAVUZLAR KÖK 45-74-M00198_SAYIK M02_72237256</t>
  </si>
  <si>
    <t>15.09.2022 07:58:48</t>
  </si>
  <si>
    <t>15.09.2022 07:59:18</t>
  </si>
  <si>
    <t>TOKMAKLI KÖK 45-86-M00047_TOKMAKLI M05_72227683</t>
  </si>
  <si>
    <t>15.09.2022 08:17:53</t>
  </si>
  <si>
    <t>15.09.2022 08:18:23</t>
  </si>
  <si>
    <t>SOMA A SANTRALİ İM/DM 45-82-A00001_SAVAŞTEPE 15.8 L14_2091658</t>
  </si>
  <si>
    <t>15.09.2022 08:50:30</t>
  </si>
  <si>
    <t>15.09.2022 09:13:26</t>
  </si>
  <si>
    <t>KULA İM 45-77-A00001_HatBaşıAyırıcı_53135266 M07_53135266</t>
  </si>
  <si>
    <t>15.09.2022 08:51:18</t>
  </si>
  <si>
    <t>15.09.2022 11:19:57</t>
  </si>
  <si>
    <t>TR-20 45-74-M00020_DEMİRCİ TM M04_72239481</t>
  </si>
  <si>
    <t>15.09.2022 09:56:08</t>
  </si>
  <si>
    <t>15.09.2022 10:16:33</t>
  </si>
  <si>
    <t>NARINCALISÜLEYMAN TR 45-77-L00209_DIREK TIPI TRAFO HUCRESI H01_76441442</t>
  </si>
  <si>
    <t>15.09.2022 10:04:56</t>
  </si>
  <si>
    <t>15.09.2022 12:35:06</t>
  </si>
  <si>
    <t>TR-22 45-74-M00022_TR-24 ÇIKIŞ M02_61299224</t>
  </si>
  <si>
    <t>15.09.2022 10:19:41</t>
  </si>
  <si>
    <t>15.09.2022 11:12:20</t>
  </si>
  <si>
    <t>SALİHLİ TM 45-78-A00004_SALİHLİ-2 M06_2310851</t>
  </si>
  <si>
    <t>15.09.2022 10:33:01</t>
  </si>
  <si>
    <t>15.09.2022 10:39:40</t>
  </si>
  <si>
    <t>YEŞİLYURT TR-1 45-75-M00357_ H_48482924</t>
  </si>
  <si>
    <t>OG Parafudr Patlaması</t>
  </si>
  <si>
    <t>15.09.2022 11:11:22</t>
  </si>
  <si>
    <t>15.09.2022 18:51:09</t>
  </si>
  <si>
    <t>KULA TM 45-77-A00002_AHMETLİ DM M22_2334806</t>
  </si>
  <si>
    <t>15.09.2022 12:28:56</t>
  </si>
  <si>
    <t>15.09.2022 13:47:50</t>
  </si>
  <si>
    <t>TR-1/12 45-72-M00012_TR-1/10 M04_2103629</t>
  </si>
  <si>
    <t>15.09.2022 13:41:12</t>
  </si>
  <si>
    <t>15.09.2022 14:21:46</t>
  </si>
  <si>
    <t>MURADİYE JANDARMA TRAFO 45-71-M01867_DIREK TIPI TRAFO HUCRESI H01_2126189</t>
  </si>
  <si>
    <t>15.09.2022 14:16:10</t>
  </si>
  <si>
    <t>15.09.2022 16:04:17</t>
  </si>
  <si>
    <t>MURADİYE TR-5(BELEDİYE KABİN) 45-71-M00194_JANDARMA ÇIKIŞ M04_56294677</t>
  </si>
  <si>
    <t>15.09.2022 14:47:54</t>
  </si>
  <si>
    <t>15.09.2022 16:01:42</t>
  </si>
  <si>
    <t>SART TR-1 KÖK 45-78-M00168_SART TR-5 M02_81491803</t>
  </si>
  <si>
    <t>15.09.2022 14:58:28</t>
  </si>
  <si>
    <t>15.09.2022 16:05:09</t>
  </si>
  <si>
    <t>SOFTALAR TR-1 45-75-M00207_DIREK TIPI TRAFO HUCRESI H01_2086605</t>
  </si>
  <si>
    <t>15.09.2022 15:13:26</t>
  </si>
  <si>
    <t>15.09.2022 16:00:45</t>
  </si>
  <si>
    <t>TR-1/3 45-83-M00003_PAŞATIMARI TR-1 M05_2331761</t>
  </si>
  <si>
    <t>15.09.2022 17:27:06</t>
  </si>
  <si>
    <t>15.09.2022 18:13:38</t>
  </si>
  <si>
    <t>KULA İM 45-77-A00001_HatBaşıAyırıcı_80022032 M07_80022032</t>
  </si>
  <si>
    <t>15.09.2022 17:19:59</t>
  </si>
  <si>
    <t>15.09.2022 18:51:23</t>
  </si>
  <si>
    <t>TR-1/43 45-83-M00043_ÖZEL M01_2330143</t>
  </si>
  <si>
    <t>15.09.2022 18:54:31</t>
  </si>
  <si>
    <t>15.09.2022 19:27:43</t>
  </si>
  <si>
    <t>TR-1/40 KÖK 45-72-M00040_TR-1/40-C M02_61318207</t>
  </si>
  <si>
    <t>15.09.2022 20:39:33</t>
  </si>
  <si>
    <t>15.09.2022 22:00:02</t>
  </si>
  <si>
    <t>TR-35 35-19-L00035_URLA İM L02_74140344</t>
  </si>
  <si>
    <t>16.09.2022 15:36:05</t>
  </si>
  <si>
    <t>16.09.2022 16:41:17</t>
  </si>
  <si>
    <t>ESKİOBA KÖK 35-29-L00037_HatBaşıAyırıcı_53133274 L07_53133274</t>
  </si>
  <si>
    <t>16.09.2022 16:51:31</t>
  </si>
  <si>
    <t>16.09.2022 20:08:04</t>
  </si>
  <si>
    <t>TR-5 35-19-L00005_BOZAVLU TRAFO L02_72124009</t>
  </si>
  <si>
    <t>16.09.2022 18:40:51</t>
  </si>
  <si>
    <t>16.09.2022 18:54:00</t>
  </si>
  <si>
    <t>16.09.2022 18:53:16</t>
  </si>
  <si>
    <t>16.09.2022 19:43:06</t>
  </si>
  <si>
    <t>ÇEŞME İM 35-18-A00001_VAKIFLAR L06_2053081</t>
  </si>
  <si>
    <t>17.09.2022 03:32:03</t>
  </si>
  <si>
    <t>17.09.2022 03:37:26</t>
  </si>
  <si>
    <t>BÜYÜKAVULCUK TR-1 35-15-L00701_DIREK TIPI TRAFO HUCRESI H01_2045307</t>
  </si>
  <si>
    <t>17.09.2022 18:14:10</t>
  </si>
  <si>
    <t>17.09.2022 19:11:41</t>
  </si>
  <si>
    <t>YENMİŞ KÖK 35-27-M00366_HatBaşıAyırıcı_53140787 M01_53140787</t>
  </si>
  <si>
    <t>17.09.2022 18:27:34</t>
  </si>
  <si>
    <t>17.09.2022 19:13:48</t>
  </si>
  <si>
    <t>FOÇA CEZA İNFAZ KURUMU KÖK 35-23-M00302_BAĞARASI DM GİRİŞ M03_67574173</t>
  </si>
  <si>
    <t>28.09.2022 17:44:50</t>
  </si>
  <si>
    <t>28.09.2022 17:51:00</t>
  </si>
  <si>
    <t>IŞIKLAR KÖK 45-73-M00467_BAKLACI M06_85123193</t>
  </si>
  <si>
    <t>29.09.2022 08:40:26</t>
  </si>
  <si>
    <t>29.09.2022 08:41:19</t>
  </si>
  <si>
    <t>AKÇAPINAR KÖK 45-83-L00131_HatBaşıAyırıcı_53136696 L06_53136696</t>
  </si>
  <si>
    <t>29.09.2022 08:52:21</t>
  </si>
  <si>
    <t>29.09.2022 10:37:50</t>
  </si>
  <si>
    <t>KARAAĞAÇLI TR-2 45-71-M00130_TR-13 M01_72242791</t>
  </si>
  <si>
    <t>29.09.2022 09:04:09</t>
  </si>
  <si>
    <t>29.09.2022 09:07:06</t>
  </si>
  <si>
    <t>TURGUTLU TR-1/1 DM 45-83-M00001_BLOKSAN M03_72159676</t>
  </si>
  <si>
    <t>29.09.2022 09:27:14</t>
  </si>
  <si>
    <t>29.09.2022 09:42:50</t>
  </si>
  <si>
    <t>UĞURLU KÖK 45-86-M00045_HatBaşıAyırıcı_53135182 M02_53135182</t>
  </si>
  <si>
    <t>29.09.2022 09:38:56</t>
  </si>
  <si>
    <t>29.09.2022 09:39:36</t>
  </si>
  <si>
    <t>DUMANLAR KÖK 45-81-M00044_DUMANLAR M03_72038303</t>
  </si>
  <si>
    <t>29.09.2022 10:10:56</t>
  </si>
  <si>
    <t>29.09.2022 10:11:56</t>
  </si>
  <si>
    <t>YAĞCILAR KÖK 45-71-M00179_SULAMALAR-AT ÇİFTLİĞİ M02_72258017</t>
  </si>
  <si>
    <t>29.09.2022 10:25:00</t>
  </si>
  <si>
    <t>29.09.2022 12:43:30</t>
  </si>
  <si>
    <t>ÇİÇEKLİ KÖK 45-75-M00070_KIRDİBİ M03_2059663</t>
  </si>
  <si>
    <t>29.09.2022 10:40:06</t>
  </si>
  <si>
    <t>29.09.2022 10:40:46</t>
  </si>
  <si>
    <t>KULA İM 45-77-A00001_HatBaşıAyırıcı_79939740 M07_79939740</t>
  </si>
  <si>
    <t>29.09.2022 10:52:54</t>
  </si>
  <si>
    <t>29.09.2022 15:28:35</t>
  </si>
  <si>
    <t>POYRAZDAMLARI TR-11 45-78-M00576_HatBaşıAyırıcı_53138947 M05_53138947</t>
  </si>
  <si>
    <t>29.09.2022 11:04:05</t>
  </si>
  <si>
    <t>29.09.2022 12:22:40</t>
  </si>
  <si>
    <t>ULUDERBENT DM 45-73-M00491_ULUDERBENT ŞEHİR-2 M04_66856550</t>
  </si>
  <si>
    <t>29.09.2022 12:00:11</t>
  </si>
  <si>
    <t>29.09.2022 13:21:46</t>
  </si>
  <si>
    <t>AHMETLİ DM 45-77-M00187_ESKİ SELENDİ M08_80367319</t>
  </si>
  <si>
    <t>29.09.2022 12:13:22</t>
  </si>
  <si>
    <t>29.09.2022 12:52:45</t>
  </si>
  <si>
    <t>IŞIKLAR TM 35-02-A00006_BATIÇİM-2 M17_2308405</t>
  </si>
  <si>
    <t>10.09.2022 13:04:25</t>
  </si>
  <si>
    <t>10.09.2022 13:20:37</t>
  </si>
  <si>
    <t>IŞIKLAR TM 35-02-A00006_KEMALPAŞA-1 M18_2308406</t>
  </si>
  <si>
    <t>10.09.2022 13:04:39</t>
  </si>
  <si>
    <t>10.09.2022 13:19:10</t>
  </si>
  <si>
    <t>IŞIKLAR TM 35-02-A00006_ESHOT-1 M22_2308411</t>
  </si>
  <si>
    <t>10.09.2022 13:04:32</t>
  </si>
  <si>
    <t>10.09.2022 13:20:47</t>
  </si>
  <si>
    <t>IŞIKLAR TM 35-02-A00006_KEMALPAŞA-2 M23_2308412</t>
  </si>
  <si>
    <t>10.09.2022 13:04:29</t>
  </si>
  <si>
    <t>10.09.2022 14:04:40</t>
  </si>
  <si>
    <t>IŞIKLAR TM 35-02-A00006_BATIÇİM-1 M24_2308413</t>
  </si>
  <si>
    <t>10.09.2022 13:04:44</t>
  </si>
  <si>
    <t>10.09.2022 13:19:12</t>
  </si>
  <si>
    <t>BERGAMA TM 35-16-A00004_AŞAĞIKIRIKLAR-1 M06_2314062</t>
  </si>
  <si>
    <t>14.09.2022 07:50:57</t>
  </si>
  <si>
    <t>14.09.2022 07:52:50</t>
  </si>
  <si>
    <t>SÖĞÜTÇÜK TR-2 45-82-M00197_45-82-M00197_2347141</t>
  </si>
  <si>
    <t>Yabani Hayvan Teması</t>
  </si>
  <si>
    <t>14.09.2022 19:53:11</t>
  </si>
  <si>
    <t>14.09.2022 21:54:37</t>
  </si>
  <si>
    <t>DEMİRKÖPRÜ TM 45-78-A00005_HatBaşıAyırıcı_53139846 M05_53139846</t>
  </si>
  <si>
    <t>16.09.2022 01:21:09</t>
  </si>
  <si>
    <t>16.09.2022 02:47:00</t>
  </si>
  <si>
    <t>SARIGÖL DM 45-79-M00069_ESKİ KÖYLER FİDERİ M05_2076620</t>
  </si>
  <si>
    <t>16.09.2022 01:29:16</t>
  </si>
  <si>
    <t>16.09.2022 01:52:05</t>
  </si>
  <si>
    <t>AKÇAAVLU TR-1 45-82-M00167_DIREK TIPI TRAFO HUCRESI H01_2090772</t>
  </si>
  <si>
    <t>16.09.2022 07:25:11</t>
  </si>
  <si>
    <t>16.09.2022 08:25:10</t>
  </si>
  <si>
    <t>AŞAĞIÇOBANİSA KÖK 45-71-M00096_AŞAĞIÇOBANİSA TR-3 M06_2076282</t>
  </si>
  <si>
    <t>16.09.2022 07:44:23</t>
  </si>
  <si>
    <t>16.09.2022 08:55:17</t>
  </si>
  <si>
    <t>SOMA A SANTRALİ İM/DM 45-82-A00001_HatBaşıAyırıcı_53136018 L14_53136018</t>
  </si>
  <si>
    <t>16.09.2022 08:44:49</t>
  </si>
  <si>
    <t>16.09.2022 12:35:47</t>
  </si>
  <si>
    <t>BEYOBA TR-12 45-72-M00414_TR-14 DEN GİRİŞ M02_2331713</t>
  </si>
  <si>
    <t>16.09.2022 08:54:05</t>
  </si>
  <si>
    <t>16.09.2022 09:14:09</t>
  </si>
  <si>
    <t>AKÇAPINAR KÖK 45-83-L00131_AKÇAPINAR L06_72176470</t>
  </si>
  <si>
    <t>16.09.2022 09:05:34</t>
  </si>
  <si>
    <t>16.09.2022 10:24:26</t>
  </si>
  <si>
    <t>SOMA A SANTRALİ İM/DM 45-82-A00001_HatBaşıAyırıcı_53137200 L14_53137200</t>
  </si>
  <si>
    <t>16.09.2022 09:17:14</t>
  </si>
  <si>
    <t>16.09.2022 09:58:33</t>
  </si>
  <si>
    <t>DEREKÖY KÖK 45-77-L00290_HatBaşıAyırıcı_89227522 L04_89227522</t>
  </si>
  <si>
    <t>16.09.2022 09:30:03</t>
  </si>
  <si>
    <t>16.09.2022 13:02:39</t>
  </si>
  <si>
    <t>KARAALİ DM 45-71-M02127_MURADİYE ÇIKIŞ M08_54851031</t>
  </si>
  <si>
    <t>16.09.2022 10:08:30</t>
  </si>
  <si>
    <t>16.09.2022 10:17:22</t>
  </si>
  <si>
    <t>ÇAPAKLI KÖK 45-78-M01161_HatBaşıAyırıcı_53139030 M06_53139030</t>
  </si>
  <si>
    <t>16.09.2022 10:18:21</t>
  </si>
  <si>
    <t>16.09.2022 12:01:44</t>
  </si>
  <si>
    <t>KEMALİYE DM (TR-1) 45-73-M00150_BELEDİYE ARKASI TR-2 M07_66715923</t>
  </si>
  <si>
    <t>16.09.2022 10:25:28</t>
  </si>
  <si>
    <t>16.09.2022 11:36:05</t>
  </si>
  <si>
    <t>SARIGÖL DM 45-79-M00069_ULUDERBENT FİDERİ M16_2076610</t>
  </si>
  <si>
    <t>16.09.2022 13:10:16</t>
  </si>
  <si>
    <t>16.09.2022 13:19:56</t>
  </si>
  <si>
    <t>GÖRDES TR-1 45-75-M00001_GÖRDES TR-6 M04_61374428</t>
  </si>
  <si>
    <t>16.09.2022 13:33:15</t>
  </si>
  <si>
    <t>16.09.2022 13:55:43</t>
  </si>
  <si>
    <t>TR-244 35-28-M00539_DIREK TIPI TRAFO HUCRESI H01_2108772</t>
  </si>
  <si>
    <t>28.09.2022 22:45:08</t>
  </si>
  <si>
    <t>29.09.2022 01:11:35</t>
  </si>
  <si>
    <t>KFC KÖK 35-28-M00534_ M01_2329272</t>
  </si>
  <si>
    <t>29.09.2022 00:21:29</t>
  </si>
  <si>
    <t>29.09.2022 00:40:16</t>
  </si>
  <si>
    <t>HABAŞ TM 35-17-A00008_ÖZKAN-1 M17_2333332</t>
  </si>
  <si>
    <t>29.09.2022 07:14:08</t>
  </si>
  <si>
    <t>29.09.2022 07:20:29</t>
  </si>
  <si>
    <t>AHMETBEYLER DM 35-16-M00154_TIRMANLAR M04_82985717</t>
  </si>
  <si>
    <t>29.09.2022 09:38:59</t>
  </si>
  <si>
    <t>29.09.2022 09:53:44</t>
  </si>
  <si>
    <t>BÖLCEK DM 35-16-M00153_ÇINARLIKIRI M05_82962826</t>
  </si>
  <si>
    <t>29.09.2022 11:50:31</t>
  </si>
  <si>
    <t>29.09.2022 12:56:33</t>
  </si>
  <si>
    <t>GÖÇBEYLİ DM 35-16-M00139_ALİBEYLİ M05_72044680</t>
  </si>
  <si>
    <t>29.09.2022 14:34:16</t>
  </si>
  <si>
    <t>29.09.2022 14:55:28</t>
  </si>
  <si>
    <t>29.09.2022 14:44:46</t>
  </si>
  <si>
    <t>29.09.2022 14:50:00</t>
  </si>
  <si>
    <t>ÇANDARLI DM-TR-20 35-30-M00020_HatBaşıAyırıcı_66251437 M06_66251437</t>
  </si>
  <si>
    <t>29.09.2022 15:12:24</t>
  </si>
  <si>
    <t>29.09.2022 17:33:17</t>
  </si>
  <si>
    <t>29.09.2022 15:19:56</t>
  </si>
  <si>
    <t>29.09.2022 15:44:38</t>
  </si>
  <si>
    <t>29.09.2022 17:11:49</t>
  </si>
  <si>
    <t>29.09.2022 17:31:24</t>
  </si>
  <si>
    <t>GÖÇBEYLİ DM 35-16-M00139_HatBaşıAyırıcı_53140550 M05_53140550</t>
  </si>
  <si>
    <t>29.09.2022 16:38:23</t>
  </si>
  <si>
    <t>29.09.2022 19:59:01</t>
  </si>
  <si>
    <t>PANAZTEPE DM 35-28-M00732_DERSAN-1 GİRİŞ M09_2315525</t>
  </si>
  <si>
    <t>29.09.2022 19:01:09</t>
  </si>
  <si>
    <t>29.09.2022 21:01:50</t>
  </si>
  <si>
    <t>30.09.2022 08:23:03</t>
  </si>
  <si>
    <t>30.09.2022 11:17:14</t>
  </si>
  <si>
    <t>30.09.2022 09:12:57</t>
  </si>
  <si>
    <t>30.09.2022 11:08:22</t>
  </si>
  <si>
    <t>L-431 HAPPY PARK 35-18-L00431_DAĞITIM TRAFO L-431 HAPPY PARK L01_72118221</t>
  </si>
  <si>
    <t>11.09.2022 18:21:53</t>
  </si>
  <si>
    <t>11.09.2022 19:44:26</t>
  </si>
  <si>
    <t>SELÇUK İM/DM 35-13-A00004_SELÇUK ZİRAİ SULAMA L05_65986298</t>
  </si>
  <si>
    <t>11.09.2022 18:47:35</t>
  </si>
  <si>
    <t>11.09.2022 19:08:05</t>
  </si>
  <si>
    <t>YALLIOĞLU KÖK 35-15-L00361_YENİKÖY L02_66935957</t>
  </si>
  <si>
    <t>11.09.2022 18:38:55</t>
  </si>
  <si>
    <t>11.09.2022 18:39:57</t>
  </si>
  <si>
    <t>YENMİŞ KÖK 35-27-M00366_YUKARI YENMİŞ M05_72163656</t>
  </si>
  <si>
    <t>11.09.2022 18:42:39</t>
  </si>
  <si>
    <t>11.09.2022 18:48:26</t>
  </si>
  <si>
    <t>ARDIÇ MAHALLESİ TR-17 35-21-L00128_DAĞITIM TRAFO ARDIÇ MAHALLESİ TR-17 L04_72182513</t>
  </si>
  <si>
    <t>12.09.2022 02:35:27</t>
  </si>
  <si>
    <t>12.09.2022 04:39:43</t>
  </si>
  <si>
    <t>TR-55 KÖK 35-19-M00055_TR-77 KÖK M03_76783889</t>
  </si>
  <si>
    <t>12.09.2022 04:30:15</t>
  </si>
  <si>
    <t>12.09.2022 05:27:41</t>
  </si>
  <si>
    <t>TR-77 ÇEŞMEALTI KÖK 35-19-M00077_UZUNADA M03_76784627</t>
  </si>
  <si>
    <t>12.09.2022 05:24:51</t>
  </si>
  <si>
    <t>12.09.2022 07:06:17</t>
  </si>
  <si>
    <t>DM-2/TR-20 35-22-M00853_TR-51 (ALTINTEPE) M01_66057540</t>
  </si>
  <si>
    <t>12.09.2022 07:01:27</t>
  </si>
  <si>
    <t>12.09.2022 07:20:22</t>
  </si>
  <si>
    <t>M-271 KARAKAYALAR DM 35-14-M00271_BAHÇEŞEHİR M01_2066816</t>
  </si>
  <si>
    <t>12.09.2022 07:22:35</t>
  </si>
  <si>
    <t>12.09.2022 07:47:41</t>
  </si>
  <si>
    <t>30.09.2022 07:31:27</t>
  </si>
  <si>
    <t>30.09.2022 08:09:43</t>
  </si>
  <si>
    <t>BÜYÜKBELEN KÖK 45-80-M00066_ÇULLU GÖRECE ENH M03_72191842</t>
  </si>
  <si>
    <t>07.09.2022 12:44:59</t>
  </si>
  <si>
    <t>07.09.2022 14:30:43</t>
  </si>
  <si>
    <t>İSTASYONALTI KÖK 45-83-M00131_ARPALIK KÖK-1 M03_2329934</t>
  </si>
  <si>
    <t>08.09.2022 07:11:41</t>
  </si>
  <si>
    <t>08.09.2022 09:03:40</t>
  </si>
  <si>
    <t>DERBENT İM-DM 45-83-A00004_FABRİKALAR L06_2097157</t>
  </si>
  <si>
    <t>08.09.2022 08:11:24</t>
  </si>
  <si>
    <t>08.09.2022 08:46:30</t>
  </si>
  <si>
    <t>ÇAMÖNÜ TR-3 35-22-M00168_DIREK TIPI TRAFO HUCRESI H01_2126250</t>
  </si>
  <si>
    <t>12.09.2022 02:53:27</t>
  </si>
  <si>
    <t>12.09.2022 07:57:03</t>
  </si>
  <si>
    <t>GÖKÇEN İM 35-29-A00004_GÖKÇEN ŞEHİR L15_2329146</t>
  </si>
  <si>
    <t>12.09.2022 03:51:23</t>
  </si>
  <si>
    <t>12.09.2022 04:26:08</t>
  </si>
  <si>
    <t>DEĞİRMENDERE DM 35-22-M00085_ÇAMÖNÜ - ATAKÖY M09_50066612</t>
  </si>
  <si>
    <t>12.09.2022 07:33:29</t>
  </si>
  <si>
    <t>12.09.2022 08:02:53</t>
  </si>
  <si>
    <t>KARMEZ DM 35-27-M00657_İLHAN ADAŞ M03_72158883</t>
  </si>
  <si>
    <t>12.09.2022 07:58:17</t>
  </si>
  <si>
    <t>12.09.2022 09:28:42</t>
  </si>
  <si>
    <t>12.09.2022 08:22:19</t>
  </si>
  <si>
    <t>12.09.2022 11:50:41</t>
  </si>
  <si>
    <t>AKÇAŞEHİR KÖK 35-29-L00035_ALAYLI ENH L04_72208772</t>
  </si>
  <si>
    <t>12.09.2022 08:37:27</t>
  </si>
  <si>
    <t>12.09.2022 08:42:46</t>
  </si>
  <si>
    <t>12.09.2022 08:37:34</t>
  </si>
  <si>
    <t>12.09.2022 13:27:49</t>
  </si>
  <si>
    <t>ORHANGAZİ TR-1 35-15-L00207_DIREK TIPI TRAFO HUCRESI H01_2046448</t>
  </si>
  <si>
    <t>12.09.2022 08:45:44</t>
  </si>
  <si>
    <t>12.09.2022 10:59:24</t>
  </si>
  <si>
    <t>BADEMLİ ÜÇCEVİZLER MEV. KEMENLER KÖPRÜSÜ YANI TR-24 35-15-L01037_DIREK TIPI TRAFO HUCRESI H01_2049022</t>
  </si>
  <si>
    <t>12.09.2022 10:52:10</t>
  </si>
  <si>
    <t>12.09.2022 17:47:08</t>
  </si>
  <si>
    <t>L-161 (İZİB-YENİBİRLİK) 35-18-L00563_DIREK TIPI TRAFO HUCRESI H01_2096477</t>
  </si>
  <si>
    <t>12.09.2022 11:32:09</t>
  </si>
  <si>
    <t>12.09.2022 17:20:13</t>
  </si>
  <si>
    <t>12.09.2022 13:04:52</t>
  </si>
  <si>
    <t>12.09.2022 20:25:25</t>
  </si>
  <si>
    <t>ÖDEMİŞ TM-2 35-15-A00005_OSMANTEPE M19_2119705</t>
  </si>
  <si>
    <t>12.09.2022 12:01:53</t>
  </si>
  <si>
    <t>12.09.2022 12:28:41</t>
  </si>
  <si>
    <t>NİHAT YAĞCI ÖZEL TR 35-15-M00298Ö_DIREK TIPI TRAFO HUCRESI H01_2080740</t>
  </si>
  <si>
    <t>12.09.2022 13:59:35</t>
  </si>
  <si>
    <t>12.09.2022 15:55:47</t>
  </si>
  <si>
    <t>TR-1 (DM-5/1) 35-19-M00001_DAĞITIM TRAFOSU M16_2115569</t>
  </si>
  <si>
    <t>12.09.2022 14:05:26</t>
  </si>
  <si>
    <t>12.09.2022 16:14:06</t>
  </si>
  <si>
    <t>12.09.2022 15:19:14</t>
  </si>
  <si>
    <t>12.09.2022 16:11:23</t>
  </si>
  <si>
    <t>18.09.2022 05:45:15</t>
  </si>
  <si>
    <t>18.09.2022 14:05:56</t>
  </si>
  <si>
    <t>19.09.2022 06:12:51</t>
  </si>
  <si>
    <t>19.09.2022 09:33:09</t>
  </si>
  <si>
    <t>19.09.2022 10:40:08</t>
  </si>
  <si>
    <t>19.09.2022 12:04:47</t>
  </si>
  <si>
    <t>VİKİNG TM 35-17-A00007_HatBaşıAyırıcı_65356199 R08_65356199</t>
  </si>
  <si>
    <t>21.09.2022 10:05:47</t>
  </si>
  <si>
    <t>21.09.2022 15:41:30</t>
  </si>
  <si>
    <t>21.09.2022 18:43:54</t>
  </si>
  <si>
    <t>21.09.2022 20:11:44</t>
  </si>
  <si>
    <t>29.09.2022 18:40:14</t>
  </si>
  <si>
    <t>29.09.2022 19:30:15</t>
  </si>
  <si>
    <t>HELVACI DM-2 35-17-M00359_DM-1 M07_66476616</t>
  </si>
  <si>
    <t>29.09.2022 18:44:01</t>
  </si>
  <si>
    <t>29.09.2022 20:27:38</t>
  </si>
  <si>
    <t>TEKKEDERE DM 35-16-M00137_KAZIKBAĞLAR M12_2306323</t>
  </si>
  <si>
    <t>30.09.2022 10:35:33</t>
  </si>
  <si>
    <t>30.09.2022 11:14:47</t>
  </si>
  <si>
    <t>MENEMEN DM-4/12 (KÖK-16) 35-28-M00016_MENEMEN İ.M. M03_66837072</t>
  </si>
  <si>
    <t>30.09.2022 09:54:37</t>
  </si>
  <si>
    <t>30.09.2022 10:00:00</t>
  </si>
  <si>
    <t>SEYREK TR-7 KÖK 35-28-M00379_HatBaşıAyırıcı_53133800 M05_53133800</t>
  </si>
  <si>
    <t>30.09.2022 11:29:40</t>
  </si>
  <si>
    <t>30.09.2022 13:29:22</t>
  </si>
  <si>
    <t>30.09.2022 12:27:43</t>
  </si>
  <si>
    <t>30.09.2022 13:22:59</t>
  </si>
  <si>
    <t>30.09.2022 13:23:06</t>
  </si>
  <si>
    <t>30.09.2022 13:57:08</t>
  </si>
  <si>
    <t>30.09.2022 13:44:06</t>
  </si>
  <si>
    <t>30.09.2022 13:49:50</t>
  </si>
  <si>
    <t>KABAKUM KÖK-9 35-30-L00126_SALİHLER- BAHÇELİ L07_72067144</t>
  </si>
  <si>
    <t>30.09.2022 14:02:17</t>
  </si>
  <si>
    <t>30.09.2022 14:40:39</t>
  </si>
  <si>
    <t>SALİHLERALTI TANSAŞ KÖK 35-30-M00670_GÜLKENT-4 M02_72071619</t>
  </si>
  <si>
    <t>30.09.2022 16:08:40</t>
  </si>
  <si>
    <t>30.09.2022 17:01:03</t>
  </si>
  <si>
    <t>30.09.2022 16:49:14</t>
  </si>
  <si>
    <t>30.09.2022 18:32:58</t>
  </si>
  <si>
    <t>ÜÇPINAR DM 45-71-M00183_HatBaşıAyırıcı_74252552 M03_74252552</t>
  </si>
  <si>
    <t>08.09.2022 09:06:27</t>
  </si>
  <si>
    <t>08.09.2022 12:14:43</t>
  </si>
  <si>
    <t>ARPALIK KÖK 45-83-M00137_ÇAMPINAR TARIMSAL SULAMA - TR-6 M06_72124446</t>
  </si>
  <si>
    <t>08.09.2022 09:30:51</t>
  </si>
  <si>
    <t>08.09.2022 11:07:27</t>
  </si>
  <si>
    <t>URGANLI TR-4 45-83-M00554_MERA M01_2328743</t>
  </si>
  <si>
    <t>08.09.2022 12:20:28</t>
  </si>
  <si>
    <t>08.09.2022 12:52:20</t>
  </si>
  <si>
    <t>FİKRİ KOÇTÜRK-3 45-71-M00801_DIREK TIPI TRAFO HUCRESI H01_2074321</t>
  </si>
  <si>
    <t>08.09.2022 13:38:01</t>
  </si>
  <si>
    <t>08.09.2022 18:32:38</t>
  </si>
  <si>
    <t>BEYDERE KÖK 45-71-M00128_HatBaşıAyırıcı_53135244 M07_53135244</t>
  </si>
  <si>
    <t>08.09.2022 13:47:24</t>
  </si>
  <si>
    <t>08.09.2022 14:42:52</t>
  </si>
  <si>
    <t>KUMKUYUCAK KÖK 45-80-M00093_ÇİFTLİK M04_72193246</t>
  </si>
  <si>
    <t>08.09.2022 14:25:38</t>
  </si>
  <si>
    <t>08.09.2022 17:15:23</t>
  </si>
  <si>
    <t>EVRENLİ KÖK 45-73-M00139_EVRENLİ OSMANİYE KOZLUCA M03_2055362</t>
  </si>
  <si>
    <t>08.09.2022 15:30:48</t>
  </si>
  <si>
    <t>08.09.2022 15:31:47</t>
  </si>
  <si>
    <t>ÜÇPINAR DM 45-71-M00183_HatBaşıAyırıcı_53134717 M03_53134717</t>
  </si>
  <si>
    <t>08.09.2022 15:54:19</t>
  </si>
  <si>
    <t>08.09.2022 21:54:39</t>
  </si>
  <si>
    <t>KOLDERE KÖK 45-80-M00051_ÇAVUŞOĞLU TST M06_73403318</t>
  </si>
  <si>
    <t>08.09.2022 17:33:50</t>
  </si>
  <si>
    <t>08.09.2022 18:47:26</t>
  </si>
  <si>
    <t>KARGIN KÖK 45-71-M00095_AYTEKİNLER ESKİ HARMANDALI M07_2076259</t>
  </si>
  <si>
    <t>08.09.2022 17:37:07</t>
  </si>
  <si>
    <t>08.09.2022 18:01:00</t>
  </si>
  <si>
    <t>HARMANDALI KÖK 45-71-M00061_HatBaşıAyırıcı_53134189 M11_53134189</t>
  </si>
  <si>
    <t>08.09.2022 17:56:55</t>
  </si>
  <si>
    <t>08.09.2022 23:49:29</t>
  </si>
  <si>
    <t>KOLDERE KÖK 45-80-M00051_HatBaşıAyırıcı_53134475 M06_53134475</t>
  </si>
  <si>
    <t>08.09.2022 19:21:41</t>
  </si>
  <si>
    <t>08.09.2022 23:33:39</t>
  </si>
  <si>
    <t>POYRAZ KÖK 45-78-M00651_POYRAZ MERKEZ-BOZAĞAÇ M03_2057459</t>
  </si>
  <si>
    <t>08.09.2022 19:55:19</t>
  </si>
  <si>
    <t>08.09.2022 22:22:03</t>
  </si>
  <si>
    <t>SARIGÖL DM 45-79-M00069_SELİMİYE FİDERİ M18_2076606</t>
  </si>
  <si>
    <t>09.09.2022 06:42:32</t>
  </si>
  <si>
    <t>09.09.2022 06:43:51</t>
  </si>
  <si>
    <t>ABALIOĞLU DM 45-83-M00136_BAĞYURDU-DOĞALGAZ-OZAN BLOK M09_72134517</t>
  </si>
  <si>
    <t>09.09.2022 08:11:16</t>
  </si>
  <si>
    <t>09.09.2022 09:12:20</t>
  </si>
  <si>
    <t>SANCAKLI BOZKÖY KÖK 45-71-M00087_KÖY İÇİ RİNG-2 M04_61320834</t>
  </si>
  <si>
    <t>09.09.2022 09:05:31</t>
  </si>
  <si>
    <t>09.09.2022 10:13:46</t>
  </si>
  <si>
    <t>MEDAR DM 45-72-L00079_TR-3 L04_66588724</t>
  </si>
  <si>
    <t>09.09.2022 09:09:03</t>
  </si>
  <si>
    <t>09.09.2022 09:56:57</t>
  </si>
  <si>
    <t>SİYEKLİ KÖK 45-71-M00185_DAĞYENİCE M07_72256926</t>
  </si>
  <si>
    <t>09.09.2022 09:48:41</t>
  </si>
  <si>
    <t>09.09.2022 10:12:29</t>
  </si>
  <si>
    <t>SARIGÖL TR-37 45-79-M00037_TR-40 M05_2076475</t>
  </si>
  <si>
    <t>09.09.2022 09:43:27</t>
  </si>
  <si>
    <t>09.09.2022 10:09:09</t>
  </si>
  <si>
    <t>MEDAR TR-3 45-72-L00286_TR-4 L01_66525986</t>
  </si>
  <si>
    <t>09.09.2022 10:55:49</t>
  </si>
  <si>
    <t>09.09.2022 11:21:06</t>
  </si>
  <si>
    <t>DM-19/02 45-71-M00713_ORTA ÖLÇEKLİ HAVAİ HAT M07_2321101</t>
  </si>
  <si>
    <t>09.09.2022 11:14:07</t>
  </si>
  <si>
    <t>09.09.2022 13:25:02</t>
  </si>
  <si>
    <t>AŞAĞIÇOBANİSA KÖK 45-71-M00096_İSTASYON KABİN M05_2321777</t>
  </si>
  <si>
    <t>09.09.2022 11:32:43</t>
  </si>
  <si>
    <t>09.09.2022 15:37:56</t>
  </si>
  <si>
    <t>KÖPRÜBAŞI TR-25 (SANAYİ) 45-86-M00025_KÖPRÜBAŞI TR-26 M01_72219312</t>
  </si>
  <si>
    <t>09.09.2022 13:49:44</t>
  </si>
  <si>
    <t>09.09.2022 14:12:04</t>
  </si>
  <si>
    <t>ALİ ÖRÜMLÜ TR-1 SULAMA 45-71-M01165_DIREK TIPI TRAFO HUCRESI H01_2081577</t>
  </si>
  <si>
    <t>09.09.2022 14:56:18</t>
  </si>
  <si>
    <t>09.09.2022 20:38:13</t>
  </si>
  <si>
    <t>DM-13/14 45-71-M00321_DİREK TİPİ M05_67549947</t>
  </si>
  <si>
    <t>09.09.2022 15:51:38</t>
  </si>
  <si>
    <t>09.09.2022 16:54:01</t>
  </si>
  <si>
    <t>09.09.2022 17:31:15</t>
  </si>
  <si>
    <t>09.09.2022 19:42:23</t>
  </si>
  <si>
    <t>DURASILLI TR-1 KÖK 45-78-M01114_TR-2 M04_2328783</t>
  </si>
  <si>
    <t>09.09.2022 17:34:23</t>
  </si>
  <si>
    <t>09.09.2022 18:04:10</t>
  </si>
  <si>
    <t>POYRAZDAMLARI TR-11 45-78-M00576_HatBaşıAyırıcı_53139566 M05_53139566</t>
  </si>
  <si>
    <t>09.09.2022 17:37:02</t>
  </si>
  <si>
    <t>09.09.2022 19:28:38</t>
  </si>
  <si>
    <t>TİYENLİ KÖK 45-85-M00004_TİYENLİ KÖY ÇIKIŞI M01_72102279</t>
  </si>
  <si>
    <t>09.09.2022 18:54:00</t>
  </si>
  <si>
    <t>09.09.2022 20:49:26</t>
  </si>
  <si>
    <t>GÜZELKÖY KÖK 45-71-M00123_HatBaşıAyırıcı_53134781 M06_53134781</t>
  </si>
  <si>
    <t>09.09.2022 19:02:12</t>
  </si>
  <si>
    <t>09.09.2022 21:24:04</t>
  </si>
  <si>
    <t>PEKMEZCİ TR-1 45-72-M00198_DIREK TIPI TRAFO HUCRESI H01_2109998</t>
  </si>
  <si>
    <t>09.09.2022 21:43:24</t>
  </si>
  <si>
    <t>09.09.2022 22:46:51</t>
  </si>
  <si>
    <t>POYRAZDAMLARI TR-11 45-78-M00576_HatBaşıAyırıcı_53138938 M05_53138938</t>
  </si>
  <si>
    <t>10.09.2022 03:52:19</t>
  </si>
  <si>
    <t>10.09.2022 09:08:47</t>
  </si>
  <si>
    <t>ÇATALOLUK DM 45-74-M00227_GÜVELİ M05_2115043</t>
  </si>
  <si>
    <t>10.09.2022 06:43:21</t>
  </si>
  <si>
    <t>10.09.2022 07:00:46</t>
  </si>
  <si>
    <t>SELENDİ DM 45-81-M00001_HatBaşıAyırıcı_53134831 M14_53134831</t>
  </si>
  <si>
    <t>OG İzolatör Arızası</t>
  </si>
  <si>
    <t>10.09.2022 13:19:32</t>
  </si>
  <si>
    <t>10.09.2022 15:48:37</t>
  </si>
  <si>
    <t>12.09.2022 15:31:42</t>
  </si>
  <si>
    <t>12.09.2022 15:38:51</t>
  </si>
  <si>
    <t>DEĞİRMENDERE DM 35-22-M00085_ÇAMÖNÜ - ATAKÖY M09_50066540</t>
  </si>
  <si>
    <t>12.09.2022 15:34:36</t>
  </si>
  <si>
    <t>12.09.2022 15:35:07</t>
  </si>
  <si>
    <t>L-321 35-18-L00321_L-317 - L-319 BAHÇELİEVLER L04_72091137</t>
  </si>
  <si>
    <t>12.09.2022 15:34:50</t>
  </si>
  <si>
    <t>12.09.2022 19:52:09</t>
  </si>
  <si>
    <t>ÇAMÖNÜ TR-2 35-22-M00166_DIREK TIPI TRAFO HUCRESI H01_2126249</t>
  </si>
  <si>
    <t>12.09.2022 15:41:26</t>
  </si>
  <si>
    <t>12.09.2022 17:50:44</t>
  </si>
  <si>
    <t>12.09.2022 15:45:33</t>
  </si>
  <si>
    <t>12.09.2022 17:35:41</t>
  </si>
  <si>
    <t>12.09.2022 17:24:03</t>
  </si>
  <si>
    <t>12.09.2022 17:41:34</t>
  </si>
  <si>
    <t>OVAKENT İM 35-15-A00003_ÇATAL ARMUT L05_2057398</t>
  </si>
  <si>
    <t>12.09.2022 17:28:51</t>
  </si>
  <si>
    <t>12.09.2022 17:35:36</t>
  </si>
  <si>
    <t>28.09.2022 08:54:08</t>
  </si>
  <si>
    <t>SELENDİ DM 45-81-M00001_ESKİ SELENDİ M16_2079218</t>
  </si>
  <si>
    <t>10.09.2022 07:49:00</t>
  </si>
  <si>
    <t>10.09.2022 08:17:55</t>
  </si>
  <si>
    <t>SOMA KÖYLER DM-2 45-82-M00125_BERGAMA M02_2035736</t>
  </si>
  <si>
    <t>10.09.2022 08:04:24</t>
  </si>
  <si>
    <t>10.09.2022 08:28:54</t>
  </si>
  <si>
    <t>AVDAN TARIMSAL SULAMA KÖK 45-82-M00129_KADIDEĞİRMENİ  KÖK M03_72199332</t>
  </si>
  <si>
    <t>10.09.2022 09:52:24</t>
  </si>
  <si>
    <t>10.09.2022 12:19:33</t>
  </si>
  <si>
    <t>AŞAĞIÇOBANİSA KÖK 45-71-M00096_İSTASYON KABİN M05_2076284</t>
  </si>
  <si>
    <t>10.09.2022 10:44:18</t>
  </si>
  <si>
    <t>10.09.2022 12:07:48</t>
  </si>
  <si>
    <t>KIZILAVLU KÖK 45-78-M00837_DELİBAŞLI GRUBU M02_66247833</t>
  </si>
  <si>
    <t>10.09.2022 10:56:40</t>
  </si>
  <si>
    <t>10.09.2022 10:57:10</t>
  </si>
  <si>
    <t>BEYDERE KÖK 45-71-M00128_ESKİ KARAAĞAÇLI M07_50217231</t>
  </si>
  <si>
    <t>10.09.2022 14:28:26</t>
  </si>
  <si>
    <t>10.09.2022 16:00:49</t>
  </si>
  <si>
    <t>YAĞCILAR KÖK 45-71-M00179_SULAMALAR-AT ÇİFTLİĞİ M02_72258055</t>
  </si>
  <si>
    <t>10.09.2022 16:28:50</t>
  </si>
  <si>
    <t>10.09.2022 17:56:25</t>
  </si>
  <si>
    <t>10.09.2022 16:43:40</t>
  </si>
  <si>
    <t>10.09.2022 19:40:27</t>
  </si>
  <si>
    <t>SELİMŞAHLAR TR-2 45-71-M00137_TR-1 M01_2080340</t>
  </si>
  <si>
    <t>10.09.2022 16:59:37</t>
  </si>
  <si>
    <t>10.09.2022 17:00:06</t>
  </si>
  <si>
    <t>KURTULMUŞ KÖK 45-72-L00080_HatBaşıAyırıcı_53140337 L03_53140337</t>
  </si>
  <si>
    <t>10.09.2022 17:02:05</t>
  </si>
  <si>
    <t>10.09.2022 23:25:58</t>
  </si>
  <si>
    <t>KARABEYLER TELLİ TR-1 45-81-M00309_ H_84530967</t>
  </si>
  <si>
    <t>10.09.2022 17:10:57</t>
  </si>
  <si>
    <t>10.09.2022 18:01:16</t>
  </si>
  <si>
    <t>10.09.2022 17:23:04</t>
  </si>
  <si>
    <t>10.09.2022 17:32:02</t>
  </si>
  <si>
    <t>10.09.2022 17:28:53</t>
  </si>
  <si>
    <t>10.09.2022 17:55:01</t>
  </si>
  <si>
    <t>10.09.2022 17:55:36</t>
  </si>
  <si>
    <t>10.09.2022 18:34:10</t>
  </si>
  <si>
    <t>10.09.2022 19:27:06</t>
  </si>
  <si>
    <t>10.09.2022 20:21:06</t>
  </si>
  <si>
    <t>MURADİYE TR-5 (ESKİ MEZARLIK YANI) 45-71-M00204_HatBaşıAyırıcı_53134533 M02_53134533</t>
  </si>
  <si>
    <t>10.09.2022 21:40:36</t>
  </si>
  <si>
    <t>10.09.2022 23:50:53</t>
  </si>
  <si>
    <t>OTOYOL DM 45-80-M02917_APPAK M01_72022599</t>
  </si>
  <si>
    <t>10.09.2022 23:26:36</t>
  </si>
  <si>
    <t>10.09.2022 23:37:13</t>
  </si>
  <si>
    <t>AKÖREN TR-19 KÖK 45-78-M00974_ALAŞEHİR M04_66244830</t>
  </si>
  <si>
    <t>11.09.2022 04:54:51</t>
  </si>
  <si>
    <t>11.09.2022 05:50:30</t>
  </si>
  <si>
    <t>11.09.2022 05:49:26</t>
  </si>
  <si>
    <t>11.09.2022 07:03:10</t>
  </si>
  <si>
    <t>NURİYE DM 45-80-M00090_AKHİSAR-1(İZSU) M08_72194610</t>
  </si>
  <si>
    <t>11.09.2022 07:17:36</t>
  </si>
  <si>
    <t>11.09.2022 08:43:24</t>
  </si>
  <si>
    <t>DM-14/3B 45-71-M02250_DM-14/3 M01_73387476</t>
  </si>
  <si>
    <t>11.09.2022 07:57:57</t>
  </si>
  <si>
    <t>11.09.2022 10:09:56</t>
  </si>
  <si>
    <t>GELENBE İM 45-76-A00001_ALACALAR L02_2093763</t>
  </si>
  <si>
    <t>11.09.2022 08:21:42</t>
  </si>
  <si>
    <t>11.09.2022 08:41:52</t>
  </si>
  <si>
    <t>YAKAKÖY KÖK 45-75-M00067_HatBaşıAyırıcı_78937785 M03_78937785</t>
  </si>
  <si>
    <t>11.09.2022 08:37:36</t>
  </si>
  <si>
    <t>11.09.2022 11:36:27</t>
  </si>
  <si>
    <t>SARIGÖL DM 45-79-M00069_DADAĞLI FİDERİ M17_2076608</t>
  </si>
  <si>
    <t>11.09.2022 08:43:11</t>
  </si>
  <si>
    <t>11.09.2022 08:59:31</t>
  </si>
  <si>
    <t>ALACALAR TR-1 45-76-L00087_DIREK TIPI TRAFO HUCRESI H01_2092519</t>
  </si>
  <si>
    <t>11.09.2022 09:09:31</t>
  </si>
  <si>
    <t>11.09.2022 09:51:15</t>
  </si>
  <si>
    <t>YAĞCILAR KÖK 45-71-M00179_SULAMALAR-AT ÇİFTLİĞİ M02_72258016</t>
  </si>
  <si>
    <t>11.09.2022 10:08:59</t>
  </si>
  <si>
    <t>11.09.2022 12:27:16</t>
  </si>
  <si>
    <t>İĞDECİK TR-6 45-71-M00086_DIREK TIPI TRAFO HUCRESI H01_2078172</t>
  </si>
  <si>
    <t>11.09.2022 10:22:40</t>
  </si>
  <si>
    <t>11.09.2022 11:11:03</t>
  </si>
  <si>
    <t>AKHİSAR İM 45-72-A00001_BAŞLAMIŞ L02_2058313</t>
  </si>
  <si>
    <t>11.09.2022 10:17:29</t>
  </si>
  <si>
    <t>11.09.2022 10:53:22</t>
  </si>
  <si>
    <t>KULA İM 45-77-A00001_AKTAŞ L02_2052213</t>
  </si>
  <si>
    <t>11.09.2022 11:02:09</t>
  </si>
  <si>
    <t>11.09.2022 11:12:50</t>
  </si>
  <si>
    <t>LÜTFİYE KÖK 45-80-M02970_TST-2 M04_84270515</t>
  </si>
  <si>
    <t>11.09.2022 15:44:01</t>
  </si>
  <si>
    <t>11.09.2022 16:19:49</t>
  </si>
  <si>
    <t>DM-9 45-71-M00386_GENEL KONUTLAR M07_66182332</t>
  </si>
  <si>
    <t>11.09.2022 15:45:35</t>
  </si>
  <si>
    <t>11.09.2022 16:47:33</t>
  </si>
  <si>
    <t>11.09.2022 16:22:09</t>
  </si>
  <si>
    <t>11.09.2022 17:37:20</t>
  </si>
  <si>
    <t>11.09.2022 16:44:37</t>
  </si>
  <si>
    <t>11.09.2022 16:45:28</t>
  </si>
  <si>
    <t>11.09.2022 17:09:49</t>
  </si>
  <si>
    <t>11.09.2022 17:14:42</t>
  </si>
  <si>
    <t>TAYTAN OFİS KÖK 45-78-M00314_HatBaşıAyırıcı_53140355 M06_53140355</t>
  </si>
  <si>
    <t>11.09.2022 17:06:53</t>
  </si>
  <si>
    <t>11.09.2022 18:56:17</t>
  </si>
  <si>
    <t>SOMA KÖYLER DM-2 45-82-M00125_HatBaşıAyırıcı_53135482 M08_53135482</t>
  </si>
  <si>
    <t>11.09.2022 18:04:28</t>
  </si>
  <si>
    <t>11.09.2022 20:00:20</t>
  </si>
  <si>
    <t>SOMA DM-1 45-82-M00050_TR-7/2 M11_60207311</t>
  </si>
  <si>
    <t>11.09.2022 18:09:21</t>
  </si>
  <si>
    <t>11.09.2022 18:38:40</t>
  </si>
  <si>
    <t>SOMA KÖYLER DM-2 45-82-M00125_KÖYLER 34.5 M08_2035837</t>
  </si>
  <si>
    <t>11.09.2022 19:37:36</t>
  </si>
  <si>
    <t>AVDAN TARIMSAL SULAMA KÖK 45-82-M00129_HatBaşıAyırıcı_77326877 M01_77326877</t>
  </si>
  <si>
    <t>11.09.2022 20:22:12</t>
  </si>
  <si>
    <t>11.09.2022 21:39:37</t>
  </si>
  <si>
    <t>DERBENT İM-DM 45-83-A00004_CANBAZLI KÖK M02_2097293</t>
  </si>
  <si>
    <t>11.09.2022 23:44:29</t>
  </si>
  <si>
    <t>12.09.2022 00:22:01</t>
  </si>
  <si>
    <t>ÜÇYOL KÖK 45-82-M00128_KARAÇAM GES M05_2090481</t>
  </si>
  <si>
    <t>12.09.2022 07:32:41</t>
  </si>
  <si>
    <t>12.09.2022 08:29:16</t>
  </si>
  <si>
    <t>12.09.2022 08:42:36</t>
  </si>
  <si>
    <t>12.09.2022 10:24:33</t>
  </si>
  <si>
    <t>TR-1/77 45-72-M00077_TR-1/80 M02_83461222</t>
  </si>
  <si>
    <t>12.09.2022 09:00:04</t>
  </si>
  <si>
    <t>12.09.2022 09:40:50</t>
  </si>
  <si>
    <t>ALİ KEÇECİ TARIMSAL SULAMA GRUBU 45-71-M02211_ H_72027362</t>
  </si>
  <si>
    <t>12.09.2022 09:08:22</t>
  </si>
  <si>
    <t>12.09.2022 11:24:37</t>
  </si>
  <si>
    <t>BALLICA İM 45-72-A00005_YENİ DEREKÖY L08_2327272</t>
  </si>
  <si>
    <t>12.09.2022 09:42:54</t>
  </si>
  <si>
    <t>12.09.2022 10:54:33</t>
  </si>
  <si>
    <t>POYRAZ KÖK 45-78-M00651_DAĞITIM TRAFOSU TR-3 M04_66076003</t>
  </si>
  <si>
    <t>12.09.2022 10:41:42</t>
  </si>
  <si>
    <t>12.09.2022 13:28:19</t>
  </si>
  <si>
    <t>DM-25/17 45-71-M00049_TR-1/45 M04_61319571</t>
  </si>
  <si>
    <t>12.09.2022 10:50:28</t>
  </si>
  <si>
    <t>12.09.2022 11:46:26</t>
  </si>
  <si>
    <t>DEMİRTAŞ TR-1 45-76-M00165_DIREK TIPI TRAFO HUCRESI H01_2084918</t>
  </si>
  <si>
    <t>12.09.2022 11:17:57</t>
  </si>
  <si>
    <t>12.09.2022 13:08:52</t>
  </si>
  <si>
    <t>MORALILAR-1 SULAMA TR-4 45-72-M00357_DIREK TIPI TRAFO HUCRESI H01_2045283</t>
  </si>
  <si>
    <t>12.09.2022 11:46:30</t>
  </si>
  <si>
    <t>12.09.2022 14:49:17</t>
  </si>
  <si>
    <t>ÖRÜCÜLER KÖK 45-74-M00355_HatBaşıAyırıcı_62829837 M04_62829837</t>
  </si>
  <si>
    <t>12.09.2022 12:20:52</t>
  </si>
  <si>
    <t>12.09.2022 14:29:10</t>
  </si>
  <si>
    <t>DEREKÖY KÖK 45-77-L00290_HatBaşıAyırıcı_89227647 L05_89227647</t>
  </si>
  <si>
    <t>12.09.2022 14:56:47</t>
  </si>
  <si>
    <t>12.09.2022 15:56:58</t>
  </si>
  <si>
    <t>YILMAZ TR-15 45-78-M01380_TR-28 TR-29 TR-30 M03_82103784</t>
  </si>
  <si>
    <t>12.09.2022 17:03:15</t>
  </si>
  <si>
    <t>12.09.2022 17:47:00</t>
  </si>
  <si>
    <t>TIRAZLI KÖK 45-79-M00079_HatBaşıAyırıcı_53133085 M06_53133085</t>
  </si>
  <si>
    <t>12.09.2022 17:29:16</t>
  </si>
  <si>
    <t>12.09.2022 17:29:43</t>
  </si>
  <si>
    <t>DERBENT İM-DM 45-83-A00004_SARIBEY-2 L07_54875609</t>
  </si>
  <si>
    <t>12.09.2022 19:36:16</t>
  </si>
  <si>
    <t>12.09.2022 19:53:26</t>
  </si>
  <si>
    <t>ULUDERBENT DM 45-73-M00491_HatBaşıAyırıcı_81541331 M05_81541331</t>
  </si>
  <si>
    <t>12.09.2022 19:45:40</t>
  </si>
  <si>
    <t>12.09.2022 22:25:49</t>
  </si>
  <si>
    <t>POYRAZDAMLARI TR-11 45-78-M00576_KEMERDAMLARI YUKARIKEMER M05_2106463</t>
  </si>
  <si>
    <t>12.09.2022 20:30:06</t>
  </si>
  <si>
    <t>12.09.2022 20:30:37</t>
  </si>
  <si>
    <t>POYRAZ KÖK 45-78-M00651_HatBaşıAyırıcı_82000372 M02_82000372</t>
  </si>
  <si>
    <t>12.09.2022 20:38:52</t>
  </si>
  <si>
    <t>12.09.2022 22:27:01</t>
  </si>
  <si>
    <t>DEMİRKÖPRÜ TM 45-78-A00005_HatBaşıAyırıcı_53137024 M05_53137024</t>
  </si>
  <si>
    <t>12.09.2022 21:25:33</t>
  </si>
  <si>
    <t>12.09.2022 23:59:29</t>
  </si>
  <si>
    <t>KAVAKLIDERE TR-9 45-73-M00143_KAVAKLIDERE TR-7 M03_2092994</t>
  </si>
  <si>
    <t>13.09.2022 07:25:43</t>
  </si>
  <si>
    <t>13.09.2022 07:25:53</t>
  </si>
  <si>
    <t>13.09.2022 07:56:12</t>
  </si>
  <si>
    <t>13.09.2022 08:06:58</t>
  </si>
  <si>
    <t>DAĞDERE DM 45-72-M00097_KÖMÜRCÜ M06_2106080</t>
  </si>
  <si>
    <t>13.09.2022 07:59:01</t>
  </si>
  <si>
    <t>13.09.2022 08:07:26</t>
  </si>
  <si>
    <t>KORDON KÖK 45-78-M00730_HatBaşıAyırıcı_53139496 M03_53139496</t>
  </si>
  <si>
    <t>13.09.2022 08:07:53</t>
  </si>
  <si>
    <t>13.09.2022 08:08:15</t>
  </si>
  <si>
    <t>MURADİYE TR-5 (ESKİ MEZARLIK YANI) 45-71-M00204_COCA COLA M02_2091441</t>
  </si>
  <si>
    <t>13.09.2022 09:04:35</t>
  </si>
  <si>
    <t>13.09.2022 09:45:50</t>
  </si>
  <si>
    <t>SARIGÖL TR-37 45-79-M00037_TR-40 M05_2315979</t>
  </si>
  <si>
    <t>13.09.2022 09:59:28</t>
  </si>
  <si>
    <t>13.09.2022 10:40:24</t>
  </si>
  <si>
    <t>DUMANLAR KÖK 45-81-M00044_HatBaşıAyırıcı_53136023 M03_53136023</t>
  </si>
  <si>
    <t>13.09.2022 10:09:13</t>
  </si>
  <si>
    <t>13.09.2022 13:08:57</t>
  </si>
  <si>
    <t>MÜTEVELLİ TR-8 45-80-M02954_TR-85 M02_84186202</t>
  </si>
  <si>
    <t>13.09.2022 10:24:25</t>
  </si>
  <si>
    <t>13.09.2022 10:56:43</t>
  </si>
  <si>
    <t>MURADİYE TR-5 (ESKİ MEZARLIK YANI) 45-71-M00204_HatBaşıAyırıcı_53134671 M02_53134671</t>
  </si>
  <si>
    <t>13.09.2022 10:39:59</t>
  </si>
  <si>
    <t>13.09.2022 14:53:33</t>
  </si>
  <si>
    <t>KARAPINAR İM 45-78-A00002_HatBaşıAyırıcı_53139450 M02_53139450</t>
  </si>
  <si>
    <t>13.09.2022 11:33:52</t>
  </si>
  <si>
    <t>13.09.2022 17:44:03</t>
  </si>
  <si>
    <t>SALUR KÖK 45-75-M00062_OĞULDURUK M03_72037125</t>
  </si>
  <si>
    <t>13.09.2022 16:47:35</t>
  </si>
  <si>
    <t>13.09.2022 16:48:02</t>
  </si>
  <si>
    <t>SALUR KÖK 45-75-M00062_HatBaşıAyırıcı_53135664 M03_53135664</t>
  </si>
  <si>
    <t>13.09.2022 17:08:38</t>
  </si>
  <si>
    <t>13.09.2022 18:40:51</t>
  </si>
  <si>
    <t>DAĞDERE DM 45-72-M00097_HatBaşıAyırıcı_53140280 M06_53140280</t>
  </si>
  <si>
    <t>13.09.2022 17:28:28</t>
  </si>
  <si>
    <t>13.09.2022 18:01:34</t>
  </si>
  <si>
    <t>KAYIŞLAR KÖK 45-80-M00183_DİLEK M03_72195773</t>
  </si>
  <si>
    <t>13.09.2022 17:53:28</t>
  </si>
  <si>
    <t>13.09.2022 18:32:07</t>
  </si>
  <si>
    <t>CABARLAR KÖK 45-75-M00053_HatBaşıAyırıcı_53135630 M02_53135630</t>
  </si>
  <si>
    <t>13.09.2022 21:46:42</t>
  </si>
  <si>
    <t>13.09.2022 21:47:12</t>
  </si>
  <si>
    <t>19.09.2022 05:57:16</t>
  </si>
  <si>
    <t>19.09.2022 06:03:30</t>
  </si>
  <si>
    <t>BERGAMA İM-1 35-16-A00001_ŞEHİR-6 L18_2091612</t>
  </si>
  <si>
    <t>04.09.2022 11:53:00</t>
  </si>
  <si>
    <t>04.09.2022 12:18:04</t>
  </si>
  <si>
    <t>ÜÇPINAR DM 45-71-M00183_PELİTALAN M03_72249125</t>
  </si>
  <si>
    <t>13.09.2022 09:35:33</t>
  </si>
  <si>
    <t>13.09.2022 10:09:46</t>
  </si>
  <si>
    <t>ÜÇYOL KÖK 45-82-M00128_URUZLAR GES M06_2090645</t>
  </si>
  <si>
    <t>13.09.2022 10:31:02</t>
  </si>
  <si>
    <t>13.09.2022 11:07:00</t>
  </si>
  <si>
    <t>YENİ TOKİ DM-2 45-71-M02244_KÖY HATTI-AFKAF TEKKE M02_72151518</t>
  </si>
  <si>
    <t>13.09.2022 14:29:02</t>
  </si>
  <si>
    <t>13.09.2022 15:27:07</t>
  </si>
  <si>
    <t>TR-2/9 45-83-L00009_TR-2/11 L04_83863997</t>
  </si>
  <si>
    <t>13.09.2022 16:00:30</t>
  </si>
  <si>
    <t>13.09.2022 19:07:49</t>
  </si>
  <si>
    <t>TARİŞ KÖK 45-73-M01049_ULAŞTIRMA TABURU M02_66732573</t>
  </si>
  <si>
    <t>13.09.2022 16:41:35</t>
  </si>
  <si>
    <t>13.09.2022 17:32:47</t>
  </si>
  <si>
    <t>YARBASAN KÖK 45-74-M00119_HatBaşıAyırıcı_53134257 M02_53134257</t>
  </si>
  <si>
    <t>14.09.2022 07:06:28</t>
  </si>
  <si>
    <t>14.09.2022 10:19:47</t>
  </si>
  <si>
    <t>KEMİKLİDERE KÖK 45-80-M00108_KAPAKLI DM  GİRİŞ M04_2086357</t>
  </si>
  <si>
    <t>14.09.2022 07:23:31</t>
  </si>
  <si>
    <t>14.09.2022 07:27:21</t>
  </si>
  <si>
    <t>TEPEKÖY TR-1 45-73-M00785_DIREK TIPI TRAFO HUCRESI H01_2092228</t>
  </si>
  <si>
    <t>14.09.2022 07:47:27</t>
  </si>
  <si>
    <t>14.09.2022 09:33:06</t>
  </si>
  <si>
    <t>14.09.2022 08:51:51</t>
  </si>
  <si>
    <t>14.09.2022 10:25:56</t>
  </si>
  <si>
    <t>14.09.2022 10:04:44</t>
  </si>
  <si>
    <t>14.09.2022 13:36:57</t>
  </si>
  <si>
    <t>KARGIN KÖK 45-71-M00095_ESKİ KARAOĞLANLI (BAYIRLAR PETROL) M02_2076274</t>
  </si>
  <si>
    <t>14.09.2022 09:54:29</t>
  </si>
  <si>
    <t>14.09.2022 11:47:14</t>
  </si>
  <si>
    <t>14.09.2022 10:16:37</t>
  </si>
  <si>
    <t>14.09.2022 12:08:14</t>
  </si>
  <si>
    <t>KUMKUYUCAK KÖK 45-80-M00093_KUMKUYUCAK ŞEHİR M05_72193247</t>
  </si>
  <si>
    <t>14.09.2022 10:34:59</t>
  </si>
  <si>
    <t>14.09.2022 12:12:01</t>
  </si>
  <si>
    <t>14.09.2022 11:01:16</t>
  </si>
  <si>
    <t>14.09.2022 11:45:49</t>
  </si>
  <si>
    <t>14.09.2022 11:30:35</t>
  </si>
  <si>
    <t>14.09.2022 14:04:22</t>
  </si>
  <si>
    <t>KORDON KÖK 45-78-M00730_KABAZLI M01_2105504</t>
  </si>
  <si>
    <t>14.09.2022 13:16:51</t>
  </si>
  <si>
    <t>14.09.2022 13:17:21</t>
  </si>
  <si>
    <t>EVRENOS TR-3 45-71-M01411_DIREK TIPI TRAFO HUCRESI H01_2083328</t>
  </si>
  <si>
    <t>14.09.2022 13:15:10</t>
  </si>
  <si>
    <t>14.09.2022 14:22:31</t>
  </si>
  <si>
    <t>KORDON KÖK 45-78-M00730_ESKİ KABAZLI M04_2327658</t>
  </si>
  <si>
    <t>14.09.2022 13:28:14</t>
  </si>
  <si>
    <t>14.09.2022 17:51:07</t>
  </si>
  <si>
    <t>TR-1/3 45-83-M00003_PAŞATIMARI TR-1 M05_2095355</t>
  </si>
  <si>
    <t>14.09.2022 13:26:39</t>
  </si>
  <si>
    <t>14.09.2022 14:59:20</t>
  </si>
  <si>
    <t>KABAZLI KÖK 45-78-M00675_KÖSEALİ KORDON 1/0 HAT M05_65971406</t>
  </si>
  <si>
    <t>14.09.2022 16:02:19</t>
  </si>
  <si>
    <t>14.09.2022 16:22:19</t>
  </si>
  <si>
    <t>14.09.2022 16:13:49</t>
  </si>
  <si>
    <t>14.09.2022 16:34:33</t>
  </si>
  <si>
    <t>14.09.2022 16:12:22</t>
  </si>
  <si>
    <t>14.09.2022 16:56:01</t>
  </si>
  <si>
    <t>14.09.2022 16:25:03</t>
  </si>
  <si>
    <t>14.09.2022 17:05:48</t>
  </si>
  <si>
    <t>SART TR-1 KÖK 45-78-M00168_SART TR-4/14 M01_81491755</t>
  </si>
  <si>
    <t>14.09.2022 16:33:01</t>
  </si>
  <si>
    <t>14.09.2022 18:32:05</t>
  </si>
  <si>
    <t>GELENBE İM 45-76-A00001_KIRKAĞAÇ M01_2089841</t>
  </si>
  <si>
    <t>14.09.2022 16:43:08</t>
  </si>
  <si>
    <t>14.09.2022 16:47:31</t>
  </si>
  <si>
    <t>17.09.2022 14:08:43</t>
  </si>
  <si>
    <t>17.09.2022 14:20:26</t>
  </si>
  <si>
    <t>K-4753 35-01-K04753_35-01-K04753_2371830</t>
  </si>
  <si>
    <t>24.09.2022 08:09:48</t>
  </si>
  <si>
    <t>24.09.2022 12:45:08</t>
  </si>
  <si>
    <t>TR-24 45-74-M00024_D_56352982_56352982</t>
  </si>
  <si>
    <t>24.09.2022 09:38:03</t>
  </si>
  <si>
    <t>24.09.2022 13:41:31</t>
  </si>
  <si>
    <t>K-573 35-01-K00573_A 1A_5916474</t>
  </si>
  <si>
    <t>24.09.2022 10:21:40</t>
  </si>
  <si>
    <t>24.09.2022 12:12:27</t>
  </si>
  <si>
    <t>DM-3/19 (ESKİ TR-2/72) 45-83-L00072__72374107_72374107</t>
  </si>
  <si>
    <t>24.09.2022 12:44:03</t>
  </si>
  <si>
    <t>24.09.2022 14:45:16</t>
  </si>
  <si>
    <t>KARTAL İM 35-08-A00003_KARTAL-5 K22_80522092</t>
  </si>
  <si>
    <t>02.09.2022 09:40:49</t>
  </si>
  <si>
    <t>02.09.2022 17:24:47</t>
  </si>
  <si>
    <t>GAZİEMİR GIS TM 35-08-A00006_SEYDİKÖY M03_2319331</t>
  </si>
  <si>
    <t>02.09.2022 12:54:43</t>
  </si>
  <si>
    <t>02.09.2022 13:09:27</t>
  </si>
  <si>
    <t>KEMALİYE DM (TR-1) 45-73-M00150_ALAŞEHİR GİRİŞ PİYADELER KÖKDEN M08_66716002</t>
  </si>
  <si>
    <t>08.09.2022 18:07:36</t>
  </si>
  <si>
    <t>08.09.2022 19:48:50</t>
  </si>
  <si>
    <t>11.09.2022 10:14:39</t>
  </si>
  <si>
    <t>11.09.2022 10:52:15</t>
  </si>
  <si>
    <t>ALSANCAK TM 35-01-A00005_MİMARSİNAN M10_2308848</t>
  </si>
  <si>
    <t>18.09.2022 14:09:01</t>
  </si>
  <si>
    <t>18.09.2022 17:45:07</t>
  </si>
  <si>
    <t>KULA TM 45-77-A00002_SELENDİ M24_2334807</t>
  </si>
  <si>
    <t>30.09.2022 23:10:40</t>
  </si>
  <si>
    <t>30.09.2022 23:13:00</t>
  </si>
  <si>
    <t>12.09.2022 18:39:19</t>
  </si>
  <si>
    <t>12.09.2022 20:41:14</t>
  </si>
  <si>
    <t>TR-1 (DM-5/1) 35-19-M00001_DM-5/10 M03_2333283</t>
  </si>
  <si>
    <t>12.09.2022 19:48:04</t>
  </si>
  <si>
    <t>12.09.2022 22:08:11</t>
  </si>
  <si>
    <t>12.09.2022 22:18:25</t>
  </si>
  <si>
    <t>12.09.2022 23:02:25</t>
  </si>
  <si>
    <t>13.09.2022 01:33:32</t>
  </si>
  <si>
    <t>13.09.2022 02:28:51</t>
  </si>
  <si>
    <t>13.09.2022 02:10:07</t>
  </si>
  <si>
    <t>13.09.2022 02:32:38</t>
  </si>
  <si>
    <t>BADEMLİ TR-1 DM 35-15-L01010_ÜÇ CEVİZLER (TR-26) L02_67544249</t>
  </si>
  <si>
    <t>13.09.2022 05:28:48</t>
  </si>
  <si>
    <t>13.09.2022 05:45:25</t>
  </si>
  <si>
    <t>BEYDAĞ İM 35-32-A00001_MUTAFLAR L14_2049959</t>
  </si>
  <si>
    <t>13.09.2022 07:16:39</t>
  </si>
  <si>
    <t>13.09.2022 07:20:04</t>
  </si>
  <si>
    <t>13.09.2022 08:26:24</t>
  </si>
  <si>
    <t>13.09.2022 10:03:22</t>
  </si>
  <si>
    <t>ÇIPLAK KÖK 35-29-M00126_YENİÇİFTLİK ENH M09_72189968</t>
  </si>
  <si>
    <t>13.09.2022 09:12:13</t>
  </si>
  <si>
    <t>13.09.2022 09:20:52</t>
  </si>
  <si>
    <t>16.09.2022 06:35:28</t>
  </si>
  <si>
    <t>16.09.2022 10:53:21</t>
  </si>
  <si>
    <t>16.09.2022 06:35:38</t>
  </si>
  <si>
    <t>16.09.2022 17:54:07</t>
  </si>
  <si>
    <t>16.09.2022 11:07:08</t>
  </si>
  <si>
    <t>16.09.2022 17:52:51</t>
  </si>
  <si>
    <t>03.09.2022 21:20:42</t>
  </si>
  <si>
    <t>03.09.2022 21:32:17</t>
  </si>
  <si>
    <t>HILAL GIS TM 35-01-A00010_HİLAL-9 K02_2313229</t>
  </si>
  <si>
    <t>04.09.2022 20:25:18</t>
  </si>
  <si>
    <t>04.09.2022 21:31:31</t>
  </si>
  <si>
    <t>BUCA TM 35-03-A00003_Buca-2 K04_2311764</t>
  </si>
  <si>
    <t>05.09.2022 11:13:13</t>
  </si>
  <si>
    <t>05.09.2022 12:17:20</t>
  </si>
  <si>
    <t>05.09.2022 14:52:33</t>
  </si>
  <si>
    <t>05.09.2022 15:58:03</t>
  </si>
  <si>
    <t>05.09.2022 14:54:40</t>
  </si>
  <si>
    <t>05.09.2022 15:26:23</t>
  </si>
  <si>
    <t>M-1780 35-02-M01780_M-1781 M01_2114149</t>
  </si>
  <si>
    <t>05.09.2022 15:32:37</t>
  </si>
  <si>
    <t>05.09.2022 18:33:23</t>
  </si>
  <si>
    <t>M-1117 35-01-M01117_M-1483 M01_2118836</t>
  </si>
  <si>
    <t>05.09.2022 15:57:47</t>
  </si>
  <si>
    <t>05.09.2022 17:46:09</t>
  </si>
  <si>
    <t>M-2543 35-02-M02543_DOĞANÇAY-1 M22_73560526</t>
  </si>
  <si>
    <t>06.09.2022 02:02:38</t>
  </si>
  <si>
    <t>06.09.2022 02:28:24</t>
  </si>
  <si>
    <t>BOZYAKA TM 35-01-A00007_GÜRÇEŞME-2 M12_2312202</t>
  </si>
  <si>
    <t>06.09.2022 13:47:02</t>
  </si>
  <si>
    <t>06.09.2022 13:53:04</t>
  </si>
  <si>
    <t>06.09.2022 13:50:38</t>
  </si>
  <si>
    <t>06.09.2022 14:25:16</t>
  </si>
  <si>
    <t>M-1223 35-01-M01223_M-1222 M02_2070898</t>
  </si>
  <si>
    <t>06.09.2022 15:13:08</t>
  </si>
  <si>
    <t>M-1221 35-01-M01221_TRAFO M03_2117820</t>
  </si>
  <si>
    <t>06.09.2022 17:42:09</t>
  </si>
  <si>
    <t>06.09.2022 21:19:35</t>
  </si>
  <si>
    <t>SEYDİKÖY İM 35-08-A00002_AVCILAR K07_2309385</t>
  </si>
  <si>
    <t>06.09.2022 17:56:08</t>
  </si>
  <si>
    <t>06.09.2022 19:29:16</t>
  </si>
  <si>
    <t>K-3124 LAKA TR-1 35-02-K03124_DIREK TIPI TRAFO HUCRESI H01_2064595</t>
  </si>
  <si>
    <t>07.09.2022 04:29:22</t>
  </si>
  <si>
    <t>07.09.2022 05:58:43</t>
  </si>
  <si>
    <t>SOMA MERKEZ DM-2 45-82-M00070_TR-38 M06_2092857</t>
  </si>
  <si>
    <t>09.09.2022 08:01:08</t>
  </si>
  <si>
    <t>09.09.2022 09:04:21</t>
  </si>
  <si>
    <t>ORTA MAHALLE M-9 35-25-M00117_ORTA MAHALLE M-39/ORTA MAHALLE M-10/İZSU M02_72126246</t>
  </si>
  <si>
    <t>13.09.2022 09:37:52</t>
  </si>
  <si>
    <t>13.09.2022 09:57:36</t>
  </si>
  <si>
    <t>ÇIPLAK KÖK 35-29-M00126_HatBaşıAyırıcı_53138571 M09_53138571</t>
  </si>
  <si>
    <t>13.09.2022 09:36:25</t>
  </si>
  <si>
    <t>13.09.2022 13:37:36</t>
  </si>
  <si>
    <t>BEYDAĞ İM 35-32-A00001_TOSUNLAR L04_2049977</t>
  </si>
  <si>
    <t>13.09.2022 09:48:15</t>
  </si>
  <si>
    <t>13.09.2022 09:59:15</t>
  </si>
  <si>
    <t>HALIKÖY OVA TR-2 35-32-L00022_DIREK TIPI TRAFO HUCRESI H01_2045060</t>
  </si>
  <si>
    <t>13.09.2022 10:16:23</t>
  </si>
  <si>
    <t>13.09.2022 12:38:38</t>
  </si>
  <si>
    <t>KAMBERLER TR-2 35-20-M00070_ H_66121050</t>
  </si>
  <si>
    <t>13.09.2022 09:49:32</t>
  </si>
  <si>
    <t>13.09.2022 11:42:31</t>
  </si>
  <si>
    <t>ARMUTLU İM 35-27-A00001_KIZILCA L05_2050859</t>
  </si>
  <si>
    <t>13.09.2022 10:19:57</t>
  </si>
  <si>
    <t>13.09.2022 10:54:08</t>
  </si>
  <si>
    <t>ALTAŞ GERİDÖNÜŞÜM ÖZEL TR 35-27-M01099Ö_DIREK TIPI TRAFO HUCRESI H01_2066844</t>
  </si>
  <si>
    <t>13.09.2022 10:37:07</t>
  </si>
  <si>
    <t>13.09.2022 12:03:54</t>
  </si>
  <si>
    <t>13.09.2022 10:46:32</t>
  </si>
  <si>
    <t>13.09.2022 11:59:57</t>
  </si>
  <si>
    <t>13.09.2022 12:19:45</t>
  </si>
  <si>
    <t>13.09.2022 12:23:09</t>
  </si>
  <si>
    <t>13.09.2022 13:00:20</t>
  </si>
  <si>
    <t>13.09.2022 13:43:45</t>
  </si>
  <si>
    <t>JTI KÖK 35-26-M00260_KANSAN M04_65969142</t>
  </si>
  <si>
    <t>13.09.2022 12:49:10</t>
  </si>
  <si>
    <t>13.09.2022 14:18:11</t>
  </si>
  <si>
    <t>13.09.2022 14:50:07</t>
  </si>
  <si>
    <t>13.09.2022 14:53:36</t>
  </si>
  <si>
    <t>ÇIRPI İM 35-20-A00002_ÇIPPI TİRE SULAMA M10_2307616</t>
  </si>
  <si>
    <t>13.09.2022 17:35:13</t>
  </si>
  <si>
    <t>13.09.2022 18:01:13</t>
  </si>
  <si>
    <t>L-10 KARADAĞ DM 35-18-L00010_TOTAL ÇIKIŞ L03_72054773</t>
  </si>
  <si>
    <t>14.09.2022 01:55:54</t>
  </si>
  <si>
    <t>14.09.2022 02:10:03</t>
  </si>
  <si>
    <t>14.09.2022 07:54:59</t>
  </si>
  <si>
    <t>14.09.2022 08:02:49</t>
  </si>
  <si>
    <t>M-271 KARAKAYALAR DM 35-14-M00271_BAHÇEŞEHİR M01_2307467</t>
  </si>
  <si>
    <t>14.09.2022 08:45:20</t>
  </si>
  <si>
    <t>14.09.2022 15:31:22</t>
  </si>
  <si>
    <t>14.09.2022 11:28:51</t>
  </si>
  <si>
    <t>14.09.2022 11:34:39</t>
  </si>
  <si>
    <t>HALİLLER KÖK 35-31-L00228_KALEKÖY L02_72238538</t>
  </si>
  <si>
    <t>15.09.2022 08:10:53</t>
  </si>
  <si>
    <t>15.09.2022 08:55:46</t>
  </si>
  <si>
    <t>ARİF ŞENOL 35-26-L00057_DIREK TIPI TRAFO HUCRESI H01_2041737</t>
  </si>
  <si>
    <t>15.09.2022 08:34:21</t>
  </si>
  <si>
    <t>15.09.2022 10:24:34</t>
  </si>
  <si>
    <t>ÖZBEY İM 35-26-A00005_CEZA EVİ L12_2066112</t>
  </si>
  <si>
    <t>15.09.2022 09:50:33</t>
  </si>
  <si>
    <t>15.09.2022 10:08:18</t>
  </si>
  <si>
    <t>28.09.2022 02:07:24</t>
  </si>
  <si>
    <t>28.09.2022 05:42:26</t>
  </si>
  <si>
    <t>ÜÇPINAR DM 45-71-M00183_AVDAL M02_72249124</t>
  </si>
  <si>
    <t>28.09.2022 02:47:56</t>
  </si>
  <si>
    <t>28.09.2022 02:52:58</t>
  </si>
  <si>
    <t>SELENDİ DM 45-81-M00001_HatBaşıAyırıcı_53134866 M14_53134866</t>
  </si>
  <si>
    <t>28.09.2022 05:35:53</t>
  </si>
  <si>
    <t>28.09.2022 10:05:50</t>
  </si>
  <si>
    <t>BAŞIBÜYÜK KÖK 45-77-L00158_HatBaşıAyırıcı_66087121 L06_66087121</t>
  </si>
  <si>
    <t>28.09.2022 07:40:50</t>
  </si>
  <si>
    <t>28.09.2022 09:17:04</t>
  </si>
  <si>
    <t>BEYOBA TR-12 45-72-M00414_TR-10 M01_2331533</t>
  </si>
  <si>
    <t>28.09.2022 08:31:47</t>
  </si>
  <si>
    <t>28.09.2022 09:19:30</t>
  </si>
  <si>
    <t>SAKARLI KÖK 45-76-M00046_HatBaşıAyırıcı_53136572 M03_53136572</t>
  </si>
  <si>
    <t>28.09.2022 08:42:59</t>
  </si>
  <si>
    <t>28.09.2022 10:46:45</t>
  </si>
  <si>
    <t>MURADİYE TR-5 (ESKİ MEZARLIK YANI) 45-71-M00204_COCA COLA M02_2321022</t>
  </si>
  <si>
    <t>28.09.2022 09:30:48</t>
  </si>
  <si>
    <t>28.09.2022 13:52:28</t>
  </si>
  <si>
    <t>MURADİYE TR-5 (ESKİ MEZARLIK YANI) 45-71-M00204_DM-5 M03_75532429</t>
  </si>
  <si>
    <t>28.09.2022 09:36:52</t>
  </si>
  <si>
    <t>28.09.2022 13:58:03</t>
  </si>
  <si>
    <t>MURADİYE TR-5 (ESKİ MEZARLIK YANI) 45-71-M00204_EVRENOS M04_2312807</t>
  </si>
  <si>
    <t>28.09.2022 14:20:55</t>
  </si>
  <si>
    <t>MURADİYE TR-5 (ESKİ MEZARLIK YANI) 45-71-M00204_BELEDİYE M10_2091430</t>
  </si>
  <si>
    <t>28.09.2022 08:55:04</t>
  </si>
  <si>
    <t>28.09.2022 15:25:41</t>
  </si>
  <si>
    <t>DM-14/3 45-71-M00387_MAĞRA BAHÇE M03_66511374</t>
  </si>
  <si>
    <t>28.09.2022 09:12:34</t>
  </si>
  <si>
    <t>28.09.2022 10:55:43</t>
  </si>
  <si>
    <t>M-2001 GÜZELBAHÇE ÇAMLI KÖK 35-10-M02001_M-2501 M03_47756368</t>
  </si>
  <si>
    <t>07.09.2022 07:43:13</t>
  </si>
  <si>
    <t>07.09.2022 08:59:34</t>
  </si>
  <si>
    <t>M-328 35-03-M00328_DIREK TIPI TRAFO HUCRESI H01_2070661</t>
  </si>
  <si>
    <t>07.09.2022 08:20:34</t>
  </si>
  <si>
    <t>07.09.2022 12:05:14</t>
  </si>
  <si>
    <t>M-873 35-02-M00873_DIREK TIPI TRAFO HUCRESI H01_2038676</t>
  </si>
  <si>
    <t>07.09.2022 11:17:12</t>
  </si>
  <si>
    <t>07.09.2022 15:42:19</t>
  </si>
  <si>
    <t>M-850 KARAÇAM KÖK 35-02-M00850_BEŞYOL M04_49919444</t>
  </si>
  <si>
    <t>07.09.2022 16:28:52</t>
  </si>
  <si>
    <t>ÜNİVERSİTE TM 35-02-A00008_4.SANAYİ-1 M03_2310280</t>
  </si>
  <si>
    <t>07.09.2022 16:43:31</t>
  </si>
  <si>
    <t>07.09.2022 17:33:00</t>
  </si>
  <si>
    <t>M-337 35-02-M00337_M-1703 M01_2064965</t>
  </si>
  <si>
    <t>07.09.2022 17:33:33</t>
  </si>
  <si>
    <t>07.09.2022 18:55:14</t>
  </si>
  <si>
    <t>K-1477 35-03-K01477_TRAFO K04_41920185</t>
  </si>
  <si>
    <t>07.09.2022 19:50:35</t>
  </si>
  <si>
    <t>07.09.2022 22:28:23</t>
  </si>
  <si>
    <t>DOĞANÇAY İM 35-04-A00004_VADİ EVLERİ M06_77533413</t>
  </si>
  <si>
    <t>08.09.2022 09:42:27</t>
  </si>
  <si>
    <t>08.09.2022 09:50:00</t>
  </si>
  <si>
    <t>BORNOVA TM 35-02-A00005_YASSITEPE M45_2308403</t>
  </si>
  <si>
    <t>08.09.2022 09:42:28</t>
  </si>
  <si>
    <t>08.09.2022 10:17:28</t>
  </si>
  <si>
    <t>M-1578 GEÇİT 35-02-M01578_M-1859 M02_2113286</t>
  </si>
  <si>
    <t>08.09.2022 10:17:49</t>
  </si>
  <si>
    <t>08.09.2022 10:36:53</t>
  </si>
  <si>
    <t>M-2910(YATIRIM REZERVE) 35-02-M02910_ M04_73447396</t>
  </si>
  <si>
    <t>08.09.2022 10:39:42</t>
  </si>
  <si>
    <t>08.09.2022 15:13:48</t>
  </si>
  <si>
    <t>M-639 OLDURUK KÖK 35-03-M00639_M-1929 M04_42868457</t>
  </si>
  <si>
    <t>08.09.2022 10:45:55</t>
  </si>
  <si>
    <t>08.09.2022 11:01:42</t>
  </si>
  <si>
    <t>M-2033 35-03-M02033_DIREK TIPI TRAFO HUCRESI H01_2110305</t>
  </si>
  <si>
    <t>08.09.2022 12:06:08</t>
  </si>
  <si>
    <t>08.09.2022 13:50:05</t>
  </si>
  <si>
    <t>DOĞANÇAY İM 35-04-A00004_TRAFO-2 M09_77533623</t>
  </si>
  <si>
    <t>08.09.2022 17:16:17</t>
  </si>
  <si>
    <t>08.09.2022 18:29:09</t>
  </si>
  <si>
    <t>DOĞANÇAY İM 35-04-A00004_ANITTEPE M08_77533411</t>
  </si>
  <si>
    <t>08.09.2022 18:28:53</t>
  </si>
  <si>
    <t>08.09.2022 19:17:55</t>
  </si>
  <si>
    <t>AKHİSAR İM 45-72-A00001_TR2/1 L13_2057353</t>
  </si>
  <si>
    <t>11.09.2022 18:46:00</t>
  </si>
  <si>
    <t>11.09.2022 19:15:00</t>
  </si>
  <si>
    <t>ERDELLİ TR-2 KÖK 45-72-L00476_HatBaşıAyırıcı_53137213 L04_53137213</t>
  </si>
  <si>
    <t>12.09.2022 11:38:11</t>
  </si>
  <si>
    <t>12.09.2022 12:45:54</t>
  </si>
  <si>
    <t>SELENDİ DM 45-81-M00001_SATILMIŞ M14_2079213</t>
  </si>
  <si>
    <t>13.09.2022 07:39:12</t>
  </si>
  <si>
    <t>13.09.2022 09:52:33</t>
  </si>
  <si>
    <t>13.09.2022 06:37:00</t>
  </si>
  <si>
    <t>13.09.2022 11:27:11</t>
  </si>
  <si>
    <t>GÖRECE M-351 35-22-M00351_GÖRECE M-352 M05_72142995</t>
  </si>
  <si>
    <t>14.09.2022 09:53:24</t>
  </si>
  <si>
    <t>14.09.2022 12:54:07</t>
  </si>
  <si>
    <t>GÖRECE M-1130 35-22-M00187_M-352 M01_72142245</t>
  </si>
  <si>
    <t>14.09.2022 12:55:55</t>
  </si>
  <si>
    <t>14.09.2022 20:07:58</t>
  </si>
  <si>
    <t>14.09.2022 12:55:47</t>
  </si>
  <si>
    <t>14.09.2022 14:15:23</t>
  </si>
  <si>
    <t>14.09.2022 13:26:29</t>
  </si>
  <si>
    <t>14.09.2022 14:09:26</t>
  </si>
  <si>
    <t>TR-73 YAŞAR KAHRAMAN GRB. 35-15-M00073_DIREK TIPI TRAFO HUCRESI H01_2046571</t>
  </si>
  <si>
    <t>14.09.2022 13:52:03</t>
  </si>
  <si>
    <t>14.09.2022 17:39:38</t>
  </si>
  <si>
    <t>YENİCE KÖK 45-86-M00234_HatBaşıAyırıcı_53134229 M02_53134229</t>
  </si>
  <si>
    <t>28.09.2022 09:40:58</t>
  </si>
  <si>
    <t>28.09.2022 10:27:54</t>
  </si>
  <si>
    <t>AKHİSAR İM 45-72-A00001_BAŞLAMIŞ L02_2058314</t>
  </si>
  <si>
    <t>28.09.2022 09:45:27</t>
  </si>
  <si>
    <t>28.09.2022 10:11:34</t>
  </si>
  <si>
    <t>GÜRES KÖK 45-80-M00053_MASKİ M04_72195900</t>
  </si>
  <si>
    <t>28.09.2022 10:01:54</t>
  </si>
  <si>
    <t>28.09.2022 11:26:56</t>
  </si>
  <si>
    <t>28.09.2022 10:50:47</t>
  </si>
  <si>
    <t>28.09.2022 10:51:17</t>
  </si>
  <si>
    <t>DUMANLAR KÖK 45-81-M00044_HatBaşıAyırıcı_73215482 M03_73215482</t>
  </si>
  <si>
    <t>28.09.2022 11:25:02</t>
  </si>
  <si>
    <t>28.09.2022 13:00:29</t>
  </si>
  <si>
    <t>MURADİYE TR-5 (ESKİ MEZARLIK YANI) 45-71-M00204_SAĞLIK OCAĞI M09_2091427</t>
  </si>
  <si>
    <t>28.09.2022 09:31:13</t>
  </si>
  <si>
    <t>28.09.2022 15:24:50</t>
  </si>
  <si>
    <t>CAMBAZLI KÖK 45-84-M00005_MADEN KÖK M03_50241502</t>
  </si>
  <si>
    <t>28.09.2022 12:29:07</t>
  </si>
  <si>
    <t>28.09.2022 13:44:24</t>
  </si>
  <si>
    <t>SOMA A SANTRALİ İM/DM 45-82-A00001_SAVAŞTEPE 15.8 L14_2324960</t>
  </si>
  <si>
    <t>28.09.2022 12:31:00</t>
  </si>
  <si>
    <t>28.09.2022 12:48:35</t>
  </si>
  <si>
    <t>IRLAMAZ KÖK 45-83-L00153_ÇEPİNDERE TR-1 L02_72158565</t>
  </si>
  <si>
    <t>28.09.2022 12:39:46</t>
  </si>
  <si>
    <t>28.09.2022 13:29:05</t>
  </si>
  <si>
    <t>ÇAPAKLI KÖK 45-78-M01161_HatBaşıAyırıcı_53139297 M06_53139297</t>
  </si>
  <si>
    <t>28.09.2022 12:42:41</t>
  </si>
  <si>
    <t>28.09.2022 15:27:41</t>
  </si>
  <si>
    <t>GELENBE İM 45-76-A00001_ALACALAR L02_2326556</t>
  </si>
  <si>
    <t>28.09.2022 13:03:26</t>
  </si>
  <si>
    <t>28.09.2022 13:39:34</t>
  </si>
  <si>
    <t>CAMBAZLI KÖK 45-84-M00005_MADEN KÖK M03_50241539</t>
  </si>
  <si>
    <t>28.09.2022 13:49:15</t>
  </si>
  <si>
    <t>28.09.2022 14:14:48</t>
  </si>
  <si>
    <t>SARIGÖL TR-8 45-79-M00008_TR-15 M02_2318554</t>
  </si>
  <si>
    <t>28.09.2022 14:10:16</t>
  </si>
  <si>
    <t>28.09.2022 14:58:52</t>
  </si>
  <si>
    <t>İZZETTİN KÖK 45-83-M00132_SİNİRLİ M02_2327937</t>
  </si>
  <si>
    <t>28.09.2022 14:17:31</t>
  </si>
  <si>
    <t>28.09.2022 15:09:03</t>
  </si>
  <si>
    <t>28.09.2022 15:24:45</t>
  </si>
  <si>
    <t>28.09.2022 21:08:07</t>
  </si>
  <si>
    <t>YAKAKÖY KÖK 45-75-M00067_HatBaşıAyırıcı_53136427 M05_53136427</t>
  </si>
  <si>
    <t>28.09.2022 15:46:38</t>
  </si>
  <si>
    <t>28.09.2022 16:38:53</t>
  </si>
  <si>
    <t>SELENDİ DM 45-81-M00001_SELENDİ ŞEHİR-3 M11_2078278</t>
  </si>
  <si>
    <t>28.09.2022 16:13:20</t>
  </si>
  <si>
    <t>28.09.2022 16:15:06</t>
  </si>
  <si>
    <t>ILICA GIS TM 35-07-A00002_ILICA-13 K19_2313380</t>
  </si>
  <si>
    <t>08.09.2022 09:27:25</t>
  </si>
  <si>
    <t>08.09.2022 11:03:11</t>
  </si>
  <si>
    <t>K-982 35-07-K00982_K-4243 K02_2071935</t>
  </si>
  <si>
    <t>08.09.2022 14:50:38</t>
  </si>
  <si>
    <t>K-225 35-07-K00225_K-3248 K01_48245433</t>
  </si>
  <si>
    <t>09.09.2022 04:09:41</t>
  </si>
  <si>
    <t>09.09.2022 04:11:51</t>
  </si>
  <si>
    <t>M-639 OLDURUK KÖK 35-03-M00639_M-738  ( GÖLET) M02_42868455</t>
  </si>
  <si>
    <t>09.09.2022 08:05:34</t>
  </si>
  <si>
    <t>09.09.2022 08:20:05</t>
  </si>
  <si>
    <t>M-639 OLDURUK KÖK 35-03-M00639_M-738  ( GÖLET) M02_42868422</t>
  </si>
  <si>
    <t>09.09.2022 08:35:54</t>
  </si>
  <si>
    <t>09.09.2022 08:45:53</t>
  </si>
  <si>
    <t>M-251 35-09-M00251_HatBaşıAyırıcı_53137751 M03_53137751</t>
  </si>
  <si>
    <t>09.09.2022 09:07:28</t>
  </si>
  <si>
    <t>09.09.2022 11:42:02</t>
  </si>
  <si>
    <t>HARMANDALI DM-3 (M-211) 35-09-M00211_M-2092 M01_45384024</t>
  </si>
  <si>
    <t>09.09.2022 10:01:41</t>
  </si>
  <si>
    <t>09.09.2022 11:25:57</t>
  </si>
  <si>
    <t>K-609 35-02-K00609_TRAFO K01_2113934</t>
  </si>
  <si>
    <t>09.09.2022 10:33:41</t>
  </si>
  <si>
    <t>09.09.2022 11:19:25</t>
  </si>
  <si>
    <t>M-30 35-02-M00030_M-454 M08_2121890</t>
  </si>
  <si>
    <t>09.09.2022 11:26:13</t>
  </si>
  <si>
    <t>09.09.2022 11:33:29</t>
  </si>
  <si>
    <t>M-1570 35-02-M01570_M-1054 M01_2309768</t>
  </si>
  <si>
    <t>09.09.2022 17:03:53</t>
  </si>
  <si>
    <t>09.09.2022 19:51:08</t>
  </si>
  <si>
    <t>K-630 35-01-K00630_K-1085 K02_64208400</t>
  </si>
  <si>
    <t>09.09.2022 17:23:23</t>
  </si>
  <si>
    <t>09.09.2022 17:24:10</t>
  </si>
  <si>
    <t>SOMA DM-1 45-82-M00050_DM-2 M05_60207432</t>
  </si>
  <si>
    <t>13.09.2022 12:44:35</t>
  </si>
  <si>
    <t>13.09.2022 13:13:00</t>
  </si>
  <si>
    <t>SOMA A SANTRALİ İM/DM 45-82-A00001_MADEN L16_2324962</t>
  </si>
  <si>
    <t>13.09.2022 19:03:38</t>
  </si>
  <si>
    <t>13.09.2022 19:28:33</t>
  </si>
  <si>
    <t>13.09.2022 21:51:22</t>
  </si>
  <si>
    <t>13.09.2022 22:05:06</t>
  </si>
  <si>
    <t>ÇAYBAŞI DM-1/19 35-26-M00182_ M11_2333049</t>
  </si>
  <si>
    <t>14.09.2022 14:16:55</t>
  </si>
  <si>
    <t>14.09.2022 15:03:09</t>
  </si>
  <si>
    <t>TR-34 35-26-M00034_TR-35 M06_65927596</t>
  </si>
  <si>
    <t>14.09.2022 18:38:45</t>
  </si>
  <si>
    <t>14.09.2022 19:14:47</t>
  </si>
  <si>
    <t>ESENYAZI TR-2 45-77-M00018_DIREK TIPI TRAFO HUCRESI H01_2055536</t>
  </si>
  <si>
    <t>15.09.2022 07:55:14</t>
  </si>
  <si>
    <t>15.09.2022 09:48:11</t>
  </si>
  <si>
    <t>AKSELENDİ İM 45-72-A00004_TR-A GİRİŞ L18_2095809</t>
  </si>
  <si>
    <t>15.09.2022 08:20:33</t>
  </si>
  <si>
    <t>15.09.2022 09:26:05</t>
  </si>
  <si>
    <t>KARGIN KÖK 45-71-M00095_ŞİRVAN M04_2076271</t>
  </si>
  <si>
    <t>15.09.2022 09:02:49</t>
  </si>
  <si>
    <t>15.09.2022 09:50:32</t>
  </si>
  <si>
    <t>ALİBEYLİ DM 45-80-M00064_ALİBEYLİ ŞEHİR-1 M07_72190833</t>
  </si>
  <si>
    <t>15.09.2022 09:22:27</t>
  </si>
  <si>
    <t>15.09.2022 10:05:29</t>
  </si>
  <si>
    <t>VELİLER KÖK 35-31-L00116_VELİLER TR-1 L02_2119147</t>
  </si>
  <si>
    <t>15.09.2022 10:12:20</t>
  </si>
  <si>
    <t>15.09.2022 10:58:15</t>
  </si>
  <si>
    <t>HAMZABEYLİ KÖK 45-71-M00071_FABRİKALAR M02_2318886</t>
  </si>
  <si>
    <t>15.09.2022 10:16:47</t>
  </si>
  <si>
    <t>15.09.2022 11:37:41</t>
  </si>
  <si>
    <t>AHMETLİ DM 45-77-M00187_HatBaşıAyırıcı_80386657 M08_80386657</t>
  </si>
  <si>
    <t>15.09.2022 11:11:50</t>
  </si>
  <si>
    <t>15.09.2022 11:15:10</t>
  </si>
  <si>
    <t>KALEMOĞLU KÖK 45-75-M00069_ÇİÇEKLİ KÖK M02_2328712</t>
  </si>
  <si>
    <t>15.09.2022 13:14:20</t>
  </si>
  <si>
    <t>15.09.2022 15:33:41</t>
  </si>
  <si>
    <t>HİKMET GIDA KÖK 45-72-M00122_ZEYTİN OSB M06_66584601</t>
  </si>
  <si>
    <t>15.09.2022 13:22:49</t>
  </si>
  <si>
    <t>15.09.2022 14:09:59</t>
  </si>
  <si>
    <t>KAPAKLI İM 45-72-A00003_TR-B 15.8 L09_2107696</t>
  </si>
  <si>
    <t>15.09.2022 13:56:12</t>
  </si>
  <si>
    <t>15.09.2022 14:00:08</t>
  </si>
  <si>
    <t>15.09.2022 15:10:12</t>
  </si>
  <si>
    <t>15.09.2022 15:44:16</t>
  </si>
  <si>
    <t>15.09.2022 15:15:53</t>
  </si>
  <si>
    <t>15.09.2022 16:42:07</t>
  </si>
  <si>
    <t>KARABEL KÖK(VİŞNELİ KÖK) 35-26-M01207_ÇAPAK KÖK M03_66051263</t>
  </si>
  <si>
    <t>15.09.2022 16:09:08</t>
  </si>
  <si>
    <t>15.09.2022 18:18:00</t>
  </si>
  <si>
    <t>15.09.2022 16:36:10</t>
  </si>
  <si>
    <t>15.09.2022 17:39:19</t>
  </si>
  <si>
    <t>DUMANLAR KÖK 45-81-M00044_HatBaşıAyırıcı_53135186 M02_53135186</t>
  </si>
  <si>
    <t>15.09.2022 16:52:48</t>
  </si>
  <si>
    <t>15.09.2022 18:21:16</t>
  </si>
  <si>
    <t>GÖRDES DM 45-75-M00050_HatBaşıAyırıcı_73330061 M11_73330061</t>
  </si>
  <si>
    <t>15.09.2022 21:16:12</t>
  </si>
  <si>
    <t>15.09.2022 23:01:40</t>
  </si>
  <si>
    <t>KİRAZ İM 35-31-A00001_KELLETEPE L04_2096630</t>
  </si>
  <si>
    <t>16.09.2022 01:23:54</t>
  </si>
  <si>
    <t>16.09.2022 01:31:48</t>
  </si>
  <si>
    <t>ÇIRPI İM 35-20-A00002_HatBaşıAyırıcı_53138500 M10_53138500</t>
  </si>
  <si>
    <t>16.09.2022 09:05:00</t>
  </si>
  <si>
    <t>16.09.2022 12:27:35</t>
  </si>
  <si>
    <t>KÜÇÜKKALE KÖK 35-29-L00036_HASAN ÇAVUŞLAR L06_2088247</t>
  </si>
  <si>
    <t>16.09.2022 11:58:05</t>
  </si>
  <si>
    <t>16.09.2022 13:15:32</t>
  </si>
  <si>
    <t>16.09.2022 12:17:56</t>
  </si>
  <si>
    <t>16.09.2022 12:27:44</t>
  </si>
  <si>
    <t>16.09.2022 12:50:11</t>
  </si>
  <si>
    <t>16.09.2022 12:56:29</t>
  </si>
  <si>
    <t>ARSLANLAR TM 35-26-A00004_KÖYLER-2 L43_2305570</t>
  </si>
  <si>
    <t>16.09.2022 13:25:00</t>
  </si>
  <si>
    <t>16.09.2022 13:28:58</t>
  </si>
  <si>
    <t>ALİ ÜLKER ÖZEL TR 35-29-L00797Ö_ H_72253118</t>
  </si>
  <si>
    <t>16.09.2022 14:19:56</t>
  </si>
  <si>
    <t>16.09.2022 19:50:15</t>
  </si>
  <si>
    <t>DOMİNOS KÖK 35-26-M00208_BEŞİKÇİOĞLU M03_65962998</t>
  </si>
  <si>
    <t>16.09.2022 14:20:28</t>
  </si>
  <si>
    <t>16.09.2022 14:53:01</t>
  </si>
  <si>
    <t>TR-55 KÖK 35-19-M00055_TR-48 L06_76784145</t>
  </si>
  <si>
    <t>16.09.2022 15:06:38</t>
  </si>
  <si>
    <t>16.09.2022 17:19:22</t>
  </si>
  <si>
    <t>YAKUP ÇAKAR GRUBU 35-26-M01200_DIREK TIPI TRAFO HUCRESI H01_2041793</t>
  </si>
  <si>
    <t>16.09.2022 16:58:05</t>
  </si>
  <si>
    <t>16.09.2022 19:37:52</t>
  </si>
  <si>
    <t>ÇÖMLEKÇİ TR-4 AKAR 35-31-L00097_DIREK TIPI TRAFO HUCRESI H01_2049554</t>
  </si>
  <si>
    <t>16.09.2022 18:47:28</t>
  </si>
  <si>
    <t>16.09.2022 19:09:28</t>
  </si>
  <si>
    <t>16.09.2022 19:42:06</t>
  </si>
  <si>
    <t>16.09.2022 21:17:43</t>
  </si>
  <si>
    <t>KARATEKE TR-4 35-29-L00134_ H_66114877</t>
  </si>
  <si>
    <t>17.09.2022 10:26:17</t>
  </si>
  <si>
    <t>17.09.2022 11:29:54</t>
  </si>
  <si>
    <t>KARABEL KÖK(VİŞNELİ KÖK) 35-26-M01207_KARABEL RES M06_66051330</t>
  </si>
  <si>
    <t>17.09.2022 14:16:19</t>
  </si>
  <si>
    <t>17.09.2022 14:58:51</t>
  </si>
  <si>
    <t>17.09.2022 15:14:40</t>
  </si>
  <si>
    <t>17.09.2022 15:33:38</t>
  </si>
  <si>
    <t>SARUHANLI DM 45-80-M00001_HACIRAHMANLI M13_2086516</t>
  </si>
  <si>
    <t>28.09.2022 16:44:34</t>
  </si>
  <si>
    <t>28.09.2022 16:49:11</t>
  </si>
  <si>
    <t>HACIRAHMANLI TR-1 KÖK 45-80-M00070_HACIRAHMANLI M05_72197691</t>
  </si>
  <si>
    <t>28.09.2022 17:17:37</t>
  </si>
  <si>
    <t>28.09.2022 17:45:17</t>
  </si>
  <si>
    <t>DURASILLI TR-7 45-78-M01118_YENİKENT M04_2328935</t>
  </si>
  <si>
    <t>28.09.2022 17:31:32</t>
  </si>
  <si>
    <t>28.09.2022 18:08:52</t>
  </si>
  <si>
    <t>ÇİFTLİKDERE TR-1 45-73-M00546_DIREK TIPI TRAFO HUCRESI H01_2084124</t>
  </si>
  <si>
    <t>28.09.2022 17:49:15</t>
  </si>
  <si>
    <t>28.09.2022 20:07:42</t>
  </si>
  <si>
    <t>BEYDERE KÖK 45-71-M00128_HatBaşıAyırıcı_53134610 M03_53134610</t>
  </si>
  <si>
    <t>28.09.2022 18:39:50</t>
  </si>
  <si>
    <t>28.09.2022 23:56:15</t>
  </si>
  <si>
    <t>ÇAMLICA KÖK 45-81-M00048_ÇERİPAŞA M02_71996192</t>
  </si>
  <si>
    <t>28.09.2022 22:31:17</t>
  </si>
  <si>
    <t>29.09.2022 00:22:50</t>
  </si>
  <si>
    <t>KARAPINAR İM 45-78-A00002_ERDELEK M02_66243739</t>
  </si>
  <si>
    <t>28.09.2022 23:29:06</t>
  </si>
  <si>
    <t>29.09.2022 01:13:02</t>
  </si>
  <si>
    <t>29.09.2022 03:33:10</t>
  </si>
  <si>
    <t>29.09.2022 04:51:34</t>
  </si>
  <si>
    <t>29.09.2022 06:45:46</t>
  </si>
  <si>
    <t>29.09.2022 06:46:46</t>
  </si>
  <si>
    <t>KIZILAVLU KÖK 45-78-M00837_HatBaşıAyırıcı_53137221 M02_53137221</t>
  </si>
  <si>
    <t>29.09.2022 06:40:08</t>
  </si>
  <si>
    <t>29.09.2022 10:06:06</t>
  </si>
  <si>
    <t>29.09.2022 08:00:07</t>
  </si>
  <si>
    <t>29.09.2022 08:18:10</t>
  </si>
  <si>
    <t>KULA İM 45-77-A00001_KONURCA M01_2049499</t>
  </si>
  <si>
    <t>29.09.2022 08:19:31</t>
  </si>
  <si>
    <t>29.09.2022 08:22:36</t>
  </si>
  <si>
    <t>10.09.2022 11:00:49</t>
  </si>
  <si>
    <t>10.09.2022 14:09:20</t>
  </si>
  <si>
    <t>13.09.2022 09:58:00</t>
  </si>
  <si>
    <t>13.09.2022 11:56:30</t>
  </si>
  <si>
    <t>TR-1/103 45-71-M00942_DAĞITIM TRAFOSU M03_66501688</t>
  </si>
  <si>
    <t>14.09.2022 08:57:23</t>
  </si>
  <si>
    <t>14.09.2022 15:31:17</t>
  </si>
  <si>
    <t>ALİBEYLİ DM 45-80-M00064_HEYBELİ M03_72190763</t>
  </si>
  <si>
    <t>20.09.2022 09:04:37</t>
  </si>
  <si>
    <t>20.09.2022 16:45:01</t>
  </si>
  <si>
    <t>KEMALİYE DM (TR-1) 45-73-M00150_TOYGAR M03_66715921</t>
  </si>
  <si>
    <t>20.09.2022 09:15:03</t>
  </si>
  <si>
    <t>20.09.2022 17:10:33</t>
  </si>
  <si>
    <t>KARAPINAR İM 45-78-A00002_GERİ DÖNÜŞ FİDERİ M05_66243742</t>
  </si>
  <si>
    <t>18.09.2022 09:00:32</t>
  </si>
  <si>
    <t>18.09.2022 14:37:21</t>
  </si>
  <si>
    <t>18.09.2022 09:00:36</t>
  </si>
  <si>
    <t>18.09.2022 17:15:01</t>
  </si>
  <si>
    <t>SARIGÖL DM 45-79-M00069_DADAĞLI FİDERİ M17_2318414</t>
  </si>
  <si>
    <t>18.09.2022 09:07:38</t>
  </si>
  <si>
    <t>18.09.2022 17:11:39</t>
  </si>
  <si>
    <t>SARUHANLI TR-25 45-80-M00025_TR-135 PAĞMAT ÖZEL M03_72203530</t>
  </si>
  <si>
    <t>18.09.2022 10:29:09</t>
  </si>
  <si>
    <t>18.09.2022 14:16:19</t>
  </si>
  <si>
    <t>KARAALİ DM 45-71-M02127_BAĞYOLU ÇIKIŞ M02_54851026</t>
  </si>
  <si>
    <t>18.09.2022 22:57:34</t>
  </si>
  <si>
    <t>18.09.2022 23:17:59</t>
  </si>
  <si>
    <t>18.09.2022 22:58:05</t>
  </si>
  <si>
    <t>18.09.2022 23:19:14</t>
  </si>
  <si>
    <t>TR-1/13 45-72-M00013_1/10 A (HASTANE) M05_2330277</t>
  </si>
  <si>
    <t>19.09.2022 08:39:27</t>
  </si>
  <si>
    <t>19.09.2022 08:59:00</t>
  </si>
  <si>
    <t>SOMA DM-1 45-82-M00050_M-4 M16_60207430</t>
  </si>
  <si>
    <t>19.09.2022 08:39:24</t>
  </si>
  <si>
    <t>19.09.2022 09:18:23</t>
  </si>
  <si>
    <t>SUDELİĞİ KÖK 45-72-L00111_SELCİKLİ ÇIKIŞI L04_66544616</t>
  </si>
  <si>
    <t>19.09.2022 08:51:49</t>
  </si>
  <si>
    <t>19.09.2022 09:04:50</t>
  </si>
  <si>
    <t>PAŞAKÖY KÖK 45-80-M00052_AYDINLAR ÇIKIŞI M06_72063784</t>
  </si>
  <si>
    <t>19.09.2022 09:02:04</t>
  </si>
  <si>
    <t>19.09.2022 17:25:01</t>
  </si>
  <si>
    <t>KIZILAVLU KÖK 45-78-M00837_DELİBAŞLI GRUBU M02_66247846</t>
  </si>
  <si>
    <t>19.09.2022 09:11:57</t>
  </si>
  <si>
    <t>19.09.2022 15:27:55</t>
  </si>
  <si>
    <t>19.09.2022 09:17:08</t>
  </si>
  <si>
    <t>19.09.2022 18:01:32</t>
  </si>
  <si>
    <t>DELEMENLER KÖK 45-73-M00490_HACIALİLER M03_2081976</t>
  </si>
  <si>
    <t>19.09.2022 09:17:20</t>
  </si>
  <si>
    <t>19.09.2022 17:04:24</t>
  </si>
  <si>
    <t>KARAKURT TR-3 45-76-M00093_DIREK TIPI TRAFO HUCRESI H01_2084836</t>
  </si>
  <si>
    <t>19.09.2022 09:27:22</t>
  </si>
  <si>
    <t>19.09.2022 17:53:40</t>
  </si>
  <si>
    <t>SAKARLI KÖK 45-76-M00046_BADEMLİ M02_72214503</t>
  </si>
  <si>
    <t>19.09.2022 09:38:19</t>
  </si>
  <si>
    <t>19.09.2022 11:45:50</t>
  </si>
  <si>
    <t>DAĞDERE TR-4 45-72-M00223_DIREK TIPI TRAFO HUCRESI H01_2112104</t>
  </si>
  <si>
    <t>19.09.2022 09:41:07</t>
  </si>
  <si>
    <t>19.09.2022 18:29:29</t>
  </si>
  <si>
    <t>DM08/TR01 45-73-M00017_DM-8/2 M06_66749583</t>
  </si>
  <si>
    <t>19.09.2022 13:18:18</t>
  </si>
  <si>
    <t>19.09.2022 18:10:33</t>
  </si>
  <si>
    <t>19.09.2022 13:40:44</t>
  </si>
  <si>
    <t>19.09.2022 14:01:58</t>
  </si>
  <si>
    <t>GÖLMARMARA İM 45-85-A00001_TR-A (15.8) L19_2083508</t>
  </si>
  <si>
    <t>20.09.2022 08:26:28</t>
  </si>
  <si>
    <t>20.09.2022 08:29:43</t>
  </si>
  <si>
    <t>DM02/TR01 45-73-M00037_DM-2/03 M09_2319242</t>
  </si>
  <si>
    <t>20.09.2022 09:13:03</t>
  </si>
  <si>
    <t>20.09.2022 17:22:13</t>
  </si>
  <si>
    <t>DAĞDERE DM 45-72-M00097_HatBaşıAyırıcı_53140336 M05_53140336</t>
  </si>
  <si>
    <t>20.09.2022 09:17:47</t>
  </si>
  <si>
    <t>20.09.2022 17:10:09</t>
  </si>
  <si>
    <t>GELENBE İM 45-76-A00001_GELENBE L09_2081447</t>
  </si>
  <si>
    <t>20.09.2022 09:25:35</t>
  </si>
  <si>
    <t>20.09.2022 10:18:46</t>
  </si>
  <si>
    <t>TR-2/13 45-83-L00013_DAĞITIM TRAFOSU TR-2/13 L04_2326583</t>
  </si>
  <si>
    <t>20.09.2022 09:47:21</t>
  </si>
  <si>
    <t>20.09.2022 16:11:25</t>
  </si>
  <si>
    <t>DM-1/59 45-71-M00020_DM-1/06 ÇAMLIK M06_66398581</t>
  </si>
  <si>
    <t>18.09.2022 09:14:36</t>
  </si>
  <si>
    <t>18.09.2022 10:26:56</t>
  </si>
  <si>
    <t>GÖLMARMARA İM 45-85-A00001_TRF-B (34.5) M04_2305887</t>
  </si>
  <si>
    <t>21.09.2022 08:24:36</t>
  </si>
  <si>
    <t>21.09.2022 08:32:48</t>
  </si>
  <si>
    <t>21.09.2022 08:59:51</t>
  </si>
  <si>
    <t>21.09.2022 16:51:33</t>
  </si>
  <si>
    <t>SÜLEYMANLI KÖK 45-72-L00299_SÜLEYMANLI KUZEY SOL ÇIKIŞI BELEDİYE L05_2331425</t>
  </si>
  <si>
    <t>21.09.2022 09:06:32</t>
  </si>
  <si>
    <t>21.09.2022 16:47:18</t>
  </si>
  <si>
    <t>21.09.2022 09:17:46</t>
  </si>
  <si>
    <t>21.09.2022 18:02:03</t>
  </si>
  <si>
    <t>SARIGÖL DM 45-79-M00069_ULUDERBENT FİDERİ M16_2318415</t>
  </si>
  <si>
    <t>21.09.2022 09:34:31</t>
  </si>
  <si>
    <t>21.09.2022 17:14:23</t>
  </si>
  <si>
    <t>DM06/TR05 HAL İÇİ 45-73-M00042_DM 6/07 ÇIKIŞI M01_66708268</t>
  </si>
  <si>
    <t>21.09.2022 09:11:01</t>
  </si>
  <si>
    <t>21.09.2022 15:11:41</t>
  </si>
  <si>
    <t>DM-12/TR-1 45-73-M00067_DM-12/TR-1 İSTASYON ÇAY KENARI M09_65918033</t>
  </si>
  <si>
    <t>21.09.2022 12:46:41</t>
  </si>
  <si>
    <t>21.09.2022 17:25:39</t>
  </si>
  <si>
    <t>AHMETLİ DM 45-77-M00187_ESKİ SELENDİ M08_80367394</t>
  </si>
  <si>
    <t>14.09.2022 09:23:41</t>
  </si>
  <si>
    <t>14.09.2022 17:02:58</t>
  </si>
  <si>
    <t>YAKAKÖY KÖK 45-75-M00067_KAYACIK ESKİ SARIALİLER M05_2324690</t>
  </si>
  <si>
    <t>14.09.2022 09:00:10</t>
  </si>
  <si>
    <t>14.09.2022 17:16:30</t>
  </si>
  <si>
    <t>IRLAMAZ KÖK 45-83-L00153_IRLAMAZ L03_72158527</t>
  </si>
  <si>
    <t>14.09.2022 09:01:05</t>
  </si>
  <si>
    <t>14.09.2022 17:30:52</t>
  </si>
  <si>
    <t>16.09.2022 09:07:59</t>
  </si>
  <si>
    <t>16.09.2022 17:02:46</t>
  </si>
  <si>
    <t>DAĞDERE DM 45-72-M00097_HatBaşıAyırıcı_53139044 M05_53139044</t>
  </si>
  <si>
    <t>17.09.2022 09:05:52</t>
  </si>
  <si>
    <t>17.09.2022 17:11:03</t>
  </si>
  <si>
    <t>GÖRDES DM 45-75-M00050_KAŞIKÇI M11_2322181</t>
  </si>
  <si>
    <t>15.09.2022 09:00:48</t>
  </si>
  <si>
    <t>15.09.2022 17:11:22</t>
  </si>
  <si>
    <t>DAĞDERE DM 45-72-M00097_ÇITAK M05_2106082</t>
  </si>
  <si>
    <t>15.09.2022 09:11:40</t>
  </si>
  <si>
    <t>15.09.2022 17:22:53</t>
  </si>
  <si>
    <t>BALLICA İM 45-72-A00005_YENİ DEREKÖY L08_2095863</t>
  </si>
  <si>
    <t>15.09.2022 09:09:30</t>
  </si>
  <si>
    <t>15.09.2022 11:05:15</t>
  </si>
  <si>
    <t>15.09.2022 09:58:10</t>
  </si>
  <si>
    <t>15.09.2022 10:06:53</t>
  </si>
  <si>
    <t>PAŞAKÖY TR-3 45-80-M00058_DAĞITIM TRAFO PAŞAKÖY TR-3 M06_72199643</t>
  </si>
  <si>
    <t>15.09.2022 10:09:51</t>
  </si>
  <si>
    <t>15.09.2022 12:36:36</t>
  </si>
  <si>
    <t>ÇAMLICA KÖK 45-81-M00048_ÇANŞA ÇIKIŞ M03_71996194</t>
  </si>
  <si>
    <t>15.09.2022 10:07:00</t>
  </si>
  <si>
    <t>15.09.2022 17:17:54</t>
  </si>
  <si>
    <t>15.09.2022 11:03:08</t>
  </si>
  <si>
    <t>15.09.2022 12:19:32</t>
  </si>
  <si>
    <t>DAĞDERE DM 45-72-M00097_DAĞDERE MERKEZ M04_2329941</t>
  </si>
  <si>
    <t>18.09.2022 08:57:48</t>
  </si>
  <si>
    <t>18.09.2022 17:09:28</t>
  </si>
  <si>
    <t>GÜNEŞLİ KÖK 45-75-M00056_SALUR M03_67577911</t>
  </si>
  <si>
    <t>16.09.2022 09:05:03</t>
  </si>
  <si>
    <t>16.09.2022 17:12:28</t>
  </si>
  <si>
    <t>16.09.2022 09:07:50</t>
  </si>
  <si>
    <t>16.09.2022 16:59:44</t>
  </si>
  <si>
    <t>URGANLI TR-1 KÖK 45-83-M00129_TR-9 M01_2098596</t>
  </si>
  <si>
    <t>16.09.2022 09:18:06</t>
  </si>
  <si>
    <t>16.09.2022 14:09:46</t>
  </si>
  <si>
    <t>KAPAKLI DM 45-72-M00309_KAPAKLI ŞEHİR M04_2311311</t>
  </si>
  <si>
    <t>16.09.2022 09:38:58</t>
  </si>
  <si>
    <t>16.09.2022 09:48:59</t>
  </si>
  <si>
    <t>16.09.2022 09:41:17</t>
  </si>
  <si>
    <t>16.09.2022 15:25:32</t>
  </si>
  <si>
    <t>BEYDERE KÖK 45-71-M00128_ESKİ KARAAĞAÇLI M07_50217164</t>
  </si>
  <si>
    <t>17.09.2022 08:54:15</t>
  </si>
  <si>
    <t>17.09.2022 17:00:45</t>
  </si>
  <si>
    <t>YARBASAN KÖK 45-74-M00119_ELEK M04_72246698</t>
  </si>
  <si>
    <t>17.09.2022 09:01:47</t>
  </si>
  <si>
    <t>17.09.2022 17:01:38</t>
  </si>
  <si>
    <t>SARUHANLI TR-11 45-80-M00011_SARUHANLI TR-9 M02_72202630</t>
  </si>
  <si>
    <t>17.09.2022 09:01:08</t>
  </si>
  <si>
    <t>17.09.2022 10:00:24</t>
  </si>
  <si>
    <t>17.09.2022 09:47:06</t>
  </si>
  <si>
    <t>17.09.2022 17:11:40</t>
  </si>
  <si>
    <t>ÇAMPINAR TR-1 45-83-M00428_DIREK TIPI TRAFO HUCRESI H01_2104908</t>
  </si>
  <si>
    <t>17.09.2022 09:10:55</t>
  </si>
  <si>
    <t>17.09.2022 10:44:45</t>
  </si>
  <si>
    <t>DAĞDERE DM 45-72-M00097_HatBaşıAyırıcı_53140306 M05_53140306</t>
  </si>
  <si>
    <t>17.09.2022 09:23:31</t>
  </si>
  <si>
    <t>17.09.2022 17:31:18</t>
  </si>
  <si>
    <t>DM-12/TR-1 45-73-M00067_DM-12 /TR-4 M012_65918036</t>
  </si>
  <si>
    <t>21.09.2022 14:38:31</t>
  </si>
  <si>
    <t>21.09.2022 17:23:58</t>
  </si>
  <si>
    <t>21.09.2022 17:30:13</t>
  </si>
  <si>
    <t>21.09.2022 17:50:28</t>
  </si>
  <si>
    <t>FUNDACIK KÖK 45-75-M00068_FUNDACIK M03_67108855</t>
  </si>
  <si>
    <t>25.09.2022 09:01:58</t>
  </si>
  <si>
    <t>25.09.2022 17:21:06</t>
  </si>
  <si>
    <t>SANCAKLI BOZKÖY KÖK 45-71-M00087_KÖY İÇİ RİNG-2 M04_61320774</t>
  </si>
  <si>
    <t>25.09.2022 09:07:03</t>
  </si>
  <si>
    <t>25.09.2022 13:37:47</t>
  </si>
  <si>
    <t>SÜLEYMANLI KÖK 45-72-L00299_SÜLEYMANLI GÜNEY ÇIKIŞI L02_2331422</t>
  </si>
  <si>
    <t>25.09.2022 09:08:11</t>
  </si>
  <si>
    <t>25.09.2022 12:48:16</t>
  </si>
  <si>
    <t>25.09.2022 09:13:27</t>
  </si>
  <si>
    <t>25.09.2022 17:01:14</t>
  </si>
  <si>
    <t>MUSTAFA DÖNERTAŞ GEÇİT 45-71-M02228_EMİNE İNCE M03_72101735</t>
  </si>
  <si>
    <t>25.09.2022 10:05:34</t>
  </si>
  <si>
    <t>25.09.2022 17:19:46</t>
  </si>
  <si>
    <t>SALUR KÖK 45-75-M00062_GÜNEŞLİ M02_72037154</t>
  </si>
  <si>
    <t>25.09.2022 11:38:24</t>
  </si>
  <si>
    <t>25.09.2022 12:08:42</t>
  </si>
  <si>
    <t>KIRKAĞAÇ DM 45-76-M00043_ŞEHİR-2(GARAJ TARAFI) M09_72247472</t>
  </si>
  <si>
    <t>26.09.2022 08:22:18</t>
  </si>
  <si>
    <t>26.09.2022 08:32:44</t>
  </si>
  <si>
    <t>UĞURLU KÖK 45-86-M00045_ALANYOLU KIRANŞEYH M04_72226053</t>
  </si>
  <si>
    <t>26.09.2022 08:59:43</t>
  </si>
  <si>
    <t>26.09.2022 17:10:34</t>
  </si>
  <si>
    <t>MURADİYE DM 45-71-M00006_DM-02 ÜÇTEPELER RİNG M04_2076877</t>
  </si>
  <si>
    <t>26.09.2022 09:03:36</t>
  </si>
  <si>
    <t>26.09.2022 17:18:00</t>
  </si>
  <si>
    <t>HALİTPAŞA DM 45-80-M00060_BELEN M02_72188714</t>
  </si>
  <si>
    <t>26.09.2022 10:40:54</t>
  </si>
  <si>
    <t>26.09.2022 09:10:29</t>
  </si>
  <si>
    <t>26.09.2022 16:47:32</t>
  </si>
  <si>
    <t>26.09.2022 09:12:41</t>
  </si>
  <si>
    <t>26.09.2022 15:30:47</t>
  </si>
  <si>
    <t>SÜLEYMAN TR-3/A 45-72-L00316_DIREK TIPI TRAFO HUCRESI H01_2126952</t>
  </si>
  <si>
    <t>26.09.2022 09:13:16</t>
  </si>
  <si>
    <t>26.09.2022 13:00:17</t>
  </si>
  <si>
    <t>TR-1/10 45-72-M00010_TR-1/11 M05_85209825</t>
  </si>
  <si>
    <t>26.09.2022 09:22:38</t>
  </si>
  <si>
    <t>26.09.2022 12:00:56</t>
  </si>
  <si>
    <t>KIRKAĞAÇ OTOYOL DM 45-76-M00235_AKHİSAR GİRİŞ M01_66020993</t>
  </si>
  <si>
    <t>26.09.2022 09:55:17</t>
  </si>
  <si>
    <t>26.09.2022 17:14:47</t>
  </si>
  <si>
    <t>KEMALİYE DM (TR-1) 45-73-M00150_TOYGAR M03_66716003</t>
  </si>
  <si>
    <t>26.09.2022 09:59:21</t>
  </si>
  <si>
    <t>26.09.2022 10:42:18</t>
  </si>
  <si>
    <t>SALİHLİ BİOKÜTLE YAKITLI ENERJİ SANTRALİ KÖK 45-78-M01333_AKÖREN KÖK M02_72251539</t>
  </si>
  <si>
    <t>26.09.2022 10:05:08</t>
  </si>
  <si>
    <t>26.09.2022 11:54:38</t>
  </si>
  <si>
    <t>26.09.2022 10:54:22</t>
  </si>
  <si>
    <t>26.09.2022 14:35:54</t>
  </si>
  <si>
    <t>KEMALİYE DM (TR-1) 45-73-M00150_AKKEÇİLİ ÇIKIŞ M01_66716009</t>
  </si>
  <si>
    <t>26.09.2022 11:01:57</t>
  </si>
  <si>
    <t>26.09.2022 12:00:48</t>
  </si>
  <si>
    <t>DERBENT İM-DM 45-83-A00004_B.BELEN M14_2097152</t>
  </si>
  <si>
    <t>26.09.2022 12:13:27</t>
  </si>
  <si>
    <t>26.09.2022 14:33:11</t>
  </si>
  <si>
    <t>DELEMENLER KÖK 45-73-M00490_HACIALİLER M03_2317059</t>
  </si>
  <si>
    <t>26.09.2022 13:30:48</t>
  </si>
  <si>
    <t>26.09.2022 13:59:19</t>
  </si>
  <si>
    <t>TR-1/21 45-72-M00021_TR-1/27 M03_61377549</t>
  </si>
  <si>
    <t>26.09.2022 13:03:40</t>
  </si>
  <si>
    <t>26.09.2022 14:32:44</t>
  </si>
  <si>
    <t>MÜTEVELLİ KÖK 45-80-M00100_KARAAĞAÇLI M01_72196257</t>
  </si>
  <si>
    <t>22.09.2022 08:59:48</t>
  </si>
  <si>
    <t>22.09.2022 17:13:49</t>
  </si>
  <si>
    <t>SÜLEYMANLI KÖK 45-72-L00299_SÜLEYMANLI PETROL TR KUZEY SAĞ ÇIKIŞI L04_2331424</t>
  </si>
  <si>
    <t>22.09.2022 09:01:39</t>
  </si>
  <si>
    <t>22.09.2022 16:21:27</t>
  </si>
  <si>
    <t>KARAKURT KÖK 45-76-M00049_KARAKURT M02_72213534</t>
  </si>
  <si>
    <t>22.09.2022 09:11:29</t>
  </si>
  <si>
    <t>22.09.2022 16:31:27</t>
  </si>
  <si>
    <t>TIRAZLI KÖK 45-79-M00079_BAHARLAR M06_72036291</t>
  </si>
  <si>
    <t>22.09.2022 09:23:44</t>
  </si>
  <si>
    <t>22.09.2022 17:13:59</t>
  </si>
  <si>
    <t>TURGUTLU TR-1/1 DM 45-83-M00001_KAPTANOĞLU M07_72159670</t>
  </si>
  <si>
    <t>22.09.2022 09:35:02</t>
  </si>
  <si>
    <t>22.09.2022 18:15:24</t>
  </si>
  <si>
    <t>DM02/TR01 45-73-M00037_DM-2/21 M16_2082278</t>
  </si>
  <si>
    <t>22.09.2022 09:19:19</t>
  </si>
  <si>
    <t>22.09.2022 17:03:06</t>
  </si>
  <si>
    <t>İZZETTİN KÖK 45-83-M00132_ARPALIK M04_2327938</t>
  </si>
  <si>
    <t>27.09.2022 06:28:35</t>
  </si>
  <si>
    <t>27.09.2022 06:49:50</t>
  </si>
  <si>
    <t>HALİTPAŞA DM 45-80-M00060_DEVELİ-ÇAMLIYURT M03_72188716</t>
  </si>
  <si>
    <t>27.09.2022 09:04:27</t>
  </si>
  <si>
    <t>27.09.2022 16:58:04</t>
  </si>
  <si>
    <t>HACIRAHMANLAR TARIMSAL SULAMA ÖZEL KÖK 45-80-M02000Ö_SARUHANLI DM M04_2323504</t>
  </si>
  <si>
    <t>27.09.2022 09:01:06</t>
  </si>
  <si>
    <t>27.09.2022 15:01:27</t>
  </si>
  <si>
    <t>HALİTPAŞA DM 45-80-M00060_HALİTPAŞA TARIMSAL SULAMA-2 M01_72188649</t>
  </si>
  <si>
    <t>27.09.2022 09:05:59</t>
  </si>
  <si>
    <t>27.09.2022 17:00:09</t>
  </si>
  <si>
    <t>BORLU KÖK 45-86-M00046_ÇATALOLUK DM M02_72227047</t>
  </si>
  <si>
    <t>27.09.2022 09:23:07</t>
  </si>
  <si>
    <t>27.09.2022 17:03:52</t>
  </si>
  <si>
    <t>ÇATALOLUK DM 45-74-M00227_HatBaşıAyırıcı_77952940 M05_77952940</t>
  </si>
  <si>
    <t>27.09.2022 17:07:15</t>
  </si>
  <si>
    <t>ZEYTİNLİOVA TR-1 KÖK 45-72-L00389_TR-2 - TR-2-A L03_2330199</t>
  </si>
  <si>
    <t>27.09.2022 09:48:47</t>
  </si>
  <si>
    <t>27.09.2022 15:13:13</t>
  </si>
  <si>
    <t>26.09.2022 17:33:48</t>
  </si>
  <si>
    <t>26.09.2022 17:40:12</t>
  </si>
  <si>
    <t>BEYDAĞ İM 35-32-A00001_YEŞİLKÖY L13_2308121</t>
  </si>
  <si>
    <t>16.09.2022 08:55:02</t>
  </si>
  <si>
    <t>16.09.2022 12:00:35</t>
  </si>
  <si>
    <t>BEYKÖY KÖK TR-12 35-32-L00012_YENİYURT TR-1 L01_2088780</t>
  </si>
  <si>
    <t>16.09.2022 12:18:31</t>
  </si>
  <si>
    <t>M-360 35-14-M00360_ H_80972275</t>
  </si>
  <si>
    <t>16.09.2022 09:27:32</t>
  </si>
  <si>
    <t>16.09.2022 15:31:00</t>
  </si>
  <si>
    <t>GÖRDES DM 45-75-M00050_KÜREKÇİ M09_2322179</t>
  </si>
  <si>
    <t>23.09.2022 09:42:02</t>
  </si>
  <si>
    <t>23.09.2022 17:22:47</t>
  </si>
  <si>
    <t>SETÜSTÜ TR-1 45-83-M00133_DAĞITIM TRAFOSU M06_2097689</t>
  </si>
  <si>
    <t>23.09.2022 10:46:53</t>
  </si>
  <si>
    <t>23.09.2022 12:30:00</t>
  </si>
  <si>
    <t>23.09.2022 08:57:39</t>
  </si>
  <si>
    <t>23.09.2022 15:10:13</t>
  </si>
  <si>
    <t>HACIRAHMANLI TR-1 KÖK 45-80-M00070_HACIRAHMANLI TARIMSAL SULAMA M03_72197689</t>
  </si>
  <si>
    <t>23.09.2022 09:01:42</t>
  </si>
  <si>
    <t>23.09.2022 16:58:42</t>
  </si>
  <si>
    <t>KARAKURT KÖK 45-76-M00049_KARAKURT M02_72213481</t>
  </si>
  <si>
    <t>23.09.2022 09:07:36</t>
  </si>
  <si>
    <t>23.09.2022 12:22:47</t>
  </si>
  <si>
    <t>TURGUTLU İM 45-83-A00001_TRF-B M07_42295733</t>
  </si>
  <si>
    <t>23.09.2022 09:09:18</t>
  </si>
  <si>
    <t>23.09.2022 17:12:38</t>
  </si>
  <si>
    <t>GELENBE İM 45-76-A00001_SAKARLI M03_2325077</t>
  </si>
  <si>
    <t>23.09.2022 09:19:08</t>
  </si>
  <si>
    <t>23.09.2022 11:56:54</t>
  </si>
  <si>
    <t>DEREKÖY KÖK 45-72-L00458_DEREKÖY ÇIKIŞI L01_2104059</t>
  </si>
  <si>
    <t>23.09.2022 09:27:00</t>
  </si>
  <si>
    <t>23.09.2022 11:59:09</t>
  </si>
  <si>
    <t>24.09.2022 09:04:12</t>
  </si>
  <si>
    <t>24.09.2022 15:11:19</t>
  </si>
  <si>
    <t>MURADİYE TR-5(BELEDİYE KABİN) 45-71-M00194_JANDARMA ÇIKIŞ M04_56294676</t>
  </si>
  <si>
    <t>24.09.2022 09:01:48</t>
  </si>
  <si>
    <t>24.09.2022 12:36:03</t>
  </si>
  <si>
    <t>GÜNEŞLİ KÖK 45-75-M00056_TR-11 M07_67577917</t>
  </si>
  <si>
    <t>24.09.2022 09:09:21</t>
  </si>
  <si>
    <t>24.09.2022 16:03:43</t>
  </si>
  <si>
    <t>DM02/TR01 45-73-M00037_DM-2/30 M12_2082145</t>
  </si>
  <si>
    <t>24.09.2022 09:07:49</t>
  </si>
  <si>
    <t>24.09.2022 17:26:30</t>
  </si>
  <si>
    <t>GÜNEŞLİ KÖK 45-75-M00056_HatBaşıAyırıcı_53135113 M03_53135113</t>
  </si>
  <si>
    <t>24.09.2022 10:11:28</t>
  </si>
  <si>
    <t>24.09.2022 14:48:37</t>
  </si>
  <si>
    <t>KOLDERE TR-8 45-80-M00055_KOLDERE TR-6 M01_72196942</t>
  </si>
  <si>
    <t>01.09.2022 09:07:55</t>
  </si>
  <si>
    <t>01.09.2022 09:47:24</t>
  </si>
  <si>
    <t>27.09.2022 09:50:34</t>
  </si>
  <si>
    <t>27.09.2022 14:46:43</t>
  </si>
  <si>
    <t>İSTASYONALTI KÖK 45-83-M00131_CELALETTİN AŞKIN M08_2329824</t>
  </si>
  <si>
    <t>27.09.2022 10:49:27</t>
  </si>
  <si>
    <t>27.09.2022 17:05:08</t>
  </si>
  <si>
    <t>ZEYTİNLİOVA TR-1 KÖK 45-72-L00389_TR-4 ÇIKIŞI L06_2330198</t>
  </si>
  <si>
    <t>28.09.2022 08:56:16</t>
  </si>
  <si>
    <t>28.09.2022 17:04:47</t>
  </si>
  <si>
    <t>KEMALİYE DM (TR-1) 45-73-M00150_İSMETİYE M02_66716001</t>
  </si>
  <si>
    <t>28.09.2022 08:57:22</t>
  </si>
  <si>
    <t>28.09.2022 09:10:52</t>
  </si>
  <si>
    <t>AKÖREN TR-19 KÖK 45-78-M00974_HatBaşıAyırıcı_53139835 M04_53139835</t>
  </si>
  <si>
    <t>28.09.2022 08:58:04</t>
  </si>
  <si>
    <t>28.09.2022 15:38:11</t>
  </si>
  <si>
    <t>PAŞAKÖY KÖK 45-80-M00052_TAŞDİBİ ÇIKIŞI M010_72063859</t>
  </si>
  <si>
    <t>28.09.2022 09:01:47</t>
  </si>
  <si>
    <t>28.09.2022 15:49:43</t>
  </si>
  <si>
    <t>PAŞAKÖY KÖK 45-80-M00052_YILMAZ DM M03_72063854</t>
  </si>
  <si>
    <t>28.09.2022 09:02:00</t>
  </si>
  <si>
    <t>28.09.2022 15:49:12</t>
  </si>
  <si>
    <t>AHMETLİ İM 45-84-A00001_ATAKÖY L06_2314543</t>
  </si>
  <si>
    <t>28.09.2022 09:02:36</t>
  </si>
  <si>
    <t>28.09.2022 12:29:00</t>
  </si>
  <si>
    <t>DM-1 45-71-M00001_ERDEM SOKAK M15_2308479</t>
  </si>
  <si>
    <t>28.09.2022 13:02:10</t>
  </si>
  <si>
    <t>AKHİSAR TM 45-72-A00006_KAPAKLI-1 M16_2313111</t>
  </si>
  <si>
    <t>28.09.2022 10:01:47</t>
  </si>
  <si>
    <t>28.09.2022 16:11:30</t>
  </si>
  <si>
    <t>AKHİSAR TM 45-72-A00006_KAPAKLI-2 M17_2313110</t>
  </si>
  <si>
    <t>28.09.2022 10:02:07</t>
  </si>
  <si>
    <t>28.09.2022 16:15:34</t>
  </si>
  <si>
    <t>DERBENT İM-DM 45-83-A00004_FABRİKALAR L06_2331775</t>
  </si>
  <si>
    <t>28.09.2022 10:39:51</t>
  </si>
  <si>
    <t>28.09.2022 12:03:46</t>
  </si>
  <si>
    <t>MENDERES DM-4/TR-1 35-22-M00004_DM-4/TR-12 M14_2330245</t>
  </si>
  <si>
    <t>16.09.2022 08:46:25</t>
  </si>
  <si>
    <t>16.09.2022 13:13:15</t>
  </si>
  <si>
    <t>TATAR DM 35-19-M00256_ALAÇATI-2 ÇIKIŞ ALİZE M03_2321143</t>
  </si>
  <si>
    <t>16.09.2022 09:17:30</t>
  </si>
  <si>
    <t>16.09.2022 17:16:47</t>
  </si>
  <si>
    <t>16.09.2022 09:06:38</t>
  </si>
  <si>
    <t>16.09.2022 17:15:01</t>
  </si>
  <si>
    <t>ARMUTLU İM 35-27-A00001_ARMUTLU L03_2307122</t>
  </si>
  <si>
    <t>17.09.2022 09:25:07</t>
  </si>
  <si>
    <t>17.09.2022 14:33:19</t>
  </si>
  <si>
    <t>KAYMAKÇI İM 35-15-A00004_ORHANGAZİ L08_2333300</t>
  </si>
  <si>
    <t>16.09.2022 13:04:58</t>
  </si>
  <si>
    <t>16.09.2022 18:26:34</t>
  </si>
  <si>
    <t>OĞLANANASI TR-5 KÖK 35-22-M00092_OĞLANANASI TR-2/TR-3/TR-4/TR-6 M03_72111089</t>
  </si>
  <si>
    <t>17.09.2022 08:54:46</t>
  </si>
  <si>
    <t>17.09.2022 17:35:10</t>
  </si>
  <si>
    <t>KARAKUYU KÖK 35-26-M00437_KÖYLER KORUCUK M06_66057229</t>
  </si>
  <si>
    <t>17.09.2022 09:07:26</t>
  </si>
  <si>
    <t>17.09.2022 16:11:10</t>
  </si>
  <si>
    <t>17.09.2022 09:28:33</t>
  </si>
  <si>
    <t>17.09.2022 14:14:46</t>
  </si>
  <si>
    <t>17.09.2022 09:02:57</t>
  </si>
  <si>
    <t>17.09.2022 13:46:07</t>
  </si>
  <si>
    <t>ÖREN TR-2 35-27-L00217_ÖREN TR-3 L01_72160261</t>
  </si>
  <si>
    <t>17.09.2022 09:36:47</t>
  </si>
  <si>
    <t>17.09.2022 12:56:35</t>
  </si>
  <si>
    <t>MUTAFLAR ORTA MAH. TR-2 35-32-L00071_DIREK TIPI TRAFO HUCRESI H01_2044871</t>
  </si>
  <si>
    <t>17.09.2022 10:02:52</t>
  </si>
  <si>
    <t>17.09.2022 12:52:50</t>
  </si>
  <si>
    <t>TR-34 35-27-M00034_TR-32 M03_82886843</t>
  </si>
  <si>
    <t>17.09.2022 12:06:00</t>
  </si>
  <si>
    <t>17.09.2022 12:43:16</t>
  </si>
  <si>
    <t>KİRAZ İM 35-31-A00001_TR-2 (34.5) M10_2328571</t>
  </si>
  <si>
    <t>17.09.2022 12:22:47</t>
  </si>
  <si>
    <t>17.09.2022 13:49:10</t>
  </si>
  <si>
    <t>ERZE AMBALAJ KÖK 35-27-M00086_TR-32(DM03-TR-01) M04_72177640</t>
  </si>
  <si>
    <t>17.09.2022 13:20:16</t>
  </si>
  <si>
    <t>17.09.2022 17:31:04</t>
  </si>
  <si>
    <t>MORSAN TM 45-71-A00002_BAĞYOLU M12_2061925</t>
  </si>
  <si>
    <t>04.09.2022 06:34:00</t>
  </si>
  <si>
    <t>04.09.2022 06:45:00</t>
  </si>
  <si>
    <t>MORSAN TM 45-71-A00002_MURADİYE M13_2061931</t>
  </si>
  <si>
    <t>04.09.2022 06:12:38</t>
  </si>
  <si>
    <t>04.09.2022 06:53:41</t>
  </si>
  <si>
    <t>BALLICA İM 45-72-A00005_TR-B 34.5 M04_2034841</t>
  </si>
  <si>
    <t>08.09.2022 09:49:34</t>
  </si>
  <si>
    <t>08.09.2022 11:57:36</t>
  </si>
  <si>
    <t>06.09.2022 17:00:47</t>
  </si>
  <si>
    <t>06.09.2022 17:05:13</t>
  </si>
  <si>
    <t>KEMALPAŞA TM 35-27-A00002_YENMİŞ M08_2048960</t>
  </si>
  <si>
    <t>19.09.2022 09:01:48</t>
  </si>
  <si>
    <t>19.09.2022 17:22:51</t>
  </si>
  <si>
    <t>KIRKAĞAÇ DM 45-76-M00043_GELENBE M03_72247570</t>
  </si>
  <si>
    <t>08.09.2022 09:02:06</t>
  </si>
  <si>
    <t>08.09.2022 12:32:58</t>
  </si>
  <si>
    <t>TORBALI DM-5/TR-1 (TR-101) 35-26-M00101_ORMAN FİD. (TR-103-104-105) M07_66227492</t>
  </si>
  <si>
    <t>18.09.2022 09:01:49</t>
  </si>
  <si>
    <t>18.09.2022 14:44:56</t>
  </si>
  <si>
    <t>TORBALI DM-5/TR-1 (TR-101) 35-26-M00101_DM-5/TR-13 (TR-57) M04_66227495</t>
  </si>
  <si>
    <t>18.09.2022 09:07:18</t>
  </si>
  <si>
    <t>18.09.2022 17:27:19</t>
  </si>
  <si>
    <t>ULUCAK DM 35-27-M00792_ESKİ ÇAMBEL M16_2311044</t>
  </si>
  <si>
    <t>18.09.2022 09:25:23</t>
  </si>
  <si>
    <t>18.09.2022 13:18:51</t>
  </si>
  <si>
    <t>DÜNDARLI KÖK 35-29-L00053_DİBEKÇİ L01_72215838</t>
  </si>
  <si>
    <t>18.09.2022 09:15:25</t>
  </si>
  <si>
    <t>18.09.2022 13:03:46</t>
  </si>
  <si>
    <t>DÜNDARLI KÖK 35-29-L00053_DÜNDARLI L04_72215844</t>
  </si>
  <si>
    <t>18.09.2022 09:16:25</t>
  </si>
  <si>
    <t>18.09.2022 13:00:18</t>
  </si>
  <si>
    <t>HALİLBEYLİ DM 35-27-M00620_KARMEZ-1 M04_2306343</t>
  </si>
  <si>
    <t>18.09.2022 09:39:12</t>
  </si>
  <si>
    <t>18.09.2022 17:10:02</t>
  </si>
  <si>
    <t>HALİLBEYLİ DM 35-27-M00620_KARMEZ-2 M09_2306332</t>
  </si>
  <si>
    <t>18.09.2022 09:40:05</t>
  </si>
  <si>
    <t>18.09.2022 17:07:56</t>
  </si>
  <si>
    <t>ÖZBEY İM 35-26-A00005_HatBaşıAyırıcı_53132915 L02_53132915</t>
  </si>
  <si>
    <t>18.09.2022 10:02:57</t>
  </si>
  <si>
    <t>18.09.2022 17:57:40</t>
  </si>
  <si>
    <t>L-105 35-18-L00105_OVACIK KÖYÜ AZMAK MEVKİ L03_2324753</t>
  </si>
  <si>
    <t>19.09.2022 09:18:35</t>
  </si>
  <si>
    <t>19.09.2022 12:17:47</t>
  </si>
  <si>
    <t>BALABANLI DM 35-15-M00280_KIZILCAAVLU M05_72306394</t>
  </si>
  <si>
    <t>19.09.2022 09:27:33</t>
  </si>
  <si>
    <t>19.09.2022 10:44:53</t>
  </si>
  <si>
    <t>OVAKENT İM 35-15-A00003_ÇATAL ARMUT L05_2308501</t>
  </si>
  <si>
    <t>19.09.2022 10:17:41</t>
  </si>
  <si>
    <t>19.09.2022 14:02:23</t>
  </si>
  <si>
    <t>YASEMİN DM 35-19-M00002_ÖZBEK M03_2333725</t>
  </si>
  <si>
    <t>20.09.2022 09:01:53</t>
  </si>
  <si>
    <t>20.09.2022 17:08:09</t>
  </si>
  <si>
    <t>VELİLER KÖK 35-31-L00116_SAÇLI TR-1 L01_2337020</t>
  </si>
  <si>
    <t>20.09.2022 09:17:58</t>
  </si>
  <si>
    <t>20.09.2022 13:01:43</t>
  </si>
  <si>
    <t>GÖRECE M-1130 35-22-M00187_GÖRECE TR-1 M04_72142244</t>
  </si>
  <si>
    <t>20.09.2022 09:54:11</t>
  </si>
  <si>
    <t>20.09.2022 11:51:26</t>
  </si>
  <si>
    <t>GÖKÇEN İM 35-29-A00004_GÖKÇEN ŞEHİR L15_2105916</t>
  </si>
  <si>
    <t>20.09.2022 10:06:53</t>
  </si>
  <si>
    <t>20.09.2022 11:35:07</t>
  </si>
  <si>
    <t>HALİLLER KÖK 35-31-L00228_UMURCALI L09_72238623</t>
  </si>
  <si>
    <t>20.09.2022 14:32:34</t>
  </si>
  <si>
    <t>20.09.2022 18:15:32</t>
  </si>
  <si>
    <t>KARABURUN İM 35-21-A00001_KÜÇÜKBAHÇE L05_2314244</t>
  </si>
  <si>
    <t>21.09.2022 09:09:05</t>
  </si>
  <si>
    <t>21.09.2022 13:41:30</t>
  </si>
  <si>
    <t>KUŞÇULAR DM-2 35-19-M00515_KUŞÇULAR ÖZEL TRAFOLAR M04_80470429</t>
  </si>
  <si>
    <t>21.09.2022 09:21:56</t>
  </si>
  <si>
    <t>21.09.2022 17:34:19</t>
  </si>
  <si>
    <t>09.09.2022 09:34:56</t>
  </si>
  <si>
    <t>09.09.2022 16:37:54</t>
  </si>
  <si>
    <t>KULA İM 45-77-A00001_İNCESU L10_2308476</t>
  </si>
  <si>
    <t>12.09.2022 09:38:22</t>
  </si>
  <si>
    <t>12.09.2022 17:00:54</t>
  </si>
  <si>
    <t>AŞAĞIÇOBANİSA TR-12 45-71-M00097_TR-13 M01_60972149</t>
  </si>
  <si>
    <t>12.09.2022 12:27:05</t>
  </si>
  <si>
    <t>12.09.2022 14:57:33</t>
  </si>
  <si>
    <t>YUKARI AKTEPE PALAMUTÇUK MAH. TR-3 35-32-L00074_DIREK TIPI TRAFO HUCRESI H01_2044869</t>
  </si>
  <si>
    <t>17.09.2022 10:04:27</t>
  </si>
  <si>
    <t>17.09.2022 12:53:28</t>
  </si>
  <si>
    <t>17.09.2022 15:07:29</t>
  </si>
  <si>
    <t>17.09.2022 15:52:00</t>
  </si>
  <si>
    <t>DM08/TR01 45-73-M00017_DM-8/38 M03_66749463</t>
  </si>
  <si>
    <t>19.09.2022 09:08:20</t>
  </si>
  <si>
    <t>19.09.2022 14:35:00</t>
  </si>
  <si>
    <t>19.09.2022 17:19:11</t>
  </si>
  <si>
    <t>19.09.2022 17:25:12</t>
  </si>
  <si>
    <t>YASEMİN DM 35-19-M00002_KUŞÇULAR DM-2 M02_2333721</t>
  </si>
  <si>
    <t>21.09.2022 09:10:56</t>
  </si>
  <si>
    <t>21.09.2022 17:23:42</t>
  </si>
  <si>
    <t>TR-55 KÖK 35-19-M00055_TR-251 L3_76783894</t>
  </si>
  <si>
    <t>21.09.2022 10:13:26</t>
  </si>
  <si>
    <t>21.09.2022 18:22:00</t>
  </si>
  <si>
    <t>TR-68 ÇAYIRÇEŞME 35-19-L00068_12199863_56376690_56376690</t>
  </si>
  <si>
    <t>21.09.2022 18:22:07</t>
  </si>
  <si>
    <t>21.09.2022 19:20:02</t>
  </si>
  <si>
    <t>HALİLLER KÖK 35-31-L00228_KALEKÖY L02_72238617</t>
  </si>
  <si>
    <t>22.09.2022 09:06:19</t>
  </si>
  <si>
    <t>22.09.2022 13:12:44</t>
  </si>
  <si>
    <t>ARSLANLAR TM 35-26-A00004_KÖYLER-1 L42_2305571</t>
  </si>
  <si>
    <t>22.09.2022 09:01:09</t>
  </si>
  <si>
    <t>22.09.2022 16:47:33</t>
  </si>
  <si>
    <t>MENDERES DM-2/TR-1 35-22-M00300_ARITMA-2 M16_2095711</t>
  </si>
  <si>
    <t>22.09.2022 09:23:02</t>
  </si>
  <si>
    <t>22.09.2022 16:11:57</t>
  </si>
  <si>
    <t>22.09.2022 09:23:27</t>
  </si>
  <si>
    <t>22.09.2022 17:51:35</t>
  </si>
  <si>
    <t>MENDERES DM-2/TR-1 35-22-M00300_ARITMA-1 M03_2328338</t>
  </si>
  <si>
    <t>22.09.2022 09:11:04</t>
  </si>
  <si>
    <t>22.09.2022 16:16:13</t>
  </si>
  <si>
    <t>YUKARI AKTEPE KÖYÜ TR-1 35-32-L00073_ H_61277416</t>
  </si>
  <si>
    <t>22.09.2022 09:35:39</t>
  </si>
  <si>
    <t>22.09.2022 14:43:16</t>
  </si>
  <si>
    <t>ÇIRPI İM 35-20-A00002_PAZARYERİ(ÇIRPI-2) M01_2055126</t>
  </si>
  <si>
    <t>22.09.2022 10:03:04</t>
  </si>
  <si>
    <t>22.09.2022 14:39:51</t>
  </si>
  <si>
    <t>ÇİFTLİK İM 35-18-A00003_SAĞLIKÇILAR L06_2307805</t>
  </si>
  <si>
    <t>22.09.2022 10:05:24</t>
  </si>
  <si>
    <t>22.09.2022 11:07:45</t>
  </si>
  <si>
    <t>ÇIRPI İM 35-20-A00002_ÇIRPI-1(CAMİİ MAH) M15_2056282</t>
  </si>
  <si>
    <t>22.09.2022 10:03:00</t>
  </si>
  <si>
    <t>22.09.2022 14:44:18</t>
  </si>
  <si>
    <t>TR-2/9 45-83-L00009_TR-2/92 L03_83863994</t>
  </si>
  <si>
    <t>13.09.2022 09:17:18</t>
  </si>
  <si>
    <t>13.09.2022 12:16:00</t>
  </si>
  <si>
    <t>DM-9/TR-1 45-72-M00628_TR-1/6 M04_83425811</t>
  </si>
  <si>
    <t>16.09.2022 13:05:48</t>
  </si>
  <si>
    <t>16.09.2022 13:54:59</t>
  </si>
  <si>
    <t>SELİMŞAHLAR TR-2 45-71-M00137_TOKİ M03_2320416</t>
  </si>
  <si>
    <t>14.09.2022 09:03:48</t>
  </si>
  <si>
    <t>14.09.2022 14:23:25</t>
  </si>
  <si>
    <t>TR-112 KAVAKDERE 35-14-M00112_DIREK TIPI TRAFO HUCRESI H01_2093488</t>
  </si>
  <si>
    <t>23.09.2022 09:22:38</t>
  </si>
  <si>
    <t>23.09.2022 17:48:44</t>
  </si>
  <si>
    <t>VELİLER KÖK 35-31-L00116_KARABAĞ TR-1 L05_2337021</t>
  </si>
  <si>
    <t>22.09.2022 14:05:19</t>
  </si>
  <si>
    <t>22.09.2022 17:36:27</t>
  </si>
  <si>
    <t>KAYAKÖY DM 35-15-L00866_KAYAKÖY İÇME SUYU L07_72307165</t>
  </si>
  <si>
    <t>23.09.2022 13:26:42</t>
  </si>
  <si>
    <t>23.09.2022 17:20:03</t>
  </si>
  <si>
    <t>KAYAKÖY DM 35-15-L00866_KAYAKÖY MERKEZ L06_72307056</t>
  </si>
  <si>
    <t>23.09.2022 09:37:18</t>
  </si>
  <si>
    <t>23.09.2022 13:38:36</t>
  </si>
  <si>
    <t>18.09.2022 07:18:00</t>
  </si>
  <si>
    <t>18.09.2022 07:23:00</t>
  </si>
  <si>
    <t>BAKIR TR-1 45-76-M00052_HatBaşıAyırıcı_53136030 M02_53136030</t>
  </si>
  <si>
    <t>21.09.2022 09:19:27</t>
  </si>
  <si>
    <t>21.09.2022 11:47:58</t>
  </si>
  <si>
    <t>GÖRDES TR-10 45-75-M00010_DAĞITIM TRAFOSU M08_67567067</t>
  </si>
  <si>
    <t>25.09.2022 10:00:05</t>
  </si>
  <si>
    <t>25.09.2022 11:02:37</t>
  </si>
  <si>
    <t>TR-2/58 (GÜLLÜPINAR) 45-83-L00058_TR-2/52 L03_2082850</t>
  </si>
  <si>
    <t>25.09.2022 10:31:35</t>
  </si>
  <si>
    <t>25.09.2022 12:41:25</t>
  </si>
  <si>
    <t>BAKIR KÖK 45-76-M00047_AKHİSAR T.M. M01_72212572</t>
  </si>
  <si>
    <t>26.09.2022 08:44:08</t>
  </si>
  <si>
    <t>26.09.2022 08:53:51</t>
  </si>
  <si>
    <t>MORDOĞAN İM 35-21-A00002_İSKELE L03_2065975</t>
  </si>
  <si>
    <t>26.09.2022 09:30:22</t>
  </si>
  <si>
    <t>26.09.2022 17:24:40</t>
  </si>
  <si>
    <t>TR-259 KAVAKLIDERE 35-14-M00259_ H_81656866</t>
  </si>
  <si>
    <t>26.09.2022 09:40:41</t>
  </si>
  <si>
    <t>26.09.2022 18:27:07</t>
  </si>
  <si>
    <t>DM-2/8 BAŞKENT TR 35-18-L00588_DM-2/9 L04_72045737</t>
  </si>
  <si>
    <t>26.09.2022 09:06:58</t>
  </si>
  <si>
    <t>26.09.2022 10:09:32</t>
  </si>
  <si>
    <t>GÖKEYÜP TR-1 KÖK 45-78-M00798_DEMİRKÖPRÜ TM M05_2106979</t>
  </si>
  <si>
    <t>27.09.2022 10:18:27</t>
  </si>
  <si>
    <t>27.09.2022 11:34:32</t>
  </si>
  <si>
    <t>27.09.2022 12:02:53</t>
  </si>
  <si>
    <t>27.09.2022 13:54:16</t>
  </si>
  <si>
    <t>BEYKÖY KÖK TR-12 35-32-L00012_BEYKÖY TR-13 L02_2334564</t>
  </si>
  <si>
    <t>25.09.2022 10:23:28</t>
  </si>
  <si>
    <t>25.09.2022 12:08:34</t>
  </si>
  <si>
    <t>BEYKÖY KÖK TR-12 35-32-L00012_ADAKÜRE TR-1 L05_2334563</t>
  </si>
  <si>
    <t>25.09.2022 10:25:48</t>
  </si>
  <si>
    <t>25.09.2022 12:10:08</t>
  </si>
  <si>
    <t>BAYINDIR İM 35-20-A00001_CANLI L09_2058779</t>
  </si>
  <si>
    <t>26.09.2022 09:17:08</t>
  </si>
  <si>
    <t>26.09.2022 11:40:51</t>
  </si>
  <si>
    <t>İZSU SARUHANLI ÖZEL KÖK-1 45-80-M02760Ö_ M01_2323752</t>
  </si>
  <si>
    <t>28.09.2022 10:00:10</t>
  </si>
  <si>
    <t>28.09.2022 17:15:31</t>
  </si>
  <si>
    <t>M-1814 KISIK DM-1 35-22-M00095_KISIK SANAYİ-2 M05_72099730</t>
  </si>
  <si>
    <t>25.09.2022 01:55:51</t>
  </si>
  <si>
    <t>25.09.2022 02:43:00</t>
  </si>
  <si>
    <t>BEYDAĞ İM 35-32-A00001_BARAJ M09_2308132</t>
  </si>
  <si>
    <t>25.09.2022 08:35:49</t>
  </si>
  <si>
    <t>25.09.2022 09:49:37</t>
  </si>
  <si>
    <t>M. TELLİ TARIMSAL GRUP SULAMA 35-32-L00032_DIREK TIPI TRAFO HUCRESI H01_2045053</t>
  </si>
  <si>
    <t>25.09.2022 08:51:21</t>
  </si>
  <si>
    <t>25.09.2022 10:04:02</t>
  </si>
  <si>
    <t>25.09.2022 09:02:35</t>
  </si>
  <si>
    <t>25.09.2022 10:31:39</t>
  </si>
  <si>
    <t>TAŞLIYOL KÖK 35-27-M00495_ABALIOĞLU DM M04_72168906</t>
  </si>
  <si>
    <t>25.09.2022 09:31:26</t>
  </si>
  <si>
    <t>25.09.2022 11:12:56</t>
  </si>
  <si>
    <t>25.09.2022 13:03:18</t>
  </si>
  <si>
    <t>25.09.2022 15:01:56</t>
  </si>
  <si>
    <t>BEYDAĞ İM 35-32-A00001_BAKIR L03_2308129</t>
  </si>
  <si>
    <t>25.09.2022 13:05:28</t>
  </si>
  <si>
    <t>25.09.2022 16:56:05</t>
  </si>
  <si>
    <t>DM-25/17 45-71-M00049_DM-25/17A M06_61319575</t>
  </si>
  <si>
    <t>29.09.2022 09:53:05</t>
  </si>
  <si>
    <t>29.09.2022 17:41:53</t>
  </si>
  <si>
    <t>DM-14 45-71-M00361_TR-25/19 M03_72258982</t>
  </si>
  <si>
    <t>29.09.2022 11:28:09</t>
  </si>
  <si>
    <t>29.09.2022 17:38:48</t>
  </si>
  <si>
    <t>KARABURUN İM 35-21-A00001_YENİ LİMAN L03_2314242</t>
  </si>
  <si>
    <t>26.09.2022 09:02:15</t>
  </si>
  <si>
    <t>26.09.2022 17:52:22</t>
  </si>
  <si>
    <t>26.09.2022 09:03:46</t>
  </si>
  <si>
    <t>26.09.2022 17:50:51</t>
  </si>
  <si>
    <t>MAHMUTLAR KÖK 45-74-M00354_ÇATALOLUK M09_79385784</t>
  </si>
  <si>
    <t>28.09.2022 09:00:14</t>
  </si>
  <si>
    <t>28.09.2022 16:25:23</t>
  </si>
  <si>
    <t>28.09.2022 15:17:49</t>
  </si>
  <si>
    <t>28.09.2022 15:25:43</t>
  </si>
  <si>
    <t>ZEYTİNLİOVA TR-14 45-72-L00408_TR-1 L04_66581940</t>
  </si>
  <si>
    <t>29.09.2022 08:54:26</t>
  </si>
  <si>
    <t>29.09.2022 11:50:04</t>
  </si>
  <si>
    <t>DM-1 45-71-M00001_GARAJİÇİ M19_2308938</t>
  </si>
  <si>
    <t>29.09.2022 08:59:02</t>
  </si>
  <si>
    <t>29.09.2022 12:07:27</t>
  </si>
  <si>
    <t>DEMİRCİ DM 45-74-M00347_DEMİRKÖPRÜ MAHMUTLAR KÖK M06_84598225</t>
  </si>
  <si>
    <t>29.09.2022 09:00:46</t>
  </si>
  <si>
    <t>29.09.2022 17:07:18</t>
  </si>
  <si>
    <t>GELENBE İM 45-76-A00001_GEBELER L12_2092293</t>
  </si>
  <si>
    <t>29.09.2022 09:00:27</t>
  </si>
  <si>
    <t>29.09.2022 17:24:08</t>
  </si>
  <si>
    <t>SARIGÖL DM 45-79-M00069_SELİMİYE FİDERİ M18_2318413</t>
  </si>
  <si>
    <t>29.09.2022 09:03:06</t>
  </si>
  <si>
    <t>29.09.2022 16:57:39</t>
  </si>
  <si>
    <t>BEYDERE KÖK 45-71-M00128_YENİKÖY (MANİSA TM DEN) M10_50217228</t>
  </si>
  <si>
    <t>29.09.2022 09:03:37</t>
  </si>
  <si>
    <t>29.09.2022 09:58:04</t>
  </si>
  <si>
    <t>29.09.2022 09:04:16</t>
  </si>
  <si>
    <t>TR-81 45-78-L00081_TR-82 L03_65914842</t>
  </si>
  <si>
    <t>29.09.2022 08:30:39</t>
  </si>
  <si>
    <t>29.09.2022 13:29:43</t>
  </si>
  <si>
    <t>SARAÇLAR KÖK 45-77-L00104_HatBaşıAyırıcı_65672184 L03_65672184</t>
  </si>
  <si>
    <t>29.09.2022 10:41:13</t>
  </si>
  <si>
    <t>29.09.2022 14:13:24</t>
  </si>
  <si>
    <t>DM-1/59 45-71-M00020_DM-1/02 SULTAN EVLERİ M05_66398590</t>
  </si>
  <si>
    <t>29.09.2022 11:02:11</t>
  </si>
  <si>
    <t>29.09.2022 17:47:00</t>
  </si>
  <si>
    <t>30.09.2022 08:59:12</t>
  </si>
  <si>
    <t>30.09.2022 16:59:01</t>
  </si>
  <si>
    <t>DM-5 45-71-M00947_DM-5/2    TUZCU M06_66502142</t>
  </si>
  <si>
    <t>30.09.2022 08:59:25</t>
  </si>
  <si>
    <t>30.09.2022 17:36:15</t>
  </si>
  <si>
    <t>KAVAKDERE DM 35-14-M00339_KAVAKDERE KÖY M08_65666754</t>
  </si>
  <si>
    <t>23.09.2022 09:14:28</t>
  </si>
  <si>
    <t>23.09.2022 17:26:04</t>
  </si>
  <si>
    <t>24.09.2022 09:19:09</t>
  </si>
  <si>
    <t>24.09.2022 17:43:57</t>
  </si>
  <si>
    <t>SULUDERE KÖK 35-31-L00057_SARISU L03_2328069</t>
  </si>
  <si>
    <t>24.09.2022 09:09:42</t>
  </si>
  <si>
    <t>24.09.2022 14:21:17</t>
  </si>
  <si>
    <t>TR-2 35-31-L00002_DIREK TIPI TRAFO HUCRESI H01_2050715</t>
  </si>
  <si>
    <t>24.09.2022 10:12:54</t>
  </si>
  <si>
    <t>24.09.2022 18:00:23</t>
  </si>
  <si>
    <t>KEMALPAŞA BÖCEK SİTESİ 35-27-M00142_ M01_2059335</t>
  </si>
  <si>
    <t>27.09.2022 09:53:07</t>
  </si>
  <si>
    <t>27.09.2022 11:01:22</t>
  </si>
  <si>
    <t>KAMUKENT DM 35-21-M00025_MORDOĞAN İM M03_66026537</t>
  </si>
  <si>
    <t>27.09.2022 10:01:58</t>
  </si>
  <si>
    <t>27.09.2022 18:00:34</t>
  </si>
  <si>
    <t>EĞLENHOCA DM 35-21-M00013_KARABURUN-1 M05_72178832</t>
  </si>
  <si>
    <t>27.09.2022 09:27:02</t>
  </si>
  <si>
    <t>27.09.2022 18:08:49</t>
  </si>
  <si>
    <t>ULUCAK DM-2 35-27-M00331_DONANIMLI YEDEK M02_72170761</t>
  </si>
  <si>
    <t>27.09.2022 09:24:37</t>
  </si>
  <si>
    <t>27.09.2022 14:41:44</t>
  </si>
  <si>
    <t>SARISU TR-2 35-31-L00080_DIREK TIPI TRAFO HUCRESI H01_2049408</t>
  </si>
  <si>
    <t>27.09.2022 09:34:10</t>
  </si>
  <si>
    <t>27.09.2022 17:48:01</t>
  </si>
  <si>
    <t>MORDOĞAN İM 35-21-A00002_SAĞLIK OCAĞI L13_2314075</t>
  </si>
  <si>
    <t>27.09.2022 09:42:10</t>
  </si>
  <si>
    <t>27.09.2022 18:08:10</t>
  </si>
  <si>
    <t>28.09.2022 17:48:00</t>
  </si>
  <si>
    <t>ÇAYAĞZI KÖK 35-31-L00259_KARABURÇ L06_2113767</t>
  </si>
  <si>
    <t>28.09.2022 09:49:07</t>
  </si>
  <si>
    <t>28.09.2022 14:38:29</t>
  </si>
  <si>
    <t>30.09.2022 09:03:17</t>
  </si>
  <si>
    <t>30.09.2022 16:45:02</t>
  </si>
  <si>
    <t>DURHASAN KÖK 45-74-M00373_MEZİTLER M02_83945260</t>
  </si>
  <si>
    <t>30.09.2022 09:00:58</t>
  </si>
  <si>
    <t>30.09.2022 17:11:41</t>
  </si>
  <si>
    <t>BAĞYURDU TR-7 (DM-1/6) 35-27-L00248_DAĞITIM TRAFO BAĞYURDU TR-7 (DM-1/6) L04_72148924</t>
  </si>
  <si>
    <t>26.09.2022 10:08:59</t>
  </si>
  <si>
    <t>26.09.2022 11:30:16</t>
  </si>
  <si>
    <t>BURUNCUK KÖK 35-20-L00273_ZEYTİNOVA DAĞ GRUBU L02_66528753</t>
  </si>
  <si>
    <t>26.09.2022 10:09:08</t>
  </si>
  <si>
    <t>26.09.2022 16:57:56</t>
  </si>
  <si>
    <t>KARABURÇ KÖK 35-31-L00253_KARABURÇ L03_2337264</t>
  </si>
  <si>
    <t>28.09.2022 09:55:51</t>
  </si>
  <si>
    <t>28.09.2022 14:51:08</t>
  </si>
  <si>
    <t>KAYMAKÇI İM 35-15-A00004_ORHANGAZİ L08_2121826</t>
  </si>
  <si>
    <t>28.09.2022 10:01:37</t>
  </si>
  <si>
    <t>28.09.2022 12:39:48</t>
  </si>
  <si>
    <t>DEMİRKÖPRÜ TM 45-78-A00005_KÖPRÜBAŞI M07_2329516</t>
  </si>
  <si>
    <t>30.09.2022 10:05:49</t>
  </si>
  <si>
    <t>30.09.2022 16:05:56</t>
  </si>
  <si>
    <t>TR-1/43 45-72-M00043_TR- 1/44 M03_2043117</t>
  </si>
  <si>
    <t>30.09.2022 13:02:24</t>
  </si>
  <si>
    <t>30.09.2022 17:36:57</t>
  </si>
  <si>
    <t>DM-3/TR-9 35-13-L00055_TR-18 L01_66486527</t>
  </si>
  <si>
    <t>27.09.2022 09:00:25</t>
  </si>
  <si>
    <t>27.09.2022 17:30:40</t>
  </si>
  <si>
    <t>ÖDEMİŞ İM 35-15-A00001_ESKİ OVAKENT L15_2310686</t>
  </si>
  <si>
    <t>27.09.2022 09:02:48</t>
  </si>
  <si>
    <t>27.09.2022 13:36:13</t>
  </si>
  <si>
    <t>TR-18 35-13-L00018_TR-14 - TR-19 L03_2334006</t>
  </si>
  <si>
    <t>27.09.2022 09:17:43</t>
  </si>
  <si>
    <t>27.09.2022 17:31:36</t>
  </si>
  <si>
    <t>ELMABAĞ DM 35-15-L00317_ÇAYIR TELEFİRİK L04_66822224</t>
  </si>
  <si>
    <t>27.09.2022 14:26:32</t>
  </si>
  <si>
    <t>27.09.2022 17:57:07</t>
  </si>
  <si>
    <t>KAYALIOĞLU KÖK 45-72-L00070_KAYALIOĞLU ÇIKIŞ L01_66592886</t>
  </si>
  <si>
    <t>30.09.2022 09:11:42</t>
  </si>
  <si>
    <t>30.09.2022 14:22:27</t>
  </si>
  <si>
    <t>MANİSA TM-1 45-71-A00001_BARBAROS M19_2059981</t>
  </si>
  <si>
    <t>30.09.2022 10:16:15</t>
  </si>
  <si>
    <t>30.09.2022 17:47:02</t>
  </si>
  <si>
    <t>DM-03/01 45-71-M00003_TR-3/22 M18_2053268</t>
  </si>
  <si>
    <t>30.09.2022 10:32:45</t>
  </si>
  <si>
    <t>30.09.2022 18:02:00</t>
  </si>
  <si>
    <t>28.09.2022 10:10:21</t>
  </si>
  <si>
    <t>28.09.2022 17:12:42</t>
  </si>
  <si>
    <t>ORTAKÖY KÖK 45-78-M01336_GÖKEYÜP M03_81494437</t>
  </si>
  <si>
    <t>30.09.2022 11:07:47</t>
  </si>
  <si>
    <t>30.09.2022 13:38:03</t>
  </si>
  <si>
    <t>ARKACILAR TR-4 35-31-M00003_ H_81977283</t>
  </si>
  <si>
    <t>28.09.2022 10:33:51</t>
  </si>
  <si>
    <t>28.09.2022 12:40:08</t>
  </si>
  <si>
    <t>DM-1/50 35-29-M00050_DAĞITIM TRAFOSU M03_72216416</t>
  </si>
  <si>
    <t>28.09.2022 12:12:46</t>
  </si>
  <si>
    <t>28.09.2022 12:46:25</t>
  </si>
  <si>
    <t>POYRAZDAMLARI TR-11 45-78-M00576_HatBaşıAyırıcı_53139323 M05_53139323</t>
  </si>
  <si>
    <t>30.09.2022 09:13:14</t>
  </si>
  <si>
    <t>30.09.2022 10:00:27</t>
  </si>
  <si>
    <t>ZEYTİNLİOVA TR-4 45-72-L00412_TR-7 ÇIKIŞI L05_66552686</t>
  </si>
  <si>
    <t>30.09.2022 09:14:57</t>
  </si>
  <si>
    <t>30.09.2022 10:16:26</t>
  </si>
  <si>
    <t>SOMA KÖYLER DM-2 45-82-M00125_HatBaşıAyırıcı_53135609 M08_53135609</t>
  </si>
  <si>
    <t>30.09.2022 09:27:44</t>
  </si>
  <si>
    <t>30.09.2022 18:54:56</t>
  </si>
  <si>
    <t>DM-8/9 (ESKİ HARMANDALI) 45-71-M00293_KAZIM KARABEKİR ORTAOKULU M05_2075618</t>
  </si>
  <si>
    <t>30.09.2022 09:36:41</t>
  </si>
  <si>
    <t>30.09.2022 17:29:29</t>
  </si>
  <si>
    <t>PAZARKÖY KÖK 45-78-L00700_PAZARKÖY TEKELİOĞLU L01_2106687</t>
  </si>
  <si>
    <t>30.09.2022 09:52:27</t>
  </si>
  <si>
    <t>30.09.2022 12:49:40</t>
  </si>
  <si>
    <t>KEMHALLI KÖK 45-86-M00044_UĞURLU KÖK M03_72224712</t>
  </si>
  <si>
    <t>30.09.2022 15:00:42</t>
  </si>
  <si>
    <t>30.09.2022 15:13:06</t>
  </si>
  <si>
    <t>ÇEŞME HAVZA TM 35-18-A00006_ALAÇATI-2 M12_2313709</t>
  </si>
  <si>
    <t>28.09.2022 09:29:01</t>
  </si>
  <si>
    <t>28.09.2022 18:04:58</t>
  </si>
  <si>
    <t>28.09.2022 09:30:47</t>
  </si>
  <si>
    <t>28.09.2022 18:14:06</t>
  </si>
  <si>
    <t>GÖKÇEN İM 35-29-A00004_KUPLAJ L11_2329148</t>
  </si>
  <si>
    <t>28.09.2022 10:00:19</t>
  </si>
  <si>
    <t>28.09.2022 10:42:59</t>
  </si>
  <si>
    <t>AKHİSAR İM 45-72-A00001_BAŞLAMIŞ L02_2308694</t>
  </si>
  <si>
    <t>21.09.2022 10:19:55</t>
  </si>
  <si>
    <t>21.09.2022 11:05:00</t>
  </si>
  <si>
    <t>21.09.2022 09:46:41</t>
  </si>
  <si>
    <t>21.09.2022 09:59:00</t>
  </si>
  <si>
    <t>ALAÇATI TM 35-18-A00005_KARABURUN-1 M19_2310585</t>
  </si>
  <si>
    <t>29.09.2022 09:11:49</t>
  </si>
  <si>
    <t>29.09.2022 17:27:51</t>
  </si>
  <si>
    <t>DEMİRKÖPRÜ TM 45-78-A00005_HatBaşıAyırıcı_53139701 M05_53139701</t>
  </si>
  <si>
    <t>01.09.2022 21:39:36</t>
  </si>
  <si>
    <t>01.09.2022 23:25:39</t>
  </si>
  <si>
    <t>DEMİRKÖPRÜ TM 45-78-A00005_KULA M05_2096289</t>
  </si>
  <si>
    <t>01.09.2022 22:57:50</t>
  </si>
  <si>
    <t>01.09.2022 23:11:00</t>
  </si>
  <si>
    <t>ALAŞEHİR TM 45-73-A00001_ALAŞEHİR ŞEHİR-1 M16_2312681</t>
  </si>
  <si>
    <t>19.09.2022 17:07:07</t>
  </si>
  <si>
    <t>19.09.2022 17:19:22</t>
  </si>
  <si>
    <t>ALAŞEHİR TR-57 45-73-M00057_TR-58 TR-86 M01_81564840</t>
  </si>
  <si>
    <t>19.09.2022 17:02:00</t>
  </si>
  <si>
    <t>19.09.2022 17:58:00</t>
  </si>
  <si>
    <t>GÖRDES DM 45-75-M00050_KAŞIKÇI M11_2083718</t>
  </si>
  <si>
    <t>24.09.2022 17:46:24</t>
  </si>
  <si>
    <t>24.09.2022 17:51:16</t>
  </si>
  <si>
    <t>YENİŞEHİR TR-5 35-31-L00111_35-31-L00111_2363996</t>
  </si>
  <si>
    <t>01.09.2022 09:05:58</t>
  </si>
  <si>
    <t>01.09.2022 17:12:54</t>
  </si>
  <si>
    <t>BOYNUYOĞUN KÖK 35-29-L00051_KİRELLİ L05_72215394</t>
  </si>
  <si>
    <t>29.09.2022 13:53:59</t>
  </si>
  <si>
    <t>29.09.2022 16:47:46</t>
  </si>
  <si>
    <t>ESKİBOYNUYOĞUN KÖK 35-29-L00052_ESKİBOYNUYOĞUN L01_72215253</t>
  </si>
  <si>
    <t>29.09.2022 09:15:49</t>
  </si>
  <si>
    <t>29.09.2022 12:34:17</t>
  </si>
  <si>
    <t>ALAÇATI TM 35-18-A00005_KARABURUN-3 M08_2311008</t>
  </si>
  <si>
    <t>29.09.2022 09:29:33</t>
  </si>
  <si>
    <t>29.09.2022 17:50:00</t>
  </si>
  <si>
    <t>29.09.2022 09:24:29</t>
  </si>
  <si>
    <t>29.09.2022 14:15:16</t>
  </si>
  <si>
    <t>29.09.2022 13:06:24</t>
  </si>
  <si>
    <t>29.09.2022 17:46:09</t>
  </si>
  <si>
    <t>17.09.2022 07:45:26</t>
  </si>
  <si>
    <t>17.09.2022 09:20:51</t>
  </si>
  <si>
    <t>İSMAİLLİ KÖK 35-16-M00045_HACILAR M05_72049232</t>
  </si>
  <si>
    <t>21.09.2022 15:17:30</t>
  </si>
  <si>
    <t>21.09.2022 19:19:57</t>
  </si>
  <si>
    <t>YALLIOĞLU KÖK 35-15-L00361_YENİKÖY L02_66935956</t>
  </si>
  <si>
    <t>30.09.2022 09:45:37</t>
  </si>
  <si>
    <t>30.09.2022 12:24:06</t>
  </si>
  <si>
    <t>TATAR DM 35-19-M00256_HatBaşıAyırıcı_53137441 M12_53137441</t>
  </si>
  <si>
    <t>30.09.2022 10:33:32</t>
  </si>
  <si>
    <t>30.09.2022 14:12:41</t>
  </si>
  <si>
    <t>DEMİRCİLİ DM 35-15-L00895_ÜZÜMLÜ L06_85268684</t>
  </si>
  <si>
    <t>30.09.2022 13:18:07</t>
  </si>
  <si>
    <t>30.09.2022 18:19:45</t>
  </si>
  <si>
    <t>30.09.2022 09:39:22</t>
  </si>
  <si>
    <t>30.09.2022 17:07:26</t>
  </si>
  <si>
    <t>MORDOĞAN TR-41 35-21-L00164_KÖRFEZ BALIKLIOVA TR-49 TR-50 L05_72179978</t>
  </si>
  <si>
    <t>30.09.2022 09:26:05</t>
  </si>
  <si>
    <t>30.09.2022 15:06:20</t>
  </si>
  <si>
    <t>30.09.2022 09:09:48</t>
  </si>
  <si>
    <t>30.09.2022 17:20:54</t>
  </si>
  <si>
    <t>30.09.2022 09:07:46</t>
  </si>
  <si>
    <t>30.09.2022 17:22:58</t>
  </si>
  <si>
    <t>30.09.2022 09:04:39</t>
  </si>
  <si>
    <t>30.09.2022 13:11:21</t>
  </si>
  <si>
    <t>DİKİLİ İM 35-30-A00001_ALTINOVA-1 M08_72357026</t>
  </si>
  <si>
    <t>02.09.2022 11:40:15</t>
  </si>
  <si>
    <t>02.09.2022 12:08:00</t>
  </si>
  <si>
    <t>DEĞİRMENDERE DM 35-22-M00085_PANCAR-2 M03_50066525</t>
  </si>
  <si>
    <t>30.09.2022 10:35:02</t>
  </si>
  <si>
    <t>30.09.2022 11:36:49</t>
  </si>
  <si>
    <t>30.09.2022 09:02:02</t>
  </si>
  <si>
    <t>30.09.2022 14:32:05</t>
  </si>
  <si>
    <t>15.09.2022 00:56:18</t>
  </si>
  <si>
    <t>15.09.2022 03:54:33</t>
  </si>
  <si>
    <t>ÇİFTLİK İM 35-18-A00003_TURSİTE L14_2307810</t>
  </si>
  <si>
    <t>18.09.2022 06:05:09</t>
  </si>
  <si>
    <t>18.09.2022 08:37:37</t>
  </si>
  <si>
    <t>K-188 35-01-K00188_D_56380480_56380480</t>
  </si>
  <si>
    <t>15.09.2022 08:54:36</t>
  </si>
  <si>
    <t>15.09.2022 11:10:21</t>
  </si>
  <si>
    <t>L-193 ESENEVLER 35-18-L00193_A_56368088_56368088</t>
  </si>
  <si>
    <t>15.09.2022 09:32:37</t>
  </si>
  <si>
    <t>15.09.2022 11:31:57</t>
  </si>
  <si>
    <t>ÇUKURALTI M-25 35-25-M00073_B_56355377_56355377</t>
  </si>
  <si>
    <t>15.09.2022 09:56:05</t>
  </si>
  <si>
    <t>15.09.2022 11:34:58</t>
  </si>
  <si>
    <t>M-1621 35-02-M01621__72569548_72569548</t>
  </si>
  <si>
    <t>15.09.2022 10:09:13</t>
  </si>
  <si>
    <t>15.09.2022 11:45:24</t>
  </si>
  <si>
    <t>YENİFOÇA TR-51 35-23-M00051_42097959_56375036_56375036</t>
  </si>
  <si>
    <t>15.09.2022 11:06:37</t>
  </si>
  <si>
    <t>15.09.2022 11:48:14</t>
  </si>
  <si>
    <t>K-3205 35-02-K03205_A_56383336_56383336</t>
  </si>
  <si>
    <t>15.09.2022 07:35:01</t>
  </si>
  <si>
    <t>15.09.2022 12:03:07</t>
  </si>
  <si>
    <t>SANAYİ TR-8(DM-10/7) 35-17-M00503_B B01_5761942</t>
  </si>
  <si>
    <t>15.09.2022 08:44:49</t>
  </si>
  <si>
    <t>15.09.2022 11:26:03</t>
  </si>
  <si>
    <t>TR-16 35-13-L00016_946423150_946423150</t>
  </si>
  <si>
    <t>15.09.2022 09:18:23</t>
  </si>
  <si>
    <t>15.09.2022 12:04:51</t>
  </si>
  <si>
    <t>M-2139 35-07-M02139_97553990_97553990</t>
  </si>
  <si>
    <t>15.09.2022 09:54:53</t>
  </si>
  <si>
    <t>15.09.2022 12:44:28</t>
  </si>
  <si>
    <t>KARAOĞLANLI TR-1 45-78-M00350_953296478_953296478</t>
  </si>
  <si>
    <t>15.09.2022 11:29:15</t>
  </si>
  <si>
    <t>15.09.2022 12:15:08</t>
  </si>
  <si>
    <t>ÇINARDİBİ TR-6 35-20-M00073_B_65513208_65513208</t>
  </si>
  <si>
    <t>15.09.2022 11:51:27</t>
  </si>
  <si>
    <t>15.09.2022 12:15:10</t>
  </si>
  <si>
    <t>TİRE SANAYİ TR-2 35-29-L00019_A_83051120_83051120</t>
  </si>
  <si>
    <t>15.09.2022 12:12:38</t>
  </si>
  <si>
    <t>15.09.2022 12:29:25</t>
  </si>
  <si>
    <t>K-550 35-01-K00550_911202249_911202249</t>
  </si>
  <si>
    <t>15.09.2022 09:53:09</t>
  </si>
  <si>
    <t>15.09.2022 12:25:46</t>
  </si>
  <si>
    <t>YUKARI MİNNETLER TR-1 45-74-M00128_945576332_945576332</t>
  </si>
  <si>
    <t>15.09.2022 10:09:07</t>
  </si>
  <si>
    <t>15.09.2022 12:49:06</t>
  </si>
  <si>
    <t>M-3111(YATIRIM REZERVE) 35-08-M03111_912780431_912780431</t>
  </si>
  <si>
    <t>15.09.2022 11:47:39</t>
  </si>
  <si>
    <t>15.09.2022 12:35:38</t>
  </si>
  <si>
    <t>M-2111 35-03-M02111_DAĞITIM TRAFOSU M03_72181796</t>
  </si>
  <si>
    <t>26.09.2022 08:59:51</t>
  </si>
  <si>
    <t>26.09.2022 15:26:57</t>
  </si>
  <si>
    <t>M-3336 35-04-M03336_DAĞITIM TRAFO M-3336 M03_86849780</t>
  </si>
  <si>
    <t>28.09.2022 09:10:28</t>
  </si>
  <si>
    <t>28.09.2022 13:20:16</t>
  </si>
  <si>
    <t>ANADOLU İM 35-02-A00001_MERKEZ K05_2307984</t>
  </si>
  <si>
    <t>28.09.2022 09:02:27</t>
  </si>
  <si>
    <t>28.09.2022 16:01:49</t>
  </si>
  <si>
    <t>K-4546 35-02-K04546_K-4356 K01_2118680</t>
  </si>
  <si>
    <t>28.09.2022 15:35:45</t>
  </si>
  <si>
    <t>SEYDİKÖY İM 35-08-A00002_CENGİZHAN K03_2050818</t>
  </si>
  <si>
    <t>26.09.2022 16:02:28</t>
  </si>
  <si>
    <t>26.09.2022 18:55:16</t>
  </si>
  <si>
    <t>TR-55 35-30-L00055_TR-58 L01_2306808</t>
  </si>
  <si>
    <t>27.09.2022 11:08:57</t>
  </si>
  <si>
    <t>27.09.2022 13:51:47</t>
  </si>
  <si>
    <t>KARŞIYAKA GIS TM 35-04-A00002_Karşıyaka-2 K02_2054251</t>
  </si>
  <si>
    <t>27.09.2022 13:03:07</t>
  </si>
  <si>
    <t>27.09.2022 20:22:36</t>
  </si>
  <si>
    <t>ÜNİVERSİTE TM 35-02-A00008_ERZENE M10_2063411</t>
  </si>
  <si>
    <t>28.09.2022 13:11:46</t>
  </si>
  <si>
    <t>28.09.2022 19:10:01</t>
  </si>
  <si>
    <t>M-1032 35-04-M01032_M-1031 M01_2052676</t>
  </si>
  <si>
    <t>30.09.2022 12:39:57</t>
  </si>
  <si>
    <t>30.09.2022 15:04:16</t>
  </si>
  <si>
    <t>M-1037 35-04-M01037_M-3253 M01_2119276</t>
  </si>
  <si>
    <t>30.09.2022 09:02:27</t>
  </si>
  <si>
    <t>30.09.2022 12:54:17</t>
  </si>
  <si>
    <t>ŞEMİKLER TM 35-04-A00003_İMBAT M03_2310728</t>
  </si>
  <si>
    <t>30.09.2022 13:01:37</t>
  </si>
  <si>
    <t>30.09.2022 18:37:49</t>
  </si>
  <si>
    <t>GÖRECE M-351 35-22-M00351_DAĞITIM TRAFO GÖRECE M-351 M06_72142996</t>
  </si>
  <si>
    <t>14.09.2022 09:59:34</t>
  </si>
  <si>
    <t>14.09.2022 13:01:10</t>
  </si>
  <si>
    <t>TR-39 35-30-L00039_TR-44-45 L01_2329887</t>
  </si>
  <si>
    <t>25.09.2022 13:41:38</t>
  </si>
  <si>
    <t>25.09.2022 14:28:56</t>
  </si>
  <si>
    <t>K-200 35-04-K00200_TRAFO K03_2336775</t>
  </si>
  <si>
    <t>27.09.2022 09:02:04</t>
  </si>
  <si>
    <t>27.09.2022 17:54:56</t>
  </si>
  <si>
    <t>ESBAŞ İM 35-08-A00001_IRMAK M10_2047814</t>
  </si>
  <si>
    <t>26.09.2022 09:03:28</t>
  </si>
  <si>
    <t>26.09.2022 14:29:14</t>
  </si>
  <si>
    <t>M-1934 KÖK 35-03-M01934_M-1971 M09_57931096</t>
  </si>
  <si>
    <t>26.09.2022 09:07:06</t>
  </si>
  <si>
    <t>26.09.2022 12:07:23</t>
  </si>
  <si>
    <t>DM-2/2 35-28-M00128_TR-90 M01_83507415</t>
  </si>
  <si>
    <t>26.09.2022 09:22:48</t>
  </si>
  <si>
    <t>26.09.2022 11:38:15</t>
  </si>
  <si>
    <t>DOĞANÇAY İM 35-04-A00004_KÖRFEZ EVLERİ K05_77533376</t>
  </si>
  <si>
    <t>27.09.2022 09:17:07</t>
  </si>
  <si>
    <t>27.09.2022 14:58:31</t>
  </si>
  <si>
    <t>TR-64 35-30-L00064_DIREK TIPI TRAFO HUCRESI H01_2044021</t>
  </si>
  <si>
    <t>27.09.2022 09:23:47</t>
  </si>
  <si>
    <t>27.09.2022 10:04:53</t>
  </si>
  <si>
    <t>ANADOLU İM 35-02-A00001_OTOGAR K14_2308895</t>
  </si>
  <si>
    <t>25.09.2022 13:01:18</t>
  </si>
  <si>
    <t>25.09.2022 18:40:03</t>
  </si>
  <si>
    <t>25.09.2022 15:39:46</t>
  </si>
  <si>
    <t>25.09.2022 16:36:13</t>
  </si>
  <si>
    <t>26.09.2022 10:26:49</t>
  </si>
  <si>
    <t>26.09.2022 13:43:56</t>
  </si>
  <si>
    <t>M-1335 KAYADİBİ KÖK 35-02-M01335_M-1157 KARAÇAM M05_2053136</t>
  </si>
  <si>
    <t>26.09.2022 12:03:01</t>
  </si>
  <si>
    <t>26.09.2022 13:28:35</t>
  </si>
  <si>
    <t>SEYDİKÖY İM 35-08-A00002_ÇAKMAK K24_2052685</t>
  </si>
  <si>
    <t>26.09.2022 13:04:58</t>
  </si>
  <si>
    <t>26.09.2022 20:33:37</t>
  </si>
  <si>
    <t>MENEMEN DM-6/TR-7 35-28-L00172_TR-48 ÇIKIŞI L02_58181984</t>
  </si>
  <si>
    <t>26.09.2022 13:08:10</t>
  </si>
  <si>
    <t>26.09.2022 13:41:37</t>
  </si>
  <si>
    <t>K-385 35-01-K00385_910796704_910796704</t>
  </si>
  <si>
    <t>01.09.2022 00:43:51</t>
  </si>
  <si>
    <t>01.09.2022 01:46:44</t>
  </si>
  <si>
    <t>M-2793 35-01-M02793_910465694_910465694</t>
  </si>
  <si>
    <t>01.09.2022 02:36:55</t>
  </si>
  <si>
    <t>01.09.2022 03:26:24</t>
  </si>
  <si>
    <t>TR-359 ONURKENT 35-19-M00133_B B1_80719268</t>
  </si>
  <si>
    <t>01.09.2022 04:38:01</t>
  </si>
  <si>
    <t>01.09.2022 05:45:13</t>
  </si>
  <si>
    <t>K-4309 35-02-K04309_E_56383262_56383262</t>
  </si>
  <si>
    <t>01.09.2022 00:32:40</t>
  </si>
  <si>
    <t>01.09.2022 06:42:11</t>
  </si>
  <si>
    <t>RAHMİYE TR-1 45-72-L00657_B_65509367_65509367</t>
  </si>
  <si>
    <t>01.09.2022 03:44:59</t>
  </si>
  <si>
    <t>01.09.2022 07:11:22</t>
  </si>
  <si>
    <t>TİRE TR-14 35-29-L00014_950335453_950335453</t>
  </si>
  <si>
    <t>01.09.2022 07:57:32</t>
  </si>
  <si>
    <t>01.09.2022 09:27:54</t>
  </si>
  <si>
    <t>BEĞENLER SUBAŞI TR-1 45-75-M00176_D_56392024_56392024</t>
  </si>
  <si>
    <t>01.09.2022 08:15:37</t>
  </si>
  <si>
    <t>01.09.2022 09:53:06</t>
  </si>
  <si>
    <t>RAMAZAN HOCALAR TR-1 45-81-M00259_95000650395_95000650395</t>
  </si>
  <si>
    <t>01.09.2022 08:35:05</t>
  </si>
  <si>
    <t>01.09.2022 09:48:02</t>
  </si>
  <si>
    <t>BAĞARASI TR-11 35-23-M00180_B_56358205_56358205</t>
  </si>
  <si>
    <t>01.09.2022 08:49:03</t>
  </si>
  <si>
    <t>01.09.2022 09:16:55</t>
  </si>
  <si>
    <t>MUSAHOCA TR-1 45-76-L00118_955231700_955231700</t>
  </si>
  <si>
    <t>01.09.2022 09:29:22</t>
  </si>
  <si>
    <t>01.09.2022 09:46:07</t>
  </si>
  <si>
    <t>L-126 35-18-L00126_6497245_60982883_60982883</t>
  </si>
  <si>
    <t>01.09.2022 07:31:36</t>
  </si>
  <si>
    <t>01.09.2022 10:37:48</t>
  </si>
  <si>
    <t>PEKMEZCİ TR-1 45-72-M00198_B_56407835_56407835</t>
  </si>
  <si>
    <t>01.09.2022 07:58:53</t>
  </si>
  <si>
    <t>01.09.2022 10:03:16</t>
  </si>
  <si>
    <t>DOĞUCA TR-1 45-72-L00642_A_56389995_56389995</t>
  </si>
  <si>
    <t>01.09.2022 08:11:01</t>
  </si>
  <si>
    <t>01.09.2022 10:01:03</t>
  </si>
  <si>
    <t>K-466 35-04-K00466_967020534_967020534</t>
  </si>
  <si>
    <t>01.09.2022 08:34:55</t>
  </si>
  <si>
    <t>01.09.2022 09:27:07</t>
  </si>
  <si>
    <t>KARAKUYU TR-4 35-26-M00441_6778039_56358526_56358526</t>
  </si>
  <si>
    <t>01.09.2022 08:44:15</t>
  </si>
  <si>
    <t>01.09.2022 10:16:31</t>
  </si>
  <si>
    <t>MESTANLAR TR-1 45-72-L00739_956529651_956529651</t>
  </si>
  <si>
    <t>01.09.2022 08:56:47</t>
  </si>
  <si>
    <t>01.09.2022 10:48:16</t>
  </si>
  <si>
    <t>K-1517 35-01-K01517_911186485_911186485</t>
  </si>
  <si>
    <t>01.09.2022 09:07:50</t>
  </si>
  <si>
    <t>01.09.2022 10:34:57</t>
  </si>
  <si>
    <t>ALTINTEPE TR-41 35-22-M00856_955287386_955287386</t>
  </si>
  <si>
    <t>01.09.2022 09:53:23</t>
  </si>
  <si>
    <t>01.09.2022 10:38:39</t>
  </si>
  <si>
    <t>ÇUKURALTI M-14 35-25-M00060_A_81571177_81571177</t>
  </si>
  <si>
    <t>01.09.2022 09:49:27</t>
  </si>
  <si>
    <t>01.09.2022 10:39:07</t>
  </si>
  <si>
    <t>SOMAK TR-2 35-29-L00785_95001182260_95001182260</t>
  </si>
  <si>
    <t>01.09.2022 07:57:05</t>
  </si>
  <si>
    <t>01.09.2022 11:34:57</t>
  </si>
  <si>
    <t>L-332 SERKANKENT 35-18-L00332_95001317195_95001317195</t>
  </si>
  <si>
    <t>01.09.2022 09:33:06</t>
  </si>
  <si>
    <t>01.09.2022 11:29:29</t>
  </si>
  <si>
    <t>TEKELER MAH. TR-2 45-74-M00183_A_56377571_56377571</t>
  </si>
  <si>
    <t>01.09.2022 09:37:51</t>
  </si>
  <si>
    <t>01.09.2022 11:34:32</t>
  </si>
  <si>
    <t>M-2557 35-01-M02557_910852073_910852073</t>
  </si>
  <si>
    <t>01.09.2022 09:47:21</t>
  </si>
  <si>
    <t>01.09.2022 11:21:03</t>
  </si>
  <si>
    <t>DM-5/TR-8 (ESKİ TR-40) 35-26-M01360_956631885_956631885</t>
  </si>
  <si>
    <t>01.09.2022 09:48:52</t>
  </si>
  <si>
    <t>01.09.2022 11:10:39</t>
  </si>
  <si>
    <t>KARABURUN TR-8 35-21-L00015_95001278844_95001278844</t>
  </si>
  <si>
    <t>01.09.2022 09:57:12</t>
  </si>
  <si>
    <t>01.09.2022 12:17:54</t>
  </si>
  <si>
    <t>KAYAPINAR TR-1 45-71-M00963_953244554_953244554</t>
  </si>
  <si>
    <t>01.09.2022 10:03:07</t>
  </si>
  <si>
    <t>01.09.2022 11:24:55</t>
  </si>
  <si>
    <t>BİMEYKO KÖK-10 35-30-M00048_65439098_65513445_65513445</t>
  </si>
  <si>
    <t>01.09.2022 10:09:08</t>
  </si>
  <si>
    <t>01.09.2022 12:21:08</t>
  </si>
  <si>
    <t>KISMALI TR-3 45-83-M00726_955176880_955176880</t>
  </si>
  <si>
    <t>01.09.2022 10:04:59</t>
  </si>
  <si>
    <t>01.09.2022 11:59:07</t>
  </si>
  <si>
    <t>K-1215 35-01-K01215_98631018_98631018</t>
  </si>
  <si>
    <t>01.09.2022 10:15:13</t>
  </si>
  <si>
    <t>01.09.2022 11:09:34</t>
  </si>
  <si>
    <t>ALTINTEPE TR-41 35-22-M00856_955284728_955284728</t>
  </si>
  <si>
    <t>01.09.2022 10:21:20</t>
  </si>
  <si>
    <t>01.09.2022 11:40:56</t>
  </si>
  <si>
    <t>ÇANDIR TR-1 45-74-M00113_B_56352948_56352948</t>
  </si>
  <si>
    <t>01.09.2022 11:08:25</t>
  </si>
  <si>
    <t>01.09.2022 12:11:52</t>
  </si>
  <si>
    <t>M-2561 35-02-M02561_95002431973_95002431973</t>
  </si>
  <si>
    <t>01.09.2022 09:52:48</t>
  </si>
  <si>
    <t>01.09.2022 12:26:49</t>
  </si>
  <si>
    <t>TR-17 35-19-L00017_95000483167_95000483167</t>
  </si>
  <si>
    <t>01.09.2022 10:03:18</t>
  </si>
  <si>
    <t>01.09.2022 12:28:41</t>
  </si>
  <si>
    <t>01.09.2022 10:49:03</t>
  </si>
  <si>
    <t>01.09.2022 12:23:31</t>
  </si>
  <si>
    <t>M-1996 35-09-M01996_913208181_913208181</t>
  </si>
  <si>
    <t>01.09.2022 07:47:31</t>
  </si>
  <si>
    <t>01.09.2022 13:16:22</t>
  </si>
  <si>
    <t>GÖKEYÜP ALANBAŞI TR-1 45-78-M00801_49203389_56407996_56407996</t>
  </si>
  <si>
    <t>01.09.2022 08:40:16</t>
  </si>
  <si>
    <t>01.09.2022 13:42:22</t>
  </si>
  <si>
    <t>ÇANDARLI DM-TR-20 35-30-M00020_95002378606_95002378606</t>
  </si>
  <si>
    <t>01.09.2022 09:17:18</t>
  </si>
  <si>
    <t>01.09.2022 13:08:12</t>
  </si>
  <si>
    <t>M-3307(YATIRIM REZERVE) 35-07-M03307_912732348_912732348</t>
  </si>
  <si>
    <t>01.09.2022 09:58:03</t>
  </si>
  <si>
    <t>01.09.2022 12:40:34</t>
  </si>
  <si>
    <t>FUNDACIK DAĞYAKA 45-75-M00291_A_56385559_56385559</t>
  </si>
  <si>
    <t>01.09.2022 10:11:54</t>
  </si>
  <si>
    <t>01.09.2022 12:42:28</t>
  </si>
  <si>
    <t>M-2044 35-08-M02044_97454183_97454183</t>
  </si>
  <si>
    <t>01.09.2022 10:20:58</t>
  </si>
  <si>
    <t>01.09.2022 13:41:29</t>
  </si>
  <si>
    <t>RAHMİYE TR-1 45-72-L00657_956513955_956513955</t>
  </si>
  <si>
    <t>01.09.2022 10:31:53</t>
  </si>
  <si>
    <t>01.09.2022 13:28:27</t>
  </si>
  <si>
    <t>BEYOBA TR-3 45-72-M00420_956491744_956491744</t>
  </si>
  <si>
    <t>01.09.2022 10:45:23</t>
  </si>
  <si>
    <t>01.09.2022 13:56:46</t>
  </si>
  <si>
    <t>ÇANDARLI TR-11(CANKENT1) 35-30-M00011_955328888_955328888</t>
  </si>
  <si>
    <t>01.09.2022 10:59:41</t>
  </si>
  <si>
    <t>01.09.2022 13:26:19</t>
  </si>
  <si>
    <t>KIRTEPE TR-3 35-29-L00518_A_56361338_56361338</t>
  </si>
  <si>
    <t>01.09.2022 11:13:17</t>
  </si>
  <si>
    <t>01.09.2022 13:10:28</t>
  </si>
  <si>
    <t>M-2793 35-01-M02793_910469992_910469992</t>
  </si>
  <si>
    <t>01.09.2022 11:10:55</t>
  </si>
  <si>
    <t>01.09.2022 12:42:45</t>
  </si>
  <si>
    <t>K-192 35-01-K00192_910995783_910995783</t>
  </si>
  <si>
    <t>01.09.2022 11:29:18</t>
  </si>
  <si>
    <t>01.09.2022 13:03:54</t>
  </si>
  <si>
    <t>K-1183 35-04-K01183_99703150_99703150</t>
  </si>
  <si>
    <t>01.09.2022 11:26:25</t>
  </si>
  <si>
    <t>01.09.2022 12:58:48</t>
  </si>
  <si>
    <t>TR-48 45-77-L00048_945491271_945491271</t>
  </si>
  <si>
    <t>01.09.2022 11:31:12</t>
  </si>
  <si>
    <t>01.09.2022 12:54:57</t>
  </si>
  <si>
    <t>ELİFLİ TR-4 35-20-L00111_10899162_56378511_56378511</t>
  </si>
  <si>
    <t>01.09.2022 11:41:41</t>
  </si>
  <si>
    <t>01.09.2022 13:01:07</t>
  </si>
  <si>
    <t>FOÇA TR-39 35-23-L00039_D_60984928_60984928</t>
  </si>
  <si>
    <t>01.09.2022 12:20:53</t>
  </si>
  <si>
    <t>01.09.2022 12:56:50</t>
  </si>
  <si>
    <t>ORUÇLAR TR-1 35-16-M00093_C_56399669_56399669</t>
  </si>
  <si>
    <t>01.09.2022 11:38:56</t>
  </si>
  <si>
    <t>01.09.2022 14:14:03</t>
  </si>
  <si>
    <t>TR-1/80-A 45-72-M00119_956505985_956505985</t>
  </si>
  <si>
    <t>01.09.2022 13:02:18</t>
  </si>
  <si>
    <t>01.09.2022 14:18:37</t>
  </si>
  <si>
    <t>DEMİRKENT 35-17-M00196_A_83693662_83693662</t>
  </si>
  <si>
    <t>01.09.2022 13:24:54</t>
  </si>
  <si>
    <t>01.09.2022 14:11:30</t>
  </si>
  <si>
    <t>01.09.2022 14:09:18</t>
  </si>
  <si>
    <t>01.09.2022 15:16:42</t>
  </si>
  <si>
    <t>M-13 HIDIRLIK 35-14-M00013_956639775_956639775</t>
  </si>
  <si>
    <t>01.09.2022 11:39:25</t>
  </si>
  <si>
    <t>01.09.2022 14:25:02</t>
  </si>
  <si>
    <t>M-2506 35-01-M02506_910334152_910334152</t>
  </si>
  <si>
    <t>01.09.2022 13:24:57</t>
  </si>
  <si>
    <t>01.09.2022 14:43:13</t>
  </si>
  <si>
    <t>DM02/TR22 45-73-M00039_D_56400358_56400358</t>
  </si>
  <si>
    <t>01.09.2022 14:18:48</t>
  </si>
  <si>
    <t>01.09.2022 15:29:13</t>
  </si>
  <si>
    <t>GÖKÇEÖREN TR-3 45-77-M00032_D_56385756_56385756</t>
  </si>
  <si>
    <t>01.09.2022 09:56:21</t>
  </si>
  <si>
    <t>01.09.2022 15:35:44</t>
  </si>
  <si>
    <t>TR-2/38 45-72-L00038_956507552_956507552</t>
  </si>
  <si>
    <t>01.09.2022 11:56:25</t>
  </si>
  <si>
    <t>01.09.2022 17:12:19</t>
  </si>
  <si>
    <t>KARAMAN İÇME SUYU YANI TR-3 35-31-L00050_35-31-L00050_2364614</t>
  </si>
  <si>
    <t>01.09.2022 12:57:08</t>
  </si>
  <si>
    <t>01.09.2022 16:51:58</t>
  </si>
  <si>
    <t>TR-333 35-19-L00309_956683235_956683235</t>
  </si>
  <si>
    <t>01.09.2022 15:05:45</t>
  </si>
  <si>
    <t>01.09.2022 17:17:58</t>
  </si>
  <si>
    <t>K-3617 35-01-K03617_911372673_911372673</t>
  </si>
  <si>
    <t>01.09.2022 15:04:45</t>
  </si>
  <si>
    <t>01.09.2022 17:00:05</t>
  </si>
  <si>
    <t>IŞIKLI TR-2 35-29-L00246_950336090_950336090</t>
  </si>
  <si>
    <t>01.09.2022 15:17:46</t>
  </si>
  <si>
    <t>01.09.2022 17:03:54</t>
  </si>
  <si>
    <t>YEŞİLKÖY TR-1 45-86-M00106_B_56392863_56392863</t>
  </si>
  <si>
    <t>01.09.2022 15:24:00</t>
  </si>
  <si>
    <t>01.09.2022 17:26:14</t>
  </si>
  <si>
    <t>ARDIÇ MAHALLESİ TR-52 35-21-L00132_953366363_953366363</t>
  </si>
  <si>
    <t>01.09.2022 13:41:07</t>
  </si>
  <si>
    <t>01.09.2022 18:46:16</t>
  </si>
  <si>
    <t>DM-8/9-A 45-71-M00291_A A01_5967833</t>
  </si>
  <si>
    <t>01.09.2022 15:00:35</t>
  </si>
  <si>
    <t>01.09.2022 17:37:32</t>
  </si>
  <si>
    <t>L-33 35-14-L00033_956661880_956661880</t>
  </si>
  <si>
    <t>01.09.2022 15:10:56</t>
  </si>
  <si>
    <t>01.09.2022 18:36:49</t>
  </si>
  <si>
    <t>M-1271 35-02-M01271_912554190_912554190</t>
  </si>
  <si>
    <t>01.09.2022 15:46:58</t>
  </si>
  <si>
    <t>01.09.2022 17:28:00</t>
  </si>
  <si>
    <t>K-56 35-07-K00056_913242442_913242442</t>
  </si>
  <si>
    <t>01.09.2022 15:50:29</t>
  </si>
  <si>
    <t>01.09.2022 17:37:20</t>
  </si>
  <si>
    <t>TAYTAN BEZİRGANLI TR-3 45-78-M01388_A_83592048_83592048</t>
  </si>
  <si>
    <t>01.09.2022 16:30:41</t>
  </si>
  <si>
    <t>01.09.2022 18:36:38</t>
  </si>
  <si>
    <t>K-489 35-04-K00489_A_56362463_56362463</t>
  </si>
  <si>
    <t>01.09.2022 17:00:30</t>
  </si>
  <si>
    <t>01.09.2022 18:34:06</t>
  </si>
  <si>
    <t>K-524 35-01-K00524_911133086_911133086</t>
  </si>
  <si>
    <t>01.09.2022 17:03:34</t>
  </si>
  <si>
    <t>01.09.2022 18:11:17</t>
  </si>
  <si>
    <t>L-92 35-18-L00092_950458553_950458553</t>
  </si>
  <si>
    <t>01.09.2022 17:07:51</t>
  </si>
  <si>
    <t>01.09.2022 18:47:25</t>
  </si>
  <si>
    <t>K-3183 35-02-K03183_99912371_99912371</t>
  </si>
  <si>
    <t>01.09.2022 17:44:11</t>
  </si>
  <si>
    <t>01.09.2022 18:42:41</t>
  </si>
  <si>
    <t>BOYNUYOĞUN TR-4 35-29-L00786_950320343_950320343</t>
  </si>
  <si>
    <t>01.09.2022 18:05:33</t>
  </si>
  <si>
    <t>01.09.2022 18:41:52</t>
  </si>
  <si>
    <t>GÜLKENT TR-5 35-30-M00228_B_56405122_56405122</t>
  </si>
  <si>
    <t>01.09.2022 18:11:18</t>
  </si>
  <si>
    <t>01.09.2022 18:48:55</t>
  </si>
  <si>
    <t>TR-54 35-17-M00054_8423589_56394163_56394163</t>
  </si>
  <si>
    <t>01.09.2022 18:05:58</t>
  </si>
  <si>
    <t>01.09.2022 19:03:21</t>
  </si>
  <si>
    <t>K-1293 35-04-K01293_D_56382267_56382267</t>
  </si>
  <si>
    <t>01.09.2022 09:27:10</t>
  </si>
  <si>
    <t>01.09.2022 15:54:05</t>
  </si>
  <si>
    <t>K-1293 35-04-K01293_E_56382265_56382265</t>
  </si>
  <si>
    <t>01.09.2022 09:28:33</t>
  </si>
  <si>
    <t>01.09.2022 15:55:50</t>
  </si>
  <si>
    <t>M-214(DM-3/12) 35-09-M00214_98933420_98933420</t>
  </si>
  <si>
    <t>01.09.2022 10:27:23</t>
  </si>
  <si>
    <t>01.09.2022 14:49:31</t>
  </si>
  <si>
    <t>L-108 GÖDENCE 35-14-L00108_956657895_956657895</t>
  </si>
  <si>
    <t>01.09.2022 13:16:23</t>
  </si>
  <si>
    <t>01.09.2022 16:40:03</t>
  </si>
  <si>
    <t>K-622 35-01-K00622_910615189_910615189</t>
  </si>
  <si>
    <t>01.09.2022 13:29:54</t>
  </si>
  <si>
    <t>01.09.2022 16:08:17</t>
  </si>
  <si>
    <t>M-3077 35-02-M03077_C C1B_5838870</t>
  </si>
  <si>
    <t>01.09.2022 13:45:15</t>
  </si>
  <si>
    <t>01.09.2022 14:24:11</t>
  </si>
  <si>
    <t>K-132 35-01-K00132_97875612_97875612</t>
  </si>
  <si>
    <t>01.09.2022 13:42:46</t>
  </si>
  <si>
    <t>01.09.2022 17:47:10</t>
  </si>
  <si>
    <t>M-337 35-02-M00337_913465668_913465668</t>
  </si>
  <si>
    <t>01.09.2022 13:50:24</t>
  </si>
  <si>
    <t>01.09.2022 16:05:07</t>
  </si>
  <si>
    <t>POYRAZ TR-5 45-78-M01392_A_83810541_83810541</t>
  </si>
  <si>
    <t>01.09.2022 14:23:00</t>
  </si>
  <si>
    <t>01.09.2022 16:29:03</t>
  </si>
  <si>
    <t>TURGUT BULUŞ 35-26-M01145_35-26-M01145_2350097</t>
  </si>
  <si>
    <t>01.09.2022 14:42:01</t>
  </si>
  <si>
    <t>01.09.2022 15:34:31</t>
  </si>
  <si>
    <t>M-3103(YATIRIM REZERVE) 35-03-M03103_910747277_910747277</t>
  </si>
  <si>
    <t>01.09.2022 12:45:27</t>
  </si>
  <si>
    <t>01.09.2022 20:35:38</t>
  </si>
  <si>
    <t>TR-61 35-19-L00061_956673578_956673578</t>
  </si>
  <si>
    <t>01.09.2022 13:27:53</t>
  </si>
  <si>
    <t>01.09.2022 18:10:18</t>
  </si>
  <si>
    <t>TR-147 35-19-L00147_956664393_956664393</t>
  </si>
  <si>
    <t>01.09.2022 14:10:05</t>
  </si>
  <si>
    <t>01.09.2022 19:37:52</t>
  </si>
  <si>
    <t>01.09.2022 14:54:07</t>
  </si>
  <si>
    <t>01.09.2022 21:01:26</t>
  </si>
  <si>
    <t>K-1596 35-03-K01596_910071094_910071094</t>
  </si>
  <si>
    <t>01.09.2022 14:52:10</t>
  </si>
  <si>
    <t>01.09.2022 20:41:37</t>
  </si>
  <si>
    <t>L-129 35-18-L00129_950436062_950436062</t>
  </si>
  <si>
    <t>01.09.2022 15:50:44</t>
  </si>
  <si>
    <t>01.09.2022 17:18:25</t>
  </si>
  <si>
    <t>DM-1/4 35-18-L00579_950461337_950461337</t>
  </si>
  <si>
    <t>01.09.2022 16:25:33</t>
  </si>
  <si>
    <t>01.09.2022 20:16:06</t>
  </si>
  <si>
    <t>LÜTUFLAR TR-1 35-20-L00291_955206149_955206149</t>
  </si>
  <si>
    <t>01.09.2022 16:49:00</t>
  </si>
  <si>
    <t>01.09.2022 20:21:41</t>
  </si>
  <si>
    <t>KOYUNDERE TR-17 (DM-3/3) 35-28-M00139_C_56364744_56364744</t>
  </si>
  <si>
    <t>01.09.2022 17:00:10</t>
  </si>
  <si>
    <t>01.09.2022 18:32:51</t>
  </si>
  <si>
    <t>TR-88 35-19-L00088_956664502_956664502</t>
  </si>
  <si>
    <t>01.09.2022 17:13:34</t>
  </si>
  <si>
    <t>VİLLAKENT TR-9 35-28-M00384_6638187 TR9G3_5909922</t>
  </si>
  <si>
    <t>01.09.2022 18:02:29</t>
  </si>
  <si>
    <t>01.09.2022 18:36:45</t>
  </si>
  <si>
    <t>MURADİYE TR-3 KÖPRÜYANI 45-71-M00254_957823727_957823727</t>
  </si>
  <si>
    <t>01.09.2022 17:40:47</t>
  </si>
  <si>
    <t>01.09.2022 19:56:25</t>
  </si>
  <si>
    <t>SELÇİKLİ KARAPINAR TR-1 45-72-L00161_956484364_956484364</t>
  </si>
  <si>
    <t>01.09.2022 17:53:50</t>
  </si>
  <si>
    <t>01.09.2022 19:27:40</t>
  </si>
  <si>
    <t>AĞAÇ İŞLERİ TR-9 35-22-M00109_9691698 TR9/A1_5928108</t>
  </si>
  <si>
    <t>01.09.2022 18:01:59</t>
  </si>
  <si>
    <t>01.09.2022 18:47:43</t>
  </si>
  <si>
    <t>M-427 35-02-M00427_C_65502864_65502864</t>
  </si>
  <si>
    <t>01.09.2022 17:55:56</t>
  </si>
  <si>
    <t>01.09.2022 19:15:56</t>
  </si>
  <si>
    <t>M-2353 35-03-M02353__72374863_72374863</t>
  </si>
  <si>
    <t>01.09.2022 18:13:34</t>
  </si>
  <si>
    <t>01.09.2022 21:00:41</t>
  </si>
  <si>
    <t>BULGURCA TR-3 35-22-M00253_955271638_955271638</t>
  </si>
  <si>
    <t>01.09.2022 20:46:04</t>
  </si>
  <si>
    <t>M-1537 35-01-M01537_911178115_911178115</t>
  </si>
  <si>
    <t>01.09.2022 19:03:46</t>
  </si>
  <si>
    <t>01.09.2022 20:37:14</t>
  </si>
  <si>
    <t>01.09.2022 19:22:44</t>
  </si>
  <si>
    <t>01.09.2022 20:24:01</t>
  </si>
  <si>
    <t>SEYREK TR-9 35-28-M00766_B B02_79678383</t>
  </si>
  <si>
    <t>01.09.2022 19:47:30</t>
  </si>
  <si>
    <t>01.09.2022 20:08:41</t>
  </si>
  <si>
    <t>SERİNYAYLA KERİMLİ MAH. TR-1 45-73-L00001_A_56404991_56404991</t>
  </si>
  <si>
    <t>01.09.2022 19:49:14</t>
  </si>
  <si>
    <t>01.09.2022 20:58:21</t>
  </si>
  <si>
    <t>TEPEYNİHAN TR-1 45-81-M00244_A_56398846_56398846</t>
  </si>
  <si>
    <t>01.09.2022 19:54:11</t>
  </si>
  <si>
    <t>01.09.2022 21:19:12</t>
  </si>
  <si>
    <t>TR-83 35-19-L00083_10437681_56354673_56354673</t>
  </si>
  <si>
    <t>01.09.2022 20:07:28</t>
  </si>
  <si>
    <t>01.09.2022 20:40:14</t>
  </si>
  <si>
    <t>K-228 35-07-K00228_B_56382989_56382989</t>
  </si>
  <si>
    <t>01.09.2022 20:42:37</t>
  </si>
  <si>
    <t>01.09.2022 21:17:59</t>
  </si>
  <si>
    <t>K-4033 35-01-K04033_C_56357371_56357371</t>
  </si>
  <si>
    <t>01.09.2022 13:35:29</t>
  </si>
  <si>
    <t>01.09.2022 14:54:51</t>
  </si>
  <si>
    <t>HÜDAYİM AYVA VE ARK. TR 35-24-M00038_35-24-M00038_2361974</t>
  </si>
  <si>
    <t>01.09.2022 13:40:24</t>
  </si>
  <si>
    <t>01.09.2022 19:49:37</t>
  </si>
  <si>
    <t>M-326 35-03-M00326__72373933_72373933</t>
  </si>
  <si>
    <t>01.09.2022 14:08:19</t>
  </si>
  <si>
    <t>01.09.2022 20:54:15</t>
  </si>
  <si>
    <t>ORUÇLAR TR-1 35-16-M00093_953353556_953353556</t>
  </si>
  <si>
    <t>01.09.2022 15:10:55</t>
  </si>
  <si>
    <t>01.09.2022 21:39:30</t>
  </si>
  <si>
    <t>ÇUKURALTI M-42 (ÖZKENT-2) 35-25-M00081_95001330493_95001330493</t>
  </si>
  <si>
    <t>01.09.2022 16:37:05</t>
  </si>
  <si>
    <t>01.09.2022 21:53:00</t>
  </si>
  <si>
    <t>KARAKUYU TR-3 35-22-M00291_A_56354206_56354206</t>
  </si>
  <si>
    <t>01.09.2022 17:29:57</t>
  </si>
  <si>
    <t>01.09.2022 20:50:29</t>
  </si>
  <si>
    <t>DM-25/37 45-71-M00058_95000636096_95000636096</t>
  </si>
  <si>
    <t>01.09.2022 17:53:28</t>
  </si>
  <si>
    <t>01.09.2022 23:00:38</t>
  </si>
  <si>
    <t>ZEYTİNLİOVA TR-5 45-72-L00413_956526599_956526599</t>
  </si>
  <si>
    <t>01.09.2022 18:05:27</t>
  </si>
  <si>
    <t>01.09.2022 21:44:08</t>
  </si>
  <si>
    <t>TR-11/9C 45-71-M01975_953220352_953220352</t>
  </si>
  <si>
    <t>01.09.2022 18:32:44</t>
  </si>
  <si>
    <t>01.09.2022 21:26:58</t>
  </si>
  <si>
    <t>KIRKAĞAÇ TR-8/A 45-76-M00229_955250857_955250857</t>
  </si>
  <si>
    <t>01.09.2022 19:26:39</t>
  </si>
  <si>
    <t>01.09.2022 21:43:42</t>
  </si>
  <si>
    <t>L-258/1 35-18-L00608_950446841_950446841</t>
  </si>
  <si>
    <t>01.09.2022 20:24:27</t>
  </si>
  <si>
    <t>01.09.2022 21:22:01</t>
  </si>
  <si>
    <t>K-1205 35-01-K01205_911022646_911022646</t>
  </si>
  <si>
    <t>01.09.2022 20:22:09</t>
  </si>
  <si>
    <t>01.09.2022 21:47:35</t>
  </si>
  <si>
    <t>L-404 35-18-L00404_950448317_950448317</t>
  </si>
  <si>
    <t>01.09.2022 20:22:27</t>
  </si>
  <si>
    <t>01.09.2022 23:44:26</t>
  </si>
  <si>
    <t>TR-1/61 45-72-M00061_A_56390947_56390947</t>
  </si>
  <si>
    <t>01.09.2022 20:30:45</t>
  </si>
  <si>
    <t>01.09.2022 21:07:18</t>
  </si>
  <si>
    <t>TR-2/97 45-83-L00097__72373367_72373367</t>
  </si>
  <si>
    <t>01.09.2022 20:31:00</t>
  </si>
  <si>
    <t>01.09.2022 21:34:02</t>
  </si>
  <si>
    <t>TR-22 35-30-M00722_965878929_965878929</t>
  </si>
  <si>
    <t>01.09.2022 21:25:41</t>
  </si>
  <si>
    <t>02.09.2022 00:05:55</t>
  </si>
  <si>
    <t>TR-2/7 45-72-L00007_956476901_956476901</t>
  </si>
  <si>
    <t>01.09.2022 21:26:48</t>
  </si>
  <si>
    <t>01.09.2022 22:14:27</t>
  </si>
  <si>
    <t>TR-1/79 45-72-M00079_956505634_956505634</t>
  </si>
  <si>
    <t>01.09.2022 21:29:21</t>
  </si>
  <si>
    <t>01.09.2022 23:27:44</t>
  </si>
  <si>
    <t>TR-2/97 45-83-L00097__72373366_72373366</t>
  </si>
  <si>
    <t>01.09.2022 22:05:59</t>
  </si>
  <si>
    <t>01.09.2022 22:53:00</t>
  </si>
  <si>
    <t>TR-2/98 45-83-M00780_955153785_955153785</t>
  </si>
  <si>
    <t>01.09.2022 22:07:38</t>
  </si>
  <si>
    <t>01.09.2022 23:43:55</t>
  </si>
  <si>
    <t>_D_56392691_56392691</t>
  </si>
  <si>
    <t>01.09.2022 22:08:55</t>
  </si>
  <si>
    <t>01.09.2022 23:11:50</t>
  </si>
  <si>
    <t>KISMALI TR-3 45-83-M00726__72373732_72373732</t>
  </si>
  <si>
    <t>01.09.2022 22:39:31</t>
  </si>
  <si>
    <t>02.09.2022 01:12:42</t>
  </si>
  <si>
    <t>M-2922 35-04-M02922__83759648_83759648</t>
  </si>
  <si>
    <t>01.09.2022 23:39:27</t>
  </si>
  <si>
    <t>02.09.2022 01:03:27</t>
  </si>
  <si>
    <t>TR-62 45-78-M00062_953257652_953257652</t>
  </si>
  <si>
    <t>01.09.2022 14:19:26</t>
  </si>
  <si>
    <t>01.09.2022 17:34:28</t>
  </si>
  <si>
    <t>DM-25/12 45-71-M00051_953215538_953215538</t>
  </si>
  <si>
    <t>01.09.2022 23:04:15</t>
  </si>
  <si>
    <t>02.09.2022 01:43:11</t>
  </si>
  <si>
    <t>BALLICA TR-1 45-72-L00547_B_56393042_56393042</t>
  </si>
  <si>
    <t>01.09.2022 10:44:12</t>
  </si>
  <si>
    <t>01.09.2022 12:43:18</t>
  </si>
  <si>
    <t>K-4027 35-01-K04027_911556225_911556225</t>
  </si>
  <si>
    <t>01.09.2022 19:20:13</t>
  </si>
  <si>
    <t>02.09.2022 02:13:00</t>
  </si>
  <si>
    <t>K-4187 35-01-K04187_914575836_914575836</t>
  </si>
  <si>
    <t>01.09.2022 22:02:35</t>
  </si>
  <si>
    <t>02.09.2022 02:10:07</t>
  </si>
  <si>
    <t>K-4150 35-01-K04150_910702706_910702706</t>
  </si>
  <si>
    <t>02.09.2022 01:14:50</t>
  </si>
  <si>
    <t>02.09.2022 03:19:52</t>
  </si>
  <si>
    <t>02.09.2022 03:38:38</t>
  </si>
  <si>
    <t>02.09.2022 04:54:02</t>
  </si>
  <si>
    <t>01.09.2022 09:49:35</t>
  </si>
  <si>
    <t>01.09.2022 14:11:33</t>
  </si>
  <si>
    <t>AKSELENDİ TR-9 45-72-L00831_956492106_956492106</t>
  </si>
  <si>
    <t>01.09.2022 14:20:08</t>
  </si>
  <si>
    <t>01.09.2022 17:41:46</t>
  </si>
  <si>
    <t>TEKELİ TR-5 35-22-M00235_955281743_955281743</t>
  </si>
  <si>
    <t>02.09.2022 05:48:48</t>
  </si>
  <si>
    <t>02.09.2022 10:09:28</t>
  </si>
  <si>
    <t>GÖCEK TR-1 45-72-M00239_956523769_956523769</t>
  </si>
  <si>
    <t>02.09.2022 07:06:48</t>
  </si>
  <si>
    <t>02.09.2022 10:26:30</t>
  </si>
  <si>
    <t>K-4226 35-08-K04226_99070942_99070942</t>
  </si>
  <si>
    <t>02.09.2022 08:38:55</t>
  </si>
  <si>
    <t>02.09.2022 10:21:55</t>
  </si>
  <si>
    <t>K-1717 35-03-K01717_910219617_910219617</t>
  </si>
  <si>
    <t>02.09.2022 09:09:06</t>
  </si>
  <si>
    <t>02.09.2022 09:57:38</t>
  </si>
  <si>
    <t>02.09.2022 09:12:16</t>
  </si>
  <si>
    <t>02.09.2022 10:26:19</t>
  </si>
  <si>
    <t>YOLÜSTÜ TR-3 35-15-L00917_D_56383978_56383978</t>
  </si>
  <si>
    <t>02.09.2022 09:43:43</t>
  </si>
  <si>
    <t>02.09.2022 10:19:21</t>
  </si>
  <si>
    <t>TR-11/9C 45-71-M01975_966126422_966126422</t>
  </si>
  <si>
    <t>02.09.2022 09:22:22</t>
  </si>
  <si>
    <t>02.09.2022 10:39:37</t>
  </si>
  <si>
    <t>02.09.2022 09:25:36</t>
  </si>
  <si>
    <t>02.09.2022 11:00:18</t>
  </si>
  <si>
    <t>DM-1/TR-17 SEFERİHİSAR 35-14-M00329_95001204773_95001204773</t>
  </si>
  <si>
    <t>02.09.2022 09:58:16</t>
  </si>
  <si>
    <t>02.09.2022 10:59:45</t>
  </si>
  <si>
    <t>TR-286 35-19-L00286_956671481_956671481</t>
  </si>
  <si>
    <t>02.09.2022 10:23:00</t>
  </si>
  <si>
    <t>02.09.2022 10:50:26</t>
  </si>
  <si>
    <t>K-3673 35-03-K03673_35-03-K03673_41968276</t>
  </si>
  <si>
    <t>02.09.2022 11:01:38</t>
  </si>
  <si>
    <t>02.09.2022 11:19:55</t>
  </si>
  <si>
    <t>DOĞANKAYA OVA MAH.TR-1 45-72-L00190_A_56390168_56390168</t>
  </si>
  <si>
    <t>02.09.2022 10:00:11</t>
  </si>
  <si>
    <t>02.09.2022 11:33:40</t>
  </si>
  <si>
    <t>02.09.2022 10:13:28</t>
  </si>
  <si>
    <t>02.09.2022 12:36:54</t>
  </si>
  <si>
    <t>K-4226 35-08-K04226_910388333_910388333</t>
  </si>
  <si>
    <t>02.09.2022 10:22:53</t>
  </si>
  <si>
    <t>02.09.2022 12:45:17</t>
  </si>
  <si>
    <t>M-3097 35-02-M03097_912979124_912979124</t>
  </si>
  <si>
    <t>02.09.2022 11:06:17</t>
  </si>
  <si>
    <t>02.09.2022 12:02:23</t>
  </si>
  <si>
    <t>BULGURCA TR-3 35-22-M00253_955271382_955271382</t>
  </si>
  <si>
    <t>02.09.2022 11:08:03</t>
  </si>
  <si>
    <t>02.09.2022 12:32:29</t>
  </si>
  <si>
    <t>AHMETLİ TR-71 BARBAROS 45-84-L00071_955181808_955181808</t>
  </si>
  <si>
    <t>02.09.2022 12:01:47</t>
  </si>
  <si>
    <t>02.09.2022 12:49:03</t>
  </si>
  <si>
    <t>M-3103(YATIRIM REZERVE) 35-03-M03103_910641172_910641172</t>
  </si>
  <si>
    <t>02.09.2022 09:49:53</t>
  </si>
  <si>
    <t>02.09.2022 13:57:01</t>
  </si>
  <si>
    <t>02.09.2022 10:37:46</t>
  </si>
  <si>
    <t>02.09.2022 13:46:50</t>
  </si>
  <si>
    <t>AHMET  OLGUN VE ARK. T-SULAMA GRB. 35-13-L00127_B_56383735_56383735</t>
  </si>
  <si>
    <t>02.09.2022 10:48:54</t>
  </si>
  <si>
    <t>02.09.2022 14:39:27</t>
  </si>
  <si>
    <t>L-470 KÖK 35-18-L00470_950450334_950450334</t>
  </si>
  <si>
    <t>02.09.2022 11:42:07</t>
  </si>
  <si>
    <t>02.09.2022 13:16:42</t>
  </si>
  <si>
    <t>ÇAKMAKLI TR-2 35-17-M00346_B_56364773_56364773</t>
  </si>
  <si>
    <t>02.09.2022 11:45:21</t>
  </si>
  <si>
    <t>02.09.2022 13:06:00</t>
  </si>
  <si>
    <t>K-1449 35-04-K01449_F_56364839_56364839</t>
  </si>
  <si>
    <t>02.09.2022 11:44:36</t>
  </si>
  <si>
    <t>02.09.2022 13:38:47</t>
  </si>
  <si>
    <t>ORTA MAHALLE M-62 35-25-M00366_955286791_955286791</t>
  </si>
  <si>
    <t>02.09.2022 11:52:06</t>
  </si>
  <si>
    <t>02.09.2022 13:59:45</t>
  </si>
  <si>
    <t>L-32 35-14-L00032_956636207_956636207</t>
  </si>
  <si>
    <t>02.09.2022 12:08:21</t>
  </si>
  <si>
    <t>02.09.2022 13:16:03</t>
  </si>
  <si>
    <t>K-3625 35-01-K03625_911713081_911713081</t>
  </si>
  <si>
    <t>02.09.2022 12:09:34</t>
  </si>
  <si>
    <t>02.09.2022 13:23:13</t>
  </si>
  <si>
    <t>TR-148 35-19-L00148_956694909_956694909</t>
  </si>
  <si>
    <t>02.09.2022 12:09:56</t>
  </si>
  <si>
    <t>02.09.2022 14:05:21</t>
  </si>
  <si>
    <t>FOÇA M-267 35-23-M00267_42097034_56365467_56365467</t>
  </si>
  <si>
    <t>02.09.2022 12:23:10</t>
  </si>
  <si>
    <t>02.09.2022 13:09:36</t>
  </si>
  <si>
    <t>TR-2/92-1 45-83-L00132_48122545_56388334_56388334</t>
  </si>
  <si>
    <t>02.09.2022 12:35:44</t>
  </si>
  <si>
    <t>02.09.2022 13:38:35</t>
  </si>
  <si>
    <t>BALIKLI KAYADİBİ TR-1 45-75-M00220_A_56388838_56388838</t>
  </si>
  <si>
    <t>02.09.2022 12:55:12</t>
  </si>
  <si>
    <t>02.09.2022 14:24:07</t>
  </si>
  <si>
    <t>SULTAN DM 35-25-M00121_ÖZDERE M-23 M10_72117316</t>
  </si>
  <si>
    <t>09.09.2022 17:13:27</t>
  </si>
  <si>
    <t>09.09.2022 17:26:00</t>
  </si>
  <si>
    <t>DM-3 (TR-16) 35-15-M00016_DONANIMLI YEDEK M07_67054320</t>
  </si>
  <si>
    <t>10.09.2022 14:46:18</t>
  </si>
  <si>
    <t>10.09.2022 15:38:00</t>
  </si>
  <si>
    <t>ÖDEMİŞ TM-2 35-15-A00005_ÖDEMİŞ-4 M10_2334256</t>
  </si>
  <si>
    <t>10.09.2022 14:47:00</t>
  </si>
  <si>
    <t>10.09.2022 15:09:00</t>
  </si>
  <si>
    <t>TR-14 35-15-M00014_TR-114 (POLİS LOJMAN) M04_67059525</t>
  </si>
  <si>
    <t>10.09.2022 15:39:12</t>
  </si>
  <si>
    <t>10.09.2022 17:09:08</t>
  </si>
  <si>
    <t>K-2922 35-02-K02922_A A1B_5839030</t>
  </si>
  <si>
    <t>13.09.2022 09:40:55</t>
  </si>
  <si>
    <t>13.09.2022 15:02:28</t>
  </si>
  <si>
    <t>BOSTANLI KÜME EVLERİ TR-2 45-83-M00694_955159117_955159117</t>
  </si>
  <si>
    <t>13.09.2022 09:55:39</t>
  </si>
  <si>
    <t>13.09.2022 13:44:17</t>
  </si>
  <si>
    <t>13.09.2022 10:25:43</t>
  </si>
  <si>
    <t>13.09.2022 13:07:11</t>
  </si>
  <si>
    <t>FOÇA TR-28 35-23-L00028_950412506_950412506</t>
  </si>
  <si>
    <t>13.09.2022 10:36:41</t>
  </si>
  <si>
    <t>13.09.2022 14:56:35</t>
  </si>
  <si>
    <t>13.09.2022 11:26:08</t>
  </si>
  <si>
    <t>13.09.2022 14:44:46</t>
  </si>
  <si>
    <t>K-3204 35-04-K03204_99021740_99021740</t>
  </si>
  <si>
    <t>13.09.2022 12:17:50</t>
  </si>
  <si>
    <t>13.09.2022 13:34:02</t>
  </si>
  <si>
    <t>ZEYTİNLİOVA TR-14 45-72-L00408_B_56370194_56370194</t>
  </si>
  <si>
    <t>13.09.2022 13:29:35</t>
  </si>
  <si>
    <t>13.09.2022 14:33:58</t>
  </si>
  <si>
    <t>K-3 35-01-K00003_910647853_910647853</t>
  </si>
  <si>
    <t>13.09.2022 13:25:00</t>
  </si>
  <si>
    <t>13.09.2022 14:37:09</t>
  </si>
  <si>
    <t>TR-167 45-78-L00167_49365041_56388387_56388387</t>
  </si>
  <si>
    <t>13.09.2022 10:15:14</t>
  </si>
  <si>
    <t>13.09.2022 14:08:16</t>
  </si>
  <si>
    <t>ÇAMKÖY TR-1 45-74-M00127_A_56352051_56352051</t>
  </si>
  <si>
    <t>13.09.2022 11:24:49</t>
  </si>
  <si>
    <t>13.09.2022 15:21:57</t>
  </si>
  <si>
    <t>SARUHANLI TR-22 45-80-M00022_956562739_956562739</t>
  </si>
  <si>
    <t>13.09.2022 11:51:35</t>
  </si>
  <si>
    <t>13.09.2022 14:22:18</t>
  </si>
  <si>
    <t>M-954 35-02-M00954_910152370_910152370</t>
  </si>
  <si>
    <t>13.09.2022 11:59:58</t>
  </si>
  <si>
    <t>13.09.2022 13:43:28</t>
  </si>
  <si>
    <t>GÖLMARMARA TR-28 45-85-L00028_A_56402773_56402773</t>
  </si>
  <si>
    <t>13.09.2022 12:18:15</t>
  </si>
  <si>
    <t>13.09.2022 14:47:12</t>
  </si>
  <si>
    <t>FOÇA TR-28 35-23-L00028_42133458_56398903_56398903</t>
  </si>
  <si>
    <t>13.09.2022 13:25:30</t>
  </si>
  <si>
    <t>13.09.2022 15:04:01</t>
  </si>
  <si>
    <t>13.09.2022 13:06:13</t>
  </si>
  <si>
    <t>13.09.2022 15:17:53</t>
  </si>
  <si>
    <t>K-4020 35-09-K04020_D_56355667_56355667</t>
  </si>
  <si>
    <t>13.09.2022 13:29:08</t>
  </si>
  <si>
    <t>13.09.2022 14:50:20</t>
  </si>
  <si>
    <t>M-3546 35-01-M03546_B 2B_5839446</t>
  </si>
  <si>
    <t>13.09.2022 13:40:37</t>
  </si>
  <si>
    <t>13.09.2022 14:44:29</t>
  </si>
  <si>
    <t>YUKARIKIRIKLAR TR-1 35-16-M00063_47535537_56398128_56398128</t>
  </si>
  <si>
    <t>13.09.2022 14:15:38</t>
  </si>
  <si>
    <t>13.09.2022 15:13:50</t>
  </si>
  <si>
    <t>13.09.2022 11:13:09</t>
  </si>
  <si>
    <t>13.09.2022 16:50:39</t>
  </si>
  <si>
    <t>13.09.2022 11:53:56</t>
  </si>
  <si>
    <t>13.09.2022 16:19:13</t>
  </si>
  <si>
    <t>K-410 35-03-K00410_A a1b_5802047</t>
  </si>
  <si>
    <t>13.09.2022 12:17:01</t>
  </si>
  <si>
    <t>13.09.2022 16:12:05</t>
  </si>
  <si>
    <t>TR-2/52 45-72-L00052_A_56391457_56391457</t>
  </si>
  <si>
    <t>13.09.2022 12:23:27</t>
  </si>
  <si>
    <t>13.09.2022 15:48:19</t>
  </si>
  <si>
    <t>TR-26 45-77-L00026_945508064_945508064</t>
  </si>
  <si>
    <t>13.09.2022 14:56:43</t>
  </si>
  <si>
    <t>13.09.2022 16:43:13</t>
  </si>
  <si>
    <t>TR-2/124 45-83-M00667_955145617_955145617</t>
  </si>
  <si>
    <t>13.09.2022 15:52:05</t>
  </si>
  <si>
    <t>13.09.2022 16:37:15</t>
  </si>
  <si>
    <t>13.09.2022 09:15:24</t>
  </si>
  <si>
    <t>13.09.2022 17:21:05</t>
  </si>
  <si>
    <t>YENİ FOÇA TR-27 35-23-M00027_950417207_950417207</t>
  </si>
  <si>
    <t>13.09.2022 11:38:06</t>
  </si>
  <si>
    <t>13.09.2022 17:16:15</t>
  </si>
  <si>
    <t>ASARLIK TR-5 35-28-M00176_B_56378244_56378244</t>
  </si>
  <si>
    <t>13.09.2022 15:20:56</t>
  </si>
  <si>
    <t>13.09.2022 17:14:50</t>
  </si>
  <si>
    <t>TR-170 35-26-M01191_956616981_956616981</t>
  </si>
  <si>
    <t>13.09.2022 16:49:42</t>
  </si>
  <si>
    <t>13.09.2022 17:11:23</t>
  </si>
  <si>
    <t>M-10 35-02-M00010_962747633_962747633</t>
  </si>
  <si>
    <t>13.09.2022 09:39:58</t>
  </si>
  <si>
    <t>13.09.2022 17:37:45</t>
  </si>
  <si>
    <t>TR-1/53B 45-71-M02141_953239963_953239963</t>
  </si>
  <si>
    <t>13.09.2022 14:55:50</t>
  </si>
  <si>
    <t>13.09.2022 18:25:17</t>
  </si>
  <si>
    <t>K-429 35-01-K00429_911222502_911222502</t>
  </si>
  <si>
    <t>13.09.2022 15:07:39</t>
  </si>
  <si>
    <t>13.09.2022 18:44:51</t>
  </si>
  <si>
    <t>MENEMEN TR-78 35-28-L00078_953372565_953372565</t>
  </si>
  <si>
    <t>13.09.2022 14:02:04</t>
  </si>
  <si>
    <t>13.09.2022 19:31:00</t>
  </si>
  <si>
    <t>TERZİLER TR-1 45-81-M00237_945629250_945629250</t>
  </si>
  <si>
    <t>13.09.2022 15:31:01</t>
  </si>
  <si>
    <t>13.09.2022 18:11:02</t>
  </si>
  <si>
    <t>POLYAK TR-1 35-30-L00132_A_56404129_56404129</t>
  </si>
  <si>
    <t>13.09.2022 15:27:49</t>
  </si>
  <si>
    <t>13.09.2022 18:03:51</t>
  </si>
  <si>
    <t>TR-1/22 45-83-M00022_95000584412_95000584412</t>
  </si>
  <si>
    <t>13.09.2022 16:09:24</t>
  </si>
  <si>
    <t>13.09.2022 18:38:47</t>
  </si>
  <si>
    <t>M-1361 35-03-M01361_A_56355406_56355406</t>
  </si>
  <si>
    <t>13.09.2022 16:12:08</t>
  </si>
  <si>
    <t>13.09.2022 17:54:14</t>
  </si>
  <si>
    <t>MENEMEN TR-40 35-28-L00040_953375149_953375149</t>
  </si>
  <si>
    <t>13.09.2022 16:09:18</t>
  </si>
  <si>
    <t>13.09.2022 17:26:00</t>
  </si>
  <si>
    <t>YENİ FOÇA TR-27 35-23-M00027_42096187_56365772_56365772</t>
  </si>
  <si>
    <t>13.09.2022 16:13:59</t>
  </si>
  <si>
    <t>13.09.2022 17:20:06</t>
  </si>
  <si>
    <t>ALABAŞ TR-6 35-15-L00511_B_56398719_56398719</t>
  </si>
  <si>
    <t>13.09.2022 16:49:35</t>
  </si>
  <si>
    <t>13.09.2022 18:12:45</t>
  </si>
  <si>
    <t>L-440 35-18-L00440_7490883_56371517_56371517</t>
  </si>
  <si>
    <t>13.09.2022 16:54:33</t>
  </si>
  <si>
    <t>13.09.2022 17:47:16</t>
  </si>
  <si>
    <t>AKTAŞ YILDIRIMLAR TR-1 45-77-L00260_B_56361730_56361730</t>
  </si>
  <si>
    <t>13.09.2022 17:07:28</t>
  </si>
  <si>
    <t>13.09.2022 18:46:25</t>
  </si>
  <si>
    <t>BÜYÜKSÜMBÜLLER TR-1 45-71-M00818_44431657_56366531_56366531</t>
  </si>
  <si>
    <t>13.09.2022 17:14:13</t>
  </si>
  <si>
    <t>OVACIK TR-2 35-16-M00406_47528304_56397075_56397075</t>
  </si>
  <si>
    <t>13.09.2022 18:08:13</t>
  </si>
  <si>
    <t>13.09.2022 18:49:18</t>
  </si>
  <si>
    <t>13.09.2022 18:02:53</t>
  </si>
  <si>
    <t>13.09.2022 18:33:01</t>
  </si>
  <si>
    <t>TİRE TR-14 35-29-L00014_950336759_950336759</t>
  </si>
  <si>
    <t>13.09.2022 17:34:43</t>
  </si>
  <si>
    <t>13.09.2022 19:47:27</t>
  </si>
  <si>
    <t>MEYDANCIK MAH. TR-1 45-74-M00261_A_56383042_56383042</t>
  </si>
  <si>
    <t>13.09.2022 18:01:28</t>
  </si>
  <si>
    <t>13.09.2022 19:17:56</t>
  </si>
  <si>
    <t>DELEMENLER ÇAMLICA TR-5 45-73-M00765_B_56390479_56390479</t>
  </si>
  <si>
    <t>13.09.2022 17:59:33</t>
  </si>
  <si>
    <t>13.09.2022 19:57:41</t>
  </si>
  <si>
    <t>HAMİDİYE ÇİNÇİNLER TR-1 45-77-L00116_945500856_945500856</t>
  </si>
  <si>
    <t>13.09.2022 18:00:43</t>
  </si>
  <si>
    <t>13.09.2022 19:49:58</t>
  </si>
  <si>
    <t>YUKARI KIZILCA TR-2 35-27-L00052_C C2B_5812923</t>
  </si>
  <si>
    <t>13.09.2022 18:09:09</t>
  </si>
  <si>
    <t>13.09.2022 18:55:01</t>
  </si>
  <si>
    <t>K-3766 35-04-K03766_B_56381375_56381375</t>
  </si>
  <si>
    <t>13.09.2022 18:01:58</t>
  </si>
  <si>
    <t>13.09.2022 19:49:57</t>
  </si>
  <si>
    <t>ŞEYHDAVUTLAR TR-4 KEMİKLİ 45-79-M00121_A_56387154_56387154</t>
  </si>
  <si>
    <t>13.09.2022 18:39:38</t>
  </si>
  <si>
    <t>13.09.2022 19:31:44</t>
  </si>
  <si>
    <t>K-4591 35-10-K04591_913600889_913600889</t>
  </si>
  <si>
    <t>13.09.2022 18:28:55</t>
  </si>
  <si>
    <t>13.09.2022 19:59:25</t>
  </si>
  <si>
    <t>K-1764 35-01-K01764_910973062_910973062</t>
  </si>
  <si>
    <t>13.09.2022 18:29:54</t>
  </si>
  <si>
    <t>13.09.2022 19:18:31</t>
  </si>
  <si>
    <t>M-36 DOĞALKENT 35-23-M00036_A a5_42106678</t>
  </si>
  <si>
    <t>13.09.2022 19:11:01</t>
  </si>
  <si>
    <t>13.09.2022 19:54:22</t>
  </si>
  <si>
    <t>METAL İŞLERİ TR-16 35-22-M00116_7195735 TR16c3_5923845</t>
  </si>
  <si>
    <t>13.09.2022 19:11:12</t>
  </si>
  <si>
    <t>13.09.2022 19:43:29</t>
  </si>
  <si>
    <t>13.09.2022 14:39:44</t>
  </si>
  <si>
    <t>13.09.2022 20:41:17</t>
  </si>
  <si>
    <t>KARABURUN TR-1/15 35-21-L00019_953360074_953360074</t>
  </si>
  <si>
    <t>13.09.2022 19:10:58</t>
  </si>
  <si>
    <t>13.09.2022 21:07:50</t>
  </si>
  <si>
    <t>M-941 35-02-M00941_910042667_910042667</t>
  </si>
  <si>
    <t>13.09.2022 19:45:10</t>
  </si>
  <si>
    <t>13.09.2022 21:10:22</t>
  </si>
  <si>
    <t>13.09.2022 20:00:26</t>
  </si>
  <si>
    <t>13.09.2022 21:08:39</t>
  </si>
  <si>
    <t>13.09.2022 20:14:31</t>
  </si>
  <si>
    <t>13.09.2022 20:53:03</t>
  </si>
  <si>
    <t>13.09.2022 14:10:39</t>
  </si>
  <si>
    <t>13.09.2022 21:30:37</t>
  </si>
  <si>
    <t>SARISU TR-1 35-31-L00078_47816994_56352552_56352552</t>
  </si>
  <si>
    <t>13.09.2022 18:26:31</t>
  </si>
  <si>
    <t>13.09.2022 22:00:00</t>
  </si>
  <si>
    <t>L-191 35-18-L00191_950442430_950442430</t>
  </si>
  <si>
    <t>13.09.2022 19:46:20</t>
  </si>
  <si>
    <t>13.09.2022 20:56:25</t>
  </si>
  <si>
    <t>M-1575 35-01-M01575_913412049_913412049</t>
  </si>
  <si>
    <t>13.09.2022 20:28:34</t>
  </si>
  <si>
    <t>13.09.2022 21:31:00</t>
  </si>
  <si>
    <t>TR-1-3/2 ESKİ ARIZA KABİN 35-20-L00017_955198441_955198441</t>
  </si>
  <si>
    <t>13.09.2022 20:44:56</t>
  </si>
  <si>
    <t>13.09.2022 21:35:43</t>
  </si>
  <si>
    <t>TAŞTEPE TR-1 35-29-L00395_950347105_950347105</t>
  </si>
  <si>
    <t>13.09.2022 20:31:01</t>
  </si>
  <si>
    <t>14.09.2022 01:42:37</t>
  </si>
  <si>
    <t>K-3488 35-04-K03488_99601361_99601361</t>
  </si>
  <si>
    <t>13.09.2022 20:37:59</t>
  </si>
  <si>
    <t>13.09.2022 22:51:43</t>
  </si>
  <si>
    <t>YENİKÖY-3 35-26-L00142_95000155716_95000155716</t>
  </si>
  <si>
    <t>13.09.2022 21:09:22</t>
  </si>
  <si>
    <t>13.09.2022 22:36:33</t>
  </si>
  <si>
    <t>ÜRKMEZ M-3 35-25-M00139_956652057_956652057</t>
  </si>
  <si>
    <t>13.09.2022 21:42:07</t>
  </si>
  <si>
    <t>13.09.2022 22:41:44</t>
  </si>
  <si>
    <t>TİRE TR-8 35-29-L00008_48355834_56361390_56361390</t>
  </si>
  <si>
    <t>13.09.2022 21:46:52</t>
  </si>
  <si>
    <t>13.09.2022 23:50:37</t>
  </si>
  <si>
    <t>TR-126 35-19-L00126_5864401_56390033_56390033</t>
  </si>
  <si>
    <t>13.09.2022 21:59:44</t>
  </si>
  <si>
    <t>13.09.2022 23:01:47</t>
  </si>
  <si>
    <t>HATUNDERE TR-3 35-28-M00568_953395407_953395407</t>
  </si>
  <si>
    <t>13.09.2022 21:59:53</t>
  </si>
  <si>
    <t>13.09.2022 23:50:43</t>
  </si>
  <si>
    <t>13.09.2022 22:15:46</t>
  </si>
  <si>
    <t>13.09.2022 23:37:35</t>
  </si>
  <si>
    <t>SALİHLERALTI MİGROS TR 35-30-M00669_955307055_955307055</t>
  </si>
  <si>
    <t>13.09.2022 22:34:48</t>
  </si>
  <si>
    <t>14.09.2022 01:18:32</t>
  </si>
  <si>
    <t>HATUNDERE TR-3 35-28-M00568_D_56376907_56376907</t>
  </si>
  <si>
    <t>13.09.2022 22:56:05</t>
  </si>
  <si>
    <t>13.09.2022 23:54:49</t>
  </si>
  <si>
    <t>L-43 AKARCA 35-14-L00043_956654553_956654553</t>
  </si>
  <si>
    <t>13.09.2022 23:35:53</t>
  </si>
  <si>
    <t>14.09.2022 00:56:11</t>
  </si>
  <si>
    <t>_915150706_915150706</t>
  </si>
  <si>
    <t>14.09.2022 01:07:24</t>
  </si>
  <si>
    <t>14.09.2022 01:46:59</t>
  </si>
  <si>
    <t>14.09.2022 01:56:19</t>
  </si>
  <si>
    <t>14.09.2022 03:26:54</t>
  </si>
  <si>
    <t>BADEMLER DOĞA SİTESİ TR-8 35-14-M00149_95000600520_95000600520</t>
  </si>
  <si>
    <t>13.09.2022 19:37:13</t>
  </si>
  <si>
    <t>13.09.2022 21:39:32</t>
  </si>
  <si>
    <t>L-67 ELMASTAŞ 35-14-L00067_956634901_956634901</t>
  </si>
  <si>
    <t>14.09.2022 06:10:10</t>
  </si>
  <si>
    <t>14.09.2022 07:46:05</t>
  </si>
  <si>
    <t>ALEMŞAHLI KIZILÇUKUR TR-6 45-79-M00531_D_80680341_80680341</t>
  </si>
  <si>
    <t>14.09.2022 06:34:23</t>
  </si>
  <si>
    <t>14.09.2022 08:01:25</t>
  </si>
  <si>
    <t>14.09.2022 09:00:03</t>
  </si>
  <si>
    <t>14.09.2022 09:34:51</t>
  </si>
  <si>
    <t>TR-42 35-13-L00042_H_56370153_56370153</t>
  </si>
  <si>
    <t>14.09.2022 09:44:22</t>
  </si>
  <si>
    <t>KARKIN TR-1 45-84-M00031_12248571_56401821_56401821</t>
  </si>
  <si>
    <t>14.09.2022 07:55:22</t>
  </si>
  <si>
    <t>14.09.2022 10:09:56</t>
  </si>
  <si>
    <t>M-52 ALAÇATI 35-18-M00052_950466882_950466882</t>
  </si>
  <si>
    <t>14.09.2022 08:49:57</t>
  </si>
  <si>
    <t>14.09.2022 10:21:40</t>
  </si>
  <si>
    <t>M-1518 35-02-M01518_E_56379824_56379824</t>
  </si>
  <si>
    <t>14.09.2022 09:08:09</t>
  </si>
  <si>
    <t>14.09.2022 09:59:47</t>
  </si>
  <si>
    <t>ULUKENT DM-6/1 35-28-M00800_954714093_954714093</t>
  </si>
  <si>
    <t>14.09.2022 08:27:45</t>
  </si>
  <si>
    <t>14.09.2022 11:06:56</t>
  </si>
  <si>
    <t>K-196 35-01-K00196_C_56373542_56373542</t>
  </si>
  <si>
    <t>14.09.2022 09:33:11</t>
  </si>
  <si>
    <t>14.09.2022 11:02:32</t>
  </si>
  <si>
    <t>MEDAR TR-6 45-72-L00276_956528526_956528526</t>
  </si>
  <si>
    <t>14.09.2022 09:43:40</t>
  </si>
  <si>
    <t>14.09.2022 10:53:12</t>
  </si>
  <si>
    <t>YENİFOÇA TR-45 35-23-M00045_B_56365098_56365098</t>
  </si>
  <si>
    <t>14.09.2022 10:02:54</t>
  </si>
  <si>
    <t>14.09.2022 11:03:43</t>
  </si>
  <si>
    <t>M-2926(YATIRIM REZERVE) 35-03-M02926_D_56357717_56357717</t>
  </si>
  <si>
    <t>14.09.2022 11:10:32</t>
  </si>
  <si>
    <t>14.09.2022 11:21:49</t>
  </si>
  <si>
    <t>M-2926(YATIRIM REZERVE) 35-03-M02926_C_56357714_56357714</t>
  </si>
  <si>
    <t>14.09.2022 11:12:45</t>
  </si>
  <si>
    <t>14.09.2022 11:27:21</t>
  </si>
  <si>
    <t>TR-51 35-15-M00051_950350732_950350732</t>
  </si>
  <si>
    <t>14.09.2022 08:00:32</t>
  </si>
  <si>
    <t>14.09.2022 10:25:39</t>
  </si>
  <si>
    <t>ESENYURT TR-1 45-74-M00111_945578149_945578149</t>
  </si>
  <si>
    <t>14.09.2022 09:10:17</t>
  </si>
  <si>
    <t>14.09.2022 11:22:04</t>
  </si>
  <si>
    <t>MURADİYE DM-5/17-A 45-71-M00879_953240509_953240509</t>
  </si>
  <si>
    <t>14.09.2022 09:59:59</t>
  </si>
  <si>
    <t>14.09.2022 11:06:26</t>
  </si>
  <si>
    <t>14.09.2022 11:17:20</t>
  </si>
  <si>
    <t>14.09.2022 12:00:01</t>
  </si>
  <si>
    <t>K-822 35-01-K00822_F_56358063_56358063</t>
  </si>
  <si>
    <t>14.09.2022 11:50:59</t>
  </si>
  <si>
    <t>14.09.2022 12:07:52</t>
  </si>
  <si>
    <t>ÇUKURALTI M-25 35-25-M00073_955267384_955267384</t>
  </si>
  <si>
    <t>14.09.2022 11:56:14</t>
  </si>
  <si>
    <t>14.09.2022 12:20:32</t>
  </si>
  <si>
    <t>TR-105 TARIMSAL SULAMA 45-80-M01105_45-80-M01105_2359979</t>
  </si>
  <si>
    <t>14.09.2022 11:58:24</t>
  </si>
  <si>
    <t>14.09.2022 12:46:51</t>
  </si>
  <si>
    <t>ÜRKÜTLER TR-1 35-16-M00091_953324035_953324035</t>
  </si>
  <si>
    <t>14.09.2022 09:21:29</t>
  </si>
  <si>
    <t>14.09.2022 13:34:32</t>
  </si>
  <si>
    <t>SELENDİ TR-25 45-81-M00025_945624863_945624863</t>
  </si>
  <si>
    <t>14.09.2022 09:42:50</t>
  </si>
  <si>
    <t>14.09.2022 12:09:44</t>
  </si>
  <si>
    <t>K-3606 35-01-K03606_911282936_911282936</t>
  </si>
  <si>
    <t>14.09.2022 11:53:52</t>
  </si>
  <si>
    <t>14.09.2022 13:13:30</t>
  </si>
  <si>
    <t>L-29 ÖZLİMANLAR 35-18-L00029_95002354736_95002354736</t>
  </si>
  <si>
    <t>14.09.2022 11:58:17</t>
  </si>
  <si>
    <t>14.09.2022 12:39:08</t>
  </si>
  <si>
    <t>M-36 DOĞALKENT 35-23-M00036_A A04_66136608</t>
  </si>
  <si>
    <t>14.09.2022 12:36:58</t>
  </si>
  <si>
    <t>14.09.2022 13:05:45</t>
  </si>
  <si>
    <t>14.09.2022 12:43:16</t>
  </si>
  <si>
    <t>14.09.2022 13:42:49</t>
  </si>
  <si>
    <t>AVŞAR İM 45-83-A00002_95001283102_95001283102</t>
  </si>
  <si>
    <t>14.09.2022 11:31:12</t>
  </si>
  <si>
    <t>14.09.2022 14:07:19</t>
  </si>
  <si>
    <t>K-1744 35-01-K01744_911632946_911632946</t>
  </si>
  <si>
    <t>14.09.2022 12:58:12</t>
  </si>
  <si>
    <t>14.09.2022 13:34:31</t>
  </si>
  <si>
    <t>K-1958 35-09-K01958_913679428_913679428</t>
  </si>
  <si>
    <t>14.09.2022 13:27:26</t>
  </si>
  <si>
    <t>14.09.2022 14:10:27</t>
  </si>
  <si>
    <t>14.09.2022 13:41:50</t>
  </si>
  <si>
    <t>14.09.2022 14:24:07</t>
  </si>
  <si>
    <t>DM-25/37-A 45-71-M02282_953215457_953215457</t>
  </si>
  <si>
    <t>14.09.2022 09:20:28</t>
  </si>
  <si>
    <t>14.09.2022 11:58:25</t>
  </si>
  <si>
    <t>M-1232 35-01-M01232_911198004_911198004</t>
  </si>
  <si>
    <t>14.09.2022 13:22:42</t>
  </si>
  <si>
    <t>14.09.2022 14:07:34</t>
  </si>
  <si>
    <t>ÇANDARLI TATİL KÖYÜ TR-1 35-30-M00088_B b2_43037099</t>
  </si>
  <si>
    <t>14.09.2022 13:29:20</t>
  </si>
  <si>
    <t>14.09.2022 15:01:12</t>
  </si>
  <si>
    <t>İLKKURŞUN MERKEZ TR-1 35-15-L00489_950382071_950382071</t>
  </si>
  <si>
    <t>14.09.2022 13:42:16</t>
  </si>
  <si>
    <t>14.09.2022 14:58:33</t>
  </si>
  <si>
    <t>14.09.2022 13:51:08</t>
  </si>
  <si>
    <t>14.09.2022 14:59:51</t>
  </si>
  <si>
    <t>M-1686 35-02-M01686_912726048_912726048</t>
  </si>
  <si>
    <t>14.09.2022 13:57:32</t>
  </si>
  <si>
    <t>14.09.2022 15:05:26</t>
  </si>
  <si>
    <t>ALÇUK TM 35-17-A00001_FOÇA-2 M33_2307958</t>
  </si>
  <si>
    <t>09.09.2022 09:20:31</t>
  </si>
  <si>
    <t>09.09.2022 10:28:22</t>
  </si>
  <si>
    <t>FOÇA JANDARMA ALAYI KÖK 35-23-M00240_YENİFOÇA 7.JANDARMA ÖZEL M02_72144150</t>
  </si>
  <si>
    <t>09.09.2022 11:25:21</t>
  </si>
  <si>
    <t>09.09.2022 16:44:54</t>
  </si>
  <si>
    <t>09.09.2022 17:57:32</t>
  </si>
  <si>
    <t>TR-309 35-19-L00360_950156352_950156352</t>
  </si>
  <si>
    <t>14.09.2022 09:39:00</t>
  </si>
  <si>
    <t>14.09.2022 15:23:22</t>
  </si>
  <si>
    <t>FOÇA TR-55 35-23-L00055_950419242_950419242</t>
  </si>
  <si>
    <t>14.09.2022 11:11:53</t>
  </si>
  <si>
    <t>14.09.2022 15:39:46</t>
  </si>
  <si>
    <t>ELİT SİTELERİ 45-78-L00713_953274521_953274521</t>
  </si>
  <si>
    <t>14.09.2022 12:21:52</t>
  </si>
  <si>
    <t>14.09.2022 15:26:39</t>
  </si>
  <si>
    <t>KISIK TR-2 35-22-M00136_A_56353840_56353840</t>
  </si>
  <si>
    <t>14.09.2022 13:26:07</t>
  </si>
  <si>
    <t>14.09.2022 15:08:49</t>
  </si>
  <si>
    <t>DM-1/53 35-29-M00053_G G01_83156463</t>
  </si>
  <si>
    <t>14.09.2022 11:59:31</t>
  </si>
  <si>
    <t>14.09.2022 15:56:06</t>
  </si>
  <si>
    <t>SELENDİ TR-19 45-81-M00019_945625501_945625501</t>
  </si>
  <si>
    <t>14.09.2022 12:53:59</t>
  </si>
  <si>
    <t>14.09.2022 17:40:44</t>
  </si>
  <si>
    <t>M-1271 35-02-M01271_915047532_915047532</t>
  </si>
  <si>
    <t>14.09.2022 12:38:14</t>
  </si>
  <si>
    <t>14.09.2022 16:32:50</t>
  </si>
  <si>
    <t>KAYMAKÇI TR-29 35-15-L00241_A_56368296_56368296</t>
  </si>
  <si>
    <t>14.09.2022 13:55:14</t>
  </si>
  <si>
    <t>14.09.2022 16:25:10</t>
  </si>
  <si>
    <t>ASARLIK TR-7 35-28-M00181_9145848_56376189_56376189</t>
  </si>
  <si>
    <t>14.09.2022 14:17:44</t>
  </si>
  <si>
    <t>14.09.2022 15:50:09</t>
  </si>
  <si>
    <t>K-1332 35-03-K01332_910760134_910760134</t>
  </si>
  <si>
    <t>14.09.2022 14:16:38</t>
  </si>
  <si>
    <t>14.09.2022 16:53:59</t>
  </si>
  <si>
    <t>TR-21 35-13-L00021_966513404_966513404</t>
  </si>
  <si>
    <t>14.09.2022 14:46:21</t>
  </si>
  <si>
    <t>14.09.2022 15:49:39</t>
  </si>
  <si>
    <t>K-982 35-07-K00982_B_56374046_56374046</t>
  </si>
  <si>
    <t>14.09.2022 15:03:07</t>
  </si>
  <si>
    <t>14.09.2022 16:04:29</t>
  </si>
  <si>
    <t>SOMA TR-27/2 45-82-M00122_C_56384197_56384197</t>
  </si>
  <si>
    <t>14.09.2022 15:21:36</t>
  </si>
  <si>
    <t>14.09.2022 15:46:38</t>
  </si>
  <si>
    <t>14.09.2022 15:18:20</t>
  </si>
  <si>
    <t>14.09.2022 16:02:09</t>
  </si>
  <si>
    <t>GÜLBAHÇE TR-14 35-19-L00246_95001278716_95001278716</t>
  </si>
  <si>
    <t>14.09.2022 16:04:01</t>
  </si>
  <si>
    <t>14.09.2022 17:10:27</t>
  </si>
  <si>
    <t>14.09.2022 16:58:27</t>
  </si>
  <si>
    <t>14.09.2022 17:37:45</t>
  </si>
  <si>
    <t>KARAVELİLER TR-5 35-20-L00449__72767568_72767568</t>
  </si>
  <si>
    <t>14.09.2022 13:29:31</t>
  </si>
  <si>
    <t>14.09.2022 17:19:02</t>
  </si>
  <si>
    <t>K-196 35-01-K00196_910662216_910662216</t>
  </si>
  <si>
    <t>14.09.2022 14:22:58</t>
  </si>
  <si>
    <t>14.09.2022 18:06:40</t>
  </si>
  <si>
    <t>TR-2/37 45-72-L00037_956496958_956496958</t>
  </si>
  <si>
    <t>14.09.2022 16:36:01</t>
  </si>
  <si>
    <t>14.09.2022 18:05:57</t>
  </si>
  <si>
    <t>K-1001 35-03-K01001_C_56374410_56374410</t>
  </si>
  <si>
    <t>14.09.2022 16:43:28</t>
  </si>
  <si>
    <t>14.09.2022 17:45:49</t>
  </si>
  <si>
    <t>M-2902 35-02-M02902_915032567_915032567</t>
  </si>
  <si>
    <t>14.09.2022 16:55:31</t>
  </si>
  <si>
    <t>14.09.2022 17:55:29</t>
  </si>
  <si>
    <t>K-929 35-02-K00929_C_56366558_56366558</t>
  </si>
  <si>
    <t>14.09.2022 17:12:14</t>
  </si>
  <si>
    <t>14.09.2022 17:29:12</t>
  </si>
  <si>
    <t>L-296 35-18-L00296_10583877 E3_5897757</t>
  </si>
  <si>
    <t>14.09.2022 14:55:08</t>
  </si>
  <si>
    <t>14.09.2022 18:58:21</t>
  </si>
  <si>
    <t>M-1232 35-01-M01232_913174879_913174879</t>
  </si>
  <si>
    <t>14.09.2022 15:35:51</t>
  </si>
  <si>
    <t>14.09.2022 18:09:28</t>
  </si>
  <si>
    <t>YENİKÖY TR-1 35-22-M00276_960778135_960778135</t>
  </si>
  <si>
    <t>14.09.2022 15:56:11</t>
  </si>
  <si>
    <t>14.09.2022 18:13:41</t>
  </si>
  <si>
    <t>14.09.2022 16:47:19</t>
  </si>
  <si>
    <t>14.09.2022 18:34:41</t>
  </si>
  <si>
    <t>HALİLLER TR-10 35-31-L00189_956581253_956581253</t>
  </si>
  <si>
    <t>14.09.2022 16:41:36</t>
  </si>
  <si>
    <t>14.09.2022 18:37:10</t>
  </si>
  <si>
    <t>ÇATALKAYA KÖYÜ TR-2 35-21-L00172_953366128_953366128</t>
  </si>
  <si>
    <t>14.09.2022 16:55:18</t>
  </si>
  <si>
    <t>14.09.2022 18:43:46</t>
  </si>
  <si>
    <t>L-455 35-18-L00455_965284302_965284302</t>
  </si>
  <si>
    <t>14.09.2022 17:09:02</t>
  </si>
  <si>
    <t>14.09.2022 19:32:37</t>
  </si>
  <si>
    <t>14.09.2022 17:22:54</t>
  </si>
  <si>
    <t>14.09.2022 18:46:44</t>
  </si>
  <si>
    <t>MURADİYE TR-3 45-71-M02147_953175817_953175817</t>
  </si>
  <si>
    <t>14.09.2022 17:24:15</t>
  </si>
  <si>
    <t>14.09.2022 19:20:50</t>
  </si>
  <si>
    <t>CENNET MAHALLESİ TR-2 35-16-M00135_953354973_953354973</t>
  </si>
  <si>
    <t>14.09.2022 17:39:19</t>
  </si>
  <si>
    <t>14.09.2022 19:01:38</t>
  </si>
  <si>
    <t>FOÇA M-267 35-23-M00267_42097089_56366113_56366113</t>
  </si>
  <si>
    <t>14.09.2022 17:58:31</t>
  </si>
  <si>
    <t>14.09.2022 18:37:58</t>
  </si>
  <si>
    <t>L-393 YENİ OKUL 35-18-L00393_950449026_950449026</t>
  </si>
  <si>
    <t>14.09.2022 12:03:25</t>
  </si>
  <si>
    <t>14.09.2022 16:14:56</t>
  </si>
  <si>
    <t>K-4283 GÖRECE 35-22-K04283_955262601_955262601</t>
  </si>
  <si>
    <t>14.09.2022 13:10:38</t>
  </si>
  <si>
    <t>14.09.2022 20:07:03</t>
  </si>
  <si>
    <t>DM-13/22 (ÇİMENLİ SOKAK) 45-71-M00059_953215099_953215099</t>
  </si>
  <si>
    <t>14.09.2022 15:41:25</t>
  </si>
  <si>
    <t>14.09.2022 20:02:41</t>
  </si>
  <si>
    <t>SİNANCILAR KÖYÜ TR-2 35-27-L00260_914387774_914387774</t>
  </si>
  <si>
    <t>14.09.2022 15:35:10</t>
  </si>
  <si>
    <t>14.09.2022 19:40:29</t>
  </si>
  <si>
    <t>OĞLANANASI TR-8 35-22-M00261_C_56353751_56353751</t>
  </si>
  <si>
    <t>14.09.2022 15:30:17</t>
  </si>
  <si>
    <t>14.09.2022 18:58:31</t>
  </si>
  <si>
    <t>SANCAKLI TR-2 35-22-M00158_955273724_955273724</t>
  </si>
  <si>
    <t>14.09.2022 16:48:21</t>
  </si>
  <si>
    <t>14.09.2022 19:08:59</t>
  </si>
  <si>
    <t>L-10 MEZARLIK YANI 35-14-L00010_50025163_56354713_56354713</t>
  </si>
  <si>
    <t>14.09.2022 17:24:54</t>
  </si>
  <si>
    <t>14.09.2022 19:01:30</t>
  </si>
  <si>
    <t>MURADİYE DM-5 45-71-M00618_95000560542_95000560542</t>
  </si>
  <si>
    <t>14.09.2022 17:28:43</t>
  </si>
  <si>
    <t>14.09.2022 18:20:41</t>
  </si>
  <si>
    <t>MENEMEN TR-40 35-28-L00040_10775225 B1b_5769422</t>
  </si>
  <si>
    <t>14.09.2022 18:20:54</t>
  </si>
  <si>
    <t>14.09.2022 19:29:54</t>
  </si>
  <si>
    <t>YENİFOÇA TR-7 35-23-M00007_D_56399618_56399618</t>
  </si>
  <si>
    <t>14.09.2022 19:23:21</t>
  </si>
  <si>
    <t>14.09.2022 19:58:07</t>
  </si>
  <si>
    <t>MENEMEN TR-40 35-28-L00040_7261560 d2b_5761409</t>
  </si>
  <si>
    <t>14.09.2022 20:08:17</t>
  </si>
  <si>
    <t>14.09.2022 20:36:49</t>
  </si>
  <si>
    <t>DM-25/18 45-71-M00366__72410663_72410663</t>
  </si>
  <si>
    <t>14.09.2022 13:51:52</t>
  </si>
  <si>
    <t>14.09.2022 14:52:58</t>
  </si>
  <si>
    <t>M-2441 35-04-M02441_95001216980_95001216980</t>
  </si>
  <si>
    <t>14.09.2022 17:11:59</t>
  </si>
  <si>
    <t>14.09.2022 20:39:40</t>
  </si>
  <si>
    <t>M-1232 35-01-M01232_912995019_912995019</t>
  </si>
  <si>
    <t>14.09.2022 18:42:00</t>
  </si>
  <si>
    <t>14.09.2022 21:07:33</t>
  </si>
  <si>
    <t>HAYAL SİTESİ TR 35-27-L00095_913740039_913740039</t>
  </si>
  <si>
    <t>14.09.2022 18:46:50</t>
  </si>
  <si>
    <t>14.09.2022 21:28:16</t>
  </si>
  <si>
    <t>TR-11/9B 45-71-M01981_953220281_953220281</t>
  </si>
  <si>
    <t>14.09.2022 19:03:23</t>
  </si>
  <si>
    <t>14.09.2022 20:36:17</t>
  </si>
  <si>
    <t>YAHŞELLİ TR-3 35-28-M00495_C_56357476_56357476</t>
  </si>
  <si>
    <t>14.09.2022 19:58:32</t>
  </si>
  <si>
    <t>14.09.2022 21:07:16</t>
  </si>
  <si>
    <t>TAŞLIYATAK CEBECİLER TR-4 35-31-L00367_47791933_56352004_56352004</t>
  </si>
  <si>
    <t>14.09.2022 20:13:48</t>
  </si>
  <si>
    <t>14.09.2022 21:06:51</t>
  </si>
  <si>
    <t>L-327 DELPHİ DOKTORLAR SİTESİ 35-18-L00327_950460118_950460118</t>
  </si>
  <si>
    <t>14.09.2022 19:24:34</t>
  </si>
  <si>
    <t>14.09.2022 22:35:29</t>
  </si>
  <si>
    <t>AKPINAR DEVLETHAN TR-1 45-75-M00081_B_56385312_56385312</t>
  </si>
  <si>
    <t>14.09.2022 19:35:56</t>
  </si>
  <si>
    <t>14.09.2022 21:40:23</t>
  </si>
  <si>
    <t>TR-158 35-15-M00158_C_56380219_56380219</t>
  </si>
  <si>
    <t>14.09.2022 20:39:20</t>
  </si>
  <si>
    <t>14.09.2022 22:13:06</t>
  </si>
  <si>
    <t>14.09.2022 20:44:16</t>
  </si>
  <si>
    <t>14.09.2022 21:45:05</t>
  </si>
  <si>
    <t>SELENDİ TR-19 45-81-M00019_C_56386860_56386860</t>
  </si>
  <si>
    <t>14.09.2022 20:54:28</t>
  </si>
  <si>
    <t>14.09.2022 22:05:43</t>
  </si>
  <si>
    <t>SÖĞÜTLÜ TR-1 45-72-L00203_B_56390576_56390576</t>
  </si>
  <si>
    <t>14.09.2022 19:55:33</t>
  </si>
  <si>
    <t>14.09.2022 23:05:00</t>
  </si>
  <si>
    <t>14.09.2022 14:01:48</t>
  </si>
  <si>
    <t>14.09.2022 23:24:54</t>
  </si>
  <si>
    <t>KAŞIKÇI BAHADIRLAR TR 45-75-M00097_C_56391338_56391338</t>
  </si>
  <si>
    <t>14.09.2022 21:27:21</t>
  </si>
  <si>
    <t>14.09.2022 22:58:27</t>
  </si>
  <si>
    <t>L-10 MEZARLIK YANI 35-14-L00010_956645391_956645391</t>
  </si>
  <si>
    <t>14.09.2022 21:50:25</t>
  </si>
  <si>
    <t>14.09.2022 22:43:26</t>
  </si>
  <si>
    <t>L-393 YENİ OKUL 35-18-L00393_C c1_5962283</t>
  </si>
  <si>
    <t>14.09.2022 21:02:29</t>
  </si>
  <si>
    <t>15.09.2022 00:10:14</t>
  </si>
  <si>
    <t>K-441 35-08-K00441_A a3_5830354</t>
  </si>
  <si>
    <t>14.09.2022 23:56:20</t>
  </si>
  <si>
    <t>15.09.2022 01:46:40</t>
  </si>
  <si>
    <t>TR-2/29 45-83-L00029_955143628_955143628</t>
  </si>
  <si>
    <t>15.09.2022 00:46:53</t>
  </si>
  <si>
    <t>15.09.2022 01:40:35</t>
  </si>
  <si>
    <t>M-219 35-09-M00219_98896447_98896447</t>
  </si>
  <si>
    <t>14.09.2022 19:32:51</t>
  </si>
  <si>
    <t>14.09.2022 22:58:08</t>
  </si>
  <si>
    <t>DM-2/TR-18 45-72-M00678_95000641525_95000641525</t>
  </si>
  <si>
    <t>14.09.2022 21:31:08</t>
  </si>
  <si>
    <t>14.09.2022 23:43:59</t>
  </si>
  <si>
    <t>K-4016 35-02-K04016_913717438_913717438</t>
  </si>
  <si>
    <t>14.09.2022 21:42:17</t>
  </si>
  <si>
    <t>14.09.2022 23:04:08</t>
  </si>
  <si>
    <t>14.09.2022 22:35:48</t>
  </si>
  <si>
    <t>15.09.2022 07:12:53</t>
  </si>
  <si>
    <t>M-1006 35-03-M01006_965433235_965433235</t>
  </si>
  <si>
    <t>15.09.2022 03:29:22</t>
  </si>
  <si>
    <t>15.09.2022 06:49:01</t>
  </si>
  <si>
    <t>K-2520 35-02-K02520_C_56372638_56372638</t>
  </si>
  <si>
    <t>15.09.2022 05:18:45</t>
  </si>
  <si>
    <t>15.09.2022 07:21:28</t>
  </si>
  <si>
    <t>K-4016 35-02-K04016_A_56378713_56378713</t>
  </si>
  <si>
    <t>14.09.2022 09:07:11</t>
  </si>
  <si>
    <t>14.09.2022 17:32:08</t>
  </si>
  <si>
    <t>ŞAŞAL TR-1 35-22-M00283_A_65507606_65507606</t>
  </si>
  <si>
    <t>15.09.2022 07:42:32</t>
  </si>
  <si>
    <t>15.09.2022 09:39:53</t>
  </si>
  <si>
    <t>PAMUKYAZI-1 35-26-L00380_5673025_56358811_56358811</t>
  </si>
  <si>
    <t>15.09.2022 08:14:14</t>
  </si>
  <si>
    <t>15.09.2022 09:16:13</t>
  </si>
  <si>
    <t>M-448 35-03-M00448_A_56366969_56366969</t>
  </si>
  <si>
    <t>09.09.2022 11:43:48</t>
  </si>
  <si>
    <t>09.09.2022 14:13:47</t>
  </si>
  <si>
    <t>M-999 35-09-M00999_B_56369920_56369920</t>
  </si>
  <si>
    <t>09.09.2022 11:47:33</t>
  </si>
  <si>
    <t>09.09.2022 13:58:51</t>
  </si>
  <si>
    <t>MENEMEN TR-41 35-28-L00041_6523409 d1b_5768673</t>
  </si>
  <si>
    <t>09.09.2022 20:01:31</t>
  </si>
  <si>
    <t>09.09.2022 20:42:32</t>
  </si>
  <si>
    <t>YUKARI KIZILCA TR-2 35-27-L00052_914389484_914389484</t>
  </si>
  <si>
    <t>15.09.2022 08:04:02</t>
  </si>
  <si>
    <t>15.09.2022 10:00:32</t>
  </si>
  <si>
    <t>M-1971 35-03-M01971_950112321_950112321</t>
  </si>
  <si>
    <t>15.09.2022 08:49:59</t>
  </si>
  <si>
    <t>15.09.2022 10:24:31</t>
  </si>
  <si>
    <t>DM-4/TR-34 35-22-M00080_955265519_955265519</t>
  </si>
  <si>
    <t>15.09.2022 09:16:47</t>
  </si>
  <si>
    <t>15.09.2022 10:31:03</t>
  </si>
  <si>
    <t>K-308 35-04-K00308_99632736_99632736</t>
  </si>
  <si>
    <t>15.09.2022 09:33:42</t>
  </si>
  <si>
    <t>15.09.2022 10:32:20</t>
  </si>
  <si>
    <t>15.09.2022 10:02:13</t>
  </si>
  <si>
    <t>15.09.2022 10:45:28</t>
  </si>
  <si>
    <t>ÇINARKÖY TR-33 35-27-M00033__66126445_66126445</t>
  </si>
  <si>
    <t>15.09.2022 10:26:03</t>
  </si>
  <si>
    <t>15.09.2022 11:01:26</t>
  </si>
  <si>
    <t>K-1390 35-01-K01390_911165067_911165067</t>
  </si>
  <si>
    <t>21.09.2022 15:30:39</t>
  </si>
  <si>
    <t>21.09.2022 17:45:01</t>
  </si>
  <si>
    <t>YAKACIK TR-2 35-20-L00233_955212285_955212285</t>
  </si>
  <si>
    <t>21.09.2022 15:51:29</t>
  </si>
  <si>
    <t>21.09.2022 18:39:06</t>
  </si>
  <si>
    <t>K-568 35-03-K00568_99268508_99268508</t>
  </si>
  <si>
    <t>21.09.2022 16:32:28</t>
  </si>
  <si>
    <t>21.09.2022 17:19:41</t>
  </si>
  <si>
    <t>TR-80 35-19-L00080_915952514_915952514</t>
  </si>
  <si>
    <t>21.09.2022 16:33:47</t>
  </si>
  <si>
    <t>21.09.2022 18:48:32</t>
  </si>
  <si>
    <t>TR-31 35-26-M00031__56359661_56359661</t>
  </si>
  <si>
    <t>21.09.2022 16:40:03</t>
  </si>
  <si>
    <t>21.09.2022 17:32:24</t>
  </si>
  <si>
    <t>MURADİYE TR-4 45-71-M02427_953221529_953221529</t>
  </si>
  <si>
    <t>21.09.2022 17:03:34</t>
  </si>
  <si>
    <t>21.09.2022 17:54:01</t>
  </si>
  <si>
    <t>TAYTAN BEZİRGANLI TARIMSAL SULAMA TR 45-78-M00957_49237096_56393367_56393367</t>
  </si>
  <si>
    <t>21.09.2022 17:16:22</t>
  </si>
  <si>
    <t>21.09.2022 17:41:07</t>
  </si>
  <si>
    <t>BODAMAS TR-6 45-75-M00298_B_56398915_56398915</t>
  </si>
  <si>
    <t>21.09.2022 17:55:27</t>
  </si>
  <si>
    <t>21.09.2022 19:40:13</t>
  </si>
  <si>
    <t>K-4304 35-01-K04304_911634658_911634658</t>
  </si>
  <si>
    <t>21.09.2022 18:25:01</t>
  </si>
  <si>
    <t>21.09.2022 19:18:59</t>
  </si>
  <si>
    <t>DM-1/42 35-29-M00042_95000570972_95000570972</t>
  </si>
  <si>
    <t>21.09.2022 18:53:00</t>
  </si>
  <si>
    <t>21.09.2022 19:16:24</t>
  </si>
  <si>
    <t>İBRAHİM ASLANOĞLU SULAMA GRUBU TR 35-27-M00206_35-27-M00206_2360571</t>
  </si>
  <si>
    <t>21.09.2022 14:09:35</t>
  </si>
  <si>
    <t>21.09.2022 18:46:02</t>
  </si>
  <si>
    <t>TR-135 RÜYAKENT 35-15-M00135_95002407840_95002407840</t>
  </si>
  <si>
    <t>21.09.2022 15:53:13</t>
  </si>
  <si>
    <t>21.09.2022 22:11:08</t>
  </si>
  <si>
    <t>OVACIK TR-1 35-16-L00262_953344379_953344379</t>
  </si>
  <si>
    <t>21.09.2022 15:58:49</t>
  </si>
  <si>
    <t>21.09.2022 20:10:13</t>
  </si>
  <si>
    <t>L-10 MEZARLIK YANI 35-14-L00010_95001282394_95001282394</t>
  </si>
  <si>
    <t>21.09.2022 16:33:46</t>
  </si>
  <si>
    <t>21.09.2022 19:59:06</t>
  </si>
  <si>
    <t>DM-25/37 45-71-M00058_953215362_953215362</t>
  </si>
  <si>
    <t>21.09.2022 17:12:29</t>
  </si>
  <si>
    <t>21.09.2022 21:52:57</t>
  </si>
  <si>
    <t>KARAKUYU TR-3 35-22-M00291_955259327_955259327</t>
  </si>
  <si>
    <t>21.09.2022 17:31:03</t>
  </si>
  <si>
    <t>21.09.2022 19:43:17</t>
  </si>
  <si>
    <t>M-1630 35-02-M01630_962645277_962645277</t>
  </si>
  <si>
    <t>21.09.2022 18:04:36</t>
  </si>
  <si>
    <t>21.09.2022 19:53:36</t>
  </si>
  <si>
    <t>TR-89 35-15-M00089_950360202_950360202</t>
  </si>
  <si>
    <t>21.09.2022 18:13:32</t>
  </si>
  <si>
    <t>21.09.2022 19:47:24</t>
  </si>
  <si>
    <t>TR-19 35-27-M00019__56371242_56371242</t>
  </si>
  <si>
    <t>21.09.2022 18:23:13</t>
  </si>
  <si>
    <t>21.09.2022 19:34:07</t>
  </si>
  <si>
    <t>DM-25/37-A 45-71-M02282_C C01B_73543305</t>
  </si>
  <si>
    <t>21.09.2022 19:06:46</t>
  </si>
  <si>
    <t>21.09.2022 21:10:05</t>
  </si>
  <si>
    <t>K-1016 35-01-K01016_911316872_911316872</t>
  </si>
  <si>
    <t>21.09.2022 18:50:03</t>
  </si>
  <si>
    <t>21.09.2022 20:09:43</t>
  </si>
  <si>
    <t>TR-108 35-15-M00108_950369903_950369903</t>
  </si>
  <si>
    <t>21.09.2022 19:03:09</t>
  </si>
  <si>
    <t>21.09.2022 22:02:48</t>
  </si>
  <si>
    <t>OLGU SİTESİ 35-30-M00116_35-30-M00116_2364976</t>
  </si>
  <si>
    <t>21.09.2022 18:54:44</t>
  </si>
  <si>
    <t>21.09.2022 21:44:55</t>
  </si>
  <si>
    <t>M-163 35-18-M00163_950444211_950444211</t>
  </si>
  <si>
    <t>21.09.2022 19:36:14</t>
  </si>
  <si>
    <t>21.09.2022 22:58:46</t>
  </si>
  <si>
    <t>İBRAHİM DEMİRDEN TR-2 45-71-M00968_45-71-M00968_2369196</t>
  </si>
  <si>
    <t>21.09.2022 20:22:30</t>
  </si>
  <si>
    <t>21.09.2022 23:34:50</t>
  </si>
  <si>
    <t>HASANLAR TR-1 35-28-M00203_B_56357858_56357858</t>
  </si>
  <si>
    <t>21.09.2022 21:07:24</t>
  </si>
  <si>
    <t>21.09.2022 22:19:29</t>
  </si>
  <si>
    <t>TR-103 BELEDİYE PAZAR YERİ 35-16-L00103_A_65509739_65509739</t>
  </si>
  <si>
    <t>21.09.2022 21:30:32</t>
  </si>
  <si>
    <t>21.09.2022 22:07:24</t>
  </si>
  <si>
    <t>FOÇA TR-48 35-23-L00048_42134250_56398594_56398594</t>
  </si>
  <si>
    <t>21.09.2022 21:40:06</t>
  </si>
  <si>
    <t>21.09.2022 22:42:03</t>
  </si>
  <si>
    <t>ALAŞEHİR TR-16 45-73-M00016_A_56405046_56405046</t>
  </si>
  <si>
    <t>21.09.2022 21:43:17</t>
  </si>
  <si>
    <t>21.09.2022 22:19:03</t>
  </si>
  <si>
    <t>YANLIZEV TR-1 35-16-L00250__72410587_72410587</t>
  </si>
  <si>
    <t>21.09.2022 22:30:14</t>
  </si>
  <si>
    <t>21.09.2022 22:56:59</t>
  </si>
  <si>
    <t>K-4039 35-03-K04039_C_56363609_56363609</t>
  </si>
  <si>
    <t>21.09.2022 15:05:14</t>
  </si>
  <si>
    <t>21.09.2022 18:47:28</t>
  </si>
  <si>
    <t>K-3978 35-01-K03978__72372277_72372277</t>
  </si>
  <si>
    <t>21.09.2022 20:15:03</t>
  </si>
  <si>
    <t>21.09.2022 21:46:08</t>
  </si>
  <si>
    <t>DENİZGİREN TR-3 35-21-L00206_B_56355467_56355467</t>
  </si>
  <si>
    <t>21.09.2022 20:36:19</t>
  </si>
  <si>
    <t>21.09.2022 21:46:14</t>
  </si>
  <si>
    <t>TİRE TR-4 35-29-L00004_950324041_950324041</t>
  </si>
  <si>
    <t>21.09.2022 20:50:27</t>
  </si>
  <si>
    <t>21.09.2022 23:01:22</t>
  </si>
  <si>
    <t>M-3439(YATIRIM REZERVE) 35-03-M03439_D d1b_5780657</t>
  </si>
  <si>
    <t>21.09.2022 21:41:57</t>
  </si>
  <si>
    <t>22.09.2022 02:54:10</t>
  </si>
  <si>
    <t>DEĞİRMENDERE TR-1 45-73-M00298_44572441_56387049_56387049</t>
  </si>
  <si>
    <t>21.09.2022 21:38:56</t>
  </si>
  <si>
    <t>22.09.2022 01:33:59</t>
  </si>
  <si>
    <t>K-1870 35-09-K01870_F f2b_5881442</t>
  </si>
  <si>
    <t>21.09.2022 22:31:48</t>
  </si>
  <si>
    <t>21.09.2022 23:20:16</t>
  </si>
  <si>
    <t>HELVACI TR-6 35-17-M00366_B_56357094_56357094</t>
  </si>
  <si>
    <t>22.09.2022 00:35:38</t>
  </si>
  <si>
    <t>22.09.2022 01:07:47</t>
  </si>
  <si>
    <t>22.09.2022 00:43:20</t>
  </si>
  <si>
    <t>22.09.2022 01:36:05</t>
  </si>
  <si>
    <t>MENEMEN DM-7/2 35-28-L00097_A A2_5907547</t>
  </si>
  <si>
    <t>22.09.2022 01:17:36</t>
  </si>
  <si>
    <t>22.09.2022 02:44:01</t>
  </si>
  <si>
    <t>TR-40 35-16-L00040_A_56352706_56352706</t>
  </si>
  <si>
    <t>22.09.2022 02:00:48</t>
  </si>
  <si>
    <t>22.09.2022 02:23:38</t>
  </si>
  <si>
    <t>06.09.2022 12:38:49</t>
  </si>
  <si>
    <t>06.09.2022 18:38:30</t>
  </si>
  <si>
    <t>22.09.2022 02:42:11</t>
  </si>
  <si>
    <t>22.09.2022 03:33:20</t>
  </si>
  <si>
    <t>DM-2/TR-6 (TR-125) 35-26-M00125_956619255_956619255</t>
  </si>
  <si>
    <t>22.09.2022 08:53:04</t>
  </si>
  <si>
    <t>22.09.2022 09:28:36</t>
  </si>
  <si>
    <t>K-2952 35-03-K02952_TRAFO K01_41967857</t>
  </si>
  <si>
    <t>01.09.2022 09:14:43</t>
  </si>
  <si>
    <t>01.09.2022 18:58:00</t>
  </si>
  <si>
    <t>20.09.2022 09:12:09</t>
  </si>
  <si>
    <t>20.09.2022 18:16:43</t>
  </si>
  <si>
    <t>ZEYTİNELİ TR-1 35-19-M00208_956693178_956693178</t>
  </si>
  <si>
    <t>22.09.2022 07:15:40</t>
  </si>
  <si>
    <t>22.09.2022 09:49:49</t>
  </si>
  <si>
    <t>REFIK AYBAR SULAMA GRUBU 35-29-L00158_A_56360597_56360597</t>
  </si>
  <si>
    <t>22.09.2022 08:29:24</t>
  </si>
  <si>
    <t>22.09.2022 10:05:55</t>
  </si>
  <si>
    <t>YENİ FOÇA TR-9 35-23-M00009_C_56366126_56366126</t>
  </si>
  <si>
    <t>22.09.2022 09:31:22</t>
  </si>
  <si>
    <t>22.09.2022 10:12:58</t>
  </si>
  <si>
    <t>K-1192 35-02-K01192_910012747_910012747</t>
  </si>
  <si>
    <t>22.09.2022 09:11:40</t>
  </si>
  <si>
    <t>22.09.2022 10:26:28</t>
  </si>
  <si>
    <t>TR-61 35-16-L00061_A_83626817_83626817</t>
  </si>
  <si>
    <t>22.09.2022 09:43:23</t>
  </si>
  <si>
    <t>22.09.2022 10:37:24</t>
  </si>
  <si>
    <t>ÇUKURALTI M-11 35-25-M00057__81569964_81569964</t>
  </si>
  <si>
    <t>22.09.2022 09:27:18</t>
  </si>
  <si>
    <t>22.09.2022 10:25:16</t>
  </si>
  <si>
    <t>M-1025 35-04-M01025_912555608_912555608</t>
  </si>
  <si>
    <t>22.09.2022 09:57:01</t>
  </si>
  <si>
    <t>22.09.2022 10:43:22</t>
  </si>
  <si>
    <t>ÇAMÖNÜ TR-8 35-22-M00173_955291137_955291137</t>
  </si>
  <si>
    <t>22.09.2022 09:15:05</t>
  </si>
  <si>
    <t>22.09.2022 11:53:40</t>
  </si>
  <si>
    <t>HASANLAR TR-1 35-28-M00203_C_56358625_56358625</t>
  </si>
  <si>
    <t>22.09.2022 09:30:48</t>
  </si>
  <si>
    <t>22.09.2022 11:00:52</t>
  </si>
  <si>
    <t>BÖLCEK-4 TR 35-16-M00025_953336993_953336993</t>
  </si>
  <si>
    <t>22.09.2022 09:55:14</t>
  </si>
  <si>
    <t>22.09.2022 11:05:33</t>
  </si>
  <si>
    <t>ORTA MAHALLE M-47 35-25-M00113_955258748_955258748</t>
  </si>
  <si>
    <t>22.09.2022 09:58:57</t>
  </si>
  <si>
    <t>22.09.2022 10:46:21</t>
  </si>
  <si>
    <t>GERÇEKLİ TR-2 35-15-L00649_950401786_950401786</t>
  </si>
  <si>
    <t>22.09.2022 10:18:54</t>
  </si>
  <si>
    <t>22.09.2022 11:04:42</t>
  </si>
  <si>
    <t>TR-74 ( M-774) 35-30-M00774_955299811_955299811</t>
  </si>
  <si>
    <t>22.09.2022 11:20:01</t>
  </si>
  <si>
    <t>22.09.2022 11:58:42</t>
  </si>
  <si>
    <t>BURHAN TR-1 45-78-M00743_A_56402627_56402627</t>
  </si>
  <si>
    <t>22.09.2022 08:27:29</t>
  </si>
  <si>
    <t>22.09.2022 12:22:52</t>
  </si>
  <si>
    <t>YENİ KARAKÖY TR-1 35-17-M00730_95000523943_95000523943</t>
  </si>
  <si>
    <t>22.09.2022 09:14:39</t>
  </si>
  <si>
    <t>22.09.2022 12:35:20</t>
  </si>
  <si>
    <t>SOMA TR-26/1 45-82-M00118__81569973_81569973</t>
  </si>
  <si>
    <t>22.09.2022 11:02:07</t>
  </si>
  <si>
    <t>22.09.2022 11:28:07</t>
  </si>
  <si>
    <t>TR-2/116 45-83-M00714__72410722_72410722</t>
  </si>
  <si>
    <t>22.09.2022 11:21:02</t>
  </si>
  <si>
    <t>22.09.2022 11:43:14</t>
  </si>
  <si>
    <t>22.09.2022 03:42:19</t>
  </si>
  <si>
    <t>22.09.2022 12:20:28</t>
  </si>
  <si>
    <t>K-577 35-01-K00577_D_56375605_56375605</t>
  </si>
  <si>
    <t>22.09.2022 07:23:22</t>
  </si>
  <si>
    <t>22.09.2022 12:51:49</t>
  </si>
  <si>
    <t>M-1201 35-10-M01201_A_56366388_56366388</t>
  </si>
  <si>
    <t>22.09.2022 08:45:53</t>
  </si>
  <si>
    <t>22.09.2022 13:09:12</t>
  </si>
  <si>
    <t>M-3092(YATIRIM REZERVE) 35-07-M03092_E_56373211_56373211</t>
  </si>
  <si>
    <t>22.09.2022 09:15:52</t>
  </si>
  <si>
    <t>22.09.2022 11:00:47</t>
  </si>
  <si>
    <t>DM-25/12 45-71-M00051_953242806_953242806</t>
  </si>
  <si>
    <t>22.09.2022 10:15:12</t>
  </si>
  <si>
    <t>22.09.2022 13:38:49</t>
  </si>
  <si>
    <t>M-3288 35-03-M03288_A A1_5805154</t>
  </si>
  <si>
    <t>22.09.2022 10:59:50</t>
  </si>
  <si>
    <t>22.09.2022 13:31:50</t>
  </si>
  <si>
    <t>22.09.2022 11:20:34</t>
  </si>
  <si>
    <t>22.09.2022 14:14:46</t>
  </si>
  <si>
    <t>TR-9 35-26-M00009__60984615_60984615</t>
  </si>
  <si>
    <t>22.09.2022 11:47:16</t>
  </si>
  <si>
    <t>22.09.2022 12:19:21</t>
  </si>
  <si>
    <t>HARMANDALI TR-1 45-72-L00768_45-72-L00768_2361233</t>
  </si>
  <si>
    <t>22.09.2022 11:43:38</t>
  </si>
  <si>
    <t>SÜTÇÜLER TR-2 35-27-M00406_99071040_99071040</t>
  </si>
  <si>
    <t>22.09.2022 12:19:35</t>
  </si>
  <si>
    <t>22.09.2022 13:44:58</t>
  </si>
  <si>
    <t>SARUHANLI TR-11 45-80-M00011_H_56400869_56400869</t>
  </si>
  <si>
    <t>22.09.2022 12:55:36</t>
  </si>
  <si>
    <t>22.09.2022 13:57:17</t>
  </si>
  <si>
    <t>K-2981 35-07-K02981_913281785_913281785</t>
  </si>
  <si>
    <t>22.09.2022 13:17:26</t>
  </si>
  <si>
    <t>22.09.2022 14:02:33</t>
  </si>
  <si>
    <t>22.09.2022 13:23:42</t>
  </si>
  <si>
    <t>TR-1/40-B 45-72-M00107_A_56407125_56407125</t>
  </si>
  <si>
    <t>22.09.2022 13:33:59</t>
  </si>
  <si>
    <t>22.09.2022 14:49:19</t>
  </si>
  <si>
    <t>HALİLLER KÖK 35-31-L00228_HatBaşıAyırıcı_82841302 L09_82841302</t>
  </si>
  <si>
    <t>21.09.2022 15:14:38</t>
  </si>
  <si>
    <t>21.09.2022 17:39:39</t>
  </si>
  <si>
    <t>21.09.2022 15:56:32</t>
  </si>
  <si>
    <t>21.09.2022 16:17:33</t>
  </si>
  <si>
    <t>ALAŞEHİR TR-8 45-73-M00008_TR-9 - TR-72 - TR-79 M02_66756212</t>
  </si>
  <si>
    <t>21.09.2022 17:30:50</t>
  </si>
  <si>
    <t>21.09.2022 22:01:23</t>
  </si>
  <si>
    <t>22.09.2022 13:52:27</t>
  </si>
  <si>
    <t>22.09.2022 14:38:23</t>
  </si>
  <si>
    <t>DM-1/70 35-29-M00070_48363913_56361392_56361392</t>
  </si>
  <si>
    <t>22.09.2022 14:08:23</t>
  </si>
  <si>
    <t>22.09.2022 15:12:36</t>
  </si>
  <si>
    <t>TR-1/17 45-72-M00017_956502079_956502079</t>
  </si>
  <si>
    <t>22.09.2022 15:17:28</t>
  </si>
  <si>
    <t>22.09.2022 15:52:16</t>
  </si>
  <si>
    <t>DM-2/TR-12 45-83-M00696__72372964_72372964</t>
  </si>
  <si>
    <t>22.09.2022 15:56:38</t>
  </si>
  <si>
    <t>22.09.2022 16:38:16</t>
  </si>
  <si>
    <t>K-4156 35-02-K04156_D_56382548_56382548</t>
  </si>
  <si>
    <t>22.09.2022 16:00:16</t>
  </si>
  <si>
    <t>22.09.2022 17:22:55</t>
  </si>
  <si>
    <t>MURATLAR TR-2 35-16-M00719_47421672_56382587_56382587</t>
  </si>
  <si>
    <t>22.09.2022 14:59:30</t>
  </si>
  <si>
    <t>22.09.2022 18:54:10</t>
  </si>
  <si>
    <t>K-4575 35-10-K04575_98196290_98196290</t>
  </si>
  <si>
    <t>22.09.2022 16:11:30</t>
  </si>
  <si>
    <t>22.09.2022 17:38:02</t>
  </si>
  <si>
    <t>DM-25/37 45-71-M00058_953215365_953215365</t>
  </si>
  <si>
    <t>22.09.2022 17:43:25</t>
  </si>
  <si>
    <t>22.09.2022 18:33:18</t>
  </si>
  <si>
    <t>ARPALIK TARIMSAL SULAMA TR-6 45-83-M00344_45-83-M00344_2356839</t>
  </si>
  <si>
    <t>22.09.2022 16:13:56</t>
  </si>
  <si>
    <t>22.09.2022 19:57:34</t>
  </si>
  <si>
    <t>AŞAĞIÇOBANİSA TR-24 45-71-M00098_A_56387361_56387361</t>
  </si>
  <si>
    <t>22.09.2022 16:19:34</t>
  </si>
  <si>
    <t>22.09.2022 20:16:11</t>
  </si>
  <si>
    <t>TR-2/8 45-83-L00008_48078467_56388569_56388569</t>
  </si>
  <si>
    <t>22.09.2022 17:47:50</t>
  </si>
  <si>
    <t>22.09.2022 20:48:01</t>
  </si>
  <si>
    <t>MURADİYE TR-2 SU DEPOSU 45-71-M00199_953176715_953176715</t>
  </si>
  <si>
    <t>22.09.2022 18:23:31</t>
  </si>
  <si>
    <t>22.09.2022 20:00:23</t>
  </si>
  <si>
    <t>TR-1/126-1 (KEMALPAŞA SOKAK TRF) 45-83-M00270_48123544_56405631_56405631</t>
  </si>
  <si>
    <t>22.09.2022 18:32:00</t>
  </si>
  <si>
    <t>22.09.2022 19:20:09</t>
  </si>
  <si>
    <t>FIRINLI TR-6 35-20-L00371_955208098_955208098</t>
  </si>
  <si>
    <t>22.09.2022 18:36:05</t>
  </si>
  <si>
    <t>22.09.2022 19:52:53</t>
  </si>
  <si>
    <t>TR-33 35-15-M00033_48859339_56383895_56383895</t>
  </si>
  <si>
    <t>22.09.2022 18:53:50</t>
  </si>
  <si>
    <t>22.09.2022 20:34:41</t>
  </si>
  <si>
    <t>DM03-TR-01 (TR-32) 35-27-M00032_913670175_913670175</t>
  </si>
  <si>
    <t>22.09.2022 19:11:34</t>
  </si>
  <si>
    <t>22.09.2022 20:31:29</t>
  </si>
  <si>
    <t>22.09.2022 17:37:18</t>
  </si>
  <si>
    <t>22.09.2022 21:23:56</t>
  </si>
  <si>
    <t>DEĞİRMENDERE TR-1 45-73-M00298_44572440_56387048_56387048</t>
  </si>
  <si>
    <t>22.09.2022 19:07:53</t>
  </si>
  <si>
    <t>22.09.2022 21:14:17</t>
  </si>
  <si>
    <t>KÜÇÜK AVULCUK TR-1 35-15-L00715_C_56406826_56406826</t>
  </si>
  <si>
    <t>22.09.2022 19:28:45</t>
  </si>
  <si>
    <t>22.09.2022 21:07:04</t>
  </si>
  <si>
    <t>TR-83 35-16-L00083__75211654_75211654</t>
  </si>
  <si>
    <t>22.09.2022 19:54:11</t>
  </si>
  <si>
    <t>22.09.2022 20:32:46</t>
  </si>
  <si>
    <t>M-3063(YATIRIM REZERVE) 35-09-M03063_C c1b_5879699</t>
  </si>
  <si>
    <t>22.09.2022 09:41:00</t>
  </si>
  <si>
    <t>22.09.2022 13:13:00</t>
  </si>
  <si>
    <t>PAYAMLI M-20 35-25-M00170_956641953_956641953</t>
  </si>
  <si>
    <t>22.09.2022 10:09:20</t>
  </si>
  <si>
    <t>22.09.2022 14:29:22</t>
  </si>
  <si>
    <t>M-1608 35-09-M01608_A_56372017_56372017</t>
  </si>
  <si>
    <t>22.09.2022 10:52:17</t>
  </si>
  <si>
    <t>22.09.2022 14:03:23</t>
  </si>
  <si>
    <t>K-3705 35-09-K03705_D_56383310_56383310</t>
  </si>
  <si>
    <t>22.09.2022 11:07:59</t>
  </si>
  <si>
    <t>22.09.2022 13:47:58</t>
  </si>
  <si>
    <t>SANCAKLI UZUNÇINAR KÖYÜ 45-71-M00566_B_56404034_56404034</t>
  </si>
  <si>
    <t>22.09.2022 11:52:23</t>
  </si>
  <si>
    <t>22.09.2022 16:05:43</t>
  </si>
  <si>
    <t>22.09.2022 12:01:52</t>
  </si>
  <si>
    <t>22.09.2022 14:24:53</t>
  </si>
  <si>
    <t>L-55 ÖZMET 35-14-L00055_95000151187_95000151187</t>
  </si>
  <si>
    <t>22.09.2022 13:17:22</t>
  </si>
  <si>
    <t>22.09.2022 14:26:45</t>
  </si>
  <si>
    <t>DM-13/14-D 45-71-M02183_953219710_953219710</t>
  </si>
  <si>
    <t>22.09.2022 13:19:38</t>
  </si>
  <si>
    <t>22.09.2022 16:06:07</t>
  </si>
  <si>
    <t>SOMA TR-15/4 45-82-M00095_A_56400468_56400468</t>
  </si>
  <si>
    <t>22.09.2022 13:21:46</t>
  </si>
  <si>
    <t>22.09.2022 14:54:49</t>
  </si>
  <si>
    <t>MENEMEN TR-24 35-28-L00024_11182552_56364098_56364098</t>
  </si>
  <si>
    <t>22.09.2022 14:03:31</t>
  </si>
  <si>
    <t>22.09.2022 15:52:30</t>
  </si>
  <si>
    <t>22.09.2022 14:12:45</t>
  </si>
  <si>
    <t>22.09.2022 14:30:36</t>
  </si>
  <si>
    <t>22.09.2022 09:07:09</t>
  </si>
  <si>
    <t>22.09.2022 18:26:18</t>
  </si>
  <si>
    <t>YAĞLAR AZMAK TARIMSAL SULAMA GRUBU 35-31-L00048_956586427_956586427</t>
  </si>
  <si>
    <t>22.09.2022 10:41:47</t>
  </si>
  <si>
    <t>22.09.2022 17:56:23</t>
  </si>
  <si>
    <t>M-1361 35-03-M01361_B_56355328_56355328</t>
  </si>
  <si>
    <t>22.09.2022 11:42:29</t>
  </si>
  <si>
    <t>22.09.2022 17:34:58</t>
  </si>
  <si>
    <t>M-1303 35-03-M01303_910205833_910205833</t>
  </si>
  <si>
    <t>22.09.2022 11:53:07</t>
  </si>
  <si>
    <t>22.09.2022 18:22:57</t>
  </si>
  <si>
    <t>TR-76 45-78-L00076_49381394_56407780_56407780</t>
  </si>
  <si>
    <t>22.09.2022 12:04:08</t>
  </si>
  <si>
    <t>22.09.2022 17:28:04</t>
  </si>
  <si>
    <t>M-3063(YATIRIM REZERVE) 35-09-M03063_E e1b_5879715</t>
  </si>
  <si>
    <t>22.09.2022 13:16:02</t>
  </si>
  <si>
    <t>22.09.2022 17:13:10</t>
  </si>
  <si>
    <t>TURGUTALP TR-4/1 (DM3/9) 45-82-M00063_945531000_945531000</t>
  </si>
  <si>
    <t>22.09.2022 13:35:55</t>
  </si>
  <si>
    <t>22.09.2022 17:23:23</t>
  </si>
  <si>
    <t>M-3063(YATIRIM REZERVE) 35-09-M03063_F f1b_5879723</t>
  </si>
  <si>
    <t>22.09.2022 13:45:24</t>
  </si>
  <si>
    <t>22.09.2022 17:10:00</t>
  </si>
  <si>
    <t>UMMANDERESİ TR-2 45-75-M00074_B_56369672_56369672</t>
  </si>
  <si>
    <t>22.09.2022 13:38:06</t>
  </si>
  <si>
    <t>22.09.2022 16:07:40</t>
  </si>
  <si>
    <t>M-3092(YATIRIM REZERVE) 35-07-M03092_99531008_99531008</t>
  </si>
  <si>
    <t>22.09.2022 15:11:47</t>
  </si>
  <si>
    <t>22.09.2022 17:17:19</t>
  </si>
  <si>
    <t>TR-131 35-16-L00131_47556432_56397430_56397430</t>
  </si>
  <si>
    <t>22.09.2022 15:58:46</t>
  </si>
  <si>
    <t>22.09.2022 18:25:43</t>
  </si>
  <si>
    <t>FOÇAKÖY TR-3 35-23-M00224_C_83917664_83917664</t>
  </si>
  <si>
    <t>22.09.2022 16:09:53</t>
  </si>
  <si>
    <t>22.09.2022 17:01:12</t>
  </si>
  <si>
    <t>TR-15 35-31-L00015_B_79912862_79912862</t>
  </si>
  <si>
    <t>22.09.2022 16:25:46</t>
  </si>
  <si>
    <t>M-378 35-30-M00378_95000457607_95000457607</t>
  </si>
  <si>
    <t>22.09.2022 17:09:26</t>
  </si>
  <si>
    <t>22.09.2022 18:18:35</t>
  </si>
  <si>
    <t>ASARLIK TR-16 35-28-M00174_A_56366259_56366259</t>
  </si>
  <si>
    <t>22.09.2022 17:22:26</t>
  </si>
  <si>
    <t>22.09.2022 18:39:58</t>
  </si>
  <si>
    <t>SARUHANLI TR-24 45-80-M00024_SD_56392571_56392571</t>
  </si>
  <si>
    <t>22.09.2022 18:39:41</t>
  </si>
  <si>
    <t>22.09.2022 19:12:34</t>
  </si>
  <si>
    <t>M-1705 35-02-M01705_913219159_913219159</t>
  </si>
  <si>
    <t>22.09.2022 15:22:01</t>
  </si>
  <si>
    <t>22.09.2022 21:43:30</t>
  </si>
  <si>
    <t>SARUHANLI TR-24 45-80-M00024_956563867_956563867</t>
  </si>
  <si>
    <t>22.09.2022 15:41:40</t>
  </si>
  <si>
    <t>22.09.2022 19:13:34</t>
  </si>
  <si>
    <t>BİRGİ TR-10 35-15-L00266_950402525_950402525</t>
  </si>
  <si>
    <t>22.09.2022 15:46:07</t>
  </si>
  <si>
    <t>22.09.2022 19:16:00</t>
  </si>
  <si>
    <t>22.09.2022 16:08:58</t>
  </si>
  <si>
    <t>22.09.2022 21:32:00</t>
  </si>
  <si>
    <t>TR-75 45-78-M00075_953264170_953264170</t>
  </si>
  <si>
    <t>22.09.2022 16:52:57</t>
  </si>
  <si>
    <t>22.09.2022 19:03:45</t>
  </si>
  <si>
    <t>TR-67 35-30-L00067_43006571_56365827_56365827</t>
  </si>
  <si>
    <t>22.09.2022 17:17:57</t>
  </si>
  <si>
    <t>22.09.2022 19:15:56</t>
  </si>
  <si>
    <t>K-966 35-02-K00966_D D1B_5840508</t>
  </si>
  <si>
    <t>22.09.2022 17:37:09</t>
  </si>
  <si>
    <t>22.09.2022 21:22:22</t>
  </si>
  <si>
    <t>M-1401 35-09-M01401_912600659_912600659</t>
  </si>
  <si>
    <t>22.09.2022 17:39:18</t>
  </si>
  <si>
    <t>22.09.2022 22:17:38</t>
  </si>
  <si>
    <t>TR-74 35-19-L00074_956669957_956669957</t>
  </si>
  <si>
    <t>22.09.2022 17:55:19</t>
  </si>
  <si>
    <t>22.09.2022 23:12:08</t>
  </si>
  <si>
    <t>K-24 35-01-K00024_912197662_912197662</t>
  </si>
  <si>
    <t>22.09.2022 19:22:20</t>
  </si>
  <si>
    <t>22.09.2022 22:34:17</t>
  </si>
  <si>
    <t>URGANLI TR-5 45-83-M00572_48025793_56399115_56399115</t>
  </si>
  <si>
    <t>22.09.2022 19:30:26</t>
  </si>
  <si>
    <t>22.09.2022 21:53:16</t>
  </si>
  <si>
    <t>ÇANDARLI TR-25 35-30-M00025_C c1_42966492</t>
  </si>
  <si>
    <t>22.09.2022 19:34:13</t>
  </si>
  <si>
    <t>22.09.2022 20:28:31</t>
  </si>
  <si>
    <t>DÜZLEN TR-1 45-71-M01744_A_56388810_56388810</t>
  </si>
  <si>
    <t>22.09.2022 19:31:09</t>
  </si>
  <si>
    <t>22.09.2022 21:34:55</t>
  </si>
  <si>
    <t>KENANPAŞA TR-2 45-73-M01170_945649766_945649766</t>
  </si>
  <si>
    <t>22.09.2022 19:34:35</t>
  </si>
  <si>
    <t>22.09.2022 20:57:12</t>
  </si>
  <si>
    <t>BALABANLI TR-1 35-15-L00965_A_65499226_65499226</t>
  </si>
  <si>
    <t>22.09.2022 19:35:48</t>
  </si>
  <si>
    <t>22.09.2022 22:52:24</t>
  </si>
  <si>
    <t>KEÇİLİKÖY DM-17/2 45-71-M02258_G G2_73735743</t>
  </si>
  <si>
    <t>22.09.2022 19:47:48</t>
  </si>
  <si>
    <t>22.09.2022 23:33:37</t>
  </si>
  <si>
    <t>TR-105/1 45-83-M00776_C TR1820C1B_48127104</t>
  </si>
  <si>
    <t>22.09.2022 19:45:57</t>
  </si>
  <si>
    <t>22.09.2022 22:31:14</t>
  </si>
  <si>
    <t>M-1289 35-02-M01289_F_56376133_56376133</t>
  </si>
  <si>
    <t>22.09.2022 19:59:00</t>
  </si>
  <si>
    <t>22.09.2022 21:26:32</t>
  </si>
  <si>
    <t>M-1013 35-03-M01013_910448680_910448680</t>
  </si>
  <si>
    <t>22.09.2022 21:11:29</t>
  </si>
  <si>
    <t>22.09.2022 23:53:48</t>
  </si>
  <si>
    <t>BAŞKÖY KUREYŞ TR-1 35-29-L00194_48205855_56400241_56400241</t>
  </si>
  <si>
    <t>22.09.2022 21:29:57</t>
  </si>
  <si>
    <t>22.09.2022 22:39:13</t>
  </si>
  <si>
    <t>22.09.2022 21:35:57</t>
  </si>
  <si>
    <t>23.09.2022 01:18:44</t>
  </si>
  <si>
    <t>KAVAKLIDERE TR-6 45-73-M00310_945659594_945659594</t>
  </si>
  <si>
    <t>22.09.2022 21:59:27</t>
  </si>
  <si>
    <t>22.09.2022 22:52:13</t>
  </si>
  <si>
    <t>TR-1-1/5 CEZAEVİ KABİN 35-20-L00005_955203005_955203005</t>
  </si>
  <si>
    <t>22.09.2022 22:15:17</t>
  </si>
  <si>
    <t>22.09.2022 22:49:44</t>
  </si>
  <si>
    <t>AĞAÇ İŞLERİ TR-10 35-22-M00110_955294613_955294613</t>
  </si>
  <si>
    <t>02.09.2022 09:59:10</t>
  </si>
  <si>
    <t>02.09.2022 14:52:33</t>
  </si>
  <si>
    <t>K-1042 35-03-K01042_B_56354510_56354510</t>
  </si>
  <si>
    <t>02.09.2022 10:16:57</t>
  </si>
  <si>
    <t>02.09.2022 15:40:40</t>
  </si>
  <si>
    <t>KINIK TR-3 35-24-L00003_955218829_955218829</t>
  </si>
  <si>
    <t>02.09.2022 12:03:05</t>
  </si>
  <si>
    <t>02.09.2022 15:47:20</t>
  </si>
  <si>
    <t>HALİLBEYLİ TR-2 35-27-M01051_99145555_99145555</t>
  </si>
  <si>
    <t>02.09.2022 12:46:25</t>
  </si>
  <si>
    <t>02.09.2022 15:45:27</t>
  </si>
  <si>
    <t>GÜNKENT TR-4 35-18-M00055_950467890_950467890</t>
  </si>
  <si>
    <t>02.09.2022 13:41:25</t>
  </si>
  <si>
    <t>02.09.2022 15:36:40</t>
  </si>
  <si>
    <t>L-274 35-18-L00274_5719475_56371872_56371872</t>
  </si>
  <si>
    <t>02.09.2022 14:21:59</t>
  </si>
  <si>
    <t>02.09.2022 16:19:53</t>
  </si>
  <si>
    <t>TR-77 45-78-L00077_95002389889_95002389889</t>
  </si>
  <si>
    <t>02.09.2022 15:31:29</t>
  </si>
  <si>
    <t>02.09.2022 16:12:49</t>
  </si>
  <si>
    <t>M-3062 (YATIRIM REZERVE) 35-09-M03062_913257213_913257213</t>
  </si>
  <si>
    <t>02.09.2022 10:58:11</t>
  </si>
  <si>
    <t>02.09.2022 17:18:19</t>
  </si>
  <si>
    <t>ULUCAK DM-2/13 35-27-M00329_99171954_99171954</t>
  </si>
  <si>
    <t>02.09.2022 11:02:28</t>
  </si>
  <si>
    <t>02.09.2022 16:47:43</t>
  </si>
  <si>
    <t>M-1052 35-02-M01052_99309859_99309859</t>
  </si>
  <si>
    <t>02.09.2022 13:41:19</t>
  </si>
  <si>
    <t>02.09.2022 16:44:49</t>
  </si>
  <si>
    <t>DM-2/9 SEPETÇİK 35-18-L00589_950454095_950454095</t>
  </si>
  <si>
    <t>02.09.2022 14:44:41</t>
  </si>
  <si>
    <t>02.09.2022 17:07:43</t>
  </si>
  <si>
    <t>K-1487 35-03-K01487_911003441_911003441</t>
  </si>
  <si>
    <t>02.09.2022 15:04:45</t>
  </si>
  <si>
    <t>02.09.2022 17:39:35</t>
  </si>
  <si>
    <t>KIZILÇUKUR TR-3 45-79-M00473_945571044_945571044</t>
  </si>
  <si>
    <t>02.09.2022 15:13:46</t>
  </si>
  <si>
    <t>02.09.2022 17:01:05</t>
  </si>
  <si>
    <t>AKKEÇİLİ TR-5 45-73-M00420_945668437_945668437</t>
  </si>
  <si>
    <t>02.09.2022 15:29:32</t>
  </si>
  <si>
    <t>02.09.2022 17:28:00</t>
  </si>
  <si>
    <t>M-954 35-02-M00954_99752072_99752072</t>
  </si>
  <si>
    <t>02.09.2022 16:08:26</t>
  </si>
  <si>
    <t>02.09.2022 17:14:13</t>
  </si>
  <si>
    <t>K-891 35-02-K00891_99439627_99439627</t>
  </si>
  <si>
    <t>02.09.2022 16:30:15</t>
  </si>
  <si>
    <t>02.09.2022 17:35:28</t>
  </si>
  <si>
    <t>M-997 35-03-M00997_910340531_910340531</t>
  </si>
  <si>
    <t>02.09.2022 11:47:31</t>
  </si>
  <si>
    <t>02.09.2022 17:57:04</t>
  </si>
  <si>
    <t>M-1528 35-03-M01528_913728616_913728616</t>
  </si>
  <si>
    <t>02.09.2022 12:56:48</t>
  </si>
  <si>
    <t>02.09.2022 17:50:05</t>
  </si>
  <si>
    <t>L-440 35-18-L00440_950440458_950440458</t>
  </si>
  <si>
    <t>02.09.2022 15:11:02</t>
  </si>
  <si>
    <t>02.09.2022 18:10:00</t>
  </si>
  <si>
    <t>M-3103(YATIRIM REZERVE) 35-03-M03103_910050059_910050059</t>
  </si>
  <si>
    <t>02.09.2022 15:21:48</t>
  </si>
  <si>
    <t>02.09.2022 17:03:13</t>
  </si>
  <si>
    <t>02.09.2022 15:46:21</t>
  </si>
  <si>
    <t>02.09.2022 17:01:06</t>
  </si>
  <si>
    <t>GÖLBAŞI TR-1 45-86-M00067__72373982_72373982</t>
  </si>
  <si>
    <t>02.09.2022 17:00:43</t>
  </si>
  <si>
    <t>02.09.2022 18:10:12</t>
  </si>
  <si>
    <t>TR-1/2 45-72-M00002_956494631_956494631</t>
  </si>
  <si>
    <t>02.09.2022 17:03:52</t>
  </si>
  <si>
    <t>02.09.2022 18:04:54</t>
  </si>
  <si>
    <t>DM02/TR18 BELEDİYE ÖNÜ 45-73-M00012_945672420_945672420</t>
  </si>
  <si>
    <t>02.09.2022 17:08:27</t>
  </si>
  <si>
    <t>02.09.2022 18:07:55</t>
  </si>
  <si>
    <t>02.09.2022 17:46:38</t>
  </si>
  <si>
    <t>02.09.2022 18:10:45</t>
  </si>
  <si>
    <t>KUM TR-1 45-82-L00006_945543683_945543683</t>
  </si>
  <si>
    <t>02.09.2022 13:21:11</t>
  </si>
  <si>
    <t>02.09.2022 18:31:17</t>
  </si>
  <si>
    <t>K-4757 35-04-K04757_914553020_914553020</t>
  </si>
  <si>
    <t>02.09.2022 15:22:57</t>
  </si>
  <si>
    <t>02.09.2022 18:31:14</t>
  </si>
  <si>
    <t>K-656 35-02-K00656_A_56363084_56363084</t>
  </si>
  <si>
    <t>02.09.2022 16:25:55</t>
  </si>
  <si>
    <t>02.09.2022 18:30:54</t>
  </si>
  <si>
    <t>DM02/TR04 45-73-M00062_945685347_945685347</t>
  </si>
  <si>
    <t>02.09.2022 17:42:06</t>
  </si>
  <si>
    <t>02.09.2022 19:08:16</t>
  </si>
  <si>
    <t>TR-24 35-30-L00024_C_56363356_56363356</t>
  </si>
  <si>
    <t>02.09.2022 18:09:37</t>
  </si>
  <si>
    <t>02.09.2022 19:11:38</t>
  </si>
  <si>
    <t>K-1248 35-02-K01248_99479264_99479264</t>
  </si>
  <si>
    <t>02.09.2022 09:28:51</t>
  </si>
  <si>
    <t>02.09.2022 18:32:32</t>
  </si>
  <si>
    <t>ERDELLİ TR-1 45-72-L00477_956507113_956507113</t>
  </si>
  <si>
    <t>02.09.2022 13:02:02</t>
  </si>
  <si>
    <t>02.09.2022 19:53:13</t>
  </si>
  <si>
    <t>K-34 35-01-K00034_911099264_911099264</t>
  </si>
  <si>
    <t>02.09.2022 13:53:02</t>
  </si>
  <si>
    <t>02.09.2022 19:33:44</t>
  </si>
  <si>
    <t>L-268 BOZDOĞAN MARKET 35-18-L00268_950452738_950452738</t>
  </si>
  <si>
    <t>02.09.2022 13:53:13</t>
  </si>
  <si>
    <t>02.09.2022 19:44:44</t>
  </si>
  <si>
    <t>K-4159 35-02-K04159_99466452_99466452</t>
  </si>
  <si>
    <t>02.09.2022 15:08:44</t>
  </si>
  <si>
    <t>02.09.2022 19:20:13</t>
  </si>
  <si>
    <t>02.09.2022 16:32:54</t>
  </si>
  <si>
    <t>02.09.2022 19:13:45</t>
  </si>
  <si>
    <t>ARMUTLU TR-15 35-27-M00580__72410476_72410476</t>
  </si>
  <si>
    <t>02.09.2022 17:51:58</t>
  </si>
  <si>
    <t>02.09.2022 18:46:23</t>
  </si>
  <si>
    <t>DEMİRCİLİ TR-2 35-19-M00212_7531981_56377761_56377761</t>
  </si>
  <si>
    <t>02.09.2022 18:54:51</t>
  </si>
  <si>
    <t>02.09.2022 19:26:11</t>
  </si>
  <si>
    <t>KİRELİ TR-1 35-29-L00456_950333132_950333132</t>
  </si>
  <si>
    <t>02.09.2022 19:13:44</t>
  </si>
  <si>
    <t>02.09.2022 19:54:49</t>
  </si>
  <si>
    <t>DM-2/8 BAŞKENT TR 35-18-L00588_950453800_950453800</t>
  </si>
  <si>
    <t>02.09.2022 17:30:34</t>
  </si>
  <si>
    <t>02.09.2022 21:03:30</t>
  </si>
  <si>
    <t>HEYBELİ TR-1 45-80-M00094_956549024_956549024</t>
  </si>
  <si>
    <t>02.09.2022 18:48:31</t>
  </si>
  <si>
    <t>02.09.2022 21:02:08</t>
  </si>
  <si>
    <t>GÜLBAHÇE TR-11 35-19-L00110_G _5938878</t>
  </si>
  <si>
    <t>02.09.2022 19:25:11</t>
  </si>
  <si>
    <t>02.09.2022 20:34:04</t>
  </si>
  <si>
    <t>L-400 35-18-L00400_950462137_950462137</t>
  </si>
  <si>
    <t>02.09.2022 19:30:25</t>
  </si>
  <si>
    <t>02.09.2022 20:47:41</t>
  </si>
  <si>
    <t>TR-21 (M-721) 35-30-M00721_967123792_967123792</t>
  </si>
  <si>
    <t>02.09.2022 19:34:06</t>
  </si>
  <si>
    <t>02.09.2022 20:44:26</t>
  </si>
  <si>
    <t>M-1004 35-03-M01004_C_56379651_56379651</t>
  </si>
  <si>
    <t>02.09.2022 13:58:32</t>
  </si>
  <si>
    <t>02.09.2022 21:01:34</t>
  </si>
  <si>
    <t>K-782 35-01-K00782_912431422_912431422</t>
  </si>
  <si>
    <t>02.09.2022 14:36:37</t>
  </si>
  <si>
    <t>02.09.2022 21:47:34</t>
  </si>
  <si>
    <t>İĞDECİK TR-5 45-71-M00079_95000649754_95000649754</t>
  </si>
  <si>
    <t>02.09.2022 19:26:47</t>
  </si>
  <si>
    <t>02.09.2022 21:46:45</t>
  </si>
  <si>
    <t>BORLU TARIMSAL SULAMA 45-86-M00179_A_56404829_56404829</t>
  </si>
  <si>
    <t>02.09.2022 19:51:06</t>
  </si>
  <si>
    <t>02.09.2022 21:10:24</t>
  </si>
  <si>
    <t>AHMETLİ TR-72 GÜLDERE 45-84-L00072_955183585_955183585</t>
  </si>
  <si>
    <t>02.09.2022 19:56:27</t>
  </si>
  <si>
    <t>02.09.2022 22:00:40</t>
  </si>
  <si>
    <t>BEĞENLER SUBAŞI TR-1 45-75-M00176_945594830_945594830</t>
  </si>
  <si>
    <t>02.09.2022 19:50:59</t>
  </si>
  <si>
    <t>02.09.2022 22:34:36</t>
  </si>
  <si>
    <t>OLGUNLAR TR-2 35-31-L00220_47890964_56390996_56390996</t>
  </si>
  <si>
    <t>02.09.2022 19:56:41</t>
  </si>
  <si>
    <t>02.09.2022 21:37:14</t>
  </si>
  <si>
    <t>ŞEHİTLER TR-1 45-72-L00726_B_56406374_56406374</t>
  </si>
  <si>
    <t>02.09.2022 20:23:17</t>
  </si>
  <si>
    <t>02.09.2022 22:23:19</t>
  </si>
  <si>
    <t>AKGEDİK TR-1 45-71-M01047_B_56395253_56395253</t>
  </si>
  <si>
    <t>02.09.2022 20:42:58</t>
  </si>
  <si>
    <t>02.09.2022 21:45:32</t>
  </si>
  <si>
    <t>DÜDÜKÇÜ GEDİĞİ TR 45-73-M00596_B_56399132_56399132</t>
  </si>
  <si>
    <t>02.09.2022 20:59:16</t>
  </si>
  <si>
    <t>02.09.2022 22:34:05</t>
  </si>
  <si>
    <t>K-476 35-04-K00476_912454720_912454720</t>
  </si>
  <si>
    <t>02.09.2022 21:03:56</t>
  </si>
  <si>
    <t>02.09.2022 22:40:05</t>
  </si>
  <si>
    <t>M-3408(YATIRIM REZERVE) 35-03-M03408_D_56364661_56364661</t>
  </si>
  <si>
    <t>02.09.2022 21:05:00</t>
  </si>
  <si>
    <t>02.09.2022 22:00:49</t>
  </si>
  <si>
    <t>PAYAMLI TR-1 35-10-L00056_A_56374495_56374495</t>
  </si>
  <si>
    <t>02.09.2022 20:07:20</t>
  </si>
  <si>
    <t>02.09.2022 23:26:01</t>
  </si>
  <si>
    <t>L-236 35-18-L00236_950463565_950463565</t>
  </si>
  <si>
    <t>02.09.2022 20:17:15</t>
  </si>
  <si>
    <t>02.09.2022 22:31:04</t>
  </si>
  <si>
    <t>KARABURUN TR-8 35-21-L00015_953367721_953367721</t>
  </si>
  <si>
    <t>02.09.2022 20:21:45</t>
  </si>
  <si>
    <t>02.09.2022 23:04:48</t>
  </si>
  <si>
    <t>BORLU TARIMSAL SULAMA 45-86-M00179_45-86-M00179_2360489</t>
  </si>
  <si>
    <t>02.09.2022 22:00:05</t>
  </si>
  <si>
    <t>02.09.2022 23:23:08</t>
  </si>
  <si>
    <t>K-1193 35-07-K01193_D_56379448_56379448</t>
  </si>
  <si>
    <t>02.09.2022 21:48:22</t>
  </si>
  <si>
    <t>02.09.2022 22:38:15</t>
  </si>
  <si>
    <t>TR-359 ONURKENT 35-19-M00133_95001294386_95001294386</t>
  </si>
  <si>
    <t>02.09.2022 00:36:26</t>
  </si>
  <si>
    <t>02.09.2022 01:23:02</t>
  </si>
  <si>
    <t>BALLICA TR-3 45-72-L00549_A_56384273_56384273</t>
  </si>
  <si>
    <t>02.09.2022 08:26:26</t>
  </si>
  <si>
    <t>02.09.2022 10:13:03</t>
  </si>
  <si>
    <t>SOMA TR-17/2 45-82-M00110_945524936_945524936</t>
  </si>
  <si>
    <t>02.09.2022 09:56:09</t>
  </si>
  <si>
    <t>02.09.2022 10:33:48</t>
  </si>
  <si>
    <t>K-832 35-04-K00832_99324992_99324992</t>
  </si>
  <si>
    <t>02.09.2022 14:34:38</t>
  </si>
  <si>
    <t>02.09.2022 16:42:13</t>
  </si>
  <si>
    <t>SOMA TR-38 45-82-M00038_A_56387331_56387331</t>
  </si>
  <si>
    <t>02.09.2022 15:21:02</t>
  </si>
  <si>
    <t>02.09.2022 16:07:42</t>
  </si>
  <si>
    <t>02.09.2022 16:25:02</t>
  </si>
  <si>
    <t>02.09.2022 19:29:32</t>
  </si>
  <si>
    <t>ÇİNİYERİ TR-4 35-29-L00777__72425648_72425648</t>
  </si>
  <si>
    <t>02.09.2022 17:07:10</t>
  </si>
  <si>
    <t>02.09.2022 17:59:36</t>
  </si>
  <si>
    <t>MENEMEN DM-5/25 35-28-M00654_953374592_953374592</t>
  </si>
  <si>
    <t>02.09.2022 17:30:42</t>
  </si>
  <si>
    <t>02.09.2022 19:02:42</t>
  </si>
  <si>
    <t>M-52 ALAÇATI 35-18-M00052_950465669_950465669</t>
  </si>
  <si>
    <t>02.09.2022 18:16:55</t>
  </si>
  <si>
    <t>02.09.2022 22:13:51</t>
  </si>
  <si>
    <t>BÜYÜKAVULCUK TR-1 35-15-L00701_B_56361860_56361860</t>
  </si>
  <si>
    <t>02.09.2022 18:29:16</t>
  </si>
  <si>
    <t>02.09.2022 20:19:21</t>
  </si>
  <si>
    <t>TR-276 GÜLBAHÇE 35-19-L00276_956696230_956696230</t>
  </si>
  <si>
    <t>02.09.2022 20:43:50</t>
  </si>
  <si>
    <t>02.09.2022 23:22:19</t>
  </si>
  <si>
    <t>02.09.2022 21:42:22</t>
  </si>
  <si>
    <t>03.09.2022 00:28:11</t>
  </si>
  <si>
    <t>K-782 35-01-K00782_911228388_911228388</t>
  </si>
  <si>
    <t>02.09.2022 22:27:40</t>
  </si>
  <si>
    <t>03.09.2022 00:40:44</t>
  </si>
  <si>
    <t>YENİFOÇA TR-51 35-23-M00051_42097953_56376091_56376091</t>
  </si>
  <si>
    <t>02.09.2022 23:09:10</t>
  </si>
  <si>
    <t>03.09.2022 00:05:13</t>
  </si>
  <si>
    <t>GÜNEŞLİ TR-17 45-75-M00339_C_56384304_56384304</t>
  </si>
  <si>
    <t>02.09.2022 23:42:00</t>
  </si>
  <si>
    <t>03.09.2022 00:14:28</t>
  </si>
  <si>
    <t>MORDOĞAN TR-2 35-21-L00140_953358415_953358415</t>
  </si>
  <si>
    <t>03.09.2022 00:23:32</t>
  </si>
  <si>
    <t>03.09.2022 01:24:41</t>
  </si>
  <si>
    <t>TR-110 35-16-L00110_47554747_56397763_56397763</t>
  </si>
  <si>
    <t>03.09.2022 00:34:16</t>
  </si>
  <si>
    <t>03.09.2022 01:05:11</t>
  </si>
  <si>
    <t>HORZUM TR-7 35-15-L01071_950398418_950398418</t>
  </si>
  <si>
    <t>02.09.2022 20:28:12</t>
  </si>
  <si>
    <t>03.09.2022 01:51:17</t>
  </si>
  <si>
    <t>URGANLI TR-11 45-83-M00552_48025623_56395027_56395027</t>
  </si>
  <si>
    <t>02.09.2022 17:20:35</t>
  </si>
  <si>
    <t>02.09.2022 19:13:11</t>
  </si>
  <si>
    <t>K-2361 35-02-K02361_B_56369926_56369926</t>
  </si>
  <si>
    <t>03.09.2022 00:42:26</t>
  </si>
  <si>
    <t>03.09.2022 04:52:21</t>
  </si>
  <si>
    <t>TR-37/A 45-77-L00095_945487236_945487236</t>
  </si>
  <si>
    <t>03.09.2022 01:44:07</t>
  </si>
  <si>
    <t>03.09.2022 02:26:09</t>
  </si>
  <si>
    <t>K-503 35-02-K00503_B_56379738_56379738</t>
  </si>
  <si>
    <t>03.09.2022 02:33:11</t>
  </si>
  <si>
    <t>03.09.2022 05:15:30</t>
  </si>
  <si>
    <t>AHMET BALAS VE ARKADAŞLARI TR 35-24-L00023_955233231_955233231</t>
  </si>
  <si>
    <t>03.09.2022 07:24:08</t>
  </si>
  <si>
    <t>03.09.2022 09:29:49</t>
  </si>
  <si>
    <t>M-1212 35-02-M01212_99640006_99640006</t>
  </si>
  <si>
    <t>03.09.2022 08:11:21</t>
  </si>
  <si>
    <t>03.09.2022 09:37:51</t>
  </si>
  <si>
    <t>03.09.2022 08:20:24</t>
  </si>
  <si>
    <t>03.09.2022 09:37:05</t>
  </si>
  <si>
    <t>ÖZCAN AKGÜL VE ARKADAŞLARI TR 35-16-M00174_35-16-M00174_2347108</t>
  </si>
  <si>
    <t>03.09.2022 08:22:17</t>
  </si>
  <si>
    <t>03.09.2022 10:11:18</t>
  </si>
  <si>
    <t>URGANLI YENİKÖY TR-2 45-83-L00446_A_56395062_56395062</t>
  </si>
  <si>
    <t>03.09.2022 08:41:29</t>
  </si>
  <si>
    <t>03.09.2022 11:24:08</t>
  </si>
  <si>
    <t>M-1182 35-04-M01182_A_56380636_56380636</t>
  </si>
  <si>
    <t>03.09.2022 08:49:43</t>
  </si>
  <si>
    <t>03.09.2022 10:52:21</t>
  </si>
  <si>
    <t>AKPINAR GÖKSU MAH. TR-1 45-75-M00077_D_56386992_56386992</t>
  </si>
  <si>
    <t>03.09.2022 09:02:55</t>
  </si>
  <si>
    <t>03.09.2022 11:07:54</t>
  </si>
  <si>
    <t>ESENYAYLA SİTESİ TR-287 35-19-L00287_956679543_956679543</t>
  </si>
  <si>
    <t>03.09.2022 09:14:13</t>
  </si>
  <si>
    <t>03.09.2022 10:33:04</t>
  </si>
  <si>
    <t>DM-2/TR-2 35-22-M00805_95001392600_95001392600</t>
  </si>
  <si>
    <t>03.09.2022 09:19:14</t>
  </si>
  <si>
    <t>03.09.2022 11:04:13</t>
  </si>
  <si>
    <t>KARAKOVA TR-5 35-15-L01081_B_65513511_65513511</t>
  </si>
  <si>
    <t>03.09.2022 09:23:05</t>
  </si>
  <si>
    <t>03.09.2022 11:08:45</t>
  </si>
  <si>
    <t>TR-6 35-26-M00006_8617137_56358574_56358574</t>
  </si>
  <si>
    <t>03.09.2022 09:38:00</t>
  </si>
  <si>
    <t>03.09.2022 11:13:23</t>
  </si>
  <si>
    <t>M-2557 35-01-M02557_910937068_910937068</t>
  </si>
  <si>
    <t>03.09.2022 09:47:41</t>
  </si>
  <si>
    <t>03.09.2022 11:25:43</t>
  </si>
  <si>
    <t>TR-31 DEREKÖY 35-22-M00031_955294314_955294314</t>
  </si>
  <si>
    <t>03.09.2022 09:49:40</t>
  </si>
  <si>
    <t>03.09.2022 11:53:05</t>
  </si>
  <si>
    <t>K-3778 35-04-K03778_99580239_99580239</t>
  </si>
  <si>
    <t>03.09.2022 10:23:48</t>
  </si>
  <si>
    <t>03.09.2022 11:21:36</t>
  </si>
  <si>
    <t>GÖKÇEAHMET TR-2 45-72-L00118_956514476_956514476</t>
  </si>
  <si>
    <t>03.09.2022 10:25:44</t>
  </si>
  <si>
    <t>03.09.2022 11:24:48</t>
  </si>
  <si>
    <t>TR-64 35-17-M00064_10631765_56389415_56389415</t>
  </si>
  <si>
    <t>03.09.2022 07:04:00</t>
  </si>
  <si>
    <t>03.09.2022 13:20:13</t>
  </si>
  <si>
    <t>DM-13/05 45-71-M00340_A_56396486_56396486</t>
  </si>
  <si>
    <t>03.09.2022 09:17:50</t>
  </si>
  <si>
    <t>03.09.2022 11:51:00</t>
  </si>
  <si>
    <t>BADEMLİ ÜÇCEVİZLER ÇIKIŞI YOL KENARI TR-25 35-15-L01039_950379347_950379347</t>
  </si>
  <si>
    <t>03.09.2022 09:59:40</t>
  </si>
  <si>
    <t>03.09.2022 11:55:54</t>
  </si>
  <si>
    <t>TR-88 35-19-L00088_D_60983802_60983802</t>
  </si>
  <si>
    <t>03.09.2022 10:03:49</t>
  </si>
  <si>
    <t>03.09.2022 12:39:58</t>
  </si>
  <si>
    <t>L-215 35-18-L00215_950451566_950451566</t>
  </si>
  <si>
    <t>03.09.2022 10:08:13</t>
  </si>
  <si>
    <t>03.09.2022 12:39:51</t>
  </si>
  <si>
    <t>DM-8/4-A 45-71-M02256_954915082_954915082</t>
  </si>
  <si>
    <t>03.09.2022 10:22:47</t>
  </si>
  <si>
    <t>03.09.2022 12:02:29</t>
  </si>
  <si>
    <t>PAYAMLI M-32 35-25-M00176_95002412609_95002412609</t>
  </si>
  <si>
    <t>03.09.2022 10:32:45</t>
  </si>
  <si>
    <t>03.09.2022 12:40:10</t>
  </si>
  <si>
    <t>GÜLBAHÇE TR-11 35-19-L00110_956689092_956689092</t>
  </si>
  <si>
    <t>03.09.2022 10:39:31</t>
  </si>
  <si>
    <t>03.09.2022 12:11:18</t>
  </si>
  <si>
    <t>L-404 35-18-L00404_950448291_950448291</t>
  </si>
  <si>
    <t>03.09.2022 10:41:28</t>
  </si>
  <si>
    <t>03.09.2022 13:25:41</t>
  </si>
  <si>
    <t>K-259 35-02-K00259_99863172_99863172</t>
  </si>
  <si>
    <t>03.09.2022 10:58:10</t>
  </si>
  <si>
    <t>03.09.2022 13:33:49</t>
  </si>
  <si>
    <t>TR-159 45-78-M00159_953248773_953248773</t>
  </si>
  <si>
    <t>03.09.2022 10:58:23</t>
  </si>
  <si>
    <t>03.09.2022 12:40:35</t>
  </si>
  <si>
    <t>SOMA TR-30 45-82-M00030_C_56402038_56402038</t>
  </si>
  <si>
    <t>03.09.2022 11:02:33</t>
  </si>
  <si>
    <t>03.09.2022 11:43:02</t>
  </si>
  <si>
    <t>K-225 35-07-K00225_95001262376_95001262376</t>
  </si>
  <si>
    <t>03.09.2022 11:32:56</t>
  </si>
  <si>
    <t>03.09.2022 12:48:28</t>
  </si>
  <si>
    <t>YUKARIBEY SULAMA TR-3 35-16-M00169_35-16-M00169_2348999</t>
  </si>
  <si>
    <t>03.09.2022 11:59:45</t>
  </si>
  <si>
    <t>03.09.2022 13:14:32</t>
  </si>
  <si>
    <t>L-268 BOZDOĞAN MARKET 35-18-L00268_950452444_950452444</t>
  </si>
  <si>
    <t>03.09.2022 09:42:23</t>
  </si>
  <si>
    <t>03.09.2022 10:30:45</t>
  </si>
  <si>
    <t>L-36 35-14-L00036__60983177_60983177</t>
  </si>
  <si>
    <t>03.09.2022 10:06:12</t>
  </si>
  <si>
    <t>03.09.2022 14:06:09</t>
  </si>
  <si>
    <t>KÖRFEZ TR-58 35-21-L00227_A_82689610_82689610</t>
  </si>
  <si>
    <t>03.09.2022 11:13:19</t>
  </si>
  <si>
    <t>03.09.2022 12:50:03</t>
  </si>
  <si>
    <t>TURGUTALP TR-1/2 (DM-3/18) 45-82-M00057_945544596_945544596</t>
  </si>
  <si>
    <t>03.09.2022 11:10:41</t>
  </si>
  <si>
    <t>03.09.2022 12:20:46</t>
  </si>
  <si>
    <t>ZEYTİNLİOVA TR-4 45-72-L00412_956528333_956528333</t>
  </si>
  <si>
    <t>03.09.2022 11:26:55</t>
  </si>
  <si>
    <t>03.09.2022 14:07:57</t>
  </si>
  <si>
    <t>ALAŞEHİR TR-27 45-73-M00027_945683447_945683447</t>
  </si>
  <si>
    <t>03.09.2022 12:30:25</t>
  </si>
  <si>
    <t>03.09.2022 13:11:36</t>
  </si>
  <si>
    <t>DM-1/TR-24 35-14-M00291_95001303441_95001303441</t>
  </si>
  <si>
    <t>03.09.2022 10:01:47</t>
  </si>
  <si>
    <t>03.09.2022 14:39:36</t>
  </si>
  <si>
    <t>KINIK TR-3 35-24-L00003_955233173_955233173</t>
  </si>
  <si>
    <t>03.09.2022 10:27:27</t>
  </si>
  <si>
    <t>03.09.2022 14:11:58</t>
  </si>
  <si>
    <t>TR-62 45-78-M00062_953261112_953261112</t>
  </si>
  <si>
    <t>03.09.2022 11:16:16</t>
  </si>
  <si>
    <t>03.09.2022 13:40:07</t>
  </si>
  <si>
    <t>AKKEÇİLİ TR-5 45-73-M00420_945668369_945668369</t>
  </si>
  <si>
    <t>03.09.2022 11:48:31</t>
  </si>
  <si>
    <t>03.09.2022 15:07:35</t>
  </si>
  <si>
    <t>ÇAVUŞKÖY TR-2 35-28-M00347_953381201_953381201</t>
  </si>
  <si>
    <t>03.09.2022 12:34:04</t>
  </si>
  <si>
    <t>03.09.2022 14:03:51</t>
  </si>
  <si>
    <t>K-3165 35-03-K03165_910231221_910231221</t>
  </si>
  <si>
    <t>03.09.2022 12:35:24</t>
  </si>
  <si>
    <t>03.09.2022 14:40:25</t>
  </si>
  <si>
    <t>TR-26 35-19-L00026_10508572_56378429_56378429</t>
  </si>
  <si>
    <t>03.09.2022 12:42:02</t>
  </si>
  <si>
    <t>03.09.2022 14:08:26</t>
  </si>
  <si>
    <t>M-2353 35-03-M02353_D_65514160_65514160</t>
  </si>
  <si>
    <t>03.09.2022 12:54:37</t>
  </si>
  <si>
    <t>03.09.2022 14:15:23</t>
  </si>
  <si>
    <t>AHMETLİ TR-11 45-84-L00011_955179647_955179647</t>
  </si>
  <si>
    <t>03.09.2022 13:53:52</t>
  </si>
  <si>
    <t>03.09.2022 15:05:46</t>
  </si>
  <si>
    <t>03.09.2022 13:57:56</t>
  </si>
  <si>
    <t>03.09.2022 14:42:52</t>
  </si>
  <si>
    <t>AKKEÇİLİ TR-5 45-73-M00420_B_56396275_56396275</t>
  </si>
  <si>
    <t>03.09.2022 14:54:11</t>
  </si>
  <si>
    <t>03.09.2022 15:19:06</t>
  </si>
  <si>
    <t>BADEMLİ TR-16 35-15-L01032_48663693_56361674_56361674</t>
  </si>
  <si>
    <t>03.09.2022 12:15:50</t>
  </si>
  <si>
    <t>03.09.2022 16:04:47</t>
  </si>
  <si>
    <t>KÜÇÜKKAYA TR-1 35-10-L00023__83870538_83870538</t>
  </si>
  <si>
    <t>03.09.2022 11:23:00</t>
  </si>
  <si>
    <t>03.09.2022 16:44:21</t>
  </si>
  <si>
    <t>L-266 35-18-L00266_950445593_950445593</t>
  </si>
  <si>
    <t>03.09.2022 12:43:43</t>
  </si>
  <si>
    <t>03.09.2022 15:34:51</t>
  </si>
  <si>
    <t>AKKEÇİLİ TR-5 45-73-M00420_45075307_56390453_56390453</t>
  </si>
  <si>
    <t>03.09.2022 13:27:52</t>
  </si>
  <si>
    <t>03.09.2022 15:35:24</t>
  </si>
  <si>
    <t>ALAŞEHİR TR-77 BAKLACI KÖYÜ 45-73-M00077_945680168_945680168</t>
  </si>
  <si>
    <t>03.09.2022 13:28:37</t>
  </si>
  <si>
    <t>03.09.2022 15:52:17</t>
  </si>
  <si>
    <t>KÖYLÜCE TR-1 45-74-M00235_945583649_945583649</t>
  </si>
  <si>
    <t>03.09.2022 13:38:45</t>
  </si>
  <si>
    <t>03.09.2022 15:21:35</t>
  </si>
  <si>
    <t>TR-75 45-78-M00075_953260552_953260552</t>
  </si>
  <si>
    <t>03.09.2022 14:12:59</t>
  </si>
  <si>
    <t>03.09.2022 15:54:22</t>
  </si>
  <si>
    <t>M-737 35-17-M00737_95000642494_95000642494</t>
  </si>
  <si>
    <t>03.09.2022 14:33:27</t>
  </si>
  <si>
    <t>03.09.2022 15:45:51</t>
  </si>
  <si>
    <t>M-737 35-17-M00737_A_83290134_83290134</t>
  </si>
  <si>
    <t>03.09.2022 15:25:28</t>
  </si>
  <si>
    <t>03.09.2022 15:53:33</t>
  </si>
  <si>
    <t>M-996 35-03-M00996_910071863_910071863</t>
  </si>
  <si>
    <t>03.09.2022 09:37:34</t>
  </si>
  <si>
    <t>03.09.2022 16:34:36</t>
  </si>
  <si>
    <t>M-3103(YATIRIM REZERVE) 35-03-M03103_C_56363936_56363936</t>
  </si>
  <si>
    <t>03.09.2022 10:30:00</t>
  </si>
  <si>
    <t>03.09.2022 16:39:45</t>
  </si>
  <si>
    <t>03.09.2022 12:08:21</t>
  </si>
  <si>
    <t>03.09.2022 17:30:31</t>
  </si>
  <si>
    <t>K-84 35-02-K00084_914979987_914979987</t>
  </si>
  <si>
    <t>03.09.2022 12:26:42</t>
  </si>
  <si>
    <t>03.09.2022 16:44:24</t>
  </si>
  <si>
    <t>K-1023 35-03-K01023_910737202_910737202</t>
  </si>
  <si>
    <t>03.09.2022 13:57:41</t>
  </si>
  <si>
    <t>03.09.2022 17:27:21</t>
  </si>
  <si>
    <t>DM-2/5 35-26-M00814_956627918_956627918</t>
  </si>
  <si>
    <t>03.09.2022 15:50:02</t>
  </si>
  <si>
    <t>03.09.2022 16:50:01</t>
  </si>
  <si>
    <t>TR-30 (M-730) 35-30-M00730_95001188989_95001188989</t>
  </si>
  <si>
    <t>03.09.2022 15:49:38</t>
  </si>
  <si>
    <t>03.09.2022 16:42:03</t>
  </si>
  <si>
    <t>TR-19 (M-719) 35-30-M00719_955298741_955298741</t>
  </si>
  <si>
    <t>03.09.2022 16:43:07</t>
  </si>
  <si>
    <t>03.09.2022 17:34:57</t>
  </si>
  <si>
    <t>03.09.2022 13:04:46</t>
  </si>
  <si>
    <t>03.09.2022 18:26:20</t>
  </si>
  <si>
    <t>ULUCAK DM-2/14 35-27-M00332_D_56355943_56355943</t>
  </si>
  <si>
    <t>03.09.2022 13:29:03</t>
  </si>
  <si>
    <t>03.09.2022 17:59:33</t>
  </si>
  <si>
    <t>03.09.2022 14:36:04</t>
  </si>
  <si>
    <t>03.09.2022 17:45:25</t>
  </si>
  <si>
    <t>TR-2/102 45-83-L00102_955143257_955143257</t>
  </si>
  <si>
    <t>03.09.2022 15:53:30</t>
  </si>
  <si>
    <t>03.09.2022 18:34:28</t>
  </si>
  <si>
    <t>K-3269 35-08-K03269_D d2_5777311</t>
  </si>
  <si>
    <t>03.09.2022 15:46:17</t>
  </si>
  <si>
    <t>03.09.2022 18:28:42</t>
  </si>
  <si>
    <t>03.09.2022 15:54:31</t>
  </si>
  <si>
    <t>03.09.2022 18:49:09</t>
  </si>
  <si>
    <t>L-15 BALLIKUYU BAHÇE ARKASI 35-14-L00015_956660714_956660714</t>
  </si>
  <si>
    <t>03.09.2022 16:03:58</t>
  </si>
  <si>
    <t>03.09.2022 18:51:10</t>
  </si>
  <si>
    <t>M-1386 35-03-M01386_910265389_910265389</t>
  </si>
  <si>
    <t>03.09.2022 16:09:31</t>
  </si>
  <si>
    <t>03.09.2022 18:52:06</t>
  </si>
  <si>
    <t>03.09.2022 17:06:19</t>
  </si>
  <si>
    <t>03.09.2022 18:28:35</t>
  </si>
  <si>
    <t>ÖREN TR-1 45-74-M00107_945577973_945577973</t>
  </si>
  <si>
    <t>03.09.2022 18:00:37</t>
  </si>
  <si>
    <t>03.09.2022 19:20:51</t>
  </si>
  <si>
    <t>K-345 35-02-K00345_99698810_99698810</t>
  </si>
  <si>
    <t>03.09.2022 18:09:43</t>
  </si>
  <si>
    <t>03.09.2022 18:59:28</t>
  </si>
  <si>
    <t>03.09.2022 12:31:34</t>
  </si>
  <si>
    <t>03.09.2022 20:20:22</t>
  </si>
  <si>
    <t>L-182 35-18-L00182_95000065543_95000065543</t>
  </si>
  <si>
    <t>03.09.2022 14:03:48</t>
  </si>
  <si>
    <t>03.09.2022 19:59:46</t>
  </si>
  <si>
    <t>FAHRİ AKYÜZ SULAMA GRUBU TR 35-27-M00524_B_56372385_56372385</t>
  </si>
  <si>
    <t>03.09.2022 17:03:41</t>
  </si>
  <si>
    <t>03.09.2022 19:23:00</t>
  </si>
  <si>
    <t>03.09.2022 18:34:45</t>
  </si>
  <si>
    <t>03.09.2022 19:43:27</t>
  </si>
  <si>
    <t>K-510 35-01-K00510_B B1_5868702</t>
  </si>
  <si>
    <t>03.09.2022 18:31:14</t>
  </si>
  <si>
    <t>03.09.2022 19:14:38</t>
  </si>
  <si>
    <t>M.ÇAPUR 35-26-M00364_35-26-M00364_2348356</t>
  </si>
  <si>
    <t>03.09.2022 18:39:56</t>
  </si>
  <si>
    <t>03.09.2022 19:45:57</t>
  </si>
  <si>
    <t>K-3269 35-08-K03269_D d1b_5777304</t>
  </si>
  <si>
    <t>03.09.2022 18:47:48</t>
  </si>
  <si>
    <t>03.09.2022 20:13:46</t>
  </si>
  <si>
    <t>L-6 İZMİR YOLU 35-14-L00006_956643333_956643333</t>
  </si>
  <si>
    <t>03.09.2022 19:01:06</t>
  </si>
  <si>
    <t>03.09.2022 19:44:06</t>
  </si>
  <si>
    <t>TURGUTALP TR-4 45-82-M00054_B_56386551_56386551</t>
  </si>
  <si>
    <t>03.09.2022 19:49:34</t>
  </si>
  <si>
    <t>03.09.2022 20:14:50</t>
  </si>
  <si>
    <t>TR-131 35-15-M00131_950383399_950383399</t>
  </si>
  <si>
    <t>03.09.2022 13:43:24</t>
  </si>
  <si>
    <t>03.09.2022 20:26:59</t>
  </si>
  <si>
    <t>TR-64 35-17-M00064_950301872_950301872</t>
  </si>
  <si>
    <t>03.09.2022 13:51:49</t>
  </si>
  <si>
    <t>03.09.2022 20:47:01</t>
  </si>
  <si>
    <t>ARDIÇ MAHALLESİ TR-9 35-21-L00130_953366728_953366728</t>
  </si>
  <si>
    <t>03.09.2022 17:26:16</t>
  </si>
  <si>
    <t>03.09.2022 20:27:42</t>
  </si>
  <si>
    <t>M-2760 35-10-M02760_C C01b_80249201</t>
  </si>
  <si>
    <t>03.09.2022 17:47:09</t>
  </si>
  <si>
    <t>03.09.2022 19:35:30</t>
  </si>
  <si>
    <t>K-749 35-01-K00749_911257202_911257202</t>
  </si>
  <si>
    <t>03.09.2022 18:47:02</t>
  </si>
  <si>
    <t>03.09.2022 21:03:03</t>
  </si>
  <si>
    <t>MURATLAR TR-1 35-16-M00250_A_56381521_56381521</t>
  </si>
  <si>
    <t>03.09.2022 18:56:37</t>
  </si>
  <si>
    <t>03.09.2022 20:45:57</t>
  </si>
  <si>
    <t>SARISU TR-3 35-31-L00081_47816444_56352574_56352574</t>
  </si>
  <si>
    <t>03.09.2022 18:54:20</t>
  </si>
  <si>
    <t>03.09.2022 20:55:01</t>
  </si>
  <si>
    <t>SAÇLI TR-1 35-31-L00153_47852960_56393258_56393258</t>
  </si>
  <si>
    <t>03.09.2022 19:11:41</t>
  </si>
  <si>
    <t>03.09.2022 20:41:56</t>
  </si>
  <si>
    <t>VEYSEL SAPMAZ VE ARK. 35-24-M00043_35-24-M00043_58185803</t>
  </si>
  <si>
    <t>03.09.2022 20:09:40</t>
  </si>
  <si>
    <t>03.09.2022 21:23:47</t>
  </si>
  <si>
    <t>K-3778 35-04-K03778_913140908_913140908</t>
  </si>
  <si>
    <t>03.09.2022 20:05:04</t>
  </si>
  <si>
    <t>03.09.2022 21:02:57</t>
  </si>
  <si>
    <t>DM-25/37 45-71-M00058_953215371_953215371</t>
  </si>
  <si>
    <t>03.09.2022 18:25:32</t>
  </si>
  <si>
    <t>03.09.2022 21:45:08</t>
  </si>
  <si>
    <t>DM-2/TR15A 45-71-M02111_E E7b_45179645</t>
  </si>
  <si>
    <t>03.09.2022 19:05:59</t>
  </si>
  <si>
    <t>03.09.2022 21:58:56</t>
  </si>
  <si>
    <t>YİĞİTALİ TR-2 45-72-L00146_956527554_956527554</t>
  </si>
  <si>
    <t>03.09.2022 19:35:14</t>
  </si>
  <si>
    <t>03.09.2022 21:43:17</t>
  </si>
  <si>
    <t>GÖKGEDİK TR-1 45-83-L00255_95000599532_95000599532</t>
  </si>
  <si>
    <t>03.09.2022 19:51:00</t>
  </si>
  <si>
    <t>03.09.2022 21:41:58</t>
  </si>
  <si>
    <t>L-376 PAZARYERİ 35-18-L00376_950465244_950465244</t>
  </si>
  <si>
    <t>03.09.2022 20:00:56</t>
  </si>
  <si>
    <t>03.09.2022 21:55:35</t>
  </si>
  <si>
    <t>03.09.2022 20:20:25</t>
  </si>
  <si>
    <t>03.09.2022 21:35:50</t>
  </si>
  <si>
    <t>YOLÜSTÜ TR-3 35-15-L00917_B_56372122_56372122</t>
  </si>
  <si>
    <t>03.09.2022 20:36:55</t>
  </si>
  <si>
    <t>03.09.2022 21:41:39</t>
  </si>
  <si>
    <t>TR-114 45-78-L00114_95000469048_95000469048</t>
  </si>
  <si>
    <t>03.09.2022 21:09:30</t>
  </si>
  <si>
    <t>03.09.2022 22:11:07</t>
  </si>
  <si>
    <t>M-1535 35-01-M01535_954684897_954684897</t>
  </si>
  <si>
    <t>03.09.2022 20:17:07</t>
  </si>
  <si>
    <t>03.09.2022 22:33:16</t>
  </si>
  <si>
    <t>ÇATALCA TR-2 35-22-M00268_955283219_955283219</t>
  </si>
  <si>
    <t>03.09.2022 21:26:54</t>
  </si>
  <si>
    <t>03.09.2022 22:35:23</t>
  </si>
  <si>
    <t>L-126 35-18-L00126_50067652 D01_50068712</t>
  </si>
  <si>
    <t>03.09.2022 18:30:43</t>
  </si>
  <si>
    <t>03.09.2022 22:41:38</t>
  </si>
  <si>
    <t>DM-25/12 45-71-M00051_953173488_953173488</t>
  </si>
  <si>
    <t>03.09.2022 18:57:31</t>
  </si>
  <si>
    <t>03.09.2022 23:53:05</t>
  </si>
  <si>
    <t>SAİP TR-2 35-21-L00103_953358010_953358010</t>
  </si>
  <si>
    <t>03.09.2022 19:08:08</t>
  </si>
  <si>
    <t>03.09.2022 23:44:29</t>
  </si>
  <si>
    <t>HAMZABEYLİ TR-3 45-71-M01773_953189298_953189298</t>
  </si>
  <si>
    <t>03.09.2022 20:24:23</t>
  </si>
  <si>
    <t>03.09.2022 23:16:46</t>
  </si>
  <si>
    <t>UMURLU TR-4 35-31-L00359_47784650_56352355_56352355</t>
  </si>
  <si>
    <t>03.09.2022 20:38:35</t>
  </si>
  <si>
    <t>03.09.2022 22:47:12</t>
  </si>
  <si>
    <t>KALEKÖY TR-2 35-31-L00235_956581590_956581590</t>
  </si>
  <si>
    <t>03.09.2022 21:14:20</t>
  </si>
  <si>
    <t>04.09.2022 01:36:13</t>
  </si>
  <si>
    <t>DM-2/4 35-26-M00826__56369029_56369029</t>
  </si>
  <si>
    <t>03.09.2022 21:21:53</t>
  </si>
  <si>
    <t>03.09.2022 22:15:55</t>
  </si>
  <si>
    <t>SOMA TR-30 45-82-M00030_945526196_945526196</t>
  </si>
  <si>
    <t>03.09.2022 21:28:53</t>
  </si>
  <si>
    <t>03.09.2022 22:41:36</t>
  </si>
  <si>
    <t>SEYİRKENT TR-1 45-83-M00691_955174534_955174534</t>
  </si>
  <si>
    <t>03.09.2022 22:26:16</t>
  </si>
  <si>
    <t>04.09.2022 01:33:44</t>
  </si>
  <si>
    <t>L-133 35-18-L00133_9872082_56368065_56368065</t>
  </si>
  <si>
    <t>03.09.2022 22:17:17</t>
  </si>
  <si>
    <t>04.09.2022 01:02:45</t>
  </si>
  <si>
    <t>L-145 DALYAN DM 35-18-L00145_950443150_950443150</t>
  </si>
  <si>
    <t>03.09.2022 22:13:45</t>
  </si>
  <si>
    <t>04.09.2022 00:04:04</t>
  </si>
  <si>
    <t>K-3098 35-08-K03098_C_56380709_56380709</t>
  </si>
  <si>
    <t>03.09.2022 22:31:05</t>
  </si>
  <si>
    <t>04.09.2022 00:25:06</t>
  </si>
  <si>
    <t>ÇIRPI TR-1/2 35-20-M00002_955197429_955197429</t>
  </si>
  <si>
    <t>03.09.2022 22:35:10</t>
  </si>
  <si>
    <t>04.09.2022 01:13:01</t>
  </si>
  <si>
    <t>AHMETLİ TR-11 45-84-L00011_B B03_65909818</t>
  </si>
  <si>
    <t>03.09.2022 22:56:42</t>
  </si>
  <si>
    <t>03.09.2022 23:43:04</t>
  </si>
  <si>
    <t>L-119 OVACIK 35-18-L00119_950440329_950440329</t>
  </si>
  <si>
    <t>03.09.2022 21:40:58</t>
  </si>
  <si>
    <t>04.09.2022 01:48:47</t>
  </si>
  <si>
    <t>K-511 35-01-K00511_912956179_912956179</t>
  </si>
  <si>
    <t>03.09.2022 23:36:55</t>
  </si>
  <si>
    <t>04.09.2022 01:48:37</t>
  </si>
  <si>
    <t>K-4148 35-01-K04148_A_56365750_56365750</t>
  </si>
  <si>
    <t>04.09.2022 00:11:48</t>
  </si>
  <si>
    <t>04.09.2022 03:13:15</t>
  </si>
  <si>
    <t>MURADİYE TR-3 KÖPRÜYANI 45-71-M00254_953221248_953221248</t>
  </si>
  <si>
    <t>04.09.2022 05:26:13</t>
  </si>
  <si>
    <t>04.09.2022 07:09:01</t>
  </si>
  <si>
    <t>K-3778 35-04-K03778_913526005_913526005</t>
  </si>
  <si>
    <t>04.09.2022 08:43:41</t>
  </si>
  <si>
    <t>04.09.2022 10:10:54</t>
  </si>
  <si>
    <t>AHMETLİ TR-2 35-26-L00126_956617657_956617657</t>
  </si>
  <si>
    <t>04.09.2022 08:47:27</t>
  </si>
  <si>
    <t>04.09.2022 10:00:26</t>
  </si>
  <si>
    <t>SOMA TR-26/2 45-82-M00119_B_56384475_56384475</t>
  </si>
  <si>
    <t>04.09.2022 10:20:21</t>
  </si>
  <si>
    <t>04.09.2022 10:39:51</t>
  </si>
  <si>
    <t>K-622 35-01-K00622_B_56359375_56359375</t>
  </si>
  <si>
    <t>04.09.2022 09:53:25</t>
  </si>
  <si>
    <t>04.09.2022 11:40:47</t>
  </si>
  <si>
    <t>ZEYTİNOVA TR-1 35-20-L00307_10143465_56377420_56377420</t>
  </si>
  <si>
    <t>04.09.2022 10:47:22</t>
  </si>
  <si>
    <t>04.09.2022 13:11:00</t>
  </si>
  <si>
    <t>KARAARZMAK TARIMSAL SULAMA TR-6 45-83-M00265_45-83-M00265_2372861</t>
  </si>
  <si>
    <t>04.09.2022 11:02:47</t>
  </si>
  <si>
    <t>04.09.2022 12:08:57</t>
  </si>
  <si>
    <t>04.09.2022 11:27:48</t>
  </si>
  <si>
    <t>04.09.2022 12:40:59</t>
  </si>
  <si>
    <t>DM-2/TR15A 45-71-M02111_A tr2/12a1b_45179641</t>
  </si>
  <si>
    <t>04.09.2022 11:31:34</t>
  </si>
  <si>
    <t>04.09.2022 12:24:00</t>
  </si>
  <si>
    <t>SELMAN HACILAR TR-1 45-81-M00192_D_56399476_56399476</t>
  </si>
  <si>
    <t>04.09.2022 12:58:57</t>
  </si>
  <si>
    <t>M-378 35-30-M00378_E E3_42901886</t>
  </si>
  <si>
    <t>04.09.2022 12:01:03</t>
  </si>
  <si>
    <t>04.09.2022 13:07:11</t>
  </si>
  <si>
    <t>SOMA TR-11/3 45-82-M00035_945543205_945543205</t>
  </si>
  <si>
    <t>04.09.2022 12:38:11</t>
  </si>
  <si>
    <t>04.09.2022 13:08:20</t>
  </si>
  <si>
    <t>L-336 REİSDERE 35-18-L00336_950461686_950461686</t>
  </si>
  <si>
    <t>04.09.2022 08:49:56</t>
  </si>
  <si>
    <t>04.09.2022 11:44:48</t>
  </si>
  <si>
    <t>L-347 MASİSA BURCU SİTESİ-2 35-18-L00347_950441918_950441918</t>
  </si>
  <si>
    <t>04.09.2022 10:12:01</t>
  </si>
  <si>
    <t>04.09.2022 12:46:59</t>
  </si>
  <si>
    <t>M-1621 35-02-M01621_97652916_97652916</t>
  </si>
  <si>
    <t>04.09.2022 10:34:52</t>
  </si>
  <si>
    <t>04.09.2022 13:11:42</t>
  </si>
  <si>
    <t>GENCERLER TR-7 35-20-L00044_A_56360280_56360280</t>
  </si>
  <si>
    <t>04.09.2022 11:05:48</t>
  </si>
  <si>
    <t>04.09.2022 13:48:59</t>
  </si>
  <si>
    <t>04.09.2022 11:18:05</t>
  </si>
  <si>
    <t>04.09.2022 13:32:26</t>
  </si>
  <si>
    <t>UMURLU TR-3 35-31-L00357_956569278_956569278</t>
  </si>
  <si>
    <t>04.09.2022 11:38:36</t>
  </si>
  <si>
    <t>04.09.2022 13:57:15</t>
  </si>
  <si>
    <t>04.09.2022 11:50:51</t>
  </si>
  <si>
    <t>04.09.2022 14:14:30</t>
  </si>
  <si>
    <t>ÇİLEME TR-3 35-22-M00162_955271524_955271524</t>
  </si>
  <si>
    <t>04.09.2022 12:05:58</t>
  </si>
  <si>
    <t>04.09.2022 13:25:42</t>
  </si>
  <si>
    <t>04.09.2022 12:21:20</t>
  </si>
  <si>
    <t>04.09.2022 13:19:23</t>
  </si>
  <si>
    <t>MORDOĞAN TR-24 35-21-L00210_964732745_964732745</t>
  </si>
  <si>
    <t>04.09.2022 11:40:16</t>
  </si>
  <si>
    <t>04.09.2022 13:58:13</t>
  </si>
  <si>
    <t>KÖMÜRCÜ TR-1 45-72-M00200_956521946_956521946</t>
  </si>
  <si>
    <t>04.09.2022 11:41:53</t>
  </si>
  <si>
    <t>04.09.2022 14:47:04</t>
  </si>
  <si>
    <t>TR-2/35 45-72-L00035_B_56406931_56406931</t>
  </si>
  <si>
    <t>04.09.2022 13:22:55</t>
  </si>
  <si>
    <t>04.09.2022 14:18:09</t>
  </si>
  <si>
    <t>_D_56384788_56384788</t>
  </si>
  <si>
    <t>04.09.2022 13:04:26</t>
  </si>
  <si>
    <t>04.09.2022 15:13:36</t>
  </si>
  <si>
    <t>04.09.2022 13:40:45</t>
  </si>
  <si>
    <t>04.09.2022 14:38:05</t>
  </si>
  <si>
    <t>ALAŞEHİR TR-8 45-73-M00008_A tr8-a1_45079937</t>
  </si>
  <si>
    <t>04.09.2022 14:13:30</t>
  </si>
  <si>
    <t>04.09.2022 14:59:36</t>
  </si>
  <si>
    <t>SANAYİ SİTESİ TR-1 35-17-M00295_10774074 tr1/a2b_5936277</t>
  </si>
  <si>
    <t>04.09.2022 14:08:11</t>
  </si>
  <si>
    <t>04.09.2022 14:54:39</t>
  </si>
  <si>
    <t>TR-41 35-27-M00041_912760478_912760478</t>
  </si>
  <si>
    <t>04.09.2022 14:12:05</t>
  </si>
  <si>
    <t>04.09.2022 15:02:33</t>
  </si>
  <si>
    <t>L-112 OVACIK 35-18-L00112__72372405_72372405</t>
  </si>
  <si>
    <t>04.09.2022 14:16:35</t>
  </si>
  <si>
    <t>04.09.2022 15:43:08</t>
  </si>
  <si>
    <t>EĞLENHOCA TR-1 35-21-L00118_C_56376288_56376288</t>
  </si>
  <si>
    <t>04.09.2022 11:03:52</t>
  </si>
  <si>
    <t>04.09.2022 15:42:26</t>
  </si>
  <si>
    <t>K-1878 35-09-K01878_912639612_912639612</t>
  </si>
  <si>
    <t>04.09.2022 11:11:14</t>
  </si>
  <si>
    <t>04.09.2022 16:08:34</t>
  </si>
  <si>
    <t>MESCİTLİ TR-3 35-15-L00097_B_56362198_56362198</t>
  </si>
  <si>
    <t>04.09.2022 12:30:52</t>
  </si>
  <si>
    <t>04.09.2022 16:25:16</t>
  </si>
  <si>
    <t>L-112 OVACIK 35-18-L00112_950439475_950439475</t>
  </si>
  <si>
    <t>04.09.2022 13:16:43</t>
  </si>
  <si>
    <t>04.09.2022 15:24:32</t>
  </si>
  <si>
    <t>K-2486 35-04-K02486_A_56379755_56379755</t>
  </si>
  <si>
    <t>04.09.2022 15:23:16</t>
  </si>
  <si>
    <t>04.09.2022 16:27:06</t>
  </si>
  <si>
    <t>L-126 35-18-L00126_6497245 c1_5958284</t>
  </si>
  <si>
    <t>04.09.2022 15:58:21</t>
  </si>
  <si>
    <t>04.09.2022 16:41:12</t>
  </si>
  <si>
    <t>BÜNYAN OSMANİYE TR-2 45-72-L00445_A_65509266_65509266</t>
  </si>
  <si>
    <t>04.09.2022 15:17:41</t>
  </si>
  <si>
    <t>04.09.2022 17:27:20</t>
  </si>
  <si>
    <t>DM-2/14 35-29-M00099_48384689 a4b_48385788</t>
  </si>
  <si>
    <t>04.09.2022 12:04:11</t>
  </si>
  <si>
    <t>04.09.2022 17:29:04</t>
  </si>
  <si>
    <t>K-3711 35-03-K03711_B_56363247_56363247</t>
  </si>
  <si>
    <t>04.09.2022 15:20:51</t>
  </si>
  <si>
    <t>04.09.2022 18:07:55</t>
  </si>
  <si>
    <t>ULUKENT DM-2/12 35-28-M00582_95000619862_95000619862</t>
  </si>
  <si>
    <t>04.09.2022 16:04:35</t>
  </si>
  <si>
    <t>04.09.2022 17:38:54</t>
  </si>
  <si>
    <t>M-2771 35-02-M02771_F F02b_80048405</t>
  </si>
  <si>
    <t>04.09.2022 16:14:48</t>
  </si>
  <si>
    <t>04.09.2022 18:10:31</t>
  </si>
  <si>
    <t>DURASIL TR-2 45-72-L00987_A_79239569_79239569</t>
  </si>
  <si>
    <t>04.09.2022 16:47:10</t>
  </si>
  <si>
    <t>04.09.2022 17:59:24</t>
  </si>
  <si>
    <t>GÜZELHİSAR TR-1 35-17-M00167_6969514_60982270_60982270</t>
  </si>
  <si>
    <t>04.09.2022 16:50:57</t>
  </si>
  <si>
    <t>04.09.2022 17:47:38</t>
  </si>
  <si>
    <t>MUSTAFA ÖZDOĞAN SULAMA GRUBU 35-29-L00445_A_56396321_56396321</t>
  </si>
  <si>
    <t>04.09.2022 11:20:47</t>
  </si>
  <si>
    <t>04.09.2022 18:21:16</t>
  </si>
  <si>
    <t>04.09.2022 15:49:02</t>
  </si>
  <si>
    <t>04.09.2022 18:36:12</t>
  </si>
  <si>
    <t>L-200 35-18-L00200_950460559_950460559</t>
  </si>
  <si>
    <t>04.09.2022 16:15:56</t>
  </si>
  <si>
    <t>04.09.2022 18:32:37</t>
  </si>
  <si>
    <t>K-4325 35-04-K04325_C_56367847_56367847</t>
  </si>
  <si>
    <t>04.09.2022 16:30:33</t>
  </si>
  <si>
    <t>04.09.2022 18:04:03</t>
  </si>
  <si>
    <t>MEHMET ZİNCİRCİ SULAMA GRUBU 35-29-L00275_A_56368000_56368000</t>
  </si>
  <si>
    <t>04.09.2022 16:38:08</t>
  </si>
  <si>
    <t>04.09.2022 19:03:37</t>
  </si>
  <si>
    <t>DM-3/TR-28 MENDERES 35-22-M00827_95000591541_95000591541</t>
  </si>
  <si>
    <t>04.09.2022 17:04:09</t>
  </si>
  <si>
    <t>04.09.2022 18:20:21</t>
  </si>
  <si>
    <t>KARABURUN TR-4/6 35-21-L00030_953359829_953359829</t>
  </si>
  <si>
    <t>04.09.2022 17:28:49</t>
  </si>
  <si>
    <t>04.09.2022 18:34:48</t>
  </si>
  <si>
    <t>DELEMENLER ORTAHAN TR-1 45-73-M00724_D_56397521_56397521</t>
  </si>
  <si>
    <t>04.09.2022 17:42:30</t>
  </si>
  <si>
    <t>04.09.2022 18:53:07</t>
  </si>
  <si>
    <t>TR-150 35-16-L00150_947727811_947727811</t>
  </si>
  <si>
    <t>04.09.2022 11:39:49</t>
  </si>
  <si>
    <t>04.09.2022 18:58:43</t>
  </si>
  <si>
    <t>04.09.2022 15:09:32</t>
  </si>
  <si>
    <t>04.09.2022 19:03:53</t>
  </si>
  <si>
    <t>DEREBAŞI TR-7 35-29-L00260_950345969_950345969</t>
  </si>
  <si>
    <t>04.09.2022 17:02:40</t>
  </si>
  <si>
    <t>04.09.2022 19:26:33</t>
  </si>
  <si>
    <t>04.09.2022 17:17:51</t>
  </si>
  <si>
    <t>04.09.2022 19:10:43</t>
  </si>
  <si>
    <t>L-200 35-18-L00200_950452097_950452097</t>
  </si>
  <si>
    <t>04.09.2022 17:41:44</t>
  </si>
  <si>
    <t>04.09.2022 19:12:11</t>
  </si>
  <si>
    <t>SARIGÖL TR-34 45-79-M00034_A_65511575_65511575</t>
  </si>
  <si>
    <t>04.09.2022 18:11:39</t>
  </si>
  <si>
    <t>04.09.2022 19:01:31</t>
  </si>
  <si>
    <t>04.09.2022 18:19:12</t>
  </si>
  <si>
    <t>04.09.2022 19:21:42</t>
  </si>
  <si>
    <t>ABDURRAHMAN GÖKTAŞ SULAMA GRUBU 35-29-M00244_915159188_915159188</t>
  </si>
  <si>
    <t>04.09.2022 18:55:23</t>
  </si>
  <si>
    <t>04.09.2022 21:00:11</t>
  </si>
  <si>
    <t>K-1247 35-01-K01247_C_56373517_56373517</t>
  </si>
  <si>
    <t>04.09.2022 16:50:55</t>
  </si>
  <si>
    <t>04.09.2022 22:10:56</t>
  </si>
  <si>
    <t>K-2486 35-04-K02486_99188917_99188917</t>
  </si>
  <si>
    <t>04.09.2022 18:45:48</t>
  </si>
  <si>
    <t>04.09.2022 22:44:38</t>
  </si>
  <si>
    <t>KARABURUN TR-5 35-21-L00021_B_56357251_56357251</t>
  </si>
  <si>
    <t>04.09.2022 19:44:19</t>
  </si>
  <si>
    <t>04.09.2022 21:36:16</t>
  </si>
  <si>
    <t>K-3711 35-03-K03711_A_56363249_56363249</t>
  </si>
  <si>
    <t>04.09.2022 21:29:51</t>
  </si>
  <si>
    <t>04.09.2022 22:47:05</t>
  </si>
  <si>
    <t>M-2573 35-01-M02573_C_56381900_56381900</t>
  </si>
  <si>
    <t>04.09.2022 22:01:13</t>
  </si>
  <si>
    <t>04.09.2022 22:44:27</t>
  </si>
  <si>
    <t>TR-2/38 45-72-L00038_956497240_956497240</t>
  </si>
  <si>
    <t>04.09.2022 21:54:54</t>
  </si>
  <si>
    <t>04.09.2022 23:16:06</t>
  </si>
  <si>
    <t>AMBARSEKİ KÖYÜ TR-1 35-21-L00105_953357362_953357362</t>
  </si>
  <si>
    <t>04.09.2022 20:00:14</t>
  </si>
  <si>
    <t>05.09.2022 01:00:55</t>
  </si>
  <si>
    <t>L-253 35-18-L00253_950465602_950465602</t>
  </si>
  <si>
    <t>04.09.2022 20:09:46</t>
  </si>
  <si>
    <t>04.09.2022 23:38:39</t>
  </si>
  <si>
    <t>MORDOĞAN TR-3 35-21-L00141_953365872_953365872</t>
  </si>
  <si>
    <t>04.09.2022 20:38:57</t>
  </si>
  <si>
    <t>04.09.2022 23:27:27</t>
  </si>
  <si>
    <t>M-1542 35-01-M01542_911168502_911168502</t>
  </si>
  <si>
    <t>04.09.2022 21:24:22</t>
  </si>
  <si>
    <t>04.09.2022 23:54:43</t>
  </si>
  <si>
    <t>EYKO TR-2 35-30-M00028_A_60983289_60983289</t>
  </si>
  <si>
    <t>04.09.2022 21:55:06</t>
  </si>
  <si>
    <t>04.09.2022 23:21:42</t>
  </si>
  <si>
    <t>KARABURUN TR-1 35-21-L00001_953368752_953368752</t>
  </si>
  <si>
    <t>04.09.2022 21:14:25</t>
  </si>
  <si>
    <t>05.09.2022 01:53:17</t>
  </si>
  <si>
    <t>AHMETLİ TR-11 45-84-L00011_955178858_955178858</t>
  </si>
  <si>
    <t>04.09.2022 22:57:35</t>
  </si>
  <si>
    <t>05.09.2022 00:33:45</t>
  </si>
  <si>
    <t>DİNDARLI TR-4 YILDIRIMLAR 45-79-M00420_B_56401560_56401560</t>
  </si>
  <si>
    <t>04.09.2022 23:11:43</t>
  </si>
  <si>
    <t>05.09.2022 01:58:48</t>
  </si>
  <si>
    <t>TR-70 35-30-L00070_955330799_955330799</t>
  </si>
  <si>
    <t>05.09.2022 00:07:16</t>
  </si>
  <si>
    <t>05.09.2022 01:51:45</t>
  </si>
  <si>
    <t>K-4518 35-01-K04518_910457576_910457576</t>
  </si>
  <si>
    <t>05.09.2022 00:11:29</t>
  </si>
  <si>
    <t>05.09.2022 01:45:26</t>
  </si>
  <si>
    <t>TR-63(DM-12/14) 45-78-M00063_953258390_953258390</t>
  </si>
  <si>
    <t>05.09.2022 00:37:53</t>
  </si>
  <si>
    <t>05.09.2022 01:19:13</t>
  </si>
  <si>
    <t>M-2573 35-01-M02573_912208231_912208231</t>
  </si>
  <si>
    <t>04.09.2022 22:54:02</t>
  </si>
  <si>
    <t>05.09.2022 02:23:45</t>
  </si>
  <si>
    <t>K-385 35-01-K00385_B_56376794_56376794</t>
  </si>
  <si>
    <t>01.09.2022 01:17:24</t>
  </si>
  <si>
    <t>01.09.2022 01:52:20</t>
  </si>
  <si>
    <t>AHMETLİ TR-11 45-84-L00011_955179648_955179648</t>
  </si>
  <si>
    <t>05.09.2022 06:19:23</t>
  </si>
  <si>
    <t>05.09.2022 07:49:36</t>
  </si>
  <si>
    <t>K-3708 35-08-K03708_98943608_98943608</t>
  </si>
  <si>
    <t>05.09.2022 06:40:42</t>
  </si>
  <si>
    <t>05.09.2022 08:14:47</t>
  </si>
  <si>
    <t>M-3084 35-02-M03084_910154503_910154503</t>
  </si>
  <si>
    <t>05.09.2022 07:33:38</t>
  </si>
  <si>
    <t>05.09.2022 08:31:06</t>
  </si>
  <si>
    <t>MECİDİYE TR-3 45-72-L00576_956500717_956500717</t>
  </si>
  <si>
    <t>03.09.2022 09:58:00</t>
  </si>
  <si>
    <t>03.09.2022 11:50:19</t>
  </si>
  <si>
    <t>TR-75 45-78-M00075_953264316_953264316</t>
  </si>
  <si>
    <t>03.09.2022 11:24:33</t>
  </si>
  <si>
    <t>03.09.2022 12:56:53</t>
  </si>
  <si>
    <t>K-3575 35-08-K03575_F_56383981_56383981</t>
  </si>
  <si>
    <t>05.09.2022 07:29:45</t>
  </si>
  <si>
    <t>05.09.2022 09:28:55</t>
  </si>
  <si>
    <t>L-313 ESKİ DOSTLAR SİTESİ 35-18-L00313_11973856_56357100_56357100</t>
  </si>
  <si>
    <t>05.09.2022 08:36:26</t>
  </si>
  <si>
    <t>05.09.2022 10:16:45</t>
  </si>
  <si>
    <t>DEVELİ TR-1 35-22-M00279_955266253_955266253</t>
  </si>
  <si>
    <t>05.09.2022 08:47:39</t>
  </si>
  <si>
    <t>05.09.2022 10:23:24</t>
  </si>
  <si>
    <t>05.09.2022 09:06:44</t>
  </si>
  <si>
    <t>05.09.2022 09:53:23</t>
  </si>
  <si>
    <t>TR-21 35-19-M00021_956662561_956662561</t>
  </si>
  <si>
    <t>05.09.2022 09:08:54</t>
  </si>
  <si>
    <t>05.09.2022 09:47:32</t>
  </si>
  <si>
    <t>GÜMÜLDÜR M-7 35-25-M00007_10718857 m7/d1_5783753</t>
  </si>
  <si>
    <t>05.09.2022 09:35:26</t>
  </si>
  <si>
    <t>05.09.2022 10:58:01</t>
  </si>
  <si>
    <t>SARUHANLI TR-24 45-80-M00024_956563417_956563417</t>
  </si>
  <si>
    <t>05.09.2022 09:42:08</t>
  </si>
  <si>
    <t>05.09.2022 10:41:08</t>
  </si>
  <si>
    <t>SÜLEYMANLI TR-3 35-28-M00726_953373548_953373548</t>
  </si>
  <si>
    <t>05.09.2022 09:35:51</t>
  </si>
  <si>
    <t>05.09.2022 11:15:33</t>
  </si>
  <si>
    <t>TR-62 45-78-M00062_95000540491_95000540491</t>
  </si>
  <si>
    <t>05.09.2022 09:58:45</t>
  </si>
  <si>
    <t>05.09.2022 11:10:04</t>
  </si>
  <si>
    <t>K-1867 35-09-K01867_A_56382023_56382023</t>
  </si>
  <si>
    <t>05.09.2022 10:18:50</t>
  </si>
  <si>
    <t>05.09.2022 10:57:20</t>
  </si>
  <si>
    <t>SARIÇAY KÖPRÜSÜ TR-1 35-22-M00297_95000632019_95000632019</t>
  </si>
  <si>
    <t>05.09.2022 10:22:42</t>
  </si>
  <si>
    <t>05.09.2022 11:18:27</t>
  </si>
  <si>
    <t>K-3575 35-08-K03575_99196088_99196088</t>
  </si>
  <si>
    <t>05.09.2022 09:20:53</t>
  </si>
  <si>
    <t>05.09.2022 11:44:14</t>
  </si>
  <si>
    <t>YEĞENOBA TR-1 45-72-M00213_A_56407762_56407762</t>
  </si>
  <si>
    <t>05.09.2022 10:24:39</t>
  </si>
  <si>
    <t>05.09.2022 11:20:03</t>
  </si>
  <si>
    <t>YENİ ŞAKRAN TR-1 35-17-M00201_B_56355388_56355388</t>
  </si>
  <si>
    <t>05.09.2022 11:01:31</t>
  </si>
  <si>
    <t>05.09.2022 11:38:54</t>
  </si>
  <si>
    <t>ULUKENT DM-1/2 35-28-M00583_953375412_953375412</t>
  </si>
  <si>
    <t>05.09.2022 07:40:53</t>
  </si>
  <si>
    <t>05.09.2022 12:01:39</t>
  </si>
  <si>
    <t>ÇAYIRLI YÖRÜKLER TR-4 35-29-L00209__72399327_72399327</t>
  </si>
  <si>
    <t>05.09.2022 09:03:49</t>
  </si>
  <si>
    <t>05.09.2022 11:52:28</t>
  </si>
  <si>
    <t>ÇAYAĞZI MERKEZ TR-20 35-31-L00273_C_56406106_56406106</t>
  </si>
  <si>
    <t>05.09.2022 09:27:37</t>
  </si>
  <si>
    <t>05.09.2022 11:56:49</t>
  </si>
  <si>
    <t>L-404 35-18-L00404_950448282_950448282</t>
  </si>
  <si>
    <t>05.09.2022 09:32:30</t>
  </si>
  <si>
    <t>05.09.2022 13:05:15</t>
  </si>
  <si>
    <t>YAKAPINAR TR-4 35-20-L00154_95001368371_95001368371</t>
  </si>
  <si>
    <t>05.09.2022 09:50:43</t>
  </si>
  <si>
    <t>05.09.2022 12:04:06</t>
  </si>
  <si>
    <t>05.09.2022 10:35:54</t>
  </si>
  <si>
    <t>05.09.2022 11:50:42</t>
  </si>
  <si>
    <t>ZEYTİNOVA TR-1 35-20-L00307_955207056_955207056</t>
  </si>
  <si>
    <t>05.09.2022 10:25:41</t>
  </si>
  <si>
    <t>05.09.2022 12:39:10</t>
  </si>
  <si>
    <t>ERGENLİ TR-1 35-20-L00250_95000647005_95000647005</t>
  </si>
  <si>
    <t>05.09.2022 10:27:23</t>
  </si>
  <si>
    <t>05.09.2022 11:16:31</t>
  </si>
  <si>
    <t>TR-2/22 45-83-L00022_48124004_56401020_56401020</t>
  </si>
  <si>
    <t>05.09.2022 10:44:29</t>
  </si>
  <si>
    <t>05.09.2022 11:54:57</t>
  </si>
  <si>
    <t>TEKKE EYÜP YAVUZ GRB. TR-6 35-15-L00128_A_56368972_56368972</t>
  </si>
  <si>
    <t>05.09.2022 10:49:47</t>
  </si>
  <si>
    <t>05.09.2022 13:12:25</t>
  </si>
  <si>
    <t>05.09.2022 11:10:05</t>
  </si>
  <si>
    <t>05.09.2022 11:52:14</t>
  </si>
  <si>
    <t>M-3084 35-02-M03084_912877562_912877562</t>
  </si>
  <si>
    <t>05.09.2022 12:11:15</t>
  </si>
  <si>
    <t>05.09.2022 13:14:59</t>
  </si>
  <si>
    <t>TR-1/90 45-72-M00090_956520549_956520549</t>
  </si>
  <si>
    <t>05.09.2022 10:34:24</t>
  </si>
  <si>
    <t>05.09.2022 13:49:11</t>
  </si>
  <si>
    <t>KAVAKLIDERE TR-13 45-73-M01030_B_56400369_56400369</t>
  </si>
  <si>
    <t>05.09.2022 11:16:25</t>
  </si>
  <si>
    <t>05.09.2022 13:19:32</t>
  </si>
  <si>
    <t>KARAAĞAÇLI TR-4 45-71-M01081_953213173_953213173</t>
  </si>
  <si>
    <t>05.09.2022 11:06:03</t>
  </si>
  <si>
    <t>05.09.2022 13:47:11</t>
  </si>
  <si>
    <t>M-2072 35-03-M02072_C_65501786_65501786</t>
  </si>
  <si>
    <t>05.09.2022 11:44:05</t>
  </si>
  <si>
    <t>05.09.2022 14:12:06</t>
  </si>
  <si>
    <t>SUBAŞI TR-507 TARIMSAL SULAMA 45-73-M00827_45-73-M00827_2356148</t>
  </si>
  <si>
    <t>05.09.2022 11:46:34</t>
  </si>
  <si>
    <t>05.09.2022 14:22:44</t>
  </si>
  <si>
    <t>KARAKUYU-7 35-26-M00446_7163186_56357292_56357292</t>
  </si>
  <si>
    <t>05.09.2022 13:40:17</t>
  </si>
  <si>
    <t>TR-2/4 45-83-L00004_955175489_955175489</t>
  </si>
  <si>
    <t>05.09.2022 12:24:52</t>
  </si>
  <si>
    <t>05.09.2022 14:13:40</t>
  </si>
  <si>
    <t>05.09.2022 12:26:58</t>
  </si>
  <si>
    <t>05.09.2022 13:16:56</t>
  </si>
  <si>
    <t>L-376 PAZARYERİ 35-18-L00376_950448601_950448601</t>
  </si>
  <si>
    <t>05.09.2022 12:46:55</t>
  </si>
  <si>
    <t>05.09.2022 13:41:09</t>
  </si>
  <si>
    <t>EVRENOS TR-2 45-71-M01405_A_56385636_56385636</t>
  </si>
  <si>
    <t>05.09.2022 12:14:43</t>
  </si>
  <si>
    <t>05.09.2022 14:27:09</t>
  </si>
  <si>
    <t>YAĞCILLI TR-3 45-82-M00329_C_56385119_56385119</t>
  </si>
  <si>
    <t>05.09.2022 13:18:45</t>
  </si>
  <si>
    <t>05.09.2022 14:25:34</t>
  </si>
  <si>
    <t>TR-116 35-15-M00116_950364338_950364338</t>
  </si>
  <si>
    <t>05.09.2022 12:35:09</t>
  </si>
  <si>
    <t>05.09.2022 14:07:03</t>
  </si>
  <si>
    <t>L-240 PTT TRAFO 35-18-L00240_950429081_950429081</t>
  </si>
  <si>
    <t>05.09.2022 12:49:16</t>
  </si>
  <si>
    <t>05.09.2022 14:20:55</t>
  </si>
  <si>
    <t>M-837 35-02-M00837_A_56379634_56379634</t>
  </si>
  <si>
    <t>05.09.2022 13:30:20</t>
  </si>
  <si>
    <t>05.09.2022 15:06:57</t>
  </si>
  <si>
    <t>05.09.2022 08:53:15</t>
  </si>
  <si>
    <t>05.09.2022 17:08:56</t>
  </si>
  <si>
    <t>TR-94 45-78-L00094_95000647880_95000647880</t>
  </si>
  <si>
    <t>05.09.2022 10:41:43</t>
  </si>
  <si>
    <t>05.09.2022 16:54:03</t>
  </si>
  <si>
    <t>TR-9 35-15-M00009_950382791_950382791</t>
  </si>
  <si>
    <t>05.09.2022 11:11:58</t>
  </si>
  <si>
    <t>05.09.2022 17:23:07</t>
  </si>
  <si>
    <t>DM-2/TR-19 45-72-L00019_E E03_66060508</t>
  </si>
  <si>
    <t>05.09.2022 11:32:25</t>
  </si>
  <si>
    <t>05.09.2022 12:44:07</t>
  </si>
  <si>
    <t>TR-72 35-19-L00072_7158590_56354339_56354339</t>
  </si>
  <si>
    <t>05.09.2022 14:57:16</t>
  </si>
  <si>
    <t>KIZILCAAVLU T.ÖZÇELİK GRUBU TR-4 35-15-L00186_950125777_950125777</t>
  </si>
  <si>
    <t>05.09.2022 12:43:22</t>
  </si>
  <si>
    <t>05.09.2022 17:03:17</t>
  </si>
  <si>
    <t>05.09.2022 13:24:20</t>
  </si>
  <si>
    <t>05.09.2022 17:04:02</t>
  </si>
  <si>
    <t>TR-76 35-19-L00076_8553845_56376659_56376659</t>
  </si>
  <si>
    <t>05.09.2022 14:32:07</t>
  </si>
  <si>
    <t>05.09.2022 16:06:09</t>
  </si>
  <si>
    <t>K-215 35-04-K00215_99362864_99362864</t>
  </si>
  <si>
    <t>05.09.2022 14:31:53</t>
  </si>
  <si>
    <t>05.09.2022 17:12:58</t>
  </si>
  <si>
    <t>DM-3/19 (ESKİ TR-2/72) 45-83-L00072_955174071_955174071</t>
  </si>
  <si>
    <t>05.09.2022 14:43:48</t>
  </si>
  <si>
    <t>05.09.2022 17:18:20</t>
  </si>
  <si>
    <t>M-2100 35-04-M02100__72411007_72411007</t>
  </si>
  <si>
    <t>05.09.2022 15:09:42</t>
  </si>
  <si>
    <t>05.09.2022 16:23:49</t>
  </si>
  <si>
    <t>TR-15 45-77-L00015_945511734_945511734</t>
  </si>
  <si>
    <t>05.09.2022 15:14:56</t>
  </si>
  <si>
    <t>05.09.2022 15:46:18</t>
  </si>
  <si>
    <t>TR-41 35-17-M00041_950302547_950302547</t>
  </si>
  <si>
    <t>05.09.2022 15:23:12</t>
  </si>
  <si>
    <t>05.09.2022 16:16:43</t>
  </si>
  <si>
    <t>M-3090 35-09-M03090_97840733_97840733</t>
  </si>
  <si>
    <t>05.09.2022 15:46:43</t>
  </si>
  <si>
    <t>05.09.2022 16:45:44</t>
  </si>
  <si>
    <t>PAYAMLI M-17 35-25-M00168_956641643_956641643</t>
  </si>
  <si>
    <t>05.09.2022 16:02:34</t>
  </si>
  <si>
    <t>05.09.2022 16:46:49</t>
  </si>
  <si>
    <t>TR-5 35-16-L00005_A_56353500_56353500</t>
  </si>
  <si>
    <t>05.09.2022 16:10:36</t>
  </si>
  <si>
    <t>05.09.2022 17:19:59</t>
  </si>
  <si>
    <t>YENİ ORHANLI M-87 35-14-M00087_956637963_956637963</t>
  </si>
  <si>
    <t>05.09.2022 16:16:36</t>
  </si>
  <si>
    <t>05.09.2022 16:57:50</t>
  </si>
  <si>
    <t>TR-29 35-13-L00029_95000645755_95000645755</t>
  </si>
  <si>
    <t>05.09.2022 16:41:22</t>
  </si>
  <si>
    <t>05.09.2022 17:09:23</t>
  </si>
  <si>
    <t>TR-69 35-19-L00069__81637336_81637336</t>
  </si>
  <si>
    <t>05.09.2022 17:07:50</t>
  </si>
  <si>
    <t>05.09.2022 17:18:34</t>
  </si>
  <si>
    <t>TR-122 ZEYTİNALANI 35-19-L00122_95001258458_95001258458</t>
  </si>
  <si>
    <t>05.09.2022 13:06:48</t>
  </si>
  <si>
    <t>05.09.2022 17:59:44</t>
  </si>
  <si>
    <t>K-3101 35-02-K03101_C_56365737_56365737</t>
  </si>
  <si>
    <t>05.09.2022 13:52:54</t>
  </si>
  <si>
    <t>05.09.2022 18:15:44</t>
  </si>
  <si>
    <t>TR-1/30 45-72-M00030_A_56393269_56393269</t>
  </si>
  <si>
    <t>05.09.2022 14:15:52</t>
  </si>
  <si>
    <t>05.09.2022 18:25:56</t>
  </si>
  <si>
    <t>M-332 35-02-M00332_E E1B_5807009</t>
  </si>
  <si>
    <t>05.09.2022 15:02:01</t>
  </si>
  <si>
    <t>05.09.2022 17:52:36</t>
  </si>
  <si>
    <t>TR-128 35-19-L00128_9149654_56393789_56393789</t>
  </si>
  <si>
    <t>05.09.2022 15:14:13</t>
  </si>
  <si>
    <t>05.09.2022 18:05:17</t>
  </si>
  <si>
    <t>BOYABAĞ TR-1 35-21-L00113_C_56376968_56376968</t>
  </si>
  <si>
    <t>05.09.2022 15:21:30</t>
  </si>
  <si>
    <t>05.09.2022 17:58:15</t>
  </si>
  <si>
    <t>05.09.2022 15:25:41</t>
  </si>
  <si>
    <t>05.09.2022 18:02:07</t>
  </si>
  <si>
    <t>K-3027 35-10-K03027_915047919_915047919</t>
  </si>
  <si>
    <t>05.09.2022 15:48:08</t>
  </si>
  <si>
    <t>05.09.2022 17:50:02</t>
  </si>
  <si>
    <t>K-3979 35-02-K03979__72372464_72372464</t>
  </si>
  <si>
    <t>05.09.2022 16:22:20</t>
  </si>
  <si>
    <t>05.09.2022 17:44:21</t>
  </si>
  <si>
    <t>M-3562(YATIRIM REZERVE) 35-02-M03562_E E1B_5839222</t>
  </si>
  <si>
    <t>05.09.2022 16:24:31</t>
  </si>
  <si>
    <t>05.09.2022 18:05:49</t>
  </si>
  <si>
    <t>ERGENEKON TR-1 45-83-L00138__72374847_72374847</t>
  </si>
  <si>
    <t>05.09.2022 16:35:13</t>
  </si>
  <si>
    <t>05.09.2022 18:29:32</t>
  </si>
  <si>
    <t>İLYASLAR TR-1 45-76-M00099_A_56390184_56390184</t>
  </si>
  <si>
    <t>05.09.2022 16:54:19</t>
  </si>
  <si>
    <t>05.09.2022 18:06:34</t>
  </si>
  <si>
    <t>TR-31 DEREKÖY 35-22-M00031_A_56371514_56371514</t>
  </si>
  <si>
    <t>05.09.2022 17:50:46</t>
  </si>
  <si>
    <t>05.09.2022 18:18:13</t>
  </si>
  <si>
    <t>M-3084 35-02-M03084_910384801_910384801</t>
  </si>
  <si>
    <t>05.09.2022 13:26:43</t>
  </si>
  <si>
    <t>05.09.2022 18:47:43</t>
  </si>
  <si>
    <t>K-3053 35-03-K03053_E_56362915_56362915</t>
  </si>
  <si>
    <t>05.09.2022 15:07:40</t>
  </si>
  <si>
    <t>05.09.2022 18:43:37</t>
  </si>
  <si>
    <t>YOĞURTDÖKEN TR-1 35-16-M00068_B_56400055_56400055</t>
  </si>
  <si>
    <t>05.09.2022 16:14:46</t>
  </si>
  <si>
    <t>05.09.2022 18:55:30</t>
  </si>
  <si>
    <t>MECİDİYE TR-6 45-72-L00579_A_56392576_56392576</t>
  </si>
  <si>
    <t>05.09.2022 16:22:22</t>
  </si>
  <si>
    <t>05.09.2022 19:02:38</t>
  </si>
  <si>
    <t>KARAAHMETLİ TR-1 45-71-M01704_43171458_56399559_56399559</t>
  </si>
  <si>
    <t>05.09.2022 17:20:27</t>
  </si>
  <si>
    <t>05.09.2022 19:14:48</t>
  </si>
  <si>
    <t>TR-2/5 45-72-L00005_B_56389632_56389632</t>
  </si>
  <si>
    <t>05.09.2022 17:04:56</t>
  </si>
  <si>
    <t>05.09.2022 18:59:42</t>
  </si>
  <si>
    <t>K-580 35-01-K00580_910845053_910845053</t>
  </si>
  <si>
    <t>05.09.2022 17:27:47</t>
  </si>
  <si>
    <t>05.09.2022 18:46:52</t>
  </si>
  <si>
    <t>TR-59 35-16-L00059_A_56398461_56398461</t>
  </si>
  <si>
    <t>05.09.2022 17:59:23</t>
  </si>
  <si>
    <t>05.09.2022 19:27:30</t>
  </si>
  <si>
    <t>AHMETLİ TR-74 KURTULUŞ 45-84-L00074_95002399603_95002399603</t>
  </si>
  <si>
    <t>05.09.2022 18:05:34</t>
  </si>
  <si>
    <t>05.09.2022 18:58:32</t>
  </si>
  <si>
    <t>TR-10 45-74-M00010_B_56354384_56354384</t>
  </si>
  <si>
    <t>05.09.2022 18:04:42</t>
  </si>
  <si>
    <t>05.09.2022 19:11:03</t>
  </si>
  <si>
    <t>TR-114 35-16-L00114_A_56397753_56397753</t>
  </si>
  <si>
    <t>05.09.2022 18:05:59</t>
  </si>
  <si>
    <t>05.09.2022 18:55:36</t>
  </si>
  <si>
    <t>TR-128 35-19-L00128_8422749_56392457_56392457</t>
  </si>
  <si>
    <t>05.09.2022 15:36:27</t>
  </si>
  <si>
    <t>05.09.2022 20:07:09</t>
  </si>
  <si>
    <t>TR-98 45-78-L00098_953256743_953256743</t>
  </si>
  <si>
    <t>05.09.2022 17:45:13</t>
  </si>
  <si>
    <t>05.09.2022 19:58:01</t>
  </si>
  <si>
    <t>K-1879 35-09-K01879_97815904_97815904</t>
  </si>
  <si>
    <t>05.09.2022 18:40:40</t>
  </si>
  <si>
    <t>05.09.2022 19:58:27</t>
  </si>
  <si>
    <t>K-2997 35-03-K02997_A a1b_5805245</t>
  </si>
  <si>
    <t>05.09.2022 10:36:55</t>
  </si>
  <si>
    <t>05.09.2022 17:29:03</t>
  </si>
  <si>
    <t>M-977 35-03-M00977_910173802_910173802</t>
  </si>
  <si>
    <t>05.09.2022 13:21:48</t>
  </si>
  <si>
    <t>05.09.2022 16:28:52</t>
  </si>
  <si>
    <t>L-95 35-18-L00095_950457719_950457719</t>
  </si>
  <si>
    <t>05.09.2022 13:53:15</t>
  </si>
  <si>
    <t>05.09.2022 21:22:43</t>
  </si>
  <si>
    <t>L-365 ILDIR ÇAYAĞZI 35-18-L00365_950463658_950463658</t>
  </si>
  <si>
    <t>05.09.2022 15:06:10</t>
  </si>
  <si>
    <t>05.09.2022 21:26:13</t>
  </si>
  <si>
    <t>L-128/1 35-18-L00603_950436165_950436165</t>
  </si>
  <si>
    <t>05.09.2022 17:12:27</t>
  </si>
  <si>
    <t>05.09.2022 21:00:32</t>
  </si>
  <si>
    <t>KAYALIOĞLU TR-28 45-72-L00076_A_79261611_79261611</t>
  </si>
  <si>
    <t>05.09.2022 17:11:37</t>
  </si>
  <si>
    <t>05.09.2022 20:25:38</t>
  </si>
  <si>
    <t>05.09.2022 17:57:55</t>
  </si>
  <si>
    <t>05.09.2022 21:00:35</t>
  </si>
  <si>
    <t>YENİCEKÖY TR-2 35-15-L00428_A_56381608_56381608</t>
  </si>
  <si>
    <t>05.09.2022 18:07:18</t>
  </si>
  <si>
    <t>05.09.2022 19:29:41</t>
  </si>
  <si>
    <t>SELÇİKLİ TR-2 45-72-L00164_956484099_956484099</t>
  </si>
  <si>
    <t>05.09.2022 18:15:53</t>
  </si>
  <si>
    <t>05.09.2022 20:10:29</t>
  </si>
  <si>
    <t>KINIK TR-2 35-24-L00002_955219154_955219154</t>
  </si>
  <si>
    <t>05.09.2022 18:28:25</t>
  </si>
  <si>
    <t>05.09.2022 20:04:44</t>
  </si>
  <si>
    <t>TR-95 35-15-M00095_48885728_56380918_56380918</t>
  </si>
  <si>
    <t>05.09.2022 18:26:03</t>
  </si>
  <si>
    <t>05.09.2022 19:23:28</t>
  </si>
  <si>
    <t>TR-86 35-19-L00086_12347120_56392815_56392815</t>
  </si>
  <si>
    <t>05.09.2022 18:34:12</t>
  </si>
  <si>
    <t>05.09.2022 20:31:29</t>
  </si>
  <si>
    <t>IRLAMAZ TR-2 45-83-L00233_955156343_955156343</t>
  </si>
  <si>
    <t>05.09.2022 18:35:20</t>
  </si>
  <si>
    <t>05.09.2022 21:11:09</t>
  </si>
  <si>
    <t>ULUCAK DM-2/17 35-27-M00859_C_56378036_56378036</t>
  </si>
  <si>
    <t>05.09.2022 18:51:38</t>
  </si>
  <si>
    <t>05.09.2022 19:08:29</t>
  </si>
  <si>
    <t>MURADİYE TR-2 SU DEPOSU 45-71-M00199_953221405_953221405</t>
  </si>
  <si>
    <t>05.09.2022 19:08:01</t>
  </si>
  <si>
    <t>05.09.2022 20:08:48</t>
  </si>
  <si>
    <t>OVACIK TR-1 35-31-L00151_47821936_56352459_56352459</t>
  </si>
  <si>
    <t>05.09.2022 19:06:23</t>
  </si>
  <si>
    <t>05.09.2022 20:53:50</t>
  </si>
  <si>
    <t>KOZANLI YEŞİLKENT MAH. TR-1 45-82-M00216_A_56385928_56385928</t>
  </si>
  <si>
    <t>05.09.2022 19:04:01</t>
  </si>
  <si>
    <t>05.09.2022 20:49:06</t>
  </si>
  <si>
    <t>KİBAR KÖYÜ TR-2 35-31-L00313_47904653_56385038_56385038</t>
  </si>
  <si>
    <t>05.09.2022 19:27:55</t>
  </si>
  <si>
    <t>05.09.2022 21:25:33</t>
  </si>
  <si>
    <t>K-3185 35-04-K03185_99199818_99199818</t>
  </si>
  <si>
    <t>05.09.2022 19:39:42</t>
  </si>
  <si>
    <t>05.09.2022 20:33:28</t>
  </si>
  <si>
    <t>DM-2/9(TR-254) 35-19-L00254_7289353_56355607_56355607</t>
  </si>
  <si>
    <t>05.09.2022 19:35:51</t>
  </si>
  <si>
    <t>05.09.2022 20:43:50</t>
  </si>
  <si>
    <t>05.09.2022 19:39:13</t>
  </si>
  <si>
    <t>05.09.2022 20:51:33</t>
  </si>
  <si>
    <t>TR-59 35-30-L00059_955315763_955315763</t>
  </si>
  <si>
    <t>05.09.2022 19:48:16</t>
  </si>
  <si>
    <t>05.09.2022 21:35:22</t>
  </si>
  <si>
    <t>K-4785 35-02-K04785_A_60983303_60983303</t>
  </si>
  <si>
    <t>05.09.2022 19:56:25</t>
  </si>
  <si>
    <t>05.09.2022 20:49:23</t>
  </si>
  <si>
    <t>POYRAZDAMLARI TR-10 45-78-M00575_49221493_56407575_56407575</t>
  </si>
  <si>
    <t>05.09.2022 20:10:32</t>
  </si>
  <si>
    <t>05.09.2022 21:25:51</t>
  </si>
  <si>
    <t>MÜTEVELLİ TR-3 45-80-M00102_956537585_956537585</t>
  </si>
  <si>
    <t>05.09.2022 20:14:25</t>
  </si>
  <si>
    <t>05.09.2022 20:41:34</t>
  </si>
  <si>
    <t>AŞAĞIDOLMA TR-1 45-72-L00167_A_56390543_56390543</t>
  </si>
  <si>
    <t>05.09.2022 20:03:34</t>
  </si>
  <si>
    <t>05.09.2022 21:12:39</t>
  </si>
  <si>
    <t>K-4756 35-04-K04756_A A03b_5773063</t>
  </si>
  <si>
    <t>05.09.2022 20:18:29</t>
  </si>
  <si>
    <t>05.09.2022 21:05:47</t>
  </si>
  <si>
    <t>KARAYAĞCI YANIKDAĞ TR-2 45-75-M00194_45-75-M00194_2353626</t>
  </si>
  <si>
    <t>05.09.2022 20:31:41</t>
  </si>
  <si>
    <t>05.09.2022 21:28:07</t>
  </si>
  <si>
    <t>M-2908 35-02-M02908_B_56378661_56378661</t>
  </si>
  <si>
    <t>05.09.2022 11:35:05</t>
  </si>
  <si>
    <t>05.09.2022 18:26:14</t>
  </si>
  <si>
    <t>GELENBE TR-3 45-76-L00062_E_56388514_56388514</t>
  </si>
  <si>
    <t>05.09.2022 18:34:44</t>
  </si>
  <si>
    <t>05.09.2022 21:29:27</t>
  </si>
  <si>
    <t>SARIÇALI TR-2 45-72-L00777_A_56394321_56394321</t>
  </si>
  <si>
    <t>05.09.2022 19:27:28</t>
  </si>
  <si>
    <t>05.09.2022 21:45:32</t>
  </si>
  <si>
    <t>05.09.2022 20:08:39</t>
  </si>
  <si>
    <t>05.09.2022 22:07:41</t>
  </si>
  <si>
    <t>KARABURUN TR-1/15 35-21-L00019_C_56358263_56358263</t>
  </si>
  <si>
    <t>05.09.2022 18:59:06</t>
  </si>
  <si>
    <t>05.09.2022 21:44:58</t>
  </si>
  <si>
    <t>K-123 35-01-K00123_910291003_910291003</t>
  </si>
  <si>
    <t>05.09.2022 20:01:16</t>
  </si>
  <si>
    <t>05.09.2022 21:48:24</t>
  </si>
  <si>
    <t>TR-273 35-19-L00273_6938718_56394202_56394202</t>
  </si>
  <si>
    <t>05.09.2022 20:22:34</t>
  </si>
  <si>
    <t>05.09.2022 21:31:28</t>
  </si>
  <si>
    <t>MEDAR TR-11 45-72-M00276_A_56393198_56393198</t>
  </si>
  <si>
    <t>05.09.2022 20:19:00</t>
  </si>
  <si>
    <t>05.09.2022 21:33:03</t>
  </si>
  <si>
    <t>05.09.2022 20:28:26</t>
  </si>
  <si>
    <t>05.09.2022 21:54:42</t>
  </si>
  <si>
    <t>DEVLETHAN TR-1 45-82-M00203_A_56402938_56402938</t>
  </si>
  <si>
    <t>05.09.2022 20:38:59</t>
  </si>
  <si>
    <t>05.09.2022 22:00:35</t>
  </si>
  <si>
    <t>DM-14/22 45-71-M00545_953241179_953241179</t>
  </si>
  <si>
    <t>05.09.2022 20:39:07</t>
  </si>
  <si>
    <t>05.09.2022 21:46:05</t>
  </si>
  <si>
    <t>DM-1/13 45-71-M00034_953222178_953222178</t>
  </si>
  <si>
    <t>05.09.2022 20:46:37</t>
  </si>
  <si>
    <t>05.09.2022 22:11:54</t>
  </si>
  <si>
    <t>M-2769 35-02-M02769_99306738_99306738</t>
  </si>
  <si>
    <t>05.09.2022 20:56:32</t>
  </si>
  <si>
    <t>05.09.2022 22:24:36</t>
  </si>
  <si>
    <t>ORTA MAHALLE M-4 35-25-M00118_A_56357822_56357822</t>
  </si>
  <si>
    <t>05.09.2022 21:12:37</t>
  </si>
  <si>
    <t>05.09.2022 22:07:56</t>
  </si>
  <si>
    <t>05.09.2022 21:14:45</t>
  </si>
  <si>
    <t>05.09.2022 22:18:29</t>
  </si>
  <si>
    <t>K-2406 35-04-K02406_913004203_913004203</t>
  </si>
  <si>
    <t>05.09.2022 21:36:36</t>
  </si>
  <si>
    <t>05.09.2022 22:25:34</t>
  </si>
  <si>
    <t>K-3736 35-03-K03736_A_56366661_56366661</t>
  </si>
  <si>
    <t>05.09.2022 14:18:14</t>
  </si>
  <si>
    <t>05.09.2022 18:52:37</t>
  </si>
  <si>
    <t>ÇAVUŞOĞLU TR-1 45-71-M01820_A_56403777_56403777</t>
  </si>
  <si>
    <t>05.09.2022 18:33:09</t>
  </si>
  <si>
    <t>05.09.2022 21:37:34</t>
  </si>
  <si>
    <t>KARAKÖY TR-1 45-83-L00295_955156316_955156316</t>
  </si>
  <si>
    <t>05.09.2022 19:07:40</t>
  </si>
  <si>
    <t>05.09.2022 22:59:40</t>
  </si>
  <si>
    <t>TR-2/5 45-72-L00005_C_56390625_56390625</t>
  </si>
  <si>
    <t>05.09.2022 20:30:10</t>
  </si>
  <si>
    <t>05.09.2022 22:47:37</t>
  </si>
  <si>
    <t>İSMAİL HAS SULAMA GRUBU TR 35-27-M00540_35-27-M00540_2371178</t>
  </si>
  <si>
    <t>05.09.2022 21:08:05</t>
  </si>
  <si>
    <t>05.09.2022 22:52:36</t>
  </si>
  <si>
    <t>K-870 35-02-K00870_B_56384051_56384051</t>
  </si>
  <si>
    <t>05.09.2022 21:21:40</t>
  </si>
  <si>
    <t>05.09.2022 22:34:00</t>
  </si>
  <si>
    <t>TR-2/43 45-72-L00043_956500042_956500042</t>
  </si>
  <si>
    <t>05.09.2022 22:00:40</t>
  </si>
  <si>
    <t>05.09.2022 23:19:19</t>
  </si>
  <si>
    <t>05.09.2022 20:07:30</t>
  </si>
  <si>
    <t>05.09.2022 23:55:44</t>
  </si>
  <si>
    <t>M-2794 35-01-M02794_C_82187332_82187332</t>
  </si>
  <si>
    <t>05.09.2022 20:08:11</t>
  </si>
  <si>
    <t>06.09.2022 00:24:42</t>
  </si>
  <si>
    <t>05.09.2022 20:55:15</t>
  </si>
  <si>
    <t>06.09.2022 00:04:03</t>
  </si>
  <si>
    <t>L-476 MAMURBABA YENİ KABİN 35-18-L00476_950451258_950451258</t>
  </si>
  <si>
    <t>05.09.2022 21:09:13</t>
  </si>
  <si>
    <t>05.09.2022 23:51:22</t>
  </si>
  <si>
    <t>GÖÇBEYLİ TR-3 35-16-M00018_47430346_56399030_56399030</t>
  </si>
  <si>
    <t>05.09.2022 21:13:10</t>
  </si>
  <si>
    <t>06.09.2022 01:27:05</t>
  </si>
  <si>
    <t>KURUÇAY TR-1 45-72-M00234_956528035_956528035</t>
  </si>
  <si>
    <t>05.09.2022 21:57:16</t>
  </si>
  <si>
    <t>06.09.2022 00:54:20</t>
  </si>
  <si>
    <t>TR-67 35-30-L00067_955318194_955318194</t>
  </si>
  <si>
    <t>05.09.2022 22:08:50</t>
  </si>
  <si>
    <t>06.09.2022 00:56:18</t>
  </si>
  <si>
    <t>BİRGİ TR-12 35-15-L00267_950391106_950391106</t>
  </si>
  <si>
    <t>05.09.2022 22:03:46</t>
  </si>
  <si>
    <t>06.09.2022 00:05:28</t>
  </si>
  <si>
    <t>ŞEHİRLİOĞLU TR-1 45-81-M00060_945624370_945624370</t>
  </si>
  <si>
    <t>05.09.2022 22:17:16</t>
  </si>
  <si>
    <t>05.09.2022 23:55:47</t>
  </si>
  <si>
    <t>K-765 35-01-K00765_911361130_911361130</t>
  </si>
  <si>
    <t>05.09.2022 22:18:33</t>
  </si>
  <si>
    <t>05.09.2022 23:56:50</t>
  </si>
  <si>
    <t>M-1520 35-03-M01520_D_56363276_56363276</t>
  </si>
  <si>
    <t>05.09.2022 22:24:16</t>
  </si>
  <si>
    <t>06.09.2022 01:21:01</t>
  </si>
  <si>
    <t>TR-29 45-74-M00029_B_56402010_56402010</t>
  </si>
  <si>
    <t>05.09.2022 22:40:30</t>
  </si>
  <si>
    <t>05.09.2022 23:11:50</t>
  </si>
  <si>
    <t>05.09.2022 22:41:54</t>
  </si>
  <si>
    <t>06.09.2022 00:34:22</t>
  </si>
  <si>
    <t>K-1206 35-01-K01206_G_56361761_56361761</t>
  </si>
  <si>
    <t>05.09.2022 23:08:08</t>
  </si>
  <si>
    <t>06.09.2022 00:53:50</t>
  </si>
  <si>
    <t>K-1958 35-09-K01958_B_56383993_56383993</t>
  </si>
  <si>
    <t>05.09.2022 23:11:32</t>
  </si>
  <si>
    <t>06.09.2022 00:29:03</t>
  </si>
  <si>
    <t>MEMİŞ ÇERÇİOĞLU VE ARK. T-SULAMA GRB. 35-13-L00118_A_56379972_56379972</t>
  </si>
  <si>
    <t>05.09.2022 23:56:41</t>
  </si>
  <si>
    <t>06.09.2022 00:43:59</t>
  </si>
  <si>
    <t>TR-1 45-77-L00001_945488295_945488295</t>
  </si>
  <si>
    <t>06.09.2022 00:05:55</t>
  </si>
  <si>
    <t>06.09.2022 00:57:31</t>
  </si>
  <si>
    <t>EYKO TR-3 35-30-M00029_C_56380193_56380193</t>
  </si>
  <si>
    <t>05.09.2022 23:57:52</t>
  </si>
  <si>
    <t>06.09.2022 01:43:10</t>
  </si>
  <si>
    <t>YAKAPINAR TR-2 35-20-L00152_10900215_56375319_56375319</t>
  </si>
  <si>
    <t>06.09.2022 00:25:39</t>
  </si>
  <si>
    <t>06.09.2022 01:19:58</t>
  </si>
  <si>
    <t>BADINCA TR-5 45-73-M00395_B_56404358_56404358</t>
  </si>
  <si>
    <t>06.09.2022 00:49:57</t>
  </si>
  <si>
    <t>06.09.2022 01:11:18</t>
  </si>
  <si>
    <t>TR-33 35-15-M00033_48859347_56383896_56383896</t>
  </si>
  <si>
    <t>05.09.2022 18:13:31</t>
  </si>
  <si>
    <t>05.09.2022 23:07:06</t>
  </si>
  <si>
    <t>KAZANLI TR-4 35-15-L00978_C_56406856_56406856</t>
  </si>
  <si>
    <t>05.09.2022 19:05:39</t>
  </si>
  <si>
    <t>05.09.2022 23:05:32</t>
  </si>
  <si>
    <t>YENİCEKÖY TR-4 35-15-L00429_A_56368300_56368300</t>
  </si>
  <si>
    <t>05.09.2022 20:18:17</t>
  </si>
  <si>
    <t>05.09.2022 22:26:55</t>
  </si>
  <si>
    <t>05.09.2022 20:18:38</t>
  </si>
  <si>
    <t>06.09.2022 01:39:24</t>
  </si>
  <si>
    <t>TR-13 35-31-L00013_B b3_47997373</t>
  </si>
  <si>
    <t>05.09.2022 20:25:32</t>
  </si>
  <si>
    <t>05.09.2022 22:56:06</t>
  </si>
  <si>
    <t>05.09.2022 21:00:41</t>
  </si>
  <si>
    <t>05.09.2022 22:55:42</t>
  </si>
  <si>
    <t>EĞLENHOCA TR-3 35-21-L00120_A_56376551_56376551</t>
  </si>
  <si>
    <t>05.09.2022 21:20:42</t>
  </si>
  <si>
    <t>06.09.2022 01:09:43</t>
  </si>
  <si>
    <t>K-2499 35-09-K02499_A_56383786_56383786</t>
  </si>
  <si>
    <t>05.09.2022 21:34:21</t>
  </si>
  <si>
    <t>05.09.2022 22:59:46</t>
  </si>
  <si>
    <t>TÜRKELLİ TR-1 35-28-M00462_D_56374020_56374020</t>
  </si>
  <si>
    <t>06.09.2022 05:49:22</t>
  </si>
  <si>
    <t>06.09.2022 08:28:28</t>
  </si>
  <si>
    <t>K-3705 35-09-K03705_C_56382253_56382253</t>
  </si>
  <si>
    <t>06.09.2022 05:57:32</t>
  </si>
  <si>
    <t>06.09.2022 07:13:47</t>
  </si>
  <si>
    <t>TR-92 45-78-L00092__65509732_65509732</t>
  </si>
  <si>
    <t>06.09.2022 06:33:08</t>
  </si>
  <si>
    <t>06.09.2022 07:58:10</t>
  </si>
  <si>
    <t>KARADOĞAN BENZİNLİK YANI TR-2 35-15-L00143_966370900_966370900</t>
  </si>
  <si>
    <t>06.09.2022 06:43:55</t>
  </si>
  <si>
    <t>06.09.2022 08:25:54</t>
  </si>
  <si>
    <t>ÇANDARLI TR-1 35-30-M00001_C_56367633_56367633</t>
  </si>
  <si>
    <t>06.09.2022 06:45:13</t>
  </si>
  <si>
    <t>06.09.2022 09:35:13</t>
  </si>
  <si>
    <t>ŞEHİTLİOĞLU ALTINTAŞ TR-1 45-77-M00083_A_56388498_56388498</t>
  </si>
  <si>
    <t>06.09.2022 06:53:44</t>
  </si>
  <si>
    <t>06.09.2022 07:34:32</t>
  </si>
  <si>
    <t>UZUNKÖY TR-1 35-31-L00144_A_72255945_72255945</t>
  </si>
  <si>
    <t>06.09.2022 07:23:36</t>
  </si>
  <si>
    <t>06.09.2022 09:09:03</t>
  </si>
  <si>
    <t>06.09.2022 07:28:40</t>
  </si>
  <si>
    <t>06.09.2022 09:32:09</t>
  </si>
  <si>
    <t>EYKO TR-3 35-30-M00029_E_65514254_65514254</t>
  </si>
  <si>
    <t>06.09.2022 07:47:50</t>
  </si>
  <si>
    <t>06.09.2022 10:01:36</t>
  </si>
  <si>
    <t>M-865 ÇAMİÇİ KÖYÜ 35-02-M00865_A_56372994_56372994</t>
  </si>
  <si>
    <t>06.09.2022 07:56:27</t>
  </si>
  <si>
    <t>06.09.2022 08:47:29</t>
  </si>
  <si>
    <t>TR-1/28 45-72-M00028_956506487_956506487</t>
  </si>
  <si>
    <t>06.09.2022 07:58:50</t>
  </si>
  <si>
    <t>06.09.2022 08:40:39</t>
  </si>
  <si>
    <t>BALKAYASI TR-1 45-73-M00883_C_56387345_56387345</t>
  </si>
  <si>
    <t>06.09.2022 08:09:51</t>
  </si>
  <si>
    <t>06.09.2022 10:17:47</t>
  </si>
  <si>
    <t>SANCAKLI KAYADİBİ 45-71-M00641_43131981_56387728_56387728</t>
  </si>
  <si>
    <t>06.09.2022 08:05:57</t>
  </si>
  <si>
    <t>06.09.2022 10:18:28</t>
  </si>
  <si>
    <t>_B_56355570_56355570</t>
  </si>
  <si>
    <t>06.09.2022 08:14:07</t>
  </si>
  <si>
    <t>06.09.2022 09:59:09</t>
  </si>
  <si>
    <t>TR-41 TARIMSAL SULAMA 45-80-M01041_45-80-M01041_2361842</t>
  </si>
  <si>
    <t>06.09.2022 08:38:31</t>
  </si>
  <si>
    <t>06.09.2022 09:39:40</t>
  </si>
  <si>
    <t>06.09.2022 08:43:31</t>
  </si>
  <si>
    <t>06.09.2022 10:01:15</t>
  </si>
  <si>
    <t>DM-5/9 35-28-M00714_953396328_953396328</t>
  </si>
  <si>
    <t>06.09.2022 08:36:45</t>
  </si>
  <si>
    <t>06.09.2022 10:03:58</t>
  </si>
  <si>
    <t>KOYUNDERE TR-1 35-28-M00154_D_56367126_56367126</t>
  </si>
  <si>
    <t>06.09.2022 09:29:51</t>
  </si>
  <si>
    <t>06.09.2022 09:35:28</t>
  </si>
  <si>
    <t>_A_56364478_56364478</t>
  </si>
  <si>
    <t>06.09.2022 06:08:44</t>
  </si>
  <si>
    <t>06.09.2022 10:31:04</t>
  </si>
  <si>
    <t>YUSUF DEDE GRB TR 35-30-M00093_35-30-M00093_2347456</t>
  </si>
  <si>
    <t>06.09.2022 07:14:51</t>
  </si>
  <si>
    <t>06.09.2022 10:40:06</t>
  </si>
  <si>
    <t>K-2510 35-01-K02510_A_56375296_56375296</t>
  </si>
  <si>
    <t>06.09.2022 07:43:07</t>
  </si>
  <si>
    <t>06.09.2022 10:49:15</t>
  </si>
  <si>
    <t>_B_56373223_56373223</t>
  </si>
  <si>
    <t>06.09.2022 08:17:42</t>
  </si>
  <si>
    <t>06.09.2022 10:36:36</t>
  </si>
  <si>
    <t>EMCELLİ TR-2 45-79-M00304_A_56388175_56388175</t>
  </si>
  <si>
    <t>06.09.2022 08:37:46</t>
  </si>
  <si>
    <t>06.09.2022 10:57:34</t>
  </si>
  <si>
    <t>BAŞARAN TR-3 35-31-L00072_47943192_56370456_56370456</t>
  </si>
  <si>
    <t>06.09.2022 07:26:11</t>
  </si>
  <si>
    <t>06.09.2022 10:41:31</t>
  </si>
  <si>
    <t>YEŞİLOVA ÇAYIR TR-7 35-20-L00132_10142695_56373539_56373539</t>
  </si>
  <si>
    <t>06.09.2022 09:01:27</t>
  </si>
  <si>
    <t>06.09.2022 10:38:46</t>
  </si>
  <si>
    <t>YENİ FOÇA TR-30 35-23-M00030_950420241_950420241</t>
  </si>
  <si>
    <t>06.09.2022 09:07:07</t>
  </si>
  <si>
    <t>06.09.2022 10:58:37</t>
  </si>
  <si>
    <t>TR-58 TARIMSAL SULAMA 45-80-M01058_45-80-M01058_2376983</t>
  </si>
  <si>
    <t>06.09.2022 09:09:38</t>
  </si>
  <si>
    <t>06.09.2022 10:30:43</t>
  </si>
  <si>
    <t>TR-2/11-A 45-83-L00156_C_56388613_56388613</t>
  </si>
  <si>
    <t>06.09.2022 09:14:09</t>
  </si>
  <si>
    <t>06.09.2022 10:39:03</t>
  </si>
  <si>
    <t>YANIKKÖY TR-1 35-28-M00215_A_56376904_56376904</t>
  </si>
  <si>
    <t>06.09.2022 09:11:06</t>
  </si>
  <si>
    <t>06.09.2022 10:45:43</t>
  </si>
  <si>
    <t>L-36 35-18-L00036__72410820_72410820</t>
  </si>
  <si>
    <t>06.09.2022 09:23:27</t>
  </si>
  <si>
    <t>06.09.2022 11:01:54</t>
  </si>
  <si>
    <t>TR-117 HAYVAN PAZARI 35-26-M00117_F l1_5917210</t>
  </si>
  <si>
    <t>06.09.2022 09:48:30</t>
  </si>
  <si>
    <t>06.09.2022 11:17:49</t>
  </si>
  <si>
    <t>06.09.2022 09:55:28</t>
  </si>
  <si>
    <t>06.09.2022 10:26:00</t>
  </si>
  <si>
    <t>DEVELİ TR-2 45-80-M00073_967176335_967176335</t>
  </si>
  <si>
    <t>06.09.2022 10:02:46</t>
  </si>
  <si>
    <t>06.09.2022 10:56:14</t>
  </si>
  <si>
    <t>YEŞİLKÖY TR-2 45-71-M01822_953214902_953214902</t>
  </si>
  <si>
    <t>06.09.2022 10:17:25</t>
  </si>
  <si>
    <t>06.09.2022 11:06:54</t>
  </si>
  <si>
    <t>KARAKURT TARIMSAL SULAMA TR-1 45-76-L00036_45-76-L00036_2359908</t>
  </si>
  <si>
    <t>06.09.2022 06:50:10</t>
  </si>
  <si>
    <t>06.09.2022 12:18:49</t>
  </si>
  <si>
    <t>K-379 35-01-K00379_911228836_911228836</t>
  </si>
  <si>
    <t>06.09.2022 07:07:36</t>
  </si>
  <si>
    <t>06.09.2022 12:08:20</t>
  </si>
  <si>
    <t>L-266 35-18-L00266_A A1/1_5951853</t>
  </si>
  <si>
    <t>06.09.2022 07:11:02</t>
  </si>
  <si>
    <t>06.09.2022 13:30:57</t>
  </si>
  <si>
    <t>M-2736 35-02-M02736_99823805_99823805</t>
  </si>
  <si>
    <t>06.09.2022 07:47:03</t>
  </si>
  <si>
    <t>06.09.2022 13:26:20</t>
  </si>
  <si>
    <t>PAYAMLI M-11 35-25-M00186_956658773_956658773</t>
  </si>
  <si>
    <t>06.09.2022 08:24:00</t>
  </si>
  <si>
    <t>06.09.2022 12:35:12</t>
  </si>
  <si>
    <t>K-1603 35-01-K01603_C C2_5852155</t>
  </si>
  <si>
    <t>06.09.2022 08:39:50</t>
  </si>
  <si>
    <t>06.09.2022 13:31:43</t>
  </si>
  <si>
    <t>K-1387 35-01-K01387_A_56375918_56375918</t>
  </si>
  <si>
    <t>06.09.2022 09:10:57</t>
  </si>
  <si>
    <t>06.09.2022 11:30:59</t>
  </si>
  <si>
    <t>K-1387 35-01-K01387_E_56375917_56375917</t>
  </si>
  <si>
    <t>06.09.2022 09:11:48</t>
  </si>
  <si>
    <t>06.09.2022 11:32:28</t>
  </si>
  <si>
    <t>ÇAĞLAYAN TR-1 45-73-M00173_D_56399616_56399616</t>
  </si>
  <si>
    <t>06.09.2022 09:17:11</t>
  </si>
  <si>
    <t>06.09.2022 11:31:57</t>
  </si>
  <si>
    <t>M-1234 35-01-M01234_C_56376458_56376458</t>
  </si>
  <si>
    <t>06.09.2022 09:22:16</t>
  </si>
  <si>
    <t>06.09.2022 11:34:24</t>
  </si>
  <si>
    <t>ARAPBAŞI TR-1 35-20-L00082_955203433_955203433</t>
  </si>
  <si>
    <t>06.09.2022 09:25:03</t>
  </si>
  <si>
    <t>06.09.2022 12:00:20</t>
  </si>
  <si>
    <t>ÇATALKAYA TR-4 35-21-L00194_49808088_56376209_56376209</t>
  </si>
  <si>
    <t>06.09.2022 09:31:23</t>
  </si>
  <si>
    <t>06.09.2022 10:35:08</t>
  </si>
  <si>
    <t>TR-28 35-15-M00028_950350507_950350507</t>
  </si>
  <si>
    <t>06.09.2022 09:35:55</t>
  </si>
  <si>
    <t>06.09.2022 11:45:03</t>
  </si>
  <si>
    <t>KUYUCAK TR-2 35-27-M00864_98783619_98783619</t>
  </si>
  <si>
    <t>06.09.2022 09:41:20</t>
  </si>
  <si>
    <t>06.09.2022 11:31:45</t>
  </si>
  <si>
    <t>DAĞDERE TR-4 45-72-M00223_B_56384369_56384369</t>
  </si>
  <si>
    <t>06.09.2022 09:36:57</t>
  </si>
  <si>
    <t>06.09.2022 12:31:45</t>
  </si>
  <si>
    <t>ARDIÇ MAHALLESİ TR-9 35-21-L00130_B_56378009_56378009</t>
  </si>
  <si>
    <t>06.09.2022 10:17:46</t>
  </si>
  <si>
    <t>06.09.2022 11:17:53</t>
  </si>
  <si>
    <t>DM-11/9 45-71-M00290__56393613_56393613</t>
  </si>
  <si>
    <t>06.09.2022 10:31:16</t>
  </si>
  <si>
    <t>06.09.2022 12:27:18</t>
  </si>
  <si>
    <t>BAŞARAN TR-4 35-31-L00073_47942825_56371101_56371101</t>
  </si>
  <si>
    <t>06.09.2022 10:44:41</t>
  </si>
  <si>
    <t>06.09.2022 11:42:10</t>
  </si>
  <si>
    <t>K-1395 35-08-K01395_99113402_99113402</t>
  </si>
  <si>
    <t>06.09.2022 10:46:24</t>
  </si>
  <si>
    <t>06.09.2022 11:45:29</t>
  </si>
  <si>
    <t>SİNANCILAR KÖYÜ TR-3 35-27-L00261_912140725_912140725</t>
  </si>
  <si>
    <t>06.09.2022 10:56:06</t>
  </si>
  <si>
    <t>06.09.2022 12:05:40</t>
  </si>
  <si>
    <t>ULUCAK DM-2/8 35-27-M00330_F_56366959_56366959</t>
  </si>
  <si>
    <t>06.09.2022 11:02:31</t>
  </si>
  <si>
    <t>06.09.2022 11:39:27</t>
  </si>
  <si>
    <t>GÜLPINAR TR-1 45-73-M01041_A_56388788_56388788</t>
  </si>
  <si>
    <t>06.09.2022 11:01:57</t>
  </si>
  <si>
    <t>06.09.2022 12:05:44</t>
  </si>
  <si>
    <t>06.09.2022 11:41:39</t>
  </si>
  <si>
    <t>06.09.2022 12:46:05</t>
  </si>
  <si>
    <t>K-1874 35-09-K01874_C_56380988_56380988</t>
  </si>
  <si>
    <t>06.09.2022 11:44:20</t>
  </si>
  <si>
    <t>06.09.2022 13:12:11</t>
  </si>
  <si>
    <t>M-1531 35-09-M01531_B_56372792_56372792</t>
  </si>
  <si>
    <t>06.09.2022 11:43:33</t>
  </si>
  <si>
    <t>06.09.2022 13:04:03</t>
  </si>
  <si>
    <t>YENİ ŞAKRAN TR-13 35-17-M00213_D_56355016_56355016</t>
  </si>
  <si>
    <t>06.09.2022 12:02:05</t>
  </si>
  <si>
    <t>06.09.2022 12:19:47</t>
  </si>
  <si>
    <t>KARADOĞAN BENZİNLİK YANI TR-2 35-15-L00143_B_56372465_56372465</t>
  </si>
  <si>
    <t>06.09.2022 12:11:45</t>
  </si>
  <si>
    <t>06.09.2022 13:36:57</t>
  </si>
  <si>
    <t>AKALAN TR-2 35-27-M00430_B_56364759_56364759</t>
  </si>
  <si>
    <t>06.09.2022 12:16:48</t>
  </si>
  <si>
    <t>06.09.2022 13:03:17</t>
  </si>
  <si>
    <t>M-247 35-02-M00247_C_56381066_56381066</t>
  </si>
  <si>
    <t>06.09.2022 12:19:12</t>
  </si>
  <si>
    <t>06.09.2022 13:33:24</t>
  </si>
  <si>
    <t>M-2639 35-03-M02639_A_56375233_56375233</t>
  </si>
  <si>
    <t>06.09.2022 10:42:14</t>
  </si>
  <si>
    <t>06.09.2022 13:00:15</t>
  </si>
  <si>
    <t>OĞLANANASI TR-4 35-22-M00258_A_56353747_56353747</t>
  </si>
  <si>
    <t>03.09.2022 09:39:52</t>
  </si>
  <si>
    <t>03.09.2022 17:21:24</t>
  </si>
  <si>
    <t>TR-67 35-19-L00067_956697759_956697759</t>
  </si>
  <si>
    <t>06.09.2022 08:59:42</t>
  </si>
  <si>
    <t>06.09.2022 14:00:02</t>
  </si>
  <si>
    <t>ÇITAK TR-2 35-17-M00450_6110001_56356955_56356955</t>
  </si>
  <si>
    <t>06.09.2022 09:58:07</t>
  </si>
  <si>
    <t>06.09.2022 13:59:33</t>
  </si>
  <si>
    <t>SELÇİKLİ OVA MAH.TR-2 45-72-L00157_B_56392894_56392894</t>
  </si>
  <si>
    <t>06.09.2022 13:32:58</t>
  </si>
  <si>
    <t>06.09.2022 15:06:41</t>
  </si>
  <si>
    <t>K-1229 35-01-K01229_910791604_910791604</t>
  </si>
  <si>
    <t>06.09.2022 10:14:27</t>
  </si>
  <si>
    <t>06.09.2022 16:12:29</t>
  </si>
  <si>
    <t>DM-1/40 45-71-M00052_953215575_953215575</t>
  </si>
  <si>
    <t>06.09.2022 10:25:58</t>
  </si>
  <si>
    <t>06.09.2022 15:16:45</t>
  </si>
  <si>
    <t>TR-2/4 45-83-L00004__79007391_79007391</t>
  </si>
  <si>
    <t>06.09.2022 13:00:02</t>
  </si>
  <si>
    <t>06.09.2022 14:36:13</t>
  </si>
  <si>
    <t>KARAKÖY ÜÇYOL TR-2 45-72-L00195_B_56390556_56390556</t>
  </si>
  <si>
    <t>06.09.2022 13:51:18</t>
  </si>
  <si>
    <t>06.09.2022 14:39:06</t>
  </si>
  <si>
    <t>K-3584 35-01-K03584_911096909_911096909</t>
  </si>
  <si>
    <t>06.09.2022 14:08:06</t>
  </si>
  <si>
    <t>06.09.2022 14:55:55</t>
  </si>
  <si>
    <t>ALAŞEHİR TR-26 45-73-M00026_945687430_945687430</t>
  </si>
  <si>
    <t>06.09.2022 14:12:23</t>
  </si>
  <si>
    <t>06.09.2022 15:02:24</t>
  </si>
  <si>
    <t>KUYUCAK TR-2 35-27-M00864_B_56371787_56371787</t>
  </si>
  <si>
    <t>06.09.2022 14:21:12</t>
  </si>
  <si>
    <t>06.09.2022 15:31:17</t>
  </si>
  <si>
    <t>06.09.2022 15:04:16</t>
  </si>
  <si>
    <t>06.09.2022 15:53:17</t>
  </si>
  <si>
    <t>06.09.2022 09:08:01</t>
  </si>
  <si>
    <t>06.09.2022 15:41:19</t>
  </si>
  <si>
    <t>06.09.2022 09:19:27</t>
  </si>
  <si>
    <t>06.09.2022 15:43:03</t>
  </si>
  <si>
    <t>K-258 35-01-K00258_910812567_910812567</t>
  </si>
  <si>
    <t>06.09.2022 10:29:52</t>
  </si>
  <si>
    <t>06.09.2022 16:49:03</t>
  </si>
  <si>
    <t>YUNTDAĞIKÖSELER KÖYÜ TR-1 45-71-M01748_43172235_56388162_56388162</t>
  </si>
  <si>
    <t>06.09.2022 11:35:52</t>
  </si>
  <si>
    <t>06.09.2022 15:01:39</t>
  </si>
  <si>
    <t>KAYAKÖY İMAMOĞLU TR-13 35-15-L00515_A_56397686_56397686</t>
  </si>
  <si>
    <t>06.09.2022 12:14:53</t>
  </si>
  <si>
    <t>06.09.2022 16:10:06</t>
  </si>
  <si>
    <t>K-928 35-04-K00928_97461987_97461987</t>
  </si>
  <si>
    <t>06.09.2022 12:42:28</t>
  </si>
  <si>
    <t>06.09.2022 17:03:42</t>
  </si>
  <si>
    <t>TR-1-5/4 35-20-L00062_955204120_955204120</t>
  </si>
  <si>
    <t>06.09.2022 13:34:32</t>
  </si>
  <si>
    <t>06.09.2022 16:00:42</t>
  </si>
  <si>
    <t>M-2768 35-02-M02768_913654819_913654819</t>
  </si>
  <si>
    <t>06.09.2022 13:47:15</t>
  </si>
  <si>
    <t>06.09.2022 16:07:09</t>
  </si>
  <si>
    <t>ESENDERE TR-1 35-21-L00108_953357397_953357397</t>
  </si>
  <si>
    <t>06.09.2022 13:51:45</t>
  </si>
  <si>
    <t>06.09.2022 17:19:27</t>
  </si>
  <si>
    <t>K-3769 35-04-K03769_99897023_99897023</t>
  </si>
  <si>
    <t>06.09.2022 13:56:04</t>
  </si>
  <si>
    <t>06.09.2022 16:21:54</t>
  </si>
  <si>
    <t>TİRE TR-12 35-29-L00012_950335192_950335192</t>
  </si>
  <si>
    <t>06.09.2022 14:10:30</t>
  </si>
  <si>
    <t>06.09.2022 15:52:10</t>
  </si>
  <si>
    <t>L-45 JANDARMA SİTESİ 35-14-L00045_956652656_956652656</t>
  </si>
  <si>
    <t>06.09.2022 14:25:14</t>
  </si>
  <si>
    <t>06.09.2022 16:03:18</t>
  </si>
  <si>
    <t>M-1950 35-09-M01950_C_56378938_56378938</t>
  </si>
  <si>
    <t>06.09.2022 15:22:00</t>
  </si>
  <si>
    <t>06.09.2022 16:39:06</t>
  </si>
  <si>
    <t>DM-2/TR-10 35-13-L00051_946421431_946421431</t>
  </si>
  <si>
    <t>06.09.2022 15:31:55</t>
  </si>
  <si>
    <t>06.09.2022 16:32:43</t>
  </si>
  <si>
    <t>YUSUFLU TR-1 35-20-L00227_95000563840_95000563840</t>
  </si>
  <si>
    <t>06.09.2022 15:49:15</t>
  </si>
  <si>
    <t>06.09.2022 17:19:51</t>
  </si>
  <si>
    <t>ALİBEYLİ TARIMSAL SULAMA TR-1 35-16-M00239_35-16-M00239_2363331</t>
  </si>
  <si>
    <t>06.09.2022 10:09:56</t>
  </si>
  <si>
    <t>06.09.2022 14:46:10</t>
  </si>
  <si>
    <t>L-325 (ALBAYRAK) 35-18-L00325_950449931_950449931</t>
  </si>
  <si>
    <t>06.09.2022 11:19:40</t>
  </si>
  <si>
    <t>06.09.2022 18:05:51</t>
  </si>
  <si>
    <t>L-366 ILDIR KÖY 35-18-L00366_950441489_950441489</t>
  </si>
  <si>
    <t>06.09.2022 11:54:19</t>
  </si>
  <si>
    <t>06.09.2022 18:41:06</t>
  </si>
  <si>
    <t>TR-95 35-15-M00095_950369385_950369385</t>
  </si>
  <si>
    <t>06.09.2022 12:41:14</t>
  </si>
  <si>
    <t>06.09.2022 18:11:30</t>
  </si>
  <si>
    <t>BIÇAKÇI OVACIK TR-6 35-15-L00085_C_56368243_56368243</t>
  </si>
  <si>
    <t>06.09.2022 13:56:13</t>
  </si>
  <si>
    <t>06.09.2022 18:13:29</t>
  </si>
  <si>
    <t>KAAN TR-1 45-71-M01520_953213950_953213950</t>
  </si>
  <si>
    <t>06.09.2022 15:52:15</t>
  </si>
  <si>
    <t>06.09.2022 18:48:15</t>
  </si>
  <si>
    <t>DM-5/TR-4 (ESKİ TR-36) 35-26-M01365_956620999_956620999</t>
  </si>
  <si>
    <t>06.09.2022 16:05:50</t>
  </si>
  <si>
    <t>06.09.2022 18:20:41</t>
  </si>
  <si>
    <t>DM-3/TR-23 35-22-M00068_955261135_955261135</t>
  </si>
  <si>
    <t>06.09.2022 17:46:38</t>
  </si>
  <si>
    <t>06.09.2022 18:18:21</t>
  </si>
  <si>
    <t>L-238 35-18-L00238_942214141_942214141</t>
  </si>
  <si>
    <t>06.09.2022 10:57:38</t>
  </si>
  <si>
    <t>06.09.2022 15:37:09</t>
  </si>
  <si>
    <t>TR-293 (İM-1/TR-5) 35-19-L00348_50031801 C01_50032168</t>
  </si>
  <si>
    <t>06.09.2022 13:57:57</t>
  </si>
  <si>
    <t>06.09.2022 19:04:31</t>
  </si>
  <si>
    <t>DM-3/19 35-26-M00820_95000580243_95000580243</t>
  </si>
  <si>
    <t>06.09.2022 15:33:43</t>
  </si>
  <si>
    <t>06.09.2022 18:00:22</t>
  </si>
  <si>
    <t>KARAHALİLLİ TR-1 35-20-L00350_95001426951_95001426951</t>
  </si>
  <si>
    <t>06.09.2022 16:55:47</t>
  </si>
  <si>
    <t>06.09.2022 18:56:05</t>
  </si>
  <si>
    <t>K-128 35-02-K00128_962569828_962569828</t>
  </si>
  <si>
    <t>06.09.2022 17:28:39</t>
  </si>
  <si>
    <t>06.09.2022 18:40:12</t>
  </si>
  <si>
    <t>L-316 YALIKENT 35-18-L00316_7579699_56358305_56358305</t>
  </si>
  <si>
    <t>06.09.2022 07:01:45</t>
  </si>
  <si>
    <t>06.09.2022 14:15:00</t>
  </si>
  <si>
    <t>L-238 35-18-L00238_12146294_56370503_56370503</t>
  </si>
  <si>
    <t>06.09.2022 07:22:32</t>
  </si>
  <si>
    <t>06.09.2022 14:50:12</t>
  </si>
  <si>
    <t>DENİZGİREN TR-3 35-21-L00206_C_56355469_56355469</t>
  </si>
  <si>
    <t>06.09.2022 09:24:00</t>
  </si>
  <si>
    <t>06.09.2022 13:58:32</t>
  </si>
  <si>
    <t>ÇAMÖNÜ TR-5 45-72-L00270_B_56403185_56403185</t>
  </si>
  <si>
    <t>06.09.2022 10:33:53</t>
  </si>
  <si>
    <t>06.09.2022 14:23:04</t>
  </si>
  <si>
    <t>06.09.2022 10:57:13</t>
  </si>
  <si>
    <t>06.09.2022 16:03:38</t>
  </si>
  <si>
    <t>YENİFOÇA TR-7 35-23-M00007_950427728_950427728</t>
  </si>
  <si>
    <t>06.09.2022 12:03:43</t>
  </si>
  <si>
    <t>06.09.2022 19:34:21</t>
  </si>
  <si>
    <t>K-1036 35-01-K01036_B B1_5856769</t>
  </si>
  <si>
    <t>06.09.2022 13:08:08</t>
  </si>
  <si>
    <t>06.09.2022 14:42:51</t>
  </si>
  <si>
    <t>MENEMEN TR-63 (DM-3/17) 35-28-M00737_E E01_5940661</t>
  </si>
  <si>
    <t>06.09.2022 13:35:46</t>
  </si>
  <si>
    <t>06.09.2022 15:59:45</t>
  </si>
  <si>
    <t>L-284 İMAMOĞLU TRAFO 35-18-L00284_950462331_950462331</t>
  </si>
  <si>
    <t>06.09.2022 13:22:21</t>
  </si>
  <si>
    <t>06.09.2022 19:54:17</t>
  </si>
  <si>
    <t>KAVAKALAN TR-1 45-72-L00737_B_56406407_56406407</t>
  </si>
  <si>
    <t>06.09.2022 14:33:42</t>
  </si>
  <si>
    <t>06.09.2022 17:55:06</t>
  </si>
  <si>
    <t>MALAZ BAĞBAŞI TR-1 45-75-M00289_C_56397878_56397878</t>
  </si>
  <si>
    <t>06.09.2022 14:55:10</t>
  </si>
  <si>
    <t>06.09.2022 16:53:22</t>
  </si>
  <si>
    <t>TR-1-5/11 (YANIKKAVAK MERKEZ) 35-20-L00056_955212702_955212702</t>
  </si>
  <si>
    <t>06.09.2022 15:11:55</t>
  </si>
  <si>
    <t>06.09.2022 16:44:04</t>
  </si>
  <si>
    <t>K-4245 35-03-K04245_910465101_910465101</t>
  </si>
  <si>
    <t>06.09.2022 15:40:35</t>
  </si>
  <si>
    <t>06.09.2022 16:31:15</t>
  </si>
  <si>
    <t>CEVİZALAN TR-1 35-15-L01021_B_56361740_56361740</t>
  </si>
  <si>
    <t>06.09.2022 15:45:59</t>
  </si>
  <si>
    <t>06.09.2022 19:23:16</t>
  </si>
  <si>
    <t>SAKARKAYA TR-1 45-72-L00493_956531349_956531349</t>
  </si>
  <si>
    <t>06.09.2022 16:20:00</t>
  </si>
  <si>
    <t>06.09.2022 19:55:26</t>
  </si>
  <si>
    <t>TR-71 ÖZYURT 35-19-L00071_6332449_56355071_56355071</t>
  </si>
  <si>
    <t>06.09.2022 16:13:48</t>
  </si>
  <si>
    <t>06.09.2022 19:58:14</t>
  </si>
  <si>
    <t>DEREKÖY TR-1 45-72-L00461_956525623_956525623</t>
  </si>
  <si>
    <t>06.09.2022 16:22:28</t>
  </si>
  <si>
    <t>06.09.2022 19:35:23</t>
  </si>
  <si>
    <t>BAHADIRLAR TR-2 45-79-M00125_B_56401609_56401609</t>
  </si>
  <si>
    <t>06.09.2022 16:40:35</t>
  </si>
  <si>
    <t>06.09.2022 17:49:26</t>
  </si>
  <si>
    <t>YAĞCILLI TR-3 45-82-M00329_A_56386845_56386845</t>
  </si>
  <si>
    <t>06.09.2022 17:44:54</t>
  </si>
  <si>
    <t>06.09.2022 19:15:36</t>
  </si>
  <si>
    <t>M-3563(YATIRIM REZERVE) 35-02-M03563_G g1b_5849267</t>
  </si>
  <si>
    <t>06.09.2022 17:57:47</t>
  </si>
  <si>
    <t>06.09.2022 19:17:58</t>
  </si>
  <si>
    <t>KÖSEDERE TR-2 35-21-L00125_953359284_953359284</t>
  </si>
  <si>
    <t>06.09.2022 18:39:20</t>
  </si>
  <si>
    <t>06.09.2022 19:59:11</t>
  </si>
  <si>
    <t>TR-50 35-16-L00050_47569389_56352697_56352697</t>
  </si>
  <si>
    <t>06.09.2022 15:33:41</t>
  </si>
  <si>
    <t>06.09.2022 20:01:10</t>
  </si>
  <si>
    <t>KUŞÇUBURUN-4 35-26-M00530_950178424_950178424</t>
  </si>
  <si>
    <t>06.09.2022 15:43:34</t>
  </si>
  <si>
    <t>06.09.2022 19:30:02</t>
  </si>
  <si>
    <t>K-1408 35-01-K01408_911399906_911399906</t>
  </si>
  <si>
    <t>06.09.2022 15:39:50</t>
  </si>
  <si>
    <t>06.09.2022 18:29:10</t>
  </si>
  <si>
    <t>BİRGİ TR-13 35-15-L00268_48762086_56367640_56367640</t>
  </si>
  <si>
    <t>06.09.2022 16:28:10</t>
  </si>
  <si>
    <t>06.09.2022 20:30:55</t>
  </si>
  <si>
    <t>L-169 35-18-L00169_49998930_56392521_56392521</t>
  </si>
  <si>
    <t>06.09.2022 16:14:37</t>
  </si>
  <si>
    <t>06.09.2022 20:27:50</t>
  </si>
  <si>
    <t>06.09.2022 16:31:44</t>
  </si>
  <si>
    <t>06.09.2022 20:22:45</t>
  </si>
  <si>
    <t>TR-2/5 45-72-L00005_956476739_956476739</t>
  </si>
  <si>
    <t>06.09.2022 16:48:50</t>
  </si>
  <si>
    <t>06.09.2022 17:44:41</t>
  </si>
  <si>
    <t>06.09.2022 16:51:09</t>
  </si>
  <si>
    <t>06.09.2022 21:11:09</t>
  </si>
  <si>
    <t>ZEYTİNDAĞ TR-1 35-16-M00003_A_56396093_56396093</t>
  </si>
  <si>
    <t>06.09.2022 16:51:10</t>
  </si>
  <si>
    <t>06.09.2022 20:18:49</t>
  </si>
  <si>
    <t>UZUNKÖY TR-1 35-31-L00144_47827250_56405491_56405491</t>
  </si>
  <si>
    <t>06.09.2022 18:13:14</t>
  </si>
  <si>
    <t>06.09.2022 20:37:18</t>
  </si>
  <si>
    <t>EMİRALEM TR-10 35-28-M00235_953380668_953380668</t>
  </si>
  <si>
    <t>06.09.2022 18:14:45</t>
  </si>
  <si>
    <t>06.09.2022 19:44:37</t>
  </si>
  <si>
    <t>TR-1/43-A 45-72-M00113_956478385_956478385</t>
  </si>
  <si>
    <t>06.09.2022 18:11:13</t>
  </si>
  <si>
    <t>06.09.2022 20:41:15</t>
  </si>
  <si>
    <t>M-1303 35-03-M01303_D_56366383_56366383</t>
  </si>
  <si>
    <t>06.09.2022 18:31:09</t>
  </si>
  <si>
    <t>06.09.2022 20:57:56</t>
  </si>
  <si>
    <t>SEYREKLİ TR-3 35-15-L00442_B_56406959_56406959</t>
  </si>
  <si>
    <t>06.09.2022 18:50:39</t>
  </si>
  <si>
    <t>06.09.2022 21:01:08</t>
  </si>
  <si>
    <t>TR-94 45-78-L00094_953256636_953256636</t>
  </si>
  <si>
    <t>06.09.2022 19:01:13</t>
  </si>
  <si>
    <t>06.09.2022 21:19:38</t>
  </si>
  <si>
    <t>M-2558 35-01-M02558_910588775_910588775</t>
  </si>
  <si>
    <t>06.09.2022 19:01:41</t>
  </si>
  <si>
    <t>06.09.2022 20:46:40</t>
  </si>
  <si>
    <t>KAVAKLIDERE TR-12 45-73-M00145_945661260_945661260</t>
  </si>
  <si>
    <t>06.09.2022 19:14:09</t>
  </si>
  <si>
    <t>06.09.2022 21:24:26</t>
  </si>
  <si>
    <t>EYKO TR-5 35-30-M00031_C_56380186_56380186</t>
  </si>
  <si>
    <t>06.09.2022 19:17:29</t>
  </si>
  <si>
    <t>06.09.2022 20:48:44</t>
  </si>
  <si>
    <t>06.09.2022 19:20:10</t>
  </si>
  <si>
    <t>06.09.2022 20:06:43</t>
  </si>
  <si>
    <t>M-1269 35-02-M01269_99622975_99622975</t>
  </si>
  <si>
    <t>06.09.2022 19:20:38</t>
  </si>
  <si>
    <t>06.09.2022 20:49:44</t>
  </si>
  <si>
    <t>PINARCIK TR-1 35-17-R00041_6904929_56357478_56357478</t>
  </si>
  <si>
    <t>06.09.2022 19:18:52</t>
  </si>
  <si>
    <t>06.09.2022 21:50:36</t>
  </si>
  <si>
    <t>YENİ ŞAKRAN TR-14 35-17-M00214__56355827_56355827</t>
  </si>
  <si>
    <t>06.09.2022 19:29:55</t>
  </si>
  <si>
    <t>06.09.2022 20:40:38</t>
  </si>
  <si>
    <t>DM-6/10 35-26-M00659_956615609_956615609</t>
  </si>
  <si>
    <t>06.09.2022 19:52:29</t>
  </si>
  <si>
    <t>06.09.2022 20:33:45</t>
  </si>
  <si>
    <t>L-513 REİSDERE 35-18-L00513_950462638_950462638</t>
  </si>
  <si>
    <t>06.09.2022 09:44:08</t>
  </si>
  <si>
    <t>06.09.2022 16:59:59</t>
  </si>
  <si>
    <t>GELENBE TR-3 45-76-L00062_B_56385956_56385956</t>
  </si>
  <si>
    <t>06.09.2022 17:11:18</t>
  </si>
  <si>
    <t>06.09.2022 21:14:12</t>
  </si>
  <si>
    <t>TURGUTALP TR-1 45-71-M01762_43149138_56404824_56404824</t>
  </si>
  <si>
    <t>06.09.2022 18:45:22</t>
  </si>
  <si>
    <t>06.09.2022 21:24:40</t>
  </si>
  <si>
    <t>TR-1-5/11 (YANIKKAVAK MERKEZ) 35-20-L00056_955204720_955204720</t>
  </si>
  <si>
    <t>06.09.2022 18:30:24</t>
  </si>
  <si>
    <t>06.09.2022 22:06:17</t>
  </si>
  <si>
    <t>K-1293 35-04-K01293_98925940_98925940</t>
  </si>
  <si>
    <t>06.09.2022 21:33:06</t>
  </si>
  <si>
    <t>06.09.2022 22:31:50</t>
  </si>
  <si>
    <t>MURADİYE TR-3 KÖPRÜYANI 45-71-M00254_953223567_953223567</t>
  </si>
  <si>
    <t>06.09.2022 16:21:06</t>
  </si>
  <si>
    <t>06.09.2022 19:01:44</t>
  </si>
  <si>
    <t>06.09.2022 16:14:30</t>
  </si>
  <si>
    <t>06.09.2022 18:00:06</t>
  </si>
  <si>
    <t>DM-13/21 (HAKİ BABA) 45-71-M00339_953215225_953215225</t>
  </si>
  <si>
    <t>06.09.2022 17:44:26</t>
  </si>
  <si>
    <t>06.09.2022 22:45:59</t>
  </si>
  <si>
    <t>ÇAYLI TR-8 35-15-L00199_B_56406939_56406939</t>
  </si>
  <si>
    <t>06.09.2022 18:17:10</t>
  </si>
  <si>
    <t>06.09.2022 23:02:12</t>
  </si>
  <si>
    <t>06.09.2022 13:54:04</t>
  </si>
  <si>
    <t>06.09.2022 23:43:57</t>
  </si>
  <si>
    <t>_950351088_950351088</t>
  </si>
  <si>
    <t>06.09.2022 19:39:35</t>
  </si>
  <si>
    <t>07.09.2022 00:11:21</t>
  </si>
  <si>
    <t>K-1222 35-01-K01222_911357662_911357662</t>
  </si>
  <si>
    <t>06.09.2022 19:44:53</t>
  </si>
  <si>
    <t>07.09.2022 02:05:17</t>
  </si>
  <si>
    <t>BOYABAĞ TR-1 35-21-L00113_B_56376967_56376967</t>
  </si>
  <si>
    <t>06.09.2022 20:26:02</t>
  </si>
  <si>
    <t>07.09.2022 01:04:06</t>
  </si>
  <si>
    <t>K-1229 35-01-K01229_910308876_910308876</t>
  </si>
  <si>
    <t>06.09.2022 20:48:48</t>
  </si>
  <si>
    <t>07.09.2022 00:38:47</t>
  </si>
  <si>
    <t>K-1229 35-01-K01229_910305607_910305607</t>
  </si>
  <si>
    <t>06.09.2022 21:51:44</t>
  </si>
  <si>
    <t>07.09.2022 00:00:41</t>
  </si>
  <si>
    <t>TR-2/15 45-83-L00015_48123664_56401988_56401988</t>
  </si>
  <si>
    <t>06.09.2022 22:17:42</t>
  </si>
  <si>
    <t>06.09.2022 23:35:32</t>
  </si>
  <si>
    <t>KAVAKLIDERE TR-12 45-73-M00145_945658802_945658802</t>
  </si>
  <si>
    <t>06.09.2022 22:46:53</t>
  </si>
  <si>
    <t>07.09.2022 00:23:12</t>
  </si>
  <si>
    <t>K-483 35-01-K00483_910879168_910879168</t>
  </si>
  <si>
    <t>07.09.2022 00:14:00</t>
  </si>
  <si>
    <t>07.09.2022 01:23:54</t>
  </si>
  <si>
    <t>TR-8 35-15-L00008_950358688_950358688</t>
  </si>
  <si>
    <t>07.09.2022 00:22:40</t>
  </si>
  <si>
    <t>07.09.2022 01:10:32</t>
  </si>
  <si>
    <t>K-1060 35-01-K01060_95001290825_95001290825</t>
  </si>
  <si>
    <t>06.09.2022 09:50:00</t>
  </si>
  <si>
    <t>06.09.2022 13:47:14</t>
  </si>
  <si>
    <t>M-1010 35-03-M01010_910593702_910593702</t>
  </si>
  <si>
    <t>06.09.2022 10:29:48</t>
  </si>
  <si>
    <t>06.09.2022 17:44:00</t>
  </si>
  <si>
    <t>06.09.2022 12:58:46</t>
  </si>
  <si>
    <t>06.09.2022 18:49:25</t>
  </si>
  <si>
    <t>TR-111 35-16-L00111__75354468_75354468</t>
  </si>
  <si>
    <t>06.09.2022 13:08:25</t>
  </si>
  <si>
    <t>06.09.2022 17:44:34</t>
  </si>
  <si>
    <t>İLYASLAR TARIMSAL SULAMA TR-4 45-76-L00053_A_56400389_56400389</t>
  </si>
  <si>
    <t>06.09.2022 14:12:09</t>
  </si>
  <si>
    <t>06.09.2022 20:17:58</t>
  </si>
  <si>
    <t>ÇANDARLI TR-22 KÖRFEZ 35-30-M00022_95002398193_95002398193</t>
  </si>
  <si>
    <t>06.09.2022 14:34:16</t>
  </si>
  <si>
    <t>06.09.2022 17:33:13</t>
  </si>
  <si>
    <t>K-1862 35-09-K01862_B B1b_5890898</t>
  </si>
  <si>
    <t>06.09.2022 14:43:27</t>
  </si>
  <si>
    <t>06.09.2022 17:08:15</t>
  </si>
  <si>
    <t>MIDIKLI KÖK 45-81-M00043_945636595_945636595</t>
  </si>
  <si>
    <t>06.09.2022 15:43:05</t>
  </si>
  <si>
    <t>06.09.2022 17:57:31</t>
  </si>
  <si>
    <t>GÖLCÜK TR-14 35-15-L00326_48779016_56374300_56374300</t>
  </si>
  <si>
    <t>06.09.2022 16:24:08</t>
  </si>
  <si>
    <t>06.09.2022 22:53:13</t>
  </si>
  <si>
    <t>SELENDİ TR-20 45-81-M00020_945624771_945624771</t>
  </si>
  <si>
    <t>06.09.2022 17:32:32</t>
  </si>
  <si>
    <t>06.09.2022 19:35:29</t>
  </si>
  <si>
    <t>M-2672 35-01-M02672__81571382_81571382</t>
  </si>
  <si>
    <t>06.09.2022 17:57:24</t>
  </si>
  <si>
    <t>06.09.2022 19:44:01</t>
  </si>
  <si>
    <t>TR-96 45-78-L00096_953247780_953247780</t>
  </si>
  <si>
    <t>06.09.2022 18:23:10</t>
  </si>
  <si>
    <t>06.09.2022 21:32:22</t>
  </si>
  <si>
    <t>ERGENLİ TR-1 35-20-L00250_A_82711762_82711762</t>
  </si>
  <si>
    <t>06.09.2022 19:09:35</t>
  </si>
  <si>
    <t>06.09.2022 21:28:26</t>
  </si>
  <si>
    <t>K-1229 35-01-K01229_B_56375666_56375666</t>
  </si>
  <si>
    <t>07.09.2022 00:44:38</t>
  </si>
  <si>
    <t>07.09.2022 04:26:59</t>
  </si>
  <si>
    <t>07.09.2022 02:46:53</t>
  </si>
  <si>
    <t>07.09.2022 04:38:49</t>
  </si>
  <si>
    <t>TR-46 35-19-M00046_12199709_56376013_56376013</t>
  </si>
  <si>
    <t>07.09.2022 04:07:30</t>
  </si>
  <si>
    <t>07.09.2022 05:49:35</t>
  </si>
  <si>
    <t>UZUNKÖY TR-1 35-31-L00144_47827255_56405492_56405492</t>
  </si>
  <si>
    <t>07.09.2022 06:07:31</t>
  </si>
  <si>
    <t>07.09.2022 06:44:56</t>
  </si>
  <si>
    <t>ALAÇATI TM 35-18-A00005_ÇEŞME-2 M10_2311011</t>
  </si>
  <si>
    <t>05.09.2022 15:24:15</t>
  </si>
  <si>
    <t>05.09.2022 15:59:00</t>
  </si>
  <si>
    <t>05.09.2022 15:59:43</t>
  </si>
  <si>
    <t>05.09.2022 16:28:53</t>
  </si>
  <si>
    <t>URLA TM-1 35-19-A00004_ZEYTİNALANI İM M07_2313938</t>
  </si>
  <si>
    <t>06.09.2022 11:16:02</t>
  </si>
  <si>
    <t>06.09.2022 11:49:20</t>
  </si>
  <si>
    <t>URLA TM-1 35-19-A00004_HatBaşıAyırıcı_75048334 M07_75048334</t>
  </si>
  <si>
    <t>06.09.2022 11:45:56</t>
  </si>
  <si>
    <t>06.09.2022 12:34:00</t>
  </si>
  <si>
    <t>07.09.2022 07:27:44</t>
  </si>
  <si>
    <t>07.09.2022 09:00:05</t>
  </si>
  <si>
    <t>L-438 35-18-L00438_10242377 A04_5938742</t>
  </si>
  <si>
    <t>07.09.2022 08:08:13</t>
  </si>
  <si>
    <t>07.09.2022 08:52:11</t>
  </si>
  <si>
    <t>K-3036 35-04-K03036_D_56355982_56355982</t>
  </si>
  <si>
    <t>07.09.2022 08:14:41</t>
  </si>
  <si>
    <t>07.09.2022 09:47:42</t>
  </si>
  <si>
    <t>K-3195 35-03-K03195_A_56362941_56362941</t>
  </si>
  <si>
    <t>07.09.2022 08:40:23</t>
  </si>
  <si>
    <t>07.09.2022 09:34:12</t>
  </si>
  <si>
    <t>07.09.2022 09:11:53</t>
  </si>
  <si>
    <t>07.09.2022 09:26:31</t>
  </si>
  <si>
    <t>L-279 ERDİL SİTESİ 35-18-L00279_950460464_950460464</t>
  </si>
  <si>
    <t>07.09.2022 09:15:26</t>
  </si>
  <si>
    <t>07.09.2022 09:41:16</t>
  </si>
  <si>
    <t>POYRACIK TR-10 35-24-L00033_955216098_955216098</t>
  </si>
  <si>
    <t>07.09.2022 09:51:15</t>
  </si>
  <si>
    <t>07.09.2022 11:36:47</t>
  </si>
  <si>
    <t>ERGENEKON TR-3 45-83-L00140__72410967_72410967</t>
  </si>
  <si>
    <t>07.09.2022 09:56:03</t>
  </si>
  <si>
    <t>07.09.2022 11:55:31</t>
  </si>
  <si>
    <t>L-372 35-18-L00372_95001338382_95001338382</t>
  </si>
  <si>
    <t>07.09.2022 10:35:59</t>
  </si>
  <si>
    <t>07.09.2022 11:54:30</t>
  </si>
  <si>
    <t>İNECİK TR-1 35-21-L00121_953360306_953360306</t>
  </si>
  <si>
    <t>07.09.2022 10:54:29</t>
  </si>
  <si>
    <t>07.09.2022 11:52:55</t>
  </si>
  <si>
    <t>YENİ FOÇA TR-26 35-23-M00026_B_56399601_56399601</t>
  </si>
  <si>
    <t>07.09.2022 07:14:18</t>
  </si>
  <si>
    <t>07.09.2022 11:06:01</t>
  </si>
  <si>
    <t>KADIDAĞ TR-1 45-72-L00122_C_56389818_56389818</t>
  </si>
  <si>
    <t>07.09.2022 07:44:03</t>
  </si>
  <si>
    <t>07.09.2022 09:53:02</t>
  </si>
  <si>
    <t>07.09.2022 08:04:35</t>
  </si>
  <si>
    <t>07.09.2022 10:28:21</t>
  </si>
  <si>
    <t>L-318 DİKİLİ BELEDİYESİ 35-30-L00318_E E01_83625999</t>
  </si>
  <si>
    <t>07.09.2022 08:11:13</t>
  </si>
  <si>
    <t>07.09.2022 10:27:49</t>
  </si>
  <si>
    <t>KAVAKLIDERE TR-11 45-73-M00144_945664846_945664846</t>
  </si>
  <si>
    <t>07.09.2022 08:35:13</t>
  </si>
  <si>
    <t>07.09.2022 11:27:08</t>
  </si>
  <si>
    <t>_C_56403186_56403186</t>
  </si>
  <si>
    <t>07.09.2022 08:52:42</t>
  </si>
  <si>
    <t>07.09.2022 10:00:49</t>
  </si>
  <si>
    <t>K-1862 35-09-K01862_97621181_97621181</t>
  </si>
  <si>
    <t>07.09.2022 08:56:18</t>
  </si>
  <si>
    <t>07.09.2022 11:01:19</t>
  </si>
  <si>
    <t>HELVACI TR-3 35-17-M00363_8852309_56356520_56356520</t>
  </si>
  <si>
    <t>07.09.2022 08:56:24</t>
  </si>
  <si>
    <t>07.09.2022 10:50:16</t>
  </si>
  <si>
    <t>M-3550(YATIRIM REZERVE) 35-02-M03550_99940009_99940009</t>
  </si>
  <si>
    <t>07.09.2022 09:00:53</t>
  </si>
  <si>
    <t>07.09.2022 09:55:19</t>
  </si>
  <si>
    <t>K-1222 35-01-K01222_911586481_911586481</t>
  </si>
  <si>
    <t>07.09.2022 09:10:06</t>
  </si>
  <si>
    <t>07.09.2022 10:46:46</t>
  </si>
  <si>
    <t>TR-2/5 45-83-L00005_48078099_56387206_56387206</t>
  </si>
  <si>
    <t>07.09.2022 09:22:31</t>
  </si>
  <si>
    <t>07.09.2022 09:54:40</t>
  </si>
  <si>
    <t>L-100 BELKENT 35-18-L00100_950463840_950463840</t>
  </si>
  <si>
    <t>07.09.2022 09:24:06</t>
  </si>
  <si>
    <t>07.09.2022 10:55:04</t>
  </si>
  <si>
    <t>K-71 35-01-K00071_910837538_910837538</t>
  </si>
  <si>
    <t>07.09.2022 09:44:38</t>
  </si>
  <si>
    <t>07.09.2022 10:56:08</t>
  </si>
  <si>
    <t>M-1001 35-03-M01001_910518019_910518019</t>
  </si>
  <si>
    <t>07.09.2022 10:23:17</t>
  </si>
  <si>
    <t>07.09.2022 11:19:06</t>
  </si>
  <si>
    <t>05.09.2022 20:32:43</t>
  </si>
  <si>
    <t>06.09.2022 16:33:09</t>
  </si>
  <si>
    <t>M-1404 35-01-M01404_911449699_911449699</t>
  </si>
  <si>
    <t>07.09.2022 08:38:29</t>
  </si>
  <si>
    <t>07.09.2022 11:58:17</t>
  </si>
  <si>
    <t>L-316 YALIKENT 35-18-L00316_12267781_56356591_56356591</t>
  </si>
  <si>
    <t>07.09.2022 08:57:07</t>
  </si>
  <si>
    <t>07.09.2022 10:04:19</t>
  </si>
  <si>
    <t>DERBENT TM 45-83-A00003_AHMETLİ M18_2312523</t>
  </si>
  <si>
    <t>01.09.2022 08:20:24</t>
  </si>
  <si>
    <t>01.09.2022 11:23:07</t>
  </si>
  <si>
    <t>AHMETLİ İM 45-84-A00001_BAHÇECİK L17_2332505</t>
  </si>
  <si>
    <t>01.09.2022 08:26:53</t>
  </si>
  <si>
    <t>01.09.2022 10:06:48</t>
  </si>
  <si>
    <t>MORDOĞAN TR-3 35-21-L00141_954691188_954691188</t>
  </si>
  <si>
    <t>28.09.2022 10:35:18</t>
  </si>
  <si>
    <t>28.09.2022 15:48:47</t>
  </si>
  <si>
    <t>M-3064(YATIRIM REZERVE) 35-09-M03064_B b1b_5880595</t>
  </si>
  <si>
    <t>28.09.2022 10:45:14</t>
  </si>
  <si>
    <t>28.09.2022 16:34:24</t>
  </si>
  <si>
    <t>M-3111(YATIRIM REZERVE) 35-08-M03111_D D1_5761052</t>
  </si>
  <si>
    <t>28.09.2022 10:46:26</t>
  </si>
  <si>
    <t>28.09.2022 12:37:40</t>
  </si>
  <si>
    <t>M-1424 35-02-M01424_99643014_99643014</t>
  </si>
  <si>
    <t>28.09.2022 12:12:11</t>
  </si>
  <si>
    <t>28.09.2022 15:57:19</t>
  </si>
  <si>
    <t>L-96 TURGUT KÖYÜ 35-14-L00096_956658290_956658290</t>
  </si>
  <si>
    <t>28.09.2022 13:02:24</t>
  </si>
  <si>
    <t>28.09.2022 15:50:12</t>
  </si>
  <si>
    <t>ÇERİPAŞA TR-1 45-81-M00186_A_56384468_56384468</t>
  </si>
  <si>
    <t>28.09.2022 14:07:17</t>
  </si>
  <si>
    <t>28.09.2022 15:47:03</t>
  </si>
  <si>
    <t>DM-13/22 (ÇİMENLİ SOKAK) 45-71-M00059_953215660_953215660</t>
  </si>
  <si>
    <t>28.09.2022 14:17:04</t>
  </si>
  <si>
    <t>28.09.2022 16:07:18</t>
  </si>
  <si>
    <t>BAYAT ALANDAMLARI TR-1 45-75-M00243_B_56386648_56386648</t>
  </si>
  <si>
    <t>28.09.2022 14:23:48</t>
  </si>
  <si>
    <t>28.09.2022 15:47:47</t>
  </si>
  <si>
    <t>M-968 35-03-M00968_910759081_910759081</t>
  </si>
  <si>
    <t>28.09.2022 14:32:05</t>
  </si>
  <si>
    <t>28.09.2022 16:26:56</t>
  </si>
  <si>
    <t>TR-53 35-16-L00053_C_56398460_56398460</t>
  </si>
  <si>
    <t>28.09.2022 15:37:38</t>
  </si>
  <si>
    <t>28.09.2022 16:56:50</t>
  </si>
  <si>
    <t>M-1921 35-02-M01921_915168573_915168573</t>
  </si>
  <si>
    <t>28.09.2022 15:46:21</t>
  </si>
  <si>
    <t>28.09.2022 17:11:48</t>
  </si>
  <si>
    <t>28.09.2022 16:49:56</t>
  </si>
  <si>
    <t>28.09.2022 17:03:44</t>
  </si>
  <si>
    <t>K-2625 35-02-K02625_99505257_99505257</t>
  </si>
  <si>
    <t>28.09.2022 13:36:49</t>
  </si>
  <si>
    <t>28.09.2022 16:56:11</t>
  </si>
  <si>
    <t>K-3011 35-01-K03011_911707514_911707514</t>
  </si>
  <si>
    <t>28.09.2022 13:58:22</t>
  </si>
  <si>
    <t>28.09.2022 18:20:51</t>
  </si>
  <si>
    <t>TR-21 35-13-L00021_946422693_946422693</t>
  </si>
  <si>
    <t>28.09.2022 14:30:58</t>
  </si>
  <si>
    <t>28.09.2022 17:27:03</t>
  </si>
  <si>
    <t>GÖLMARMARA TR-18 45-85-L00018_945468518_945468518</t>
  </si>
  <si>
    <t>28.09.2022 14:39:52</t>
  </si>
  <si>
    <t>28.09.2022 17:32:05</t>
  </si>
  <si>
    <t>DM-1/52 45-71-M00325__72410668_72410668</t>
  </si>
  <si>
    <t>28.09.2022 15:11:21</t>
  </si>
  <si>
    <t>28.09.2022 17:58:35</t>
  </si>
  <si>
    <t>İLYASLAR TR-2 45-76-M00096_B_56400388_56400388</t>
  </si>
  <si>
    <t>28.09.2022 15:05:29</t>
  </si>
  <si>
    <t>28.09.2022 17:35:26</t>
  </si>
  <si>
    <t>TEPECİK KÖPRÜ DM 35-14-M00332_956658884_956658884</t>
  </si>
  <si>
    <t>28.09.2022 15:55:42</t>
  </si>
  <si>
    <t>DEĞİRMENDERE TR-7 35-22-M00199_955272261_955272261</t>
  </si>
  <si>
    <t>28.09.2022 16:02:40</t>
  </si>
  <si>
    <t>28.09.2022 18:08:12</t>
  </si>
  <si>
    <t>BÖLCEK-1 TR 35-16-M00022_47439308_56395352_56395352</t>
  </si>
  <si>
    <t>28.09.2022 16:08:28</t>
  </si>
  <si>
    <t>28.09.2022 17:24:25</t>
  </si>
  <si>
    <t>K-140 35-02-K00140_912521951_912521951</t>
  </si>
  <si>
    <t>28.09.2022 16:29:47</t>
  </si>
  <si>
    <t>28.09.2022 17:58:16</t>
  </si>
  <si>
    <t>GÜMÜLCELİ TR-5 45-80-M00112_B_56385843_56385843</t>
  </si>
  <si>
    <t>28.09.2022 16:36:37</t>
  </si>
  <si>
    <t>28.09.2022 18:22:41</t>
  </si>
  <si>
    <t>KURUDERE TR-1 45-83-L00419_B_56384174_56384174</t>
  </si>
  <si>
    <t>28.09.2022 16:47:21</t>
  </si>
  <si>
    <t>28.09.2022 18:08:59</t>
  </si>
  <si>
    <t>K-1212 35-07-K01212_913246799_913246799</t>
  </si>
  <si>
    <t>28.09.2022 17:03:43</t>
  </si>
  <si>
    <t>28.09.2022 18:02:41</t>
  </si>
  <si>
    <t>K-928 35-04-K00928_98911660_98911660</t>
  </si>
  <si>
    <t>28.09.2022 16:57:23</t>
  </si>
  <si>
    <t>28.09.2022 18:13:23</t>
  </si>
  <si>
    <t>K-1212 35-07-K01212_A_56376580_56376580</t>
  </si>
  <si>
    <t>28.09.2022 17:53:53</t>
  </si>
  <si>
    <t>28.09.2022 18:09:21</t>
  </si>
  <si>
    <t>DM-1/TR-18 35-14-M00340_95000663591_95000663591</t>
  </si>
  <si>
    <t>28.09.2022 14:17:53</t>
  </si>
  <si>
    <t>28.09.2022 19:13:01</t>
  </si>
  <si>
    <t>İNNİCE TR-1 45-81-M00035_A_56402949_56402949</t>
  </si>
  <si>
    <t>28.09.2022 16:24:06</t>
  </si>
  <si>
    <t>28.09.2022 19:10:10</t>
  </si>
  <si>
    <t>ÇAKIRCA ALİ TR-1 45-73-M00557__72372839_72372839</t>
  </si>
  <si>
    <t>28.09.2022 16:54:29</t>
  </si>
  <si>
    <t>28.09.2022 18:37:36</t>
  </si>
  <si>
    <t>MORDOĞAN TR-38 35-21-L00165_953366065_953366065</t>
  </si>
  <si>
    <t>28.09.2022 17:00:10</t>
  </si>
  <si>
    <t>28.09.2022 19:18:29</t>
  </si>
  <si>
    <t>TR-60 45-77-L00060_945490398_945490398</t>
  </si>
  <si>
    <t>28.09.2022 17:16:43</t>
  </si>
  <si>
    <t>28.09.2022 19:25:35</t>
  </si>
  <si>
    <t>BALIKLI KAYADİBİ TR-1 45-75-M00220_B_56388836_56388836</t>
  </si>
  <si>
    <t>28.09.2022 17:26:44</t>
  </si>
  <si>
    <t>28.09.2022 19:00:32</t>
  </si>
  <si>
    <t>ARİF DURSUN SULAMA GRB 35-26-M00534_35-26-M00534_2359151</t>
  </si>
  <si>
    <t>28.09.2022 17:47:20</t>
  </si>
  <si>
    <t>28.09.2022 18:31:43</t>
  </si>
  <si>
    <t>SAİP KÖYÜ TR-1 35-21-L00102_A_56392429_56392429</t>
  </si>
  <si>
    <t>28.09.2022 17:52:12</t>
  </si>
  <si>
    <t>28.09.2022 18:28:55</t>
  </si>
  <si>
    <t>GÖKKÖY TR-1 45-78-L00275_953294149_953294149</t>
  </si>
  <si>
    <t>28.09.2022 17:40:38</t>
  </si>
  <si>
    <t>28.09.2022 19:20:07</t>
  </si>
  <si>
    <t>KIZILÇUKUR TR-5 KESKİN 45-79-M00469_D_56400912_56400912</t>
  </si>
  <si>
    <t>28.09.2022 17:58:03</t>
  </si>
  <si>
    <t>28.09.2022 18:34:27</t>
  </si>
  <si>
    <t>TR-1/86-A (NAME SOKAK TRF) 45-83-M00271_956413277_956413277</t>
  </si>
  <si>
    <t>28.09.2022 18:08:49</t>
  </si>
  <si>
    <t>28.09.2022 19:00:44</t>
  </si>
  <si>
    <t>K-427 35-04-K00427_F F4B_5796071</t>
  </si>
  <si>
    <t>28.09.2022 18:46:09</t>
  </si>
  <si>
    <t>28.09.2022 19:19:55</t>
  </si>
  <si>
    <t>ARDIÇ MAHALLESİ TR-17 35-21-L00128_A_56378005_56378005</t>
  </si>
  <si>
    <t>28.09.2022 13:43:12</t>
  </si>
  <si>
    <t>28.09.2022 19:54:52</t>
  </si>
  <si>
    <t>K-1870 35-09-K01870_97845283_97845283</t>
  </si>
  <si>
    <t>28.09.2022 16:46:38</t>
  </si>
  <si>
    <t>28.09.2022 20:03:39</t>
  </si>
  <si>
    <t>K-984 35-07-K00984_913686997_913686997</t>
  </si>
  <si>
    <t>28.09.2022 17:41:31</t>
  </si>
  <si>
    <t>28.09.2022 20:08:33</t>
  </si>
  <si>
    <t>BAHARLAR TR-1 45-79-M00161_B_56386450_56386450</t>
  </si>
  <si>
    <t>28.09.2022 18:25:47</t>
  </si>
  <si>
    <t>28.09.2022 20:03:56</t>
  </si>
  <si>
    <t>SARUHANLI TR-16 45-80-M00016_956559300_956559300</t>
  </si>
  <si>
    <t>28.09.2022 18:48:49</t>
  </si>
  <si>
    <t>28.09.2022 19:46:32</t>
  </si>
  <si>
    <t>İCİKLER TR-1 45-74-M00255_A_56352391_56352391</t>
  </si>
  <si>
    <t>28.09.2022 19:14:13</t>
  </si>
  <si>
    <t>28.09.2022 20:22:57</t>
  </si>
  <si>
    <t>DM-8/9-B 45-71-M02281_953206888_953206888</t>
  </si>
  <si>
    <t>28.09.2022 19:19:03</t>
  </si>
  <si>
    <t>28.09.2022 19:51:57</t>
  </si>
  <si>
    <t>GÖBELLER TR-1 35-16-M00110_47479234_56395717_56395717</t>
  </si>
  <si>
    <t>28.09.2022 19:34:31</t>
  </si>
  <si>
    <t>28.09.2022 20:26:02</t>
  </si>
  <si>
    <t>K-984 35-07-K00984_B_56382583_56382583</t>
  </si>
  <si>
    <t>28.09.2022 19:53:16</t>
  </si>
  <si>
    <t>28.09.2022 20:15:08</t>
  </si>
  <si>
    <t>BALABANLI KÖYÜ HÜSEYİN DEMİREL SULAMA GRB TR-8 35-15-M00317_950407917_950407917</t>
  </si>
  <si>
    <t>28.09.2022 16:36:12</t>
  </si>
  <si>
    <t>28.09.2022 20:33:02</t>
  </si>
  <si>
    <t>L-386 TARABYA EVLERİ 35-18-L00386_950437911_950437911</t>
  </si>
  <si>
    <t>28.09.2022 17:22:00</t>
  </si>
  <si>
    <t>28.09.2022 21:14:36</t>
  </si>
  <si>
    <t>UMURLU KAHVEÖNÜ TR-8 35-31-L00372_47788650_56352002_56352002</t>
  </si>
  <si>
    <t>28.09.2022 18:15:06</t>
  </si>
  <si>
    <t>28.09.2022 21:09:18</t>
  </si>
  <si>
    <t>ARAPBAŞI TR-1 35-20-L00082_955202839_955202839</t>
  </si>
  <si>
    <t>28.09.2022 18:46:06</t>
  </si>
  <si>
    <t>28.09.2022 20:25:47</t>
  </si>
  <si>
    <t>PAŞAKÖY TR-4 45-80-M00166_956536458_956536458</t>
  </si>
  <si>
    <t>28.09.2022 19:01:11</t>
  </si>
  <si>
    <t>28.09.2022 20:30:10</t>
  </si>
  <si>
    <t>28.09.2022 19:19:51</t>
  </si>
  <si>
    <t>28.09.2022 21:06:09</t>
  </si>
  <si>
    <t>K-1710 35-02-K01710_910176004_910176004</t>
  </si>
  <si>
    <t>28.09.2022 19:09:07</t>
  </si>
  <si>
    <t>28.09.2022 21:15:58</t>
  </si>
  <si>
    <t>ULUKENT DM-4/13 35-28-M00031_B b1b_5771255</t>
  </si>
  <si>
    <t>28.09.2022 19:50:36</t>
  </si>
  <si>
    <t>28.09.2022 20:35:01</t>
  </si>
  <si>
    <t>28.09.2022 19:53:29</t>
  </si>
  <si>
    <t>28.09.2022 20:29:28</t>
  </si>
  <si>
    <t>DM-6/TR-24 45-72-M00685_956481061_956481061</t>
  </si>
  <si>
    <t>28.09.2022 19:34:47</t>
  </si>
  <si>
    <t>28.09.2022 20:54:56</t>
  </si>
  <si>
    <t>K-1870 35-09-K01870_F 1870  f1_5881434</t>
  </si>
  <si>
    <t>28.09.2022 19:58:03</t>
  </si>
  <si>
    <t>28.09.2022 21:03:49</t>
  </si>
  <si>
    <t>M-2506 35-01-M02506_C_56366728_56366728</t>
  </si>
  <si>
    <t>28.09.2022 20:31:40</t>
  </si>
  <si>
    <t>28.09.2022 21:00:58</t>
  </si>
  <si>
    <t>DM-2/TR-12 (ESKİ TR-6) 35-13-L00006_946421018_946421018</t>
  </si>
  <si>
    <t>28.09.2022 20:36:38</t>
  </si>
  <si>
    <t>28.09.2022 21:12:26</t>
  </si>
  <si>
    <t>28.09.2022 20:45:21</t>
  </si>
  <si>
    <t>28.09.2022 21:45:09</t>
  </si>
  <si>
    <t>28.09.2022 21:14:07</t>
  </si>
  <si>
    <t>28.09.2022 21:44:23</t>
  </si>
  <si>
    <t>K-4506 35-03-K04506_C_56362973_56362973</t>
  </si>
  <si>
    <t>28.09.2022 12:45:35</t>
  </si>
  <si>
    <t>28.09.2022 22:04:00</t>
  </si>
  <si>
    <t>28.09.2022 17:01:16</t>
  </si>
  <si>
    <t>28.09.2022 22:22:36</t>
  </si>
  <si>
    <t>K-2380 35-08-K02380_B_56372000_56372000</t>
  </si>
  <si>
    <t>28.09.2022 17:18:31</t>
  </si>
  <si>
    <t>28.09.2022 21:51:26</t>
  </si>
  <si>
    <t>MURADİYE DM-4 45-71-M00190_953207531_953207531</t>
  </si>
  <si>
    <t>28.09.2022 19:17:24</t>
  </si>
  <si>
    <t>28.09.2022 22:49:04</t>
  </si>
  <si>
    <t>SÜLEYMANLI TR-3 45-72-L00301_956487235_956487235</t>
  </si>
  <si>
    <t>28.09.2022 19:26:43</t>
  </si>
  <si>
    <t>28.09.2022 22:28:06</t>
  </si>
  <si>
    <t>TR-23 35-19-L00023_50005048_60983699_60983699</t>
  </si>
  <si>
    <t>28.09.2022 21:16:39</t>
  </si>
  <si>
    <t>28.09.2022 22:48:41</t>
  </si>
  <si>
    <t>MORDOĞAN TR-35 35-21-L00147_953365344_953365344</t>
  </si>
  <si>
    <t>28.09.2022 18:22:55</t>
  </si>
  <si>
    <t>29.09.2022 00:16:55</t>
  </si>
  <si>
    <t>HORZUMKESERLER PEYNİR ÇUKURU TR-2 45-73-M01160__72373970_72373970</t>
  </si>
  <si>
    <t>28.09.2022 19:40:42</t>
  </si>
  <si>
    <t>28.09.2022 23:02:10</t>
  </si>
  <si>
    <t>KUŞCULAR TR-3 35-19-M00215_956694417_956694417</t>
  </si>
  <si>
    <t>28.09.2022 21:16:11</t>
  </si>
  <si>
    <t>28.09.2022 23:51:03</t>
  </si>
  <si>
    <t>KÖSEDERE TR-1 35-21-L00124_5831709_56376606_56376606</t>
  </si>
  <si>
    <t>28.09.2022 22:18:51</t>
  </si>
  <si>
    <t>29.09.2022 01:15:23</t>
  </si>
  <si>
    <t>29.09.2022 00:26:21</t>
  </si>
  <si>
    <t>29.09.2022 01:57:56</t>
  </si>
  <si>
    <t>KARABURUN TR-8 35-21-L00015_A_56357682_56357682</t>
  </si>
  <si>
    <t>29.09.2022 02:18:28</t>
  </si>
  <si>
    <t>29.09.2022 03:14:24</t>
  </si>
  <si>
    <t>M-1063 35-03-M01063_F_56363255_56363255</t>
  </si>
  <si>
    <t>29.09.2022 05:22:06</t>
  </si>
  <si>
    <t>29.09.2022 06:57:22</t>
  </si>
  <si>
    <t>M-980 35-03-M00980_98894169_98894169</t>
  </si>
  <si>
    <t>09.09.2022 12:40:56</t>
  </si>
  <si>
    <t>09.09.2022 18:07:55</t>
  </si>
  <si>
    <t>27.09.2022 09:01:00</t>
  </si>
  <si>
    <t>27.09.2022 17:54:00</t>
  </si>
  <si>
    <t>YENİFOÇA TR-20 35-23-M00020_C_56356056_56356056</t>
  </si>
  <si>
    <t>28.09.2022 09:05:46</t>
  </si>
  <si>
    <t>28.09.2022 17:30:23</t>
  </si>
  <si>
    <t>M-3064(YATIRIM REZERVE) 35-09-M03064_C c1b_5874915</t>
  </si>
  <si>
    <t>28.09.2022 13:21:39</t>
  </si>
  <si>
    <t>28.09.2022 16:37:35</t>
  </si>
  <si>
    <t>M-3064(YATIRIM REZERVE) 35-09-M03064_D d1b_5874923</t>
  </si>
  <si>
    <t>28.09.2022 13:25:06</t>
  </si>
  <si>
    <t>28.09.2022 16:42:38</t>
  </si>
  <si>
    <t>K-123 35-01-K00123_910737761_910737761</t>
  </si>
  <si>
    <t>29.09.2022 07:37:25</t>
  </si>
  <si>
    <t>29.09.2022 09:13:02</t>
  </si>
  <si>
    <t>K-2814 35-04-K02814_915136728_915136728</t>
  </si>
  <si>
    <t>09.09.2022 20:34:56</t>
  </si>
  <si>
    <t>10.09.2022 02:12:34</t>
  </si>
  <si>
    <t>K-782 35-01-K00782_913393120_913393120</t>
  </si>
  <si>
    <t>29.09.2022 07:40:43</t>
  </si>
  <si>
    <t>29.09.2022 10:01:54</t>
  </si>
  <si>
    <t>AŞAĞI ÇAMKÖY TR-1 45-71-M01480__72374631_72374631</t>
  </si>
  <si>
    <t>29.09.2022 08:23:50</t>
  </si>
  <si>
    <t>29.09.2022 10:17:57</t>
  </si>
  <si>
    <t>M-2907 35-02-M02907_913381476_913381476</t>
  </si>
  <si>
    <t>29.09.2022 08:32:08</t>
  </si>
  <si>
    <t>29.09.2022 10:23:33</t>
  </si>
  <si>
    <t>K-1006 35-09-K01006_A_56383984_56383984</t>
  </si>
  <si>
    <t>29.09.2022 10:10:52</t>
  </si>
  <si>
    <t>29.09.2022 10:45:12</t>
  </si>
  <si>
    <t>K-1006 35-09-K01006_B_56383982_56383982</t>
  </si>
  <si>
    <t>29.09.2022 10:12:28</t>
  </si>
  <si>
    <t>29.09.2022 10:45:54</t>
  </si>
  <si>
    <t>ALAŞEHİR TR-57 45-73-M00057_945674088_945674088</t>
  </si>
  <si>
    <t>29.09.2022 08:47:17</t>
  </si>
  <si>
    <t>29.09.2022 11:41:55</t>
  </si>
  <si>
    <t>K-765 35-01-K00765_912076543_912076543</t>
  </si>
  <si>
    <t>29.09.2022 09:31:01</t>
  </si>
  <si>
    <t>29.09.2022 10:51:30</t>
  </si>
  <si>
    <t>K-1051 35-04-K01051_B B2B_5837408</t>
  </si>
  <si>
    <t>29.09.2022 09:51:23</t>
  </si>
  <si>
    <t>29.09.2022 11:11:18</t>
  </si>
  <si>
    <t>K-1320 35-09-K01320_C_56382299_56382299</t>
  </si>
  <si>
    <t>29.09.2022 10:49:16</t>
  </si>
  <si>
    <t>29.09.2022 11:38:54</t>
  </si>
  <si>
    <t>KEMALİYE TR-10 45-73-M00156_945655811_945655811</t>
  </si>
  <si>
    <t>29.09.2022 07:56:25</t>
  </si>
  <si>
    <t>29.09.2022 10:40:05</t>
  </si>
  <si>
    <t>L-218 SANAYİ SİTESİ 35-18-L00218_915161820_915161820</t>
  </si>
  <si>
    <t>29.09.2022 08:26:43</t>
  </si>
  <si>
    <t>29.09.2022 10:59:10</t>
  </si>
  <si>
    <t>M-2018 35-01-M02018_912831780_912831780</t>
  </si>
  <si>
    <t>29.09.2022 08:33:35</t>
  </si>
  <si>
    <t>29.09.2022 11:40:24</t>
  </si>
  <si>
    <t>TR-72 45-78-M00072_E dm916/e01_49409214</t>
  </si>
  <si>
    <t>29.09.2022 09:04:30</t>
  </si>
  <si>
    <t>29.09.2022 11:41:16</t>
  </si>
  <si>
    <t>MENEMEN DM-4/10 35-28-M00742_60765971 A01_60766099</t>
  </si>
  <si>
    <t>29.09.2022 09:47:24</t>
  </si>
  <si>
    <t>29.09.2022 12:21:59</t>
  </si>
  <si>
    <t>K-4226 35-08-K04226_913328611_913328611</t>
  </si>
  <si>
    <t>29.09.2022 09:47:47</t>
  </si>
  <si>
    <t>29.09.2022 11:38:42</t>
  </si>
  <si>
    <t>K-1320 35-09-K01320_A_56382300_56382300</t>
  </si>
  <si>
    <t>29.09.2022 10:49:57</t>
  </si>
  <si>
    <t>29.09.2022 11:39:57</t>
  </si>
  <si>
    <t>ASARLIK TR-18 35-28-M00171_11025739_56379577_56379577</t>
  </si>
  <si>
    <t>29.09.2022 11:29:52</t>
  </si>
  <si>
    <t>29.09.2022 12:16:52</t>
  </si>
  <si>
    <t>MAHMUTLAR KÖK 45-74-M00354_HatBaşıAyırıcı_53135345 M04_53135345</t>
  </si>
  <si>
    <t>01.09.2022 09:06:24</t>
  </si>
  <si>
    <t>01.09.2022 11:09:29</t>
  </si>
  <si>
    <t>17.09.2022 09:04:13</t>
  </si>
  <si>
    <t>17.09.2022 17:34:40</t>
  </si>
  <si>
    <t>DM08/TR19 45-73-M00065_DM-8/20 M03_66875834</t>
  </si>
  <si>
    <t>21.09.2022 15:32:59</t>
  </si>
  <si>
    <t>21.09.2022 15:52:17</t>
  </si>
  <si>
    <t>K-2764 35-09-K02764_D d1b_5874883</t>
  </si>
  <si>
    <t>29.09.2022 09:02:32</t>
  </si>
  <si>
    <t>29.09.2022 13:18:58</t>
  </si>
  <si>
    <t>K-2764 35-09-K02764_E e1b_5874891</t>
  </si>
  <si>
    <t>29.09.2022 09:09:19</t>
  </si>
  <si>
    <t>29.09.2022 13:17:47</t>
  </si>
  <si>
    <t>K-4246 35-04-K04246_99516127_99516127</t>
  </si>
  <si>
    <t>29.09.2022 10:26:02</t>
  </si>
  <si>
    <t>29.09.2022 12:52:03</t>
  </si>
  <si>
    <t>K-4124 35-09-K04124_C_56382065_56382065</t>
  </si>
  <si>
    <t>29.09.2022 11:35:17</t>
  </si>
  <si>
    <t>29.09.2022 12:53:40</t>
  </si>
  <si>
    <t>K-4124 35-09-K04124_D_56382066_56382066</t>
  </si>
  <si>
    <t>29.09.2022 11:36:36</t>
  </si>
  <si>
    <t>29.09.2022 12:52:28</t>
  </si>
  <si>
    <t>L-217 35-18-L00217_950451703_950451703</t>
  </si>
  <si>
    <t>29.09.2022 08:41:18</t>
  </si>
  <si>
    <t>M-997 35-03-M00997_D D1_61126070</t>
  </si>
  <si>
    <t>29.09.2022 10:43:20</t>
  </si>
  <si>
    <t>29.09.2022 13:03:17</t>
  </si>
  <si>
    <t>L-455 35-18-L00455_950447249_950447249</t>
  </si>
  <si>
    <t>29.09.2022 10:56:59</t>
  </si>
  <si>
    <t>29.09.2022 12:56:54</t>
  </si>
  <si>
    <t>DM12/TR4 45-73-M00094_A a2_45119855</t>
  </si>
  <si>
    <t>29.09.2022 11:12:31</t>
  </si>
  <si>
    <t>29.09.2022 13:31:36</t>
  </si>
  <si>
    <t>OVACIK TR-6 35-31-L00148_47821956_56352478_56352478</t>
  </si>
  <si>
    <t>29.09.2022 11:25:51</t>
  </si>
  <si>
    <t>29.09.2022 13:52:21</t>
  </si>
  <si>
    <t>29.09.2022 11:25:09</t>
  </si>
  <si>
    <t>29.09.2022 13:38:34</t>
  </si>
  <si>
    <t>SARIKAYA TR-1 45-71-M00996_953180122_953180122</t>
  </si>
  <si>
    <t>29.09.2022 11:30:04</t>
  </si>
  <si>
    <t>29.09.2022 13:50:04</t>
  </si>
  <si>
    <t>K-4161 35-02-K04161_F_56364139_56364139</t>
  </si>
  <si>
    <t>29.09.2022 13:50:35</t>
  </si>
  <si>
    <t>29.09.2022 14:12:55</t>
  </si>
  <si>
    <t>K-3776 35-04-K03776_A_56382820_56382820</t>
  </si>
  <si>
    <t>29.09.2022 09:36:02</t>
  </si>
  <si>
    <t>29.09.2022 14:39:58</t>
  </si>
  <si>
    <t>BOYABAĞ TR-1 35-21-L00113_966135326_966135326</t>
  </si>
  <si>
    <t>29.09.2022 09:35:25</t>
  </si>
  <si>
    <t>29.09.2022 11:22:15</t>
  </si>
  <si>
    <t>M-400 35-09-M00400_97690365_97690365</t>
  </si>
  <si>
    <t>29.09.2022 11:06:54</t>
  </si>
  <si>
    <t>29.09.2022 13:49:27</t>
  </si>
  <si>
    <t>AVDAN TARIMSAL SULAMA TR-3 45-82-M00225_45-82-M00225_2359043</t>
  </si>
  <si>
    <t>29.09.2022 11:48:47</t>
  </si>
  <si>
    <t>29.09.2022 12:19:05</t>
  </si>
  <si>
    <t>L-455 35-18-L00455_12292686_56371806_56371806</t>
  </si>
  <si>
    <t>29.09.2022 12:21:56</t>
  </si>
  <si>
    <t>29.09.2022 14:21:46</t>
  </si>
  <si>
    <t>K-1190 35-02-K01190_C_56369940_56369940</t>
  </si>
  <si>
    <t>29.09.2022 13:11:18</t>
  </si>
  <si>
    <t>29.09.2022 14:26:02</t>
  </si>
  <si>
    <t>UMURLU TR-7 35-31-L00361_47784642_56352353_56352353</t>
  </si>
  <si>
    <t>29.09.2022 13:24:50</t>
  </si>
  <si>
    <t>29.09.2022 14:56:13</t>
  </si>
  <si>
    <t>29.09.2022 09:33:24</t>
  </si>
  <si>
    <t>29.09.2022 14:54:54</t>
  </si>
  <si>
    <t>ÇİNGE ÇAY BOYU SULAMA TR 35-16-M00268_A_56394926_56394926</t>
  </si>
  <si>
    <t>29.09.2022 10:46:42</t>
  </si>
  <si>
    <t>29.09.2022 15:14:30</t>
  </si>
  <si>
    <t>MENDERES DM-2/TR-1 35-22-M00300_B_56369295_56369295</t>
  </si>
  <si>
    <t>29.09.2022 11:31:44</t>
  </si>
  <si>
    <t>29.09.2022 15:21:30</t>
  </si>
  <si>
    <t>29.09.2022 12:28:06</t>
  </si>
  <si>
    <t>29.09.2022 16:00:56</t>
  </si>
  <si>
    <t>29.09.2022 13:12:14</t>
  </si>
  <si>
    <t>29.09.2022 15:15:24</t>
  </si>
  <si>
    <t>K-1187 35-01-K01187_910880884_910880884</t>
  </si>
  <si>
    <t>29.09.2022 13:34:36</t>
  </si>
  <si>
    <t>29.09.2022 15:33:41</t>
  </si>
  <si>
    <t>TR-2/19 45-83-L00019_955150171_955150171</t>
  </si>
  <si>
    <t>29.09.2022 13:35:22</t>
  </si>
  <si>
    <t>29.09.2022 15:41:10</t>
  </si>
  <si>
    <t>TR-2/117 45-83-M00712_955143371_955143371</t>
  </si>
  <si>
    <t>29.09.2022 13:42:28</t>
  </si>
  <si>
    <t>29.09.2022 15:55:48</t>
  </si>
  <si>
    <t>YUSUFDERE TR-3 35-15-L00526_C_56398026_56398026</t>
  </si>
  <si>
    <t>29.09.2022 13:52:45</t>
  </si>
  <si>
    <t>29.09.2022 15:59:28</t>
  </si>
  <si>
    <t>GÜMÜLCELİ TR-3 45-80-M00111_956542406_956542406</t>
  </si>
  <si>
    <t>29.09.2022 13:54:42</t>
  </si>
  <si>
    <t>29.09.2022 15:31:54</t>
  </si>
  <si>
    <t>DM-1/60 35-29-M00060_48365509_56361129_56361129</t>
  </si>
  <si>
    <t>29.09.2022 14:55:43</t>
  </si>
  <si>
    <t>29.09.2022 15:51:39</t>
  </si>
  <si>
    <t>TR-62 35-19-L00062_10036052_56377725_56377725</t>
  </si>
  <si>
    <t>29.09.2022 15:01:00</t>
  </si>
  <si>
    <t>29.09.2022 15:56:31</t>
  </si>
  <si>
    <t>K-290 35-01-K00290_B_60983922_60983922</t>
  </si>
  <si>
    <t>29.09.2022 15:56:28</t>
  </si>
  <si>
    <t>29.09.2022 16:40:08</t>
  </si>
  <si>
    <t>K-56 35-07-K00056_B_56375831_56375831</t>
  </si>
  <si>
    <t>29.09.2022 09:08:57</t>
  </si>
  <si>
    <t>29.09.2022 16:58:35</t>
  </si>
  <si>
    <t>29.09.2022 09:13:37</t>
  </si>
  <si>
    <t>29.09.2022 17:07:51</t>
  </si>
  <si>
    <t>K-2764 35-09-K02764_G g1b_5874899</t>
  </si>
  <si>
    <t>29.09.2022 13:19:32</t>
  </si>
  <si>
    <t>29.09.2022 17:09:41</t>
  </si>
  <si>
    <t>29.09.2022 13:49:33</t>
  </si>
  <si>
    <t>29.09.2022 17:09:21</t>
  </si>
  <si>
    <t>YUKARI ÇOBANİSA ŞİRİN MAHALLE 45-71-M00622_43137247_56393435_56393435</t>
  </si>
  <si>
    <t>29.09.2022 14:51:48</t>
  </si>
  <si>
    <t>29.09.2022 16:46:19</t>
  </si>
  <si>
    <t>SARUHANLI TR-6 45-80-M00006_956567846_956567846</t>
  </si>
  <si>
    <t>29.09.2022 15:48:59</t>
  </si>
  <si>
    <t>29.09.2022 17:05:55</t>
  </si>
  <si>
    <t>SARUHANLI TR-3 45-80-M00003_956559868_956559868</t>
  </si>
  <si>
    <t>29.09.2022 16:14:25</t>
  </si>
  <si>
    <t>29.09.2022 17:12:34</t>
  </si>
  <si>
    <t>29.09.2022 09:06:30</t>
  </si>
  <si>
    <t>29.09.2022 17:37:38</t>
  </si>
  <si>
    <t>L-436 35-18-L00436_950243100_950243100</t>
  </si>
  <si>
    <t>29.09.2022 12:02:17</t>
  </si>
  <si>
    <t>29.09.2022 17:57:47</t>
  </si>
  <si>
    <t>İM-1/TR-4 35-14-M00310_956661725_956661725</t>
  </si>
  <si>
    <t>29.09.2022 12:57:35</t>
  </si>
  <si>
    <t>29.09.2022 17:24:37</t>
  </si>
  <si>
    <t>L-96 TURGUT KÖYÜ 35-14-L00096_956634122_956634122</t>
  </si>
  <si>
    <t>29.09.2022 13:39:29</t>
  </si>
  <si>
    <t>29.09.2022 17:20:30</t>
  </si>
  <si>
    <t>KIZILÇUKUR TR-5 KESKİN 45-79-M00469_B_56400539_56400539</t>
  </si>
  <si>
    <t>29.09.2022 15:20:50</t>
  </si>
  <si>
    <t>29.09.2022 17:52:54</t>
  </si>
  <si>
    <t>KARAKÖY ÜÇYOL TR-2 45-72-L00195_A_56390914_56390914</t>
  </si>
  <si>
    <t>29.09.2022 16:29:23</t>
  </si>
  <si>
    <t>29.09.2022 17:24:26</t>
  </si>
  <si>
    <t>DM-25/14 45-71-M00053_A_56403046_56403046</t>
  </si>
  <si>
    <t>29.09.2022 17:12:32</t>
  </si>
  <si>
    <t>29.09.2022 17:39:49</t>
  </si>
  <si>
    <t>K-1496 35-02-K01496_913779583_913779583</t>
  </si>
  <si>
    <t>29.09.2022 15:45:19</t>
  </si>
  <si>
    <t>29.09.2022 18:14:09</t>
  </si>
  <si>
    <t>SULUDERE TR-4 DEDE KAHVE ALTI 35-31-L00065_47981828_56395277_56395277</t>
  </si>
  <si>
    <t>29.09.2022 16:48:32</t>
  </si>
  <si>
    <t>29.09.2022 18:09:57</t>
  </si>
  <si>
    <t>L-90 ULAMIŞ YAREN 35-14-L00090_12263274_56355621_56355621</t>
  </si>
  <si>
    <t>29.09.2022 09:44:16</t>
  </si>
  <si>
    <t>29.09.2022 18:39:29</t>
  </si>
  <si>
    <t>TR-129 35-16-L00129_95001426702_95001426702</t>
  </si>
  <si>
    <t>29.09.2022 10:43:14</t>
  </si>
  <si>
    <t>29.09.2022 19:29:10</t>
  </si>
  <si>
    <t>M-3546 35-01-M03546_911057280_911057280</t>
  </si>
  <si>
    <t>29.09.2022 16:26:44</t>
  </si>
  <si>
    <t>29.09.2022 18:31:29</t>
  </si>
  <si>
    <t>TR-41 45-77-L00041_945491060_945491060</t>
  </si>
  <si>
    <t>29.09.2022 16:45:51</t>
  </si>
  <si>
    <t>29.09.2022 18:08:22</t>
  </si>
  <si>
    <t>29.09.2022 17:02:51</t>
  </si>
  <si>
    <t>29.09.2022 18:42:36</t>
  </si>
  <si>
    <t>29.09.2022 17:11:48</t>
  </si>
  <si>
    <t>29.09.2022 18:39:43</t>
  </si>
  <si>
    <t>HACIALİLER ORTAHAN TR-2 45-73-M00725_947615590_947615590</t>
  </si>
  <si>
    <t>29.09.2022 17:27:33</t>
  </si>
  <si>
    <t>29.09.2022 18:34:27</t>
  </si>
  <si>
    <t>KEMHALLI TR-2 45-86-M00259_915843924_915843924</t>
  </si>
  <si>
    <t>29.09.2022 18:04:02</t>
  </si>
  <si>
    <t>29.09.2022 19:25:43</t>
  </si>
  <si>
    <t>KARABURUN TR-13 35-21-L00005_A_56366801_56366801</t>
  </si>
  <si>
    <t>29.09.2022 12:48:45</t>
  </si>
  <si>
    <t>29.09.2022 19:24:40</t>
  </si>
  <si>
    <t>K-1870 35-09-K01870_97727135_97727135</t>
  </si>
  <si>
    <t>29.09.2022 13:10:49</t>
  </si>
  <si>
    <t>29.09.2022 20:11:32</t>
  </si>
  <si>
    <t>29.09.2022 16:34:28</t>
  </si>
  <si>
    <t>29.09.2022 19:53:01</t>
  </si>
  <si>
    <t>MENEMEN TR-40 35-28-L00040_7261560 d3b_5769408</t>
  </si>
  <si>
    <t>29.09.2022 17:16:56</t>
  </si>
  <si>
    <t>29.09.2022 20:21:20</t>
  </si>
  <si>
    <t>ŞEVKİ ÖKTEN SULAMA GRUBU 35-29-M00324_A_56397395_56397395</t>
  </si>
  <si>
    <t>29.09.2022 18:14:25</t>
  </si>
  <si>
    <t>29.09.2022 20:08:08</t>
  </si>
  <si>
    <t>ALİBEYLİ TR-1 35-16-M00148_953322627_953322627</t>
  </si>
  <si>
    <t>29.09.2022 18:26:47</t>
  </si>
  <si>
    <t>29.09.2022 19:33:53</t>
  </si>
  <si>
    <t>DENİZKÖY TR-1 35-30-M00594_A_56353088_56353088</t>
  </si>
  <si>
    <t>29.09.2022 18:56:00</t>
  </si>
  <si>
    <t>29.09.2022 19:45:04</t>
  </si>
  <si>
    <t>DAĞHACIYUSUF TR-8 45-73-M01230_A_80761748_80761748</t>
  </si>
  <si>
    <t>29.09.2022 18:33:59</t>
  </si>
  <si>
    <t>29.09.2022 19:47:38</t>
  </si>
  <si>
    <t>KÖREZ TR-1 45-77-L00367__72373185_72373185</t>
  </si>
  <si>
    <t>29.09.2022 18:41:06</t>
  </si>
  <si>
    <t>29.09.2022 19:52:21</t>
  </si>
  <si>
    <t>K-3814 35-02-K03814_98014445_98014445</t>
  </si>
  <si>
    <t>29.09.2022 18:56:35</t>
  </si>
  <si>
    <t>29.09.2022 20:10:51</t>
  </si>
  <si>
    <t>L-30 TAŞDİBİ 35-14-L00030_10973215_56355020_56355020</t>
  </si>
  <si>
    <t>29.09.2022 19:37:17</t>
  </si>
  <si>
    <t>29.09.2022 20:17:25</t>
  </si>
  <si>
    <t>M-17 UŞAKLILAR SİTESİ 35-18-M00017_7332730_56375351_56375351</t>
  </si>
  <si>
    <t>29.09.2022 18:33:55</t>
  </si>
  <si>
    <t>29.09.2022 21:10:35</t>
  </si>
  <si>
    <t>K-429 35-01-K00429_911101561_911101561</t>
  </si>
  <si>
    <t>29.09.2022 19:19:47</t>
  </si>
  <si>
    <t>29.09.2022 21:50:58</t>
  </si>
  <si>
    <t>KARAYAĞCI AVŞAR TR-1 45-75-M00293_A_56385883_56385883</t>
  </si>
  <si>
    <t>29.09.2022 19:17:56</t>
  </si>
  <si>
    <t>29.09.2022 20:36:31</t>
  </si>
  <si>
    <t>ZEYTİNLİOVA TR-1 KÖK 45-72-L00389_B_56390231_56390231</t>
  </si>
  <si>
    <t>29.09.2022 19:26:46</t>
  </si>
  <si>
    <t>29.09.2022 22:00:46</t>
  </si>
  <si>
    <t>SELMAN HACILAR TR-1 45-81-M00192_945622574_945622574</t>
  </si>
  <si>
    <t>29.09.2022 19:41:16</t>
  </si>
  <si>
    <t>29.09.2022 20:46:06</t>
  </si>
  <si>
    <t>YENİFOÇA TR-18 35-23-M00018_42096418_56365420_56365420</t>
  </si>
  <si>
    <t>29.09.2022 20:30:16</t>
  </si>
  <si>
    <t>29.09.2022 21:09:46</t>
  </si>
  <si>
    <t>KARABURUN TR-1/9 35-21-L00024_B_56357252_56357252</t>
  </si>
  <si>
    <t>29.09.2022 20:50:44</t>
  </si>
  <si>
    <t>29.09.2022 22:10:27</t>
  </si>
  <si>
    <t>TIRAZLAR TR-1 45-79-M00076_945554857_945554857</t>
  </si>
  <si>
    <t>29.09.2022 20:45:47</t>
  </si>
  <si>
    <t>29.09.2022 22:07:56</t>
  </si>
  <si>
    <t>K-3850 35-04-K03850_A_56380614_56380614</t>
  </si>
  <si>
    <t>29.09.2022 18:57:37</t>
  </si>
  <si>
    <t>29.09.2022 23:02:34</t>
  </si>
  <si>
    <t>K-2378 35-03-K02378_910732787_910732787</t>
  </si>
  <si>
    <t>29.09.2022 19:41:39</t>
  </si>
  <si>
    <t>29.09.2022 22:45:27</t>
  </si>
  <si>
    <t>DOĞANPINAR TR-1 45-75-M00172_945596255_945596255</t>
  </si>
  <si>
    <t>29.09.2022 19:39:51</t>
  </si>
  <si>
    <t>29.09.2022 22:20:50</t>
  </si>
  <si>
    <t>K-3850 35-04-K03850_B_56380613_56380613</t>
  </si>
  <si>
    <t>29.09.2022 19:56:39</t>
  </si>
  <si>
    <t>29.09.2022 23:05:44</t>
  </si>
  <si>
    <t>ESAT KÖYÜ TR-1 45-86-M00126_B_56387779_56387779</t>
  </si>
  <si>
    <t>29.09.2022 20:36:27</t>
  </si>
  <si>
    <t>29.09.2022 22:11:32</t>
  </si>
  <si>
    <t>TR-35 45-74-M00035_B_56380012_56380012</t>
  </si>
  <si>
    <t>29.09.2022 21:17:00</t>
  </si>
  <si>
    <t>29.09.2022 22:26:55</t>
  </si>
  <si>
    <t>BAĞARASI TR-7 35-23-M00176__79552657_79552657</t>
  </si>
  <si>
    <t>29.09.2022 21:55:07</t>
  </si>
  <si>
    <t>29.09.2022 22:58:08</t>
  </si>
  <si>
    <t>DM08/TR02 45-73-M00003_945669205_945669205</t>
  </si>
  <si>
    <t>29.09.2022 22:09:08</t>
  </si>
  <si>
    <t>29.09.2022 22:53:33</t>
  </si>
  <si>
    <t>_950350767_950350767</t>
  </si>
  <si>
    <t>29.09.2022 22:37:52</t>
  </si>
  <si>
    <t>29.09.2022 22:56:53</t>
  </si>
  <si>
    <t>ÖZBEK TR-1 35-19-M00231_5848249_56394883_56394883</t>
  </si>
  <si>
    <t>29.09.2022 22:40:58</t>
  </si>
  <si>
    <t>29.09.2022 23:29:53</t>
  </si>
  <si>
    <t>YENİ FOÇA TR-26 35-23-M00026_950419950_950419950</t>
  </si>
  <si>
    <t>29.09.2022 23:39:11</t>
  </si>
  <si>
    <t>30.09.2022 01:25:53</t>
  </si>
  <si>
    <t>L-236 35-18-L00236_950441380_950441380</t>
  </si>
  <si>
    <t>29.09.2022 23:47:37</t>
  </si>
  <si>
    <t>30.09.2022 03:17:58</t>
  </si>
  <si>
    <t>30.09.2022 01:08:10</t>
  </si>
  <si>
    <t>30.09.2022 02:38:33</t>
  </si>
  <si>
    <t>DM08/TR02 45-73-M00003_945669306_945669306</t>
  </si>
  <si>
    <t>30.09.2022 01:27:21</t>
  </si>
  <si>
    <t>30.09.2022 02:09:12</t>
  </si>
  <si>
    <t>DM-14/08 45-71-M00385_953200500_953200500</t>
  </si>
  <si>
    <t>29.09.2022 17:34:26</t>
  </si>
  <si>
    <t>29.09.2022 20:33:16</t>
  </si>
  <si>
    <t>K-1887 35-09-K01887_913472380_913472380</t>
  </si>
  <si>
    <t>29.09.2022 22:23:41</t>
  </si>
  <si>
    <t>30.09.2022 01:04:52</t>
  </si>
  <si>
    <t>TR-2/16 45-83-L00016_955140969_955140969</t>
  </si>
  <si>
    <t>30.09.2022 03:49:06</t>
  </si>
  <si>
    <t>30.09.2022 04:34:48</t>
  </si>
  <si>
    <t>SAĞANCI TR-1 35-16-L00264_A_56397782_56397782</t>
  </si>
  <si>
    <t>30.09.2022 03:53:00</t>
  </si>
  <si>
    <t>30.09.2022 04:56:29</t>
  </si>
  <si>
    <t>K-488 35-04-K00488_99252168_99252168</t>
  </si>
  <si>
    <t>29.09.2022 20:24:34</t>
  </si>
  <si>
    <t>29.09.2022 23:45:00</t>
  </si>
  <si>
    <t>19.09.2022 09:29:37</t>
  </si>
  <si>
    <t>19.09.2022 17:38:55</t>
  </si>
  <si>
    <t>01.09.2022 08:54:10</t>
  </si>
  <si>
    <t>01.09.2022 09:28:08</t>
  </si>
  <si>
    <t>MENDERES DM-2/TR-1 35-22-M00300_KÖYLER-1 M15_2328470</t>
  </si>
  <si>
    <t>01.09.2022 09:01:14</t>
  </si>
  <si>
    <t>01.09.2022 17:09:31</t>
  </si>
  <si>
    <t>M-116 TAŞKENT SİTESİ 35-14-M00116_DIREK TIPI TRAFO HUCRESI H01_2094487</t>
  </si>
  <si>
    <t>19.09.2022 15:30:00</t>
  </si>
  <si>
    <t>19.09.2022 15:46:00</t>
  </si>
  <si>
    <t>İSKELE KÖK 35-19-L00275_ÇAYIR L03_72119386</t>
  </si>
  <si>
    <t>21.09.2022 09:23:06</t>
  </si>
  <si>
    <t>21.09.2022 18:01:05</t>
  </si>
  <si>
    <t>KAYMAKÇI İM 35-15-A00004_EMİRLİOVA L07_2333299</t>
  </si>
  <si>
    <t>27.09.2022 13:12:00</t>
  </si>
  <si>
    <t>27.09.2022 15:29:56</t>
  </si>
  <si>
    <t>30.09.2022 05:39:09</t>
  </si>
  <si>
    <t>30.09.2022 09:21:05</t>
  </si>
  <si>
    <t>K-527 35-01-K00527_A_56374589_56374589</t>
  </si>
  <si>
    <t>30.09.2022 07:01:34</t>
  </si>
  <si>
    <t>30.09.2022 08:45:34</t>
  </si>
  <si>
    <t>TR-116 35-15-M00116_950364330_950364330</t>
  </si>
  <si>
    <t>30.09.2022 08:48:35</t>
  </si>
  <si>
    <t>L-102 DÜZCE AZMAK 35-14-L00102_956659333_956659333</t>
  </si>
  <si>
    <t>30.09.2022 09:00:07</t>
  </si>
  <si>
    <t>30.09.2022 09:55:33</t>
  </si>
  <si>
    <t>L-316 YALIKENT 35-18-L00316_950449200_950449200</t>
  </si>
  <si>
    <t>01.09.2022 11:58:54</t>
  </si>
  <si>
    <t>01.09.2022 12:56:08</t>
  </si>
  <si>
    <t>SOMA TR-13 45-82-M00013_945528324_945528324</t>
  </si>
  <si>
    <t>04.09.2022 12:18:17</t>
  </si>
  <si>
    <t>04.09.2022 12:51:09</t>
  </si>
  <si>
    <t>M-318 35-02-M00318_913689814_913689814</t>
  </si>
  <si>
    <t>05.09.2022 17:10:36</t>
  </si>
  <si>
    <t>05.09.2022 19:24:53</t>
  </si>
  <si>
    <t>SELENDİ TR-2 45-81-M00002_945634756_945634756</t>
  </si>
  <si>
    <t>06.09.2022 09:03:47</t>
  </si>
  <si>
    <t>06.09.2022 14:23:24</t>
  </si>
  <si>
    <t>TR-293 (İM-1/TR-5) 35-19-L00348_956677849_956677849</t>
  </si>
  <si>
    <t>07.09.2022 01:25:17</t>
  </si>
  <si>
    <t>07.09.2022 02:26:51</t>
  </si>
  <si>
    <t>M-2041 35-01-M02041_912926246_912926246</t>
  </si>
  <si>
    <t>08.09.2022 10:18:57</t>
  </si>
  <si>
    <t>08.09.2022 11:40:21</t>
  </si>
  <si>
    <t>KAAN TR-1 45-71-M01520_953213952_953213952</t>
  </si>
  <si>
    <t>12.09.2022 19:49:04</t>
  </si>
  <si>
    <t>12.09.2022 21:31:26</t>
  </si>
  <si>
    <t>ZEYTİNDAĞ TR-1 35-16-M00003_953328744_953328744</t>
  </si>
  <si>
    <t>13.09.2022 11:40:56</t>
  </si>
  <si>
    <t>13.09.2022 13:31:15</t>
  </si>
  <si>
    <t>K-410 35-03-K00410_35-03-K00410_42876866</t>
  </si>
  <si>
    <t>22.09.2022 14:18:36</t>
  </si>
  <si>
    <t>22.09.2022 18:30:28</t>
  </si>
  <si>
    <t>SOMA TR-1 45-82-M00001_95000590418_95000590418</t>
  </si>
  <si>
    <t>02.09.2022 20:22:49</t>
  </si>
  <si>
    <t>02.09.2022 21:31:29</t>
  </si>
  <si>
    <t>K-1666 35-02-K01666_99368093_99368093</t>
  </si>
  <si>
    <t>03.09.2022 09:31:13</t>
  </si>
  <si>
    <t>03.09.2022 10:44:41</t>
  </si>
  <si>
    <t>DM-1/43 45-71-M00026_953205935_953205935</t>
  </si>
  <si>
    <t>11.09.2022 17:02:57</t>
  </si>
  <si>
    <t>11.09.2022 17:47:45</t>
  </si>
  <si>
    <t>K-3067 35-07-K03067_954746811_954746811</t>
  </si>
  <si>
    <t>16.09.2022 16:57:53</t>
  </si>
  <si>
    <t>16.09.2022 18:39:20</t>
  </si>
  <si>
    <t>M-3092(YATIRIM REZERVE) 35-07-M03092_97592088_97592088</t>
  </si>
  <si>
    <t>17.09.2022 13:21:56</t>
  </si>
  <si>
    <t>17.09.2022 18:08:48</t>
  </si>
  <si>
    <t>K-4013 35-04-K04013_99641304_99641304</t>
  </si>
  <si>
    <t>22.09.2022 08:10:09</t>
  </si>
  <si>
    <t>22.09.2022 10:06:27</t>
  </si>
  <si>
    <t>EĞLENHOCA TR-2 35-21-L00119_95002376745_95002376745</t>
  </si>
  <si>
    <t>28.09.2022 09:45:19</t>
  </si>
  <si>
    <t>28.09.2022 12:10:48</t>
  </si>
  <si>
    <t>K-4234 35-03-K04234_35-03-K04234_65675881</t>
  </si>
  <si>
    <t>28.09.2022 14:07:06</t>
  </si>
  <si>
    <t>28.09.2022 14:46:14</t>
  </si>
  <si>
    <t>30.09.2022 08:32:59</t>
  </si>
  <si>
    <t>30.09.2022 09:39:37</t>
  </si>
  <si>
    <t>L-357 EGEM SAHİL SİT. 35-18-L00357_6559615_56356668_56356668</t>
  </si>
  <si>
    <t>30.09.2022 08:50:48</t>
  </si>
  <si>
    <t>30.09.2022 10:46:32</t>
  </si>
  <si>
    <t>30.09.2022 09:07:45</t>
  </si>
  <si>
    <t>30.09.2022 10:14:33</t>
  </si>
  <si>
    <t>L-353 İŞTUR 35-18-L00353_950456083_950456083</t>
  </si>
  <si>
    <t>30.09.2022 09:53:39</t>
  </si>
  <si>
    <t>30.09.2022 11:03:11</t>
  </si>
  <si>
    <t>ALANLAR TR-1 35-24-M00065_DIREK TIPI TRAFO HUCRESI H01_2039559</t>
  </si>
  <si>
    <t>01.09.2022 08:46:11</t>
  </si>
  <si>
    <t>01.09.2022 14:33:53</t>
  </si>
  <si>
    <t>YAYAKENT DM 35-24-M00209_KINIK İM  -  GERİLİM M01_72093566</t>
  </si>
  <si>
    <t>01.09.2022 09:17:20</t>
  </si>
  <si>
    <t>01.09.2022 17:34:04</t>
  </si>
  <si>
    <t>GRUPKENT KÖK 35-30-M00200_GRUPKENT M02_72066321</t>
  </si>
  <si>
    <t>01.09.2022 09:23:35</t>
  </si>
  <si>
    <t>01.09.2022 17:03:11</t>
  </si>
  <si>
    <t>KARAKUYU KÖK 35-22-M00091_DAĞITIM TRAFO KARAKUYU KÖK M03_72111617</t>
  </si>
  <si>
    <t>01.09.2022 09:35:51</t>
  </si>
  <si>
    <t>01.09.2022 14:20:14</t>
  </si>
  <si>
    <t>KABAKUM KÖK-9 35-30-L00126_POLYAK L06_72067143</t>
  </si>
  <si>
    <t>01.09.2022 09:38:20</t>
  </si>
  <si>
    <t>01.09.2022 17:20:13</t>
  </si>
  <si>
    <t>01.09.2022 10:18:43</t>
  </si>
  <si>
    <t>01.09.2022 12:25:06</t>
  </si>
  <si>
    <t>SELENDİ TR-2 45-81-M00002_962546319_962546319</t>
  </si>
  <si>
    <t>06.09.2022 14:53:46</t>
  </si>
  <si>
    <t>06.09.2022 17:11:12</t>
  </si>
  <si>
    <t>M-204(DM-2/7) 35-09-M00204_98990312_98990312</t>
  </si>
  <si>
    <t>20.09.2022 11:57:10</t>
  </si>
  <si>
    <t>20.09.2022 13:59:11</t>
  </si>
  <si>
    <t>K-4027 35-01-K04027__79836543_79836543</t>
  </si>
  <si>
    <t>28.09.2022 05:25:34</t>
  </si>
  <si>
    <t>28.09.2022 10:32:58</t>
  </si>
  <si>
    <t>L-331 DENİZKENT 35-18-L00331_11824725_56407426_56407426</t>
  </si>
  <si>
    <t>30.09.2022 07:09:23</t>
  </si>
  <si>
    <t>30.09.2022 12:07:47</t>
  </si>
  <si>
    <t>30.09.2022 09:12:04</t>
  </si>
  <si>
    <t>30.09.2022 13:26:01</t>
  </si>
  <si>
    <t>M-3063(YATIRIM REZERVE) 35-09-M03063_D d1b_5879707</t>
  </si>
  <si>
    <t>30.09.2022 09:14:22</t>
  </si>
  <si>
    <t>30.09.2022 13:27:28</t>
  </si>
  <si>
    <t>EMENLER TR-2 35-31-L00138_47840969_56390465_56390465</t>
  </si>
  <si>
    <t>30.09.2022 09:28:13</t>
  </si>
  <si>
    <t>30.09.2022 12:48:36</t>
  </si>
  <si>
    <t>YELKİ TR-3 (M-2344) 35-10-M02344_97942611_97942611</t>
  </si>
  <si>
    <t>30.09.2022 09:39:25</t>
  </si>
  <si>
    <t>30.09.2022 13:24:26</t>
  </si>
  <si>
    <t>DM-17/03 HUZUREVİ 45-71-M00415_953173831_953173831</t>
  </si>
  <si>
    <t>30.09.2022 09:45:45</t>
  </si>
  <si>
    <t>30.09.2022 12:05:47</t>
  </si>
  <si>
    <t>K-1611 35-07-K01611_A_56378634_56378634</t>
  </si>
  <si>
    <t>30.09.2022 09:58:40</t>
  </si>
  <si>
    <t>30.09.2022 11:38:02</t>
  </si>
  <si>
    <t>M-2745 35-01-M02745_910458247_910458247</t>
  </si>
  <si>
    <t>30.09.2022 10:01:41</t>
  </si>
  <si>
    <t>30.09.2022 11:54:45</t>
  </si>
  <si>
    <t>AYVACIK TR-2 35-28-M00812_95000001841_95000001841</t>
  </si>
  <si>
    <t>30.09.2022 10:18:09</t>
  </si>
  <si>
    <t>30.09.2022 11:46:52</t>
  </si>
  <si>
    <t>AVŞAR TR-5 45-83-L00353_955163103_955163103</t>
  </si>
  <si>
    <t>30.09.2022 10:31:53</t>
  </si>
  <si>
    <t>30.09.2022 12:30:19</t>
  </si>
  <si>
    <t>PAYAMLI M-1 KÖK 35-25-M00175_956636892_956636892</t>
  </si>
  <si>
    <t>30.09.2022 10:43:36</t>
  </si>
  <si>
    <t>30.09.2022 12:41:34</t>
  </si>
  <si>
    <t>M-52 ALAÇATI 35-18-M00052_950465657_950465657</t>
  </si>
  <si>
    <t>30.09.2022 10:59:13</t>
  </si>
  <si>
    <t>30.09.2022 13:06:00</t>
  </si>
  <si>
    <t>K-1723 35-08-K01723_912113151_912113151</t>
  </si>
  <si>
    <t>30.09.2022 11:06:47</t>
  </si>
  <si>
    <t>30.09.2022 13:34:28</t>
  </si>
  <si>
    <t>TR-127 35-16-L00127_915094131_915094131</t>
  </si>
  <si>
    <t>30.09.2022 11:20:59</t>
  </si>
  <si>
    <t>30.09.2022 12:33:48</t>
  </si>
  <si>
    <t>TR-2/19 45-83-L00019_955175524_955175524</t>
  </si>
  <si>
    <t>30.09.2022 11:47:15</t>
  </si>
  <si>
    <t>30.09.2022 12:56:02</t>
  </si>
  <si>
    <t>KABAKUM KÖK-9 35-30-L00126_KABAKUM KÖY L05_72067142</t>
  </si>
  <si>
    <t>01.09.2022 09:33:44</t>
  </si>
  <si>
    <t>01.09.2022 17:20:54</t>
  </si>
  <si>
    <t>YUKARIBEY SULAMA TR-3 35-16-M00169_DIREK TIPI TRAFO HUCRESI H01_2041313</t>
  </si>
  <si>
    <t>01.09.2022 09:37:11</t>
  </si>
  <si>
    <t>01.09.2022 10:11:06</t>
  </si>
  <si>
    <t>DÜNDARLI TR-2 35-24-M00203_DIREK TIPI TRAFO HUCRESI H01_2042649</t>
  </si>
  <si>
    <t>01.09.2022 10:25:39</t>
  </si>
  <si>
    <t>01.09.2022 14:43:55</t>
  </si>
  <si>
    <t>KIRCALAR TR-1 35-24-M00069_DIREK TIPI TRAFO HUCRESI H01_2039563</t>
  </si>
  <si>
    <t>01.09.2022 10:39:23</t>
  </si>
  <si>
    <t>01.09.2022 14:14:01</t>
  </si>
  <si>
    <t>ZEKİ ÖZÇAM VE ARK. TR 35-24-M00068_DIREK TIPI TRAFO HUCRESI H01_2039562</t>
  </si>
  <si>
    <t>01.09.2022 11:51:21</t>
  </si>
  <si>
    <t>01.09.2022 14:22:27</t>
  </si>
  <si>
    <t>KINIK TR-36 35-24-M00124_ H1_2306784</t>
  </si>
  <si>
    <t>01.09.2022 15:52:14</t>
  </si>
  <si>
    <t>01.09.2022 16:58:38</t>
  </si>
  <si>
    <t>02.09.2022 09:13:20</t>
  </si>
  <si>
    <t>02.09.2022 17:25:11</t>
  </si>
  <si>
    <t>TIRMANLAR DM 35-16-M00171_DEREKÖY M04_72041585</t>
  </si>
  <si>
    <t>02.09.2022 09:17:13</t>
  </si>
  <si>
    <t>02.09.2022 11:39:05</t>
  </si>
  <si>
    <t>OĞLANANASI TR-5 KÖK 35-22-M00092_OĞLANANASI TR-7/TR-8/TR-9 M02_72111090</t>
  </si>
  <si>
    <t>02.09.2022 09:22:42</t>
  </si>
  <si>
    <t>02.09.2022 17:11:24</t>
  </si>
  <si>
    <t>BAYINDIR İM 35-20-A00001_CANLI L09_2058778</t>
  </si>
  <si>
    <t>02.09.2022 09:46:28</t>
  </si>
  <si>
    <t>02.09.2022 17:54:11</t>
  </si>
  <si>
    <t>KINIK ORGANİZE DM 35-24-M00208_HatBaşıAyırıcı_78438798 M15_78438798</t>
  </si>
  <si>
    <t>02.09.2022 09:44:00</t>
  </si>
  <si>
    <t>02.09.2022 11:37:00</t>
  </si>
  <si>
    <t>TIRMANLAR DM 35-16-M00171_TIRMANLAR M03_72041582</t>
  </si>
  <si>
    <t>02.09.2022 11:42:53</t>
  </si>
  <si>
    <t>02.09.2022 15:00:32</t>
  </si>
  <si>
    <t>EURO GIDA KÖK 35-27-M00591_ARMUTLU TR-15 M02_72161842</t>
  </si>
  <si>
    <t>02.09.2022 12:17:43</t>
  </si>
  <si>
    <t>02.09.2022 12:52:06</t>
  </si>
  <si>
    <t>TIRMANLAR DM 35-16-M00171_YOĞURTANLI M01_72041584</t>
  </si>
  <si>
    <t>02.09.2022 14:58:29</t>
  </si>
  <si>
    <t>02.09.2022 17:19:39</t>
  </si>
  <si>
    <t>BERGAMA İM-1 35-16-A00001_ŞEHİR-3 L03_2325685</t>
  </si>
  <si>
    <t>03.09.2022 09:05:45</t>
  </si>
  <si>
    <t>03.09.2022 14:20:59</t>
  </si>
  <si>
    <t>FERİDUN KILIÇ SULAMA GRUBU TR-2 35-27-L00119_DIREK TIPI TRAFO HUCRESI H01_2049845</t>
  </si>
  <si>
    <t>03.09.2022 09:10:52</t>
  </si>
  <si>
    <t>03.09.2022 10:26:49</t>
  </si>
  <si>
    <t>KARABURÇ KÖK 35-31-L00253_SARIKAYA L02_2337263</t>
  </si>
  <si>
    <t>03.09.2022 09:13:05</t>
  </si>
  <si>
    <t>03.09.2022 13:49:09</t>
  </si>
  <si>
    <t>03.09.2022 09:16:38</t>
  </si>
  <si>
    <t>03.09.2022 09:48:19</t>
  </si>
  <si>
    <t>ÖRNEKKÖY TR-1 35-27-L00128_B.KARAKOÇ L04_72169414</t>
  </si>
  <si>
    <t>03.09.2022 09:27:12</t>
  </si>
  <si>
    <t>03.09.2022 10:23:27</t>
  </si>
  <si>
    <t>04.09.2022 08:01:48</t>
  </si>
  <si>
    <t>04.09.2022 13:22:25</t>
  </si>
  <si>
    <t>BERGAMA İM-2 35-16-A00002_HatBaşıAyırıcı_53140779 L12_53140779</t>
  </si>
  <si>
    <t>04.09.2022 09:35:11</t>
  </si>
  <si>
    <t>04.09.2022 15:45:03</t>
  </si>
  <si>
    <t>05.09.2022 09:29:06</t>
  </si>
  <si>
    <t>05.09.2022 11:12:35</t>
  </si>
  <si>
    <t>BİBERCİ SULAMA TR 35-16-M00173_DIREK TIPI TRAFO HUCRESI H01_2041182</t>
  </si>
  <si>
    <t>05.09.2022 09:33:53</t>
  </si>
  <si>
    <t>05.09.2022 10:19:20</t>
  </si>
  <si>
    <t>TR-48 35-30-L00048_TR-50 L04_72065190</t>
  </si>
  <si>
    <t>05.09.2022 09:37:46</t>
  </si>
  <si>
    <t>05.09.2022 10:52:48</t>
  </si>
  <si>
    <t>KARAHIDIRLI KÖK 35-16-M00718_HatBaşıAyırıcı_53140586 M3_53140586</t>
  </si>
  <si>
    <t>05.09.2022 10:45:27</t>
  </si>
  <si>
    <t>05.09.2022 11:51:04</t>
  </si>
  <si>
    <t>ZEYTİNDAĞ DM 35-16-M00138_HatBaşıAyırıcı_53140656 M05_53140656</t>
  </si>
  <si>
    <t>05.09.2022 12:22:38</t>
  </si>
  <si>
    <t>05.09.2022 13:16:37</t>
  </si>
  <si>
    <t>BERGAMA TM 35-16-A00004_HatBaşıAyırıcı_53139939 M07_53139939</t>
  </si>
  <si>
    <t>05.09.2022 14:04:04</t>
  </si>
  <si>
    <t>05.09.2022 15:12:21</t>
  </si>
  <si>
    <t>08.09.2022 13:39:10</t>
  </si>
  <si>
    <t>08.09.2022 14:49:45</t>
  </si>
  <si>
    <t>TR-47 45-78-L00047_953250958_953250958</t>
  </si>
  <si>
    <t>11.09.2022 15:44:40</t>
  </si>
  <si>
    <t>11.09.2022 18:10:26</t>
  </si>
  <si>
    <t>16.09.2022 09:22:58</t>
  </si>
  <si>
    <t>16.09.2022 17:44:24</t>
  </si>
  <si>
    <t>18.09.2022 09:30:56</t>
  </si>
  <si>
    <t>18.09.2022 17:51:50</t>
  </si>
  <si>
    <t>19.09.2022 08:01:26</t>
  </si>
  <si>
    <t>19.09.2022 17:01:06</t>
  </si>
  <si>
    <t>OĞLANANASI TR-5 KÖK 35-22-M00092_OĞLANANASI TR-7/TR-8/TR-9 M02_72111139</t>
  </si>
  <si>
    <t>29.09.2022 09:21:03</t>
  </si>
  <si>
    <t>29.09.2022 19:00:00</t>
  </si>
  <si>
    <t>HAYKIRAN TR-2 35-28-M00201_B_56357556_56357556</t>
  </si>
  <si>
    <t>30.09.2022 10:57:28</t>
  </si>
  <si>
    <t>30.09.2022 13:48:44</t>
  </si>
  <si>
    <t>YAZGÜLÜ SİTESİ TR 35-30-L00157_42925719 a1_42925868</t>
  </si>
  <si>
    <t>30.09.2022 10:07:00</t>
  </si>
  <si>
    <t>30.09.2022 13:33:14</t>
  </si>
  <si>
    <t>ÇAMÖNÜ TR-3 45-72-L00269_A_56390916_56390916</t>
  </si>
  <si>
    <t>30.09.2022 11:36:11</t>
  </si>
  <si>
    <t>30.09.2022 13:55:24</t>
  </si>
  <si>
    <t>PAYAMLI M-7 35-25-M00179_956637715_956637715</t>
  </si>
  <si>
    <t>30.09.2022 13:03:33</t>
  </si>
  <si>
    <t>30.09.2022 13:53:15</t>
  </si>
  <si>
    <t>KARTAL İM 35-08-A00003_KARTAL-11 K08_80522271</t>
  </si>
  <si>
    <t>01.09.2022 01:35:00</t>
  </si>
  <si>
    <t>01.09.2022 01:43:56</t>
  </si>
  <si>
    <t>KARTAL İM 35-08-A00003_KARTAL-16 K02_80522260</t>
  </si>
  <si>
    <t>01.09.2022 01:50:00</t>
  </si>
  <si>
    <t>01.09.2022 01:55:05</t>
  </si>
  <si>
    <t>DAĞDERE DM 45-72-M00097_ÇITAK M05_2329940</t>
  </si>
  <si>
    <t>01.09.2022 09:38:57</t>
  </si>
  <si>
    <t>01.09.2022 17:16:37</t>
  </si>
  <si>
    <t>01.09.2022 10:05:48</t>
  </si>
  <si>
    <t>01.09.2022 10:08:47</t>
  </si>
  <si>
    <t>ÜÇPINAR DM 45-71-M00183_PELİTALAN M03_72249140</t>
  </si>
  <si>
    <t>01.09.2022 10:14:00</t>
  </si>
  <si>
    <t>01.09.2022 14:38:21</t>
  </si>
  <si>
    <t>01.09.2022 10:18:14</t>
  </si>
  <si>
    <t>01.09.2022 10:33:58</t>
  </si>
  <si>
    <t>HALİTPAŞA DM 45-80-M00060_HALİTPAŞA TARIMSAL SULAMA-2 M01_72188720</t>
  </si>
  <si>
    <t>01.09.2022 11:08:11</t>
  </si>
  <si>
    <t>01.09.2022 15:40:51</t>
  </si>
  <si>
    <t>01.09.2022 11:13:12</t>
  </si>
  <si>
    <t>01.09.2022 14:58:40</t>
  </si>
  <si>
    <t>01.09.2022 11:21:24</t>
  </si>
  <si>
    <t>01.09.2022 12:53:04</t>
  </si>
  <si>
    <t>DEMİRKÖPRÜ TM 45-78-A00005_HatBaşıAyırıcı_53140457 M07_53140457</t>
  </si>
  <si>
    <t>01.09.2022 15:34:07</t>
  </si>
  <si>
    <t>01.09.2022 15:58:14</t>
  </si>
  <si>
    <t>POYRAZDAMLARI TR-11 45-78-M00576_HatBaşıAyırıcı_53139039 M05_53139039</t>
  </si>
  <si>
    <t>01.09.2022 16:43:17</t>
  </si>
  <si>
    <t>01.09.2022 17:03:03</t>
  </si>
  <si>
    <t>GÖLMARMARA İM 45-85-A00001_HatBaşıAyırıcı_53135872 L28_53135872</t>
  </si>
  <si>
    <t>02.09.2022 09:08:54</t>
  </si>
  <si>
    <t>02.09.2022 13:01:57</t>
  </si>
  <si>
    <t>02.09.2022 09:23:59</t>
  </si>
  <si>
    <t>02.09.2022 17:51:25</t>
  </si>
  <si>
    <t>GÖKÇEN DM 35-29-M00123_ASMALIK M12_2104355</t>
  </si>
  <si>
    <t>03.09.2022 12:39:04</t>
  </si>
  <si>
    <t>03.09.2022 18:05:42</t>
  </si>
  <si>
    <t>03.09.2022 09:44:47</t>
  </si>
  <si>
    <t>03.09.2022 18:14:06</t>
  </si>
  <si>
    <t>OVACIK TR-2 35-31-L00150_DIREK TIPI TRAFO HUCRESI H01_2048224</t>
  </si>
  <si>
    <t>03.09.2022 10:44:06</t>
  </si>
  <si>
    <t>03.09.2022 18:05:39</t>
  </si>
  <si>
    <t>03.09.2022 09:00:00</t>
  </si>
  <si>
    <t>03.09.2022 11:18:09</t>
  </si>
  <si>
    <t>03.09.2022 11:01:37</t>
  </si>
  <si>
    <t>03.09.2022 12:42:14</t>
  </si>
  <si>
    <t>HALİLBEYLİ DM 35-27-M00620_Recloser M04_2321676</t>
  </si>
  <si>
    <t>03.09.2022 11:55:08</t>
  </si>
  <si>
    <t>YİĞİTLER KÖK 35-27-M00707_BAĞYURDU TOPRAKSU-1 M05_72159087</t>
  </si>
  <si>
    <t>03.09.2022 12:41:19</t>
  </si>
  <si>
    <t>YİĞİTLER KÖK 35-27-M00707_BAĞYURDU TOPRAK SU-2 M04_72159088</t>
  </si>
  <si>
    <t>03.09.2022 12:42:25</t>
  </si>
  <si>
    <t>03.09.2022 14:26:11</t>
  </si>
  <si>
    <t>03.09.2022 16:48:43</t>
  </si>
  <si>
    <t>BAHATTİN DOĞANER KÖK 35-27-M00482_ÇİFTEL KAZAN M05_72166834</t>
  </si>
  <si>
    <t>03.09.2022 14:33:49</t>
  </si>
  <si>
    <t>03.09.2022 16:29:21</t>
  </si>
  <si>
    <t>KARABULU KÖK 35-31-L00227_TUMBULLAR L03_2337015</t>
  </si>
  <si>
    <t>03.09.2022 14:37:43</t>
  </si>
  <si>
    <t>03.09.2022 18:34:17</t>
  </si>
  <si>
    <t>RADAR KÖK 35-21-M00006_RADAR M02_72199828</t>
  </si>
  <si>
    <t>03.09.2022 14:48:49</t>
  </si>
  <si>
    <t>03.09.2022 18:30:59</t>
  </si>
  <si>
    <t>TR-27 35-27-M00027_DIREK TIPI TRAFO HUCRESI H01_2036890</t>
  </si>
  <si>
    <t>03.09.2022 16:47:13</t>
  </si>
  <si>
    <t>TİRE İM-DM-1 35-29-A00001_DOYRANLI L11_2059659</t>
  </si>
  <si>
    <t>03.09.2022 17:10:27</t>
  </si>
  <si>
    <t>03.09.2022 17:55:09</t>
  </si>
  <si>
    <t>TAHTALIÇAY KÖK (M-751) 35-22-M00145_CUMAOVASI 1-2 M01_2330036</t>
  </si>
  <si>
    <t>03.09.2022 18:43:48</t>
  </si>
  <si>
    <t>03.09.2022 19:35:38</t>
  </si>
  <si>
    <t>BAYINDIR İM 35-20-A00001_CANLI L09_2313515</t>
  </si>
  <si>
    <t>04.09.2022 09:01:05</t>
  </si>
  <si>
    <t>04.09.2022 17:12:22</t>
  </si>
  <si>
    <t>YAZIBAŞI DM-5 35-26-M00550_DM-4 M04_2335559</t>
  </si>
  <si>
    <t>04.09.2022 09:19:56</t>
  </si>
  <si>
    <t>04.09.2022 16:14:11</t>
  </si>
  <si>
    <t>KİPA DM 35-26-M00283_HAVAI HAT DM-4 M03_2309266</t>
  </si>
  <si>
    <t>04.09.2022 09:20:05</t>
  </si>
  <si>
    <t>04.09.2022 16:09:48</t>
  </si>
  <si>
    <t>TR-98 35-16-L00098_TR-102 L02_83184328</t>
  </si>
  <si>
    <t>05.09.2022 11:32:47</t>
  </si>
  <si>
    <t>05.09.2022 12:04:39</t>
  </si>
  <si>
    <t>DM-2 35-28-M00700_DM-6 M04_83507071</t>
  </si>
  <si>
    <t>06.09.2022 01:09:00</t>
  </si>
  <si>
    <t>06.09.2022 04:58:00</t>
  </si>
  <si>
    <t>06.09.2022 09:00:50</t>
  </si>
  <si>
    <t>06.09.2022 16:51:19</t>
  </si>
  <si>
    <t>AYASKENT DM-1 35-16-M00009_AYASKENT TR-2 M04_82964181</t>
  </si>
  <si>
    <t>06.09.2022 09:30:35</t>
  </si>
  <si>
    <t>06.09.2022 10:10:41</t>
  </si>
  <si>
    <t>TR-107 35-16-M00867_DM-2/TR-12 L02_72051984</t>
  </si>
  <si>
    <t>06.09.2022 10:51:45</t>
  </si>
  <si>
    <t>06.09.2022 14:41:20</t>
  </si>
  <si>
    <t>MÜBECCEL TARIMSAL SULAMA 35-16-M00689_PAŞAKÖY M02_83181135</t>
  </si>
  <si>
    <t>06.09.2022 11:31:29</t>
  </si>
  <si>
    <t>06.09.2022 12:46:26</t>
  </si>
  <si>
    <t>SELENDİ TR-30 (HÜKÜMET KONAĞI) 45-81-M00030_945626223_945626223</t>
  </si>
  <si>
    <t>19.09.2022 08:36:57</t>
  </si>
  <si>
    <t>19.09.2022 11:44:56</t>
  </si>
  <si>
    <t>KÜÇÜKKALE KÖK 35-29-L00036_HatBaşıAyırıcı_82472005 L03_82472005</t>
  </si>
  <si>
    <t>30.09.2022 08:04:25</t>
  </si>
  <si>
    <t>30.09.2022 09:49:10</t>
  </si>
  <si>
    <t>EYNEZ KÖK 45-82-M00158_EYNEZ M04_72199455</t>
  </si>
  <si>
    <t>02.09.2022 09:25:03</t>
  </si>
  <si>
    <t>02.09.2022 13:46:08</t>
  </si>
  <si>
    <t>İZELTAŞ KÖK 35-27-M00808_İZELTAŞ M04_72167179</t>
  </si>
  <si>
    <t>04.09.2022 09:14:18</t>
  </si>
  <si>
    <t>04.09.2022 13:04:30</t>
  </si>
  <si>
    <t>ÇINARDİBİ KÖK 35-20-M00069_DERNEKLİ-BALCILAR-OSMANLAR-BAYRAMLAR-KAMBERLER M04_66050707</t>
  </si>
  <si>
    <t>04.09.2022 09:40:28</t>
  </si>
  <si>
    <t>04.09.2022 16:48:30</t>
  </si>
  <si>
    <t>TR-50 35-22-M00050_DEREKÖY M03_82002741</t>
  </si>
  <si>
    <t>05.09.2022 09:02:40</t>
  </si>
  <si>
    <t>05.09.2022 17:40:47</t>
  </si>
  <si>
    <t>GERMİYAN İM 35-18-A00004_ILDIR-1 L02_2313571</t>
  </si>
  <si>
    <t>05.09.2022 09:07:02</t>
  </si>
  <si>
    <t>05.09.2022 17:07:25</t>
  </si>
  <si>
    <t>L-437 ŞEHİTLİK 35-18-L00437_L-295 L01_2337307</t>
  </si>
  <si>
    <t>06.09.2022 06:18:23</t>
  </si>
  <si>
    <t>06.09.2022 07:46:09</t>
  </si>
  <si>
    <t>ÖZGÖRKEY KÖK 35-26-M00256_ÇAPAK M07_65969623</t>
  </si>
  <si>
    <t>06.09.2022 06:38:47</t>
  </si>
  <si>
    <t>06.09.2022 08:05:07</t>
  </si>
  <si>
    <t>BEYDAĞ İM 35-32-A00001_MUTAFLAR L14_2308120</t>
  </si>
  <si>
    <t>06.09.2022 09:02:32</t>
  </si>
  <si>
    <t>06.09.2022 15:20:50</t>
  </si>
  <si>
    <t>06.09.2022 17:31:11</t>
  </si>
  <si>
    <t>06.09.2022 09:18:47</t>
  </si>
  <si>
    <t>06.09.2022 15:01:29</t>
  </si>
  <si>
    <t>06.09.2022 09:22:32</t>
  </si>
  <si>
    <t>06.09.2022 15:03:08</t>
  </si>
  <si>
    <t>TR-43 35-13-M00056_DAĞITIM TRAFO TR-43 L03_2119305</t>
  </si>
  <si>
    <t>06.09.2022 09:39:58</t>
  </si>
  <si>
    <t>06.09.2022 17:00:35</t>
  </si>
  <si>
    <t>07.09.2022 09:03:04</t>
  </si>
  <si>
    <t>07.09.2022 15:44:19</t>
  </si>
  <si>
    <t>07.09.2022 09:13:21</t>
  </si>
  <si>
    <t>07.09.2022 14:00:34</t>
  </si>
  <si>
    <t>07.09.2022 09:12:08</t>
  </si>
  <si>
    <t>07.09.2022 17:21:09</t>
  </si>
  <si>
    <t>VELİLER DM 35-15-L00840_BÜLBÜLLER-KERPİÇLİK L01_66945989</t>
  </si>
  <si>
    <t>07.09.2022 09:46:31</t>
  </si>
  <si>
    <t>07.09.2022 16:24:39</t>
  </si>
  <si>
    <t>M-1023 35-03-M01023_11169097 0_5805336</t>
  </si>
  <si>
    <t>30.09.2022 04:55:46</t>
  </si>
  <si>
    <t>30.09.2022 14:29:34</t>
  </si>
  <si>
    <t>DM-12/08 45-71-M02401_953247107_953247107</t>
  </si>
  <si>
    <t>30.09.2022 10:35:18</t>
  </si>
  <si>
    <t>30.09.2022 15:13:33</t>
  </si>
  <si>
    <t>TÜRKELLİ TR-2 35-28-M00463_953370212_953370212</t>
  </si>
  <si>
    <t>30.09.2022 10:33:11</t>
  </si>
  <si>
    <t>30.09.2022 15:31:04</t>
  </si>
  <si>
    <t>M-1023 35-03-M01023_35-03-M01023_41929713</t>
  </si>
  <si>
    <t>30.09.2022 11:03:30</t>
  </si>
  <si>
    <t>30.09.2022 14:36:55</t>
  </si>
  <si>
    <t>BAKLACI TR-2 45-73-M00525_A_56385766_56385766</t>
  </si>
  <si>
    <t>30.09.2022 11:41:22</t>
  </si>
  <si>
    <t>30.09.2022 14:13:22</t>
  </si>
  <si>
    <t>30.09.2022 11:53:25</t>
  </si>
  <si>
    <t>30.09.2022 13:40:45</t>
  </si>
  <si>
    <t>K-855 35-01-K00855_910796044_910796044</t>
  </si>
  <si>
    <t>30.09.2022 12:01:59</t>
  </si>
  <si>
    <t>30.09.2022 14:08:58</t>
  </si>
  <si>
    <t>DM-2/19 35-27-M01091_98587136_98587136</t>
  </si>
  <si>
    <t>30.09.2022 12:53:53</t>
  </si>
  <si>
    <t>30.09.2022 14:57:37</t>
  </si>
  <si>
    <t>30.09.2022 13:18:29</t>
  </si>
  <si>
    <t>30.09.2022 15:27:39</t>
  </si>
  <si>
    <t>TR-9 KİRAZ MERKEZ EMNİYET KARŞISI 35-31-L00009_47996300_56399050_56399050</t>
  </si>
  <si>
    <t>30.09.2022 13:52:57</t>
  </si>
  <si>
    <t>30.09.2022 14:42:12</t>
  </si>
  <si>
    <t>M-3444(YATIRIM REZERVE) 35-03-M03444_A k1843a1b_5803426</t>
  </si>
  <si>
    <t>30.09.2022 13:54:48</t>
  </si>
  <si>
    <t>30.09.2022 16:49:40</t>
  </si>
  <si>
    <t>DM-2/19 35-27-M01091_C_72388753_72388753</t>
  </si>
  <si>
    <t>30.09.2022 14:05:35</t>
  </si>
  <si>
    <t>30.09.2022 15:01:12</t>
  </si>
  <si>
    <t>TR-9(M-709) 35-30-M00709_95001169494_95001169494</t>
  </si>
  <si>
    <t>30.09.2022 14:09:07</t>
  </si>
  <si>
    <t>30.09.2022 15:32:09</t>
  </si>
  <si>
    <t>ALAŞEHİR TR-4 45-73-M00004_945669311_945669311</t>
  </si>
  <si>
    <t>30.09.2022 14:51:42</t>
  </si>
  <si>
    <t>30.09.2022 16:09:17</t>
  </si>
  <si>
    <t>KUŞLUK ÇAMKÖY TR-1 45-75-M00144_A_56385664_56385664</t>
  </si>
  <si>
    <t>30.09.2022 16:03:12</t>
  </si>
  <si>
    <t>30.09.2022 17:04:48</t>
  </si>
  <si>
    <t>TR-87 MENTEŞ KAVŞAĞI 35-19-L00087_6675185_56393471_56393471</t>
  </si>
  <si>
    <t>30.09.2022 09:21:52</t>
  </si>
  <si>
    <t>30.09.2022 17:04:08</t>
  </si>
  <si>
    <t>TR-150 35-16-L00150_965974358_965974358</t>
  </si>
  <si>
    <t>30.09.2022 11:00:42</t>
  </si>
  <si>
    <t>30.09.2022 18:03:45</t>
  </si>
  <si>
    <t>K-821 35-03-K00821_910342590_910342590</t>
  </si>
  <si>
    <t>30.09.2022 14:50:51</t>
  </si>
  <si>
    <t>30.09.2022 17:15:29</t>
  </si>
  <si>
    <t>HASANÇAVUŞLAR TR-1 35-29-L00686__72399341_72399341</t>
  </si>
  <si>
    <t>30.09.2022 15:20:44</t>
  </si>
  <si>
    <t>30.09.2022 17:52:08</t>
  </si>
  <si>
    <t>_A_56385916_56385916</t>
  </si>
  <si>
    <t>30.09.2022 16:44:18</t>
  </si>
  <si>
    <t>30.09.2022 17:55:51</t>
  </si>
  <si>
    <t>YELKİ TR-5 (M-2339) 35-10-M02339_G_56385683_56385683</t>
  </si>
  <si>
    <t>30.09.2022 16:54:10</t>
  </si>
  <si>
    <t>30.09.2022 17:36:37</t>
  </si>
  <si>
    <t>TR-1804 35-28-M00566_D_56376380_56376380</t>
  </si>
  <si>
    <t>30.09.2022 16:58:31</t>
  </si>
  <si>
    <t>30.09.2022 17:47:20</t>
  </si>
  <si>
    <t>ÇİLE TR-6 35-22-M00186_955271684_955271684</t>
  </si>
  <si>
    <t>30.09.2022 15:06:51</t>
  </si>
  <si>
    <t>30.09.2022 18:34:58</t>
  </si>
  <si>
    <t>TR-39 35-17-M00039_950302324_950302324</t>
  </si>
  <si>
    <t>30.09.2022 15:26:06</t>
  </si>
  <si>
    <t>30.09.2022 18:06:33</t>
  </si>
  <si>
    <t>30.09.2022 16:33:53</t>
  </si>
  <si>
    <t>30.09.2022 18:24:44</t>
  </si>
  <si>
    <t>ÜÇPINAR TR-7 (ESKİ TR-9) 45-71-M01545_953240564_953240564</t>
  </si>
  <si>
    <t>30.09.2022 17:21:00</t>
  </si>
  <si>
    <t>30.09.2022 18:47:04</t>
  </si>
  <si>
    <t>ASARLIK TR-12 35-28-L00128_B_56358095_56358095</t>
  </si>
  <si>
    <t>30.09.2022 17:26:34</t>
  </si>
  <si>
    <t>30.09.2022 18:07:03</t>
  </si>
  <si>
    <t>TR-150 35-16-L00150_B_56352701_56352701</t>
  </si>
  <si>
    <t>30.09.2022 17:38:03</t>
  </si>
  <si>
    <t>30.09.2022 18:11:31</t>
  </si>
  <si>
    <t>30.09.2022 18:13:33</t>
  </si>
  <si>
    <t>30.09.2022 18:35:24</t>
  </si>
  <si>
    <t>DM02/TR13 45-73-M00041_945671660_945671660</t>
  </si>
  <si>
    <t>30.09.2022 18:15:37</t>
  </si>
  <si>
    <t>30.09.2022 19:05:16</t>
  </si>
  <si>
    <t>BEYKÖY TR-1 35-28-M00258_C_56373977_56373977</t>
  </si>
  <si>
    <t>30.09.2022 18:34:28</t>
  </si>
  <si>
    <t>30.09.2022 19:26:40</t>
  </si>
  <si>
    <t>M-1050 35-02-M01050_910006652_910006652</t>
  </si>
  <si>
    <t>30.09.2022 15:23:08</t>
  </si>
  <si>
    <t>30.09.2022 19:38:26</t>
  </si>
  <si>
    <t>M-1063 35-03-M01063_910262044_910262044</t>
  </si>
  <si>
    <t>30.09.2022 16:09:22</t>
  </si>
  <si>
    <t>30.09.2022 20:43:48</t>
  </si>
  <si>
    <t>FOÇA TR-65 35-23-L00065_950419123_950419123</t>
  </si>
  <si>
    <t>30.09.2022 16:21:18</t>
  </si>
  <si>
    <t>30.09.2022 21:15:54</t>
  </si>
  <si>
    <t>L-25 35-14-L00025_6014730_56357445_56357445</t>
  </si>
  <si>
    <t>30.09.2022 16:59:24</t>
  </si>
  <si>
    <t>30.09.2022 19:39:48</t>
  </si>
  <si>
    <t>ALİBEYLİ DM 45-80-M00064_956557490_956557490</t>
  </si>
  <si>
    <t>30.09.2022 18:08:23</t>
  </si>
  <si>
    <t>30.09.2022 21:15:56</t>
  </si>
  <si>
    <t>K-60 35-01-K00060_C C1_5869326</t>
  </si>
  <si>
    <t>30.09.2022 18:53:36</t>
  </si>
  <si>
    <t>30.09.2022 20:51:58</t>
  </si>
  <si>
    <t>MENEMEN TR-82 35-28-M00682_953386040_953386040</t>
  </si>
  <si>
    <t>30.09.2022 19:06:11</t>
  </si>
  <si>
    <t>30.09.2022 22:26:24</t>
  </si>
  <si>
    <t>TİRE TR-6 35-29-L00006_950324038_950324038</t>
  </si>
  <si>
    <t>30.09.2022 19:19:38</t>
  </si>
  <si>
    <t>30.09.2022 20:04:16</t>
  </si>
  <si>
    <t>YENİFOÇA TR-16 35-23-M00016_42097724_56373213_56373213</t>
  </si>
  <si>
    <t>30.09.2022 19:35:34</t>
  </si>
  <si>
    <t>30.09.2022 20:25:14</t>
  </si>
  <si>
    <t>30.09.2022 19:36:44</t>
  </si>
  <si>
    <t>30.09.2022 20:48:47</t>
  </si>
  <si>
    <t>DM-3/TR-11 SEFERİHİSAR 35-14-M00330_95000132547_95000132547</t>
  </si>
  <si>
    <t>30.09.2022 19:35:48</t>
  </si>
  <si>
    <t>30.09.2022 20:01:19</t>
  </si>
  <si>
    <t>DM08/TR02 45-73-M00003_945669197_945669197</t>
  </si>
  <si>
    <t>30.09.2022 19:59:34</t>
  </si>
  <si>
    <t>30.09.2022 21:09:13</t>
  </si>
  <si>
    <t>M-1291 35-02-M01291_911090492_911090492</t>
  </si>
  <si>
    <t>30.09.2022 20:10:38</t>
  </si>
  <si>
    <t>30.09.2022 20:49:19</t>
  </si>
  <si>
    <t>TR-118 35-16-L00118_47584318_56352650_56352650</t>
  </si>
  <si>
    <t>30.09.2022 20:25:23</t>
  </si>
  <si>
    <t>30.09.2022 21:28:05</t>
  </si>
  <si>
    <t>K-3183 35-02-K03183_912528594_912528594</t>
  </si>
  <si>
    <t>30.09.2022 20:18:20</t>
  </si>
  <si>
    <t>30.09.2022 21:17:48</t>
  </si>
  <si>
    <t>FOÇA TR-65 35-23-L00065_42041532_56405962_56405962</t>
  </si>
  <si>
    <t>30.09.2022 20:50:26</t>
  </si>
  <si>
    <t>30.09.2022 21:49:40</t>
  </si>
  <si>
    <t>M-2115 35-03-M02115_910174572_910174572</t>
  </si>
  <si>
    <t>30.09.2022 15:07:52</t>
  </si>
  <si>
    <t>30.09.2022 22:35:09</t>
  </si>
  <si>
    <t>M-1867 35-02-M01867_962717123_962717123</t>
  </si>
  <si>
    <t>30.09.2022 17:58:12</t>
  </si>
  <si>
    <t>30.09.2022 23:05:08</t>
  </si>
  <si>
    <t>TR-40 35-17-M00040_950302264_950302264</t>
  </si>
  <si>
    <t>30.09.2022 19:18:23</t>
  </si>
  <si>
    <t>30.09.2022 22:20:12</t>
  </si>
  <si>
    <t>EMİRALEM TR-15 35-28-M00237__72372355_72372355</t>
  </si>
  <si>
    <t>30.09.2022 21:00:46</t>
  </si>
  <si>
    <t>30.09.2022 23:05:00</t>
  </si>
  <si>
    <t>K-1913 35-10-K01913_B b1_5889730</t>
  </si>
  <si>
    <t>30.09.2022 21:01:51</t>
  </si>
  <si>
    <t>30.09.2022 22:33:07</t>
  </si>
  <si>
    <t>K-548 35-01-K00548_911353497_911353497</t>
  </si>
  <si>
    <t>30.09.2022 21:42:55</t>
  </si>
  <si>
    <t>30.09.2022 22:45:45</t>
  </si>
  <si>
    <t>ÇAVUŞKÖY TR-2 35-28-M00347_D_65498798_65498798</t>
  </si>
  <si>
    <t>30.09.2022 22:36:54</t>
  </si>
  <si>
    <t>30.09.2022 23:07:08</t>
  </si>
  <si>
    <t>ÇAYLI TR-1 35-15-L00188_950390940_950390940</t>
  </si>
  <si>
    <t>30.09.2022 22:03:42</t>
  </si>
  <si>
    <t>30.09.2022 23:44:02</t>
  </si>
  <si>
    <t>K-904 35-02-K00904_910195541_910195541</t>
  </si>
  <si>
    <t>30.09.2022 22:37:23</t>
  </si>
  <si>
    <t>01.10.2022 00:25:28</t>
  </si>
  <si>
    <t>K-765 35-01-K00765_911579217_911579217</t>
  </si>
  <si>
    <t>30.09.2022 22:07:26</t>
  </si>
  <si>
    <t>01.10.2022 01:38:52</t>
  </si>
  <si>
    <t>M-1037 35-04-M01037_944443863_944443863</t>
  </si>
  <si>
    <t>30.09.2022 23:45:05</t>
  </si>
  <si>
    <t>01.10.2022 01:27:55</t>
  </si>
  <si>
    <t>K-4443 35-03-K04443_A_56363644_56363644</t>
  </si>
  <si>
    <t>30.09.2022 23:50:56</t>
  </si>
  <si>
    <t>01.10.2022 00:17:15</t>
  </si>
  <si>
    <t>K-4436 35-04-K04436_913412661_913412661</t>
  </si>
  <si>
    <t>30.09.2022 23:11:39</t>
  </si>
  <si>
    <t>01.10.2022 01:52:26</t>
  </si>
  <si>
    <t>M-1038 35-04-M01038_35-04-M01038_2365666</t>
  </si>
  <si>
    <t>30.09.2022 19:14:00</t>
  </si>
  <si>
    <t>30.09.2022 22:07:30</t>
  </si>
  <si>
    <t>VİLLAKENT TR-9 35-28-M00384_VİLLAKENT TR-10 M03_66508330</t>
  </si>
  <si>
    <t>06.09.2022 14:27:27</t>
  </si>
  <si>
    <t>06.09.2022 15:12:17</t>
  </si>
  <si>
    <t>07.09.2022 10:27:37</t>
  </si>
  <si>
    <t>07.09.2022 12:39:46</t>
  </si>
  <si>
    <t>TR-128 35-16-L00128_TR-130 L03_72034402</t>
  </si>
  <si>
    <t>07.09.2022 12:22:11</t>
  </si>
  <si>
    <t>07.09.2022 15:04:42</t>
  </si>
  <si>
    <t>TR-21 35-16-L00021_TR-25 L03_79438364</t>
  </si>
  <si>
    <t>08.09.2022 09:00:55</t>
  </si>
  <si>
    <t>08.09.2022 10:03:25</t>
  </si>
  <si>
    <t>DEĞİRMENCİ AHMET TR 35-16-M00172_DIREK TIPI TRAFO HUCRESI H01_2041181</t>
  </si>
  <si>
    <t>08.09.2022 10:31:14</t>
  </si>
  <si>
    <t>08.09.2022 12:36:56</t>
  </si>
  <si>
    <t>KARAHIDIRLI KÖK 35-16-M00718_BOZKÖY M4_2333493</t>
  </si>
  <si>
    <t>08.09.2022 12:56:32</t>
  </si>
  <si>
    <t>08.09.2022 14:16:21</t>
  </si>
  <si>
    <t>KIRCALAR DM 35-16-M00261_ÜRKÜTLER-SINIRADA GRUP KÖYLER ENH M03_72041844</t>
  </si>
  <si>
    <t>08.09.2022 10:53:42</t>
  </si>
  <si>
    <t>08.09.2022 15:23:11</t>
  </si>
  <si>
    <t>08.09.2022 14:25:32</t>
  </si>
  <si>
    <t>08.09.2022 15:35:56</t>
  </si>
  <si>
    <t>AŞAĞICUMA DM 35-16-M00103_TERZİHALİLLER M03_72040361</t>
  </si>
  <si>
    <t>09.09.2022 09:41:02</t>
  </si>
  <si>
    <t>09.09.2022 15:20:57</t>
  </si>
  <si>
    <t>09.09.2022 11:04:45</t>
  </si>
  <si>
    <t>09.09.2022 12:19:43</t>
  </si>
  <si>
    <t>AYASKENT TARIMSAL SULAMA TR-6 35-16-M00289_DIREK TIPI TRAFO HUCRESI H01_2044457</t>
  </si>
  <si>
    <t>09.09.2022 12:27:14</t>
  </si>
  <si>
    <t>09.09.2022 12:43:13</t>
  </si>
  <si>
    <t>ZAĞNOS TR-2 35-16-M00144_DIREK TIPI TRAFO HUCRESI H01_2039678</t>
  </si>
  <si>
    <t>09.09.2022 13:18:21</t>
  </si>
  <si>
    <t>09.09.2022 14:03:14</t>
  </si>
  <si>
    <t>ZAĞNOS TR-1 35-16-M00143_DIREK TIPI TRAFO HUCRESI H01_2039677</t>
  </si>
  <si>
    <t>09.09.2022 14:08:29</t>
  </si>
  <si>
    <t>09.09.2022 14:33:32</t>
  </si>
  <si>
    <t>ALÇUK TM 35-17-A00001_MENEMEN-1 M30_2055292</t>
  </si>
  <si>
    <t>10.09.2022 12:01:23</t>
  </si>
  <si>
    <t>ALÇUK TM 35-17-A00001_MENEMEN-2 M28_2055288</t>
  </si>
  <si>
    <t>10.09.2022 09:24:48</t>
  </si>
  <si>
    <t>10.09.2022 12:02:54</t>
  </si>
  <si>
    <t>HATUNDERE TR-4 35-28-M00468_ M03_2305580</t>
  </si>
  <si>
    <t>10.09.2022 10:54:48</t>
  </si>
  <si>
    <t>10.09.2022 19:22:34</t>
  </si>
  <si>
    <t>MENEMEN KÖK-24 35-28-M00024_VİLLAKENT M07_77857334</t>
  </si>
  <si>
    <t>11.09.2022 05:43:04</t>
  </si>
  <si>
    <t>11.09.2022 06:00:09</t>
  </si>
  <si>
    <t>BERGAMA İM-1 35-16-A00001_ŞEHİR-5 L05_2094417</t>
  </si>
  <si>
    <t>11.09.2022 09:16:14</t>
  </si>
  <si>
    <t>11.09.2022 11:21:58</t>
  </si>
  <si>
    <t>ULUKENT KÖK-15 35-28-M00070_ULUKENT-6/7 M04_66524930</t>
  </si>
  <si>
    <t>11.09.2022 09:50:15</t>
  </si>
  <si>
    <t>11.09.2022 13:14:21</t>
  </si>
  <si>
    <t>TR-14 35-16-L00014_DIREK TIPI TRAFO HUCRESI H01_2043106</t>
  </si>
  <si>
    <t>11.09.2022 11:36:40</t>
  </si>
  <si>
    <t>11.09.2022 12:02:15</t>
  </si>
  <si>
    <t>TR-15 35-16-L00015_ H_50132108</t>
  </si>
  <si>
    <t>11.09.2022 12:06:06</t>
  </si>
  <si>
    <t>11.09.2022 12:28:03</t>
  </si>
  <si>
    <t>TR-16 35-16-L00016_DIREK TIPI TRAFO HUCRESI H01_2043115</t>
  </si>
  <si>
    <t>11.09.2022 13:03:19</t>
  </si>
  <si>
    <t>11.09.2022 13:27:09</t>
  </si>
  <si>
    <t>TR-100 35-16-L00100_DAĞITIM TRAFO TR-100 L03_67568799</t>
  </si>
  <si>
    <t>11.09.2022 14:01:10</t>
  </si>
  <si>
    <t>11.09.2022 14:37:26</t>
  </si>
  <si>
    <t>TR-71 35-30-L00071_DIREK TIPI TRAFO HUCRESI H01_2044008</t>
  </si>
  <si>
    <t>25.09.2022 11:52:53</t>
  </si>
  <si>
    <t>25.09.2022 12:19:03</t>
  </si>
  <si>
    <t>12.09.2022 09:20:37</t>
  </si>
  <si>
    <t>12.09.2022 14:46:35</t>
  </si>
  <si>
    <t>BAHÇELİ KÖK-5 35-30-M00232_TR-1 -2 -3 M01_72078200</t>
  </si>
  <si>
    <t>12.09.2022 09:47:36</t>
  </si>
  <si>
    <t>12.09.2022 12:22:58</t>
  </si>
  <si>
    <t>BAHÇELİ KÖK-5 35-30-M00232_TR-9 M05_72078251</t>
  </si>
  <si>
    <t>12.09.2022 12:23:21</t>
  </si>
  <si>
    <t>12.09.2022 15:50:59</t>
  </si>
  <si>
    <t>TR-123 35-16-L00123_TR-124 L02_72037651</t>
  </si>
  <si>
    <t>13.09.2022 09:14:45</t>
  </si>
  <si>
    <t>13.09.2022 17:31:38</t>
  </si>
  <si>
    <t>TR-47 35-16-L00047_TR-52 L03_71976764</t>
  </si>
  <si>
    <t>14.09.2022 09:03:38</t>
  </si>
  <si>
    <t>14.09.2022 10:47:03</t>
  </si>
  <si>
    <t>TR-52 35-16-L00052_DIREK TIPI TRAFO HUCRESI H01_2042109</t>
  </si>
  <si>
    <t>14.09.2022 10:32:37</t>
  </si>
  <si>
    <t>14.09.2022 17:39:46</t>
  </si>
  <si>
    <t>14.09.2022 16:25:24</t>
  </si>
  <si>
    <t>14.09.2022 17:36:13</t>
  </si>
  <si>
    <t>KABAYER TR 35-17-M00432_ENH GİRİŞ M01_66290001</t>
  </si>
  <si>
    <t>15.09.2022 08:56:15</t>
  </si>
  <si>
    <t>15.09.2022 12:59:24</t>
  </si>
  <si>
    <t>HELVACI TR-15 35-17-M00733_HELVACI TR-6 M02_72807179</t>
  </si>
  <si>
    <t>15.09.2022 09:03:55</t>
  </si>
  <si>
    <t>15.09.2022 10:36:00</t>
  </si>
  <si>
    <t>TR-22 35-30-M00722_TR-19 M01_72051273</t>
  </si>
  <si>
    <t>06.09.2022 10:46:31</t>
  </si>
  <si>
    <t>06.09.2022 14:23:42</t>
  </si>
  <si>
    <t>TR-40 35-16-L00040_TR-41/TR-42 L01_67579328</t>
  </si>
  <si>
    <t>16.09.2022 13:00:38</t>
  </si>
  <si>
    <t>16.09.2022 14:03:10</t>
  </si>
  <si>
    <t>TR-146 35-16-L00146_TR-125 M01_73005982</t>
  </si>
  <si>
    <t>16.09.2022 14:16:52</t>
  </si>
  <si>
    <t>16.09.2022 15:14:09</t>
  </si>
  <si>
    <t>MENEMEN KÖK-20 35-28-M00020_YAHŞELLİ TR-3 M04_83590319</t>
  </si>
  <si>
    <t>17.09.2022 09:20:43</t>
  </si>
  <si>
    <t>17.09.2022 10:54:27</t>
  </si>
  <si>
    <t>TİRE İM-DM-1 35-29-A00001_MAHMUTLAR L13_2312356</t>
  </si>
  <si>
    <t>03.09.2022 13:01:00</t>
  </si>
  <si>
    <t>03.09.2022 17:21:00</t>
  </si>
  <si>
    <t>L-264 ŞİFNE CAD. SONU 35-18-L00264_950450542_950450542</t>
  </si>
  <si>
    <t>07.09.2022 11:20:22</t>
  </si>
  <si>
    <t>07.09.2022 15:43:32</t>
  </si>
  <si>
    <t>GÖLCÜK TR-3 35-15-L00318_C_56368937_56368937</t>
  </si>
  <si>
    <t>07.09.2022 12:00:46</t>
  </si>
  <si>
    <t>07.09.2022 15:51:56</t>
  </si>
  <si>
    <t>KARAGÖZLER TR-1 45-72-M00262_B_66354576_66354576</t>
  </si>
  <si>
    <t>07.09.2022 12:06:09</t>
  </si>
  <si>
    <t>07.09.2022 15:36:52</t>
  </si>
  <si>
    <t>BİRGİ TR-12 35-15-L00267_950391194_950391194</t>
  </si>
  <si>
    <t>07.09.2022 12:43:38</t>
  </si>
  <si>
    <t>07.09.2022 15:35:18</t>
  </si>
  <si>
    <t>L-96 35-18-L00096_950453441_950453441</t>
  </si>
  <si>
    <t>07.09.2022 12:58:32</t>
  </si>
  <si>
    <t>07.09.2022 15:40:42</t>
  </si>
  <si>
    <t>07.09.2022 13:28:11</t>
  </si>
  <si>
    <t>07.09.2022 15:31:28</t>
  </si>
  <si>
    <t>DM-3/TR-26 (TR-94) 35-26-M00094_956616196_956616196</t>
  </si>
  <si>
    <t>07.09.2022 12:21:09</t>
  </si>
  <si>
    <t>07.09.2022 14:12:19</t>
  </si>
  <si>
    <t>K-885 35-04-K00885_99070623_99070623</t>
  </si>
  <si>
    <t>07.09.2022 13:20:33</t>
  </si>
  <si>
    <t>07.09.2022 14:33:37</t>
  </si>
  <si>
    <t>L-148 CUMHURİYET SİTESİ 35-18-L00148_950443910_950443910</t>
  </si>
  <si>
    <t>07.09.2022 13:36:40</t>
  </si>
  <si>
    <t>07.09.2022 17:54:15</t>
  </si>
  <si>
    <t>ERGENEKON TR-4 45-83-L00141__72410735_72410735</t>
  </si>
  <si>
    <t>07.09.2022 14:54:38</t>
  </si>
  <si>
    <t>07.09.2022 16:33:21</t>
  </si>
  <si>
    <t>07.09.2022 15:16:45</t>
  </si>
  <si>
    <t>07.09.2022 16:31:39</t>
  </si>
  <si>
    <t>07.09.2022 15:34:02</t>
  </si>
  <si>
    <t>07.09.2022 17:12:29</t>
  </si>
  <si>
    <t>DM-1/TR-17 SEFERİHİSAR 35-14-M00329_956634194_956634194</t>
  </si>
  <si>
    <t>07.09.2022 16:52:08</t>
  </si>
  <si>
    <t>07.09.2022 17:45:50</t>
  </si>
  <si>
    <t>K-984 35-07-K00984_99443668_99443668</t>
  </si>
  <si>
    <t>07.09.2022 17:19:27</t>
  </si>
  <si>
    <t>07.09.2022 18:11:17</t>
  </si>
  <si>
    <t>TR-71 ÖZYURT 35-19-L00071_957839177_957839177</t>
  </si>
  <si>
    <t>07.09.2022 12:37:46</t>
  </si>
  <si>
    <t>07.09.2022 18:30:59</t>
  </si>
  <si>
    <t>TR-47 35-15-M00047_48866729_56365087_56365087</t>
  </si>
  <si>
    <t>07.09.2022 13:10:50</t>
  </si>
  <si>
    <t>07.09.2022 17:03:55</t>
  </si>
  <si>
    <t>L-252 SİSSUS HASTANE 35-18-L00252_95000160675_95000160675</t>
  </si>
  <si>
    <t>07.09.2022 14:25:21</t>
  </si>
  <si>
    <t>07.09.2022 19:14:12</t>
  </si>
  <si>
    <t>07.09.2022 15:21:36</t>
  </si>
  <si>
    <t>07.09.2022 16:32:30</t>
  </si>
  <si>
    <t>GÜNERLİ TR-1 35-28-M00408_953378064_953378064</t>
  </si>
  <si>
    <t>07.09.2022 15:32:10</t>
  </si>
  <si>
    <t>07.09.2022 18:07:22</t>
  </si>
  <si>
    <t>07.09.2022 15:34:18</t>
  </si>
  <si>
    <t>07.09.2022 18:06:46</t>
  </si>
  <si>
    <t>L-287 SCOTCH PARK 35-18-L00287_950447227_950447227</t>
  </si>
  <si>
    <t>07.09.2022 15:50:55</t>
  </si>
  <si>
    <t>07.09.2022 18:41:47</t>
  </si>
  <si>
    <t>TR-40 35-17-M00040_E E03_5763899</t>
  </si>
  <si>
    <t>07.09.2022 16:07:45</t>
  </si>
  <si>
    <t>07.09.2022 17:26:15</t>
  </si>
  <si>
    <t>TR-111 ZEYTİNALANI 35-19-L00111_956690349_956690349</t>
  </si>
  <si>
    <t>07.09.2022 16:06:06</t>
  </si>
  <si>
    <t>07.09.2022 19:04:00</t>
  </si>
  <si>
    <t>K-3074 35-04-K03074_99159534_99159534</t>
  </si>
  <si>
    <t>07.09.2022 17:10:51</t>
  </si>
  <si>
    <t>07.09.2022 19:12:59</t>
  </si>
  <si>
    <t>ÇOMAKLIYAYLA TR-1 45-75-M00096_B_56393782_56393782</t>
  </si>
  <si>
    <t>07.09.2022 17:36:06</t>
  </si>
  <si>
    <t>07.09.2022 18:36:37</t>
  </si>
  <si>
    <t>ATAKÖY OVA TR-3 35-22-M00181_964721775_964721775</t>
  </si>
  <si>
    <t>07.09.2022 17:37:51</t>
  </si>
  <si>
    <t>07.09.2022 18:54:57</t>
  </si>
  <si>
    <t>BAKIR TR-5 45-76-M00064_955248933_955248933</t>
  </si>
  <si>
    <t>07.09.2022 18:03:01</t>
  </si>
  <si>
    <t>07.09.2022 18:51:42</t>
  </si>
  <si>
    <t>ÜRKMEZ M-7 35-25-M00144_956638814_956638814</t>
  </si>
  <si>
    <t>07.09.2022 18:02:00</t>
  </si>
  <si>
    <t>07.09.2022 18:48:45</t>
  </si>
  <si>
    <t>YENİ FOÇA TR-26 35-23-M00026_950418819_950418819</t>
  </si>
  <si>
    <t>07.09.2022 16:14:06</t>
  </si>
  <si>
    <t>07.09.2022 19:23:42</t>
  </si>
  <si>
    <t>DM-1/65 45-71-M00011_953196656_953196656</t>
  </si>
  <si>
    <t>07.09.2022 18:06:11</t>
  </si>
  <si>
    <t>07.09.2022 19:18:00</t>
  </si>
  <si>
    <t>TR-1/4-A 45-72-M00130_956495275_956495275</t>
  </si>
  <si>
    <t>07.09.2022 18:31:59</t>
  </si>
  <si>
    <t>07.09.2022 19:32:39</t>
  </si>
  <si>
    <t>TR-1/56 45-72-M00640_956508080_956508080</t>
  </si>
  <si>
    <t>07.09.2022 19:14:46</t>
  </si>
  <si>
    <t>07.09.2022 19:56:07</t>
  </si>
  <si>
    <t>TR-128 35-15-M00128_950375450_950375450</t>
  </si>
  <si>
    <t>07.09.2022 12:20:12</t>
  </si>
  <si>
    <t>07.09.2022 19:21:10</t>
  </si>
  <si>
    <t>L-316 YALIKENT 35-18-L00316_950449298_950449298</t>
  </si>
  <si>
    <t>07.09.2022 15:22:39</t>
  </si>
  <si>
    <t>07.09.2022 20:23:02</t>
  </si>
  <si>
    <t>KIZILCAAĞAÇ TR-1 35-20-L00354_955196523_955196523</t>
  </si>
  <si>
    <t>07.09.2022 17:31:44</t>
  </si>
  <si>
    <t>07.09.2022 20:38:24</t>
  </si>
  <si>
    <t>TR-136 35-16-L00136__72410793_72410793</t>
  </si>
  <si>
    <t>07.09.2022 18:36:53</t>
  </si>
  <si>
    <t>07.09.2022 20:02:32</t>
  </si>
  <si>
    <t>SUBAŞI TR-1 45-73-M00808_945645776_945645776</t>
  </si>
  <si>
    <t>07.09.2022 19:12:23</t>
  </si>
  <si>
    <t>07.09.2022 20:42:38</t>
  </si>
  <si>
    <t>YELKİ TR-1 DM-2/7  (M-2341) 35-10-M02341_B B1_49593823</t>
  </si>
  <si>
    <t>07.09.2022 19:31:55</t>
  </si>
  <si>
    <t>07.09.2022 21:00:34</t>
  </si>
  <si>
    <t>GÖBEKLİ TR-1 45-73-M01076_A_56386898_56386898</t>
  </si>
  <si>
    <t>07.09.2022 20:01:03</t>
  </si>
  <si>
    <t>07.09.2022 20:51:32</t>
  </si>
  <si>
    <t>KARAKÖY TR-1 45-83-L00295_48042192_56399123_56399123</t>
  </si>
  <si>
    <t>07.09.2022 20:06:32</t>
  </si>
  <si>
    <t>07.09.2022 20:50:22</t>
  </si>
  <si>
    <t>TR-11 45-78-L00828_953264925_953264925</t>
  </si>
  <si>
    <t>07.09.2022 20:15:44</t>
  </si>
  <si>
    <t>07.09.2022 20:58:36</t>
  </si>
  <si>
    <t>L-310 35-18-L00310_95001282850_95001282850</t>
  </si>
  <si>
    <t>07.09.2022 15:54:57</t>
  </si>
  <si>
    <t>07.09.2022 21:49:23</t>
  </si>
  <si>
    <t>TR-2/99-1 45-83-M00778_C_56397356_56397356</t>
  </si>
  <si>
    <t>07.09.2022 17:07:22</t>
  </si>
  <si>
    <t>07.09.2022 18:15:29</t>
  </si>
  <si>
    <t>KURUCUOVA TR-7 35-15-L00248_A_56362000_56362000</t>
  </si>
  <si>
    <t>07.09.2022 17:35:06</t>
  </si>
  <si>
    <t>07.09.2022 20:39:36</t>
  </si>
  <si>
    <t>MUSACALI TR-1 35-24-M00107_A_56375068_56375068</t>
  </si>
  <si>
    <t>07.09.2022 18:32:06</t>
  </si>
  <si>
    <t>07.09.2022 20:19:17</t>
  </si>
  <si>
    <t>KAYALIOĞLU TR-8 45-72-L00073_956531265_956531265</t>
  </si>
  <si>
    <t>07.09.2022 19:06:10</t>
  </si>
  <si>
    <t>07.09.2022 21:25:54</t>
  </si>
  <si>
    <t>KIZILCAAVLU TR-3 35-15-L00182_A_65499197_65499197</t>
  </si>
  <si>
    <t>07.09.2022 19:33:39</t>
  </si>
  <si>
    <t>07.09.2022 21:15:22</t>
  </si>
  <si>
    <t>TR-2/7 45-72-L00007_956496830_956496830</t>
  </si>
  <si>
    <t>07.09.2022 19:51:04</t>
  </si>
  <si>
    <t>07.09.2022 22:02:19</t>
  </si>
  <si>
    <t>YİĞİTALİ TR-2 45-72-L00146_A_56401818_56401818</t>
  </si>
  <si>
    <t>07.09.2022 20:00:55</t>
  </si>
  <si>
    <t>07.09.2022 20:45:50</t>
  </si>
  <si>
    <t>ÇAMÖNÜ TR-1 45-72-L00271_956515638_956515638</t>
  </si>
  <si>
    <t>07.09.2022 20:05:40</t>
  </si>
  <si>
    <t>07.09.2022 21:21:17</t>
  </si>
  <si>
    <t>07.09.2022 20:26:48</t>
  </si>
  <si>
    <t>07.09.2022 21:51:11</t>
  </si>
  <si>
    <t>07.09.2022 20:34:10</t>
  </si>
  <si>
    <t>07.09.2022 22:02:51</t>
  </si>
  <si>
    <t>TR-46 35-30-L00046_B_56398324_56398324</t>
  </si>
  <si>
    <t>07.09.2022 21:00:53</t>
  </si>
  <si>
    <t>07.09.2022 21:34:50</t>
  </si>
  <si>
    <t>ÇANDARLI TR-25 35-30-M00025__72538695_72538695</t>
  </si>
  <si>
    <t>07.09.2022 21:25:44</t>
  </si>
  <si>
    <t>07.09.2022 21:56:44</t>
  </si>
  <si>
    <t>L-95 ULAMIŞ OVA SULAMA 35-14-L00095_6482690_56355334_56355334</t>
  </si>
  <si>
    <t>07.09.2022 18:23:12</t>
  </si>
  <si>
    <t>07.09.2022 20:39:56</t>
  </si>
  <si>
    <t>07.09.2022 18:31:55</t>
  </si>
  <si>
    <t>07.09.2022 22:25:46</t>
  </si>
  <si>
    <t>L-310 35-18-L00310_95000536275_95000536275</t>
  </si>
  <si>
    <t>07.09.2022 17:21:12</t>
  </si>
  <si>
    <t>07.09.2022 21:51:08</t>
  </si>
  <si>
    <t>GÜLKENT TR-1 35-30-M00224_B_56375094_56375094</t>
  </si>
  <si>
    <t>07.09.2022 22:20:12</t>
  </si>
  <si>
    <t>07.09.2022 22:45:26</t>
  </si>
  <si>
    <t>İSMAİL UYSAL SULAMA GRUBU 35-29-L00677_35-29-L00677_2364056</t>
  </si>
  <si>
    <t>06.09.2022 10:15:20</t>
  </si>
  <si>
    <t>06.09.2022 13:18:52</t>
  </si>
  <si>
    <t>K-258 35-01-K00258_B_56376807_56376807</t>
  </si>
  <si>
    <t>07.09.2022 13:24:06</t>
  </si>
  <si>
    <t>07.09.2022 18:54:08</t>
  </si>
  <si>
    <t>07.09.2022 16:18:26</t>
  </si>
  <si>
    <t>07.09.2022 18:00:07</t>
  </si>
  <si>
    <t>TR-25/A 35-15-M00307_950363791_950363791</t>
  </si>
  <si>
    <t>07.09.2022 18:11:25</t>
  </si>
  <si>
    <t>07.09.2022 22:19:56</t>
  </si>
  <si>
    <t>M-1114 35-01-M01114_911388381_911388381</t>
  </si>
  <si>
    <t>07.09.2022 19:22:42</t>
  </si>
  <si>
    <t>07.09.2022 20:57:25</t>
  </si>
  <si>
    <t>ÇATAK TR-2 35-31-L00172_956586700_956586700</t>
  </si>
  <si>
    <t>07.09.2022 20:04:07</t>
  </si>
  <si>
    <t>07.09.2022 23:25:37</t>
  </si>
  <si>
    <t>YAĞMURLU TR-1 45-76-L00169_B_56384536_56384536</t>
  </si>
  <si>
    <t>07.09.2022 21:32:19</t>
  </si>
  <si>
    <t>07.09.2022 21:42:53</t>
  </si>
  <si>
    <t>TR-1-5/5 35-20-L00063_95000498291_95000498291</t>
  </si>
  <si>
    <t>07.09.2022 21:35:53</t>
  </si>
  <si>
    <t>07.09.2022 23:41:56</t>
  </si>
  <si>
    <t>07.09.2022 19:21:13</t>
  </si>
  <si>
    <t>08.09.2022 00:41:42</t>
  </si>
  <si>
    <t>K-3004 35-01-K03004_912147434_912147434</t>
  </si>
  <si>
    <t>07.09.2022 21:07:36</t>
  </si>
  <si>
    <t>08.09.2022 00:25:10</t>
  </si>
  <si>
    <t>KARABURUN TR-14 35-21-L00003_953358523_953358523</t>
  </si>
  <si>
    <t>07.09.2022 21:26:57</t>
  </si>
  <si>
    <t>08.09.2022 00:11:37</t>
  </si>
  <si>
    <t>K-4255 35-01-K04255_35-01-K04255_2349306</t>
  </si>
  <si>
    <t>05.09.2022 09:17:54</t>
  </si>
  <si>
    <t>05.09.2022 10:41:39</t>
  </si>
  <si>
    <t>HACIHALİLLER TR-5 45-71-M01782_953189808_953189808</t>
  </si>
  <si>
    <t>07.09.2022 22:24:36</t>
  </si>
  <si>
    <t>08.09.2022 01:20:08</t>
  </si>
  <si>
    <t>K-4518 35-01-K04518_910327652_910327652</t>
  </si>
  <si>
    <t>07.09.2022 22:39:31</t>
  </si>
  <si>
    <t>08.09.2022 01:49:38</t>
  </si>
  <si>
    <t>KAŞIKÇI TR-1 35-24-M00240_955228324_955228324</t>
  </si>
  <si>
    <t>08.09.2022 00:00:55</t>
  </si>
  <si>
    <t>08.09.2022 02:34:51</t>
  </si>
  <si>
    <t>İZSU GÖRECE ARITMA ÖZEL DM 35-22-M00093Ö_ M13_2125299</t>
  </si>
  <si>
    <t>07.09.2022 22:13:00</t>
  </si>
  <si>
    <t>07.09.2022 22:34:00</t>
  </si>
  <si>
    <t>K-3165 35-03-K03165_915040962_915040962</t>
  </si>
  <si>
    <t>08.09.2022 06:26:13</t>
  </si>
  <si>
    <t>08.09.2022 09:28:24</t>
  </si>
  <si>
    <t>M-1844 35-02-M01844_913620692_913620692</t>
  </si>
  <si>
    <t>08.09.2022 07:47:42</t>
  </si>
  <si>
    <t>08.09.2022 09:17:17</t>
  </si>
  <si>
    <t>BEYLER ÇAYIRI TR-7 35-16-M00732_60493362_60985234_60985234</t>
  </si>
  <si>
    <t>08.09.2022 07:47:29</t>
  </si>
  <si>
    <t>08.09.2022 09:59:03</t>
  </si>
  <si>
    <t>M-1981 35-09-M01981_915138256_915138256</t>
  </si>
  <si>
    <t>08.09.2022 09:22:18</t>
  </si>
  <si>
    <t>08.09.2022 10:33:52</t>
  </si>
  <si>
    <t>K-3708 35-08-K03708_D_56370578_56370578</t>
  </si>
  <si>
    <t>08.09.2022 09:42:59</t>
  </si>
  <si>
    <t>08.09.2022 10:09:16</t>
  </si>
  <si>
    <t>ÖZLEMTUR SAHİL SİTESİ 35-21-L00084_A_56379859_56379859</t>
  </si>
  <si>
    <t>08.09.2022 06:32:57</t>
  </si>
  <si>
    <t>08.09.2022 11:00:00</t>
  </si>
  <si>
    <t>HACIHALİLLER TR-2 45-71-M01785_A_56390508_56390508</t>
  </si>
  <si>
    <t>08.09.2022 08:20:15</t>
  </si>
  <si>
    <t>08.09.2022 09:56:27</t>
  </si>
  <si>
    <t>HACIBEKTAŞLI TR-1 45-78-M00692_953296656_953296656</t>
  </si>
  <si>
    <t>08.09.2022 09:19:41</t>
  </si>
  <si>
    <t>08.09.2022 10:52:36</t>
  </si>
  <si>
    <t>K-3901 35-08-K03901_D_56377373_56377373</t>
  </si>
  <si>
    <t>08.09.2022 10:14:39</t>
  </si>
  <si>
    <t>08.09.2022 11:08:36</t>
  </si>
  <si>
    <t>M-58 35-17-M00058_A_56353324_56353324</t>
  </si>
  <si>
    <t>08.09.2022 10:09:40</t>
  </si>
  <si>
    <t>08.09.2022 10:23:47</t>
  </si>
  <si>
    <t>08.09.2022 10:28:33</t>
  </si>
  <si>
    <t>08.09.2022 10:56:45</t>
  </si>
  <si>
    <t>08.09.2022 11:02:32</t>
  </si>
  <si>
    <t>08.09.2022 11:31:07</t>
  </si>
  <si>
    <t>L-95 ULAMIŞ OVA SULAMA 35-14-L00095_956661968_956661968</t>
  </si>
  <si>
    <t>08.09.2022 07:13:51</t>
  </si>
  <si>
    <t>08.09.2022 12:04:03</t>
  </si>
  <si>
    <t>K-1613 35-02-K01613_B_56374346_56374346</t>
  </si>
  <si>
    <t>08.09.2022 08:20:16</t>
  </si>
  <si>
    <t>08.09.2022 11:57:27</t>
  </si>
  <si>
    <t>K-476 35-04-K00476_99282254_99282254</t>
  </si>
  <si>
    <t>08.09.2022 09:23:10</t>
  </si>
  <si>
    <t>08.09.2022 11:56:31</t>
  </si>
  <si>
    <t>MENEMEN TR-73 35-28-L00073_D_56389490_56389490</t>
  </si>
  <si>
    <t>08.09.2022 10:21:36</t>
  </si>
  <si>
    <t>08.09.2022 12:02:32</t>
  </si>
  <si>
    <t>K-3453 35-08-K03453_C_56371677_56371677</t>
  </si>
  <si>
    <t>08.09.2022 11:09:26</t>
  </si>
  <si>
    <t>08.09.2022 11:30:44</t>
  </si>
  <si>
    <t>BAHÇEDERE TR-1 45-73-M00556_A_56401353_56401353</t>
  </si>
  <si>
    <t>08.09.2022 11:08:13</t>
  </si>
  <si>
    <t>08.09.2022 12:44:40</t>
  </si>
  <si>
    <t>ALAHIDIR TR-2 45-84-L00021_955180978_955180978</t>
  </si>
  <si>
    <t>08.09.2022 11:18:43</t>
  </si>
  <si>
    <t>08.09.2022 12:01:22</t>
  </si>
  <si>
    <t>08.09.2022 11:27:28</t>
  </si>
  <si>
    <t>08.09.2022 12:40:34</t>
  </si>
  <si>
    <t>K-1782 35-02-K01782_C_56367862_56367862</t>
  </si>
  <si>
    <t>08.09.2022 11:32:39</t>
  </si>
  <si>
    <t>08.09.2022 12:31:45</t>
  </si>
  <si>
    <t>08.09.2022 11:44:19</t>
  </si>
  <si>
    <t>08.09.2022 12:45:12</t>
  </si>
  <si>
    <t>TR-1 77/A 45-72-M00118_B_56394450_56394450</t>
  </si>
  <si>
    <t>08.09.2022 08:41:19</t>
  </si>
  <si>
    <t>08.09.2022 12:57:02</t>
  </si>
  <si>
    <t>M-1482 35-02-M01482__83786781_83786781</t>
  </si>
  <si>
    <t>08.09.2022 09:27:10</t>
  </si>
  <si>
    <t>08.09.2022 12:00:56</t>
  </si>
  <si>
    <t>L-145 DALYAN DM 35-18-L00145_8634283_56370519_56370519</t>
  </si>
  <si>
    <t>08.09.2022 09:42:16</t>
  </si>
  <si>
    <t>08.09.2022 13:04:40</t>
  </si>
  <si>
    <t>L-430 35-18-L00430_950464928_950464928</t>
  </si>
  <si>
    <t>08.09.2022 10:40:44</t>
  </si>
  <si>
    <t>08.09.2022 13:13:55</t>
  </si>
  <si>
    <t>TR-2/33 (GALERİCİLER) 45-83-L00033_48088160_56384187_56384187</t>
  </si>
  <si>
    <t>08.09.2022 11:32:57</t>
  </si>
  <si>
    <t>08.09.2022 13:27:02</t>
  </si>
  <si>
    <t>NEBİ ÖZDEN SLM GRB TR 35-27-M00706_C_56356302_56356302</t>
  </si>
  <si>
    <t>08.09.2022 11:41:46</t>
  </si>
  <si>
    <t>08.09.2022 13:00:22</t>
  </si>
  <si>
    <t>BURUNCUK SULAMA KOOP. TR-1 35-20-L00296_955212513_955212513</t>
  </si>
  <si>
    <t>08.09.2022 12:21:23</t>
  </si>
  <si>
    <t>08.09.2022 13:44:01</t>
  </si>
  <si>
    <t>TR-122 ZEYTİNALANI 35-19-L00122_95000006763_95000006763</t>
  </si>
  <si>
    <t>08.09.2022 12:39:06</t>
  </si>
  <si>
    <t>08.09.2022 13:28:53</t>
  </si>
  <si>
    <t>MEDAR TR-2 45-72-M00593__72372143_72372143</t>
  </si>
  <si>
    <t>08.09.2022 12:36:42</t>
  </si>
  <si>
    <t>08.09.2022 14:22:18</t>
  </si>
  <si>
    <t>K-4112 35-08-K04112_B_56383997_56383997</t>
  </si>
  <si>
    <t>08.09.2022 13:50:19</t>
  </si>
  <si>
    <t>08.09.2022 14:20:32</t>
  </si>
  <si>
    <t>08.09.2022 09:13:41</t>
  </si>
  <si>
    <t>08.09.2022 14:49:33</t>
  </si>
  <si>
    <t>K-3165 35-03-K03165_910174099_910174099</t>
  </si>
  <si>
    <t>08.09.2022 09:33:17</t>
  </si>
  <si>
    <t>08.09.2022 14:47:59</t>
  </si>
  <si>
    <t>EMİRALEM TR-17 35-28-M00233_953380870_953380870</t>
  </si>
  <si>
    <t>08.09.2022 12:35:45</t>
  </si>
  <si>
    <t>08.09.2022 15:31:24</t>
  </si>
  <si>
    <t>SANDIÇAY TR-1 35-22-M00265_955291936_955291936</t>
  </si>
  <si>
    <t>08.09.2022 12:47:11</t>
  </si>
  <si>
    <t>08.09.2022 15:39:18</t>
  </si>
  <si>
    <t>TR-26 (DM-3/8) 35-17-M00026_950301996_950301996</t>
  </si>
  <si>
    <t>08.09.2022 12:46:39</t>
  </si>
  <si>
    <t>08.09.2022 14:56:33</t>
  </si>
  <si>
    <t>İĞDECİK TR-6 45-71-M00086_953223885_953223885</t>
  </si>
  <si>
    <t>08.09.2022 13:10:50</t>
  </si>
  <si>
    <t>08.09.2022 15:36:18</t>
  </si>
  <si>
    <t>AKÇAPINAR TR-3 45-83-L00441_C_56401757_56401757</t>
  </si>
  <si>
    <t>08.09.2022 13:17:58</t>
  </si>
  <si>
    <t>08.09.2022 15:05:33</t>
  </si>
  <si>
    <t>AĞAÇ İŞLERİ TR-8 35-22-M00144_955292045_955292045</t>
  </si>
  <si>
    <t>08.09.2022 13:20:59</t>
  </si>
  <si>
    <t>08.09.2022 16:12:12</t>
  </si>
  <si>
    <t>08.09.2022 13:47:25</t>
  </si>
  <si>
    <t>08.09.2022 15:06:30</t>
  </si>
  <si>
    <t>RAZOĞLU MAH.TR-1 45-80-M00176_955188218_955188218</t>
  </si>
  <si>
    <t>08.09.2022 14:05:32</t>
  </si>
  <si>
    <t>08.09.2022 15:58:47</t>
  </si>
  <si>
    <t>L-286 35-18-L00286_950452951_950452951</t>
  </si>
  <si>
    <t>08.09.2022 14:09:49</t>
  </si>
  <si>
    <t>08.09.2022 15:02:02</t>
  </si>
  <si>
    <t>SOMA TR-28 45-82-M00028_945525669_945525669</t>
  </si>
  <si>
    <t>08.09.2022 14:08:57</t>
  </si>
  <si>
    <t>08.09.2022 15:21:24</t>
  </si>
  <si>
    <t>TR-138 35-19-L00138_95001336945_95001336945</t>
  </si>
  <si>
    <t>08.09.2022 14:15:48</t>
  </si>
  <si>
    <t>08.09.2022 15:43:54</t>
  </si>
  <si>
    <t>EMİRALEM TR-17 35-28-M00233_A_56358368_56358368</t>
  </si>
  <si>
    <t>08.09.2022 14:48:50</t>
  </si>
  <si>
    <t>08.09.2022 15:38:17</t>
  </si>
  <si>
    <t>MURADİYE TR-1 İSTASYON KABİN 45-71-M00192_A A1_5965474</t>
  </si>
  <si>
    <t>08.09.2022 12:34:00</t>
  </si>
  <si>
    <t>08.09.2022 15:20:42</t>
  </si>
  <si>
    <t>08.09.2022 13:34:42</t>
  </si>
  <si>
    <t>08.09.2022 15:46:01</t>
  </si>
  <si>
    <t>K-14 35-01-K00014_915158868_915158868</t>
  </si>
  <si>
    <t>08.09.2022 13:49:18</t>
  </si>
  <si>
    <t>08.09.2022 15:45:56</t>
  </si>
  <si>
    <t>TR-50 35-27-M00050_98852621_98852621</t>
  </si>
  <si>
    <t>08.09.2022 14:32:56</t>
  </si>
  <si>
    <t>08.09.2022 16:48:29</t>
  </si>
  <si>
    <t>K-1517 35-01-K01517_910876087_910876087</t>
  </si>
  <si>
    <t>08.09.2022 14:59:03</t>
  </si>
  <si>
    <t>08.09.2022 16:43:56</t>
  </si>
  <si>
    <t>KARABURUN TR-3 35-21-L00007_95001369776_95001369776</t>
  </si>
  <si>
    <t>08.09.2022 15:27:54</t>
  </si>
  <si>
    <t>08.09.2022 16:54:47</t>
  </si>
  <si>
    <t>K-1820 35-01-K01820_D_56369037_56369037</t>
  </si>
  <si>
    <t>08.09.2022 16:20:10</t>
  </si>
  <si>
    <t>08.09.2022 16:34:09</t>
  </si>
  <si>
    <t>M-1103 35-03-M01103_A _5796910</t>
  </si>
  <si>
    <t>08.09.2022 12:23:37</t>
  </si>
  <si>
    <t>08.09.2022 17:53:45</t>
  </si>
  <si>
    <t>DM-4/TR-13 45-72-M00620_956510739_956510739</t>
  </si>
  <si>
    <t>08.09.2022 13:14:09</t>
  </si>
  <si>
    <t>08.09.2022 17:12:43</t>
  </si>
  <si>
    <t>L-321 35-18-L00321_950449372_950449372</t>
  </si>
  <si>
    <t>08.09.2022 13:21:09</t>
  </si>
  <si>
    <t>08.09.2022 17:06:14</t>
  </si>
  <si>
    <t>K-1820 35-01-K01820_911396506_911396506</t>
  </si>
  <si>
    <t>08.09.2022 14:47:14</t>
  </si>
  <si>
    <t>08.09.2022 16:00:11</t>
  </si>
  <si>
    <t>HACIBEKTAŞLI TR-2 45-78-M00693_95000647952_95000647952</t>
  </si>
  <si>
    <t>08.09.2022 14:59:24</t>
  </si>
  <si>
    <t>08.09.2022 17:05:54</t>
  </si>
  <si>
    <t>GÜLBAHÇE TR-2 (TR-183) 35-19-L00183_956672630_956672630</t>
  </si>
  <si>
    <t>08.09.2022 15:25:44</t>
  </si>
  <si>
    <t>08.09.2022 17:43:01</t>
  </si>
  <si>
    <t>TR-1/52 45-72-M00180_956508593_956508593</t>
  </si>
  <si>
    <t>08.09.2022 16:12:56</t>
  </si>
  <si>
    <t>08.09.2022 17:36:43</t>
  </si>
  <si>
    <t>SALİHLİ TR-74 45-78-M00074_953263836_953263836</t>
  </si>
  <si>
    <t>08.09.2022 16:20:09</t>
  </si>
  <si>
    <t>08.09.2022 17:23:31</t>
  </si>
  <si>
    <t>HIRKALI TR-1 45-74-M00229_945581961_945581961</t>
  </si>
  <si>
    <t>08.09.2022 16:50:36</t>
  </si>
  <si>
    <t>08.09.2022 17:41:25</t>
  </si>
  <si>
    <t>M-2744 35-02-M02744_B_56364454_56364454</t>
  </si>
  <si>
    <t>08.09.2022 17:13:42</t>
  </si>
  <si>
    <t>08.09.2022 17:46:44</t>
  </si>
  <si>
    <t>MENEMEN DM-3/21 (TR-59) 35-28-M00736_B B02_5940733</t>
  </si>
  <si>
    <t>08.09.2022 10:00:18</t>
  </si>
  <si>
    <t>08.09.2022 18:41:19</t>
  </si>
  <si>
    <t>ÇAMBEL TR1 35-27-M00477_99090102_99090102</t>
  </si>
  <si>
    <t>08.09.2022 15:31:10</t>
  </si>
  <si>
    <t>08.09.2022 18:46:35</t>
  </si>
  <si>
    <t>L-310 35-18-L00310_950088155_950088155</t>
  </si>
  <si>
    <t>08.09.2022 16:00:29</t>
  </si>
  <si>
    <t>08.09.2022 18:46:38</t>
  </si>
  <si>
    <t>H. İBRAHİM ÖZIŞIK SULAMA GRUBU 35-27-M00543_95000663917_95000663917</t>
  </si>
  <si>
    <t>08.09.2022 16:05:33</t>
  </si>
  <si>
    <t>ÇAKMAKLI TR-3 35-17-M00354_950305816_950305816</t>
  </si>
  <si>
    <t>08.09.2022 16:32:04</t>
  </si>
  <si>
    <t>08.09.2022 19:09:07</t>
  </si>
  <si>
    <t>HELVACI TR-2 35-17-M00362_12121750_56357403_56357403</t>
  </si>
  <si>
    <t>08.09.2022 16:45:43</t>
  </si>
  <si>
    <t>08.09.2022 18:17:18</t>
  </si>
  <si>
    <t>ESENDERE TR-1 35-21-L00108_953357398_953357398</t>
  </si>
  <si>
    <t>08.09.2022 17:16:58</t>
  </si>
  <si>
    <t>08.09.2022 18:45:44</t>
  </si>
  <si>
    <t>ÇİLEME TR-1 35-22-M00160_955271423_955271423</t>
  </si>
  <si>
    <t>08.09.2022 17:25:34</t>
  </si>
  <si>
    <t>08.09.2022 19:16:00</t>
  </si>
  <si>
    <t>08.09.2022 17:51:19</t>
  </si>
  <si>
    <t>08.09.2022 19:07:38</t>
  </si>
  <si>
    <t>FOÇAKÖY TR-2 35-23-M00223_B_56367234_56367234</t>
  </si>
  <si>
    <t>08.09.2022 18:00:06</t>
  </si>
  <si>
    <t>08.09.2022 18:36:30</t>
  </si>
  <si>
    <t>M-3439(YATIRIM REZERVE) 35-03-M03439_910483519_910483519</t>
  </si>
  <si>
    <t>08.09.2022 12:05:29</t>
  </si>
  <si>
    <t>08.09.2022 19:45:50</t>
  </si>
  <si>
    <t>DM-13/21 (HAKİ BABA) 45-71-M00339_953215226_953215226</t>
  </si>
  <si>
    <t>08.09.2022 12:54:36</t>
  </si>
  <si>
    <t>08.09.2022 19:47:55</t>
  </si>
  <si>
    <t>DOĞANCI TR-7 35-31-L00332_47904894_56385605_56385605</t>
  </si>
  <si>
    <t>08.09.2022 17:15:42</t>
  </si>
  <si>
    <t>08.09.2022 20:12:33</t>
  </si>
  <si>
    <t>08.09.2022 17:28:08</t>
  </si>
  <si>
    <t>08.09.2022 19:17:41</t>
  </si>
  <si>
    <t>DM-2/3 ESKİ ANIT YANI 35-18-L00581_950454204_950454204</t>
  </si>
  <si>
    <t>08.09.2022 17:35:34</t>
  </si>
  <si>
    <t>08.09.2022 17:56:10</t>
  </si>
  <si>
    <t>DM-4/TR-13 45-72-M00620_956510738_956510738</t>
  </si>
  <si>
    <t>08.09.2022 18:31:23</t>
  </si>
  <si>
    <t>08.09.2022 19:53:57</t>
  </si>
  <si>
    <t>ÇAKMAKLI TR-3 35-17-M00354_B_83292534_83292534</t>
  </si>
  <si>
    <t>08.09.2022 18:46:16</t>
  </si>
  <si>
    <t>08.09.2022 19:10:47</t>
  </si>
  <si>
    <t>YENİKÖY TR-6 35-22-M00543_95000142661_95000142661</t>
  </si>
  <si>
    <t>08.09.2022 18:41:26</t>
  </si>
  <si>
    <t>08.09.2022 19:45:11</t>
  </si>
  <si>
    <t>GERENKÖY TR-6 35-23-M00152_42127638_56405984_56405984</t>
  </si>
  <si>
    <t>08.09.2022 19:59:48</t>
  </si>
  <si>
    <t>SELENDİ TR-20/A 45-81-M00255_945624727_945624727</t>
  </si>
  <si>
    <t>08.09.2022 08:46:56</t>
  </si>
  <si>
    <t>08.09.2022 18:25:17</t>
  </si>
  <si>
    <t>L-193 ESENEVLER 35-18-L00193_950442967_950442967</t>
  </si>
  <si>
    <t>08.09.2022 14:12:59</t>
  </si>
  <si>
    <t>08.09.2022 20:18:37</t>
  </si>
  <si>
    <t>DM-3/TR-10 SEFERİHİSAR 35-14-M00331_956634286_956634286</t>
  </si>
  <si>
    <t>08.09.2022 16:17:28</t>
  </si>
  <si>
    <t>08.09.2022 19:43:46</t>
  </si>
  <si>
    <t>ALAŞEHİR TR-4 45-73-M00004_945669212_945669212</t>
  </si>
  <si>
    <t>08.09.2022 16:43:41</t>
  </si>
  <si>
    <t>08.09.2022 20:33:23</t>
  </si>
  <si>
    <t>M-1838 35-02-M01838_910151787_910151787</t>
  </si>
  <si>
    <t>08.09.2022 18:31:56</t>
  </si>
  <si>
    <t>08.09.2022 20:14:46</t>
  </si>
  <si>
    <t>M-210(DM-2/23) 35-09-M00210_97574699_97574699</t>
  </si>
  <si>
    <t>08.09.2022 18:42:27</t>
  </si>
  <si>
    <t>08.09.2022 19:56:03</t>
  </si>
  <si>
    <t>OĞLANANASI TR-4 35-22-M00258_95000114323_95000114323</t>
  </si>
  <si>
    <t>08.09.2022 18:57:04</t>
  </si>
  <si>
    <t>08.09.2022 20:32:43</t>
  </si>
  <si>
    <t>K-3211 35-04-K03211_99582741_99582741</t>
  </si>
  <si>
    <t>08.09.2022 18:48:51</t>
  </si>
  <si>
    <t>08.09.2022 20:32:42</t>
  </si>
  <si>
    <t>K-4357 35-02-K04357_B_56374468_56374468</t>
  </si>
  <si>
    <t>08.09.2022 19:34:08</t>
  </si>
  <si>
    <t>08.09.2022 20:07:39</t>
  </si>
  <si>
    <t>MASKİ MURADİYE İÇME SUYU ÖZEL TR 45-71-M01414Ö_953221082_953221082</t>
  </si>
  <si>
    <t>08.09.2022 17:00:22</t>
  </si>
  <si>
    <t>08.09.2022 21:25:43</t>
  </si>
  <si>
    <t>YAĞCILLI TR-3 45-82-M00329_B_56385118_56385118</t>
  </si>
  <si>
    <t>08.09.2022 18:32:53</t>
  </si>
  <si>
    <t>08.09.2022 21:16:32</t>
  </si>
  <si>
    <t>GEDİK TR-5 35-31-L00559_956591601_956591601</t>
  </si>
  <si>
    <t>08.09.2022 18:37:43</t>
  </si>
  <si>
    <t>08.09.2022 22:20:25</t>
  </si>
  <si>
    <t>K-3720 35-02-K03720_910365908_910365908</t>
  </si>
  <si>
    <t>08.09.2022 18:37:41</t>
  </si>
  <si>
    <t>08.09.2022 22:02:19</t>
  </si>
  <si>
    <t>TR-79 DEREKENARI 35-19-L00079_10829250_56354702_56354702</t>
  </si>
  <si>
    <t>08.09.2022 19:10:12</t>
  </si>
  <si>
    <t>08.09.2022 21:06:11</t>
  </si>
  <si>
    <t>SİNİRLİ TR-1 45-83-M00459_A_56388667_56388667</t>
  </si>
  <si>
    <t>08.09.2022 19:37:47</t>
  </si>
  <si>
    <t>08.09.2022 21:58:42</t>
  </si>
  <si>
    <t>TR-2/12 45-72-L01016_F_81571430_81571430</t>
  </si>
  <si>
    <t>08.09.2022 19:45:32</t>
  </si>
  <si>
    <t>08.09.2022 20:59:46</t>
  </si>
  <si>
    <t>M-1306 35-01-M01306_911545472_911545472</t>
  </si>
  <si>
    <t>08.09.2022 19:39:52</t>
  </si>
  <si>
    <t>08.09.2022 21:23:40</t>
  </si>
  <si>
    <t>ARAPBAŞI TR-2 35-20-L00440_95000500549_95000500549</t>
  </si>
  <si>
    <t>08.09.2022 19:54:44</t>
  </si>
  <si>
    <t>08.09.2022 21:07:27</t>
  </si>
  <si>
    <t>TOYGAR TR-1 45-73-M00236_945657295_945657295</t>
  </si>
  <si>
    <t>08.09.2022 20:05:22</t>
  </si>
  <si>
    <t>08.09.2022 21:48:47</t>
  </si>
  <si>
    <t>GÖMEÇLER TR-1 45-74-M00284_945579630_945579630</t>
  </si>
  <si>
    <t>08.09.2022 20:13:35</t>
  </si>
  <si>
    <t>08.09.2022 21:57:32</t>
  </si>
  <si>
    <t>GÖKÇEAHMET TR-2 45-72-L00118_956514463_956514463</t>
  </si>
  <si>
    <t>08.09.2022 20:26:18</t>
  </si>
  <si>
    <t>08.09.2022 22:09:42</t>
  </si>
  <si>
    <t>BAHÇELİ  AR ÇİFTLİĞİ TR2 35-30-L00146_C_56404420_56404420</t>
  </si>
  <si>
    <t>08.09.2022 21:22:01</t>
  </si>
  <si>
    <t>08.09.2022 21:56:32</t>
  </si>
  <si>
    <t>08.09.2022 17:26:49</t>
  </si>
  <si>
    <t>08.09.2022 22:08:01</t>
  </si>
  <si>
    <t>AŞAĞI ÇAMKÖY TR-1 45-71-M01480__72374633_72374633</t>
  </si>
  <si>
    <t>08.09.2022 19:43:55</t>
  </si>
  <si>
    <t>08.09.2022 22:27:55</t>
  </si>
  <si>
    <t>SEKİ KÖY İĞDELİ AKTEPE ÇİÇEKLİK YANI TR-3 35-15-L00512_D_56369701_56369701</t>
  </si>
  <si>
    <t>08.09.2022 19:45:37</t>
  </si>
  <si>
    <t>08.09.2022 22:25:38</t>
  </si>
  <si>
    <t>DURASILLI TR-2 45-78-M01115_953262028_953262028</t>
  </si>
  <si>
    <t>08.09.2022 20:47:23</t>
  </si>
  <si>
    <t>08.09.2022 22:35:12</t>
  </si>
  <si>
    <t>M-396 35-09-M00396_97739651_97739651</t>
  </si>
  <si>
    <t>08.09.2022 21:40:02</t>
  </si>
  <si>
    <t>08.09.2022 22:48:22</t>
  </si>
  <si>
    <t>08.09.2022 16:49:31</t>
  </si>
  <si>
    <t>09.09.2022 01:21:56</t>
  </si>
  <si>
    <t>DM-14/13-A 45-71-M01922_961231380_961231380</t>
  </si>
  <si>
    <t>08.09.2022 19:40:40</t>
  </si>
  <si>
    <t>08.09.2022 23:14:52</t>
  </si>
  <si>
    <t>TEPEBOZ TR-3 35-21-L00062_95000566712_95000566712</t>
  </si>
  <si>
    <t>08.09.2022 20:32:32</t>
  </si>
  <si>
    <t>08.09.2022 22:41:12</t>
  </si>
  <si>
    <t>L-47 DENİZKENT SİTESİ 35-14-L00047_956652728_956652728</t>
  </si>
  <si>
    <t>08.09.2022 20:57:01</t>
  </si>
  <si>
    <t>08.09.2022 23:51:31</t>
  </si>
  <si>
    <t>DM-21/23 (ITIR SOKAK) 45-71-M00326_953208067_953208067</t>
  </si>
  <si>
    <t>08.09.2022 22:45:45</t>
  </si>
  <si>
    <t>08.09.2022 23:51:28</t>
  </si>
  <si>
    <t>YILMAZ TR-14 45-78-L00214_49329532_56392106_56392106</t>
  </si>
  <si>
    <t>08.09.2022 22:50:43</t>
  </si>
  <si>
    <t>09.09.2022 01:40:54</t>
  </si>
  <si>
    <t>GÖÇBEYLİ TR-2 35-16-M00017_47430268_56395346_56395346</t>
  </si>
  <si>
    <t>08.09.2022 23:09:45</t>
  </si>
  <si>
    <t>09.09.2022 01:46:36</t>
  </si>
  <si>
    <t>M-1520 35-03-M01520_A_56363254_56363254</t>
  </si>
  <si>
    <t>09.09.2022 00:49:57</t>
  </si>
  <si>
    <t>09.09.2022 02:47:28</t>
  </si>
  <si>
    <t>09.09.2022 03:42:24</t>
  </si>
  <si>
    <t>09.09.2022 04:50:19</t>
  </si>
  <si>
    <t>K-4033 35-01-K04033_911385577_911385577</t>
  </si>
  <si>
    <t>09.09.2022 08:03:19</t>
  </si>
  <si>
    <t>09.09.2022 09:01:00</t>
  </si>
  <si>
    <t>M-1089 35-09-M01089_910215833_910215833</t>
  </si>
  <si>
    <t>09.09.2022 08:19:32</t>
  </si>
  <si>
    <t>09.09.2022 08:59:40</t>
  </si>
  <si>
    <t>TR-23 35-30-L00023_955329418_955329418</t>
  </si>
  <si>
    <t>09.09.2022 08:24:02</t>
  </si>
  <si>
    <t>09.09.2022 09:23:21</t>
  </si>
  <si>
    <t>L-325 (ALBAYRAK) 35-18-L00325_954858492_954858492</t>
  </si>
  <si>
    <t>09.09.2022 08:32:39</t>
  </si>
  <si>
    <t>09.09.2022 09:18:29</t>
  </si>
  <si>
    <t>06.09.2022 14:22:17</t>
  </si>
  <si>
    <t>06.09.2022 15:03:12</t>
  </si>
  <si>
    <t>M-921 35-02-M00921_99590688_99590688</t>
  </si>
  <si>
    <t>09.09.2022 08:56:46</t>
  </si>
  <si>
    <t>09.09.2022 10:45:37</t>
  </si>
  <si>
    <t>K-3844 35-04-K03844_A 3844 A1B_5831171</t>
  </si>
  <si>
    <t>09.09.2022 09:02:16</t>
  </si>
  <si>
    <t>09.09.2022 10:55:28</t>
  </si>
  <si>
    <t>L-332 SERKANKENT 35-18-L00332_11657273_56358036_56358036</t>
  </si>
  <si>
    <t>09.09.2022 09:28:41</t>
  </si>
  <si>
    <t>09.09.2022 10:44:26</t>
  </si>
  <si>
    <t>ERGENEKON TR-1/1 MURADİYE SOKAK 45-83-M00626_961526794_961526794</t>
  </si>
  <si>
    <t>09.09.2022 09:38:19</t>
  </si>
  <si>
    <t>09.09.2022 10:47:13</t>
  </si>
  <si>
    <t>M-921 35-02-M00921_A_56381779_56381779</t>
  </si>
  <si>
    <t>09.09.2022 10:22:25</t>
  </si>
  <si>
    <t>09.09.2022 10:48:59</t>
  </si>
  <si>
    <t>M-360 35-14-M00360_B_80972285_80972285</t>
  </si>
  <si>
    <t>09.09.2022 09:21:12</t>
  </si>
  <si>
    <t>09.09.2022 11:27:36</t>
  </si>
  <si>
    <t>K-3266 35-09-K03266_B_56369599_56369599</t>
  </si>
  <si>
    <t>09.09.2022 09:22:18</t>
  </si>
  <si>
    <t>09.09.2022 11:43:21</t>
  </si>
  <si>
    <t>09.09.2022 09:41:30</t>
  </si>
  <si>
    <t>09.09.2022 11:07:46</t>
  </si>
  <si>
    <t>TURGUTALP TR-5/1 45-82-M00055_945530691_945530691</t>
  </si>
  <si>
    <t>09.09.2022 10:20:25</t>
  </si>
  <si>
    <t>09.09.2022 12:00:57</t>
  </si>
  <si>
    <t>M-2639 35-03-M02639_35-03-M02639_66742716</t>
  </si>
  <si>
    <t>AG Kademe Ayarı</t>
  </si>
  <si>
    <t>09.09.2022 10:51:12</t>
  </si>
  <si>
    <t>09.09.2022 11:29:15</t>
  </si>
  <si>
    <t>05.09.2022 22:22:03</t>
  </si>
  <si>
    <t>05.09.2022 23:54:00</t>
  </si>
  <si>
    <t>BOSTANCI TR-1 45-76-L00025_955236016_955236016</t>
  </si>
  <si>
    <t>09.09.2022 07:56:25</t>
  </si>
  <si>
    <t>09.09.2022 12:54:45</t>
  </si>
  <si>
    <t>ZEYTİNLİOVA TR-6 45-72-L00414_956486386_956486386</t>
  </si>
  <si>
    <t>09.09.2022 08:32:49</t>
  </si>
  <si>
    <t>09.09.2022 12:27:19</t>
  </si>
  <si>
    <t>TR-118 EMEK SANAYİ-1 35-26-L00040__56359034_56359034</t>
  </si>
  <si>
    <t>09.09.2022 09:21:03</t>
  </si>
  <si>
    <t>09.09.2022 11:41:30</t>
  </si>
  <si>
    <t>DM-14/13 45-71-M00562_953244305_953244305</t>
  </si>
  <si>
    <t>09.09.2022 10:47:03</t>
  </si>
  <si>
    <t>09.09.2022 12:20:14</t>
  </si>
  <si>
    <t>DEREKÖY MANAKLAR TR 45-77-L00305_945508961_945508961</t>
  </si>
  <si>
    <t>09.09.2022 11:21:48</t>
  </si>
  <si>
    <t>09.09.2022 12:46:30</t>
  </si>
  <si>
    <t>K-1757 35-02-K01757_A_56379934_56379934</t>
  </si>
  <si>
    <t>09.09.2022 11:44:29</t>
  </si>
  <si>
    <t>09.09.2022 12:46:17</t>
  </si>
  <si>
    <t>TR-2/12 45-72-L01016_D_81571429_81571429</t>
  </si>
  <si>
    <t>09.09.2022 07:45:58</t>
  </si>
  <si>
    <t>09.09.2022 12:20:56</t>
  </si>
  <si>
    <t>EYKO TR-7 35-30-M00033_95000561906_95000561906</t>
  </si>
  <si>
    <t>09.09.2022 10:03:24</t>
  </si>
  <si>
    <t>09.09.2022 12:34:32</t>
  </si>
  <si>
    <t>TR-36 (DM-2/33) SANAYİ SİTESİ 35-22-M00036__72373270_72373270</t>
  </si>
  <si>
    <t>09.09.2022 11:42:37</t>
  </si>
  <si>
    <t>09.09.2022 14:12:37</t>
  </si>
  <si>
    <t>DM-2/19 35-29-M00019_950325697_950325697</t>
  </si>
  <si>
    <t>09.09.2022 12:29:55</t>
  </si>
  <si>
    <t>09.09.2022 13:21:53</t>
  </si>
  <si>
    <t>M-1038 35-04-M01038_912695158_912695158</t>
  </si>
  <si>
    <t>09.09.2022 12:47:24</t>
  </si>
  <si>
    <t>09.09.2022 13:25:40</t>
  </si>
  <si>
    <t>TR-69 35-19-L00069_956670983_956670983</t>
  </si>
  <si>
    <t>09.09.2022 09:11:28</t>
  </si>
  <si>
    <t>09.09.2022 14:27:36</t>
  </si>
  <si>
    <t>KARABURUN TR-1/15 35-21-L00019_953359887_953359887</t>
  </si>
  <si>
    <t>09.09.2022 09:41:48</t>
  </si>
  <si>
    <t>09.09.2022 13:55:04</t>
  </si>
  <si>
    <t>DM-16 45-71-M00309_953244663_953244663</t>
  </si>
  <si>
    <t>09.09.2022 11:40:42</t>
  </si>
  <si>
    <t>09.09.2022 14:59:11</t>
  </si>
  <si>
    <t>ÇEPNİDERE TR-3 45-83-L00223_955162056_955162056</t>
  </si>
  <si>
    <t>09.09.2022 11:47:34</t>
  </si>
  <si>
    <t>09.09.2022 14:34:43</t>
  </si>
  <si>
    <t>M-444 35-03-M00444_A_60984530_60984530</t>
  </si>
  <si>
    <t>09.09.2022 13:19:15</t>
  </si>
  <si>
    <t>09.09.2022 14:41:42</t>
  </si>
  <si>
    <t>ORTA MAHALLE M-5 35-25-M00114_C_56378011_56378011</t>
  </si>
  <si>
    <t>09.09.2022 13:56:52</t>
  </si>
  <si>
    <t>09.09.2022 15:17:25</t>
  </si>
  <si>
    <t>YENİFOÇA TR-52 35-23-M00052_42097462_56373463_56373463</t>
  </si>
  <si>
    <t>09.09.2022 14:12:42</t>
  </si>
  <si>
    <t>09.09.2022 15:16:18</t>
  </si>
  <si>
    <t>YENİ ŞAKRAN TR-15 35-17-M00215_AB_56355646_56355646</t>
  </si>
  <si>
    <t>09.09.2022 15:10:43</t>
  </si>
  <si>
    <t>09.09.2022 15:42:05</t>
  </si>
  <si>
    <t>GÜMÜLDÜR M-19 35-25-M00019_955262882_955262882</t>
  </si>
  <si>
    <t>09.09.2022 14:29:56</t>
  </si>
  <si>
    <t>09.09.2022 15:16:04</t>
  </si>
  <si>
    <t>SALİHLERALTI MİGROS TR 35-30-M00669_955307607_955307607</t>
  </si>
  <si>
    <t>09.09.2022 14:35:28</t>
  </si>
  <si>
    <t>09.09.2022 15:52:33</t>
  </si>
  <si>
    <t>ARDIÇ MAHALLESİ TR-12 35-21-L00134_953356989_953356989</t>
  </si>
  <si>
    <t>09.09.2022 14:43:11</t>
  </si>
  <si>
    <t>09.09.2022 15:13:08</t>
  </si>
  <si>
    <t>BÜYÜKBELEN TR-6 45-80-M00069__72410905_72410905</t>
  </si>
  <si>
    <t>09.09.2022 13:22:33</t>
  </si>
  <si>
    <t>09.09.2022 15:20:24</t>
  </si>
  <si>
    <t>YENİ ŞAKRAN TR-6 35-17-M00206__65503823_65503823</t>
  </si>
  <si>
    <t>09.09.2022 13:44:46</t>
  </si>
  <si>
    <t>09.09.2022 14:27:13</t>
  </si>
  <si>
    <t>TR-64 35-19-L00064_956700717_956700717</t>
  </si>
  <si>
    <t>09.09.2022 14:27:08</t>
  </si>
  <si>
    <t>09.09.2022 16:08:16</t>
  </si>
  <si>
    <t>SOMA MERKEZ DM-2 45-82-M00070_945537190_945537190</t>
  </si>
  <si>
    <t>09.09.2022 15:02:32</t>
  </si>
  <si>
    <t>09.09.2022 16:07:43</t>
  </si>
  <si>
    <t>09.09.2022 15:26:38</t>
  </si>
  <si>
    <t>09.09.2022 16:15:52</t>
  </si>
  <si>
    <t>TR-103 45-78-L00103_953265614_953265614</t>
  </si>
  <si>
    <t>09.09.2022 15:54:19</t>
  </si>
  <si>
    <t>09.09.2022 16:51:51</t>
  </si>
  <si>
    <t>TR-1/71 45-72-M00071_956505455_956505455</t>
  </si>
  <si>
    <t>09.09.2022 16:06:45</t>
  </si>
  <si>
    <t>09.09.2022 16:43:53</t>
  </si>
  <si>
    <t>DM4/16-1 35-26-M00801__81571037_81571037</t>
  </si>
  <si>
    <t>09.09.2022 09:17:03</t>
  </si>
  <si>
    <t>09.09.2022 16:15:33</t>
  </si>
  <si>
    <t>KADIBOĞAN TR-1 45-74-M00221_A_56352218_56352218</t>
  </si>
  <si>
    <t>09.09.2022 12:01:02</t>
  </si>
  <si>
    <t>09.09.2022 14:57:53</t>
  </si>
  <si>
    <t>DAZYURT TR-1 45-71-M01738_953192883_953192883</t>
  </si>
  <si>
    <t>09.09.2022 14:08:02</t>
  </si>
  <si>
    <t>09.09.2022 19:02:52</t>
  </si>
  <si>
    <t>DM-1/TR-24 35-14-M00291_95002413884_95002413884</t>
  </si>
  <si>
    <t>09.09.2022 14:40:07</t>
  </si>
  <si>
    <t>09.09.2022 15:25:30</t>
  </si>
  <si>
    <t>01.09.2022 09:08:46</t>
  </si>
  <si>
    <t>01.09.2022 18:23:09</t>
  </si>
  <si>
    <t>DM-14/3 45-71-M00387_45-71-M00387_66511411</t>
  </si>
  <si>
    <t>01.09.2022 18:19:33</t>
  </si>
  <si>
    <t>01.09.2022 20:18:16</t>
  </si>
  <si>
    <t>EFEOĞLU PETROL ÖZEL TR 35-30-L00095Ö_35-30-L00095Ö_2347137</t>
  </si>
  <si>
    <t>11.09.2022 11:18:08</t>
  </si>
  <si>
    <t>11.09.2022 12:38:58</t>
  </si>
  <si>
    <t>DİBEKÇİ TR-3 35-29-L00330_C_56393683_56393683</t>
  </si>
  <si>
    <t>23.09.2022 20:11:21</t>
  </si>
  <si>
    <t>23.09.2022 22:43:59</t>
  </si>
  <si>
    <t>TİRE İM-DM-1 35-29-A00001_TR-2 34.5 M16_2059044</t>
  </si>
  <si>
    <t>15.09.2022 14:25:07</t>
  </si>
  <si>
    <t>15.09.2022 14:33:52</t>
  </si>
  <si>
    <t>15.09.2022 14:33:00</t>
  </si>
  <si>
    <t>15.09.2022 15:52:00</t>
  </si>
  <si>
    <t>L-20 DÖRT YOL KAVŞAĞI 35-14-L00020_10564483 C01_83357638</t>
  </si>
  <si>
    <t>04.09.2022 21:39:11</t>
  </si>
  <si>
    <t>04.09.2022 21:52:26</t>
  </si>
  <si>
    <t>SELENDİ TR-30 (HÜKÜMET KONAĞI) 45-81-M00030_945633605_945633605</t>
  </si>
  <si>
    <t>26.09.2022 22:56:19</t>
  </si>
  <si>
    <t>26.09.2022 23:48:49</t>
  </si>
  <si>
    <t>TR-2/24 45-83-L00024_955141546_955141546</t>
  </si>
  <si>
    <t>28.09.2022 10:38:41</t>
  </si>
  <si>
    <t>28.09.2022 17:07:00</t>
  </si>
  <si>
    <t>30.09.2022 11:00:34</t>
  </si>
  <si>
    <t>ASARLIK TR-18 35-28-M00171_ASARLIK TR-17 M02_66530265</t>
  </si>
  <si>
    <t>28.09.2022 14:50:10</t>
  </si>
  <si>
    <t>28.09.2022 16:26:36</t>
  </si>
  <si>
    <t>TR-122 35-16-L00122_47581556_56352836_56352836</t>
  </si>
  <si>
    <t>22.09.2022 22:56:06</t>
  </si>
  <si>
    <t>22.09.2022 23:18:40</t>
  </si>
  <si>
    <t>TR-2/86 45-83-L00086_955141716_955141716</t>
  </si>
  <si>
    <t>22.09.2022 23:11:34</t>
  </si>
  <si>
    <t>22.09.2022 23:45:36</t>
  </si>
  <si>
    <t>TURGUTALP TR-1 45-82-M00051_945529508_945529508</t>
  </si>
  <si>
    <t>22.09.2022 23:32:03</t>
  </si>
  <si>
    <t>22.09.2022 23:59:58</t>
  </si>
  <si>
    <t>M-3063(YATIRIM REZERVE) 35-09-M03063_A a1b_5880579</t>
  </si>
  <si>
    <t>22.09.2022 09:44:41</t>
  </si>
  <si>
    <t>22.09.2022 13:07:23</t>
  </si>
  <si>
    <t>M-3063(YATIRIM REZERVE) 35-09-M03063_B b1b_5880587</t>
  </si>
  <si>
    <t>22.09.2022 09:45:45</t>
  </si>
  <si>
    <t>22.09.2022 13:09:13</t>
  </si>
  <si>
    <t>L-182 35-18-L00182_950460196_950460196</t>
  </si>
  <si>
    <t>22.09.2022 11:55:27</t>
  </si>
  <si>
    <t>22.09.2022 16:06:17</t>
  </si>
  <si>
    <t>L-193 ESENEVLER 35-18-L00193_C_56368413_56368413</t>
  </si>
  <si>
    <t>22.09.2022 16:42:42</t>
  </si>
  <si>
    <t>22.09.2022 18:32:35</t>
  </si>
  <si>
    <t>L-142 MAVİ BESTE SİTESİ 35-18-L00142_C_60982839_60982839</t>
  </si>
  <si>
    <t>22.09.2022 16:48:41</t>
  </si>
  <si>
    <t>22.09.2022 17:25:41</t>
  </si>
  <si>
    <t>22.09.2022 23:05:01</t>
  </si>
  <si>
    <t>23.09.2022 02:03:03</t>
  </si>
  <si>
    <t>K-734 35-01-K00734_911350913_911350913</t>
  </si>
  <si>
    <t>23.09.2022 02:19:45</t>
  </si>
  <si>
    <t>23.09.2022 03:37:17</t>
  </si>
  <si>
    <t>23.09.2022 03:19:03</t>
  </si>
  <si>
    <t>23.09.2022 03:51:12</t>
  </si>
  <si>
    <t>TR-5 35-19-L00005_İÇMELER L03_72124031</t>
  </si>
  <si>
    <t>22.09.2022 08:59:34</t>
  </si>
  <si>
    <t>22.09.2022 17:22:28</t>
  </si>
  <si>
    <t>İLTUR TR-1 35-19-M00433_DİREK NO 1 (KARAREİS) M02_82710750</t>
  </si>
  <si>
    <t>22.09.2022 09:16:37</t>
  </si>
  <si>
    <t>22.09.2022 14:34:01</t>
  </si>
  <si>
    <t>TR-69 35-19-L00069_TR-70 L03_2334539</t>
  </si>
  <si>
    <t>22.09.2022 09:31:24</t>
  </si>
  <si>
    <t>22.09.2022 17:39:04</t>
  </si>
  <si>
    <t>23.09.2022 06:00:27</t>
  </si>
  <si>
    <t>23.09.2022 09:19:00</t>
  </si>
  <si>
    <t>SIRIMLI TR-1 35-31-L00201_47875029_56380207_56380207</t>
  </si>
  <si>
    <t>23.09.2022 07:23:04</t>
  </si>
  <si>
    <t>23.09.2022 09:19:19</t>
  </si>
  <si>
    <t>YEŞİLYURT TR-5 45-73-M00802_945640116_945640116</t>
  </si>
  <si>
    <t>23.09.2022 08:20:46</t>
  </si>
  <si>
    <t>23.09.2022 10:32:01</t>
  </si>
  <si>
    <t>YENİ FOÇA TR-30 35-23-M00030_D_56355849_56355849</t>
  </si>
  <si>
    <t>23.09.2022 08:35:05</t>
  </si>
  <si>
    <t>23.09.2022 08:57:15</t>
  </si>
  <si>
    <t>GÜLENYAKA TR-2 45-73-M00524_A_56388011_56388011</t>
  </si>
  <si>
    <t>23.09.2022 08:38:15</t>
  </si>
  <si>
    <t>23.09.2022 10:28:20</t>
  </si>
  <si>
    <t>BAŞKÖY KUREYŞ TR-1 35-29-L00194_48205866_56400242_56400242</t>
  </si>
  <si>
    <t>23.09.2022 09:16:30</t>
  </si>
  <si>
    <t>23.09.2022 10:31:25</t>
  </si>
  <si>
    <t>TR-1/70 45-72-M00070_956519688_956519688</t>
  </si>
  <si>
    <t>23.09.2022 09:35:58</t>
  </si>
  <si>
    <t>23.09.2022 10:13:28</t>
  </si>
  <si>
    <t>KINIK TR-17 35-24-L00017_955220239_955220239</t>
  </si>
  <si>
    <t>23.09.2022 10:11:44</t>
  </si>
  <si>
    <t>23.09.2022 10:55:41</t>
  </si>
  <si>
    <t>DM-3/TR-11 35-22-M00821_955260904_955260904</t>
  </si>
  <si>
    <t>23.09.2022 10:18:41</t>
  </si>
  <si>
    <t>23.09.2022 11:32:41</t>
  </si>
  <si>
    <t>K-3696 35-02-K03696_B_56359156_56359156</t>
  </si>
  <si>
    <t>23.09.2022 10:23:46</t>
  </si>
  <si>
    <t>23.09.2022 11:22:02</t>
  </si>
  <si>
    <t>DENİZGİREN TR-1 35-21-L00079_953363885_953363885</t>
  </si>
  <si>
    <t>23.09.2022 09:36:50</t>
  </si>
  <si>
    <t>23.09.2022 12:16:34</t>
  </si>
  <si>
    <t>ATAKÖY TR-4 35-22-M00193_955286369_955286369</t>
  </si>
  <si>
    <t>23.09.2022 10:40:47</t>
  </si>
  <si>
    <t>23.09.2022 12:06:44</t>
  </si>
  <si>
    <t>PİYADELER TR-2 45-73-M00167_945663663_945663663</t>
  </si>
  <si>
    <t>23.09.2022 10:41:50</t>
  </si>
  <si>
    <t>23.09.2022 12:38:21</t>
  </si>
  <si>
    <t>KOLDERE TR-6A 45-80-M01201_956539165_956539165</t>
  </si>
  <si>
    <t>23.09.2022 10:48:22</t>
  </si>
  <si>
    <t>23.09.2022 12:07:57</t>
  </si>
  <si>
    <t>GÖKÇEALAN TR-1 45-83-L00261_A_56361879_56361879</t>
  </si>
  <si>
    <t>23.09.2022 11:09:22</t>
  </si>
  <si>
    <t>23.09.2022 12:50:07</t>
  </si>
  <si>
    <t>K-3707 35-02-K03707_910049850_910049850</t>
  </si>
  <si>
    <t>23.09.2022 11:08:41</t>
  </si>
  <si>
    <t>23.09.2022 12:28:17</t>
  </si>
  <si>
    <t>K-2764 35-09-K02764_A a1b_5891954</t>
  </si>
  <si>
    <t>23.09.2022 09:07:57</t>
  </si>
  <si>
    <t>23.09.2022 12:53:50</t>
  </si>
  <si>
    <t>K-2764 35-09-K02764_B b1b_5891962</t>
  </si>
  <si>
    <t>23.09.2022 09:12:32</t>
  </si>
  <si>
    <t>23.09.2022 12:52:46</t>
  </si>
  <si>
    <t>TR-19 35-32-L00019_946411590_946411590</t>
  </si>
  <si>
    <t>23.09.2022 11:25:09</t>
  </si>
  <si>
    <t>23.09.2022 13:04:38</t>
  </si>
  <si>
    <t>TR-84 35-19-L00084_10630997_56392425_56392425</t>
  </si>
  <si>
    <t>23.09.2022 11:40:06</t>
  </si>
  <si>
    <t>23.09.2022 12:54:00</t>
  </si>
  <si>
    <t>ŞEHİTLİOĞLU KÖYÜ TR 45-77-M00078_B_56388192_56388192</t>
  </si>
  <si>
    <t>23.09.2022 11:55:40</t>
  </si>
  <si>
    <t>23.09.2022 12:47:30</t>
  </si>
  <si>
    <t>TR-82 35-15-M00082_48874936_56380214_56380214</t>
  </si>
  <si>
    <t>23.09.2022 09:45:10</t>
  </si>
  <si>
    <t>23.09.2022 14:04:56</t>
  </si>
  <si>
    <t>DM-1/51 35-29-M00051_48345963_56392605_56392605</t>
  </si>
  <si>
    <t>23.09.2022 09:54:40</t>
  </si>
  <si>
    <t>23.09.2022 12:51:08</t>
  </si>
  <si>
    <t>K-2438 35-01-K02438_B_56375883_56375883</t>
  </si>
  <si>
    <t>23.09.2022 10:41:28</t>
  </si>
  <si>
    <t>23.09.2022 12:05:59</t>
  </si>
  <si>
    <t>L-39 35-14-L00039_7259663_56374902_56374902</t>
  </si>
  <si>
    <t>23.09.2022 10:42:35</t>
  </si>
  <si>
    <t>23.09.2022 12:02:18</t>
  </si>
  <si>
    <t>DM-1/59 45-71-M00020_B b3_45143215</t>
  </si>
  <si>
    <t>23.09.2022 11:19:48</t>
  </si>
  <si>
    <t>23.09.2022 13:39:39</t>
  </si>
  <si>
    <t>MUSALAR TR-1 45-72-L00156_956484794_956484794</t>
  </si>
  <si>
    <t>23.09.2022 11:12:50</t>
  </si>
  <si>
    <t>23.09.2022 13:30:08</t>
  </si>
  <si>
    <t>TR-247 35-28-M00538_35-28-M00538_2363906</t>
  </si>
  <si>
    <t>23.09.2022 11:45:49</t>
  </si>
  <si>
    <t>23.09.2022 13:36:39</t>
  </si>
  <si>
    <t>23.09.2022 11:55:07</t>
  </si>
  <si>
    <t>23.09.2022 14:11:20</t>
  </si>
  <si>
    <t>23.09.2022 07:47:39</t>
  </si>
  <si>
    <t>23.09.2022 15:02:00</t>
  </si>
  <si>
    <t>K-1589 35-04-K01589_A_56361539_56361539</t>
  </si>
  <si>
    <t>23.09.2022 10:55:20</t>
  </si>
  <si>
    <t>23.09.2022 14:19:22</t>
  </si>
  <si>
    <t>23.09.2022 10:59:26</t>
  </si>
  <si>
    <t>23.09.2022 14:23:45</t>
  </si>
  <si>
    <t>CEVİZLİ BOSTANYERİ TR-2 35-31-L00322_47798318_56352328_56352328</t>
  </si>
  <si>
    <t>23.09.2022 12:29:34</t>
  </si>
  <si>
    <t>23.09.2022 15:24:00</t>
  </si>
  <si>
    <t>TR-1/41 45-72-M00041_B_82471612_82471612</t>
  </si>
  <si>
    <t>23.09.2022 12:36:28</t>
  </si>
  <si>
    <t>23.09.2022 15:21:19</t>
  </si>
  <si>
    <t>M-1289 35-02-M01289_99959771_99959771</t>
  </si>
  <si>
    <t>23.09.2022 13:37:31</t>
  </si>
  <si>
    <t>23.09.2022 15:02:16</t>
  </si>
  <si>
    <t>K-4058 35-04-K04058_D_56381367_56381367</t>
  </si>
  <si>
    <t>23.09.2022 13:55:07</t>
  </si>
  <si>
    <t>23.09.2022 14:33:07</t>
  </si>
  <si>
    <t>TR-13 BEYKÖY 35-32-L00013_946416479_946416479</t>
  </si>
  <si>
    <t>23.09.2022 14:26:17</t>
  </si>
  <si>
    <t>23.09.2022 15:14:56</t>
  </si>
  <si>
    <t>K-2312 35-03-K02312_910255576_910255576</t>
  </si>
  <si>
    <t>23.09.2022 10:14:20</t>
  </si>
  <si>
    <t>23.09.2022 14:45:40</t>
  </si>
  <si>
    <t>K-1589 35-04-K01589__72371865_72371865</t>
  </si>
  <si>
    <t>23.09.2022 10:53:57</t>
  </si>
  <si>
    <t>23.09.2022 14:26:37</t>
  </si>
  <si>
    <t>L-279 ERDİL SİTESİ 35-18-L00279_950438555_950438555</t>
  </si>
  <si>
    <t>23.09.2022 12:25:36</t>
  </si>
  <si>
    <t>23.09.2022 14:25:40</t>
  </si>
  <si>
    <t>23.09.2022 13:44:06</t>
  </si>
  <si>
    <t>23.09.2022 14:48:02</t>
  </si>
  <si>
    <t>YENİKÖY TR-6 35-22-M00543_A_56358166_56358166</t>
  </si>
  <si>
    <t>23.09.2022 13:54:50</t>
  </si>
  <si>
    <t>23.09.2022 16:13:00</t>
  </si>
  <si>
    <t>TR-65 45-77-L00065_C_56396179_56396179</t>
  </si>
  <si>
    <t>23.09.2022 14:18:24</t>
  </si>
  <si>
    <t>23.09.2022 14:37:27</t>
  </si>
  <si>
    <t>BOZDAĞ TR-7 35-15-L00290_950403227_950403227</t>
  </si>
  <si>
    <t>23.09.2022 14:39:20</t>
  </si>
  <si>
    <t>23.09.2022 15:17:00</t>
  </si>
  <si>
    <t>M-2930 35-01-M02930_911507568_911507568</t>
  </si>
  <si>
    <t>23.09.2022 14:55:38</t>
  </si>
  <si>
    <t>23.09.2022 16:24:23</t>
  </si>
  <si>
    <t>ASARLIK TR-18 35-28-M00171_6859787 a2_5829484</t>
  </si>
  <si>
    <t>23.09.2022 15:12:59</t>
  </si>
  <si>
    <t>23.09.2022 15:49:20</t>
  </si>
  <si>
    <t>K-843 35-03-K00843_35-03-K00843_41937160</t>
  </si>
  <si>
    <t>23.09.2022 09:24:38</t>
  </si>
  <si>
    <t>23.09.2022 12:55:00</t>
  </si>
  <si>
    <t>23.09.2022 17:01:27</t>
  </si>
  <si>
    <t>K-1774 35-02-K01774_913143977_913143977</t>
  </si>
  <si>
    <t>23.09.2022 15:35:34</t>
  </si>
  <si>
    <t>23.09.2022 17:07:07</t>
  </si>
  <si>
    <t>TR-6 35-15-M00006_950359391_950359391</t>
  </si>
  <si>
    <t>23.09.2022 15:59:40</t>
  </si>
  <si>
    <t>23.09.2022 17:10:10</t>
  </si>
  <si>
    <t>TR-1-2/3 ÖĞRETMEN EVİ KABİN 35-20-L00011_955202372_955202372</t>
  </si>
  <si>
    <t>23.09.2022 16:08:09</t>
  </si>
  <si>
    <t>23.09.2022 17:07:37</t>
  </si>
  <si>
    <t>M-3092(YATIRIM REZERVE) 35-07-M03092_D_56374381_56374381</t>
  </si>
  <si>
    <t>23.09.2022 16:10:51</t>
  </si>
  <si>
    <t>23.09.2022 16:43:52</t>
  </si>
  <si>
    <t>M-1401 35-09-M01401_97853812_97853812</t>
  </si>
  <si>
    <t>23.09.2022 10:13:05</t>
  </si>
  <si>
    <t>23.09.2022 18:08:31</t>
  </si>
  <si>
    <t>K-2764 35-09-K02764_C c1b_5891970</t>
  </si>
  <si>
    <t>23.09.2022 12:55:22</t>
  </si>
  <si>
    <t>23.09.2022 18:01:08</t>
  </si>
  <si>
    <t>HACIHALİLLER TR-2 45-71-M01785_953189886_953189886</t>
  </si>
  <si>
    <t>23.09.2022 11:05:09</t>
  </si>
  <si>
    <t>23.09.2022 19:28:00</t>
  </si>
  <si>
    <t>SALİHLİ TR-74 45-78-M00074_953263388_953263388</t>
  </si>
  <si>
    <t>23.09.2022 13:07:32</t>
  </si>
  <si>
    <t>23.09.2022 15:59:56</t>
  </si>
  <si>
    <t>SOMA TR-26/4 45-82-M00121_C_56385908_56385908</t>
  </si>
  <si>
    <t>23.09.2022 14:47:18</t>
  </si>
  <si>
    <t>23.09.2022 16:19:44</t>
  </si>
  <si>
    <t>YENİ FOÇA TR-30 35-23-M00030_95000160079_95000160079</t>
  </si>
  <si>
    <t>23.09.2022 16:30:26</t>
  </si>
  <si>
    <t>23.09.2022 18:57:53</t>
  </si>
  <si>
    <t>M-1117 35-01-M01117_911596319_911596319</t>
  </si>
  <si>
    <t>23.09.2022 16:44:54</t>
  </si>
  <si>
    <t>23.09.2022 18:47:50</t>
  </si>
  <si>
    <t>HELVACI TR-8 35-17-M00368_95000125333_95000125333</t>
  </si>
  <si>
    <t>23.09.2022 17:15:55</t>
  </si>
  <si>
    <t>23.09.2022 18:52:34</t>
  </si>
  <si>
    <t>M-530 35-02-M00530_99854212_99854212</t>
  </si>
  <si>
    <t>23.09.2022 18:07:21</t>
  </si>
  <si>
    <t>23.09.2022 19:14:09</t>
  </si>
  <si>
    <t>TR-132 35-19-L00132_B_56354490_56354490</t>
  </si>
  <si>
    <t>23.09.2022 18:19:15</t>
  </si>
  <si>
    <t>23.09.2022 18:54:00</t>
  </si>
  <si>
    <t>L-129 35-18-L00129_950436248_950436248</t>
  </si>
  <si>
    <t>23.09.2022 18:54:31</t>
  </si>
  <si>
    <t>23.09.2022 19:38:18</t>
  </si>
  <si>
    <t>23.09.2022 09:29:34</t>
  </si>
  <si>
    <t>23.09.2022 17:13:53</t>
  </si>
  <si>
    <t>TOPÇAM SULAMA TR-16 35-16-M00209_35-16-M00209_2376819</t>
  </si>
  <si>
    <t>23.09.2022 10:09:50</t>
  </si>
  <si>
    <t>23.09.2022 19:03:52</t>
  </si>
  <si>
    <t>M-1017 35-03-M01017_912708875_912708875</t>
  </si>
  <si>
    <t>23.09.2022 13:53:08</t>
  </si>
  <si>
    <t>23.09.2022 18:46:35</t>
  </si>
  <si>
    <t>TR-74 ( M-774) 35-30-M00774_C C1_72119151</t>
  </si>
  <si>
    <t>23.09.2022 16:41:29</t>
  </si>
  <si>
    <t>23.09.2022 18:04:36</t>
  </si>
  <si>
    <t>K-4323 35-04-K04323_99518446_99518446</t>
  </si>
  <si>
    <t>23.09.2022 17:42:14</t>
  </si>
  <si>
    <t>23.09.2022 19:32:53</t>
  </si>
  <si>
    <t>DM-1/70 35-29-M00070_48363880_56361418_56361418</t>
  </si>
  <si>
    <t>23.09.2022 19:04:45</t>
  </si>
  <si>
    <t>23.09.2022 20:34:10</t>
  </si>
  <si>
    <t>TR-15 35-19-L00015_5713009_65499801_65499801</t>
  </si>
  <si>
    <t>23.09.2022 19:05:31</t>
  </si>
  <si>
    <t>23.09.2022 19:34:05</t>
  </si>
  <si>
    <t>K-928 35-04-K00928_E E1B_5811335</t>
  </si>
  <si>
    <t>23.09.2022 19:11:22</t>
  </si>
  <si>
    <t>23.09.2022 20:21:46</t>
  </si>
  <si>
    <t>AYAKLIKIRI TR-1 35-29-L00097_C_56360707_56360707</t>
  </si>
  <si>
    <t>23.09.2022 19:35:14</t>
  </si>
  <si>
    <t>23.09.2022 20:30:06</t>
  </si>
  <si>
    <t>DM-2/22 45-72-M00612_C C3_80492251</t>
  </si>
  <si>
    <t>23.09.2022 13:16:37</t>
  </si>
  <si>
    <t>23.09.2022 13:53:22</t>
  </si>
  <si>
    <t>M-970 35-03-M00970_910446259_910446259</t>
  </si>
  <si>
    <t>23.09.2022 13:48:53</t>
  </si>
  <si>
    <t>23.09.2022 21:16:09</t>
  </si>
  <si>
    <t>23.09.2022 15:57:20</t>
  </si>
  <si>
    <t>23.09.2022 20:31:44</t>
  </si>
  <si>
    <t>KARAGÖZLER TR-3 45-72-M00266_B_56406247_56406247</t>
  </si>
  <si>
    <t>23.09.2022 17:13:30</t>
  </si>
  <si>
    <t>23.09.2022 18:33:39</t>
  </si>
  <si>
    <t>TR-71 45-78-L00071__56384678_56384678</t>
  </si>
  <si>
    <t>23.09.2022 17:32:21</t>
  </si>
  <si>
    <t>23.09.2022 19:01:17</t>
  </si>
  <si>
    <t>PAPUÇLU KÖYÜ ÇAY MAH TR-1 45-77-M00076_945497984_945497984</t>
  </si>
  <si>
    <t>23.09.2022 17:33:36</t>
  </si>
  <si>
    <t>23.09.2022 19:21:21</t>
  </si>
  <si>
    <t>TR-54 YILDIZTEPE 35-19-L00054_956695239_956695239</t>
  </si>
  <si>
    <t>23.09.2022 17:52:12</t>
  </si>
  <si>
    <t>23.09.2022 19:20:11</t>
  </si>
  <si>
    <t>DİNDARLI TR-4 YILDIRIMLAR 45-79-M00420_A_56384759_56384759</t>
  </si>
  <si>
    <t>23.09.2022 17:54:16</t>
  </si>
  <si>
    <t>23.09.2022 18:21:52</t>
  </si>
  <si>
    <t>FIRINLI TR-5 35-20-L00092_955199567_955199567</t>
  </si>
  <si>
    <t>23.09.2022 18:39:07</t>
  </si>
  <si>
    <t>23.09.2022 19:28:13</t>
  </si>
  <si>
    <t>M-975 35-03-M00975_910716562_910716562</t>
  </si>
  <si>
    <t>23.09.2022 15:15:09</t>
  </si>
  <si>
    <t>23.09.2022 19:37:39</t>
  </si>
  <si>
    <t>KARAALİ TR-1 45-71-M01470_953212881_953212881</t>
  </si>
  <si>
    <t>23.09.2022 18:19:46</t>
  </si>
  <si>
    <t>23.09.2022 22:37:42</t>
  </si>
  <si>
    <t>TR-2/101 45-83-M00775__72373452_72373452</t>
  </si>
  <si>
    <t>23.09.2022 18:45:18</t>
  </si>
  <si>
    <t>23.09.2022 19:32:00</t>
  </si>
  <si>
    <t>CAFER BEY EVREN MAH.TR-1 45-78-L00711_49333362_56407631_56407631</t>
  </si>
  <si>
    <t>23.09.2022 18:45:44</t>
  </si>
  <si>
    <t>23.09.2022 20:47:34</t>
  </si>
  <si>
    <t>L-140 35-18-L00140_C_56371836_56371836</t>
  </si>
  <si>
    <t>23.09.2022 19:15:25</t>
  </si>
  <si>
    <t>23.09.2022 22:19:46</t>
  </si>
  <si>
    <t>FOÇA TR-17 35-23-L00017_C_56398542_56398542</t>
  </si>
  <si>
    <t>23.09.2022 19:18:04</t>
  </si>
  <si>
    <t>23.09.2022 21:43:37</t>
  </si>
  <si>
    <t>GÜLBAHÇE TR-1 35-19-L00151_B_56390343_56390343</t>
  </si>
  <si>
    <t>23.09.2022 19:18:08</t>
  </si>
  <si>
    <t>23.09.2022 21:01:19</t>
  </si>
  <si>
    <t>BÜNYAN OSMANİYE TR-1 45-72-L00444_956517696_956517696</t>
  </si>
  <si>
    <t>23.09.2022 20:28:51</t>
  </si>
  <si>
    <t>23.09.2022 21:51:47</t>
  </si>
  <si>
    <t>TR-68 ÇAYIRÇEŞME 35-19-L00068_9377347_56376691_56376691</t>
  </si>
  <si>
    <t>23.09.2022 22:16:39</t>
  </si>
  <si>
    <t>23.09.2022 22:38:18</t>
  </si>
  <si>
    <t>İCİKLER ULUMAH TR-1 45-86-M00175_A_56389374_56389374</t>
  </si>
  <si>
    <t>23.09.2022 20:53:43</t>
  </si>
  <si>
    <t>23.09.2022 21:55:56</t>
  </si>
  <si>
    <t>K-1953 35-09-K01953_97863288_97863288</t>
  </si>
  <si>
    <t>23.09.2022 16:01:42</t>
  </si>
  <si>
    <t>23.09.2022 23:22:18</t>
  </si>
  <si>
    <t>İZCİ TARIMSAL SULAMA 45-71-M01108_95002392133_95002392133</t>
  </si>
  <si>
    <t>23.09.2022 21:04:16</t>
  </si>
  <si>
    <t>23.09.2022 23:30:57</t>
  </si>
  <si>
    <t>TR-68 35-30-L00068__72410329_72410329</t>
  </si>
  <si>
    <t>23.09.2022 23:07:28</t>
  </si>
  <si>
    <t>23.09.2022 23:36:00</t>
  </si>
  <si>
    <t>GERENKÖY TR-2 35-23-M00148_42127392_56356444_56356444</t>
  </si>
  <si>
    <t>23.09.2022 23:54:18</t>
  </si>
  <si>
    <t>24.09.2022 00:45:00</t>
  </si>
  <si>
    <t>TR-2/20 45-83-L00020_48136737_56384783_56384783</t>
  </si>
  <si>
    <t>23.09.2022 23:18:15</t>
  </si>
  <si>
    <t>24.09.2022 00:58:22</t>
  </si>
  <si>
    <t>M-1236 35-01-M01236_35-01-M01236_2347566</t>
  </si>
  <si>
    <t>24.09.2022 00:10:02</t>
  </si>
  <si>
    <t>24.09.2022 01:36:11</t>
  </si>
  <si>
    <t>YENİFOÇA TR-3 35-23-M00003_965867066_965867066</t>
  </si>
  <si>
    <t>24.09.2022 01:42:28</t>
  </si>
  <si>
    <t>24.09.2022 03:11:48</t>
  </si>
  <si>
    <t>CUMALI TR-1 35-24-M00094_B_56354963_56354963</t>
  </si>
  <si>
    <t>24.09.2022 08:44:45</t>
  </si>
  <si>
    <t>24.09.2022 10:16:43</t>
  </si>
  <si>
    <t>ORTAKÖY TR-1 45-77-L00308_945507654_945507654</t>
  </si>
  <si>
    <t>24.09.2022 08:50:52</t>
  </si>
  <si>
    <t>24.09.2022 09:48:10</t>
  </si>
  <si>
    <t>K-1402 35-01-K01402_D_56366128_56366128</t>
  </si>
  <si>
    <t>24.09.2022 07:17:59</t>
  </si>
  <si>
    <t>24.09.2022 13:17:26</t>
  </si>
  <si>
    <t>BAYIRLI TR-5 35-15-L00328_95000537980_95000537980</t>
  </si>
  <si>
    <t>24.09.2022 08:31:14</t>
  </si>
  <si>
    <t>24.09.2022 10:38:15</t>
  </si>
  <si>
    <t>K-4418 35-04-K04418_99545599_99545599</t>
  </si>
  <si>
    <t>24.09.2022 09:08:38</t>
  </si>
  <si>
    <t>24.09.2022 11:04:16</t>
  </si>
  <si>
    <t>TR-145 45-78-M00145_946998838_946998838</t>
  </si>
  <si>
    <t>24.09.2022 09:19:05</t>
  </si>
  <si>
    <t>24.09.2022 12:49:46</t>
  </si>
  <si>
    <t>K-891 35-02-K00891_99208499_99208499</t>
  </si>
  <si>
    <t>24.09.2022 09:34:44</t>
  </si>
  <si>
    <t>24.09.2022 11:04:00</t>
  </si>
  <si>
    <t>SARUHANLI TR-23 45-80-M00023_956560609_956560609</t>
  </si>
  <si>
    <t>24.09.2022 09:58:48</t>
  </si>
  <si>
    <t>24.09.2022 11:10:52</t>
  </si>
  <si>
    <t>DM-5/TR-12 45-72-M00619_956511379_956511379</t>
  </si>
  <si>
    <t>24.09.2022 10:08:45</t>
  </si>
  <si>
    <t>24.09.2022 11:03:26</t>
  </si>
  <si>
    <t>KAYALIOĞLU TR-4 45-72-L00075_956489601_956489601</t>
  </si>
  <si>
    <t>24.09.2022 10:09:51</t>
  </si>
  <si>
    <t>24.09.2022 11:51:47</t>
  </si>
  <si>
    <t>24.09.2022 10:24:08</t>
  </si>
  <si>
    <t>24.09.2022 10:53:09</t>
  </si>
  <si>
    <t>DM-20/TR01-A 45-71-M02373_953244718_953244718</t>
  </si>
  <si>
    <t>24.09.2022 10:30:20</t>
  </si>
  <si>
    <t>24.09.2022 11:39:26</t>
  </si>
  <si>
    <t>ATAKÖY OVA TR-4 35-22-M00179_A_56353892_56353892</t>
  </si>
  <si>
    <t>24.09.2022 10:31:08</t>
  </si>
  <si>
    <t>24.09.2022 11:15:42</t>
  </si>
  <si>
    <t>M-3458(YATIRIM REZERVE) 35-02-M03458_A_56363814_56363814</t>
  </si>
  <si>
    <t>24.09.2022 11:04:37</t>
  </si>
  <si>
    <t>24.09.2022 11:54:43</t>
  </si>
  <si>
    <t>DOĞANCI HACILAR TR-10 35-31-L00330_47797339_56352038_56352038</t>
  </si>
  <si>
    <t>24.09.2022 11:27:08</t>
  </si>
  <si>
    <t>24.09.2022 12:08:09</t>
  </si>
  <si>
    <t>M-1544 35-01-M01544_910408620_910408620</t>
  </si>
  <si>
    <t>24.09.2022 11:50:41</t>
  </si>
  <si>
    <t>24.09.2022 12:40:22</t>
  </si>
  <si>
    <t>K-924 35-02-K00924_D_56358105_56358105</t>
  </si>
  <si>
    <t>24.09.2022 10:16:42</t>
  </si>
  <si>
    <t>24.09.2022 15:05:22</t>
  </si>
  <si>
    <t>ÇANDARLI TR-25 35-30-M00025__72538694_72538694</t>
  </si>
  <si>
    <t>24.09.2022 11:03:21</t>
  </si>
  <si>
    <t>24.09.2022 13:53:05</t>
  </si>
  <si>
    <t>ASARLIK TR-26 35-28-M00725__72410582_72410582</t>
  </si>
  <si>
    <t>24.09.2022 11:35:05</t>
  </si>
  <si>
    <t>24.09.2022 15:01:24</t>
  </si>
  <si>
    <t>K-4386 35-01-K04386_912539963_912539963</t>
  </si>
  <si>
    <t>24.09.2022 11:50:38</t>
  </si>
  <si>
    <t>24.09.2022 14:08:36</t>
  </si>
  <si>
    <t>M-1057 35-02-M01057_E_56365049_56365049</t>
  </si>
  <si>
    <t>24.09.2022 11:56:09</t>
  </si>
  <si>
    <t>24.09.2022 15:07:12</t>
  </si>
  <si>
    <t>L-30 TAŞDİBİ 35-14-L00030_10084904_56355022_56355022</t>
  </si>
  <si>
    <t>24.09.2022 12:05:34</t>
  </si>
  <si>
    <t>24.09.2022 13:54:56</t>
  </si>
  <si>
    <t>M-2506 35-01-M02506_913805281_913805281</t>
  </si>
  <si>
    <t>24.09.2022 12:11:13</t>
  </si>
  <si>
    <t>24.09.2022 14:26:31</t>
  </si>
  <si>
    <t>MENEMEN TR-24 35-28-L00024_B_56364097_56364097</t>
  </si>
  <si>
    <t>24.09.2022 12:17:39</t>
  </si>
  <si>
    <t>24.09.2022 13:55:35</t>
  </si>
  <si>
    <t>24.09.2022 12:47:58</t>
  </si>
  <si>
    <t>24.09.2022 14:36:18</t>
  </si>
  <si>
    <t>TR-338 35-19-L00372_956697282_956697282</t>
  </si>
  <si>
    <t>24.09.2022 13:28:42</t>
  </si>
  <si>
    <t>24.09.2022 14:32:10</t>
  </si>
  <si>
    <t>24.09.2022 13:41:37</t>
  </si>
  <si>
    <t>24.09.2022 14:33:28</t>
  </si>
  <si>
    <t>YENİFOÇA TR-3 35-23-M00003_A_56366090_56366090</t>
  </si>
  <si>
    <t>24.09.2022 13:47:09</t>
  </si>
  <si>
    <t>24.09.2022 14:13:34</t>
  </si>
  <si>
    <t>DM-2/1  DENİZKENARI 35-18-L00577_B_56389462_56389462</t>
  </si>
  <si>
    <t>24.09.2022 14:22:16</t>
  </si>
  <si>
    <t>24.09.2022 15:08:14</t>
  </si>
  <si>
    <t>K-3067 35-07-K03067_99254412_99254412</t>
  </si>
  <si>
    <t>24.09.2022 11:42:56</t>
  </si>
  <si>
    <t>24.09.2022 15:32:24</t>
  </si>
  <si>
    <t>AYRANCILAR DM-2/20-1 35-26-M00822_956627909_956627909</t>
  </si>
  <si>
    <t>24.09.2022 13:22:29</t>
  </si>
  <si>
    <t>24.09.2022 15:00:24</t>
  </si>
  <si>
    <t>TR-103 MEZARLIK YOLU 35-26-M00103_10987138_56359798_56359798</t>
  </si>
  <si>
    <t>24.09.2022 14:25:54</t>
  </si>
  <si>
    <t>24.09.2022 15:05:38</t>
  </si>
  <si>
    <t>TR-126 35-19-L00126_956697747_956697747</t>
  </si>
  <si>
    <t>24.09.2022 08:43:33</t>
  </si>
  <si>
    <t>24.09.2022 09:43:53</t>
  </si>
  <si>
    <t>YENİFOÇA TR-24 35-23-M00024_A_56373624_56373624</t>
  </si>
  <si>
    <t>24.09.2022 13:37:25</t>
  </si>
  <si>
    <t>24.09.2022 15:20:13</t>
  </si>
  <si>
    <t>K-3220 35-02-K03220_99877226_99877226</t>
  </si>
  <si>
    <t>24.09.2022 15:05:58</t>
  </si>
  <si>
    <t>24.09.2022 16:40:56</t>
  </si>
  <si>
    <t>SELVİLER TR-1 45-86-M00241__82819940_82819940</t>
  </si>
  <si>
    <t>24.09.2022 15:26:29</t>
  </si>
  <si>
    <t>24.09.2022 16:19:41</t>
  </si>
  <si>
    <t>SELENDİ TR-12 45-81-M00012__72372741_72372741</t>
  </si>
  <si>
    <t>24.09.2022 11:25:50</t>
  </si>
  <si>
    <t>24.09.2022 16:04:47</t>
  </si>
  <si>
    <t>KOYUNDERE TR-6 35-28-M00158_95001274769_95001274769</t>
  </si>
  <si>
    <t>24.09.2022 13:07:31</t>
  </si>
  <si>
    <t>24.09.2022 16:10:45</t>
  </si>
  <si>
    <t>TR-25 35-31-L00025_47996629_56398747_56398747</t>
  </si>
  <si>
    <t>24.09.2022 14:40:22</t>
  </si>
  <si>
    <t>24.09.2022 17:52:27</t>
  </si>
  <si>
    <t>M-1867 35-02-M01867__72538697_72538697</t>
  </si>
  <si>
    <t>24.09.2022 14:47:25</t>
  </si>
  <si>
    <t>24.09.2022 16:55:35</t>
  </si>
  <si>
    <t>SART TR-2 45-78-M00171_953253036_953253036</t>
  </si>
  <si>
    <t>24.09.2022 14:49:23</t>
  </si>
  <si>
    <t>24.09.2022 17:02:26</t>
  </si>
  <si>
    <t>24.09.2022 14:46:52</t>
  </si>
  <si>
    <t>24.09.2022 16:25:03</t>
  </si>
  <si>
    <t>ÇIRPI MEKTEP MAH. TR 35-20-M00005_955192086_955192086</t>
  </si>
  <si>
    <t>24.09.2022 14:52:56</t>
  </si>
  <si>
    <t>24.09.2022 17:41:31</t>
  </si>
  <si>
    <t>K-1361 35-02-K01361_99824595_99824595</t>
  </si>
  <si>
    <t>24.09.2022 16:01:28</t>
  </si>
  <si>
    <t>24.09.2022 17:39:15</t>
  </si>
  <si>
    <t>24.09.2022 16:21:26</t>
  </si>
  <si>
    <t>24.09.2022 16:58:30</t>
  </si>
  <si>
    <t>L-371 35-18-L00371_8098550_60982543_60982543</t>
  </si>
  <si>
    <t>24.09.2022 17:07:57</t>
  </si>
  <si>
    <t>24.09.2022 17:28:00</t>
  </si>
  <si>
    <t>M-870 EĞRİDERE TR-2 35-02-M00870_912574182_912574182</t>
  </si>
  <si>
    <t>24.09.2022 12:04:36</t>
  </si>
  <si>
    <t>24.09.2022 18:22:32</t>
  </si>
  <si>
    <t>L-371 35-18-L00371_950438135_950438135</t>
  </si>
  <si>
    <t>24.09.2022 14:34:12</t>
  </si>
  <si>
    <t>24.09.2022 18:31:41</t>
  </si>
  <si>
    <t>TR-149 35-15-M00149_950369831_950369831</t>
  </si>
  <si>
    <t>24.09.2022 14:34:42</t>
  </si>
  <si>
    <t>24.09.2022 18:25:47</t>
  </si>
  <si>
    <t>DİNDARLI TR-1 45-79-M00416_B_56385419_56385419</t>
  </si>
  <si>
    <t>24.09.2022 15:17:53</t>
  </si>
  <si>
    <t>24.09.2022 17:40:35</t>
  </si>
  <si>
    <t>TR-60 45-78-M00060_953256279_953256279</t>
  </si>
  <si>
    <t>24.09.2022 15:24:06</t>
  </si>
  <si>
    <t>24.09.2022 18:19:24</t>
  </si>
  <si>
    <t>SARUHANLI TR-3 45-80-M00003_C_56387851_56387851</t>
  </si>
  <si>
    <t>24.09.2022 16:04:09</t>
  </si>
  <si>
    <t>24.09.2022 17:49:14</t>
  </si>
  <si>
    <t>AKÇAKÖY TR-1 45-71-M01662_43182686_56392030_56392030</t>
  </si>
  <si>
    <t>24.09.2022 16:12:37</t>
  </si>
  <si>
    <t>24.09.2022 18:21:00</t>
  </si>
  <si>
    <t>M-1003 35-03-M01003_965433541_965433541</t>
  </si>
  <si>
    <t>24.09.2022 16:27:02</t>
  </si>
  <si>
    <t>24.09.2022 18:29:43</t>
  </si>
  <si>
    <t>YENİFOÇA TR-21 35-23-M00021_E tr/21e/1_42106394</t>
  </si>
  <si>
    <t>24.09.2022 17:10:57</t>
  </si>
  <si>
    <t>24.09.2022 18:34:30</t>
  </si>
  <si>
    <t>24.09.2022 18:08:52</t>
  </si>
  <si>
    <t>24.09.2022 18:40:22</t>
  </si>
  <si>
    <t>TR-1/4 45-72-M00004_956494206_956494206</t>
  </si>
  <si>
    <t>24.09.2022 18:14:02</t>
  </si>
  <si>
    <t>24.09.2022 19:01:30</t>
  </si>
  <si>
    <t>DM-7/15 35-26-M00635__56359844_56359844</t>
  </si>
  <si>
    <t>24.09.2022 15:31:12</t>
  </si>
  <si>
    <t>24.09.2022 19:20:03</t>
  </si>
  <si>
    <t>BOYALI ÇAYBAŞI TR-2 45-75-M00268_49464153_56406249_56406249</t>
  </si>
  <si>
    <t>24.09.2022 15:53:21</t>
  </si>
  <si>
    <t>24.09.2022 19:23:14</t>
  </si>
  <si>
    <t>KIZILÇUKUR TR-1 45-79-M00470_A_56400579_56400579</t>
  </si>
  <si>
    <t>24.09.2022 16:36:57</t>
  </si>
  <si>
    <t>24.09.2022 18:49:21</t>
  </si>
  <si>
    <t>TR-8 35-16-L00008_953320505_953320505</t>
  </si>
  <si>
    <t>24.09.2022 17:00:41</t>
  </si>
  <si>
    <t>24.09.2022 18:52:02</t>
  </si>
  <si>
    <t>K-3696 35-02-K03696_99486104_99486104</t>
  </si>
  <si>
    <t>24.09.2022 17:22:31</t>
  </si>
  <si>
    <t>24.09.2022 19:29:29</t>
  </si>
  <si>
    <t>ÇERKEZ HAMİDİYE TR-1 45-82-M00259_A_56403649_56403649</t>
  </si>
  <si>
    <t>24.09.2022 17:41:22</t>
  </si>
  <si>
    <t>24.09.2022 18:43:59</t>
  </si>
  <si>
    <t>K-2510 35-01-K02510_910721918_910721918</t>
  </si>
  <si>
    <t>24.09.2022 17:47:46</t>
  </si>
  <si>
    <t>24.09.2022 19:37:01</t>
  </si>
  <si>
    <t>KUMKUYUCAK TR-2 45-80-M00175_956538521_956538521</t>
  </si>
  <si>
    <t>24.09.2022 18:02:46</t>
  </si>
  <si>
    <t>24.09.2022 19:23:40</t>
  </si>
  <si>
    <t>TR-67 45-78-M00067_953301031_953301031</t>
  </si>
  <si>
    <t>24.09.2022 15:21:08</t>
  </si>
  <si>
    <t>24.09.2022 18:54:15</t>
  </si>
  <si>
    <t>AYRANCILAR DM-2/20-1 35-26-M00822_961343415_961343415</t>
  </si>
  <si>
    <t>24.09.2022 16:46:47</t>
  </si>
  <si>
    <t>24.09.2022 20:00:06</t>
  </si>
  <si>
    <t>HACI HALİLLER TR-3 45-71-M00067_953189863_953189863</t>
  </si>
  <si>
    <t>24.09.2022 17:01:46</t>
  </si>
  <si>
    <t>24.09.2022 20:15:16</t>
  </si>
  <si>
    <t>M-2991(YATIRIM REZERVE) 35-02-M02991_D_56381751_56381751</t>
  </si>
  <si>
    <t>24.09.2022 17:38:23</t>
  </si>
  <si>
    <t>24.09.2022 20:04:23</t>
  </si>
  <si>
    <t>GENCERLER TR-6 35-20-L00043_955211168_955211168</t>
  </si>
  <si>
    <t>24.09.2022 17:58:40</t>
  </si>
  <si>
    <t>24.09.2022 21:06:12</t>
  </si>
  <si>
    <t>BOSTANLIK TARIMSAL SULAMA TR 45-83-M00327_C_56398424_56398424</t>
  </si>
  <si>
    <t>24.09.2022 18:10:20</t>
  </si>
  <si>
    <t>24.09.2022 20:03:00</t>
  </si>
  <si>
    <t>AKKOYUNLU TR-4 35-29-L00128_B_56359848_56359848</t>
  </si>
  <si>
    <t>24.09.2022 18:35:51</t>
  </si>
  <si>
    <t>24.09.2022 20:16:18</t>
  </si>
  <si>
    <t>M-1292 35-02-M01292_910123328_910123328</t>
  </si>
  <si>
    <t>24.09.2022 18:35:59</t>
  </si>
  <si>
    <t>24.09.2022 20:17:12</t>
  </si>
  <si>
    <t>ELİT SİTELERİ 45-78-L00713_95001203517_95001203517</t>
  </si>
  <si>
    <t>24.09.2022 18:46:08</t>
  </si>
  <si>
    <t>24.09.2022 20:03:50</t>
  </si>
  <si>
    <t>TR-106 ZEYTİNALANI 35-19-L00106_C_56373286_56373286</t>
  </si>
  <si>
    <t>24.09.2022 18:55:37</t>
  </si>
  <si>
    <t>24.09.2022 20:58:10</t>
  </si>
  <si>
    <t>24.09.2022 18:48:33</t>
  </si>
  <si>
    <t>24.09.2022 20:01:28</t>
  </si>
  <si>
    <t>MEHMET AKMAZ VE ARKADAŞLARI 35-24-M00017_35-24-M00017_2369438</t>
  </si>
  <si>
    <t>24.09.2022 19:00:50</t>
  </si>
  <si>
    <t>24.09.2022 20:02:53</t>
  </si>
  <si>
    <t>HANIMO TR-1 45-74-M00101_B_56406383_56406383</t>
  </si>
  <si>
    <t>24.09.2022 19:04:23</t>
  </si>
  <si>
    <t>24.09.2022 19:25:23</t>
  </si>
  <si>
    <t>24.09.2022 19:51:37</t>
  </si>
  <si>
    <t>24.09.2022 21:47:39</t>
  </si>
  <si>
    <t>MÜTEVELLİ TR-6 45-80-M00105_B_56386496_56386496</t>
  </si>
  <si>
    <t>24.09.2022 19:59:17</t>
  </si>
  <si>
    <t>24.09.2022 20:20:34</t>
  </si>
  <si>
    <t>ZEYTİNALANI TR-116 35-19-L00116_95000663566_95000663566</t>
  </si>
  <si>
    <t>24.09.2022 20:09:07</t>
  </si>
  <si>
    <t>24.09.2022 21:29:00</t>
  </si>
  <si>
    <t>TR-2/31 45-72-L00031_C C02_65855808</t>
  </si>
  <si>
    <t>24.09.2022 20:13:58</t>
  </si>
  <si>
    <t>24.09.2022 21:16:14</t>
  </si>
  <si>
    <t>M-1227 35-01-M01227_911643985_911643985</t>
  </si>
  <si>
    <t>24.09.2022 15:54:02</t>
  </si>
  <si>
    <t>24.09.2022 22:26:44</t>
  </si>
  <si>
    <t>MALAZ BAĞBAŞI TR-1 45-75-M00289_45-75-M00289_2358250</t>
  </si>
  <si>
    <t>24.09.2022 16:40:27</t>
  </si>
  <si>
    <t>24.09.2022 23:05:15</t>
  </si>
  <si>
    <t>ALAŞEHİR TR-81/A 45-73-M01295_945669706_945669706</t>
  </si>
  <si>
    <t>24.09.2022 17:43:55</t>
  </si>
  <si>
    <t>24.09.2022 22:29:54</t>
  </si>
  <si>
    <t>L-2 35-18-L00002_950453574_950453574</t>
  </si>
  <si>
    <t>24.09.2022 19:16:09</t>
  </si>
  <si>
    <t>24.09.2022 22:25:14</t>
  </si>
  <si>
    <t>M-1519 35-03-M01519_910739334_910739334</t>
  </si>
  <si>
    <t>24.09.2022 20:32:10</t>
  </si>
  <si>
    <t>24.09.2022 22:51:00</t>
  </si>
  <si>
    <t>K-574 35-01-K00574_911706524_911706524</t>
  </si>
  <si>
    <t>24.09.2022 21:01:50</t>
  </si>
  <si>
    <t>24.09.2022 22:22:24</t>
  </si>
  <si>
    <t>PİYADELER TR-3 45-73-M00168_945663560_945663560</t>
  </si>
  <si>
    <t>24.09.2022 20:57:47</t>
  </si>
  <si>
    <t>24.09.2022 22:23:58</t>
  </si>
  <si>
    <t>L-2 35-18-L00002_5715266 b1_5950965</t>
  </si>
  <si>
    <t>24.09.2022 21:01:46</t>
  </si>
  <si>
    <t>24.09.2022 22:32:00</t>
  </si>
  <si>
    <t>SARIÇALI TR-2 45-72-L00777_956488250_956488250</t>
  </si>
  <si>
    <t>24.09.2022 18:26:37</t>
  </si>
  <si>
    <t>24.09.2022 23:10:58</t>
  </si>
  <si>
    <t>ALAŞEHİR TR-35 45-73-M00035__72373133_72373133</t>
  </si>
  <si>
    <t>24.09.2022 22:04:38</t>
  </si>
  <si>
    <t>24.09.2022 23:42:20</t>
  </si>
  <si>
    <t>MECİDİYE TR-6 45-72-L00579_C_56392496_56392496</t>
  </si>
  <si>
    <t>24.09.2022 23:55:02</t>
  </si>
  <si>
    <t>25.09.2022 01:42:49</t>
  </si>
  <si>
    <t>25.09.2022 00:55:15</t>
  </si>
  <si>
    <t>25.09.2022 01:45:19</t>
  </si>
  <si>
    <t>DM06/TR06 45-73-M00066__72372285_72372285</t>
  </si>
  <si>
    <t>25.09.2022 01:21:12</t>
  </si>
  <si>
    <t>25.09.2022 01:56:21</t>
  </si>
  <si>
    <t>K-37 35-04-K00037_35-04-K00037_2359062</t>
  </si>
  <si>
    <t>Trafo Bakım Çalışması</t>
  </si>
  <si>
    <t>20.09.2022 10:58:09</t>
  </si>
  <si>
    <t>20.09.2022 11:53:16</t>
  </si>
  <si>
    <t>FOÇAKÖY TR-3 35-23-M00224_A_56357414_56357414</t>
  </si>
  <si>
    <t>21.09.2022 11:08:25</t>
  </si>
  <si>
    <t>21.09.2022 11:47:15</t>
  </si>
  <si>
    <t>TR-320 35-19-M00517_C_80493230_80493230</t>
  </si>
  <si>
    <t>23.09.2022 09:28:55</t>
  </si>
  <si>
    <t>23.09.2022 09:57:54</t>
  </si>
  <si>
    <t>MURADİYE TR 2/A 45-71-M00201_A A2_5966114</t>
  </si>
  <si>
    <t>23.09.2022 09:20:02</t>
  </si>
  <si>
    <t>23.09.2022 12:20:23</t>
  </si>
  <si>
    <t>DEMİRCİLİ TR-1 35-19-M00211_B_56373321_56373321</t>
  </si>
  <si>
    <t>23.09.2022 10:52:25</t>
  </si>
  <si>
    <t>23.09.2022 11:25:51</t>
  </si>
  <si>
    <t>M-2023 35-09-M02023_95001405396_95001405396</t>
  </si>
  <si>
    <t>24.09.2022 11:25:21</t>
  </si>
  <si>
    <t>24.09.2022 12:50:00</t>
  </si>
  <si>
    <t>CEVİZALAN TR-1 35-15-L01021_C_56361739_56361739</t>
  </si>
  <si>
    <t>24.09.2022 18:15:58</t>
  </si>
  <si>
    <t>24.09.2022 19:33:03</t>
  </si>
  <si>
    <t>L-139 35-18-L00139_12292700_56372533_56372533</t>
  </si>
  <si>
    <t>16.09.2022 19:08:19</t>
  </si>
  <si>
    <t>16.09.2022 19:43:16</t>
  </si>
  <si>
    <t>FOÇA TR-32 35-23-L00032_C_56398198_56398198</t>
  </si>
  <si>
    <t>25.09.2022 09:39:25</t>
  </si>
  <si>
    <t>25.09.2022 10:44:52</t>
  </si>
  <si>
    <t>TR-62 35-16-L00062_953321249_953321249</t>
  </si>
  <si>
    <t>25.09.2022 10:09:05</t>
  </si>
  <si>
    <t>25.09.2022 11:01:51</t>
  </si>
  <si>
    <t>YELKİ TR-5 (M-2339) 35-10-M02339_A F1_49574442</t>
  </si>
  <si>
    <t>25.09.2022 07:44:07</t>
  </si>
  <si>
    <t>25.09.2022 09:17:05</t>
  </si>
  <si>
    <t>NURİYE TR-5 45-80-M00120_956537094_956537094</t>
  </si>
  <si>
    <t>25.09.2022 08:16:18</t>
  </si>
  <si>
    <t>25.09.2022 08:55:14</t>
  </si>
  <si>
    <t>25.09.2022 09:08:32</t>
  </si>
  <si>
    <t>25.09.2022 10:22:00</t>
  </si>
  <si>
    <t>TR-1/91 45-72-M00091_A_56390618_56390618</t>
  </si>
  <si>
    <t>25.09.2022 09:49:45</t>
  </si>
  <si>
    <t>25.09.2022 11:25:38</t>
  </si>
  <si>
    <t>GÜLBAHÇE TR-16 (KARAPINAR) 35-19-L00042_956684369_956684369</t>
  </si>
  <si>
    <t>25.09.2022 10:28:08</t>
  </si>
  <si>
    <t>25.09.2022 11:55:17</t>
  </si>
  <si>
    <t>MENEMEN TR-37 35-28-L00037_11745459 E2b_5768498</t>
  </si>
  <si>
    <t>25.09.2022 11:16:31</t>
  </si>
  <si>
    <t>25.09.2022 12:16:50</t>
  </si>
  <si>
    <t>HULUSİ CAN DEMİRDELEN VE ARK. T-SULAMA GRB. 35-13-L00123_A_56365942_56365942</t>
  </si>
  <si>
    <t>25.09.2022 11:21:19</t>
  </si>
  <si>
    <t>25.09.2022 12:53:25</t>
  </si>
  <si>
    <t>K-1794 35-01-K01794_912931747_912931747</t>
  </si>
  <si>
    <t>25.09.2022 12:16:06</t>
  </si>
  <si>
    <t>25.09.2022 12:58:09</t>
  </si>
  <si>
    <t>TR-17 (DM-2/TR-15) 35-22-M00017_A A01_57815281</t>
  </si>
  <si>
    <t>25.09.2022 11:48:02</t>
  </si>
  <si>
    <t>25.09.2022 12:59:43</t>
  </si>
  <si>
    <t>MURADİYE DM-7/1 45-71-M01854_953246459_953246459</t>
  </si>
  <si>
    <t>25.09.2022 05:40:13</t>
  </si>
  <si>
    <t>25.09.2022 07:32:31</t>
  </si>
  <si>
    <t>25.09.2022 09:37:49</t>
  </si>
  <si>
    <t>25.09.2022 14:03:25</t>
  </si>
  <si>
    <t>TR-60 45-78-M00060_953256198_953256198</t>
  </si>
  <si>
    <t>25.09.2022 10:18:04</t>
  </si>
  <si>
    <t>25.09.2022 12:02:14</t>
  </si>
  <si>
    <t>BANKSİS TR-1 35-14-M00363_956648224_956648224</t>
  </si>
  <si>
    <t>25.09.2022 10:28:34</t>
  </si>
  <si>
    <t>25.09.2022 11:48:33</t>
  </si>
  <si>
    <t>25.09.2022 10:36:45</t>
  </si>
  <si>
    <t>25.09.2022 11:23:41</t>
  </si>
  <si>
    <t>K-4443 35-03-K04443_910150302_910150302</t>
  </si>
  <si>
    <t>25.09.2022 11:06:30</t>
  </si>
  <si>
    <t>25.09.2022 13:02:50</t>
  </si>
  <si>
    <t>KEMER TR-19 35-31-L00374_47983452_56400208_56400208</t>
  </si>
  <si>
    <t>25.09.2022 11:13:07</t>
  </si>
  <si>
    <t>25.09.2022 14:48:49</t>
  </si>
  <si>
    <t>SARUHANLI TR-6/A 45-80-M01200_95000617055_95000617055</t>
  </si>
  <si>
    <t>25.09.2022 11:56:11</t>
  </si>
  <si>
    <t>25.09.2022 13:30:28</t>
  </si>
  <si>
    <t>TR-16 45-78-L00016_45-78-L00016_65863576</t>
  </si>
  <si>
    <t>25.09.2022 12:22:07</t>
  </si>
  <si>
    <t>25.09.2022 13:11:29</t>
  </si>
  <si>
    <t>L-24 SIĞACIK YOLU 35-14-L00024_956658863_956658863</t>
  </si>
  <si>
    <t>25.09.2022 12:25:17</t>
  </si>
  <si>
    <t>25.09.2022 14:46:14</t>
  </si>
  <si>
    <t>25.09.2022 12:42:03</t>
  </si>
  <si>
    <t>25.09.2022 13:24:42</t>
  </si>
  <si>
    <t>SAĞANCI TR-1 35-16-L00264_C_56397487_56397487</t>
  </si>
  <si>
    <t>25.09.2022 12:42:24</t>
  </si>
  <si>
    <t>25.09.2022 14:18:19</t>
  </si>
  <si>
    <t>L-125 METEKENT 35-14-L00125_956662264_956662264</t>
  </si>
  <si>
    <t>25.09.2022 12:49:37</t>
  </si>
  <si>
    <t>25.09.2022 14:49:11</t>
  </si>
  <si>
    <t>M-1038 35-04-M01038_912499591_912499591</t>
  </si>
  <si>
    <t>25.09.2022 13:17:35</t>
  </si>
  <si>
    <t>25.09.2022 14:40:26</t>
  </si>
  <si>
    <t>AHMET AKTAR VE ARKADAŞLARI TR 35-24-M00020_35-24-M00020_2373808</t>
  </si>
  <si>
    <t>25.09.2022 14:18:08</t>
  </si>
  <si>
    <t>25.09.2022 14:48:35</t>
  </si>
  <si>
    <t>25.09.2022 13:55:48</t>
  </si>
  <si>
    <t>25.09.2022 15:41:46</t>
  </si>
  <si>
    <t>M-1444 35-09-M01444_913302563_913302563</t>
  </si>
  <si>
    <t>25.09.2022 15:11:29</t>
  </si>
  <si>
    <t>25.09.2022 16:06:00</t>
  </si>
  <si>
    <t>TÜPÜLER TR-1 45-75-M00217_A_56387493_56387493</t>
  </si>
  <si>
    <t>25.09.2022 11:23:59</t>
  </si>
  <si>
    <t>25.09.2022 17:05:53</t>
  </si>
  <si>
    <t>25.09.2022 12:26:14</t>
  </si>
  <si>
    <t>25.09.2022 16:17:32</t>
  </si>
  <si>
    <t>SARUHANLI TR-23 45-80-M00023_956560428_956560428</t>
  </si>
  <si>
    <t>25.09.2022 14:03:35</t>
  </si>
  <si>
    <t>25.09.2022 16:19:19</t>
  </si>
  <si>
    <t>ORTAKÖY TR-1 45-71-M01729_953206448_953206448</t>
  </si>
  <si>
    <t>25.09.2022 14:46:43</t>
  </si>
  <si>
    <t>25.09.2022 16:34:53</t>
  </si>
  <si>
    <t>K-2965 35-10-K02965_912600515_912600515</t>
  </si>
  <si>
    <t>25.09.2022 12:57:32</t>
  </si>
  <si>
    <t>25.09.2022 17:56:43</t>
  </si>
  <si>
    <t>YAYLA KÖYÜ TR-1 35-21-L00093_B_56369186_56369186</t>
  </si>
  <si>
    <t>17.09.2022 20:30:20</t>
  </si>
  <si>
    <t>17.09.2022 22:43:57</t>
  </si>
  <si>
    <t>DM-8/7 KAZIMKARABEKİR İ.Ö.O 45-71-M00294__56393706_56393706</t>
  </si>
  <si>
    <t>17.09.2022 22:06:05</t>
  </si>
  <si>
    <t>17.09.2022 22:53:13</t>
  </si>
  <si>
    <t>TR-28 35-15-M00028_48866710_56365137_56365137</t>
  </si>
  <si>
    <t>17.09.2022 22:58:32</t>
  </si>
  <si>
    <t>17.09.2022 23:51:49</t>
  </si>
  <si>
    <t>17.09.2022 23:43:55</t>
  </si>
  <si>
    <t>18.09.2022 00:27:54</t>
  </si>
  <si>
    <t>ÇATALKAYA TR-3 35-21-L00193_953366103_953366103</t>
  </si>
  <si>
    <t>17.09.2022 22:40:29</t>
  </si>
  <si>
    <t>18.09.2022 00:27:30</t>
  </si>
  <si>
    <t>17.09.2022 18:29:13</t>
  </si>
  <si>
    <t>17.09.2022 20:23:35</t>
  </si>
  <si>
    <t>K-3165 35-03-K03165_A A1_5794749</t>
  </si>
  <si>
    <t>17.09.2022 20:53:04</t>
  </si>
  <si>
    <t>18.09.2022 01:17:56</t>
  </si>
  <si>
    <t>KARABURUN BOZKÖY 35-21-L00053_A_56358260_56358260</t>
  </si>
  <si>
    <t>17.09.2022 23:36:29</t>
  </si>
  <si>
    <t>18.09.2022 01:54:34</t>
  </si>
  <si>
    <t>TEKELİ TR-4 35-22-M00234_A_56367734_56367734</t>
  </si>
  <si>
    <t>18.09.2022 01:52:12</t>
  </si>
  <si>
    <t>18.09.2022 02:25:55</t>
  </si>
  <si>
    <t>18.09.2022 01:49:44</t>
  </si>
  <si>
    <t>18.09.2022 02:15:47</t>
  </si>
  <si>
    <t>BAĞYURDU DM-1/8 35-27-L00249_B_56362478_56362478</t>
  </si>
  <si>
    <t>18.09.2022 02:23:19</t>
  </si>
  <si>
    <t>18.09.2022 03:24:52</t>
  </si>
  <si>
    <t>K-1105 35-03-K01105_910163549_910163549</t>
  </si>
  <si>
    <t>17.09.2022 22:41:40</t>
  </si>
  <si>
    <t>18.09.2022 03:50:58</t>
  </si>
  <si>
    <t>18.09.2022 01:21:24</t>
  </si>
  <si>
    <t>18.09.2022 03:24:54</t>
  </si>
  <si>
    <t>DM-3/TR-10 SEFERİHİSAR 35-14-M00331_956658957_956658957</t>
  </si>
  <si>
    <t>18.09.2022 06:15:11</t>
  </si>
  <si>
    <t>18.09.2022 07:18:20</t>
  </si>
  <si>
    <t>TR-19 35-27-M00019_913459540_913459540</t>
  </si>
  <si>
    <t>18.09.2022 08:03:11</t>
  </si>
  <si>
    <t>18.09.2022 10:33:13</t>
  </si>
  <si>
    <t>AZMAK TR-1 35-21-L00046_A_56358262_56358262</t>
  </si>
  <si>
    <t>18.09.2022 08:17:56</t>
  </si>
  <si>
    <t>18.09.2022 10:09:56</t>
  </si>
  <si>
    <t>GÜZELHİSAR SULAMA TR-2 35-17-R00022_10149138_65509031_65509031</t>
  </si>
  <si>
    <t>18.09.2022 08:30:07</t>
  </si>
  <si>
    <t>18.09.2022 10:25:56</t>
  </si>
  <si>
    <t>DM06/TR02 45-73-M00052_D_56355664_56355664</t>
  </si>
  <si>
    <t>18.09.2022 09:09:13</t>
  </si>
  <si>
    <t>18.09.2022 10:04:19</t>
  </si>
  <si>
    <t>TR-12 35-15-M00012_950358872_950358872</t>
  </si>
  <si>
    <t>18.09.2022 09:03:05</t>
  </si>
  <si>
    <t>18.09.2022 11:04:32</t>
  </si>
  <si>
    <t>KIRKAĞAÇ TR-5 45-76-M00005_D tr5-d1_42857637</t>
  </si>
  <si>
    <t>18.09.2022 10:19:54</t>
  </si>
  <si>
    <t>18.09.2022 10:46:06</t>
  </si>
  <si>
    <t>18.09.2022 10:19:43</t>
  </si>
  <si>
    <t>18.09.2022 10:46:37</t>
  </si>
  <si>
    <t>HAYKIRAN TR-1 35-28-M00200__72372589_72372589</t>
  </si>
  <si>
    <t>18.09.2022 09:03:49</t>
  </si>
  <si>
    <t>18.09.2022 11:38:49</t>
  </si>
  <si>
    <t>DM-14/2 45-71-M00373_953197011_953197011</t>
  </si>
  <si>
    <t>18.09.2022 10:10:28</t>
  </si>
  <si>
    <t>18.09.2022 11:29:54</t>
  </si>
  <si>
    <t>K-704 35-01-K00704_A_56356856_56356856</t>
  </si>
  <si>
    <t>18.09.2022 08:42:38</t>
  </si>
  <si>
    <t>18.09.2022 13:01:34</t>
  </si>
  <si>
    <t>BOZLARDERESİ TARIMSAL SULAMA TR-3 45-77-L00299_B_56387806_56387806</t>
  </si>
  <si>
    <t>18.09.2022 11:06:49</t>
  </si>
  <si>
    <t>18.09.2022 13:23:58</t>
  </si>
  <si>
    <t>AHMETLİ TR-5 45-84-L00005_7014535_56385535_56385535</t>
  </si>
  <si>
    <t>18.09.2022 11:23:56</t>
  </si>
  <si>
    <t>18.09.2022 12:34:35</t>
  </si>
  <si>
    <t>AYYILDIZ SİTESİ TR 35-30-M00122_955306326_955306326</t>
  </si>
  <si>
    <t>18.09.2022 11:33:47</t>
  </si>
  <si>
    <t>18.09.2022 13:02:18</t>
  </si>
  <si>
    <t>K-612 35-02-K00612_35-02-K00612_2357082</t>
  </si>
  <si>
    <t>18.09.2022 12:50:08</t>
  </si>
  <si>
    <t>18.09.2022 13:04:21</t>
  </si>
  <si>
    <t>KABAÇINAR TR-1 45-83-L00285_A_56407917_56407917</t>
  </si>
  <si>
    <t>18.09.2022 09:29:03</t>
  </si>
  <si>
    <t>18.09.2022 13:49:53</t>
  </si>
  <si>
    <t>K-435 35-02-K00435_B_56363457_56363457</t>
  </si>
  <si>
    <t>18.09.2022 11:44:04</t>
  </si>
  <si>
    <t>18.09.2022 13:48:11</t>
  </si>
  <si>
    <t>TR-38 35-17-M00038_7196005_56392777_56392777</t>
  </si>
  <si>
    <t>18.09.2022 11:47:28</t>
  </si>
  <si>
    <t>18.09.2022 13:46:25</t>
  </si>
  <si>
    <t>K-3165 35-03-K03165_910608937_910608937</t>
  </si>
  <si>
    <t>18.09.2022 12:09:29</t>
  </si>
  <si>
    <t>18.09.2022 13:49:05</t>
  </si>
  <si>
    <t>TR-13 35-27-M00013_914003821_914003821</t>
  </si>
  <si>
    <t>18.09.2022 12:29:09</t>
  </si>
  <si>
    <t>18.09.2022 14:10:24</t>
  </si>
  <si>
    <t>18.09.2022 12:43:57</t>
  </si>
  <si>
    <t>18.09.2022 13:33:52</t>
  </si>
  <si>
    <t>DM-3/TR-10 SEFERİHİSAR 35-14-M00331_50049809 A01_50050955</t>
  </si>
  <si>
    <t>18.09.2022 08:56:18</t>
  </si>
  <si>
    <t>18.09.2022 16:06:37</t>
  </si>
  <si>
    <t>L-31 BİZBİZE SİTESİ 35-18-L00031_950461338_950461338</t>
  </si>
  <si>
    <t>18.09.2022 09:11:30</t>
  </si>
  <si>
    <t>18.09.2022 16:30:31</t>
  </si>
  <si>
    <t>18.09.2022 09:58:28</t>
  </si>
  <si>
    <t>18.09.2022 14:35:01</t>
  </si>
  <si>
    <t>MORDOĞAN KÖYÜ TR-2 35-21-L00137_B_56373428_56373428</t>
  </si>
  <si>
    <t>18.09.2022 11:15:17</t>
  </si>
  <si>
    <t>18.09.2022 15:30:54</t>
  </si>
  <si>
    <t>M-580 (DM-6/18) 35-17-M00580_950307139_950307139</t>
  </si>
  <si>
    <t>18.09.2022 11:28:02</t>
  </si>
  <si>
    <t>18.09.2022 15:31:44</t>
  </si>
  <si>
    <t>K-4194 35-02-K04194_B_56373362_56373362</t>
  </si>
  <si>
    <t>18.09.2022 12:25:02</t>
  </si>
  <si>
    <t>18.09.2022 14:54:26</t>
  </si>
  <si>
    <t>BIÇAKÇI TR-1 35-15-L00080_950355865_950355865</t>
  </si>
  <si>
    <t>18.09.2022 12:35:56</t>
  </si>
  <si>
    <t>18.09.2022 14:35:17</t>
  </si>
  <si>
    <t>M-1141 35-22-M00147_A_56402846_56402846</t>
  </si>
  <si>
    <t>18.09.2022 12:37:47</t>
  </si>
  <si>
    <t>18.09.2022 15:53:44</t>
  </si>
  <si>
    <t>18.09.2022 12:42:56</t>
  </si>
  <si>
    <t>18.09.2022 14:52:04</t>
  </si>
  <si>
    <t>K-4000 35-04-K04000_912502659_912502659</t>
  </si>
  <si>
    <t>18.09.2022 13:16:42</t>
  </si>
  <si>
    <t>18.09.2022 14:32:43</t>
  </si>
  <si>
    <t>SEKİ KÖYÜ KÜSTÜK TR-7 35-15-L00138_A_56398736_56398736</t>
  </si>
  <si>
    <t>18.09.2022 13:23:36</t>
  </si>
  <si>
    <t>18.09.2022 15:47:42</t>
  </si>
  <si>
    <t>KOZBEYLİ TR-1 35-23-M00070_42095125_56364440_56364440</t>
  </si>
  <si>
    <t>18.09.2022 14:01:36</t>
  </si>
  <si>
    <t>18.09.2022 14:56:44</t>
  </si>
  <si>
    <t>M-1469 35-02-M01469_98288585_98288585</t>
  </si>
  <si>
    <t>18.09.2022 14:03:55</t>
  </si>
  <si>
    <t>18.09.2022 15:18:17</t>
  </si>
  <si>
    <t>HALITLI TR-1 45-71-M01503_B_56388866_56388866</t>
  </si>
  <si>
    <t>18.09.2022 14:46:53</t>
  </si>
  <si>
    <t>18.09.2022 15:33:54</t>
  </si>
  <si>
    <t>18.09.2022 12:31:47</t>
  </si>
  <si>
    <t>18.09.2022 15:29:34</t>
  </si>
  <si>
    <t>ULUKENT DM-3/29 35-28-M00050_965781234_965781234</t>
  </si>
  <si>
    <t>18.09.2022 16:43:36</t>
  </si>
  <si>
    <t>18.09.2022 17:18:18</t>
  </si>
  <si>
    <t>M-58 35-17-M00058_950313140_950313140</t>
  </si>
  <si>
    <t>18.09.2022 08:13:38</t>
  </si>
  <si>
    <t>18.09.2022 19:00:21</t>
  </si>
  <si>
    <t>BÜYÜK AVULCUK TR-2 35-15-L00703_950401842_950401842</t>
  </si>
  <si>
    <t>18.09.2022 12:43:24</t>
  </si>
  <si>
    <t>18.09.2022 17:35:20</t>
  </si>
  <si>
    <t>GÜLKENT TR-4 35-30-M00227_955308601_955308601</t>
  </si>
  <si>
    <t>18.09.2022 14:15:45</t>
  </si>
  <si>
    <t>18.09.2022 18:24:53</t>
  </si>
  <si>
    <t>DM-8/TR-49 45-72-L00943_956531209_956531209</t>
  </si>
  <si>
    <t>18.09.2022 14:47:30</t>
  </si>
  <si>
    <t>18.09.2022 18:09:30</t>
  </si>
  <si>
    <t>L-96 TURGUT KÖYÜ 35-14-L00096_956634150_956634150</t>
  </si>
  <si>
    <t>18.09.2022 15:11:09</t>
  </si>
  <si>
    <t>18.09.2022 18:20:59</t>
  </si>
  <si>
    <t>KARAAHMETLİ TR-1 45-71-M01704_953213075_953213075</t>
  </si>
  <si>
    <t>18.09.2022 16:06:25</t>
  </si>
  <si>
    <t>18.09.2022 18:56:29</t>
  </si>
  <si>
    <t>M-2241 BELENBAŞI TR-1 35-03-M02241_B_79439390_79439390</t>
  </si>
  <si>
    <t>18.09.2022 16:27:54</t>
  </si>
  <si>
    <t>18.09.2022 18:39:13</t>
  </si>
  <si>
    <t>YENİFOÇA TR-44 35-23-M00044_B_56388989_56388989</t>
  </si>
  <si>
    <t>18.09.2022 18:08:31</t>
  </si>
  <si>
    <t>K-3685 35-04-K03685_99594180_99594180</t>
  </si>
  <si>
    <t>18.09.2022 18:39:22</t>
  </si>
  <si>
    <t>18.09.2022 19:33:58</t>
  </si>
  <si>
    <t>18.09.2022 15:35:51</t>
  </si>
  <si>
    <t>18.09.2022 16:42:57</t>
  </si>
  <si>
    <t>TR-2/104-1 45-83-L00460_955141999_955141999</t>
  </si>
  <si>
    <t>18.09.2022 15:59:34</t>
  </si>
  <si>
    <t>18.09.2022 16:55:22</t>
  </si>
  <si>
    <t>11.09.2022 16:54:25</t>
  </si>
  <si>
    <t>11.09.2022 17:28:51</t>
  </si>
  <si>
    <t>11.09.2022 17:42:39</t>
  </si>
  <si>
    <t>11.09.2022 18:56:10</t>
  </si>
  <si>
    <t>AŞAĞICUMA DM 35-16-M00103_HatBaşıAyırıcı_53140501 M02_53140501</t>
  </si>
  <si>
    <t>11.09.2022 18:12:48</t>
  </si>
  <si>
    <t>11.09.2022 20:02:33</t>
  </si>
  <si>
    <t>DÜNDARLI TR-1 35-24-M00202_DIREK TIPI TRAFO HUCRESI H01_2042648</t>
  </si>
  <si>
    <t>11.09.2022 19:11:19</t>
  </si>
  <si>
    <t>11.09.2022 20:10:38</t>
  </si>
  <si>
    <t>EKİZ KÖK 35-23-M00087_EKİZ TAVUKÇULUK M03_72156394</t>
  </si>
  <si>
    <t>12.09.2022 11:49:31</t>
  </si>
  <si>
    <t>12.09.2022 15:08:19</t>
  </si>
  <si>
    <t>11.09.2022 08:56:15</t>
  </si>
  <si>
    <t>11.09.2022 09:03:36</t>
  </si>
  <si>
    <t>MENEMEN İM 35-28-A00001_KESİKKÖY-1 M17_2311063</t>
  </si>
  <si>
    <t>11.09.2022 10:17:11</t>
  </si>
  <si>
    <t>11.09.2022 11:03:00</t>
  </si>
  <si>
    <t>ULUKENT KÖK-15 35-28-M00070_ULUKENT TR-6 M05_66524933</t>
  </si>
  <si>
    <t>12.09.2022 18:43:10</t>
  </si>
  <si>
    <t>12.09.2022 19:31:08</t>
  </si>
  <si>
    <t>DİKİLİ İM 35-30-A00001_DONANIMLI YEDEK L05_72357043</t>
  </si>
  <si>
    <t>01.09.2022 11:27:38</t>
  </si>
  <si>
    <t>01.09.2022 12:14:07</t>
  </si>
  <si>
    <t>YENİ FOÇA TR-13 35-23-M00013_ASKERİYE M02_2115941</t>
  </si>
  <si>
    <t>14.09.2022 11:01:06</t>
  </si>
  <si>
    <t>14.09.2022 12:31:09</t>
  </si>
  <si>
    <t>TR-142 YAĞCILAR KÖK 35-19-M00142_YAĞCILAR M01_72114553</t>
  </si>
  <si>
    <t>12.09.2022 06:18:06</t>
  </si>
  <si>
    <t>12.09.2022 07:41:00</t>
  </si>
  <si>
    <t>14.09.2022 03:18:18</t>
  </si>
  <si>
    <t>14.09.2022 03:54:22</t>
  </si>
  <si>
    <t>AŞAĞIKIRIKLAR DM 35-16-M00448_BERGAMA TM-1 GİRİŞ M02_2115963</t>
  </si>
  <si>
    <t>13.09.2022 02:55:11</t>
  </si>
  <si>
    <t>13.09.2022 03:09:55</t>
  </si>
  <si>
    <t>KESİKKÖY DM 35-28-M00309_HatBaşıAyırıcı_53133592 M14_53133592</t>
  </si>
  <si>
    <t>13.09.2022 08:22:22</t>
  </si>
  <si>
    <t>13.09.2022 09:37:25</t>
  </si>
  <si>
    <t>M-3023 35-01-M03023_ALSANCAK TM M03_78661915</t>
  </si>
  <si>
    <t>17.09.2022 10:03:10</t>
  </si>
  <si>
    <t>17.09.2022 16:39:11</t>
  </si>
  <si>
    <t>MENEMEN İM 35-28-A00001_KESİKKÖY-2 M02_2054312</t>
  </si>
  <si>
    <t>14.09.2022 09:43:33</t>
  </si>
  <si>
    <t>14.09.2022 09:49:44</t>
  </si>
  <si>
    <t>17.09.2022 11:37:00</t>
  </si>
  <si>
    <t>17.09.2022 11:52:27</t>
  </si>
  <si>
    <t>17.09.2022 11:56:00</t>
  </si>
  <si>
    <t>17.09.2022 12:34:52</t>
  </si>
  <si>
    <t>17.09.2022 09:23:47</t>
  </si>
  <si>
    <t>17.09.2022 10:17:46</t>
  </si>
  <si>
    <t>YENİŞEHİR TR-4 35-31-L00112_35-31-L00112_2363997</t>
  </si>
  <si>
    <t>01.09.2022 09:18:45</t>
  </si>
  <si>
    <t>01.09.2022 17:27:44</t>
  </si>
  <si>
    <t>YENİŞEHİR TR-3 35-31-L00113_35-31-L00113_2363998</t>
  </si>
  <si>
    <t>01.09.2022 09:32:42</t>
  </si>
  <si>
    <t>01.09.2022 17:36:40</t>
  </si>
  <si>
    <t>M-2124 35-03-M02124_35-03-M02124_2348484</t>
  </si>
  <si>
    <t>01.09.2022 09:52:52</t>
  </si>
  <si>
    <t>01.09.2022 10:45:28</t>
  </si>
  <si>
    <t>K-4332 35-07-K04332_35-07-K04332_48272713</t>
  </si>
  <si>
    <t>01.09.2022 10:04:03</t>
  </si>
  <si>
    <t>01.09.2022 12:51:00</t>
  </si>
  <si>
    <t>M-2926 35-03-M02926_35-03-M02926_73954572</t>
  </si>
  <si>
    <t>01.09.2022 11:14:39</t>
  </si>
  <si>
    <t>01.09.2022 11:33:12</t>
  </si>
  <si>
    <t>K-157 35-07-K00157_K-2416 K02_66517868</t>
  </si>
  <si>
    <t>01.09.2022 12:37:20</t>
  </si>
  <si>
    <t>01.09.2022 13:14:12</t>
  </si>
  <si>
    <t>TR-48 35-16-L00048_35-16-L00048_2346608</t>
  </si>
  <si>
    <t>01.09.2022 13:34:07</t>
  </si>
  <si>
    <t>01.09.2022 15:54:32</t>
  </si>
  <si>
    <t>K-2910 35-01-K02910_35-01-K02910_65802496</t>
  </si>
  <si>
    <t>01.09.2022 14:39:22</t>
  </si>
  <si>
    <t>01.09.2022 14:51:42</t>
  </si>
  <si>
    <t>M-2353 35-03-M02353_35-03-M02353_55019299</t>
  </si>
  <si>
    <t>01.09.2022 14:14:36</t>
  </si>
  <si>
    <t>01.09.2022 16:37:56</t>
  </si>
  <si>
    <t>K-3169 35-04-K03169_35-04-K03169_2373952</t>
  </si>
  <si>
    <t>01.09.2022 15:52:29</t>
  </si>
  <si>
    <t>01.09.2022 16:35:11</t>
  </si>
  <si>
    <t>KARAKOVA TR-5 35-15-L01081_35-15-L01081_42098945</t>
  </si>
  <si>
    <t>01.09.2022 16:32:26</t>
  </si>
  <si>
    <t>01.09.2022 18:36:20</t>
  </si>
  <si>
    <t>K-4027 35-01-K04027_35-01-K04027_2360449</t>
  </si>
  <si>
    <t>01.09.2022 16:42:59</t>
  </si>
  <si>
    <t>01.09.2022 18:21:26</t>
  </si>
  <si>
    <t>K-1241 35-03-K01241_35-03-K01241_41936426</t>
  </si>
  <si>
    <t>01.09.2022 16:52:23</t>
  </si>
  <si>
    <t>01.09.2022 20:02:27</t>
  </si>
  <si>
    <t>K-4187 35-01-K04187_35-01-K04187_77177225</t>
  </si>
  <si>
    <t>01.09.2022 19:02:15</t>
  </si>
  <si>
    <t>01.09.2022 22:08:54</t>
  </si>
  <si>
    <t>02.09.2022 01:00:54</t>
  </si>
  <si>
    <t>02.09.2022 01:53:53</t>
  </si>
  <si>
    <t>YEĞENLİ TR-2 35-29-L00734_35-29-L00734_41966244</t>
  </si>
  <si>
    <t>02.09.2022 08:11:43</t>
  </si>
  <si>
    <t>02.09.2022 09:15:12</t>
  </si>
  <si>
    <t>K-1285 35-04-K01285_35-04-K01285_2359966</t>
  </si>
  <si>
    <t>02.09.2022 09:26:43</t>
  </si>
  <si>
    <t>02.09.2022 10:13:46</t>
  </si>
  <si>
    <t>BİRGİ TR-24 35-15-L00795_35-15-L00795_2357960</t>
  </si>
  <si>
    <t>02.09.2022 09:30:35</t>
  </si>
  <si>
    <t>02.09.2022 15:22:34</t>
  </si>
  <si>
    <t>K-2865 35-03-K02865_35-03-K02865_41913435</t>
  </si>
  <si>
    <t>02.09.2022 10:05:43</t>
  </si>
  <si>
    <t>02.09.2022 10:43:43</t>
  </si>
  <si>
    <t>K-3148 35-04-K03148_35-04-K03148_2355591</t>
  </si>
  <si>
    <t>02.09.2022 11:03:09</t>
  </si>
  <si>
    <t>02.09.2022 12:46:24</t>
  </si>
  <si>
    <t>02.09.2022 11:06:51</t>
  </si>
  <si>
    <t>02.09.2022 11:50:56</t>
  </si>
  <si>
    <t>K-1225 35-02-K01225_35-02-K01225_2373698</t>
  </si>
  <si>
    <t>01.09.2022 09:06:00</t>
  </si>
  <si>
    <t>01.09.2022 09:45:00</t>
  </si>
  <si>
    <t>K-1038 35-01-K01038_35-01-K01038_42396683</t>
  </si>
  <si>
    <t>02.09.2022 11:21:23</t>
  </si>
  <si>
    <t>02.09.2022 11:39:01</t>
  </si>
  <si>
    <t>YEŞİLDERE MERKEZ SOK TR-6 35-31-L00159_35-31-L00159_2364364</t>
  </si>
  <si>
    <t>02.09.2022 11:27:59</t>
  </si>
  <si>
    <t>02.09.2022 16:46:12</t>
  </si>
  <si>
    <t>K-4918 35-04-K04918_35-04-K04918_79552226</t>
  </si>
  <si>
    <t>02.09.2022 13:40:21</t>
  </si>
  <si>
    <t>02.09.2022 13:58:34</t>
  </si>
  <si>
    <t>KAYRAKALTI TR-1 45-82-M00353_45-82-M00353_2361540</t>
  </si>
  <si>
    <t>02.09.2022 14:46:10</t>
  </si>
  <si>
    <t>02.09.2022 16:44:17</t>
  </si>
  <si>
    <t>L-125 METEKENT 35-14-L00125_35-14-L00125_72211072</t>
  </si>
  <si>
    <t>02.09.2022 15:12:51</t>
  </si>
  <si>
    <t>02.09.2022 16:18:22</t>
  </si>
  <si>
    <t>K-123 35-01-K00123_35-01-K00123_2375634</t>
  </si>
  <si>
    <t>02.09.2022 15:08:23</t>
  </si>
  <si>
    <t>02.09.2022 19:13:42</t>
  </si>
  <si>
    <t>M-1528 35-03-M01528_35-03-M01528_41974043</t>
  </si>
  <si>
    <t>02.09.2022 17:26:29</t>
  </si>
  <si>
    <t>02.09.2022 17:52:44</t>
  </si>
  <si>
    <t>HACILAR TR-1 35-16-M00084_35-16-M00084_2350605</t>
  </si>
  <si>
    <t>02.09.2022 19:27:45</t>
  </si>
  <si>
    <t>02.09.2022 22:44:38</t>
  </si>
  <si>
    <t>TR-1/61 45-72-M00061_45-72-M00061_2359399</t>
  </si>
  <si>
    <t>02.09.2022 22:03:56</t>
  </si>
  <si>
    <t>02.09.2022 22:52:18</t>
  </si>
  <si>
    <t>KARYAĞDI KÖYÜ TR-1 45-86-M00185_45-86-M00185_2360493</t>
  </si>
  <si>
    <t>03.09.2022 01:21:51</t>
  </si>
  <si>
    <t>03.09.2022 03:14:29</t>
  </si>
  <si>
    <t>M-1735 35-02-M01735_TRF-1 M03_2113300</t>
  </si>
  <si>
    <t>03.09.2022 07:05:46</t>
  </si>
  <si>
    <t>03.09.2022 08:51:34</t>
  </si>
  <si>
    <t>03.09.2022 09:16:03</t>
  </si>
  <si>
    <t>03.09.2022 16:56:49</t>
  </si>
  <si>
    <t>K-3736 35-03-K03736_35-03-K03736_2355597</t>
  </si>
  <si>
    <t>03.09.2022 09:31:55</t>
  </si>
  <si>
    <t>03.09.2022 12:26:33</t>
  </si>
  <si>
    <t>TR-107 ZEYTİNALANI 35-19-L00107_35-19-L00107_72147385</t>
  </si>
  <si>
    <t>03.09.2022 14:23:35</t>
  </si>
  <si>
    <t>03.09.2022 15:39:37</t>
  </si>
  <si>
    <t>K-3643 35-08-K03643_35-08-K03643_42458763</t>
  </si>
  <si>
    <t>03.09.2022 16:05:49</t>
  </si>
  <si>
    <t>DOYRANLI TR-2 35-29-L00373_35-29-L00373_2365117</t>
  </si>
  <si>
    <t>03.09.2022 18:02:15</t>
  </si>
  <si>
    <t>03.09.2022 20:11:43</t>
  </si>
  <si>
    <t>MOLLAAHMETLER TR-1 45-81-M00209_45-81-M00209_2375399</t>
  </si>
  <si>
    <t>03.09.2022 18:02:23</t>
  </si>
  <si>
    <t>03.09.2022 19:24:34</t>
  </si>
  <si>
    <t>HACIBAŞTANLAR TR-1 45-85-L00193_45-85-L00193_2358394</t>
  </si>
  <si>
    <t>04.09.2022 05:53:44</t>
  </si>
  <si>
    <t>04.09.2022 07:53:55</t>
  </si>
  <si>
    <t>KARTAL İM 35-08-A00003_SARNIÇ-2 TRF-2 M01_80521503</t>
  </si>
  <si>
    <t>04.09.2022 07:08:11</t>
  </si>
  <si>
    <t>04.09.2022 07:39:13</t>
  </si>
  <si>
    <t>AKGEDİK TOKİ TR-2 45-71-M02125_45-71-M02125_78087712</t>
  </si>
  <si>
    <t>04.09.2022 08:17:11</t>
  </si>
  <si>
    <t>04.09.2022 09:09:47</t>
  </si>
  <si>
    <t>K-258 35-01-K00258_35-01-K00258_2348433</t>
  </si>
  <si>
    <t>04.09.2022 09:50:07</t>
  </si>
  <si>
    <t>04.09.2022 10:38:36</t>
  </si>
  <si>
    <t>K-3684 35-01-K03684_K-2474 K02_65879467</t>
  </si>
  <si>
    <t>04.09.2022 21:33:58</t>
  </si>
  <si>
    <t>04.09.2022 22:01:27</t>
  </si>
  <si>
    <t>04.09.2022 10:02:10</t>
  </si>
  <si>
    <t>04.09.2022 10:42:57</t>
  </si>
  <si>
    <t>TR-150 35-16-L00150_35-16-L00150_72038488</t>
  </si>
  <si>
    <t>AG Pano Arızası</t>
  </si>
  <si>
    <t>04.09.2022 12:18:12</t>
  </si>
  <si>
    <t>04.09.2022 19:28:32</t>
  </si>
  <si>
    <t>TR-121 35-15-L00121_35-15-L00121_2373289</t>
  </si>
  <si>
    <t>04.09.2022 13:23:42</t>
  </si>
  <si>
    <t>04.09.2022 14:01:00</t>
  </si>
  <si>
    <t>UMURLU TR-3 35-31-L00357_35-31-L00357_2365355</t>
  </si>
  <si>
    <t>04.09.2022 13:30:35</t>
  </si>
  <si>
    <t>04.09.2022 14:15:40</t>
  </si>
  <si>
    <t>K-2392 35-07-K02392_35-07-K02392_48429263</t>
  </si>
  <si>
    <t>04.09.2022 14:25:50</t>
  </si>
  <si>
    <t>04.09.2022 14:58:09</t>
  </si>
  <si>
    <t>GÜLKENT TR-5 35-30-M00228_35-30-M00228_2361410</t>
  </si>
  <si>
    <t>04.09.2022 16:21:27</t>
  </si>
  <si>
    <t>04.09.2022 19:52:25</t>
  </si>
  <si>
    <t>K-1674 35-02-K01674_35-02-K01674_2351400</t>
  </si>
  <si>
    <t>04.09.2022 18:55:39</t>
  </si>
  <si>
    <t>04.09.2022 19:54:11</t>
  </si>
  <si>
    <t>28.09.2022 09:56:50</t>
  </si>
  <si>
    <t>28.09.2022 10:37:11</t>
  </si>
  <si>
    <t>ÇAKIRCA ALİ TR-1 45-73-M00557_45-73-M00557_61314937</t>
  </si>
  <si>
    <t>28.09.2022 11:12:46</t>
  </si>
  <si>
    <t>28.09.2022 14:36:27</t>
  </si>
  <si>
    <t>SÜTÇÜLER TR-3 35-27-M00407_35-27-M00407_2368881</t>
  </si>
  <si>
    <t>28.09.2022 11:42:25</t>
  </si>
  <si>
    <t>28.09.2022 13:48:31</t>
  </si>
  <si>
    <t>TR-96 35-16-L00096_35-16-L00096_2346556</t>
  </si>
  <si>
    <t>28.09.2022 11:59:56</t>
  </si>
  <si>
    <t>28.09.2022 12:58:28</t>
  </si>
  <si>
    <t>ÇAKIRCA ALİ TR-4 45-73-M00367_45-73-M00367_2355706</t>
  </si>
  <si>
    <t>28.09.2022 12:32:00</t>
  </si>
  <si>
    <t>28.09.2022 14:45:17</t>
  </si>
  <si>
    <t>KOZANLI YEŞİLKENT MAH. TR-1 45-82-M00216_45-82-M00216_2365902</t>
  </si>
  <si>
    <t>28.09.2022 14:29:09</t>
  </si>
  <si>
    <t>28.09.2022 15:00:12</t>
  </si>
  <si>
    <t>M-1188 35-04-M01188_35-04-M01188_2371308</t>
  </si>
  <si>
    <t>28.09.2022 13:47:03</t>
  </si>
  <si>
    <t>28.09.2022 15:59:56</t>
  </si>
  <si>
    <t>M-1201 35-10-M01201_35-10-M01201_2351565</t>
  </si>
  <si>
    <t>28.09.2022 18:48:13</t>
  </si>
  <si>
    <t>28.09.2022 20:07:15</t>
  </si>
  <si>
    <t>SEKLİK TR-1 35-16-M00036_35-16-M00036_2347181</t>
  </si>
  <si>
    <t>28.09.2022 19:13:56</t>
  </si>
  <si>
    <t>28.09.2022 21:55:19</t>
  </si>
  <si>
    <t>K-1710 35-02-K01710_35-02-K01710_2369560</t>
  </si>
  <si>
    <t>28.09.2022 20:38:39</t>
  </si>
  <si>
    <t>28.09.2022 21:28:56</t>
  </si>
  <si>
    <t>YUKARI AVDAN TR-1 45-82-M00241_45-82-M00241_2374094</t>
  </si>
  <si>
    <t>28.09.2022 23:17:36</t>
  </si>
  <si>
    <t>29.09.2022 00:04:47</t>
  </si>
  <si>
    <t>K-527 35-01-K00527_35-01-K00527_2350137</t>
  </si>
  <si>
    <t>29.09.2022 00:39:07</t>
  </si>
  <si>
    <t>29.09.2022 02:15:21</t>
  </si>
  <si>
    <t>AYDOĞDU TR-3 35-31-L00087_35-31-L00087_2363543</t>
  </si>
  <si>
    <t>29.09.2022 02:37:38</t>
  </si>
  <si>
    <t>29.09.2022 03:01:37</t>
  </si>
  <si>
    <t>29.09.2022 08:28:59</t>
  </si>
  <si>
    <t>29.09.2022 14:44:41</t>
  </si>
  <si>
    <t>TR-27 35-17-M00027_35-17-M00027_66319737</t>
  </si>
  <si>
    <t>29.09.2022 09:09:45</t>
  </si>
  <si>
    <t>29.09.2022 10:45:00</t>
  </si>
  <si>
    <t>M-980 35-03-M00980_35-03-M00980_41942009</t>
  </si>
  <si>
    <t>29.09.2022 09:14:22</t>
  </si>
  <si>
    <t>29.09.2022 13:23:06</t>
  </si>
  <si>
    <t>YUSUFLU TR-4 35-20-L00235_35-20-L00235_2370972</t>
  </si>
  <si>
    <t>29.09.2022 09:32:32</t>
  </si>
  <si>
    <t>29.09.2022 10:19:58</t>
  </si>
  <si>
    <t>SARISU TR-4 35-31-L00082_35-31-L00082_2363470</t>
  </si>
  <si>
    <t>29.09.2022 10:05:50</t>
  </si>
  <si>
    <t>29.09.2022 17:36:44</t>
  </si>
  <si>
    <t>K-3361 35-03-K03361_35-03-K03361_41930969</t>
  </si>
  <si>
    <t>29.09.2022 10:15:29</t>
  </si>
  <si>
    <t>29.09.2022 10:39:09</t>
  </si>
  <si>
    <t>YENİ BAĞARASI TR-1 35-23-M00207_35-23-M00207_2361193</t>
  </si>
  <si>
    <t>29.09.2022 12:14:26</t>
  </si>
  <si>
    <t>29.09.2022 12:44:30</t>
  </si>
  <si>
    <t>GERENKÖY TR-1 35-23-M00147_35-23-M00147_72155369</t>
  </si>
  <si>
    <t>29.09.2022 13:08:26</t>
  </si>
  <si>
    <t>29.09.2022 13:53:41</t>
  </si>
  <si>
    <t>ŞAHYAR TR-1 45-73-M00189_45-73-M00189_2354710</t>
  </si>
  <si>
    <t>29.09.2022 13:33:19</t>
  </si>
  <si>
    <t>29.09.2022 14:34:06</t>
  </si>
  <si>
    <t>DM-2/36 45-71-M00168_45-71-M00168_2360318</t>
  </si>
  <si>
    <t>29.09.2022 16:16:11</t>
  </si>
  <si>
    <t>29.09.2022 16:46:23</t>
  </si>
  <si>
    <t>PEŞREFLİ TÜRK YURDU 35-29-L00448_35-29-L00448_2349999</t>
  </si>
  <si>
    <t>29.09.2022 18:21:43</t>
  </si>
  <si>
    <t>29.09.2022 18:42:32</t>
  </si>
  <si>
    <t>ÇUKURALTI M-27 35-25-M00075_35-25-M00075_2376935</t>
  </si>
  <si>
    <t>29.09.2022 18:37:02</t>
  </si>
  <si>
    <t>29.09.2022 19:14:03</t>
  </si>
  <si>
    <t>ÇAVUŞOĞLU TR-1 45-71-M01820_45-71-M01820_2377254</t>
  </si>
  <si>
    <t>29.09.2022 22:30:15</t>
  </si>
  <si>
    <t>29.09.2022 22:43:44</t>
  </si>
  <si>
    <t>TR-53 45-77-L00053_45-77-L00053_72213429</t>
  </si>
  <si>
    <t>30.09.2022 08:20:50</t>
  </si>
  <si>
    <t>30.09.2022 11:06:43</t>
  </si>
  <si>
    <t>HALITLI TR-1 45-71-M01503_45-71-M01503_2357020</t>
  </si>
  <si>
    <t>30.09.2022 09:05:34</t>
  </si>
  <si>
    <t>30.09.2022 10:26:24</t>
  </si>
  <si>
    <t>SARISU TR-1 35-31-L00078_35-31-L00078_2363466</t>
  </si>
  <si>
    <t>30.09.2022 09:26:16</t>
  </si>
  <si>
    <t>30.09.2022 17:48:10</t>
  </si>
  <si>
    <t>30.09.2022 09:37:18</t>
  </si>
  <si>
    <t>30.09.2022 17:26:35</t>
  </si>
  <si>
    <t>ÜÇKONAK TR-3 35-15-L01093_35-15-L01093_48404492</t>
  </si>
  <si>
    <t>30.09.2022 10:26:07</t>
  </si>
  <si>
    <t>30.09.2022 17:29:10</t>
  </si>
  <si>
    <t>ERGENEKON TR-1 45-83-L00138_45-83-L00138_61289093</t>
  </si>
  <si>
    <t>30.09.2022 10:25:49</t>
  </si>
  <si>
    <t>30.09.2022 11:37:55</t>
  </si>
  <si>
    <t>TR-105 35-15-M00105_35-15-M00105_66875012</t>
  </si>
  <si>
    <t>30.09.2022 15:28:58</t>
  </si>
  <si>
    <t>30.09.2022 16:05:52</t>
  </si>
  <si>
    <t>CELENGÖZ MAH. TR 45-77-L00221_A_56387440_56387440</t>
  </si>
  <si>
    <t>30.09.2022 16:51:33</t>
  </si>
  <si>
    <t>30.09.2022 17:46:46</t>
  </si>
  <si>
    <t>KARABURUN TEPEBOZ KÖYÜ TR 35-21-L00056_35-21-L00056_2355166</t>
  </si>
  <si>
    <t>30.09.2022 17:45:10</t>
  </si>
  <si>
    <t>30.09.2022 20:19:36</t>
  </si>
  <si>
    <t>URGANLI TR-7 45-83-M00550_45-83-M00550_72145676</t>
  </si>
  <si>
    <t>30.09.2022 18:22:25</t>
  </si>
  <si>
    <t>30.09.2022 21:02:58</t>
  </si>
  <si>
    <t>K-1487 35-03-K01487_35-03-K01487_41935816</t>
  </si>
  <si>
    <t>30.09.2022 18:17:59</t>
  </si>
  <si>
    <t>30.09.2022 22:56:13</t>
  </si>
  <si>
    <t>YEŞİLOVA ÇAYIR TR-2 35-20-L00127_35-20-L00127_2364204</t>
  </si>
  <si>
    <t>30.09.2022 18:25:10</t>
  </si>
  <si>
    <t>30.09.2022 18:56:33</t>
  </si>
  <si>
    <t>L-325 (ALBAYRAK) 35-18-L00325_35-18-L00325_2371963</t>
  </si>
  <si>
    <t>05.09.2022 07:26:51</t>
  </si>
  <si>
    <t>05.09.2022 09:05:44</t>
  </si>
  <si>
    <t>K-652 35-01-K00652_35-01-K00652_2356576</t>
  </si>
  <si>
    <t>05.09.2022 08:34:59</t>
  </si>
  <si>
    <t>05.09.2022 11:21:57</t>
  </si>
  <si>
    <t>05.09.2022 13:45:04</t>
  </si>
  <si>
    <t>05.09.2022 14:40:00</t>
  </si>
  <si>
    <t>KARADOĞAN TR-6 35-15-L00465_35-15-L00465_2365664</t>
  </si>
  <si>
    <t>05.09.2022 14:13:31</t>
  </si>
  <si>
    <t>05.09.2022 19:09:06</t>
  </si>
  <si>
    <t>TR-76 35-19-L00076_35-19-L00076_2362746</t>
  </si>
  <si>
    <t>05.09.2022 15:12:14</t>
  </si>
  <si>
    <t>05.09.2022 16:22:01</t>
  </si>
  <si>
    <t>05.09.2022 15:05:58</t>
  </si>
  <si>
    <t>05.09.2022 17:59:27</t>
  </si>
  <si>
    <t>KARABAĞ TR-2 35-31-L00129_35-31-L00129_2364006</t>
  </si>
  <si>
    <t>05.09.2022 17:43:13</t>
  </si>
  <si>
    <t>05.09.2022 19:56:15</t>
  </si>
  <si>
    <t>GÖKEYÜP BAĞKUZU TR 45-78-M00797_45-78-M00797_2372353</t>
  </si>
  <si>
    <t>05.09.2022 18:09:51</t>
  </si>
  <si>
    <t>05.09.2022 22:39:12</t>
  </si>
  <si>
    <t>GÖRDES TR-3 45-75-M00003_B_56389854_56389854</t>
  </si>
  <si>
    <t>05.09.2022 18:17:17</t>
  </si>
  <si>
    <t>05.09.2022 19:33:30</t>
  </si>
  <si>
    <t>SEKİKÖY MUSLUK TR-2 35-15-L00516_A_56398728_56398728</t>
  </si>
  <si>
    <t>05.09.2022 18:28:28</t>
  </si>
  <si>
    <t>05.09.2022 20:45:50</t>
  </si>
  <si>
    <t>KABAKOZ TR-1 45-75-M00286_45-75-M00286_2373265</t>
  </si>
  <si>
    <t>05.09.2022 18:47:27</t>
  </si>
  <si>
    <t>05.09.2022 20:08:43</t>
  </si>
  <si>
    <t>SANCAKLI KAYADİBİ 45-71-M00641_45-71-M00641_2354858</t>
  </si>
  <si>
    <t>05.09.2022 19:11:27</t>
  </si>
  <si>
    <t>06.09.2022 01:12:03</t>
  </si>
  <si>
    <t>TR-1/2 BAYSAN KABİN 35-20-L00002_35-20-L00002_66510564</t>
  </si>
  <si>
    <t>05.09.2022 20:02:24</t>
  </si>
  <si>
    <t>05.09.2022 21:15:36</t>
  </si>
  <si>
    <t>ORUÇLAR TR-1 35-16-M00093_35-16-M00093_2361498</t>
  </si>
  <si>
    <t>05.09.2022 21:25:59</t>
  </si>
  <si>
    <t>05.09.2022 22:56:14</t>
  </si>
  <si>
    <t>MEHMET KARABIYIK TR-1 35-27-M00261_35-27-M00261_72383657</t>
  </si>
  <si>
    <t>05.09.2022 22:23:47</t>
  </si>
  <si>
    <t>05.09.2022 23:36:53</t>
  </si>
  <si>
    <t>K-4681 35-09-K04681_35-09-K04681_2370363</t>
  </si>
  <si>
    <t>05.09.2022 22:56:00</t>
  </si>
  <si>
    <t>06.09.2022 01:15:33</t>
  </si>
  <si>
    <t>ÇAYLI TR-1 35-15-L00188_35-15-L00188_2365346</t>
  </si>
  <si>
    <t>05.09.2022 07:07:51</t>
  </si>
  <si>
    <t>05.09.2022 08:36:37</t>
  </si>
  <si>
    <t>BADEMLER DOĞA SİTESİ TR-8 35-14-M00149_35-14-M00149_72144013</t>
  </si>
  <si>
    <t>05.09.2022 10:21:16</t>
  </si>
  <si>
    <t>05.09.2022 10:32:43</t>
  </si>
  <si>
    <t>TR-17 35-32-L00116_35-32-L00116_2365608</t>
  </si>
  <si>
    <t>05.09.2022 16:40:50</t>
  </si>
  <si>
    <t>05.09.2022 17:06:27</t>
  </si>
  <si>
    <t>04.09.2022 21:23:31</t>
  </si>
  <si>
    <t>04.09.2022 22:17:36</t>
  </si>
  <si>
    <t>ALAŞEHİR TR-4 45-73-M00004_45-73-M00004_2352251</t>
  </si>
  <si>
    <t>05.09.2022 07:03:48</t>
  </si>
  <si>
    <t>05.09.2022 07:45:01</t>
  </si>
  <si>
    <t>SARISU TR-3 35-31-L00081_35-31-L00081_2363469</t>
  </si>
  <si>
    <t>28.09.2022 09:41:07</t>
  </si>
  <si>
    <t>28.09.2022 17:41:19</t>
  </si>
  <si>
    <t>K-1655 35-02-K01655_35-02-K01655_2350766</t>
  </si>
  <si>
    <t>28.09.2022 09:50:44</t>
  </si>
  <si>
    <t>28.09.2022 10:21:21</t>
  </si>
  <si>
    <t>M-625 35-09-M00625_35-09-M00625_42931906</t>
  </si>
  <si>
    <t>05.09.2022 23:07:21</t>
  </si>
  <si>
    <t>06.09.2022 02:24:48</t>
  </si>
  <si>
    <t>K-435 35-02-K00435_35-02-K00435_2351425</t>
  </si>
  <si>
    <t>06.09.2022 08:02:04</t>
  </si>
  <si>
    <t>06.09.2022 12:11:14</t>
  </si>
  <si>
    <t>ŞEHİTLİOĞLU KÖYÜ TR 45-77-M00078_45-77-M00078_2366689</t>
  </si>
  <si>
    <t>06.09.2022 09:14:46</t>
  </si>
  <si>
    <t>06.09.2022 18:55:24</t>
  </si>
  <si>
    <t>K-2854 35-01-K02854_35-01-K02854_2370283</t>
  </si>
  <si>
    <t>06.09.2022 11:24:28</t>
  </si>
  <si>
    <t>06.09.2022 13:45:15</t>
  </si>
  <si>
    <t>M-2552 35-09-M02552_35-09-M02552_65774467</t>
  </si>
  <si>
    <t>06.09.2022 13:18:18</t>
  </si>
  <si>
    <t>06.09.2022 13:33:53</t>
  </si>
  <si>
    <t>DENİŞ TR-1 45-82-M00340_45-82-M00340_2377090</t>
  </si>
  <si>
    <t>06.09.2022 13:32:32</t>
  </si>
  <si>
    <t>06.09.2022 18:09:26</t>
  </si>
  <si>
    <t>L-316 YALIKENT 35-18-L00316_35-18-L00316_2351311</t>
  </si>
  <si>
    <t>06.09.2022 13:59:45</t>
  </si>
  <si>
    <t>06.09.2022 15:33:36</t>
  </si>
  <si>
    <t>L-238 35-18-L00238_35-18-L00238_76973463</t>
  </si>
  <si>
    <t>06.09.2022 14:20:09</t>
  </si>
  <si>
    <t>06.09.2022 15:01:48</t>
  </si>
  <si>
    <t>SARUHANLI TR-3 45-80-M00003_45-80-M00003_2375684</t>
  </si>
  <si>
    <t>06.09.2022 14:25:52</t>
  </si>
  <si>
    <t>06.09.2022 15:07:13</t>
  </si>
  <si>
    <t>TR-48 35-27-M00048_35-27-M00048_2359625</t>
  </si>
  <si>
    <t>06.09.2022 14:41:41</t>
  </si>
  <si>
    <t>06.09.2022 15:49:02</t>
  </si>
  <si>
    <t>DUALAR TR-1 45-76-M00155_45-76-M00155_2358557</t>
  </si>
  <si>
    <t>06.09.2022 04:07:49</t>
  </si>
  <si>
    <t>06.09.2022 17:59:58</t>
  </si>
  <si>
    <t>K-4525 35-03-K04525_35-03-K04525_41924759</t>
  </si>
  <si>
    <t>06.09.2022 16:48:59</t>
  </si>
  <si>
    <t>06.09.2022 17:16:10</t>
  </si>
  <si>
    <t>M-873 35-02-M00873_35-02-M00873_2356342</t>
  </si>
  <si>
    <t>06.09.2022 17:35:09</t>
  </si>
  <si>
    <t>06.09.2022 19:39:45</t>
  </si>
  <si>
    <t>DM-2/TR-16 35-16-M00835_35-16-M00835_79503333</t>
  </si>
  <si>
    <t>06.09.2022 18:01:18</t>
  </si>
  <si>
    <t>06.09.2022 18:41:08</t>
  </si>
  <si>
    <t>06.09.2022 19:42:00</t>
  </si>
  <si>
    <t>06.09.2022 21:12:19</t>
  </si>
  <si>
    <t>M-2737 35-02-M02737_35-02-M02737_79552553</t>
  </si>
  <si>
    <t>06.09.2022 23:24:43</t>
  </si>
  <si>
    <t>07.09.2022 00:45:08</t>
  </si>
  <si>
    <t>TR-17 45-77-L00017_45-77-L00017_2371068</t>
  </si>
  <si>
    <t>07.09.2022 02:27:29</t>
  </si>
  <si>
    <t>07.09.2022 02:44:37</t>
  </si>
  <si>
    <t>DEMİRCİDERE TR-1 35-16-M00117_35-16-M00117_72338387</t>
  </si>
  <si>
    <t>07.09.2022 08:42:01</t>
  </si>
  <si>
    <t>07.09.2022 11:46:53</t>
  </si>
  <si>
    <t>K-1787 35-02-K01787_35-02-K01787_2373675</t>
  </si>
  <si>
    <t>07.09.2022 11:31:47</t>
  </si>
  <si>
    <t>07.09.2022 12:26:35</t>
  </si>
  <si>
    <t>MORDOĞAN TR-33 35-21-L00150_35-21-L00150_72195256</t>
  </si>
  <si>
    <t>07.09.2022 12:56:58</t>
  </si>
  <si>
    <t>07.09.2022 13:50:27</t>
  </si>
  <si>
    <t>FOÇA TR-37 35-23-L00037_35-23-L00037_72152340</t>
  </si>
  <si>
    <t>27.09.2022 11:00:56</t>
  </si>
  <si>
    <t>27.09.2022 11:27:21</t>
  </si>
  <si>
    <t>K-278 35-01-K00278_35-01-K00278_2375625</t>
  </si>
  <si>
    <t>27.09.2022 10:11:27</t>
  </si>
  <si>
    <t>27.09.2022 14:14:11</t>
  </si>
  <si>
    <t>M-1009 35-03-M01009_35-03-M01009_41953542</t>
  </si>
  <si>
    <t>27.09.2022 13:24:28</t>
  </si>
  <si>
    <t>27.09.2022 14:48:57</t>
  </si>
  <si>
    <t>K-1764 35-01-K01764_35-01-K01764_2370287</t>
  </si>
  <si>
    <t>27.09.2022 14:09:49</t>
  </si>
  <si>
    <t>27.09.2022 17:27:46</t>
  </si>
  <si>
    <t>M-2486 DADAŞKENT TR-2 35-10-M02486_35-10-M02486_50112829</t>
  </si>
  <si>
    <t>27.09.2022 15:46:07</t>
  </si>
  <si>
    <t>27.09.2022 17:29:54</t>
  </si>
  <si>
    <t>K-2738 35-03-K02738_35-03-K02738_41914361</t>
  </si>
  <si>
    <t>27.09.2022 16:20:57</t>
  </si>
  <si>
    <t>27.09.2022 17:15:00</t>
  </si>
  <si>
    <t>ÇAYLI TR-6 35-15-L00193_35-15-L00193_2365417</t>
  </si>
  <si>
    <t>27.09.2022 20:55:11</t>
  </si>
  <si>
    <t>27.09.2022 21:31:33</t>
  </si>
  <si>
    <t>OSMANCIK TR-1 45-83-L00243_45-83-L00243_2359482</t>
  </si>
  <si>
    <t>07.09.2022 13:24:29</t>
  </si>
  <si>
    <t>07.09.2022 15:31:38</t>
  </si>
  <si>
    <t>K-2985 35-01-K02985_35-01-K02985_2352459</t>
  </si>
  <si>
    <t>07.09.2022 14:33:01</t>
  </si>
  <si>
    <t>07.09.2022 16:09:04</t>
  </si>
  <si>
    <t>MENEMEN TR-52 35-28-L00052_35-28-L00052_66732148</t>
  </si>
  <si>
    <t>07.09.2022 15:16:19</t>
  </si>
  <si>
    <t>07.09.2022 15:21:29</t>
  </si>
  <si>
    <t>TR-47 35-16-L00047_35-16-L00047_71976765</t>
  </si>
  <si>
    <t>07.09.2022 16:10:09</t>
  </si>
  <si>
    <t>07.09.2022 17:18:31</t>
  </si>
  <si>
    <t>07.09.2022 16:04:09</t>
  </si>
  <si>
    <t>07.09.2022 19:07:41</t>
  </si>
  <si>
    <t>FOÇA TR-4 35-23-L00004_35-23-L00004_2377137</t>
  </si>
  <si>
    <t>07.09.2022 17:17:46</t>
  </si>
  <si>
    <t>07.09.2022 18:01:11</t>
  </si>
  <si>
    <t>BADINCA TR-6 45-73-M00417_45-73-M00417_2354259</t>
  </si>
  <si>
    <t>07.09.2022 19:08:01</t>
  </si>
  <si>
    <t>07.09.2022 20:03:33</t>
  </si>
  <si>
    <t>GÖRDES TR-19 45-75-M00019_45-75-M00019_61333641</t>
  </si>
  <si>
    <t>08.09.2022 00:10:55</t>
  </si>
  <si>
    <t>08.09.2022 00:36:22</t>
  </si>
  <si>
    <t>K-4230 35-03-K04230_35-03-K04230_2356606</t>
  </si>
  <si>
    <t>08.09.2022 00:19:19</t>
  </si>
  <si>
    <t>08.09.2022 00:47:24</t>
  </si>
  <si>
    <t>08.09.2022 01:32:19</t>
  </si>
  <si>
    <t>08.09.2022 02:11:22</t>
  </si>
  <si>
    <t>HACIALİLER ORTAHAN TR-2 45-73-M00725_45-73-M00725_2355177</t>
  </si>
  <si>
    <t>08.09.2022 10:47:45</t>
  </si>
  <si>
    <t>08.09.2022 11:38:05</t>
  </si>
  <si>
    <t>POYRACIK TR-2 35-24-L00025_35-24-L00025_2377049</t>
  </si>
  <si>
    <t>08.09.2022 13:50:17</t>
  </si>
  <si>
    <t>08.09.2022 14:11:37</t>
  </si>
  <si>
    <t>TR-37/A 45-77-L00095_45-77-L00095_72210809</t>
  </si>
  <si>
    <t>08.09.2022 15:22:39</t>
  </si>
  <si>
    <t>08.09.2022 16:07:47</t>
  </si>
  <si>
    <t>ALAŞEHİR TR-87 45-73-M00087_45-73-M00087_2351886</t>
  </si>
  <si>
    <t>08.09.2022 14:44:29</t>
  </si>
  <si>
    <t>08.09.2022 15:58:05</t>
  </si>
  <si>
    <t>08.09.2022 15:09:54</t>
  </si>
  <si>
    <t>08.09.2022 16:59:38</t>
  </si>
  <si>
    <t>TR-2/12 45-72-L01016_45-72-L01016_79524925</t>
  </si>
  <si>
    <t>08.09.2022 15:58:09</t>
  </si>
  <si>
    <t>08.09.2022 18:37:07</t>
  </si>
  <si>
    <t>K-3610 35-01-K03610_35-01-K03610_2370279</t>
  </si>
  <si>
    <t>08.09.2022 16:15:47</t>
  </si>
  <si>
    <t>08.09.2022 16:54:37</t>
  </si>
  <si>
    <t>HELVACI TR-2 35-17-M00362_35-17-M00362_2361923</t>
  </si>
  <si>
    <t>08.09.2022 17:31:34</t>
  </si>
  <si>
    <t>08.09.2022 18:22:39</t>
  </si>
  <si>
    <t>TR-60 35-30-L00060_35-30-L00060_2360524</t>
  </si>
  <si>
    <t>08.09.2022 17:38:57</t>
  </si>
  <si>
    <t>08.09.2022 18:10:08</t>
  </si>
  <si>
    <t>ÇOBANLAR AYVACIK TR-3 35-15-L00359_35-15-L00359_2365320</t>
  </si>
  <si>
    <t>08.09.2022 18:39:29</t>
  </si>
  <si>
    <t>08.09.2022 20:50:54</t>
  </si>
  <si>
    <t>TÜRKELLİ TR-1 35-28-M00462_35-28-M00462_2372615</t>
  </si>
  <si>
    <t>08.09.2022 19:57:52</t>
  </si>
  <si>
    <t>08.09.2022 20:32:54</t>
  </si>
  <si>
    <t>M-2913 (YATIRIM REZERVE) 35-01-M02913_35-01-M02913_73633534</t>
  </si>
  <si>
    <t>09.09.2022 01:34:24</t>
  </si>
  <si>
    <t>09.09.2022 02:05:52</t>
  </si>
  <si>
    <t>DEDELER TR-1 45-81-M00077_A_56400588_56400588</t>
  </si>
  <si>
    <t>09.09.2022 07:33:26</t>
  </si>
  <si>
    <t>09.09.2022 09:32:32</t>
  </si>
  <si>
    <t>M-336 35-02-M00336_35-02-M00336_2359826</t>
  </si>
  <si>
    <t>09.09.2022 08:25:29</t>
  </si>
  <si>
    <t>09.09.2022 16:08:55</t>
  </si>
  <si>
    <t>M-647 35-17-M00647_35-17-M00647_61446142</t>
  </si>
  <si>
    <t>09.09.2022 09:05:25</t>
  </si>
  <si>
    <t>09.09.2022 11:21:49</t>
  </si>
  <si>
    <t>M-2370 (YATIRIM REZERVE) 35-01-M02370_35-01-M02370_79573976</t>
  </si>
  <si>
    <t>09.09.2022 08:46:13</t>
  </si>
  <si>
    <t>09.09.2022 09:35:31</t>
  </si>
  <si>
    <t>MURADİYE TR 2/A 45-71-M00201_45-71-M00201_55021251</t>
  </si>
  <si>
    <t>09.09.2022 09:06:45</t>
  </si>
  <si>
    <t>09.09.2022 16:15:23</t>
  </si>
  <si>
    <t>KINIK TR-24 35-24-M00024_35-24-M00024_2377346</t>
  </si>
  <si>
    <t>09.09.2022 09:45:33</t>
  </si>
  <si>
    <t>09.09.2022 10:18:30</t>
  </si>
  <si>
    <t>K-1212 35-07-K01212_35-07-K01212_48352522</t>
  </si>
  <si>
    <t>09.09.2022 10:09:11</t>
  </si>
  <si>
    <t>09.09.2022 13:27:27</t>
  </si>
  <si>
    <t>L-367 ERBAY SİTESİ 35-18-L00367_35-18-L00367_72187692</t>
  </si>
  <si>
    <t>09.09.2022 13:25:26</t>
  </si>
  <si>
    <t>09.09.2022 13:54:24</t>
  </si>
  <si>
    <t>EMİRHACILI TR-2 45-78-L00606_45-78-L00606_2351950</t>
  </si>
  <si>
    <t>09.09.2022 16:55:34</t>
  </si>
  <si>
    <t>09.09.2022 17:24:54</t>
  </si>
  <si>
    <t>HALİM İNMEZ SULAMA GRUBU 35-29-L00231_35-29-L00231_2372131</t>
  </si>
  <si>
    <t>09.09.2022 17:50:23</t>
  </si>
  <si>
    <t>09.09.2022 20:34:59</t>
  </si>
  <si>
    <t>TEKELİ TR-3 35-22-M00233_35-22-M00233_2358987</t>
  </si>
  <si>
    <t>09.09.2022 18:00:26</t>
  </si>
  <si>
    <t>09.09.2022 19:20:59</t>
  </si>
  <si>
    <t>09.09.2022 19:49:00</t>
  </si>
  <si>
    <t>09.09.2022 20:06:43</t>
  </si>
  <si>
    <t>K-1711 35-02-K01711_35-02-K01711_2373671</t>
  </si>
  <si>
    <t>09.09.2022 21:33:56</t>
  </si>
  <si>
    <t>09.09.2022 22:48:09</t>
  </si>
  <si>
    <t>TR-87 MENTEŞ KAVŞAĞI 35-19-L00087_35-19-L00087_2353591</t>
  </si>
  <si>
    <t>10.09.2022 08:58:00</t>
  </si>
  <si>
    <t>10.09.2022 11:29:37</t>
  </si>
  <si>
    <t>ÇITAK TR-2 45-72-M00220_45-72-M00220_2372506</t>
  </si>
  <si>
    <t>10.09.2022 09:17:38</t>
  </si>
  <si>
    <t>10.09.2022 17:00:59</t>
  </si>
  <si>
    <t>TR-36 35-17-M00036_35-17-M00036_83290244</t>
  </si>
  <si>
    <t>10.09.2022 09:19:23</t>
  </si>
  <si>
    <t>10.09.2022 13:42:58</t>
  </si>
  <si>
    <t>SALİHLİ TR-73 45-78-M00073_45-78-M00073_61204401</t>
  </si>
  <si>
    <t>10.09.2022 09:25:01</t>
  </si>
  <si>
    <t>10.09.2022 11:20:40</t>
  </si>
  <si>
    <t>YENİOSMANİYE TR-1 45-80-M00143_45-80-M00143_2365782</t>
  </si>
  <si>
    <t>10.09.2022 10:07:06</t>
  </si>
  <si>
    <t>10.09.2022 10:59:04</t>
  </si>
  <si>
    <t>K-3628 35-01-K03628_35-01-K03628_2348599</t>
  </si>
  <si>
    <t>10.09.2022 10:04:51</t>
  </si>
  <si>
    <t>10.09.2022 12:18:23</t>
  </si>
  <si>
    <t>TR-35 45-77-L00035_45-77-L00035_2363432</t>
  </si>
  <si>
    <t>10.09.2022 10:33:36</t>
  </si>
  <si>
    <t>10.09.2022 11:33:06</t>
  </si>
  <si>
    <t>AVŞAR TR-5 45-83-L00353_45-83-L00353_2354510</t>
  </si>
  <si>
    <t>10.09.2022 10:51:55</t>
  </si>
  <si>
    <t>10.09.2022 11:58:19</t>
  </si>
  <si>
    <t>TR-13 35-17-M00013_35-17-M00013_66221083</t>
  </si>
  <si>
    <t>10.09.2022 11:01:52</t>
  </si>
  <si>
    <t>10.09.2022 17:31:07</t>
  </si>
  <si>
    <t>M-9 GERMİYAN 35-18-M00009_35-18-M00009_2372302</t>
  </si>
  <si>
    <t>10.09.2022 12:03:27</t>
  </si>
  <si>
    <t>10.09.2022 14:14:27</t>
  </si>
  <si>
    <t>TERZİLER TR-1 45-81-M00237_45-81-M00237_2376475</t>
  </si>
  <si>
    <t>10.09.2022 18:06:50</t>
  </si>
  <si>
    <t>10.09.2022 20:00:41</t>
  </si>
  <si>
    <t>EVCİLER KARAKEÇİLİ TR-2 45-77-L00410_45-77-L00410_65944997</t>
  </si>
  <si>
    <t>10.09.2022 19:44:40</t>
  </si>
  <si>
    <t>10.09.2022 21:14:54</t>
  </si>
  <si>
    <t>TR-71 ÖZYURT 35-19-L00071_35-19-L00071_2376841</t>
  </si>
  <si>
    <t>11.09.2022 06:34:46</t>
  </si>
  <si>
    <t>11.09.2022 09:34:03</t>
  </si>
  <si>
    <t>K-1201 35-01-K01201_35-01-K01201_2375105</t>
  </si>
  <si>
    <t>11.09.2022 08:25:49</t>
  </si>
  <si>
    <t>11.09.2022 09:57:54</t>
  </si>
  <si>
    <t>HELVACI TR-3 35-17-M00363_35-17-M00363_2361929</t>
  </si>
  <si>
    <t>11.09.2022 09:15:39</t>
  </si>
  <si>
    <t>11.09.2022 11:03:38</t>
  </si>
  <si>
    <t>TOSUNLAR MERKEZ TR-1 35-32-L00038_35-32-L00038_2349404</t>
  </si>
  <si>
    <t>11.09.2022 10:16:53</t>
  </si>
  <si>
    <t>11.09.2022 11:57:03</t>
  </si>
  <si>
    <t>YELKİ TR-5 (M-2339) 35-10-M02339_35-10-M02339_42777783</t>
  </si>
  <si>
    <t>11.09.2022 11:08:34</t>
  </si>
  <si>
    <t>11.09.2022 13:37:22</t>
  </si>
  <si>
    <t>YELKİ DM-2/8 (M-2342) 35-10-M02342_35-10-M02342_42776133</t>
  </si>
  <si>
    <t>11.09.2022 12:51:50</t>
  </si>
  <si>
    <t>11.09.2022 13:47:32</t>
  </si>
  <si>
    <t>11.09.2022 14:07:21</t>
  </si>
  <si>
    <t>KURUCUOVA TR-4 35-15-L00255_35-15-L00255_2365161</t>
  </si>
  <si>
    <t>11.09.2022 14:21:56</t>
  </si>
  <si>
    <t>11.09.2022 15:04:15</t>
  </si>
  <si>
    <t>GÖKEYÜP EŞELER TR-2 45-78-M00813_45-78-M00813_2375415</t>
  </si>
  <si>
    <t>11.09.2022 15:36:52</t>
  </si>
  <si>
    <t>11.09.2022 17:38:16</t>
  </si>
  <si>
    <t>K-2676 35-04-K02676_35-04-K02676_2365252</t>
  </si>
  <si>
    <t>11.09.2022 16:23:20</t>
  </si>
  <si>
    <t>11.09.2022 17:20:26</t>
  </si>
  <si>
    <t>11.09.2022 18:59:57</t>
  </si>
  <si>
    <t>11.09.2022 19:53:14</t>
  </si>
  <si>
    <t>11.09.2022 20:28:58</t>
  </si>
  <si>
    <t>11.09.2022 22:41:38</t>
  </si>
  <si>
    <t>BİMEYKO TR-5 35-30-M00052_35-30-M00052_2349353</t>
  </si>
  <si>
    <t>11.09.2022 22:11:34</t>
  </si>
  <si>
    <t>11.09.2022 22:46:26</t>
  </si>
  <si>
    <t>OĞLANANASI TR-10 35-22-M00263_35-22-M00263_2350447</t>
  </si>
  <si>
    <t>12.09.2022 09:16:58</t>
  </si>
  <si>
    <t>12.09.2022 18:13:09</t>
  </si>
  <si>
    <t>YELKİ DM-1/3 (M-2336) 35-10-M02336_35-10-M02336_42777312</t>
  </si>
  <si>
    <t>12.09.2022 10:12:15</t>
  </si>
  <si>
    <t>12.09.2022 14:02:46</t>
  </si>
  <si>
    <t>M-2337 35-10-M02337_35-10-M02337_42777460</t>
  </si>
  <si>
    <t>12.09.2022 10:20:20</t>
  </si>
  <si>
    <t>12.09.2022 13:54:33</t>
  </si>
  <si>
    <t>YELKİ TR-10 (M-2338) 35-10-M02338_35-10-M02338_42777662</t>
  </si>
  <si>
    <t>12.09.2022 10:23:24</t>
  </si>
  <si>
    <t>12.09.2022 13:49:31</t>
  </si>
  <si>
    <t>TR-39 35-17-M00039_35-17-M00039_66463336</t>
  </si>
  <si>
    <t>12.09.2022 10:29:05</t>
  </si>
  <si>
    <t>12.09.2022 11:55:03</t>
  </si>
  <si>
    <t>12.09.2022 11:25:36</t>
  </si>
  <si>
    <t>12.09.2022 11:41:25</t>
  </si>
  <si>
    <t>K-2807 35-01-K02807_35-01-K02807_2348736</t>
  </si>
  <si>
    <t>12.09.2022 11:17:07</t>
  </si>
  <si>
    <t>12.09.2022 11:40:24</t>
  </si>
  <si>
    <t>K-4339 35-01-K04339_35-01-K04339_2360476</t>
  </si>
  <si>
    <t>12.09.2022 12:18:19</t>
  </si>
  <si>
    <t>12.09.2022 12:33:13</t>
  </si>
  <si>
    <t>SARISU TR-2 35-31-L00080_35-31-L00080_2363468</t>
  </si>
  <si>
    <t>12.09.2022 12:03:28</t>
  </si>
  <si>
    <t>12.09.2022 17:43:01</t>
  </si>
  <si>
    <t>12.09.2022 12:22:21</t>
  </si>
  <si>
    <t>12.09.2022 17:57:52</t>
  </si>
  <si>
    <t>YELKİ TR-3 (M-2344) 35-10-M02344_35-10-M02344_42783610</t>
  </si>
  <si>
    <t>12.09.2022 13:28:46</t>
  </si>
  <si>
    <t>12.09.2022 18:11:11</t>
  </si>
  <si>
    <t>M-2036 35-10-M02036_35-10-M02036_66808844</t>
  </si>
  <si>
    <t>12.09.2022 13:41:31</t>
  </si>
  <si>
    <t>12.09.2022 18:04:06</t>
  </si>
  <si>
    <t>L-310 35-18-L00310_35-18-L00310_72215343</t>
  </si>
  <si>
    <t>12.09.2022 14:40:19</t>
  </si>
  <si>
    <t>12.09.2022 16:49:21</t>
  </si>
  <si>
    <t>DM-6/32 35-28-M00756_35-28-M00756_83508743</t>
  </si>
  <si>
    <t>12.09.2022 18:49:26</t>
  </si>
  <si>
    <t>12.09.2022 20:20:34</t>
  </si>
  <si>
    <t>M-1295 35-02-M01295_35-02-M01295_2355908</t>
  </si>
  <si>
    <t>12.09.2022 18:51:40</t>
  </si>
  <si>
    <t>12.09.2022 19:30:59</t>
  </si>
  <si>
    <t>DELİDEMİRCİ TR-1 45-74-M00237_45-74-M00237_2372670</t>
  </si>
  <si>
    <t>12.09.2022 21:11:27</t>
  </si>
  <si>
    <t>12.09.2022 22:51:02</t>
  </si>
  <si>
    <t>OĞLANANASI TR-8 35-22-M00261_35-22-M00261_2350442</t>
  </si>
  <si>
    <t>13.09.2022 09:15:02</t>
  </si>
  <si>
    <t>13.09.2022 18:21:44</t>
  </si>
  <si>
    <t>13.09.2022 14:34:17</t>
  </si>
  <si>
    <t>13.09.2022 20:53:33</t>
  </si>
  <si>
    <t>YAĞCILAR TR-2 35-32-L00034_35-32-L00034_2372980</t>
  </si>
  <si>
    <t>13.09.2022 15:05:58</t>
  </si>
  <si>
    <t>13.09.2022 15:29:40</t>
  </si>
  <si>
    <t>DM-1/26 45-71-M00008_45-71-M00008_72073161</t>
  </si>
  <si>
    <t>13.09.2022 15:50:09</t>
  </si>
  <si>
    <t>13.09.2022 16:37:28</t>
  </si>
  <si>
    <t>ŞEYHDAVUTLAR TR-4 KEMİKLİ 45-79-M00121_45-79-M00121_2367426</t>
  </si>
  <si>
    <t>13.09.2022 16:00:58</t>
  </si>
  <si>
    <t>13.09.2022 17:49:05</t>
  </si>
  <si>
    <t>K-1854 35-07-K01854_35-07-K01854_65925246</t>
  </si>
  <si>
    <t>13.09.2022 16:23:33</t>
  </si>
  <si>
    <t>13.09.2022 16:53:53</t>
  </si>
  <si>
    <t>K-2523 35-03-K02523_35-03-K02523_41933541</t>
  </si>
  <si>
    <t>13.09.2022 20:19:52</t>
  </si>
  <si>
    <t>13.09.2022 22:29:42</t>
  </si>
  <si>
    <t>L-67 ELMASTAŞ 35-14-L00067_35-14-L00067_72203425</t>
  </si>
  <si>
    <t>14.09.2022 07:45:31</t>
  </si>
  <si>
    <t>14.09.2022 13:15:54</t>
  </si>
  <si>
    <t>K-4443 35-03-K04443_35-03-K04443_41935993</t>
  </si>
  <si>
    <t>14.09.2022 08:39:10</t>
  </si>
  <si>
    <t>14.09.2022 10:51:58</t>
  </si>
  <si>
    <t>TR-8 35-32-L00008_35-32-L00008_2355034</t>
  </si>
  <si>
    <t>14.09.2022 09:24:21</t>
  </si>
  <si>
    <t>14.09.2022 09:46:17</t>
  </si>
  <si>
    <t>ARAPBAŞI TR-3 35-20-M00033_35-20-M00033_2367515</t>
  </si>
  <si>
    <t>14.09.2022 09:55:13</t>
  </si>
  <si>
    <t>14.09.2022 12:01:17</t>
  </si>
  <si>
    <t>K-4756 35-04-K04756_35-04-K04756_2371749</t>
  </si>
  <si>
    <t>14.09.2022 10:49:37</t>
  </si>
  <si>
    <t>14.09.2022 11:13:26</t>
  </si>
  <si>
    <t>İRİMAĞZI TR-20 35-15-L00697_35-15-L00697_2350660</t>
  </si>
  <si>
    <t>14.09.2022 11:48:37</t>
  </si>
  <si>
    <t>14.09.2022 12:57:54</t>
  </si>
  <si>
    <t>K-1332 35-03-K01332_35-03-K01332_41943928</t>
  </si>
  <si>
    <t>14.09.2022 13:18:12</t>
  </si>
  <si>
    <t>14.09.2022 14:36:15</t>
  </si>
  <si>
    <t>14.09.2022 13:24:07</t>
  </si>
  <si>
    <t>14.09.2022 15:04:42</t>
  </si>
  <si>
    <t>MORDOĞAN KÖYÜ TR-1 35-21-L00136_35-21-L00136_2375426</t>
  </si>
  <si>
    <t>14.09.2022 14:02:21</t>
  </si>
  <si>
    <t>14.09.2022 14:19:25</t>
  </si>
  <si>
    <t>KARABURUN TR-4 35-21-L00145_35-21-L00145_2349982</t>
  </si>
  <si>
    <t>14.09.2022 15:16:21</t>
  </si>
  <si>
    <t>14.09.2022 17:37:57</t>
  </si>
  <si>
    <t>OVAKENT TR-6 35-15-L00586_35-15-L00586_2366044</t>
  </si>
  <si>
    <t>14.09.2022 15:52:38</t>
  </si>
  <si>
    <t>14.09.2022 17:38:47</t>
  </si>
  <si>
    <t>14.09.2022 16:49:28</t>
  </si>
  <si>
    <t>14.09.2022 17:24:25</t>
  </si>
  <si>
    <t>14.09.2022 18:53:41</t>
  </si>
  <si>
    <t>14.09.2022 19:40:18</t>
  </si>
  <si>
    <t>TAŞLIYATAK TR-1 35-31-L00366_35-31-L00366_2365636</t>
  </si>
  <si>
    <t>14.09.2022 18:54:48</t>
  </si>
  <si>
    <t>14.09.2022 20:00:22</t>
  </si>
  <si>
    <t>YOĞURTÇULAR TR-1 35-26-M00777_35-26-M00777_2364269</t>
  </si>
  <si>
    <t>14.09.2022 19:04:09</t>
  </si>
  <si>
    <t>14.09.2022 20:16:01</t>
  </si>
  <si>
    <t>HELVACI TR-4 35-17-M00364_35-17-M00364_2351390</t>
  </si>
  <si>
    <t>14.09.2022 20:28:29</t>
  </si>
  <si>
    <t>14.09.2022 20:56:14</t>
  </si>
  <si>
    <t>TR-131 35-15-M00131_35-15-M00131_66748093</t>
  </si>
  <si>
    <t>15.09.2022 09:08:25</t>
  </si>
  <si>
    <t>15.09.2022 17:11:03</t>
  </si>
  <si>
    <t>KERPİÇLİK KÖYÜ TR-1 35-15-L00546_35-15-L00546_2364701</t>
  </si>
  <si>
    <t>15.09.2022 09:42:59</t>
  </si>
  <si>
    <t>15.09.2022 13:37:08</t>
  </si>
  <si>
    <t>15.09.2022 09:54:13</t>
  </si>
  <si>
    <t>15.09.2022 18:18:39</t>
  </si>
  <si>
    <t>M-3090 35-09-M03090_35-09-M03090_80918110</t>
  </si>
  <si>
    <t>15.09.2022 10:12:43</t>
  </si>
  <si>
    <t>15.09.2022 16:07:00</t>
  </si>
  <si>
    <t>K-188 35-01-K00188_35-01-K00188_2361998</t>
  </si>
  <si>
    <t>15.09.2022 10:05:10</t>
  </si>
  <si>
    <t>15.09.2022 10:55:20</t>
  </si>
  <si>
    <t>15.09.2022 10:15:38</t>
  </si>
  <si>
    <t>15.09.2022 11:02:18</t>
  </si>
  <si>
    <t>KAZANLI TR-3 35-15-L00977_35-15-L00977_2352035</t>
  </si>
  <si>
    <t>15.09.2022 10:23:31</t>
  </si>
  <si>
    <t>15.09.2022 13:41:34</t>
  </si>
  <si>
    <t>15.09.2022 11:22:01</t>
  </si>
  <si>
    <t>15.09.2022 11:39:36</t>
  </si>
  <si>
    <t>15.09.2022 11:09:13</t>
  </si>
  <si>
    <t>15.09.2022 15:11:06</t>
  </si>
  <si>
    <t>TABANLAR TR-1 45-82-M00355_45-82-M00355_2355722</t>
  </si>
  <si>
    <t>15.09.2022 14:29:52</t>
  </si>
  <si>
    <t>15.09.2022 16:12:09</t>
  </si>
  <si>
    <t>TR-108 35-15-M00108_35-15-M00108_2364923</t>
  </si>
  <si>
    <t>15.09.2022 15:46:58</t>
  </si>
  <si>
    <t>15.09.2022 17:59:29</t>
  </si>
  <si>
    <t>YUKARIKOÇAKLAR TR-2 45-79-M00109_45-79-M00109_2367409</t>
  </si>
  <si>
    <t>15.09.2022 16:03:55</t>
  </si>
  <si>
    <t>15.09.2022 18:22:39</t>
  </si>
  <si>
    <t>ÇANDIR TR-1 45-74-M00113_45-74-M00113_2349233</t>
  </si>
  <si>
    <t>15.09.2022 17:26:08</t>
  </si>
  <si>
    <t>15.09.2022 18:58:01</t>
  </si>
  <si>
    <t>K-4477 35-04-K04477_35-04-K04477_2366538</t>
  </si>
  <si>
    <t>15.09.2022 18:03:51</t>
  </si>
  <si>
    <t>15.09.2022 18:23:44</t>
  </si>
  <si>
    <t>TR-1 45-77-L00001_45-77-L00001_72202933</t>
  </si>
  <si>
    <t>15.09.2022 18:31:28</t>
  </si>
  <si>
    <t>15.09.2022 19:24:16</t>
  </si>
  <si>
    <t>TURAN KÖYÜ TR-1 35-20-L00070_35-20-L00070_49168578</t>
  </si>
  <si>
    <t>16.09.2022 01:40:23</t>
  </si>
  <si>
    <t>16.09.2022 02:02:22</t>
  </si>
  <si>
    <t>16.09.2022 06:17:37</t>
  </si>
  <si>
    <t>16.09.2022 07:16:46</t>
  </si>
  <si>
    <t>TR-14 35-15-M00014_35-15-M00014_67059565</t>
  </si>
  <si>
    <t>16.09.2022 09:02:57</t>
  </si>
  <si>
    <t>16.09.2022 17:15:33</t>
  </si>
  <si>
    <t>K-3162 35-03-K03162_35-03-K03162_41921853</t>
  </si>
  <si>
    <t>16.09.2022 09:03:12</t>
  </si>
  <si>
    <t>16.09.2022 14:21:19</t>
  </si>
  <si>
    <t>16.09.2022 09:21:07</t>
  </si>
  <si>
    <t>16.09.2022 17:39:15</t>
  </si>
  <si>
    <t>K-3322 35-09-K03322_35-09-K03322_47442154</t>
  </si>
  <si>
    <t>16.09.2022 09:51:08</t>
  </si>
  <si>
    <t>16.09.2022 14:47:12</t>
  </si>
  <si>
    <t>K-955 35-03-K00955_35-03-K00955_2364894</t>
  </si>
  <si>
    <t>16.09.2022 09:25:51</t>
  </si>
  <si>
    <t>16.09.2022 10:14:36</t>
  </si>
  <si>
    <t>TR-2/99-1 45-83-M00778_45-83-M00778_2357045</t>
  </si>
  <si>
    <t>16.09.2022 09:35:35</t>
  </si>
  <si>
    <t>16.09.2022 15:07:14</t>
  </si>
  <si>
    <t>16.09.2022 10:29:51</t>
  </si>
  <si>
    <t>16.09.2022 18:07:57</t>
  </si>
  <si>
    <t>DM-2/9 EGE KOOP. 35-26-M00827_35-26-M00827_65903900</t>
  </si>
  <si>
    <t>16.09.2022 11:22:51</t>
  </si>
  <si>
    <t>16.09.2022 12:34:29</t>
  </si>
  <si>
    <t>K-1744 35-01-K01744_35-01-K01744_84744350</t>
  </si>
  <si>
    <t>16.09.2022 11:43:29</t>
  </si>
  <si>
    <t>16.09.2022 12:20:01</t>
  </si>
  <si>
    <t>K-14 35-01-K00014_35-01-K00014_2353101</t>
  </si>
  <si>
    <t>16.09.2022 11:45:51</t>
  </si>
  <si>
    <t>16.09.2022 12:04:47</t>
  </si>
  <si>
    <t>CEVİZLİ BALYERİ TR-8 35-31-L00326_35-31-L00326_2364994</t>
  </si>
  <si>
    <t>16.09.2022 11:46:30</t>
  </si>
  <si>
    <t>16.09.2022 12:18:20</t>
  </si>
  <si>
    <t>İMCELER YENİ MAH. TR-1 45-74-M00146_45-74-M00146_2372602</t>
  </si>
  <si>
    <t>16.09.2022 12:29:18</t>
  </si>
  <si>
    <t>16.09.2022 15:12:00</t>
  </si>
  <si>
    <t>ASARLIK TR-22 35-28-M00595_35-28-M00595_66849638</t>
  </si>
  <si>
    <t>16.09.2022 13:06:02</t>
  </si>
  <si>
    <t>16.09.2022 14:50:46</t>
  </si>
  <si>
    <t>YAYLAKÖY KÖYÜ TR-1 45-71-M01710_45-71-M01710_2366588</t>
  </si>
  <si>
    <t>16.09.2022 14:00:29</t>
  </si>
  <si>
    <t>16.09.2022 16:45:28</t>
  </si>
  <si>
    <t>HACIÖMERLİ KARAKUYULAR TR 35-17-M00444_35-17-M00444_2362951</t>
  </si>
  <si>
    <t>16.09.2022 16:55:37</t>
  </si>
  <si>
    <t>16.09.2022 17:52:35</t>
  </si>
  <si>
    <t>TR-1/5 45-83-M00005_45-83-M00005_2349139</t>
  </si>
  <si>
    <t>16.09.2022 21:18:36</t>
  </si>
  <si>
    <t>17.09.2022 00:39:58</t>
  </si>
  <si>
    <t>K-4243 35-07-K04243_35-07-K04243_2362475</t>
  </si>
  <si>
    <t>17.09.2022 09:12:48</t>
  </si>
  <si>
    <t>17.09.2022 12:39:49</t>
  </si>
  <si>
    <t>M-3037 35-09-M03037_35-09-M03037_79572008</t>
  </si>
  <si>
    <t>17.09.2022 09:42:46</t>
  </si>
  <si>
    <t>17.09.2022 10:03:40</t>
  </si>
  <si>
    <t>KARAMAN OKUL YANI TR-2 35-31-L00052_35-31-L00052_2364616</t>
  </si>
  <si>
    <t>17.09.2022 09:53:20</t>
  </si>
  <si>
    <t>17.09.2022 14:16:29</t>
  </si>
  <si>
    <t>TR-1-1/5 CEZAEVİ KABİN 35-20-L00005_35-20-L00005_66681492</t>
  </si>
  <si>
    <t>17.09.2022 10:29:36</t>
  </si>
  <si>
    <t>17.09.2022 12:36:24</t>
  </si>
  <si>
    <t>M-3036 35-09-M03036_35-09-M03036_79571939</t>
  </si>
  <si>
    <t>17.09.2022 14:13:08</t>
  </si>
  <si>
    <t>17.09.2022 14:53:03</t>
  </si>
  <si>
    <t>17.09.2022 14:25:15</t>
  </si>
  <si>
    <t>17.09.2022 17:51:52</t>
  </si>
  <si>
    <t>K-704 35-01-K00704_35-01-K00704_2374510</t>
  </si>
  <si>
    <t>17.09.2022 20:40:57</t>
  </si>
  <si>
    <t>18.09.2022 00:49:41</t>
  </si>
  <si>
    <t>SELİMİYE TR-1 45-79-M00315_45-79-M00315_2372440</t>
  </si>
  <si>
    <t>18.09.2022 09:55:23</t>
  </si>
  <si>
    <t>18.09.2022 15:49:41</t>
  </si>
  <si>
    <t>TR-2/51 45-83-L00051_45-83-L00051_72129065</t>
  </si>
  <si>
    <t>18.09.2022 18:56:54</t>
  </si>
  <si>
    <t>18.09.2022 20:05:02</t>
  </si>
  <si>
    <t>M-1439 35-01-M01439_35-01-M01439_2369924</t>
  </si>
  <si>
    <t>18.09.2022 21:28:02</t>
  </si>
  <si>
    <t>18.09.2022 22:42:49</t>
  </si>
  <si>
    <t>K-984 35-07-K00984_35-07-K00984_2355079</t>
  </si>
  <si>
    <t>19.09.2022 09:40:34</t>
  </si>
  <si>
    <t>19.09.2022 10:53:45</t>
  </si>
  <si>
    <t>YELKİ TR-8 (M-2340) 35-10-M02340_35-10-M02340_42776843</t>
  </si>
  <si>
    <t>19.09.2022 10:10:38</t>
  </si>
  <si>
    <t>19.09.2022 12:23:00</t>
  </si>
  <si>
    <t>YELKİ TR-6 (M-2343) 35-10-M02343_35-10-M02343_42776417</t>
  </si>
  <si>
    <t>19.09.2022 10:22:24</t>
  </si>
  <si>
    <t>19.09.2022 12:22:19</t>
  </si>
  <si>
    <t>DM-4/18 35-26-M00803_35-26-M00803_65909385</t>
  </si>
  <si>
    <t>19.09.2022 12:22:38</t>
  </si>
  <si>
    <t>19.09.2022 13:23:18</t>
  </si>
  <si>
    <t>TİRE TR-6/A 35-29-L00007_35-29-L00007_2353595</t>
  </si>
  <si>
    <t>19.09.2022 19:20:36</t>
  </si>
  <si>
    <t>19.09.2022 19:54:51</t>
  </si>
  <si>
    <t>ORAKLAR TR-1 45-78-M00880_45-78-M00880_2351822</t>
  </si>
  <si>
    <t>19.09.2022 19:48:08</t>
  </si>
  <si>
    <t>19.09.2022 21:52:54</t>
  </si>
  <si>
    <t>TİRE TR-12 35-29-L00012_35-29-L00012_82689749</t>
  </si>
  <si>
    <t>19.09.2022 20:15:17</t>
  </si>
  <si>
    <t>19.09.2022 20:46:27</t>
  </si>
  <si>
    <t>20.09.2022 09:09:11</t>
  </si>
  <si>
    <t>20.09.2022 18:02:11</t>
  </si>
  <si>
    <t>KARAHÜSEYİNLİ TR-1 45-71-M01687_45-71-M01687_2369339</t>
  </si>
  <si>
    <t>20.09.2022 09:54:02</t>
  </si>
  <si>
    <t>20.09.2022 12:10:34</t>
  </si>
  <si>
    <t>TR-47 35-27-M00047_35-27-M00047_72180566</t>
  </si>
  <si>
    <t>20.09.2022 10:00:17</t>
  </si>
  <si>
    <t>20.09.2022 14:01:18</t>
  </si>
  <si>
    <t>M-1040 35-04-M01040_35-04-M01040_2357745</t>
  </si>
  <si>
    <t>20.09.2022 10:13:18</t>
  </si>
  <si>
    <t>20.09.2022 16:40:56</t>
  </si>
  <si>
    <t>M-2991 35-02-M02991_35-02-M02991_77287684</t>
  </si>
  <si>
    <t>20.09.2022 10:07:16</t>
  </si>
  <si>
    <t>20.09.2022 19:11:52</t>
  </si>
  <si>
    <t>20.09.2022 12:17:12</t>
  </si>
  <si>
    <t>20.09.2022 15:08:10</t>
  </si>
  <si>
    <t>TR-129 35-19-L00129_35-19-L00129_2361781</t>
  </si>
  <si>
    <t>20.09.2022 14:46:47</t>
  </si>
  <si>
    <t>20.09.2022 16:36:12</t>
  </si>
  <si>
    <t>PEŞREFLİ  TR-1 35-29-L00450_35-29-L00450_2349527</t>
  </si>
  <si>
    <t>20.09.2022 16:53:04</t>
  </si>
  <si>
    <t>20.09.2022 17:23:42</t>
  </si>
  <si>
    <t>20.09.2022 16:54:31</t>
  </si>
  <si>
    <t>20.09.2022 21:32:54</t>
  </si>
  <si>
    <t>TR-18 35-31-L00018_35-31-L00018_2364658</t>
  </si>
  <si>
    <t>20.09.2022 18:11:04</t>
  </si>
  <si>
    <t>20.09.2022 20:04:42</t>
  </si>
  <si>
    <t>KAPLAN TR-1 35-29-M00091_35-29-M00091_2372281</t>
  </si>
  <si>
    <t>20.09.2022 19:01:42</t>
  </si>
  <si>
    <t>20.09.2022 19:38:26</t>
  </si>
  <si>
    <t>16.09.2022 19:21:18</t>
  </si>
  <si>
    <t>16.09.2022 21:21:56</t>
  </si>
  <si>
    <t>ÇEPNİBEKTAŞ TR-1 45-83-L00300_45-83-L00300_2356850</t>
  </si>
  <si>
    <t>16.09.2022 20:23:33</t>
  </si>
  <si>
    <t>16.09.2022 21:17:48</t>
  </si>
  <si>
    <t>M-3038(YATIRIM REZERVE) 35-09-M03038_35-09-M03038_79572093</t>
  </si>
  <si>
    <t>17.09.2022 10:16:26</t>
  </si>
  <si>
    <t>17.09.2022 10:37:23</t>
  </si>
  <si>
    <t>M-3039 35-09-M03039_35-09-M03039_79572160</t>
  </si>
  <si>
    <t>17.09.2022 10:56:03</t>
  </si>
  <si>
    <t>17.09.2022 11:29:25</t>
  </si>
  <si>
    <t>BAHÇEDERE TR-1 45-73-M00499_45-73-M00499_2352091</t>
  </si>
  <si>
    <t>17.09.2022 11:15:08</t>
  </si>
  <si>
    <t>17.09.2022 15:24:11</t>
  </si>
  <si>
    <t>KAYALIOĞLU TR-8 45-72-L00073_45-72-L00073_2352549</t>
  </si>
  <si>
    <t>17.09.2022 11:37:55</t>
  </si>
  <si>
    <t>17.09.2022 17:13:02</t>
  </si>
  <si>
    <t>M-3040 35-09-M03040_35-09-M03040_79572212</t>
  </si>
  <si>
    <t>17.09.2022 13:31:18</t>
  </si>
  <si>
    <t>17.09.2022 14:06:29</t>
  </si>
  <si>
    <t>K-217 35-01-K00217_35-01-K00217_2347911</t>
  </si>
  <si>
    <t>17.09.2022 14:41:50</t>
  </si>
  <si>
    <t>17.09.2022 15:51:05</t>
  </si>
  <si>
    <t>M-3034(YATIRIM REZERVE) 35-09-M03034_35-09-M03034_79571821</t>
  </si>
  <si>
    <t>17.09.2022 16:06:55</t>
  </si>
  <si>
    <t>17.09.2022 16:44:07</t>
  </si>
  <si>
    <t>M-3033(YATIRIM REZERVE) 35-09-M03033_35-09-M03033_79571754</t>
  </si>
  <si>
    <t>17.09.2022 16:52:04</t>
  </si>
  <si>
    <t>17.09.2022 17:52:05</t>
  </si>
  <si>
    <t>AYDOĞDU TR-1 35-31-L00088_35-31-L00088_2363544</t>
  </si>
  <si>
    <t>17.09.2022 18:06:09</t>
  </si>
  <si>
    <t>17.09.2022 18:52:30</t>
  </si>
  <si>
    <t>SÜLEYMAN TR-3/A 45-72-L00316_45-72-L00316_2374634</t>
  </si>
  <si>
    <t>18.09.2022 07:38:56</t>
  </si>
  <si>
    <t>18.09.2022 10:02:50</t>
  </si>
  <si>
    <t>AKGEDİK TOKİ TR-1 45-71-M02124_45-71-M02124_78012589</t>
  </si>
  <si>
    <t>18.09.2022 08:18:43</t>
  </si>
  <si>
    <t>18.09.2022 09:22:14</t>
  </si>
  <si>
    <t>FERELİLER UMUT SİTESİ 35-30-M00288_35-30-M00288_2376853</t>
  </si>
  <si>
    <t>18.09.2022 10:29:38</t>
  </si>
  <si>
    <t>18.09.2022 11:54:55</t>
  </si>
  <si>
    <t>ÖREN TR-4 35-27-L00219_35-27-L00219_2351090</t>
  </si>
  <si>
    <t>18.09.2022 15:54:48</t>
  </si>
  <si>
    <t>18.09.2022 17:35:24</t>
  </si>
  <si>
    <t>K-165 35-03-K00165_35-03-K00165_41938729</t>
  </si>
  <si>
    <t>19.09.2022 11:18:15</t>
  </si>
  <si>
    <t>19.09.2022 12:02:02</t>
  </si>
  <si>
    <t>TEKELİ TR-5 35-22-M00235_35-22-M00235_2358991</t>
  </si>
  <si>
    <t>20.09.2022 02:46:15</t>
  </si>
  <si>
    <t>20.09.2022 03:43:10</t>
  </si>
  <si>
    <t>M-2904 35-02-M02904_35-02-M02904_73285642</t>
  </si>
  <si>
    <t>20.09.2022 08:24:10</t>
  </si>
  <si>
    <t>20.09.2022 09:37:59</t>
  </si>
  <si>
    <t>M-1918 35-10-M01918_35-10-M01918_66800210</t>
  </si>
  <si>
    <t>19.09.2022 13:41:54</t>
  </si>
  <si>
    <t>19.09.2022 15:43:40</t>
  </si>
  <si>
    <t>YELKİ TR-21 (M-2345) 35-10-M02345_35-10-M02345_42861704</t>
  </si>
  <si>
    <t>19.09.2022 13:54:03</t>
  </si>
  <si>
    <t>19.09.2022 15:30:20</t>
  </si>
  <si>
    <t>GENCERLER TR-2 35-20-L00424_35-20-L00424_2367530</t>
  </si>
  <si>
    <t>20.09.2022 20:17:16</t>
  </si>
  <si>
    <t>20.09.2022 21:12:47</t>
  </si>
  <si>
    <t>DEYNEKLER TR-1 45-85-M00026_45-85-M00026_2358839</t>
  </si>
  <si>
    <t>20.09.2022 21:15:54</t>
  </si>
  <si>
    <t>20.09.2022 22:30:21</t>
  </si>
  <si>
    <t>TİRE DM-2/4 35-29-L00023_35-29-L00023_72216731</t>
  </si>
  <si>
    <t>21.09.2022 08:55:02</t>
  </si>
  <si>
    <t>21.09.2022 09:13:45</t>
  </si>
  <si>
    <t>ORTAKÖY TR-1 45-77-L00308_45-77-L00308_2370293</t>
  </si>
  <si>
    <t>21.09.2022 08:53:49</t>
  </si>
  <si>
    <t>21.09.2022 12:13:36</t>
  </si>
  <si>
    <t>21.09.2022 09:18:49</t>
  </si>
  <si>
    <t>21.09.2022 18:08:33</t>
  </si>
  <si>
    <t>BÜYÜKBELEN TR-3 45-80-M00068_45-80-M00068_72192567</t>
  </si>
  <si>
    <t>21.09.2022 11:30:23</t>
  </si>
  <si>
    <t>21.09.2022 14:55:42</t>
  </si>
  <si>
    <t>K-4716 35-02-K04716_35-02-K04716_49090772</t>
  </si>
  <si>
    <t>21.09.2022 08:10:37</t>
  </si>
  <si>
    <t>21.09.2022 12:06:00</t>
  </si>
  <si>
    <t>M-235 35-02-M00235_35-02-M00235_2348763</t>
  </si>
  <si>
    <t>21.09.2022 11:46:27</t>
  </si>
  <si>
    <t>21.09.2022 15:13:21</t>
  </si>
  <si>
    <t>UMURCALI TR 1 35-31-L00187_35-31-L00187_2361882</t>
  </si>
  <si>
    <t>21.09.2022 15:23:09</t>
  </si>
  <si>
    <t>21.09.2022 17:46:17</t>
  </si>
  <si>
    <t>K-426 35-07-K00426_35-07-K00426_2368143</t>
  </si>
  <si>
    <t>21.09.2022 15:41:35</t>
  </si>
  <si>
    <t>21.09.2022 16:13:59</t>
  </si>
  <si>
    <t>TR-338 35-19-L00372_35-19-L00372_74094342</t>
  </si>
  <si>
    <t>21.09.2022 16:04:53</t>
  </si>
  <si>
    <t>21.09.2022 18:13:31</t>
  </si>
  <si>
    <t>22.09.2022 05:11:58</t>
  </si>
  <si>
    <t>22.09.2022 07:56:15</t>
  </si>
  <si>
    <t>K-56 35-07-K00056_35-07-K00056_48273334</t>
  </si>
  <si>
    <t>22.09.2022 09:01:29</t>
  </si>
  <si>
    <t>22.09.2022 15:22:07</t>
  </si>
  <si>
    <t>M-3035(YATIRIM REZERVE) 35-09-M03035_35-09-M03035_79571887</t>
  </si>
  <si>
    <t>22.09.2022 09:05:39</t>
  </si>
  <si>
    <t>ÇİLEME TR-1 35-22-M00160_35-22-M00160_2377297</t>
  </si>
  <si>
    <t>22.09.2022 09:14:34</t>
  </si>
  <si>
    <t>22.09.2022 16:37:52</t>
  </si>
  <si>
    <t>HAMİDİYE TR-1 45-76-M00161_45-76-M00161_2347475</t>
  </si>
  <si>
    <t>22.09.2022 09:32:52</t>
  </si>
  <si>
    <t>22.09.2022 16:45:10</t>
  </si>
  <si>
    <t>K-1757 35-02-K01757_35-02-K01757_2360201</t>
  </si>
  <si>
    <t>22.09.2022 09:35:44</t>
  </si>
  <si>
    <t>22.09.2022 10:31:55</t>
  </si>
  <si>
    <t>K-2560 35-03-K02560_35-03-K02560_41967702</t>
  </si>
  <si>
    <t>22.09.2022 09:45:09</t>
  </si>
  <si>
    <t>22.09.2022 10:38:53</t>
  </si>
  <si>
    <t>ALİ UYSAL-ERBİL ÇAKIR-MUHARREM AKSOY  TR 45-71-M01071_45-71-M01071_2367210</t>
  </si>
  <si>
    <t>21.09.2022 16:35:35</t>
  </si>
  <si>
    <t>21.09.2022 20:54:30</t>
  </si>
  <si>
    <t>K-4720 35-03-K04720_35-03-K04720_2357544</t>
  </si>
  <si>
    <t>21.09.2022 18:44:21</t>
  </si>
  <si>
    <t>21.09.2022 19:09:00</t>
  </si>
  <si>
    <t>M-950 35-04-M00950_35-04-M00950_2356761</t>
  </si>
  <si>
    <t>21.09.2022 19:37:11</t>
  </si>
  <si>
    <t>21.09.2022 20:51:44</t>
  </si>
  <si>
    <t>K-3978 35-01-K03978_35-01-K03978_2354066</t>
  </si>
  <si>
    <t>21.09.2022 20:53:55</t>
  </si>
  <si>
    <t>21.09.2022 21:48:12</t>
  </si>
  <si>
    <t>ALAŞEHİR TR-16 45-73-M00016_45-73-M00016_66761974</t>
  </si>
  <si>
    <t>21.09.2022 23:59:29</t>
  </si>
  <si>
    <t>22.09.2022 00:44:16</t>
  </si>
  <si>
    <t>ARAPLI TR-1 35-16-M00747_35-16-M00747_2348454</t>
  </si>
  <si>
    <t>26.09.2022 17:23:29</t>
  </si>
  <si>
    <t>26.09.2022 23:06:37</t>
  </si>
  <si>
    <t>GÖKEYÜP SARISU TR-3 45-78-M00803_45-78-M00803_2375486</t>
  </si>
  <si>
    <t>26.09.2022 18:03:00</t>
  </si>
  <si>
    <t>26.09.2022 19:50:44</t>
  </si>
  <si>
    <t>TR-1/40-C 45-72-M00108_45-72-M00108_2348299</t>
  </si>
  <si>
    <t>26.09.2022 18:21:18</t>
  </si>
  <si>
    <t>26.09.2022 19:38:00</t>
  </si>
  <si>
    <t>K-106 35-01-K00106_35-01-K00106_2375116</t>
  </si>
  <si>
    <t>27.09.2022 06:00:27</t>
  </si>
  <si>
    <t>27.09.2022 14:42:22</t>
  </si>
  <si>
    <t>ULUKENT DM-3/23 35-28-M00051_35-28-M00051_66490964</t>
  </si>
  <si>
    <t>27.09.2022 09:27:47</t>
  </si>
  <si>
    <t>27.09.2022 10:32:58</t>
  </si>
  <si>
    <t>TR-45 35-26-M00045_35-26-M00045_2359389</t>
  </si>
  <si>
    <t>27.09.2022 09:12:57</t>
  </si>
  <si>
    <t>27.09.2022 09:33:57</t>
  </si>
  <si>
    <t>M-1921 35-02-M01921_35-02-M01921_85348178</t>
  </si>
  <si>
    <t>27.09.2022 09:11:06</t>
  </si>
  <si>
    <t>27.09.2022 13:41:25</t>
  </si>
  <si>
    <t>K-933 35-01-K00933_35-01-K00933_2362928</t>
  </si>
  <si>
    <t>27.09.2022 09:33:05</t>
  </si>
  <si>
    <t>27.09.2022 13:02:44</t>
  </si>
  <si>
    <t>K-4629 35-04-K04629_35-04-K04629_2370048</t>
  </si>
  <si>
    <t>27.09.2022 09:46:22</t>
  </si>
  <si>
    <t>27.09.2022 10:16:58</t>
  </si>
  <si>
    <t>M-3032 35-09-M03032_35-09-M03032_79571689</t>
  </si>
  <si>
    <t>22.09.2022 10:12:09</t>
  </si>
  <si>
    <t>22.09.2022 11:19:07</t>
  </si>
  <si>
    <t>M-3051 35-09-M03051_35-09-M03051_79677499</t>
  </si>
  <si>
    <t>22.09.2022 11:36:15</t>
  </si>
  <si>
    <t>22.09.2022 12:18:22</t>
  </si>
  <si>
    <t>22.09.2022 11:32:30</t>
  </si>
  <si>
    <t>22.09.2022 14:10:12</t>
  </si>
  <si>
    <t>22.09.2022 12:36:31</t>
  </si>
  <si>
    <t>22.09.2022 13:01:28</t>
  </si>
  <si>
    <t>ÇİLEME TR-3 35-22-M00162_35-22-M00162_2364211</t>
  </si>
  <si>
    <t>22.09.2022 15:17:34</t>
  </si>
  <si>
    <t>22.09.2022 17:10:58</t>
  </si>
  <si>
    <t>TR-105/1 45-83-M00776_45-83-M00776_72116990</t>
  </si>
  <si>
    <t>22.09.2022 15:34:45</t>
  </si>
  <si>
    <t>22.09.2022 18:06:00</t>
  </si>
  <si>
    <t>TR-51 35-15-M00051_35-15-M00051_66725078</t>
  </si>
  <si>
    <t>22.09.2022 15:40:09</t>
  </si>
  <si>
    <t>22.09.2022 16:50:58</t>
  </si>
  <si>
    <t>22.09.2022 16:44:59</t>
  </si>
  <si>
    <t>22.09.2022 17:51:20</t>
  </si>
  <si>
    <t>K-9 35-01-K00009_35-01-K00009_2355502</t>
  </si>
  <si>
    <t>22.09.2022 18:34:12</t>
  </si>
  <si>
    <t>22.09.2022 19:03:16</t>
  </si>
  <si>
    <t>22.09.2022 18:32:09</t>
  </si>
  <si>
    <t>22.09.2022 20:10:15</t>
  </si>
  <si>
    <t>K-3196 35-03-K03196_35-03-K03196_41941553</t>
  </si>
  <si>
    <t>22.09.2022 18:55:32</t>
  </si>
  <si>
    <t>22.09.2022 19:32:37</t>
  </si>
  <si>
    <t>TR-74 35-19-L00074_35-19-L00074_2352870</t>
  </si>
  <si>
    <t>22.09.2022 18:57:28</t>
  </si>
  <si>
    <t>22.09.2022 23:12:48</t>
  </si>
  <si>
    <t>FIRINLI TR-6 35-20-L00371_35-20-L00371_2370554</t>
  </si>
  <si>
    <t>22.09.2022 19:46:14</t>
  </si>
  <si>
    <t>22.09.2022 19:57:18</t>
  </si>
  <si>
    <t>TR-162 35-19-L00162_35-19-L00162_72112894</t>
  </si>
  <si>
    <t>22.09.2022 19:35:44</t>
  </si>
  <si>
    <t>22.09.2022 21:24:38</t>
  </si>
  <si>
    <t>CEVİZLİ BOSTANYERİ TR-2 35-31-L00322_35-31-L00322_2364990</t>
  </si>
  <si>
    <t>22.09.2022 22:40:37</t>
  </si>
  <si>
    <t>23.09.2022 01:17:36</t>
  </si>
  <si>
    <t>K-1843 35-03-K01843_35-03-K01843_42296708</t>
  </si>
  <si>
    <t>22.09.2022 22:51:05</t>
  </si>
  <si>
    <t>23.09.2022 01:50:55</t>
  </si>
  <si>
    <t>23.09.2022 09:10:08</t>
  </si>
  <si>
    <t>23.09.2022 17:27:34</t>
  </si>
  <si>
    <t>DM-3/16-1 35-26-M00818_35-26-M00818_2372455</t>
  </si>
  <si>
    <t>23.09.2022 10:00:28</t>
  </si>
  <si>
    <t>23.09.2022 10:26:13</t>
  </si>
  <si>
    <t>TR-1/24 45-72-M00024_45-72-M00024_2357036</t>
  </si>
  <si>
    <t>23.09.2022 10:23:25</t>
  </si>
  <si>
    <t>23.09.2022 10:39:19</t>
  </si>
  <si>
    <t>KESTANEDERESİ TR-1 45-73-M00229_45-73-M00229_2369392</t>
  </si>
  <si>
    <t>25.09.2022 08:36:39</t>
  </si>
  <si>
    <t>25.09.2022 13:06:47</t>
  </si>
  <si>
    <t>K-653 35-01-K00653_35-01-K00653_49788132</t>
  </si>
  <si>
    <t>25.09.2022 11:54:21</t>
  </si>
  <si>
    <t>25.09.2022 12:38:03</t>
  </si>
  <si>
    <t>M-1308 35-09-M01308_35-09-M01308_42931718</t>
  </si>
  <si>
    <t>25.09.2022 18:40:43</t>
  </si>
  <si>
    <t>25.09.2022 19:30:16</t>
  </si>
  <si>
    <t>DURASIL TR-1 45-72-L01009_45-72-L01009_79240293</t>
  </si>
  <si>
    <t>25.09.2022 19:26:10</t>
  </si>
  <si>
    <t>25.09.2022 21:06:23</t>
  </si>
  <si>
    <t>26.09.2022 08:52:53</t>
  </si>
  <si>
    <t>26.09.2022 16:14:15</t>
  </si>
  <si>
    <t>26.09.2022 09:32:27</t>
  </si>
  <si>
    <t>26.09.2022 17:42:47</t>
  </si>
  <si>
    <t>YİĞİTLER TR-3 35-27-L00227_35-27-L00227_2360059</t>
  </si>
  <si>
    <t>26.09.2022 11:02:16</t>
  </si>
  <si>
    <t>26.09.2022 13:36:10</t>
  </si>
  <si>
    <t>TR-48 35-22-M00048_35-22-M00048_42451550</t>
  </si>
  <si>
    <t>26.09.2022 11:18:19</t>
  </si>
  <si>
    <t>26.09.2022 12:29:36</t>
  </si>
  <si>
    <t>K-3551 35-03-K03551_35-03-K03551_41913876</t>
  </si>
  <si>
    <t>26.09.2022 13:25:28</t>
  </si>
  <si>
    <t>26.09.2022 13:58:50</t>
  </si>
  <si>
    <t>SIRIMLI CINGILLAR TR-4 35-31-L00195_35-31-L00195_2364633</t>
  </si>
  <si>
    <t>23.09.2022 12:10:15</t>
  </si>
  <si>
    <t>23.09.2022 13:45:34</t>
  </si>
  <si>
    <t>K-2846 35-07-K02846_35-07-K02846_72258128</t>
  </si>
  <si>
    <t>23.09.2022 12:44:28</t>
  </si>
  <si>
    <t>23.09.2022 13:06:03</t>
  </si>
  <si>
    <t>23.09.2022 12:48:29</t>
  </si>
  <si>
    <t>23.09.2022 14:16:28</t>
  </si>
  <si>
    <t>K-4384 35-07-K04384_35-07-K04384_48432008</t>
  </si>
  <si>
    <t>23.09.2022 13:27:42</t>
  </si>
  <si>
    <t>23.09.2022 13:35:18</t>
  </si>
  <si>
    <t>ARAPBAŞI TR-1 35-20-L00082_35-20-L00082_2365907</t>
  </si>
  <si>
    <t>23.09.2022 20:39:42</t>
  </si>
  <si>
    <t>23.09.2022 20:52:33</t>
  </si>
  <si>
    <t>K-3586 35-01-K03586_35-01-K03586_2369124</t>
  </si>
  <si>
    <t>23.09.2022 20:45:36</t>
  </si>
  <si>
    <t>23.09.2022 21:00:49</t>
  </si>
  <si>
    <t>24.09.2022 07:55:09</t>
  </si>
  <si>
    <t>24.09.2022 11:13:24</t>
  </si>
  <si>
    <t>FERİZLER TR-1 35-16-M00072_35-16-M00072_72337184</t>
  </si>
  <si>
    <t>24.09.2022 08:22:16</t>
  </si>
  <si>
    <t>24.09.2022 11:28:38</t>
  </si>
  <si>
    <t>L-295 35-18-L00295_35-18-L00295_49959362</t>
  </si>
  <si>
    <t>24.09.2022 09:27:36</t>
  </si>
  <si>
    <t>24.09.2022 10:19:18</t>
  </si>
  <si>
    <t>M-1393 35-03-M01393_35-03-M01393_41972354</t>
  </si>
  <si>
    <t>24.09.2022 09:06:36</t>
  </si>
  <si>
    <t>24.09.2022 10:16:20</t>
  </si>
  <si>
    <t>24.09.2022 09:03:48</t>
  </si>
  <si>
    <t>24.09.2022 15:26:48</t>
  </si>
  <si>
    <t>24.09.2022 09:13:47</t>
  </si>
  <si>
    <t>24.09.2022 16:26:42</t>
  </si>
  <si>
    <t>24.09.2022 09:19:50</t>
  </si>
  <si>
    <t>24.09.2022 16:26:00</t>
  </si>
  <si>
    <t>24.09.2022 10:07:40</t>
  </si>
  <si>
    <t>24.09.2022 18:37:16</t>
  </si>
  <si>
    <t>SART TR-2 45-78-M00171_45-78-M00171_65980331</t>
  </si>
  <si>
    <t>24.09.2022 10:12:49</t>
  </si>
  <si>
    <t>24.09.2022 11:27:39</t>
  </si>
  <si>
    <t>K-4703 35-01-K04703_35-01-K04703_43091977</t>
  </si>
  <si>
    <t>24.09.2022 10:07:00</t>
  </si>
  <si>
    <t>24.09.2022 10:39:58</t>
  </si>
  <si>
    <t>K-945 35-02-K00945_35-02-K00945_2374176</t>
  </si>
  <si>
    <t>24.09.2022 10:51:51</t>
  </si>
  <si>
    <t>24.09.2022 12:53:30</t>
  </si>
  <si>
    <t>K-1781 35-04-K01781_35-04-K01781_2359442</t>
  </si>
  <si>
    <t>24.09.2022 11:02:58</t>
  </si>
  <si>
    <t>24.09.2022 11:33:19</t>
  </si>
  <si>
    <t>K-3312 35-09-K03312_35-09-K03312_47451121</t>
  </si>
  <si>
    <t>24.09.2022 11:07:12</t>
  </si>
  <si>
    <t>24.09.2022 11:34:00</t>
  </si>
  <si>
    <t>TUMBULLAR TR-1 35-31-L00362_35-31-L00362_2365632</t>
  </si>
  <si>
    <t>24.09.2022 12:54:24</t>
  </si>
  <si>
    <t>24.09.2022 14:23:39</t>
  </si>
  <si>
    <t>24.09.2022 13:09:19</t>
  </si>
  <si>
    <t>24.09.2022 15:45:02</t>
  </si>
  <si>
    <t>K-4827 35-02-K04827_35-02-K04827_57840291</t>
  </si>
  <si>
    <t>24.09.2022 13:21:49</t>
  </si>
  <si>
    <t>24.09.2022 15:03:50</t>
  </si>
  <si>
    <t>SARIGÖL TR-39 45-79-M00039_45-79-M00039_2368400</t>
  </si>
  <si>
    <t>24.09.2022 14:00:54</t>
  </si>
  <si>
    <t>24.09.2022 15:52:54</t>
  </si>
  <si>
    <t>ÇIRPI MEKTEP MAH. TR 35-20-M00005_35-20-M00005_66530864</t>
  </si>
  <si>
    <t>24.09.2022 13:54:02</t>
  </si>
  <si>
    <t>24.09.2022 14:22:20</t>
  </si>
  <si>
    <t>24.09.2022 14:59:20</t>
  </si>
  <si>
    <t>24.09.2022 15:51:53</t>
  </si>
  <si>
    <t>K-1717 35-03-K01717_35-03-K01717_2357575</t>
  </si>
  <si>
    <t>25.09.2022 08:53:32</t>
  </si>
  <si>
    <t>25.09.2022 14:31:39</t>
  </si>
  <si>
    <t>OĞLANANASI TR-4 35-22-M00258_35-22-M00258_2358733</t>
  </si>
  <si>
    <t>25.09.2022 09:11:53</t>
  </si>
  <si>
    <t>25.09.2022 17:54:44</t>
  </si>
  <si>
    <t>25.09.2022 09:16:45</t>
  </si>
  <si>
    <t>25.09.2022 17:50:44</t>
  </si>
  <si>
    <t>OVACIK TR-5 35-31-L00146_35-31-L00146_2364100</t>
  </si>
  <si>
    <t>25.09.2022 10:13:18</t>
  </si>
  <si>
    <t>25.09.2022 10:43:24</t>
  </si>
  <si>
    <t>EĞERCİ KÖYÜ-3 35-26-L00207_35-26-L00207_2347694</t>
  </si>
  <si>
    <t>24.09.2022 17:35:47</t>
  </si>
  <si>
    <t>24.09.2022 20:10:05</t>
  </si>
  <si>
    <t>FIRINLI TR-9 35-20-L00366_35-20-L00366_2371659</t>
  </si>
  <si>
    <t>24.09.2022 18:24:48</t>
  </si>
  <si>
    <t>24.09.2022 19:14:08</t>
  </si>
  <si>
    <t>L-295 35-18-L00295_950436740_950436740</t>
  </si>
  <si>
    <t>18.09.2022 13:03:00</t>
  </si>
  <si>
    <t>18.09.2022 19:52:03</t>
  </si>
  <si>
    <t>ULUCAK DM-2/13 35-27-M00329_E_56362415_56362415</t>
  </si>
  <si>
    <t>18.09.2022 15:48:02</t>
  </si>
  <si>
    <t>18.09.2022 17:08:41</t>
  </si>
  <si>
    <t>TR-25 35-13-L00025_946421550_946421550</t>
  </si>
  <si>
    <t>18.09.2022 16:21:22</t>
  </si>
  <si>
    <t>18.09.2022 16:55:32</t>
  </si>
  <si>
    <t>SUBATAN TR-3 35-15-L00337_C_56371060_56371060</t>
  </si>
  <si>
    <t>18.09.2022 18:24:17</t>
  </si>
  <si>
    <t>18.09.2022 19:48:21</t>
  </si>
  <si>
    <t>YENİCE GÖKSEKİ TR-2 45-86-M00216_A_56405528_56405528</t>
  </si>
  <si>
    <t>18.09.2022 18:38:04</t>
  </si>
  <si>
    <t>18.09.2022 19:40:05</t>
  </si>
  <si>
    <t>SARUHANLI TR-5 45-80-M02888_956567856_956567856</t>
  </si>
  <si>
    <t>18.09.2022 19:00:15</t>
  </si>
  <si>
    <t>18.09.2022 20:45:55</t>
  </si>
  <si>
    <t>DERE MAH. TR-1 45-76-M00156_A_56386284_56386284</t>
  </si>
  <si>
    <t>18.09.2022 18:58:30</t>
  </si>
  <si>
    <t>18.09.2022 21:07:05</t>
  </si>
  <si>
    <t>18.09.2022 19:18:04</t>
  </si>
  <si>
    <t>18.09.2022 21:04:40</t>
  </si>
  <si>
    <t>SARUHANLI TR-18 45-80-M00018_956558985_956558985</t>
  </si>
  <si>
    <t>18.09.2022 19:41:01</t>
  </si>
  <si>
    <t>18.09.2022 21:05:07</t>
  </si>
  <si>
    <t>AHMETLİ TR-3 45-84-L00003_B_56384551_56384551</t>
  </si>
  <si>
    <t>18.09.2022 19:53:55</t>
  </si>
  <si>
    <t>18.09.2022 21:31:05</t>
  </si>
  <si>
    <t>URGANLI TR-1 KÖK 45-83-M00129_955157609_955157609</t>
  </si>
  <si>
    <t>18.09.2022 19:58:03</t>
  </si>
  <si>
    <t>18.09.2022 22:23:36</t>
  </si>
  <si>
    <t>ADALA TR-1 45-78-M00284__84294250_84294250</t>
  </si>
  <si>
    <t>18.09.2022 20:07:43</t>
  </si>
  <si>
    <t>18.09.2022 21:43:32</t>
  </si>
  <si>
    <t>DM-4/TR-29 35-22-M00808_955265780_955265780</t>
  </si>
  <si>
    <t>18.09.2022 20:50:35</t>
  </si>
  <si>
    <t>18.09.2022 21:57:37</t>
  </si>
  <si>
    <t>ULDERBENT  HAYITLIDERE MAH.TR 45-73-M00550_B_56402008_56402008</t>
  </si>
  <si>
    <t>18.09.2022 18:08:37</t>
  </si>
  <si>
    <t>18.09.2022 23:09:42</t>
  </si>
  <si>
    <t>BAHRİ DUMAN SULAMA 35-26-M00495_956633540_956633540</t>
  </si>
  <si>
    <t>18.09.2022 19:26:58</t>
  </si>
  <si>
    <t>18.09.2022 23:24:30</t>
  </si>
  <si>
    <t>KARABURUN TR-2 35-21-L00014_953368080_953368080</t>
  </si>
  <si>
    <t>18.09.2022 20:13:00</t>
  </si>
  <si>
    <t>18.09.2022 22:40:04</t>
  </si>
  <si>
    <t>M-2486 DADAŞKENT TR-2 35-10-M02486_98032514_98032514</t>
  </si>
  <si>
    <t>18.09.2022 20:50:22</t>
  </si>
  <si>
    <t>18.09.2022 22:51:13</t>
  </si>
  <si>
    <t>K-766 35-04-K00766_A_56364209_56364209</t>
  </si>
  <si>
    <t>18.09.2022 22:10:15</t>
  </si>
  <si>
    <t>19.09.2022 00:06:44</t>
  </si>
  <si>
    <t>TR-176 45-78-L00176_953260052_953260052</t>
  </si>
  <si>
    <t>16.09.2022 14:36:36</t>
  </si>
  <si>
    <t>16.09.2022 16:15:05</t>
  </si>
  <si>
    <t>17.09.2022 13:27:36</t>
  </si>
  <si>
    <t>17.09.2022 15:44:36</t>
  </si>
  <si>
    <t>DM-3/TR-18 35-22-M00077_955260891_955260891</t>
  </si>
  <si>
    <t>18.09.2022 18:40:15</t>
  </si>
  <si>
    <t>19.09.2022 01:28:00</t>
  </si>
  <si>
    <t>18.09.2022 21:46:56</t>
  </si>
  <si>
    <t>19.09.2022 02:45:36</t>
  </si>
  <si>
    <t>MUSTAFA ŞENTÜRK SULAMA GRUBU 35-29-L00393_A_56377843_56377843</t>
  </si>
  <si>
    <t>18.09.2022 23:06:54</t>
  </si>
  <si>
    <t>19.09.2022 01:54:25</t>
  </si>
  <si>
    <t>TR-40 45-77-L00040_945487841_945487841</t>
  </si>
  <si>
    <t>19.09.2022 00:58:27</t>
  </si>
  <si>
    <t>19.09.2022 02:09:21</t>
  </si>
  <si>
    <t>ULDERBENT  HAYITLIDERE MAH.TR 45-73-M00550_A_56402007_56402007</t>
  </si>
  <si>
    <t>19.09.2022 02:50:18</t>
  </si>
  <si>
    <t>19.09.2022 04:48:04</t>
  </si>
  <si>
    <t>SARUHANLI TR-25 45-80-M00025_7354207_56384793_56384793</t>
  </si>
  <si>
    <t>19.09.2022 07:52:09</t>
  </si>
  <si>
    <t>19.09.2022 08:47:54</t>
  </si>
  <si>
    <t>SÜNNETÇİLER KÖK 45-72-L00309_SÜLEYMANLI TR-1 L01_66547745</t>
  </si>
  <si>
    <t>16.09.2022 10:18:07</t>
  </si>
  <si>
    <t>16.09.2022 11:35:01</t>
  </si>
  <si>
    <t>SEYREK TR-3 35-28-M00372_95001316612_95001316612</t>
  </si>
  <si>
    <t>19.09.2022 08:45:05</t>
  </si>
  <si>
    <t>19.09.2022 10:13:28</t>
  </si>
  <si>
    <t>19.09.2022 08:56:42</t>
  </si>
  <si>
    <t>19.09.2022 09:19:31</t>
  </si>
  <si>
    <t>TR-40 45-77-L00040_945490346_945490346</t>
  </si>
  <si>
    <t>19.09.2022 08:57:33</t>
  </si>
  <si>
    <t>19.09.2022 11:01:28</t>
  </si>
  <si>
    <t>M-2908 35-02-M02908_910342104_910342104</t>
  </si>
  <si>
    <t>19.09.2022 09:23:28</t>
  </si>
  <si>
    <t>19.09.2022 10:57:02</t>
  </si>
  <si>
    <t>KEMENLER TR-1 35-15-L00094_950379138_950379138</t>
  </si>
  <si>
    <t>19.09.2022 07:37:14</t>
  </si>
  <si>
    <t>19.09.2022 11:03:53</t>
  </si>
  <si>
    <t>METAL İŞLERİ TR-16 35-22-M00116_7195735 TR16_5765720</t>
  </si>
  <si>
    <t>19.09.2022 09:03:13</t>
  </si>
  <si>
    <t>19.09.2022 11:04:42</t>
  </si>
  <si>
    <t>DOMBAYLI TR-1 45-78-M01111_953273144_953273144</t>
  </si>
  <si>
    <t>19.09.2022 09:06:46</t>
  </si>
  <si>
    <t>19.09.2022 11:10:16</t>
  </si>
  <si>
    <t>TR-1/126 (ESKİ 17) 45-83-M00126_955147593_955147593</t>
  </si>
  <si>
    <t>19.09.2022 10:04:36</t>
  </si>
  <si>
    <t>19.09.2022 11:16:21</t>
  </si>
  <si>
    <t>DM-3/TR-27 MENDERES 35-22-M00071_955260375_955260375</t>
  </si>
  <si>
    <t>19.09.2022 10:28:42</t>
  </si>
  <si>
    <t>19.09.2022 11:17:49</t>
  </si>
  <si>
    <t>TARIMSAL SULAMA TR-84 45-85-L00186_45-85-L00186_2373095</t>
  </si>
  <si>
    <t>19.09.2022 08:26:30</t>
  </si>
  <si>
    <t>19.09.2022 12:40:23</t>
  </si>
  <si>
    <t>K-165 35-03-K00165_957769367_957769367</t>
  </si>
  <si>
    <t>19.09.2022 08:32:44</t>
  </si>
  <si>
    <t>19.09.2022 11:56:51</t>
  </si>
  <si>
    <t>K-3298 35-04-K03298_E_56372713_56372713</t>
  </si>
  <si>
    <t>19.09.2022 08:56:50</t>
  </si>
  <si>
    <t>19.09.2022 11:34:57</t>
  </si>
  <si>
    <t>TR-131 35-19-L00131_C_56391415_56391415</t>
  </si>
  <si>
    <t>19.09.2022 09:07:43</t>
  </si>
  <si>
    <t>19.09.2022 12:41:23</t>
  </si>
  <si>
    <t>L-310 35-18-L00310_6027451_56369861_56369861</t>
  </si>
  <si>
    <t>19.09.2022 10:19:42</t>
  </si>
  <si>
    <t>19.09.2022 11:50:00</t>
  </si>
  <si>
    <t>K-687 35-01-K00687_C C1_5910794</t>
  </si>
  <si>
    <t>19.09.2022 10:37:23</t>
  </si>
  <si>
    <t>19.09.2022 11:32:34</t>
  </si>
  <si>
    <t>TİLKİKÖY TR-1 45-71-M01271_A_56399562_56399562</t>
  </si>
  <si>
    <t>19.09.2022 10:44:15</t>
  </si>
  <si>
    <t>19.09.2022 11:44:53</t>
  </si>
  <si>
    <t>MECİDİYE TR-6 45-72-L00579_956500639_956500639</t>
  </si>
  <si>
    <t>19.09.2022 11:02:00</t>
  </si>
  <si>
    <t>19.09.2022 12:24:29</t>
  </si>
  <si>
    <t>SANAYİ TR-2 (DM-1/TR-28) 35-14-M00312_956643184_956643184</t>
  </si>
  <si>
    <t>19.09.2022 11:21:43</t>
  </si>
  <si>
    <t>19.09.2022 12:26:40</t>
  </si>
  <si>
    <t>K-4188 35-04-K04188_99132345_99132345</t>
  </si>
  <si>
    <t>19.09.2022 11:54:47</t>
  </si>
  <si>
    <t>19.09.2022 12:37:32</t>
  </si>
  <si>
    <t>19.09.2022 08:37:10</t>
  </si>
  <si>
    <t>19.09.2022 09:09:56</t>
  </si>
  <si>
    <t>TR-27 35-31-L00027_956590717_956590717</t>
  </si>
  <si>
    <t>19.09.2022 08:51:03</t>
  </si>
  <si>
    <t>19.09.2022 11:54:06</t>
  </si>
  <si>
    <t>MOLLA SÜLEYMANLI TR-1 45-71-M01549_953223949_953223949</t>
  </si>
  <si>
    <t>19.09.2022 09:37:08</t>
  </si>
  <si>
    <t>19.09.2022 12:59:45</t>
  </si>
  <si>
    <t>M-2896(YATIRIM REZERVE) 35-01-M02896_911240693_911240693</t>
  </si>
  <si>
    <t>19.09.2022 10:54:37</t>
  </si>
  <si>
    <t>19.09.2022 12:52:45</t>
  </si>
  <si>
    <t>19.09.2022 11:21:36</t>
  </si>
  <si>
    <t>19.09.2022 12:55:53</t>
  </si>
  <si>
    <t>DM-2/22 35-26-M00853_DAĞITIM TRAFOSU DM-2/22 M03_65879019</t>
  </si>
  <si>
    <t>03.09.2022 18:55:16</t>
  </si>
  <si>
    <t>03.09.2022 21:01:05</t>
  </si>
  <si>
    <t>MURADİYE TR-5 (ESKİ MEZARLIK YANI) 45-71-M00204_95000610854_95000610854</t>
  </si>
  <si>
    <t>19.09.2022 10:34:59</t>
  </si>
  <si>
    <t>19.09.2022 13:33:03</t>
  </si>
  <si>
    <t>L-372 35-18-L00372_49992254_56352551_56352551</t>
  </si>
  <si>
    <t>19.09.2022 10:54:44</t>
  </si>
  <si>
    <t>19.09.2022 13:11:14</t>
  </si>
  <si>
    <t>M-1880 35-09-M01880_915161244_915161244</t>
  </si>
  <si>
    <t>19.09.2022 11:03:26</t>
  </si>
  <si>
    <t>19.09.2022 14:21:43</t>
  </si>
  <si>
    <t>MURADİYE DM-5 45-71-M00618_953246930_953246930</t>
  </si>
  <si>
    <t>19.09.2022 11:30:45</t>
  </si>
  <si>
    <t>19.09.2022 12:23:53</t>
  </si>
  <si>
    <t>TR-28 35-27-M00028_913670193_913670193</t>
  </si>
  <si>
    <t>19.09.2022 12:14:46</t>
  </si>
  <si>
    <t>19.09.2022 14:34:24</t>
  </si>
  <si>
    <t>KARAKUYU-2 35-26-M00439_8736202_56358738_56358738</t>
  </si>
  <si>
    <t>19.09.2022 12:18:16</t>
  </si>
  <si>
    <t>19.09.2022 14:11:57</t>
  </si>
  <si>
    <t>SU ÇIKTI TR-2 35-15-L00484_A_56361801_56361801</t>
  </si>
  <si>
    <t>19.09.2022 12:53:19</t>
  </si>
  <si>
    <t>19.09.2022 19:22:48</t>
  </si>
  <si>
    <t>AĞAÇ İŞLERİ TR-10 35-22-M00110_955257019_955257019</t>
  </si>
  <si>
    <t>19.09.2022 13:20:17</t>
  </si>
  <si>
    <t>19.09.2022 14:02:15</t>
  </si>
  <si>
    <t>FOÇA TR-15 35-23-L00015_A_56398868_56398868</t>
  </si>
  <si>
    <t>19.09.2022 13:26:48</t>
  </si>
  <si>
    <t>19.09.2022 16:33:24</t>
  </si>
  <si>
    <t>M. TELLİ TARIMSAL GRUP SULAMA 35-32-L00032_946412430_946412430</t>
  </si>
  <si>
    <t>19.09.2022 14:10:37</t>
  </si>
  <si>
    <t>19.09.2022 16:19:50</t>
  </si>
  <si>
    <t>TURGUTALP TR-1 45-82-M00051_945546192_945546192</t>
  </si>
  <si>
    <t>19.09.2022 14:45:33</t>
  </si>
  <si>
    <t>19.09.2022 16:10:26</t>
  </si>
  <si>
    <t>L-431 HAPPY PARK 35-18-L00431_5719613_56369838_56369838</t>
  </si>
  <si>
    <t>19.09.2022 17:57:36</t>
  </si>
  <si>
    <t>19.09.2022 19:08:46</t>
  </si>
  <si>
    <t>DEREBAŞI-TR-1 35-29-L00267_C_56369091_56369091</t>
  </si>
  <si>
    <t>19.09.2022 12:53:46</t>
  </si>
  <si>
    <t>19.09.2022 17:13:36</t>
  </si>
  <si>
    <t>BADEMLER DOĞA SİTESİ TR-8 35-14-M00149_956689794_956689794</t>
  </si>
  <si>
    <t>19.09.2022 13:09:04</t>
  </si>
  <si>
    <t>19.09.2022 18:49:24</t>
  </si>
  <si>
    <t>DM-25/37-A 45-71-M02282_953215494_953215494</t>
  </si>
  <si>
    <t>19.09.2022 13:34:00</t>
  </si>
  <si>
    <t>19.09.2022 17:54:13</t>
  </si>
  <si>
    <t>TR-252 35-19-M00252_A_56355006_56355006</t>
  </si>
  <si>
    <t>19.09.2022 14:14:10</t>
  </si>
  <si>
    <t>19.09.2022 17:04:38</t>
  </si>
  <si>
    <t>M-3103(YATIRIM REZERVE) 35-03-M03103_A_56363933_56363933</t>
  </si>
  <si>
    <t>19.09.2022 14:11:56</t>
  </si>
  <si>
    <t>19.09.2022 18:11:38</t>
  </si>
  <si>
    <t>TR-2 DM (M-702) 35-30-M00702_E E01_79523279</t>
  </si>
  <si>
    <t>19.09.2022 14:40:14</t>
  </si>
  <si>
    <t>19.09.2022 16:58:22</t>
  </si>
  <si>
    <t>ASARLIK TR-7 35-28-M00181_6447288_56376188_56376188</t>
  </si>
  <si>
    <t>19.09.2022 14:52:53</t>
  </si>
  <si>
    <t>19.09.2022 16:29:17</t>
  </si>
  <si>
    <t>DM-25/12 45-71-M00051_953215520_953215520</t>
  </si>
  <si>
    <t>19.09.2022 15:11:11</t>
  </si>
  <si>
    <t>19.09.2022 16:01:03</t>
  </si>
  <si>
    <t>TR-106 ZEYTİNALANI 35-19-L00106_956669717_956669717</t>
  </si>
  <si>
    <t>19.09.2022 15:27:23</t>
  </si>
  <si>
    <t>19.09.2022 17:50:23</t>
  </si>
  <si>
    <t>SARUHANLI TR-13 45-80-M00013_956562928_956562928</t>
  </si>
  <si>
    <t>19.09.2022 16:45:39</t>
  </si>
  <si>
    <t>19.09.2022 18:39:11</t>
  </si>
  <si>
    <t>K-3769 35-04-K03769_99354461_99354461</t>
  </si>
  <si>
    <t>19.09.2022 17:21:41</t>
  </si>
  <si>
    <t>19.09.2022 18:18:00</t>
  </si>
  <si>
    <t>KÜÇÜKKALE TR-1 35-29-L00651_B_56403123_56403123</t>
  </si>
  <si>
    <t>19.09.2022 17:37:47</t>
  </si>
  <si>
    <t>19.09.2022 18:02:17</t>
  </si>
  <si>
    <t>K-738 35-03-K00738_A_56377612_56377612</t>
  </si>
  <si>
    <t>19.09.2022 18:08:31</t>
  </si>
  <si>
    <t>19.09.2022 18:52:29</t>
  </si>
  <si>
    <t>DM-3/1 35-26-M00769_95002390729_95002390729</t>
  </si>
  <si>
    <t>19.09.2022 18:43:02</t>
  </si>
  <si>
    <t>19.09.2022 19:45:39</t>
  </si>
  <si>
    <t>ARMUTLU DM-2/TR-30 35-27-L00007_913608026_913608026</t>
  </si>
  <si>
    <t>19.09.2022 15:22:50</t>
  </si>
  <si>
    <t>19.09.2022 19:57:36</t>
  </si>
  <si>
    <t>TR-62 45-78-M00062_C_56385432_56385432</t>
  </si>
  <si>
    <t>19.09.2022 17:07:06</t>
  </si>
  <si>
    <t>19.09.2022 18:42:52</t>
  </si>
  <si>
    <t>19.09.2022 18:00:08</t>
  </si>
  <si>
    <t>19.09.2022 20:30:18</t>
  </si>
  <si>
    <t>TR-63 35-19-L00063_A_60983692_60983692</t>
  </si>
  <si>
    <t>19.09.2022 18:11:58</t>
  </si>
  <si>
    <t>19.09.2022 19:56:27</t>
  </si>
  <si>
    <t>TR-38 35-17-M00038_D d/2_5959035</t>
  </si>
  <si>
    <t>19.09.2022 09:28:36</t>
  </si>
  <si>
    <t>19.09.2022 14:56:41</t>
  </si>
  <si>
    <t>TR-153 (DM-2/43) 35-16-L00153_953316944_953316944</t>
  </si>
  <si>
    <t>19.09.2022 10:02:18</t>
  </si>
  <si>
    <t>19.09.2022 19:48:09</t>
  </si>
  <si>
    <t>K-1496 35-02-K01496_B_56381105_56381105</t>
  </si>
  <si>
    <t>19.09.2022 15:17:04</t>
  </si>
  <si>
    <t>UZUNKUYU TR-1 35-19-M00203_956699191_956699191</t>
  </si>
  <si>
    <t>19.09.2022 12:00:25</t>
  </si>
  <si>
    <t>19.09.2022 14:48:19</t>
  </si>
  <si>
    <t>YEŞİLOVA ÇAYIR TR-7 35-20-L00132_10766643_56375970_56375970</t>
  </si>
  <si>
    <t>19.09.2022 13:39:51</t>
  </si>
  <si>
    <t>19.09.2022 15:49:27</t>
  </si>
  <si>
    <t>L-140 35-18-L00140_B_56372836_56372836</t>
  </si>
  <si>
    <t>19.09.2022 14:09:40</t>
  </si>
  <si>
    <t>19.09.2022 14:57:55</t>
  </si>
  <si>
    <t>TR-3 35-16-L00003_A_56352882_56352882</t>
  </si>
  <si>
    <t>19.09.2022 16:56:17</t>
  </si>
  <si>
    <t>19.09.2022 18:32:44</t>
  </si>
  <si>
    <t>L-32 35-14-L00032_956651904_956651904</t>
  </si>
  <si>
    <t>19.09.2022 17:46:17</t>
  </si>
  <si>
    <t>19.09.2022 21:19:41</t>
  </si>
  <si>
    <t>DM-25/37 45-71-M00058_953215375_953215375</t>
  </si>
  <si>
    <t>19.09.2022 17:54:49</t>
  </si>
  <si>
    <t>19.09.2022 19:23:11</t>
  </si>
  <si>
    <t>ASARLIK TR-7 35-28-M00181_953377266_953377266</t>
  </si>
  <si>
    <t>19.09.2022 18:07:44</t>
  </si>
  <si>
    <t>19.09.2022 20:28:23</t>
  </si>
  <si>
    <t>M-3124 35-10-M03124_98054052_98054052</t>
  </si>
  <si>
    <t>19.09.2022 19:09:24</t>
  </si>
  <si>
    <t>19.09.2022 21:07:05</t>
  </si>
  <si>
    <t>VİŞNELİ TR-1 35-27-M00952_99034114_99034114</t>
  </si>
  <si>
    <t>19.09.2022 19:42:52</t>
  </si>
  <si>
    <t>19.09.2022 21:22:07</t>
  </si>
  <si>
    <t>K-4288 35-04-K04288_99615864_99615864</t>
  </si>
  <si>
    <t>19.09.2022 19:40:16</t>
  </si>
  <si>
    <t>19.09.2022 20:49:53</t>
  </si>
  <si>
    <t>SEYREK TR-5 35-28-M00403_953376983_953376983</t>
  </si>
  <si>
    <t>19.09.2022 20:59:29</t>
  </si>
  <si>
    <t>19.09.2022 22:07:57</t>
  </si>
  <si>
    <t>K-445 35-02-K00445_912567763_912567763</t>
  </si>
  <si>
    <t>19.09.2022 21:04:08</t>
  </si>
  <si>
    <t>19.09.2022 21:51:29</t>
  </si>
  <si>
    <t>TR-27 35-13-L00027_946421603_946421603</t>
  </si>
  <si>
    <t>19.09.2022 21:10:09</t>
  </si>
  <si>
    <t>19.09.2022 21:35:34</t>
  </si>
  <si>
    <t>19.09.2022 20:17:22</t>
  </si>
  <si>
    <t>19.09.2022 23:20:39</t>
  </si>
  <si>
    <t>L-290 35-18-L00290_950462221_950462221</t>
  </si>
  <si>
    <t>19.09.2022 22:05:29</t>
  </si>
  <si>
    <t>19.09.2022 23:38:29</t>
  </si>
  <si>
    <t>19.09.2022 23:39:55</t>
  </si>
  <si>
    <t>20.09.2022 00:31:42</t>
  </si>
  <si>
    <t>TR-40 35-16-L00040_C_56352705_56352705</t>
  </si>
  <si>
    <t>20.09.2022 00:33:38</t>
  </si>
  <si>
    <t>20.09.2022 02:44:24</t>
  </si>
  <si>
    <t>GERENKÖY TR-5 35-23-M00151_42127889_56356446_56356446</t>
  </si>
  <si>
    <t>20.09.2022 00:58:30</t>
  </si>
  <si>
    <t>20.09.2022 02:07:04</t>
  </si>
  <si>
    <t>20.09.2022 03:08:03</t>
  </si>
  <si>
    <t>20.09.2022 04:14:08</t>
  </si>
  <si>
    <t>SANCAKLI UZUNÇINAR KÖYÜ 45-71-M00566_A_56404089_56404089</t>
  </si>
  <si>
    <t>19.09.2022 19:56:37</t>
  </si>
  <si>
    <t>19.09.2022 23:47:18</t>
  </si>
  <si>
    <t>20.09.2022 05:29:59</t>
  </si>
  <si>
    <t>20.09.2022 07:59:31</t>
  </si>
  <si>
    <t>K-4046 35-09-K04046_97651249_97651249</t>
  </si>
  <si>
    <t>20.09.2022 07:48:39</t>
  </si>
  <si>
    <t>20.09.2022 08:56:00</t>
  </si>
  <si>
    <t>20.09.2022 08:24:28</t>
  </si>
  <si>
    <t>20.09.2022 09:14:54</t>
  </si>
  <si>
    <t>M-371 35-02-M00371_H SDP_5916434</t>
  </si>
  <si>
    <t>19.09.2022 17:14:30</t>
  </si>
  <si>
    <t>19.09.2022 19:17:57</t>
  </si>
  <si>
    <t>K-1982 35-02-K01982_99719269_99719269</t>
  </si>
  <si>
    <t>20.09.2022 08:19:52</t>
  </si>
  <si>
    <t>20.09.2022 09:38:15</t>
  </si>
  <si>
    <t>TR-40 45-77-L00040_945487827_945487827</t>
  </si>
  <si>
    <t>20.09.2022 09:38:51</t>
  </si>
  <si>
    <t>20.09.2022 10:28:44</t>
  </si>
  <si>
    <t>TR-48 ARSİTESİ TR 35-14-L00048_D _50023512</t>
  </si>
  <si>
    <t>20.09.2022 09:17:46</t>
  </si>
  <si>
    <t>20.09.2022 10:46:45</t>
  </si>
  <si>
    <t>TR-27(M-727) 35-30-M00727_955299864_955299864</t>
  </si>
  <si>
    <t>20.09.2022 10:30:53</t>
  </si>
  <si>
    <t>20.09.2022 10:59:21</t>
  </si>
  <si>
    <t>DENİZGİREN TR-2 35-21-L00080_A_56375760_56375760</t>
  </si>
  <si>
    <t>20.09.2022 10:01:58</t>
  </si>
  <si>
    <t>20.09.2022 11:12:56</t>
  </si>
  <si>
    <t>TATAR DM 35-19-M00256_ALAÇATI-2 GİRİŞ M02_2058323</t>
  </si>
  <si>
    <t>18.09.2022 15:54:08</t>
  </si>
  <si>
    <t>18.09.2022 16:09:00</t>
  </si>
  <si>
    <t>BADEMLER DOĞA SİTESİ TR-8 35-14-M00149_943060332_943060332</t>
  </si>
  <si>
    <t>20.09.2022 08:40:48</t>
  </si>
  <si>
    <t>20.09.2022 11:28:40</t>
  </si>
  <si>
    <t>MALTEPE TR-2 35-28-M00445__72372433_72372433</t>
  </si>
  <si>
    <t>20.09.2022 09:45:35</t>
  </si>
  <si>
    <t>20.09.2022 11:42:23</t>
  </si>
  <si>
    <t>KAYMAKÇI TR-29 35-15-L00241_950406352_950406352</t>
  </si>
  <si>
    <t>20.09.2022 10:23:11</t>
  </si>
  <si>
    <t>20.09.2022 11:48:23</t>
  </si>
  <si>
    <t>SANAYİ TR-4 35-14-M00307_941922780_941922780</t>
  </si>
  <si>
    <t>20.09.2022 10:28:28</t>
  </si>
  <si>
    <t>20.09.2022 12:31:17</t>
  </si>
  <si>
    <t>TR-1/6 45-83-M00006__84021674_84021674</t>
  </si>
  <si>
    <t>20.09.2022 10:32:42</t>
  </si>
  <si>
    <t>20.09.2022 12:18:48</t>
  </si>
  <si>
    <t>ALİ ADANALI VE ARK. TARIMSAL SULAMA 45-72-L00585_45-72-L00585_2373077</t>
  </si>
  <si>
    <t>20.09.2022 10:39:50</t>
  </si>
  <si>
    <t>20.09.2022 11:58:06</t>
  </si>
  <si>
    <t>K-201 35-02-K00201_C_60984368_60984368</t>
  </si>
  <si>
    <t>20.09.2022 10:43:06</t>
  </si>
  <si>
    <t>20.09.2022 11:30:46</t>
  </si>
  <si>
    <t>K-1506 35-03-K01506_B c1b_5786344</t>
  </si>
  <si>
    <t>20.09.2022 10:56:08</t>
  </si>
  <si>
    <t>20.09.2022 13:33:01</t>
  </si>
  <si>
    <t>DAYIOĞLU TR-2 45-72-L00340_95000550847_95000550847</t>
  </si>
  <si>
    <t>20.09.2022 11:26:13</t>
  </si>
  <si>
    <t>20.09.2022 12:51:11</t>
  </si>
  <si>
    <t>TR-2 DM (M-702) 35-30-M00702_955299900_955299900</t>
  </si>
  <si>
    <t>20.09.2022 11:32:12</t>
  </si>
  <si>
    <t>20.09.2022 12:34:02</t>
  </si>
  <si>
    <t>İSHAKÇELEBİ TR-2 45-80-M00154_A_56386549_56386549</t>
  </si>
  <si>
    <t>20.09.2022 11:34:24</t>
  </si>
  <si>
    <t>20.09.2022 13:07:49</t>
  </si>
  <si>
    <t>TR-12 HÜKÜMET KONAĞI 35-19-M00012_6785513_56372493_56372493</t>
  </si>
  <si>
    <t>20.09.2022 12:17:39</t>
  </si>
  <si>
    <t>20.09.2022 13:26:23</t>
  </si>
  <si>
    <t>MORDOĞAN İM 35-21-A00002_GÜLBAHÇE-İYTE-1 M07_2061836</t>
  </si>
  <si>
    <t>19.09.2022 00:28:30</t>
  </si>
  <si>
    <t>19.09.2022 00:35:53</t>
  </si>
  <si>
    <t>DM-15/2 KEÇİLİKÖY 45-71-M00646_953179635_953179635</t>
  </si>
  <si>
    <t>20.09.2022 10:01:49</t>
  </si>
  <si>
    <t>20.09.2022 13:58:31</t>
  </si>
  <si>
    <t>DM-14/05 (TR-14/19) 45-71-M00547_953241218_953241218</t>
  </si>
  <si>
    <t>20.09.2022 10:29:29</t>
  </si>
  <si>
    <t>20.09.2022 13:52:11</t>
  </si>
  <si>
    <t>MORDOĞAN TR-26 35-21-L00209_D_56402818_56402818</t>
  </si>
  <si>
    <t>20.09.2022 11:18:01</t>
  </si>
  <si>
    <t>20.09.2022 13:59:03</t>
  </si>
  <si>
    <t>DİLEK TR-1 45-80-M02949_956545306_956545306</t>
  </si>
  <si>
    <t>20.09.2022 11:33:26</t>
  </si>
  <si>
    <t>20.09.2022 13:50:40</t>
  </si>
  <si>
    <t>TR-111 45-78-L00111__56388079_56388079</t>
  </si>
  <si>
    <t>20.09.2022 11:53:28</t>
  </si>
  <si>
    <t>20.09.2022 13:38:19</t>
  </si>
  <si>
    <t>M-163 35-18-M00163_950444345_950444345</t>
  </si>
  <si>
    <t>20.09.2022 11:55:26</t>
  </si>
  <si>
    <t>20.09.2022 14:04:48</t>
  </si>
  <si>
    <t>ŞEMSİOĞLU KÖK 35-26-M00306_ÖZKAN-HAVAI HAT M03_65913808</t>
  </si>
  <si>
    <t>17.09.2022 12:56:29</t>
  </si>
  <si>
    <t>ŞEMSİOĞLU KÖK 35-26-M00306_ŞEMSİOĞLU M02_65913798</t>
  </si>
  <si>
    <t>17.09.2022 11:39:05</t>
  </si>
  <si>
    <t>17.09.2022 12:56:52</t>
  </si>
  <si>
    <t>YAZIBAŞI DM-4 35-26-M00633_ŞEMSİOĞLU M01_66127401</t>
  </si>
  <si>
    <t>17.09.2022 13:14:28</t>
  </si>
  <si>
    <t>17.09.2022 17:30:48</t>
  </si>
  <si>
    <t>K-824 35-08-K00824_C_65513757_65513757</t>
  </si>
  <si>
    <t>20.09.2022 09:11:51</t>
  </si>
  <si>
    <t>20.09.2022 14:50:49</t>
  </si>
  <si>
    <t>SOMA TR-12/1 45-82-M00089_C_56403522_56403522</t>
  </si>
  <si>
    <t>20.09.2022 14:01:51</t>
  </si>
  <si>
    <t>20.09.2022 14:24:44</t>
  </si>
  <si>
    <t>L-2 35-18-L00002_L-1 KALE L01_72050464</t>
  </si>
  <si>
    <t>12.09.2022 21:41:33</t>
  </si>
  <si>
    <t>12.09.2022 21:50:00</t>
  </si>
  <si>
    <t>L-112 OVACIK 35-18-L00112__72372403_72372403</t>
  </si>
  <si>
    <t>19.09.2022 09:18:54</t>
  </si>
  <si>
    <t>19.09.2022 12:33:28</t>
  </si>
  <si>
    <t>18.09.2022 06:08:00</t>
  </si>
  <si>
    <t>18.09.2022 06:31:00</t>
  </si>
  <si>
    <t>18.09.2022 09:08:00</t>
  </si>
  <si>
    <t>18.09.2022 09:25:00</t>
  </si>
  <si>
    <t>20.09.2022 06:09:14</t>
  </si>
  <si>
    <t>20.09.2022 15:22:09</t>
  </si>
  <si>
    <t>K-463 35-01-K00463_B_56355144_56355144</t>
  </si>
  <si>
    <t>20.09.2022 10:09:16</t>
  </si>
  <si>
    <t>20.09.2022 15:21:21</t>
  </si>
  <si>
    <t>HALİL DEMİR TST 45-72-L00982__72371869_72371869</t>
  </si>
  <si>
    <t>20.09.2022 12:15:34</t>
  </si>
  <si>
    <t>20.09.2022 14:54:35</t>
  </si>
  <si>
    <t>TR-129 35-19-L00129_9697375_56391089_56391089</t>
  </si>
  <si>
    <t>20.09.2022 13:22:04</t>
  </si>
  <si>
    <t>20.09.2022 15:14:41</t>
  </si>
  <si>
    <t>TR-135 RÜYAKENT 35-15-M00135_48874771_56365768_56365768</t>
  </si>
  <si>
    <t>20.09.2022 14:26:51</t>
  </si>
  <si>
    <t>20.09.2022 15:41:50</t>
  </si>
  <si>
    <t>MENEMEN TR-63 (DM-3/17) 35-28-M00737_A A02_5932047</t>
  </si>
  <si>
    <t>20.09.2022 14:44:13</t>
  </si>
  <si>
    <t>20.09.2022 15:19:51</t>
  </si>
  <si>
    <t>20.09.2022 09:59:22</t>
  </si>
  <si>
    <t>20.09.2022 16:54:01</t>
  </si>
  <si>
    <t>ASARLIK TR-7 35-28-M00181_953377412_953377412</t>
  </si>
  <si>
    <t>20.09.2022 10:51:36</t>
  </si>
  <si>
    <t>20.09.2022 15:49:41</t>
  </si>
  <si>
    <t>M-2762 35-01-M02762_912182130_912182130</t>
  </si>
  <si>
    <t>20.09.2022 11:41:54</t>
  </si>
  <si>
    <t>20.09.2022 17:00:56</t>
  </si>
  <si>
    <t>DM-13/15 45-71-M00322_953193259_953193259</t>
  </si>
  <si>
    <t>20.09.2022 14:12:19</t>
  </si>
  <si>
    <t>20.09.2022 15:31:56</t>
  </si>
  <si>
    <t>_945669636_945669636</t>
  </si>
  <si>
    <t>20.09.2022 14:37:53</t>
  </si>
  <si>
    <t>20.09.2022 15:50:16</t>
  </si>
  <si>
    <t>TR-1/46 45-72-M00046_B_56401984_56401984</t>
  </si>
  <si>
    <t>20.09.2022 14:59:43</t>
  </si>
  <si>
    <t>20.09.2022 15:50:12</t>
  </si>
  <si>
    <t>DM-1/TR-12 35-14-L00294_956643647_956643647</t>
  </si>
  <si>
    <t>20.09.2022 15:42:47</t>
  </si>
  <si>
    <t>20.09.2022 16:04:35</t>
  </si>
  <si>
    <t>L-143 35-18-L00143_950461199_950461199</t>
  </si>
  <si>
    <t>20.09.2022 15:44:57</t>
  </si>
  <si>
    <t>20.09.2022 16:47:18</t>
  </si>
  <si>
    <t>ALÇUK TM 35-17-A00001_HatBaşıAyırıcı_75209752 M30_75209752</t>
  </si>
  <si>
    <t>15.09.2022 09:08:13</t>
  </si>
  <si>
    <t>15.09.2022 11:45:47</t>
  </si>
  <si>
    <t>HELVACI KÖK-1 35-17-M00360_HatBaşıAyırıcı_53132697 M03_53132697</t>
  </si>
  <si>
    <t>15.09.2022 09:17:46</t>
  </si>
  <si>
    <t>15.09.2022 10:34:28</t>
  </si>
  <si>
    <t>ALÇUK TM 35-17-A00001_HatBaşıAyırıcı_75209753 M30_75209753</t>
  </si>
  <si>
    <t>15.09.2022 09:47:09</t>
  </si>
  <si>
    <t>15.09.2022 11:39:37</t>
  </si>
  <si>
    <t>TR-137 35-16-L00137_TR-8 L04_66051502</t>
  </si>
  <si>
    <t>16.09.2022 09:01:57</t>
  </si>
  <si>
    <t>16.09.2022 10:13:41</t>
  </si>
  <si>
    <t>YUKARIBEY DM (TR-3) 35-16-M00866_HatBaşıAyırıcı_82145322 M05_82145322</t>
  </si>
  <si>
    <t>16.09.2022 09:31:21</t>
  </si>
  <si>
    <t>16.09.2022 18:37:58</t>
  </si>
  <si>
    <t>TR-137 35-16-L00137_TR-141 L01_66051499</t>
  </si>
  <si>
    <t>16.09.2022 10:05:48</t>
  </si>
  <si>
    <t>16.09.2022 12:38:19</t>
  </si>
  <si>
    <t>15.09.2022 09:09:00</t>
  </si>
  <si>
    <t>15.09.2022 17:14:51</t>
  </si>
  <si>
    <t>TR-2 DM (M-702) 35-30-M00702_TR-20 M10_66045485</t>
  </si>
  <si>
    <t>17.09.2022 09:41:28</t>
  </si>
  <si>
    <t>17.09.2022 10:32:14</t>
  </si>
  <si>
    <t>DİKİLİ İM 35-30-A00001_KOCAOBA L12_72357049</t>
  </si>
  <si>
    <t>17.09.2022 10:38:09</t>
  </si>
  <si>
    <t>17.09.2022 13:33:05</t>
  </si>
  <si>
    <t>MENEMEN İM 35-28-A00001_HIDIRTEPE L12_88107581</t>
  </si>
  <si>
    <t>17.09.2022 11:16:07</t>
  </si>
  <si>
    <t>17.09.2022 11:52:00</t>
  </si>
  <si>
    <t>TR-22 35-16-L00022_TR-24 L04_72009207</t>
  </si>
  <si>
    <t>18.09.2022 09:01:44</t>
  </si>
  <si>
    <t>18.09.2022 09:47:26</t>
  </si>
  <si>
    <t>YUKARIBEY DM (TR-3) 35-16-M00866_HatBaşıAyırıcı_53140756 M05_53140756</t>
  </si>
  <si>
    <t>18.09.2022 13:57:08</t>
  </si>
  <si>
    <t>18.09.2022 14:31:02</t>
  </si>
  <si>
    <t>GÜLKENT KÖK-3 35-30-M00219_GAZETECİLER SİTESİ M04_84885199</t>
  </si>
  <si>
    <t>19.09.2022 09:55:33</t>
  </si>
  <si>
    <t>19.09.2022 15:00:08</t>
  </si>
  <si>
    <t>K-2311 35-03-K02311_35-03-K02311_42782397</t>
  </si>
  <si>
    <t>27.09.2022 09:50:28</t>
  </si>
  <si>
    <t>27.09.2022 10:28:20</t>
  </si>
  <si>
    <t>HASALAN TR-1 45-78-L00386_49323744_56405896_56405896</t>
  </si>
  <si>
    <t>27.09.2022 14:23:43</t>
  </si>
  <si>
    <t>27.09.2022 17:50:16</t>
  </si>
  <si>
    <t>03.09.2022 09:40:07</t>
  </si>
  <si>
    <t>03.09.2022 17:51:29</t>
  </si>
  <si>
    <t>KULA İM 45-77-A00001_KONURCA M01_2308471</t>
  </si>
  <si>
    <t>03.09.2022 09:22:35</t>
  </si>
  <si>
    <t>03.09.2022 15:52:35</t>
  </si>
  <si>
    <t>03.09.2022 09:20:22</t>
  </si>
  <si>
    <t>03.09.2022 17:14:38</t>
  </si>
  <si>
    <t>GELENBE İM 45-76-A00001_ÇALTICAK(KARAKURT-İLYASLAR) L03_2326028</t>
  </si>
  <si>
    <t>03.09.2022 09:13:13</t>
  </si>
  <si>
    <t>03.09.2022 11:42:22</t>
  </si>
  <si>
    <t>AKHİSAR TM 45-72-A00006_AKHİSAR ŞEHİR-3 M22_2054230</t>
  </si>
  <si>
    <t>03.09.2022 09:09:05</t>
  </si>
  <si>
    <t>03.09.2022 09:40:42</t>
  </si>
  <si>
    <t>ÖMERLER TR-1 45-76-M00083_DIREK TIPI TRAFO HUCRESI H01_2088287</t>
  </si>
  <si>
    <t>02.09.2022 15:51:17</t>
  </si>
  <si>
    <t>02.09.2022 17:26:35</t>
  </si>
  <si>
    <t>DAĞDERE DM 45-72-M00097_HatBaşıAyırıcı_53140308 M05_53140308</t>
  </si>
  <si>
    <t>02.09.2022 15:00:10</t>
  </si>
  <si>
    <t>02.09.2022 17:31:26</t>
  </si>
  <si>
    <t>AHMETLİ İM 45-84-A00001_HatBaşıAyırıcı_62598181 L05_62598181</t>
  </si>
  <si>
    <t>02.09.2022 14:00:18</t>
  </si>
  <si>
    <t>02.09.2022 14:42:30</t>
  </si>
  <si>
    <t>02.09.2022 13:03:49</t>
  </si>
  <si>
    <t>02.09.2022 17:54:04</t>
  </si>
  <si>
    <t>ÇAPAKLI KÖK 45-78-M01161_HatBaşıAyırıcı_53139027 M06_53139027</t>
  </si>
  <si>
    <t>03.09.2022 09:43:27</t>
  </si>
  <si>
    <t>03.09.2022 10:27:39</t>
  </si>
  <si>
    <t>DAĞDERE DM 45-72-M00097_HatBaşıAyırıcı_53140256 M05_53140256</t>
  </si>
  <si>
    <t>03.09.2022 10:00:11</t>
  </si>
  <si>
    <t>03.09.2022 17:30:14</t>
  </si>
  <si>
    <t>NURİYE DM 45-80-M00090_LÜTFİYE M01_72194602</t>
  </si>
  <si>
    <t>03.09.2022 10:00:18</t>
  </si>
  <si>
    <t>03.09.2022 13:16:25</t>
  </si>
  <si>
    <t>03.09.2022 09:10:00</t>
  </si>
  <si>
    <t>03.09.2022 10:44:22</t>
  </si>
  <si>
    <t>İSTASYONALTI KÖK 45-83-M00131_HatBaşıAyırıcı_53137018 M04_53137018</t>
  </si>
  <si>
    <t>03.09.2022 10:35:23</t>
  </si>
  <si>
    <t>03.09.2022 17:52:17</t>
  </si>
  <si>
    <t>08.09.2022 18:13:26</t>
  </si>
  <si>
    <t>08.09.2022 20:13:30</t>
  </si>
  <si>
    <t>ÖDEMİŞ İM 35-15-A00001_GÜNLÜCE L13_2310684</t>
  </si>
  <si>
    <t>08.09.2022 09:06:08</t>
  </si>
  <si>
    <t>08.09.2022 14:58:27</t>
  </si>
  <si>
    <t>08.09.2022 11:03:56</t>
  </si>
  <si>
    <t>08.09.2022 13:26:29</t>
  </si>
  <si>
    <t>YAHŞELLİ KÖK 35-28-M00293_HatBaşıAyırıcı_53133883 M01_53133883</t>
  </si>
  <si>
    <t>19.09.2022 09:26:59</t>
  </si>
  <si>
    <t>19.09.2022 12:51:49</t>
  </si>
  <si>
    <t>ÇANDARLI TR-5 35-30-M00005_DAĞITIM TRAFOSU M01_2322624</t>
  </si>
  <si>
    <t>19.09.2022 10:33:19</t>
  </si>
  <si>
    <t>19.09.2022 12:11:38</t>
  </si>
  <si>
    <t>ÇANDARLI TR-6 35-30-M00006_TR-7 M03_72080366</t>
  </si>
  <si>
    <t>19.09.2022 12:59:18</t>
  </si>
  <si>
    <t>19.09.2022 13:58:23</t>
  </si>
  <si>
    <t>EYKO TR-6 35-30-M00032_DAĞITIM TRAFOSU TR-6 M04_2123117</t>
  </si>
  <si>
    <t>19.09.2022 14:28:41</t>
  </si>
  <si>
    <t>19.09.2022 15:41:55</t>
  </si>
  <si>
    <t>K-2771 35-09-K02771_TRAFO K04_45352631</t>
  </si>
  <si>
    <t>28.09.2022 21:45:56</t>
  </si>
  <si>
    <t>28.09.2022 22:47:25</t>
  </si>
  <si>
    <t>DÜNDARLI YANIFEHİM KARASU TARIMSAL SULAMA 35-24-M00238_DIREK TIPI TRAFO HUCRESI H01_2127240</t>
  </si>
  <si>
    <t>21.09.2022 09:46:26</t>
  </si>
  <si>
    <t>21.09.2022 11:27:00</t>
  </si>
  <si>
    <t>DAĞISTAN KÖŞE RAMAZAN GÖKMEN TR 35-24-M00060_DIREK TIPI TRAFO HUCRESI H01_2039555</t>
  </si>
  <si>
    <t>20.09.2022 13:31:30</t>
  </si>
  <si>
    <t>20.09.2022 15:56:33</t>
  </si>
  <si>
    <t>SAĞANCI İM 35-16-A00003_HatBaşıAyırıcı_53139558 L05_53139558</t>
  </si>
  <si>
    <t>21.09.2022 10:13:33</t>
  </si>
  <si>
    <t>21.09.2022 12:56:29</t>
  </si>
  <si>
    <t>DEĞİRMENDERE DM 35-22-M00085_DEĞİRMENDERE-1 M05_50066608</t>
  </si>
  <si>
    <t>08.09.2022 09:08:12</t>
  </si>
  <si>
    <t>08.09.2022 16:58:22</t>
  </si>
  <si>
    <t>08.09.2022 09:26:37</t>
  </si>
  <si>
    <t>08.09.2022 18:12:43</t>
  </si>
  <si>
    <t>08.09.2022 10:33:02</t>
  </si>
  <si>
    <t>08.09.2022 16:01:58</t>
  </si>
  <si>
    <t>08.09.2022 09:00:00</t>
  </si>
  <si>
    <t>08.09.2022 11:20:15</t>
  </si>
  <si>
    <t>DEĞİRMENDERE DM 35-22-M00085_DEĞİRMENDERE-2 M06_50066609</t>
  </si>
  <si>
    <t>08.09.2022 09:05:21</t>
  </si>
  <si>
    <t>08.09.2022 16:59:29</t>
  </si>
  <si>
    <t>DM-2/45 35-26-M00842_DIREK TIPI TRAFO HUCRESI H01_2039827</t>
  </si>
  <si>
    <t>08.09.2022 09:18:35</t>
  </si>
  <si>
    <t>08.09.2022 17:13:03</t>
  </si>
  <si>
    <t>BADEMLİ TR-1 DM 35-15-L01010_BIÇAKÇI-OVACIK L09_67544256</t>
  </si>
  <si>
    <t>08.09.2022 10:39:56</t>
  </si>
  <si>
    <t>08.09.2022 17:19:44</t>
  </si>
  <si>
    <t>ÇİFTLİK İM 35-18-A00003_GOLF-1 L12_2307808</t>
  </si>
  <si>
    <t>08.09.2022 10:55:26</t>
  </si>
  <si>
    <t>08.09.2022 12:46:25</t>
  </si>
  <si>
    <t>GÖLCÜK DM 35-15-L01153_SUBATAN L04_67177075</t>
  </si>
  <si>
    <t>08.09.2022 11:39:57</t>
  </si>
  <si>
    <t>08.09.2022 16:21:52</t>
  </si>
  <si>
    <t>HALİLBEYLİ DM 35-27-M00620_Recloser M09_2336562</t>
  </si>
  <si>
    <t>08.09.2022 11:53:50</t>
  </si>
  <si>
    <t>08.09.2022 12:55:39</t>
  </si>
  <si>
    <t>KAYAKÖY DM 35-15-L00866_İLKKURŞUN L05_72307163</t>
  </si>
  <si>
    <t>08.09.2022 09:42:17</t>
  </si>
  <si>
    <t>08.09.2022 18:11:04</t>
  </si>
  <si>
    <t>08.09.2022 09:45:27</t>
  </si>
  <si>
    <t>08.09.2022 18:10:00</t>
  </si>
  <si>
    <t>08.09.2022 09:57:19</t>
  </si>
  <si>
    <t>08.09.2022 18:10:02</t>
  </si>
  <si>
    <t>09.09.2022 09:00:17</t>
  </si>
  <si>
    <t>09.09.2022 17:17:00</t>
  </si>
  <si>
    <t>YENİOBA KÖK 35-29-M00125_YENİOBA M013_72191054</t>
  </si>
  <si>
    <t>09.09.2022 09:09:38</t>
  </si>
  <si>
    <t>09.09.2022 14:21:51</t>
  </si>
  <si>
    <t>ÖDEMİŞ İM 35-15-A00001_YENİ KENT L16_2310687</t>
  </si>
  <si>
    <t>09.09.2022 09:14:15</t>
  </si>
  <si>
    <t>09.09.2022 09:37:54</t>
  </si>
  <si>
    <t>09.09.2022 09:31:03</t>
  </si>
  <si>
    <t>09.09.2022 15:50:12</t>
  </si>
  <si>
    <t>ÇIRPI İM 35-20-A00002_ÇIRPI SULAMA M09_2307615</t>
  </si>
  <si>
    <t>09.09.2022 09:39:12</t>
  </si>
  <si>
    <t>09.09.2022 16:32:32</t>
  </si>
  <si>
    <t>GÖKÇEN DM 35-29-M00123_ASMALIK M12_2328948</t>
  </si>
  <si>
    <t>09.09.2022 09:24:00</t>
  </si>
  <si>
    <t>09.09.2022 12:04:39</t>
  </si>
  <si>
    <t>KINIK İM 35-24-A00001_TR-20 L03_2309872</t>
  </si>
  <si>
    <t>21.09.2022 13:31:07</t>
  </si>
  <si>
    <t>21.09.2022 15:57:51</t>
  </si>
  <si>
    <t>L-143 35-18-L00143_11998415_56372525_56372525</t>
  </si>
  <si>
    <t>08.09.2022 12:27:55</t>
  </si>
  <si>
    <t>İTOB DM 35-22-M00089_TEKELİ SULAMA M08_2328011</t>
  </si>
  <si>
    <t>09.09.2022 09:32:29</t>
  </si>
  <si>
    <t>09.09.2022 17:40:03</t>
  </si>
  <si>
    <t>SANCAKLI TR-1 35-22-M00157_DIREK TIPI TRAFO HUCRESI H01_2126243</t>
  </si>
  <si>
    <t>09.09.2022 10:19:30</t>
  </si>
  <si>
    <t>09.09.2022 19:00:14</t>
  </si>
  <si>
    <t>TİRE DM-2 35-29-M00002_DM-1/23 M16_2312847</t>
  </si>
  <si>
    <t>10.09.2022 09:01:36</t>
  </si>
  <si>
    <t>10.09.2022 09:59:12</t>
  </si>
  <si>
    <t>SANCAKLI TR-4 35-22-M00156_DIREK TIPI TRAFO HUCRESI H01_2126242</t>
  </si>
  <si>
    <t>09.09.2022 10:29:05</t>
  </si>
  <si>
    <t>09.09.2022 18:57:51</t>
  </si>
  <si>
    <t>SUBAŞI İM 35-26-A00002_KIRBAŞ L01_2035581</t>
  </si>
  <si>
    <t>09.09.2022 15:19:33</t>
  </si>
  <si>
    <t>09.09.2022 17:17:31</t>
  </si>
  <si>
    <t>SUBAŞI İM 35-26-A00002_PAMUKYAZI L04_2035578</t>
  </si>
  <si>
    <t>09.09.2022 15:17:31</t>
  </si>
  <si>
    <t>09.09.2022 17:16:41</t>
  </si>
  <si>
    <t>SELÇUK İM/DM 35-13-A00004_KÖYLER-ÇAMLIK L14_65986293</t>
  </si>
  <si>
    <t>10.09.2022 09:02:50</t>
  </si>
  <si>
    <t>10.09.2022 16:44:33</t>
  </si>
  <si>
    <t>BELEVİ İM 35-13-A00002_İL FİDANLIĞI - SULAMA-2 L08_2313342</t>
  </si>
  <si>
    <t>10.09.2022 09:29:00</t>
  </si>
  <si>
    <t>10.09.2022 15:32:43</t>
  </si>
  <si>
    <t>YENİÇİFTLİK KÖK 35-20-L00373_ L05_2331262</t>
  </si>
  <si>
    <t>10.09.2022 09:41:11</t>
  </si>
  <si>
    <t>10.09.2022 15:18:09</t>
  </si>
  <si>
    <t>ÇUKURKÖY KÖK 35-29-L00034_ÇUKURKÖY ENH L06_2329347</t>
  </si>
  <si>
    <t>09.09.2022 11:33:56</t>
  </si>
  <si>
    <t>09.09.2022 15:34:45</t>
  </si>
  <si>
    <t>ÇUKURKÖY KÖK 35-29-L00034_ATEŞ TİCARET L01_2327033</t>
  </si>
  <si>
    <t>09.09.2022 11:41:23</t>
  </si>
  <si>
    <t>09.09.2022 13:41:34</t>
  </si>
  <si>
    <t>18.09.2022 06:03:41</t>
  </si>
  <si>
    <t>18.09.2022 15:36:23</t>
  </si>
  <si>
    <t>DM-12/TR-1 45-72-L00062_TR-2/27 L01_66452630</t>
  </si>
  <si>
    <t>04.09.2022 09:24:25</t>
  </si>
  <si>
    <t>04.09.2022 15:48:09</t>
  </si>
  <si>
    <t>KIZLARALANI KÖK 45-72-L00698_HatBaşıAyırıcı_53139750 L02_53139750</t>
  </si>
  <si>
    <t>04.09.2022 09:25:31</t>
  </si>
  <si>
    <t>04.09.2022 15:35:23</t>
  </si>
  <si>
    <t>AKGEDİK KÖK-3 45-71-M00164_GÜRLE M04_55994735</t>
  </si>
  <si>
    <t>04.09.2022 09:22:45</t>
  </si>
  <si>
    <t>04.09.2022 10:56:29</t>
  </si>
  <si>
    <t>17.09.2022 18:10:04</t>
  </si>
  <si>
    <t>18.09.2022 04:40:41</t>
  </si>
  <si>
    <t>TOKMAKLI KÖK 45-86-M00047_HatBaşıAyırıcı_53137214 M05_53137214</t>
  </si>
  <si>
    <t>04.09.2022 14:49:07</t>
  </si>
  <si>
    <t>04.09.2022 15:39:00</t>
  </si>
  <si>
    <t>KULA İM 45-77-A00001_KULA-3(ŞEHİR-3) L04_2052209</t>
  </si>
  <si>
    <t>04.09.2022 10:02:15</t>
  </si>
  <si>
    <t>04.09.2022 14:04:17</t>
  </si>
  <si>
    <t>DAĞDERE DM 45-72-M00097_HatBaşıAyırıcı_53140179 M05_53140179</t>
  </si>
  <si>
    <t>06.09.2022 09:42:09</t>
  </si>
  <si>
    <t>06.09.2022 17:14:39</t>
  </si>
  <si>
    <t>DAĞDERE DM 45-72-M00097_HatBaşıAyırıcı_53139037 M05_53139037</t>
  </si>
  <si>
    <t>05.09.2022 09:46:45</t>
  </si>
  <si>
    <t>05.09.2022 17:13:19</t>
  </si>
  <si>
    <t>MURADİYE DM 45-71-M00006_SİYEKLİ DM M03_2076874</t>
  </si>
  <si>
    <t>04.09.2022 23:06:23</t>
  </si>
  <si>
    <t>04.09.2022 23:26:31</t>
  </si>
  <si>
    <t>KARAALİ DM 45-71-M02127_BAĞYOLU GİRİŞ M01_54851025</t>
  </si>
  <si>
    <t>04.09.2022 23:12:11</t>
  </si>
  <si>
    <t>04.09.2022 23:40:23</t>
  </si>
  <si>
    <t>06.09.2022 10:11:25</t>
  </si>
  <si>
    <t>06.09.2022 16:05:04</t>
  </si>
  <si>
    <t>BAŞIBÜYÜK KÖK 45-77-L00158_BALIBEY ÇIKIŞ L06_61353398</t>
  </si>
  <si>
    <t>05.09.2022 09:06:11</t>
  </si>
  <si>
    <t>05.09.2022 15:24:31</t>
  </si>
  <si>
    <t>GÜNEŞLİ KÖK 45-75-M00056_KÖSELER - ULGAR M01_67577915</t>
  </si>
  <si>
    <t>05.09.2022 09:06:26</t>
  </si>
  <si>
    <t>05.09.2022 17:53:16</t>
  </si>
  <si>
    <t>06.09.2022 09:00:31</t>
  </si>
  <si>
    <t>06.09.2022 17:06:26</t>
  </si>
  <si>
    <t>BAŞIBÜYÜK KÖK 45-77-L00158_TATLIÇEŞME ÇIKIŞI L04_61353396</t>
  </si>
  <si>
    <t>06.09.2022 09:04:47</t>
  </si>
  <si>
    <t>06.09.2022 17:20:03</t>
  </si>
  <si>
    <t>YARBASAN KÖK 45-74-M00119_DEMİRCİ TM M01_72246656</t>
  </si>
  <si>
    <t>07.09.2022 09:00:49</t>
  </si>
  <si>
    <t>07.09.2022 17:05:51</t>
  </si>
  <si>
    <t>TR-20 (SANAYİ KABİN) 35-32-L00020_TR-07 L02_2311369</t>
  </si>
  <si>
    <t>17.09.2022 14:18:07</t>
  </si>
  <si>
    <t>17.09.2022 14:27:41</t>
  </si>
  <si>
    <t>SEFERİHİSAR İM 35-14-A00002_SIĞACIK L03_72378557</t>
  </si>
  <si>
    <t>19.09.2022 13:00:00</t>
  </si>
  <si>
    <t>19.09.2022 13:49:00</t>
  </si>
  <si>
    <t>K-4325 35-04-K04325_K-3965 K01_2113113</t>
  </si>
  <si>
    <t>30.09.2022 10:08:52</t>
  </si>
  <si>
    <t>30.09.2022 19:50:17</t>
  </si>
  <si>
    <t>MORDOĞAN İM 35-21-A00002_ÇATALKAYA L09_2314077</t>
  </si>
  <si>
    <t>27.09.2022 10:01:06</t>
  </si>
  <si>
    <t>27.09.2022 10:20:51</t>
  </si>
  <si>
    <t>12.09.2022 08:54:02</t>
  </si>
  <si>
    <t>12.09.2022 09:16:37</t>
  </si>
  <si>
    <t>KARAVELİLER TR-1 KÖK 35-20-L00137_YAKAPINAR L02_2050224</t>
  </si>
  <si>
    <t>12.09.2022 10:30:00</t>
  </si>
  <si>
    <t>12.09.2022 10:57:24</t>
  </si>
  <si>
    <t>KARAVELİLER TR-1 KÖK 35-20-L00137_YAKAPINAR ÇAYIR L05_2111128</t>
  </si>
  <si>
    <t>12.09.2022 11:01:03</t>
  </si>
  <si>
    <t>12.09.2022 11:48:22</t>
  </si>
  <si>
    <t>KARAVELİLER TR-1 KÖK 35-20-L00137_KIZILCAOVA L03_2111131</t>
  </si>
  <si>
    <t>12.09.2022 11:47:24</t>
  </si>
  <si>
    <t>12.09.2022 12:10:04</t>
  </si>
  <si>
    <t>KARAHALİLLİ KÖK 35-20-L00087_SÖĞÜTÖREN DAĞLAR GRUBU L02_66504213</t>
  </si>
  <si>
    <t>12.09.2022 13:50:47</t>
  </si>
  <si>
    <t>12.09.2022 14:09:54</t>
  </si>
  <si>
    <t>KARAHALİLLİ KÖK 35-20-L00087_TOKATBAŞI L05_66504267</t>
  </si>
  <si>
    <t>12.09.2022 14:28:56</t>
  </si>
  <si>
    <t>12.09.2022 14:52:08</t>
  </si>
  <si>
    <t>ÖZBEY İM 35-26-A00005_ABALIOĞLU M07_65959652</t>
  </si>
  <si>
    <t>11.09.2022 08:52:08</t>
  </si>
  <si>
    <t>11.09.2022 14:18:06</t>
  </si>
  <si>
    <t>ÖZBEY İM 35-26-A00005_CEZA EVİ L12_2066113</t>
  </si>
  <si>
    <t>11.09.2022 08:53:33</t>
  </si>
  <si>
    <t>11.09.2022 14:19:59</t>
  </si>
  <si>
    <t>MENDERES DM-2/TR-1 35-22-M00300_DM-2/TR-9 M22_2328463</t>
  </si>
  <si>
    <t>11.09.2022 09:07:35</t>
  </si>
  <si>
    <t>11.09.2022 17:08:31</t>
  </si>
  <si>
    <t>ÖZEGE KÖK 35-26-M00203_ZÜMRÜT TEKSTİL M03_65967605</t>
  </si>
  <si>
    <t>11.09.2022 09:00:00</t>
  </si>
  <si>
    <t>11.09.2022 09:46:37</t>
  </si>
  <si>
    <t>SÜPERPAK KÖK 35-26-M00711_SODA TEKSTİL M05_65955867</t>
  </si>
  <si>
    <t>11.09.2022 09:51:50</t>
  </si>
  <si>
    <t>ÇOBANKÖY KÖK 35-29-L00066_EĞRİDERE FİDERİ L04_72212365</t>
  </si>
  <si>
    <t>11.09.2022 09:53:55</t>
  </si>
  <si>
    <t>11.09.2022 16:35:23</t>
  </si>
  <si>
    <t>11.09.2022 10:21:05</t>
  </si>
  <si>
    <t>11.09.2022 15:09:58</t>
  </si>
  <si>
    <t>ÇETMEN DM 35-26-M00924_KİPA DM M10_2307164</t>
  </si>
  <si>
    <t>11.09.2022 11:01:21</t>
  </si>
  <si>
    <t>11.09.2022 11:48:28</t>
  </si>
  <si>
    <t>LEZİTA DM 35-27-M00950_AYDINLAR M09_49855400</t>
  </si>
  <si>
    <t>11.09.2022 12:14:12</t>
  </si>
  <si>
    <t>11.09.2022 12:41:48</t>
  </si>
  <si>
    <t>DM-1/20 MİKS GIDA KÖK 35-26-M00857_DM-2 M02_66242931</t>
  </si>
  <si>
    <t>12.09.2022 09:33:45</t>
  </si>
  <si>
    <t>12.09.2022 16:48:37</t>
  </si>
  <si>
    <t>12.09.2022 09:56:24</t>
  </si>
  <si>
    <t>12.09.2022 10:25:54</t>
  </si>
  <si>
    <t>PAMUCAK KÖK 35-13-L00400_ARVALYA L11_2326934</t>
  </si>
  <si>
    <t>12.09.2022 10:35:46</t>
  </si>
  <si>
    <t>12.09.2022 17:16:53</t>
  </si>
  <si>
    <t>SALİHLİ TM 45-78-A00004_ÇAPAKLI M14_2310857</t>
  </si>
  <si>
    <t>07.09.2022 09:10:49</t>
  </si>
  <si>
    <t>07.09.2022 15:38:51</t>
  </si>
  <si>
    <t>TR-52 45-77-L00052_YURTBAŞI L02_72209733</t>
  </si>
  <si>
    <t>07.09.2022 09:24:39</t>
  </si>
  <si>
    <t>07.09.2022 17:02:12</t>
  </si>
  <si>
    <t>DAĞDERE DM 45-72-M00097_HatBaşıAyırıcı_53140284 M05_53140284</t>
  </si>
  <si>
    <t>07.09.2022 09:34:06</t>
  </si>
  <si>
    <t>07.09.2022 12:06:27</t>
  </si>
  <si>
    <t>SOMA DM-3 45-82-M00025_TR-16/4 M03_60210159</t>
  </si>
  <si>
    <t>08.09.2022 08:28:18</t>
  </si>
  <si>
    <t>08.09.2022 09:02:58</t>
  </si>
  <si>
    <t>08.09.2022 09:00:19</t>
  </si>
  <si>
    <t>08.09.2022 12:03:32</t>
  </si>
  <si>
    <t>ÇATALOLUK DM 45-74-M00227_GÜVELİ M05_2115044</t>
  </si>
  <si>
    <t>08.09.2022 09:06:42</t>
  </si>
  <si>
    <t>08.09.2022 17:04:32</t>
  </si>
  <si>
    <t>DUMANLAR KÖK 45-81-M00044_DUMANLAR M03_72038346</t>
  </si>
  <si>
    <t>08.09.2022 09:07:08</t>
  </si>
  <si>
    <t>08.09.2022 17:12:00</t>
  </si>
  <si>
    <t>KADIDEĞİRMENİ KÖK 45-82-M00127_BERGAMA KINIK (AVDAN) M02_2329331</t>
  </si>
  <si>
    <t>08.09.2022 09:09:41</t>
  </si>
  <si>
    <t>08.09.2022 10:49:07</t>
  </si>
  <si>
    <t>ÇATALOLUK DM 45-74-M00227_AYVAALAN M03_2115039</t>
  </si>
  <si>
    <t>08.09.2022 09:12:10</t>
  </si>
  <si>
    <t>08.09.2022 17:04:44</t>
  </si>
  <si>
    <t>DERBENT İM-DM 45-83-A00004_HatBaşıAyırıcı_53137156 L06_53137156</t>
  </si>
  <si>
    <t>08.09.2022 09:20:27</t>
  </si>
  <si>
    <t>08.09.2022 17:57:17</t>
  </si>
  <si>
    <t>08.09.2022 09:35:03</t>
  </si>
  <si>
    <t>08.09.2022 17:28:00</t>
  </si>
  <si>
    <t>ÇİÇEKLİ KÖK 45-75-M00070_KIRDİBİ M03_2308349</t>
  </si>
  <si>
    <t>09.09.2022 09:04:39</t>
  </si>
  <si>
    <t>09.09.2022 14:31:34</t>
  </si>
  <si>
    <t>09.09.2022 09:13:56</t>
  </si>
  <si>
    <t>09.09.2022 17:19:02</t>
  </si>
  <si>
    <t>09.09.2022 11:06:53</t>
  </si>
  <si>
    <t>09.09.2022 15:08:27</t>
  </si>
  <si>
    <t>KARŞIYAKA GIS TM 35-04-A00002_Karşıyaka-4 K04_2054247</t>
  </si>
  <si>
    <t>23.09.2022 14:03:16</t>
  </si>
  <si>
    <t>23.09.2022 18:57:51</t>
  </si>
  <si>
    <t>OKLUİSA KÖK 45-81-M00046_ESKİN GRUP M03_71994463</t>
  </si>
  <si>
    <t>10.09.2022 09:13:50</t>
  </si>
  <si>
    <t>10.09.2022 17:38:59</t>
  </si>
  <si>
    <t>MANİSA BİRLİK KÖŞESİ 45-71-M01183_ M01_2086048</t>
  </si>
  <si>
    <t>10.09.2022 09:42:47</t>
  </si>
  <si>
    <t>10.09.2022 13:38:01</t>
  </si>
  <si>
    <t>SELÇUK İM/DM 35-13-A00004_ŞİRİNCE L04_65986299</t>
  </si>
  <si>
    <t>12.09.2022 09:13:10</t>
  </si>
  <si>
    <t>12.09.2022 16:15:09</t>
  </si>
  <si>
    <t>12.09.2022 09:17:41</t>
  </si>
  <si>
    <t>12.09.2022 13:27:58</t>
  </si>
  <si>
    <t>12.09.2022 09:04:32</t>
  </si>
  <si>
    <t>12.09.2022 17:19:04</t>
  </si>
  <si>
    <t>OTOYOL DM 45-80-M02917_APPAK M01_72022596</t>
  </si>
  <si>
    <t>12.09.2022 09:03:40</t>
  </si>
  <si>
    <t>12.09.2022 13:23:00</t>
  </si>
  <si>
    <t>UĞURLU KÖK 45-86-M00045_GÜNDOĞDU UĞURLU M02_72226051</t>
  </si>
  <si>
    <t>12.09.2022 09:04:16</t>
  </si>
  <si>
    <t>12.09.2022 17:02:13</t>
  </si>
  <si>
    <t>M-417 35-02-M00417_M-315 M03_2043756</t>
  </si>
  <si>
    <t>11.09.2022 13:15:20</t>
  </si>
  <si>
    <t>11.09.2022 18:22:49</t>
  </si>
  <si>
    <t>TR-1 45-78-L00001_DAĞITIM TRAFOSU TR-1 L04_2328603</t>
  </si>
  <si>
    <t>11.09.2022 09:33:18</t>
  </si>
  <si>
    <t>11.09.2022 14:01:38</t>
  </si>
  <si>
    <t>MADEN KÖK 45-83-M00128_İZZETTİN M03_47316670</t>
  </si>
  <si>
    <t>11.09.2022 09:20:56</t>
  </si>
  <si>
    <t>11.09.2022 13:50:35</t>
  </si>
  <si>
    <t>11.09.2022 09:02:45</t>
  </si>
  <si>
    <t>11.09.2022 13:28:02</t>
  </si>
  <si>
    <t>TR-1/7 45-72-M00007_DAĞITIM TRAFOSU TR-1/7 M01_2104489</t>
  </si>
  <si>
    <t>11.09.2022 09:06:14</t>
  </si>
  <si>
    <t>11.09.2022 11:15:50</t>
  </si>
  <si>
    <t>SETÜSTÜ TR-1 45-83-M00133_SETÜSTÜ TR-2 M01_2331665</t>
  </si>
  <si>
    <t>11.09.2022 05:07:26</t>
  </si>
  <si>
    <t>11.09.2022 05:37:47</t>
  </si>
  <si>
    <t>UÇAK KARDEŞLER KÖK 45-73-M00296_UÇAK KARDEŞLER M04_66733882</t>
  </si>
  <si>
    <t>10.09.2022 12:19:39</t>
  </si>
  <si>
    <t>10.09.2022 14:58:42</t>
  </si>
  <si>
    <t>TARİŞ KÖK 45-73-M01049_TARİŞ SİRKE PEKMEZ M03_66732612</t>
  </si>
  <si>
    <t>10.09.2022 10:06:46</t>
  </si>
  <si>
    <t>10.09.2022 16:55:19</t>
  </si>
  <si>
    <t>KILAVUZLAR KÖK 45-74-M00198_KILAVUZLAR M03_72237278</t>
  </si>
  <si>
    <t>10.09.2022 09:02:40</t>
  </si>
  <si>
    <t>10.09.2022 13:35:22</t>
  </si>
  <si>
    <t>DM-15/2 KEÇİLİKÖY 45-71-M00646_DM-15/3 M02_73329680</t>
  </si>
  <si>
    <t>10.09.2022 16:08:19</t>
  </si>
  <si>
    <t>11.09.2022 09:57:47</t>
  </si>
  <si>
    <t>11.09.2022 17:10:40</t>
  </si>
  <si>
    <t>BOYNUYOĞUN KÖK 35-29-L00051_KİRELLİ L05_72215448</t>
  </si>
  <si>
    <t>13.09.2022 09:58:42</t>
  </si>
  <si>
    <t>13.09.2022 10:51:38</t>
  </si>
  <si>
    <t>13.09.2022 16:11:49</t>
  </si>
  <si>
    <t>13.09.2022 17:16:08</t>
  </si>
  <si>
    <t>13.09.2022 09:04:43</t>
  </si>
  <si>
    <t>13.09.2022 17:46:55</t>
  </si>
  <si>
    <t>AYRANCILAR DM-5 35-26-M00807_DEMİRCİ M03_2336122</t>
  </si>
  <si>
    <t>14.09.2022 09:09:17</t>
  </si>
  <si>
    <t>14.09.2022 18:03:01</t>
  </si>
  <si>
    <t>14.09.2022 09:19:08</t>
  </si>
  <si>
    <t>14.09.2022 12:51:21</t>
  </si>
  <si>
    <t>14.09.2022 12:33:18</t>
  </si>
  <si>
    <t>14.09.2022 15:15:24</t>
  </si>
  <si>
    <t>K-2366 35-07-K02366_TRAFO K01_48254150</t>
  </si>
  <si>
    <t>01.09.2022 13:07:40</t>
  </si>
  <si>
    <t>01.09.2022 15:33:29</t>
  </si>
  <si>
    <t>K-4289 35-07-K04289_K-984 K01_48245330</t>
  </si>
  <si>
    <t>02.09.2022 10:49:16</t>
  </si>
  <si>
    <t>02.09.2022 16:43:14</t>
  </si>
  <si>
    <t>KARTAL İM 35-08-A00003_KARTAL-8 K19_80522086</t>
  </si>
  <si>
    <t>02.09.2022 09:21:47</t>
  </si>
  <si>
    <t>02.09.2022 16:48:22</t>
  </si>
  <si>
    <t>K-2580 35-07-K02580_K-2993 K01_48287310</t>
  </si>
  <si>
    <t>01.09.2022 09:56:03</t>
  </si>
  <si>
    <t>01.09.2022 14:46:34</t>
  </si>
  <si>
    <t>FUAR İM 35-01-A00003_KAPILAR K02_2329690</t>
  </si>
  <si>
    <t>03.09.2022 10:01:08</t>
  </si>
  <si>
    <t>03.09.2022 18:13:39</t>
  </si>
  <si>
    <t>KARTAL İM 35-08-A00003_KARTAL-4 K23_80522272</t>
  </si>
  <si>
    <t>02.09.2022 02:40:00</t>
  </si>
  <si>
    <t>02.09.2022 02:50:43</t>
  </si>
  <si>
    <t>02.09.2022 02:05:00</t>
  </si>
  <si>
    <t>02.09.2022 02:18:20</t>
  </si>
  <si>
    <t>KARTAL İM 35-08-A00003_KARTAL-15 K03_80522265</t>
  </si>
  <si>
    <t>02.09.2022 01:45:00</t>
  </si>
  <si>
    <t>02.09.2022 02:00:11</t>
  </si>
  <si>
    <t>MENEMEN İM 35-28-A00001_DM-4/12 M23_2312043</t>
  </si>
  <si>
    <t>06.09.2022 13:06:46</t>
  </si>
  <si>
    <t>06.09.2022 13:20:32</t>
  </si>
  <si>
    <t>DM-3/11 45-71-M00105_953189192_953189192</t>
  </si>
  <si>
    <t>29.09.2022 03:47:38</t>
  </si>
  <si>
    <t>29.09.2022 04:21:57</t>
  </si>
  <si>
    <t>AŞAĞIÇOBANİSA TR-18 45-71-M00107_TR-16 M02_2324360</t>
  </si>
  <si>
    <t>12.09.2022 09:17:52</t>
  </si>
  <si>
    <t>12.09.2022 13:35:06</t>
  </si>
  <si>
    <t>12.09.2022 09:19:27</t>
  </si>
  <si>
    <t>12.09.2022 17:24:25</t>
  </si>
  <si>
    <t>KALEMOĞLU KÖK 45-75-M00069_SALUR KÖK M04_2328714</t>
  </si>
  <si>
    <t>13.09.2022 09:11:48</t>
  </si>
  <si>
    <t>13.09.2022 15:39:52</t>
  </si>
  <si>
    <t>SARAÇLAR KÖK 45-77-L00104_BAYRAMŞAH L03_72240086</t>
  </si>
  <si>
    <t>12.09.2022 09:29:34</t>
  </si>
  <si>
    <t>12.09.2022 17:01:07</t>
  </si>
  <si>
    <t>URGANLI TR-1 KÖK 45-83-M00129_TR-2 M05_2098466</t>
  </si>
  <si>
    <t>12.09.2022 09:56:54</t>
  </si>
  <si>
    <t>12.09.2022 17:16:36</t>
  </si>
  <si>
    <t>15.09.2022 09:22:16</t>
  </si>
  <si>
    <t>15.09.2022 17:14:23</t>
  </si>
  <si>
    <t>BAĞYURDU TM 35-27-A00003_HALİLBEYLİ DM M07_2310334</t>
  </si>
  <si>
    <t>15.09.2022 09:37:53</t>
  </si>
  <si>
    <t>15.09.2022 15:29:07</t>
  </si>
  <si>
    <t>PANCAR KÖK 35-26-M00891_PANCAR ŞEHİR M01_2302861</t>
  </si>
  <si>
    <t>15.09.2022 09:39:27</t>
  </si>
  <si>
    <t>15.09.2022 15:09:51</t>
  </si>
  <si>
    <t>SARAÇLAR KÖK 45-77-L00104_HAMİDİYE L05_72240088</t>
  </si>
  <si>
    <t>13.09.2022 09:07:13</t>
  </si>
  <si>
    <t>13.09.2022 17:11:05</t>
  </si>
  <si>
    <t>DM-13/14 45-71-M00321_DM-13/13 M01_67549495</t>
  </si>
  <si>
    <t>13.09.2022 09:18:34</t>
  </si>
  <si>
    <t>13.09.2022 14:08:18</t>
  </si>
  <si>
    <t>TR-2/9 45-83-L00009_TR-2/11 L04_83863961</t>
  </si>
  <si>
    <t>13.09.2022 09:27:29</t>
  </si>
  <si>
    <t>13.09.2022 12:16:47</t>
  </si>
  <si>
    <t>DEMİRKÖPRÜ TM 45-78-A00005_KULA M05_2329518</t>
  </si>
  <si>
    <t>13.09.2022 09:16:03</t>
  </si>
  <si>
    <t>13.09.2022 16:15:34</t>
  </si>
  <si>
    <t>13.09.2022 09:23:21</t>
  </si>
  <si>
    <t>13.09.2022 17:29:00</t>
  </si>
  <si>
    <t>KAVAKLIDERE TR-17 45-73-M00146_ESKİ KABİN ÇIKIŞI M02_2093017</t>
  </si>
  <si>
    <t>12.09.2022 10:59:43</t>
  </si>
  <si>
    <t>TR-2 35-19-L00002_TR-5 L02_2115694</t>
  </si>
  <si>
    <t>15.09.2022 05:58:08</t>
  </si>
  <si>
    <t>15.09.2022 07:15:24</t>
  </si>
  <si>
    <t>HALİLBEYLİ TR-1 KÖK 35-27-M01057_BAĞYURDU İSKİMAETİ HALİLBEYLİ TR-2/TR-3 M03_61283842</t>
  </si>
  <si>
    <t>15.09.2022 09:49:47</t>
  </si>
  <si>
    <t>15.09.2022 15:30:32</t>
  </si>
  <si>
    <t>DM-3/TR-9 35-13-L00055_TR-18 L01_66486533</t>
  </si>
  <si>
    <t>15.09.2022 09:54:04</t>
  </si>
  <si>
    <t>15.09.2022 17:17:57</t>
  </si>
  <si>
    <t>ATALAN KÖK 35-26-L00247_GÖLLÜCE L06_72823413</t>
  </si>
  <si>
    <t>15.09.2022 14:07:34</t>
  </si>
  <si>
    <t>15.09.2022 16:39:10</t>
  </si>
  <si>
    <t>ÖZBEY İM 35-26-A00005_KAPLANCIK L03_2314109</t>
  </si>
  <si>
    <t>15.09.2022 08:50:37</t>
  </si>
  <si>
    <t>15.09.2022 14:41:47</t>
  </si>
  <si>
    <t>SARUHANLI DM 45-80-M00001_HACIRAHMANLI M13_2324164</t>
  </si>
  <si>
    <t>05.09.2022 08:43:51</t>
  </si>
  <si>
    <t>05.09.2022 09:24:00</t>
  </si>
  <si>
    <t>SARIGÖL DM 45-79-M00069_TR-55/56/57/58 FİDERİ M10_2074536</t>
  </si>
  <si>
    <t>20.09.2022 00:23:02</t>
  </si>
  <si>
    <t>20.09.2022 00:24:51</t>
  </si>
  <si>
    <t>ALİZE KÖK 35-18-M00059_ALAÇATI TM (URLA-1) M10_72185135</t>
  </si>
  <si>
    <t>16.09.2022 09:00:41</t>
  </si>
  <si>
    <t>16.09.2022 17:30:21</t>
  </si>
  <si>
    <t>SİYEKLİ KÖK 45-71-M00185_MALDAN M05_72256929</t>
  </si>
  <si>
    <t>18.09.2022 08:52:46</t>
  </si>
  <si>
    <t>18.09.2022 11:13:36</t>
  </si>
  <si>
    <t>25.09.2022 23:37:12</t>
  </si>
  <si>
    <t>25.09.2022 23:40:10</t>
  </si>
  <si>
    <t>M-429 35-02-M00429_M-331 M03_2064847</t>
  </si>
  <si>
    <t>03.09.2022 01:02:39</t>
  </si>
  <si>
    <t>03.09.2022 04:31:55</t>
  </si>
  <si>
    <t>ÇANDARLI DM-TR-20 35-30-M00020_DENİZKÖY KÖYLER M04_72352924</t>
  </si>
  <si>
    <t>05.09.2022 16:01:55</t>
  </si>
  <si>
    <t>05.09.2022 16:37:24</t>
  </si>
  <si>
    <t>DİKİLİ İM 35-30-A00001_KABAKUM L09_72357046</t>
  </si>
  <si>
    <t>27.09.2022 08:44:47</t>
  </si>
  <si>
    <t>27.09.2022 09:12:25</t>
  </si>
  <si>
    <t>09.09.2022 07:48:43</t>
  </si>
  <si>
    <t>09.09.2022 11:17:56</t>
  </si>
  <si>
    <t>16.09.2022 09:49:28</t>
  </si>
  <si>
    <t>16.09.2022 10:40:04</t>
  </si>
  <si>
    <t>13.09.2022 08:17:24</t>
  </si>
  <si>
    <t>13.09.2022 08:25:00</t>
  </si>
  <si>
    <t>17.09.2022 08:43:05</t>
  </si>
  <si>
    <t>17.09.2022 08:55:00</t>
  </si>
  <si>
    <t>23.09.2022 11:38:53</t>
  </si>
  <si>
    <t>23.09.2022 19:22:37</t>
  </si>
  <si>
    <t>AVDAN TR-5 KÖK 45-82-M00130_KADIDEĞİRMENİ KÖK M01_72194250</t>
  </si>
  <si>
    <t>10.09.2022 08:29:04</t>
  </si>
  <si>
    <t>10.09.2022 09:17:00</t>
  </si>
  <si>
    <t>BEKTAŞLAR TR-1 45-78-M00505_949486109_949486109</t>
  </si>
  <si>
    <t>05.09.2022 10:05:56</t>
  </si>
  <si>
    <t>05.09.2022 15:46:40</t>
  </si>
  <si>
    <t>05.09.2022 11:54:34</t>
  </si>
  <si>
    <t>05.09.2022 13:59:17</t>
  </si>
  <si>
    <t>TR-67 45-78-M00067_953248559_953248559</t>
  </si>
  <si>
    <t>29.09.2022 10:12:17</t>
  </si>
  <si>
    <t>URGANLI TR-4 45-83-M00554_MERA M01_2103478</t>
  </si>
  <si>
    <t>07.09.2022 14:25:45</t>
  </si>
  <si>
    <t>07.09.2022 21:19:48</t>
  </si>
  <si>
    <t>M-676 35-02-M00676_ M03_2313254</t>
  </si>
  <si>
    <t>03.09.2022 11:07:46</t>
  </si>
  <si>
    <t>03.09.2022 14:21:38</t>
  </si>
  <si>
    <t>K-1635 35-02-K01635_K-3124 K04_2310381</t>
  </si>
  <si>
    <t>04.09.2022 08:59:45</t>
  </si>
  <si>
    <t>04.09.2022 11:29:06</t>
  </si>
  <si>
    <t>M-280 MİGROS TÜRK T.A.Ş 35-02-M00280Ö_HatBaşıAyırıcı_2063702 M01_2063702</t>
  </si>
  <si>
    <t>04.09.2022 09:17:19</t>
  </si>
  <si>
    <t>04.09.2022 10:46:29</t>
  </si>
  <si>
    <t>M-1570 35-02-M01570_M-189 M02_88750996</t>
  </si>
  <si>
    <t>04.09.2022 09:40:51</t>
  </si>
  <si>
    <t>04.09.2022 15:51:07</t>
  </si>
  <si>
    <t>M-1695 GEÇİT 35-01-M01695_M-1348 M02_2073657</t>
  </si>
  <si>
    <t>05.09.2022 09:01:43</t>
  </si>
  <si>
    <t>05.09.2022 14:41:44</t>
  </si>
  <si>
    <t>KARABAĞLAR TM 35-01-A00012_BARIŞ M07_2310964</t>
  </si>
  <si>
    <t>06.09.2022 09:08:23</t>
  </si>
  <si>
    <t>06.09.2022 13:50:27</t>
  </si>
  <si>
    <t>EŞREFPAŞA İM 35-01-A00002_YAĞHANELER M12_2309052</t>
  </si>
  <si>
    <t>06.09.2022 13:09:12</t>
  </si>
  <si>
    <t>06.09.2022 19:03:00</t>
  </si>
  <si>
    <t>M-889 35-02-M00889_M-889/A M06_41954889</t>
  </si>
  <si>
    <t>07.09.2022 01:10:30</t>
  </si>
  <si>
    <t>07.09.2022 01:49:14</t>
  </si>
  <si>
    <t>M-1310 35-01-M01310_M-1718 M02_2118440</t>
  </si>
  <si>
    <t>05.09.2022 13:09:11</t>
  </si>
  <si>
    <t>05.09.2022 18:01:00</t>
  </si>
  <si>
    <t>M-1759 35-01-M01759_M-1408 M01_65826067</t>
  </si>
  <si>
    <t>07.09.2022 09:16:59</t>
  </si>
  <si>
    <t>07.09.2022 14:31:20</t>
  </si>
  <si>
    <t>K-4168 35-04-K04168_K-200 K03_2102315</t>
  </si>
  <si>
    <t>09.09.2022 00:05:39</t>
  </si>
  <si>
    <t>09.09.2022 00:28:03</t>
  </si>
  <si>
    <t>M-1125 35-01-M01125_M-1128 M01_2119027</t>
  </si>
  <si>
    <t>07.09.2022 13:07:59</t>
  </si>
  <si>
    <t>07.09.2022 19:05:57</t>
  </si>
  <si>
    <t>K-1854 35-07-K01854_K-1892 K02_65925205</t>
  </si>
  <si>
    <t>09.09.2022 04:10:49</t>
  </si>
  <si>
    <t>09.09.2022 04:26:42</t>
  </si>
  <si>
    <t>K-2898 GEÇİT 35-01-K02898_ K02_2066766</t>
  </si>
  <si>
    <t>08.09.2022 01:12:35</t>
  </si>
  <si>
    <t>08.09.2022 01:13:58</t>
  </si>
  <si>
    <t>M-1161 35-01-M01161_M-1162 M04_42444628</t>
  </si>
  <si>
    <t>08.09.2022 09:06:46</t>
  </si>
  <si>
    <t>08.09.2022 14:04:24</t>
  </si>
  <si>
    <t>M-2219 SONER DUMAN 35-03-M02219_DIREK TIPI TRAFO HUCRESI H01_2067549</t>
  </si>
  <si>
    <t>08.09.2022 12:08:44</t>
  </si>
  <si>
    <t>08.09.2022 14:27:37</t>
  </si>
  <si>
    <t>M-2147 35-07-M02147_M-2146 M01_42989413</t>
  </si>
  <si>
    <t>08.09.2022 13:06:37</t>
  </si>
  <si>
    <t>08.09.2022 17:57:57</t>
  </si>
  <si>
    <t>GÜZELYALI TM 35-01-A00008_GÜZELYALI-7 K14_2058243</t>
  </si>
  <si>
    <t>09.09.2022 09:12:53</t>
  </si>
  <si>
    <t>09.09.2022 14:50:05</t>
  </si>
  <si>
    <t>ÇİFTLİK İM 35-18-A00003_HatBaşıAyırıcı_53138301 L12_53138301</t>
  </si>
  <si>
    <t>18.09.2022 09:06:54</t>
  </si>
  <si>
    <t>18.09.2022 12:41:44</t>
  </si>
  <si>
    <t>ÇİFTLİK İM 35-18-A00003_TURSİTE L14_2054626</t>
  </si>
  <si>
    <t>17.09.2022 20:54:52</t>
  </si>
  <si>
    <t>18.09.2022 05:00:44</t>
  </si>
  <si>
    <t>YAKAKÖY KÖK 45-75-M00067_KAYACIK ESKİ SARIALİLER M05_2092146</t>
  </si>
  <si>
    <t>25.09.2022 15:12:00</t>
  </si>
  <si>
    <t>25.09.2022 19:54:56</t>
  </si>
  <si>
    <t>01.09.2022 05:20:30</t>
  </si>
  <si>
    <t>01.09.2022 05:24:01</t>
  </si>
  <si>
    <t>ÇAMURHAMAMI KÖK 45-78-L00230_HatBaşıAyırıcı_73104002 L04_73104002</t>
  </si>
  <si>
    <t>01.09.2022 08:31:20</t>
  </si>
  <si>
    <t>01.09.2022 10:13:29</t>
  </si>
  <si>
    <t>ÜÇYOL KÖK 45-82-M00128_HatBaşıAyırıcı_53135948 M05_53135948</t>
  </si>
  <si>
    <t>01.09.2022 08:32:08</t>
  </si>
  <si>
    <t>01.09.2022 13:25:51</t>
  </si>
  <si>
    <t>01.09.2022 06:43:50</t>
  </si>
  <si>
    <t>01.09.2022 07:30:38</t>
  </si>
  <si>
    <t>ÇATALARMUT TR-1 45-75-M00148_DIREK TIPI TRAFO HUCRESI H01_81491946</t>
  </si>
  <si>
    <t>01.09.2022 06:22:02</t>
  </si>
  <si>
    <t>01.09.2022 07:39:09</t>
  </si>
  <si>
    <t>AKHİSAR İM 45-72-A00001_CAMÖNÜ L03_2058311</t>
  </si>
  <si>
    <t>01.09.2022 11:05:10</t>
  </si>
  <si>
    <t>01.09.2022 11:23:58</t>
  </si>
  <si>
    <t>ÖVEÇLİ KÖK 45-76-L00002_HatBaşıAyırıcı_53136583 L03_53136583</t>
  </si>
  <si>
    <t>01.09.2022 12:44:21</t>
  </si>
  <si>
    <t>01.09.2022 14:28:03</t>
  </si>
  <si>
    <t>ADALA TR-1 45-78-M00284_ADALA TR-2/3/7/8/9 M03_83647742</t>
  </si>
  <si>
    <t>01.09.2022 13:19:45</t>
  </si>
  <si>
    <t>01.09.2022 14:20:20</t>
  </si>
  <si>
    <t>BAŞPINAR KÖK 45-76-L00001_ALİ FAKI-BOSTANCI L02_72214097</t>
  </si>
  <si>
    <t>01.09.2022 17:16:06</t>
  </si>
  <si>
    <t>ARPALIK KÖK 45-83-M00137_ARPALIK TR-1 M02_2329855</t>
  </si>
  <si>
    <t>01.09.2022 17:44:37</t>
  </si>
  <si>
    <t>01.09.2022 19:24:47</t>
  </si>
  <si>
    <t>01.09.2022 21:19:39</t>
  </si>
  <si>
    <t>01.09.2022 22:23:45</t>
  </si>
  <si>
    <t>DİKİLİ İM 35-30-A00001_ŞEHİR-2 L04_72357042</t>
  </si>
  <si>
    <t>03.09.2022 10:17:25</t>
  </si>
  <si>
    <t>03.09.2022 10:23:00</t>
  </si>
  <si>
    <t>07.09.2022 05:00:32</t>
  </si>
  <si>
    <t>07.09.2022 06:51:25</t>
  </si>
  <si>
    <t>DEMİRCİLİ DM 35-15-L00895_HatBaşıAyırıcı_53138861 L06_53138861</t>
  </si>
  <si>
    <t>07.09.2022 04:38:55</t>
  </si>
  <si>
    <t>07.09.2022 15:56:14</t>
  </si>
  <si>
    <t>07.09.2022 09:30:00</t>
  </si>
  <si>
    <t>K-796 35-01-K00796_K-1662 K03_2337299</t>
  </si>
  <si>
    <t>08.09.2022 02:03:00</t>
  </si>
  <si>
    <t>08.09.2022 02:05:47</t>
  </si>
  <si>
    <t>HALİLBEYLİ DM 35-27-M00620_HALİLBEYLİ TR-1 KÖK M12_2306341</t>
  </si>
  <si>
    <t>08.09.2022 23:28:55</t>
  </si>
  <si>
    <t>09.09.2022 00:23:29</t>
  </si>
  <si>
    <t>GÜZELYALI TM 35-01-A00008_GÜZELYALI-4 K04_2058262</t>
  </si>
  <si>
    <t>09.09.2022 09:29:34</t>
  </si>
  <si>
    <t>09.09.2022 14:57:29</t>
  </si>
  <si>
    <t>HATAY TM 35-01-A00009_HATAY-8 K15_2057605</t>
  </si>
  <si>
    <t>09.09.2022 13:06:51</t>
  </si>
  <si>
    <t>09.09.2022 19:05:03</t>
  </si>
  <si>
    <t>BOZYAKA TM 35-01-A00007_TR-C K13_2314206</t>
  </si>
  <si>
    <t>10.09.2022 00:15:11</t>
  </si>
  <si>
    <t>10.09.2022 01:14:33</t>
  </si>
  <si>
    <t>M-13 35-02-M00013_M-157 M03_44464453</t>
  </si>
  <si>
    <t>11.09.2022 09:21:14</t>
  </si>
  <si>
    <t>11.09.2022 16:59:32</t>
  </si>
  <si>
    <t>M-1795 GEÇİT 35-02-M01795_M-643 M01_66555773</t>
  </si>
  <si>
    <t>11.09.2022 09:45:00</t>
  </si>
  <si>
    <t>11.09.2022 14:10:39</t>
  </si>
  <si>
    <t>K-945 35-02-K00945_TRAFO K01_2117906</t>
  </si>
  <si>
    <t>11.09.2022 09:52:27</t>
  </si>
  <si>
    <t>11.09.2022 11:57:45</t>
  </si>
  <si>
    <t>K-1673 35-04-K01673_K-4021 K03_2069023</t>
  </si>
  <si>
    <t>12.09.2022 00:58:52</t>
  </si>
  <si>
    <t>12.09.2022 01:01:19</t>
  </si>
  <si>
    <t>BORNOVA TM 35-02-A00005_TURKCELL M46_2308404</t>
  </si>
  <si>
    <t>12.09.2022 09:10:21</t>
  </si>
  <si>
    <t>12.09.2022 14:15:37</t>
  </si>
  <si>
    <t>M-1493 35-02-M01493_M-2988 M01_50008727</t>
  </si>
  <si>
    <t>12.09.2022 13:03:56</t>
  </si>
  <si>
    <t>12.09.2022 18:25:29</t>
  </si>
  <si>
    <t>M-1829 35-02-M01829_M-1493 M03_2067347</t>
  </si>
  <si>
    <t>12.09.2022 18:13:05</t>
  </si>
  <si>
    <t>12.09.2022 18:28:23</t>
  </si>
  <si>
    <t>ÇİFTLİK İM 35-18-A00003_PIRLANTA L03_2307803</t>
  </si>
  <si>
    <t>17.09.2022 22:19:45</t>
  </si>
  <si>
    <t>17.09.2022 23:21:48</t>
  </si>
  <si>
    <t>ÇİFTLİK İM 35-18-A00003_GOLF-1 L12_2054623</t>
  </si>
  <si>
    <t>18.09.2022 01:53:26</t>
  </si>
  <si>
    <t>18.09.2022 05:03:05</t>
  </si>
  <si>
    <t>18.09.2022 08:05:41</t>
  </si>
  <si>
    <t>18.09.2022 09:41:34</t>
  </si>
  <si>
    <t>01.09.2022 06:58:28</t>
  </si>
  <si>
    <t>01.09.2022 07:48:37</t>
  </si>
  <si>
    <t>KARAKOCA TR-1 45-71-M00978_DIREK TIPI TRAFO HUCRESI H01_2091576</t>
  </si>
  <si>
    <t>01.09.2022 08:42:32</t>
  </si>
  <si>
    <t>01.09.2022 13:42:33</t>
  </si>
  <si>
    <t>01.09.2022 15:26:54</t>
  </si>
  <si>
    <t>01.09.2022 23:29:46</t>
  </si>
  <si>
    <t>DİKİLİ TM 35-30-A00003_CUMHURİYET M013_47431167</t>
  </si>
  <si>
    <t>03.09.2022 10:15:09</t>
  </si>
  <si>
    <t>03.09.2022 10:21:00</t>
  </si>
  <si>
    <t>03.09.2022 12:02:54</t>
  </si>
  <si>
    <t>03.09.2022 13:31:06</t>
  </si>
  <si>
    <t>KIRKAĞAÇ TR-2 45-76-M00002_DIREK TIPI TRAFO HUCRESI H01_2087575</t>
  </si>
  <si>
    <t>01.09.2022 18:53:13</t>
  </si>
  <si>
    <t>01.09.2022 21:15:10</t>
  </si>
  <si>
    <t>01.09.2022 18:33:23</t>
  </si>
  <si>
    <t>01.09.2022 19:58:38</t>
  </si>
  <si>
    <t>01.09.2022 09:15:06</t>
  </si>
  <si>
    <t>01.09.2022 11:05:33</t>
  </si>
  <si>
    <t>01.09.2022 09:10:13</t>
  </si>
  <si>
    <t>01.09.2022 11:31:10</t>
  </si>
  <si>
    <t>DUĞLA TR-1 45-82-M00190_DIREK TIPI TRAFO HUCRESI H01_2091789</t>
  </si>
  <si>
    <t>01.09.2022 08:15:17</t>
  </si>
  <si>
    <t>01.09.2022 11:52:47</t>
  </si>
  <si>
    <t>03.09.2022 10:30:05</t>
  </si>
  <si>
    <t>03.09.2022 13:28:44</t>
  </si>
  <si>
    <t>DAĞDERE DM 45-72-M00097_KARAGÖZLER M08_2106076</t>
  </si>
  <si>
    <t>01.09.2022 10:11:57</t>
  </si>
  <si>
    <t>01.09.2022 10:15:34</t>
  </si>
  <si>
    <t>DEREKÖY KÖK 45-72-L00458_HatBaşıAyırıcı_53140158 L01_53140158</t>
  </si>
  <si>
    <t>01.09.2022 09:55:09</t>
  </si>
  <si>
    <t>01.09.2022 13:13:00</t>
  </si>
  <si>
    <t>22.09.2022 09:06:09</t>
  </si>
  <si>
    <t>22.09.2022 09:21:32</t>
  </si>
  <si>
    <t>M-1887 GEÇİT 35-02-M01887_M-2475 M02_66579984</t>
  </si>
  <si>
    <t>11.09.2022 09:15:55</t>
  </si>
  <si>
    <t>11.09.2022 17:10:37</t>
  </si>
  <si>
    <t>M-2654 İSTİNYE PARK DM 35-07-M02654_M-2535 M13_66085022</t>
  </si>
  <si>
    <t>14.09.2022 09:01:56</t>
  </si>
  <si>
    <t>14.09.2022 15:10:13</t>
  </si>
  <si>
    <t>15.09.2022 09:00:01</t>
  </si>
  <si>
    <t>15.09.2022 10:43:25</t>
  </si>
  <si>
    <t>BORNOVA TM 35-02-A00005_EGE M30_2308389</t>
  </si>
  <si>
    <t>14.09.2022 09:32:18</t>
  </si>
  <si>
    <t>14.09.2022 14:57:07</t>
  </si>
  <si>
    <t>M-2783 35-02-M02783_M-1844 M02_66423927</t>
  </si>
  <si>
    <t>15.09.2022 09:25:58</t>
  </si>
  <si>
    <t>15.09.2022 14:00:00</t>
  </si>
  <si>
    <t>BOZYAKA TM 35-01-A00007_BOZYAKA-7 K19_2312193</t>
  </si>
  <si>
    <t>13.09.2022 02:04:28</t>
  </si>
  <si>
    <t>13.09.2022 02:14:19</t>
  </si>
  <si>
    <t>BOZYAKA TM 35-01-A00007_BOZYAKA-2 K14_2314207</t>
  </si>
  <si>
    <t>13.09.2022 01:56:23</t>
  </si>
  <si>
    <t>13.09.2022 02:07:07</t>
  </si>
  <si>
    <t>BUCA TM 35-03-A00003_Yedigöller M35_2055002</t>
  </si>
  <si>
    <t>16.09.2022 09:09:42</t>
  </si>
  <si>
    <t>16.09.2022 15:30:26</t>
  </si>
  <si>
    <t>M-2535 35-07-M02535_M-2654 M01_80497221</t>
  </si>
  <si>
    <t>14.09.2022 15:11:04</t>
  </si>
  <si>
    <t>14.09.2022 19:13:45</t>
  </si>
  <si>
    <t>M-1634 35-02-M01634_M-1941 M01_66549947</t>
  </si>
  <si>
    <t>15.09.2022 13:06:38</t>
  </si>
  <si>
    <t>15.09.2022 18:37:40</t>
  </si>
  <si>
    <t>17.09.2022 01:07:31</t>
  </si>
  <si>
    <t>17.09.2022 01:11:29</t>
  </si>
  <si>
    <t>17.09.2022 02:18:16</t>
  </si>
  <si>
    <t>17.09.2022 02:26:43</t>
  </si>
  <si>
    <t>M-1691 35-07-M01691_M-1692 M05_49841402</t>
  </si>
  <si>
    <t>16.09.2022 00:21:54</t>
  </si>
  <si>
    <t>16.09.2022 06:14:35</t>
  </si>
  <si>
    <t>HATAY TM 35-01-A00009_TR-2 K12_2313675</t>
  </si>
  <si>
    <t>16.09.2022 03:01:26</t>
  </si>
  <si>
    <t>16.09.2022 03:07:18</t>
  </si>
  <si>
    <t>ŞEMİKLER TM 35-04-A00003_ŞEMİKLER-10 K39_2312127</t>
  </si>
  <si>
    <t>18.09.2022 01:04:54</t>
  </si>
  <si>
    <t>18.09.2022 06:18:00</t>
  </si>
  <si>
    <t>M-997 35-03-M00997_M-980 M02_41942188</t>
  </si>
  <si>
    <t>16.09.2022 13:21:03</t>
  </si>
  <si>
    <t>16.09.2022 18:22:32</t>
  </si>
  <si>
    <t>M-1361 35-03-M01361_M-975 M02_2119492</t>
  </si>
  <si>
    <t>17.09.2022 09:07:47</t>
  </si>
  <si>
    <t>17.09.2022 14:22:51</t>
  </si>
  <si>
    <t>TATAR DM 35-19-M00256_ALAÇATI-1 ÇIKIŞ M12_2319183</t>
  </si>
  <si>
    <t>27.09.2022 10:18:03</t>
  </si>
  <si>
    <t>27.09.2022 10:54:24</t>
  </si>
  <si>
    <t>BARBAROS TR-2 35-19-M00200_DIREK TIPI TRAFO HUCRESI H01_2057022</t>
  </si>
  <si>
    <t>27.09.2022 08:12:46</t>
  </si>
  <si>
    <t>27.09.2022 11:11:22</t>
  </si>
  <si>
    <t>HİLAL KLASİK TM 35-01-A00011_YAYLACIK M13_2313921</t>
  </si>
  <si>
    <t>17.09.2022 13:48:11</t>
  </si>
  <si>
    <t>17.09.2022 18:53:51</t>
  </si>
  <si>
    <t>M-1071 GEÇİT 35-02-M01071_M-2448Ö M02_2309770</t>
  </si>
  <si>
    <t>18.09.2022 08:14:58</t>
  </si>
  <si>
    <t>18.09.2022 13:47:39</t>
  </si>
  <si>
    <t>M-1712 GEÇİT 35-01-M01712_M-1250 M02_2061553</t>
  </si>
  <si>
    <t>18.09.2022 09:02:56</t>
  </si>
  <si>
    <t>18.09.2022 14:00:08</t>
  </si>
  <si>
    <t>M-1494 35-02-M01494_M-585 M01_2311306</t>
  </si>
  <si>
    <t>18.09.2022 11:03:11</t>
  </si>
  <si>
    <t>18.09.2022 14:04:32</t>
  </si>
  <si>
    <t>M-2506 35-01-M02506_M-2014 M01_47723920</t>
  </si>
  <si>
    <t>18.09.2022 10:43:13</t>
  </si>
  <si>
    <t>18.09.2022 14:45:25</t>
  </si>
  <si>
    <t>K-506 GEÇİT 35-02-K00506_K-506 ÖZEL K02_66531509</t>
  </si>
  <si>
    <t>18.09.2022 16:30:22</t>
  </si>
  <si>
    <t>18.09.2022 17:20:37</t>
  </si>
  <si>
    <t>BOSTANLI GIS TM 35-04-A00001_Bostanlı-7 K14_2311278</t>
  </si>
  <si>
    <t>19.09.2022 01:07:26</t>
  </si>
  <si>
    <t>19.09.2022 01:09:08</t>
  </si>
  <si>
    <t>BORNOVA TM 35-02-A00005_YASSITEPE M45_2059198</t>
  </si>
  <si>
    <t>19.09.2022 09:12:39</t>
  </si>
  <si>
    <t>19.09.2022 13:09:45</t>
  </si>
  <si>
    <t>SUBAŞI İM 35-26-A00002_NAİME L03_2304032</t>
  </si>
  <si>
    <t>19.09.2022 12:18:31</t>
  </si>
  <si>
    <t>19.09.2022 13:53:30</t>
  </si>
  <si>
    <t>H.K. KÖK 35-26-M00664_TOROS TARIM M03_65911925</t>
  </si>
  <si>
    <t>05.09.2022 20:04:19</t>
  </si>
  <si>
    <t>05.09.2022 20:48:16</t>
  </si>
  <si>
    <t>M-1197 35-09-M01197_M-1314 M02_2063092</t>
  </si>
  <si>
    <t>21.09.2022 13:11:34</t>
  </si>
  <si>
    <t>21.09.2022 18:08:54</t>
  </si>
  <si>
    <t>KABAKUM KÖK-9 35-30-L00126_İSLAMLAR L02_72067139</t>
  </si>
  <si>
    <t>23.09.2022 09:39:02</t>
  </si>
  <si>
    <t>23.09.2022 12:38:50</t>
  </si>
  <si>
    <t>AŞAĞICUMA DM 35-16-M00103_HatBaşıAyırıcı_79914355 M03_79914355</t>
  </si>
  <si>
    <t>23.09.2022 09:39:17</t>
  </si>
  <si>
    <t>23.09.2022 18:14:36</t>
  </si>
  <si>
    <t>K-1919 35-10-K01919_K-2740 K01_47742596</t>
  </si>
  <si>
    <t>21.09.2022 09:16:46</t>
  </si>
  <si>
    <t>21.09.2022 10:56:40</t>
  </si>
  <si>
    <t>ATAKENT DM (M-2214) 35-09-M02214_M-1143 M05_2309034</t>
  </si>
  <si>
    <t>21.09.2022 09:05:00</t>
  </si>
  <si>
    <t>21.09.2022 14:15:06</t>
  </si>
  <si>
    <t>23.09.2022 09:43:01</t>
  </si>
  <si>
    <t>23.09.2022 11:30:24</t>
  </si>
  <si>
    <t>M-580 (DM-6/18) 35-17-M00580_TR-89 M02_42286630</t>
  </si>
  <si>
    <t>22.09.2022 09:00:43</t>
  </si>
  <si>
    <t>22.09.2022 09:59:46</t>
  </si>
  <si>
    <t>TR-33 35-17-M00033_M-433 M03_66314650</t>
  </si>
  <si>
    <t>22.09.2022 10:28:39</t>
  </si>
  <si>
    <t>22.09.2022 10:58:14</t>
  </si>
  <si>
    <t>ÇAMLIK DM 35-17-M00173_HatBaşıAyırıcı_65358276 M08_65358276</t>
  </si>
  <si>
    <t>22.09.2022 12:01:46</t>
  </si>
  <si>
    <t>22.09.2022 12:59:13</t>
  </si>
  <si>
    <t>KOCAOBA TR-1 35-30-L00210_DIREK TIPI TRAFO HUCRESI H01_2044191</t>
  </si>
  <si>
    <t>23.09.2022 13:00:41</t>
  </si>
  <si>
    <t>23.09.2022 14:09:45</t>
  </si>
  <si>
    <t>BÖLCEK DM 35-16-M00153_KÜÇÜK BÖLCEK M04_82962825</t>
  </si>
  <si>
    <t>23.09.2022 13:01:14</t>
  </si>
  <si>
    <t>23.09.2022 14:13:05</t>
  </si>
  <si>
    <t>TR-11(M-711) 35-30-M00711_TR-12 M03_79433948</t>
  </si>
  <si>
    <t>23.09.2022 14:13:02</t>
  </si>
  <si>
    <t>23.09.2022 14:56:19</t>
  </si>
  <si>
    <t>TR-25 35-30-L00025_TR-26 L04_72107264</t>
  </si>
  <si>
    <t>23.09.2022 15:12:32</t>
  </si>
  <si>
    <t>23.09.2022 15:42:18</t>
  </si>
  <si>
    <t>GERENKÖY TR-5 35-23-M00151_GERENKÖY TR-6 M03_72154517</t>
  </si>
  <si>
    <t>22.09.2022 09:15:23</t>
  </si>
  <si>
    <t>22.09.2022 10:56:39</t>
  </si>
  <si>
    <t>M-2909(YATIRIM REZERVE) 35-02-M02909_ M03_73447325</t>
  </si>
  <si>
    <t>19.09.2022 14:00:00</t>
  </si>
  <si>
    <t>19.09.2022 18:18:49</t>
  </si>
  <si>
    <t>M-2882 35-04-M02882_M-2728 M01_72384441</t>
  </si>
  <si>
    <t>20.09.2022 09:04:42</t>
  </si>
  <si>
    <t>20.09.2022 10:15:17</t>
  </si>
  <si>
    <t>GÜRÇEŞME İM 35-03-A00001_İŞÇİEVLERİ K08_2041996</t>
  </si>
  <si>
    <t>20.09.2022 09:08:25</t>
  </si>
  <si>
    <t>20.09.2022 14:34:24</t>
  </si>
  <si>
    <t>GÜRÇEŞME İM 35-03-A00001_NATO K06_2041982</t>
  </si>
  <si>
    <t>20.09.2022 13:25:22</t>
  </si>
  <si>
    <t>20.09.2022 19:21:47</t>
  </si>
  <si>
    <t>POYRACIK TR-3 35-24-L00026_TR-6 L03_72093981</t>
  </si>
  <si>
    <t>25.09.2022 09:19:50</t>
  </si>
  <si>
    <t>25.09.2022 10:46:01</t>
  </si>
  <si>
    <t>GÜLKENT KÖK-4 35-30-M00223_RÜYAKENT M02_72112422</t>
  </si>
  <si>
    <t>25.09.2022 09:24:08</t>
  </si>
  <si>
    <t>25.09.2022 10:49:33</t>
  </si>
  <si>
    <t>29.09.2022 09:03:47</t>
  </si>
  <si>
    <t>29.09.2022 15:16:25</t>
  </si>
  <si>
    <t>DÖRTYOL İNŞ.TAH.TUR.SAN.TİC.A.Ş.ÖZEL TR 35-16-M00847Ö_DAĞITIM TRAFO DÖRTYOL İNŞ.TAH.A.Ş.ÖZEL TR.ÖZEL M03_74882848</t>
  </si>
  <si>
    <t>17.09.2022 08:59:38</t>
  </si>
  <si>
    <t>17.09.2022 14:50:22</t>
  </si>
  <si>
    <t>İSMAİLLİ KÖK 35-16-M00045_HatBaşıAyırıcı_53140528 M05_53140528</t>
  </si>
  <si>
    <t>01.09.2022 08:23:40</t>
  </si>
  <si>
    <t>01.09.2022 14:51:30</t>
  </si>
  <si>
    <t>MENEMEN İM 35-28-A00001_KESİKKÖY-1 M17_2053664</t>
  </si>
  <si>
    <t>01.09.2022 09:10:28</t>
  </si>
  <si>
    <t>01.09.2022 09:32:45</t>
  </si>
  <si>
    <t>SÜLEYMANLI KÖK 35-28-M00606_AYVACIK M11_66870994</t>
  </si>
  <si>
    <t>01.09.2022 09:19:09</t>
  </si>
  <si>
    <t>01.09.2022 10:09:55</t>
  </si>
  <si>
    <t>01.09.2022 09:24:04</t>
  </si>
  <si>
    <t>01.09.2022 09:39:40</t>
  </si>
  <si>
    <t>01.09.2022 09:44:51</t>
  </si>
  <si>
    <t>01.09.2022 09:52:55</t>
  </si>
  <si>
    <t>MENEMEN KÖK-24 35-28-M00024_JANDARMA M03_66514303</t>
  </si>
  <si>
    <t>01.09.2022 10:25:18</t>
  </si>
  <si>
    <t>01.09.2022 10:53:22</t>
  </si>
  <si>
    <t>01.09.2022 13:36:31</t>
  </si>
  <si>
    <t>01.09.2022 14:23:37</t>
  </si>
  <si>
    <t>SÜLEYMANLI KÖK 35-28-M00606_HatBaşıAyırıcı_53134121 M11_53134121</t>
  </si>
  <si>
    <t>01.09.2022 14:19:25</t>
  </si>
  <si>
    <t>01.09.2022 15:48:34</t>
  </si>
  <si>
    <t>01.09.2022 12:54:56</t>
  </si>
  <si>
    <t>01.09.2022 14:00:14</t>
  </si>
  <si>
    <t>TR-77 (M-777) 35-30-M00777_DAĞITIM TRAFO TR-77(M-777) M03_72056893</t>
  </si>
  <si>
    <t>01.09.2022 12:14:10</t>
  </si>
  <si>
    <t>01.09.2022 15:55:29</t>
  </si>
  <si>
    <t>YUKARIBEY DM (TR-3) 35-16-M00866_AŞAĞICUMA DM M02_79464770</t>
  </si>
  <si>
    <t>01.09.2022 09:37:59</t>
  </si>
  <si>
    <t>01.09.2022 10:20:22</t>
  </si>
  <si>
    <t>KINIK İM 35-24-A00001_YAYA KENT M09_2309867</t>
  </si>
  <si>
    <t>01.09.2022 16:53:56</t>
  </si>
  <si>
    <t>01.09.2022 17:48:04</t>
  </si>
  <si>
    <t>YAYAKENT DM 35-24-M00209_BALABAN M05_72093612</t>
  </si>
  <si>
    <t>01.09.2022 17:55:05</t>
  </si>
  <si>
    <t>01.09.2022 18:14:09</t>
  </si>
  <si>
    <t>02.09.2022 02:25:49</t>
  </si>
  <si>
    <t>02.09.2022 02:37:03</t>
  </si>
  <si>
    <t>02.09.2022 07:56:37</t>
  </si>
  <si>
    <t>02.09.2022 08:06:21</t>
  </si>
  <si>
    <t>AYASKENT DM-2 (TR-1) 35-16-M00011_BERGAMA T.M. M01_72045885</t>
  </si>
  <si>
    <t>02.09.2022 08:47:43</t>
  </si>
  <si>
    <t>02.09.2022 08:48:23</t>
  </si>
  <si>
    <t>KIRCALAR DM 35-16-M00261_HatBaşıAyırıcı_53138978 M03_53138978</t>
  </si>
  <si>
    <t>02.09.2022 08:58:10</t>
  </si>
  <si>
    <t>02.09.2022 15:27:12</t>
  </si>
  <si>
    <t>02.09.2022 09:34:13</t>
  </si>
  <si>
    <t>02.09.2022 09:46:11</t>
  </si>
  <si>
    <t>02.09.2022 10:58:40</t>
  </si>
  <si>
    <t>02.09.2022 13:29:53</t>
  </si>
  <si>
    <t>02.09.2022 12:38:41</t>
  </si>
  <si>
    <t>02.09.2022 13:34:02</t>
  </si>
  <si>
    <t>02.09.2022 14:19:44</t>
  </si>
  <si>
    <t>02.09.2022 14:24:32</t>
  </si>
  <si>
    <t>SINIRADA TR-1 35-16-M00095_DIREK TIPI TRAFO HUCRESI H01_2041027</t>
  </si>
  <si>
    <t>02.09.2022 16:20:44</t>
  </si>
  <si>
    <t>02.09.2022 21:39:28</t>
  </si>
  <si>
    <t>YENİFOÇA TR-45 35-23-M00045_YENİFOÇA TR-52 M01_2334878</t>
  </si>
  <si>
    <t>02.09.2022 16:45:47</t>
  </si>
  <si>
    <t>02.09.2022 17:30:03</t>
  </si>
  <si>
    <t>02.09.2022 17:02:17</t>
  </si>
  <si>
    <t>02.09.2022 17:57:29</t>
  </si>
  <si>
    <t>ALMAK TM 35-17-A00003_KAREL-2 M34_2307158</t>
  </si>
  <si>
    <t>02.09.2022 17:17:18</t>
  </si>
  <si>
    <t>02.09.2022 17:19:12</t>
  </si>
  <si>
    <t>MENEMEN İM 35-28-A00001_FABRİKALAR L11_88107522</t>
  </si>
  <si>
    <t>02.09.2022 18:54:29</t>
  </si>
  <si>
    <t>02.09.2022 19:13:27</t>
  </si>
  <si>
    <t>KIRCALAR DM 35-16-M00261_HatBaşıAyırıcı_53138976 M03_53138976</t>
  </si>
  <si>
    <t>02.09.2022 19:54:55</t>
  </si>
  <si>
    <t>02.09.2022 21:27:32</t>
  </si>
  <si>
    <t>MERCANKENT SİTESİ TR 35-23-M00049_ M01_2058000</t>
  </si>
  <si>
    <t>03.09.2022 02:34:29</t>
  </si>
  <si>
    <t>03.09.2022 04:58:19</t>
  </si>
  <si>
    <t>ESKİ FOÇA İM 35-23-A00001_FOTAŞ-1 M07_2308535</t>
  </si>
  <si>
    <t>03.09.2022 04:43:44</t>
  </si>
  <si>
    <t>03.09.2022 05:26:25</t>
  </si>
  <si>
    <t>ALÇUK TM 35-17-A00001_MENEMEN-1 M30_2307955</t>
  </si>
  <si>
    <t>03.09.2022 06:47:02</t>
  </si>
  <si>
    <t>03.09.2022 06:55:07</t>
  </si>
  <si>
    <t>03.09.2022 07:21:55</t>
  </si>
  <si>
    <t>03.09.2022 08:04:05</t>
  </si>
  <si>
    <t>03.09.2022 08:10:43</t>
  </si>
  <si>
    <t>03.09.2022 09:18:34</t>
  </si>
  <si>
    <t>ŞEHİT KEMAL KÖK 35-17-M00449_OMS METAL M02_66442958</t>
  </si>
  <si>
    <t>03.09.2022 08:37:06</t>
  </si>
  <si>
    <t>03.09.2022 10:00:41</t>
  </si>
  <si>
    <t>MERCANKENT SİTESİ TR 35-23-M00049_ M01_2057996</t>
  </si>
  <si>
    <t>03.09.2022 09:21:22</t>
  </si>
  <si>
    <t>03.09.2022 11:17:39</t>
  </si>
  <si>
    <t>03.09.2022 11:04:37</t>
  </si>
  <si>
    <t>03.09.2022 12:08:14</t>
  </si>
  <si>
    <t>ZİRAATÇİLER SİTESİ TR 35-30-M00293_DIREK TIPI TRAFO HUCRESI H01_2122468</t>
  </si>
  <si>
    <t>03.09.2022 17:33:14</t>
  </si>
  <si>
    <t>03.09.2022 19:10:17</t>
  </si>
  <si>
    <t>AŞAĞIKIRIKLAR DM 35-16-M00448_AŞAĞIKIRIKLAR M06_2115970</t>
  </si>
  <si>
    <t>03.09.2022 17:44:59</t>
  </si>
  <si>
    <t>03.09.2022 18:38:16</t>
  </si>
  <si>
    <t>ANDAK KÖK 35-23-M00312_HatBaşıAyırıcı_72203587 M02_72203587</t>
  </si>
  <si>
    <t>04.09.2022 06:08:19</t>
  </si>
  <si>
    <t>04.09.2022 09:37:28</t>
  </si>
  <si>
    <t>01.09.2022 07:48:21</t>
  </si>
  <si>
    <t>01.09.2022 11:53:30</t>
  </si>
  <si>
    <t>KIZLARALANI KÖK 45-72-L00698_HatBaşıAyırıcı_53140477 L02_53140477</t>
  </si>
  <si>
    <t>01.09.2022 13:57:28</t>
  </si>
  <si>
    <t>01.09.2022 15:17:37</t>
  </si>
  <si>
    <t>TR-1/44 45-72-M00044_TR-1/45 M01_2043132</t>
  </si>
  <si>
    <t>01.09.2022 14:13:53</t>
  </si>
  <si>
    <t>01.09.2022 14:54:54</t>
  </si>
  <si>
    <t>KAPANCI KÖK 45-78-L00229_HatBaşıAyırıcı_74639560 L02_74639560</t>
  </si>
  <si>
    <t>01.09.2022 15:44:15</t>
  </si>
  <si>
    <t>01.09.2022 18:32:11</t>
  </si>
  <si>
    <t>KAPAKLI İM 45-72-A00003_HatBaşıAyırıcı_53140130 L04_53140130</t>
  </si>
  <si>
    <t>01.09.2022 17:45:45</t>
  </si>
  <si>
    <t>01.09.2022 20:46:17</t>
  </si>
  <si>
    <t>TAYTAN OFİS KÖK 45-78-M00314_HatBaşıAyırıcı_53140260 M014_53140260</t>
  </si>
  <si>
    <t>01.09.2022 09:42:06</t>
  </si>
  <si>
    <t>01.09.2022 11:26:39</t>
  </si>
  <si>
    <t>ZEYTİNLİOVA TR-1 KÖK 45-72-L00389_ÜÇ AVLU ÇIKIŞI L02_2330197</t>
  </si>
  <si>
    <t>01.09.2022 08:14:58</t>
  </si>
  <si>
    <t>01.09.2022 10:24:16</t>
  </si>
  <si>
    <t>KOLDERE TR-11 45-80-M00056_TR-92 TST M03_84186843</t>
  </si>
  <si>
    <t>01.09.2022 08:03:20</t>
  </si>
  <si>
    <t>01.09.2022 08:44:59</t>
  </si>
  <si>
    <t>01.09.2022 07:45:48</t>
  </si>
  <si>
    <t>01.09.2022 08:11:10</t>
  </si>
  <si>
    <t>TAYTAN OFİS KÖK 45-78-M00314_ÜLKÜ FABRİKALAR M014_60669731</t>
  </si>
  <si>
    <t>01.09.2022 06:41:16</t>
  </si>
  <si>
    <t>01.09.2022 07:17:10</t>
  </si>
  <si>
    <t>ÜÇPINAR TR-7 45-71-M01535_DIREK TIPI TRAFO HUCRESI H01_2086732</t>
  </si>
  <si>
    <t>01.09.2022 06:32:19</t>
  </si>
  <si>
    <t>01.09.2022 10:00:35</t>
  </si>
  <si>
    <t>MADEN KÖK 45-83-M00128_İZZETTİN M03_47316729</t>
  </si>
  <si>
    <t>01.09.2022 06:14:53</t>
  </si>
  <si>
    <t>01.09.2022 07:21:37</t>
  </si>
  <si>
    <t>RAŞİT KARAOSMANOĞLU TARIMSAL SULAMA-1 45-71-M01097_DIREK TIPI TRAFO HUCRESI H01_2087808</t>
  </si>
  <si>
    <t>01.09.2022 05:40:48</t>
  </si>
  <si>
    <t>01.09.2022 08:09:47</t>
  </si>
  <si>
    <t>01.09.2022 01:08:22</t>
  </si>
  <si>
    <t>01.09.2022 01:38:41</t>
  </si>
  <si>
    <t>01.09.2022 10:09:12</t>
  </si>
  <si>
    <t>01.09.2022 11:19:05</t>
  </si>
  <si>
    <t>TOKMAKLI KÖK 45-86-M00047_BORLU TR-10 M04_72227671</t>
  </si>
  <si>
    <t>01.09.2022 23:09:56</t>
  </si>
  <si>
    <t>01.09.2022 23:34:33</t>
  </si>
  <si>
    <t>ÜÇPINAR TR-5 45-71-M01536_DIREK TIPI TRAFO HUCRESI H01_2086631</t>
  </si>
  <si>
    <t>01.09.2022 22:08:14</t>
  </si>
  <si>
    <t>02.09.2022 05:22:08</t>
  </si>
  <si>
    <t>OKLUİSA KÖK 45-81-M00046_MADEN FİDERİ M01_71994396</t>
  </si>
  <si>
    <t>01.09.2022 20:35:11</t>
  </si>
  <si>
    <t>01.09.2022 23:53:17</t>
  </si>
  <si>
    <t>UÇAK KARDEŞLER KÖK 45-73-M00296_UÇAK KARDEŞLER M04_66733919</t>
  </si>
  <si>
    <t>01.09.2022 20:22:58</t>
  </si>
  <si>
    <t>01.09.2022 21:00:02</t>
  </si>
  <si>
    <t>01.09.2022 20:09:00</t>
  </si>
  <si>
    <t>01.09.2022 23:19:09</t>
  </si>
  <si>
    <t>YARBASAN KÖK 45-74-M00119_HatBaşıAyırıcı_77952730 M04_77952730</t>
  </si>
  <si>
    <t>01.09.2022 19:03:34</t>
  </si>
  <si>
    <t>01.09.2022 20:51:26</t>
  </si>
  <si>
    <t>SELENDİ DM 45-81-M00001_OKLU İSA M15_2321601</t>
  </si>
  <si>
    <t>01.09.2022 19:00:23</t>
  </si>
  <si>
    <t>01.09.2022 19:44:39</t>
  </si>
  <si>
    <t>01.09.2022 09:03:12</t>
  </si>
  <si>
    <t>01.09.2022 09:27:53</t>
  </si>
  <si>
    <t>04.09.2022 10:23:36</t>
  </si>
  <si>
    <t>04.09.2022 10:59:33</t>
  </si>
  <si>
    <t>TR-47 35-16-L00047_TR-48/TR-49 L05_71976763</t>
  </si>
  <si>
    <t>04.09.2022 16:14:29</t>
  </si>
  <si>
    <t>04.09.2022 16:33:57</t>
  </si>
  <si>
    <t>ANDAK KÖK 35-23-M00312_FOÇA-2 M02_41958298</t>
  </si>
  <si>
    <t>04.09.2022 08:46:05</t>
  </si>
  <si>
    <t>04.09.2022 09:43:38</t>
  </si>
  <si>
    <t>BEYDERE KÖK 45-71-M00128_ÜÇPINAR M03_50217157</t>
  </si>
  <si>
    <t>02.09.2022 01:40:01</t>
  </si>
  <si>
    <t>02.09.2022 03:00:15</t>
  </si>
  <si>
    <t>02.09.2022 20:36:10</t>
  </si>
  <si>
    <t>02.09.2022 20:58:28</t>
  </si>
  <si>
    <t>AŞAĞI ÇAMKÖY TR-1 45-71-M01480_ H_66002962</t>
  </si>
  <si>
    <t>02.09.2022 10:12:42</t>
  </si>
  <si>
    <t>02.09.2022 13:32:37</t>
  </si>
  <si>
    <t>AKÖREN TR-19 KÖK 45-78-M00974_HatBaşıAyırıcı_53139521 M04_53139521</t>
  </si>
  <si>
    <t>02.09.2022 10:02:52</t>
  </si>
  <si>
    <t>02.09.2022 11:29:57</t>
  </si>
  <si>
    <t>BAĞCILAR KÖK 35-28-M00603_ALANİÇİ TR-1 (ÇALTI) M02_66566252</t>
  </si>
  <si>
    <t>05.09.2022 14:05:45</t>
  </si>
  <si>
    <t>05.09.2022 16:18:21</t>
  </si>
  <si>
    <t>02.09.2022 03:35:55</t>
  </si>
  <si>
    <t>02.09.2022 04:47:02</t>
  </si>
  <si>
    <t>TR-17 35-16-L00017_TR-9 L02_72003348</t>
  </si>
  <si>
    <t>05.09.2022 16:44:44</t>
  </si>
  <si>
    <t>05.09.2022 18:31:22</t>
  </si>
  <si>
    <t>04.09.2022 17:49:17</t>
  </si>
  <si>
    <t>04.09.2022 18:33:36</t>
  </si>
  <si>
    <t>SİNDEL TR-1 35-16-M00029_DIREK TIPI TRAFO HUCRESI H01_2034424</t>
  </si>
  <si>
    <t>05.09.2022 13:48:53</t>
  </si>
  <si>
    <t>05.09.2022 21:13:01</t>
  </si>
  <si>
    <t>SELAMİ ORHAN ÖZEL TR 35-17-M00180Ö_DIREK TIPI TRAFO HUCRESI H01_2111505</t>
  </si>
  <si>
    <t>05.09.2022 18:19:36</t>
  </si>
  <si>
    <t>06.09.2022 00:20:44</t>
  </si>
  <si>
    <t>ULUCAK TM 35-28-A00002_HatBaşıAyırıcı_53133662 M13_53133662</t>
  </si>
  <si>
    <t>05.09.2022 09:48:18</t>
  </si>
  <si>
    <t>05.09.2022 10:59:14</t>
  </si>
  <si>
    <t>KESİKKÖY DM 35-28-M00309_HatBaşıAyırıcı_53133597 M06_53133597</t>
  </si>
  <si>
    <t>05.09.2022 10:15:19</t>
  </si>
  <si>
    <t>05.09.2022 13:15:32</t>
  </si>
  <si>
    <t>ÇAMLIK DM 35-17-M00173_HatBaşıAyırıcı_65358229 M08_65358229</t>
  </si>
  <si>
    <t>05.09.2022 15:30:51</t>
  </si>
  <si>
    <t>05.09.2022 16:54:01</t>
  </si>
  <si>
    <t>KABAZLI TR-2 45-78-M00679_DIREK TIPI TRAFO HUCRESI H01_2126806</t>
  </si>
  <si>
    <t>02.09.2022 08:16:56</t>
  </si>
  <si>
    <t>02.09.2022 09:49:55</t>
  </si>
  <si>
    <t>BEYDERE KÖK 45-71-M00128_HatBaşıAyırıcı_53135138 M07_53135138</t>
  </si>
  <si>
    <t>02.09.2022 09:54:21</t>
  </si>
  <si>
    <t>02.09.2022 12:16:26</t>
  </si>
  <si>
    <t>SARIGÖL TR-29 45-79-M00029_TR-34-35-36-33 M03_2315971</t>
  </si>
  <si>
    <t>02.09.2022 10:11:04</t>
  </si>
  <si>
    <t>02.09.2022 11:04:00</t>
  </si>
  <si>
    <t>02.09.2022 18:29:01</t>
  </si>
  <si>
    <t>02.09.2022 18:52:14</t>
  </si>
  <si>
    <t>PAŞAKÖY TR-3 45-80-M00058_PAŞAKÖY KÖK M01_72199596</t>
  </si>
  <si>
    <t>02.09.2022 09:19:43</t>
  </si>
  <si>
    <t>02.09.2022 10:33:43</t>
  </si>
  <si>
    <t>KİLLİK TR-2 KÖK 45-73-M00343_KİLLİK MERKEZ TR-4 M02_2056937</t>
  </si>
  <si>
    <t>02.09.2022 09:15:23</t>
  </si>
  <si>
    <t>02.09.2022 10:27:28</t>
  </si>
  <si>
    <t>KEMALİYE DM (TR-1) 45-73-M00150_JANDARMA M06_66716006</t>
  </si>
  <si>
    <t>02.09.2022 07:11:04</t>
  </si>
  <si>
    <t>02.09.2022 09:49:56</t>
  </si>
  <si>
    <t>02.09.2022 11:36:04</t>
  </si>
  <si>
    <t>02.09.2022 12:13:54</t>
  </si>
  <si>
    <t>SAKARLI KÖK 45-76-M00046_HatBaşıAyırıcı_53136509 M04_53136509</t>
  </si>
  <si>
    <t>02.09.2022 11:13:09</t>
  </si>
  <si>
    <t>02.09.2022 11:59:42</t>
  </si>
  <si>
    <t>02.09.2022 17:10:38</t>
  </si>
  <si>
    <t>02.09.2022 17:14:04</t>
  </si>
  <si>
    <t>02.09.2022 18:16:53</t>
  </si>
  <si>
    <t>02.09.2022 18:34:25</t>
  </si>
  <si>
    <t>ŞEYHYAYLA TR-1 45-75-M00151_ H_84142601</t>
  </si>
  <si>
    <t>02.09.2022 19:05:50</t>
  </si>
  <si>
    <t>02.09.2022 20:33:25</t>
  </si>
  <si>
    <t>02.09.2022 19:54:30</t>
  </si>
  <si>
    <t>02.09.2022 20:30:44</t>
  </si>
  <si>
    <t>AHMETLİ DM 45-77-M00187_HatBaşıAyırıcı_89227706 M08_89227706</t>
  </si>
  <si>
    <t>21.09.2022 22:19:51</t>
  </si>
  <si>
    <t>21.09.2022 23:14:48</t>
  </si>
  <si>
    <t>23.09.2022 07:58:22</t>
  </si>
  <si>
    <t>23.09.2022 09:54:16</t>
  </si>
  <si>
    <t>23.09.2022 12:53:45</t>
  </si>
  <si>
    <t>23.09.2022 14:50:44</t>
  </si>
  <si>
    <t>ALÇUK TM 35-17-A00001_FOÇA-1 M32_2307957</t>
  </si>
  <si>
    <t>04.09.2022 09:02:15</t>
  </si>
  <si>
    <t>04.09.2022 09:25:00</t>
  </si>
  <si>
    <t>IŞIKLAR KÖK-2 45-82-M00140_IŞIKLAR-1 M03_72198283</t>
  </si>
  <si>
    <t>04.09.2022 09:24:33</t>
  </si>
  <si>
    <t>04.09.2022 11:03:50</t>
  </si>
  <si>
    <t>DM-19/02 45-71-M00713_DM-19/03 M05_2079026</t>
  </si>
  <si>
    <t>06.09.2022 07:28:43</t>
  </si>
  <si>
    <t>06.09.2022 07:49:21</t>
  </si>
  <si>
    <t>HACIHALİLLER TR-1 KÖK 45-71-M00066_HACILILAR RİNG M04_72238429</t>
  </si>
  <si>
    <t>08.09.2022 19:24:27</t>
  </si>
  <si>
    <t>08.09.2022 21:40:41</t>
  </si>
  <si>
    <t>AHMETLİ DM 45-77-M00187_HatBaşıAyırıcı_89227684 M08_89227684</t>
  </si>
  <si>
    <t>13.09.2022 07:21:45</t>
  </si>
  <si>
    <t>13.09.2022 11:09:37</t>
  </si>
  <si>
    <t>ADALA DM 45-78-M00827_ADALA TR-1 M08_66127489</t>
  </si>
  <si>
    <t>14.09.2022 09:32:33</t>
  </si>
  <si>
    <t>14.09.2022 10:29:34</t>
  </si>
  <si>
    <t>FUNDACIK TR-1 45-75-M00280_ H_75332224</t>
  </si>
  <si>
    <t>27.09.2022 12:05:02</t>
  </si>
  <si>
    <t>27.09.2022 13:36:18</t>
  </si>
  <si>
    <t>29.09.2022 10:38:06</t>
  </si>
  <si>
    <t>29.09.2022 11:02:22</t>
  </si>
  <si>
    <t>LÜTFİYE KÖK 45-80-M02970_KUMKUYUCAK    TST-1 M03_84270514</t>
  </si>
  <si>
    <t>03.09.2022 08:15:03</t>
  </si>
  <si>
    <t>03.09.2022 08:57:07</t>
  </si>
  <si>
    <t>M-36 GÖKÇE ÇİÇEK SİTESİ 35-18-M00036_ M02_2322883</t>
  </si>
  <si>
    <t>12.09.2022 15:42:18</t>
  </si>
  <si>
    <t>12.09.2022 22:24:29</t>
  </si>
  <si>
    <t>TR-1 (DM-5/1) 35-19-M00001_KUPLAJ M07_2333287</t>
  </si>
  <si>
    <t>12.09.2022 19:08:25</t>
  </si>
  <si>
    <t>12.09.2022 21:42:00</t>
  </si>
  <si>
    <t>TR-17 35-27-M00017_DIREK TIPI TRAFO HUCRESI H01_2050499</t>
  </si>
  <si>
    <t>29.09.2022 08:17:15</t>
  </si>
  <si>
    <t>29.09.2022 09:41:20</t>
  </si>
  <si>
    <t>28.09.2022 16:30:30</t>
  </si>
  <si>
    <t>28.09.2022 19:17:21</t>
  </si>
  <si>
    <t>30.09.2022 23:36:42</t>
  </si>
  <si>
    <t>01.10.2022 00:04:43</t>
  </si>
  <si>
    <t>03.09.2022 04:25:55</t>
  </si>
  <si>
    <t>03.09.2022 04:56:22</t>
  </si>
  <si>
    <t>03.09.2022 05:28:49</t>
  </si>
  <si>
    <t>03.09.2022 06:13:24</t>
  </si>
  <si>
    <t>GÖKEYÜP TR-1 KÖK 45-78-M00798_HatBaşıAyırıcı_53139952 M04_53139952</t>
  </si>
  <si>
    <t>03.09.2022 06:39:59</t>
  </si>
  <si>
    <t>03.09.2022 06:40:35</t>
  </si>
  <si>
    <t>GÖKEYÜP TR-1 KÖK 45-78-M00798_HatBaşıAyırıcı_53140479 M04_53140479</t>
  </si>
  <si>
    <t>03.09.2022 06:52:11</t>
  </si>
  <si>
    <t>03.09.2022 09:56:57</t>
  </si>
  <si>
    <t>03.09.2022 07:16:48</t>
  </si>
  <si>
    <t>03.09.2022 08:48:06</t>
  </si>
  <si>
    <t>03.09.2022 07:40:37</t>
  </si>
  <si>
    <t>03.09.2022 08:39:42</t>
  </si>
  <si>
    <t>GÖRDES DM 45-75-M00050_HatBaşıAyırıcı_53135653 M11_53135653</t>
  </si>
  <si>
    <t>03.09.2022 07:45:34</t>
  </si>
  <si>
    <t>03.09.2022 10:12:49</t>
  </si>
  <si>
    <t>KULA TM 45-77-A00002_AHMETLİ DM M22_2117129</t>
  </si>
  <si>
    <t>03.09.2022 08:10:38</t>
  </si>
  <si>
    <t>03.09.2022 09:02:11</t>
  </si>
  <si>
    <t>03.09.2022 08:19:07</t>
  </si>
  <si>
    <t>03.09.2022 09:56:26</t>
  </si>
  <si>
    <t>TR-2/11-A 45-83-L00156_DIREK TIPI TRAFO HUCRESI H01_2094113</t>
  </si>
  <si>
    <t>03.09.2022 09:15:44</t>
  </si>
  <si>
    <t>03.09.2022 12:15:55</t>
  </si>
  <si>
    <t>GERENCİK TR-1 45-86-M00181_DIREK TIPI TRAFO HUCRESI H01_2093256</t>
  </si>
  <si>
    <t>03.09.2022 09:31:45</t>
  </si>
  <si>
    <t>03.09.2022 10:27:12</t>
  </si>
  <si>
    <t>ABDULLAH BOZYAKA SULAMA TR 45-71-M01304_DIREK TIPI TRAFO HUCRESI H01_2095551</t>
  </si>
  <si>
    <t>03.09.2022 10:22:34</t>
  </si>
  <si>
    <t>03.09.2022 12:00:35</t>
  </si>
  <si>
    <t>HACIHALİLLER TR-1 KÖK 45-71-M00066_HACIHALİLLER TR-3 M01_72238428</t>
  </si>
  <si>
    <t>03.09.2022 11:07:47</t>
  </si>
  <si>
    <t>03.09.2022 11:31:37</t>
  </si>
  <si>
    <t>03.09.2022 13:15:51</t>
  </si>
  <si>
    <t>03.09.2022 14:08:56</t>
  </si>
  <si>
    <t>03.09.2022 14:06:55</t>
  </si>
  <si>
    <t>03.09.2022 14:31:08</t>
  </si>
  <si>
    <t>03.09.2022 14:11:40</t>
  </si>
  <si>
    <t>03.09.2022 14:53:20</t>
  </si>
  <si>
    <t>TR-48 TARIMSAL SULAMA 45-80-M01048_DIREK TIPI TRAFO HUCRESI H01_2084154</t>
  </si>
  <si>
    <t>03.09.2022 12:26:35</t>
  </si>
  <si>
    <t>03.09.2022 19:03:30</t>
  </si>
  <si>
    <t>HAMZABEYLİ KÖK 45-71-M00071_FABRİKALAR M02_2074297</t>
  </si>
  <si>
    <t>03.09.2022 16:23:50</t>
  </si>
  <si>
    <t>03.09.2022 17:06:15</t>
  </si>
  <si>
    <t>HARMANDALI KÖK 45-71-M00061_HatBaşıAyırıcı_53134352 M11_53134352</t>
  </si>
  <si>
    <t>03.09.2022 16:56:32</t>
  </si>
  <si>
    <t>03.09.2022 17:45:56</t>
  </si>
  <si>
    <t>DERBENT İM-DM 45-83-A00004_AKÇAPINAR L04_2097161</t>
  </si>
  <si>
    <t>03.09.2022 19:17:49</t>
  </si>
  <si>
    <t>03.09.2022 19:52:23</t>
  </si>
  <si>
    <t>MASNA PLASTİK KÖK 45-83-M00135_ABALIOĞLU DM M02_72132099</t>
  </si>
  <si>
    <t>03.09.2022 19:56:21</t>
  </si>
  <si>
    <t>03.09.2022 20:53:57</t>
  </si>
  <si>
    <t>IŞIKLAR KÖK 45-73-M00467_CABERFAKILI KÖY MERKEZ M010_83813237</t>
  </si>
  <si>
    <t>03.09.2022 22:48:50</t>
  </si>
  <si>
    <t>03.09.2022 23:33:09</t>
  </si>
  <si>
    <t>04.09.2022 02:58:26</t>
  </si>
  <si>
    <t>04.09.2022 04:06:14</t>
  </si>
  <si>
    <t>04.09.2022 06:39:15</t>
  </si>
  <si>
    <t>04.09.2022 06:53:59</t>
  </si>
  <si>
    <t>HACIRAHMANLAR TARIMSAL SULAMA ÖZEL KÖK 45-80-M02000Ö_ M05_2309089</t>
  </si>
  <si>
    <t>04.09.2022 08:18:17</t>
  </si>
  <si>
    <t>04.09.2022 09:25:14</t>
  </si>
  <si>
    <t>KORUBAŞI TR-2 45-75-M00367_ H_65939089</t>
  </si>
  <si>
    <t>04.09.2022 09:05:05</t>
  </si>
  <si>
    <t>04.09.2022 10:13:16</t>
  </si>
  <si>
    <t>PAZARKÖY KÖK 45-78-L00700_HatBaşıAyırıcı_53140463 L05_53140463</t>
  </si>
  <si>
    <t>04.09.2022 10:22:00</t>
  </si>
  <si>
    <t>04.09.2022 11:24:36</t>
  </si>
  <si>
    <t>KESKİNOĞLU KÖK 45-80-M00107_ALİRIZA BEY/TR-37/TR-38 TARIMSAL SULAMA M01_72195195</t>
  </si>
  <si>
    <t>04.09.2022 10:25:48</t>
  </si>
  <si>
    <t>04.09.2022 11:28:56</t>
  </si>
  <si>
    <t>KEMALİYE DM (TR-1) 45-73-M00150_HatBaşıAyırıcı_53136140 M01_53136140</t>
  </si>
  <si>
    <t>04.09.2022 11:03:10</t>
  </si>
  <si>
    <t>04.09.2022 11:28:51</t>
  </si>
  <si>
    <t>KEMHALLI TR-1 45-86-M00086_DIREK TIPI TRAFO HUCRESI H01_2088159</t>
  </si>
  <si>
    <t>04.09.2022 11:15:25</t>
  </si>
  <si>
    <t>04.09.2022 11:45:26</t>
  </si>
  <si>
    <t>AKPINAR TR-1 45-75-M00079_DIREK TIPI TRAFO HUCRESI H01_2084776</t>
  </si>
  <si>
    <t>04.09.2022 11:18:54</t>
  </si>
  <si>
    <t>04.09.2022 12:01:37</t>
  </si>
  <si>
    <t>ÇINARLIKUYU KÖK 45-71-M00188_HatBaşıAyırıcı_53137186 M02_53137186</t>
  </si>
  <si>
    <t>04.09.2022 14:01:20</t>
  </si>
  <si>
    <t>04.09.2022 17:06:59</t>
  </si>
  <si>
    <t>KORDON KÖK 45-78-M00730_HatBaşıAyırıcı_53140207 M03_53140207</t>
  </si>
  <si>
    <t>04.09.2022 15:14:25</t>
  </si>
  <si>
    <t>04.09.2022 15:14:55</t>
  </si>
  <si>
    <t>04.09.2022 16:21:43</t>
  </si>
  <si>
    <t>04.09.2022 16:58:38</t>
  </si>
  <si>
    <t>MURADİYE DM 45-71-M00006_TEKEL M13_2322536</t>
  </si>
  <si>
    <t>04.09.2022 16:31:42</t>
  </si>
  <si>
    <t>04.09.2022 17:06:13</t>
  </si>
  <si>
    <t>04.09.2022 16:38:14</t>
  </si>
  <si>
    <t>04.09.2022 16:40:49</t>
  </si>
  <si>
    <t>CAFERBEY KÖK 45-78-L00231_HatBaşıAyırıcı_53139883 L02_53139883</t>
  </si>
  <si>
    <t>04.09.2022 18:03:14</t>
  </si>
  <si>
    <t>04.09.2022 20:16:10</t>
  </si>
  <si>
    <t>AVŞAR İM 45-83-A00002_G KOLU L09_81661206</t>
  </si>
  <si>
    <t>04.09.2022 18:24:47</t>
  </si>
  <si>
    <t>04.09.2022 18:43:36</t>
  </si>
  <si>
    <t>KABAZLI KÖK 45-78-M00675_HatBaşıAyırıcı_73215683 M03_73215683</t>
  </si>
  <si>
    <t>04.09.2022 18:25:05</t>
  </si>
  <si>
    <t>04.09.2022 18:53:26</t>
  </si>
  <si>
    <t>ERGENEKON TR-4 45-83-L00141_KETENCİ SİTESİ L03_61235088</t>
  </si>
  <si>
    <t>04.09.2022 19:01:45</t>
  </si>
  <si>
    <t>04.09.2022 20:33:02</t>
  </si>
  <si>
    <t>CAFERBEY KÖK 45-78-L00231_HASALAN L02_2327775</t>
  </si>
  <si>
    <t>04.09.2022 19:38:04</t>
  </si>
  <si>
    <t>04.09.2022 20:15:27</t>
  </si>
  <si>
    <t>DİNDARLI KÖK TR-3 KAKLIK 45-79-M00395_HatBaşıAyırıcı_53134473 M01_53134473</t>
  </si>
  <si>
    <t>04.09.2022 21:20:02</t>
  </si>
  <si>
    <t>04.09.2022 22:31:45</t>
  </si>
  <si>
    <t>MEDAR DM 45-72-L00079_KÖYLER L03_66588788</t>
  </si>
  <si>
    <t>04.09.2022 22:29:00</t>
  </si>
  <si>
    <t>04.09.2022 22:52:10</t>
  </si>
  <si>
    <t>SELENDİ DM 45-81-M00001_HatBaşıAyırıcı_53134869 M14_53134869</t>
  </si>
  <si>
    <t>04.09.2022 23:38:24</t>
  </si>
  <si>
    <t>05.09.2022 00:30:47</t>
  </si>
  <si>
    <t>ORTAKÖY TR-1 45-77-L00308_DIREK TIPI TRAFO HUCRESI H01_2050878</t>
  </si>
  <si>
    <t>04.09.2022 23:48:04</t>
  </si>
  <si>
    <t>05.09.2022 01:08:48</t>
  </si>
  <si>
    <t>05.09.2022 01:27:54</t>
  </si>
  <si>
    <t>05.09.2022 01:35:52</t>
  </si>
  <si>
    <t>ÇALTILI TR-2 45-78-L00367_DIREK TIPI TRAFO HUCRESI H01_2105616</t>
  </si>
  <si>
    <t>05.09.2022 08:03:00</t>
  </si>
  <si>
    <t>05.09.2022 14:28:50</t>
  </si>
  <si>
    <t>ÇAMURHAMAMI KÖK 45-78-L00230_HatBaşıAyırıcı_79961588 L03_79961588</t>
  </si>
  <si>
    <t>05.09.2022 08:55:27</t>
  </si>
  <si>
    <t>05.09.2022 11:17:28</t>
  </si>
  <si>
    <t>ALAAĞAÇ TR-1 45-74-M00277_DIREK TIPI TRAFO HUCRESI H01_2053704</t>
  </si>
  <si>
    <t>05.09.2022 10:10:23</t>
  </si>
  <si>
    <t>05.09.2022 11:29:43</t>
  </si>
  <si>
    <t>05.09.2022 10:10:32</t>
  </si>
  <si>
    <t>05.09.2022 11:21:56</t>
  </si>
  <si>
    <t>CAFERBEY KÖK 45-78-L00231_CAFERBEY ÇALTILI L04_2327776</t>
  </si>
  <si>
    <t>05.09.2022 14:16:53</t>
  </si>
  <si>
    <t>05.09.2022 14:29:51</t>
  </si>
  <si>
    <t>DEMİRKÖPRÜ TM 45-78-A00005_HatBaşıAyırıcı_53139457 M05_53139457</t>
  </si>
  <si>
    <t>05.09.2022 16:31:27</t>
  </si>
  <si>
    <t>05.09.2022 18:24:06</t>
  </si>
  <si>
    <t>ÇAPAKLI KÖK 45-78-M01161_ÇAPAKLI MERKEZ M03_78225751</t>
  </si>
  <si>
    <t>05.09.2022 17:05:03</t>
  </si>
  <si>
    <t>05.09.2022 20:26:35</t>
  </si>
  <si>
    <t>SAKARLI KÖK 45-76-M00046_HatBaşıAyırıcı_53137225 M03_53137225</t>
  </si>
  <si>
    <t>05.09.2022 17:58:37</t>
  </si>
  <si>
    <t>06.09.2022 00:31:30</t>
  </si>
  <si>
    <t>SOMA A SANTRALİ İM/DM 45-82-A00001_HatBaşıAyırıcı_53135960 L14_53135960</t>
  </si>
  <si>
    <t>05.09.2022 04:51:09</t>
  </si>
  <si>
    <t>05.09.2022 05:27:10</t>
  </si>
  <si>
    <t>HACIRAHMANLI TR-8 45-80-M00085_HACIRAHMANLI TR-24 M02_72198166</t>
  </si>
  <si>
    <t>05.09.2022 06:50:18</t>
  </si>
  <si>
    <t>05.09.2022 07:46:54</t>
  </si>
  <si>
    <t>TOKMAKLI KÖK 45-86-M00047_BORLU TR-10 M04_72227761</t>
  </si>
  <si>
    <t>05.09.2022 08:12:31</t>
  </si>
  <si>
    <t>05.09.2022 09:20:11</t>
  </si>
  <si>
    <t>05.09.2022 08:23:14</t>
  </si>
  <si>
    <t>05.09.2022 08:54:06</t>
  </si>
  <si>
    <t>DURHASAN KÖK 45-74-M00373_DURHASAN MERKEZ M03_83945261</t>
  </si>
  <si>
    <t>05.09.2022 08:21:30</t>
  </si>
  <si>
    <t>05.09.2022 09:15:07</t>
  </si>
  <si>
    <t>YAKAKÖY KÖK 45-75-M00067_KAYACIK ESKİ SARIALİLER M05_2092145</t>
  </si>
  <si>
    <t>05.09.2022 08:36:29</t>
  </si>
  <si>
    <t>05.09.2022 08:43:39</t>
  </si>
  <si>
    <t>DM02/TR01 45-73-M00037_DM-2/30 M12_2082143</t>
  </si>
  <si>
    <t>05.09.2022 09:05:41</t>
  </si>
  <si>
    <t>05.09.2022 10:21:43</t>
  </si>
  <si>
    <t>05.09.2022 10:30:17</t>
  </si>
  <si>
    <t>05.09.2022 10:47:02</t>
  </si>
  <si>
    <t>05.09.2022 11:16:41</t>
  </si>
  <si>
    <t>05.09.2022 13:13:11</t>
  </si>
  <si>
    <t>05.09.2022 11:12:18</t>
  </si>
  <si>
    <t>05.09.2022 12:21:39</t>
  </si>
  <si>
    <t>ÜÇPINAR DM 45-71-M00183_GÖKBEL M09_72249134</t>
  </si>
  <si>
    <t>05.09.2022 11:52:18</t>
  </si>
  <si>
    <t>05.09.2022 12:06:41</t>
  </si>
  <si>
    <t>LÜTFİYE KÖK 45-80-M02970_LÜTFİYE TR-1 TR-2 M05_84270516</t>
  </si>
  <si>
    <t>05.09.2022 11:49:27</t>
  </si>
  <si>
    <t>05.09.2022 12:47:08</t>
  </si>
  <si>
    <t>05.09.2022 12:11:09</t>
  </si>
  <si>
    <t>05.09.2022 13:04:09</t>
  </si>
  <si>
    <t>YEŞİLYURT DM 45-73-M00476_SOBRAN M02_2318327</t>
  </si>
  <si>
    <t>05.09.2022 12:26:50</t>
  </si>
  <si>
    <t>05.09.2022 13:01:39</t>
  </si>
  <si>
    <t>SAKARLI KÖK 45-76-M00046_KOCAİSKAN M03_72214504</t>
  </si>
  <si>
    <t>05.09.2022 14:33:33</t>
  </si>
  <si>
    <t>05.09.2022 15:09:34</t>
  </si>
  <si>
    <t>DERİCİ KÖK 45-84-M00003_RAZOĞLU M07_2313984</t>
  </si>
  <si>
    <t>05.09.2022 14:36:29</t>
  </si>
  <si>
    <t>05.09.2022 15:33:35</t>
  </si>
  <si>
    <t>SOMA A SANTRALİ İM/DM 45-82-A00001_HatBaşıAyırıcı_53136106 L14_53136106</t>
  </si>
  <si>
    <t>05.09.2022 14:50:56</t>
  </si>
  <si>
    <t>05.09.2022 15:34:28</t>
  </si>
  <si>
    <t>KEMALİYE DM (TR-1) 45-73-M00150_HatBaşıAyırıcı_53135120 M01_53135120</t>
  </si>
  <si>
    <t>05.09.2022 15:44:43</t>
  </si>
  <si>
    <t>05.09.2022 19:24:38</t>
  </si>
  <si>
    <t>KORDON KÖK 45-78-M00730_HatBaşıAyırıcı_53139398 M02_53139398</t>
  </si>
  <si>
    <t>05.09.2022 16:09:50</t>
  </si>
  <si>
    <t>05.09.2022 19:18:37</t>
  </si>
  <si>
    <t>05.09.2022 16:33:13</t>
  </si>
  <si>
    <t>05.09.2022 18:12:18</t>
  </si>
  <si>
    <t>STADYUM DM 45-72-M00544_GÖNENLİ SÜT M01_86927316</t>
  </si>
  <si>
    <t>05.09.2022 18:25:18</t>
  </si>
  <si>
    <t>05.09.2022 19:56:02</t>
  </si>
  <si>
    <t>05.09.2022 19:44:19</t>
  </si>
  <si>
    <t>05.09.2022 20:45:52</t>
  </si>
  <si>
    <t>M-180 DALYAN ARITMA DM 35-18-M00180_M-147 SAKIZLIKOY M04_66030558</t>
  </si>
  <si>
    <t>10.09.2022 07:03:16</t>
  </si>
  <si>
    <t>10.09.2022 09:53:03</t>
  </si>
  <si>
    <t>M-101 35-18-M00101_ÇEŞME İM M03_49334717</t>
  </si>
  <si>
    <t>10.09.2022 07:40:35</t>
  </si>
  <si>
    <t>10.09.2022 10:02:45</t>
  </si>
  <si>
    <t>BEYDERE KÖK 45-71-M00128_ÜÇPINAR M03_50217225</t>
  </si>
  <si>
    <t>10.09.2022 18:51:47</t>
  </si>
  <si>
    <t>10.09.2022 21:06:41</t>
  </si>
  <si>
    <t>TR-2/82 BARIŞ MANÇO KÖK 45-83-L00082_TR-2/83 L03_61336406</t>
  </si>
  <si>
    <t>01.09.2022 07:25:45</t>
  </si>
  <si>
    <t>01.09.2022 09:18:00</t>
  </si>
  <si>
    <t>GÖLMARMARA İM 45-85-A00001_YENİKÖY L26_2305903</t>
  </si>
  <si>
    <t>01.09.2022 10:33:12</t>
  </si>
  <si>
    <t>01.09.2022 14:57:34</t>
  </si>
  <si>
    <t>KOZLUÖREN TR-1 45-82-M00309_DIREK TIPI TRAFO HUCRESI H01_2064722</t>
  </si>
  <si>
    <t>01.09.2022 13:31:10</t>
  </si>
  <si>
    <t>01.09.2022 14:53:24</t>
  </si>
  <si>
    <t>SOMA A SANTRALİ İM/DM 45-82-A00001_KIRKAĞAÇ L15_2324961</t>
  </si>
  <si>
    <t>02.09.2022 06:28:13</t>
  </si>
  <si>
    <t>02.09.2022 07:22:48</t>
  </si>
  <si>
    <t>02.09.2022 12:25:25</t>
  </si>
  <si>
    <t>04.09.2022 00:07:03</t>
  </si>
  <si>
    <t>04.09.2022 00:44:09</t>
  </si>
  <si>
    <t>K-4133 35-04-K04133_99983712_99983712</t>
  </si>
  <si>
    <t>12.09.2022 09:54:44</t>
  </si>
  <si>
    <t>12.09.2022 16:01:48</t>
  </si>
  <si>
    <t>M-1003 35-03-M01003_R_56364246_56364246</t>
  </si>
  <si>
    <t>12.09.2022 16:00:40</t>
  </si>
  <si>
    <t>12.09.2022 16:44:16</t>
  </si>
  <si>
    <t>M-3411(YATIRIM REZERVE) 35-03-M03411_961015339_961015339</t>
  </si>
  <si>
    <t>12.09.2022 17:01:48</t>
  </si>
  <si>
    <t>12.09.2022 22:15:08</t>
  </si>
  <si>
    <t>DEVELİ TR-2 35-22-M00284_C_56356977_56356977</t>
  </si>
  <si>
    <t>13.09.2022 11:01:09</t>
  </si>
  <si>
    <t>13.09.2022 13:19:09</t>
  </si>
  <si>
    <t>L-10 KARADAĞ DM 35-18-L00010_ULUSOY L07_72054770</t>
  </si>
  <si>
    <t>17.09.2022 06:54:35</t>
  </si>
  <si>
    <t>17.09.2022 10:33:56</t>
  </si>
  <si>
    <t>17.09.2022 06:50:02</t>
  </si>
  <si>
    <t>17.09.2022 10:14:01</t>
  </si>
  <si>
    <t>23.09.2022 15:56:58</t>
  </si>
  <si>
    <t>23.09.2022 16:04:00</t>
  </si>
  <si>
    <t>K-2887 35-03-K02887_913149487_913149487</t>
  </si>
  <si>
    <t>16.09.2022 14:17:51</t>
  </si>
  <si>
    <t>16.09.2022 18:44:08</t>
  </si>
  <si>
    <t>TR-47 35-16-L00047_95000647814_95000647814</t>
  </si>
  <si>
    <t>20.09.2022 09:26:29</t>
  </si>
  <si>
    <t>20.09.2022 17:34:47</t>
  </si>
  <si>
    <t>SARUHANLI TR-6 45-80-M00006_B TR6B1b_5987082</t>
  </si>
  <si>
    <t>20.09.2022 18:43:44</t>
  </si>
  <si>
    <t>20.09.2022 20:27:00</t>
  </si>
  <si>
    <t>21.09.2022 08:15:07</t>
  </si>
  <si>
    <t>21.09.2022 12:23:53</t>
  </si>
  <si>
    <t>SELENDİ TR-5 45-81-M00005_945624820_945624820</t>
  </si>
  <si>
    <t>21.09.2022 08:38:53</t>
  </si>
  <si>
    <t>21.09.2022 13:40:35</t>
  </si>
  <si>
    <t>M-996 35-03-M00996_A A1_61121716</t>
  </si>
  <si>
    <t>21.09.2022 09:55:34</t>
  </si>
  <si>
    <t>21.09.2022 17:07:52</t>
  </si>
  <si>
    <t>21.09.2022 14:02:36</t>
  </si>
  <si>
    <t>21.09.2022 17:08:55</t>
  </si>
  <si>
    <t>GÖKÇEN DM 1-2/3 35-29-L00061_48309556 DM1/a3b_48316357</t>
  </si>
  <si>
    <t>22.09.2022 18:05:50</t>
  </si>
  <si>
    <t>22.09.2022 22:49:48</t>
  </si>
  <si>
    <t>TR-83 35-30-L00083_F f1_42988296</t>
  </si>
  <si>
    <t>23.09.2022 16:51:18</t>
  </si>
  <si>
    <t>24.09.2022 00:25:00</t>
  </si>
  <si>
    <t>GÖLBAŞI TR-3 45-86-M00302__72373679_72373679</t>
  </si>
  <si>
    <t>30.09.2022 18:51:17</t>
  </si>
  <si>
    <t>30.09.2022 19:22:43</t>
  </si>
  <si>
    <t>ÜÇPINAR DM 45-71-M00183_ESKİ YAĞCILAR M10_72249340</t>
  </si>
  <si>
    <t>06.09.2022 01:24:05</t>
  </si>
  <si>
    <t>06.09.2022 02:26:13</t>
  </si>
  <si>
    <t>TR-1/11 45-83-M00011_MATLI YEM M04_83843023</t>
  </si>
  <si>
    <t>06.09.2022 17:27:12</t>
  </si>
  <si>
    <t>06.09.2022 19:33:06</t>
  </si>
  <si>
    <t>TR-2/29 45-83-L00029_TR-2/26 ABACILAR L04_61210105</t>
  </si>
  <si>
    <t>06.09.2022 07:53:02</t>
  </si>
  <si>
    <t>06.09.2022 09:03:46</t>
  </si>
  <si>
    <t>URGANLI TR-1 KÖK 45-83-M00129_TR-9 M01_2331300</t>
  </si>
  <si>
    <t>06.09.2022 22:25:45</t>
  </si>
  <si>
    <t>06.09.2022 23:26:12</t>
  </si>
  <si>
    <t>K-2907 35-01-K02907_910738463_910738463</t>
  </si>
  <si>
    <t>16.09.2022 08:46:17</t>
  </si>
  <si>
    <t>16.09.2022 10:57:43</t>
  </si>
  <si>
    <t>MENEMEN TR-11 35-28-L00011_MENEMEN TR-14 L05_66579835</t>
  </si>
  <si>
    <t>24.09.2022 11:30:58</t>
  </si>
  <si>
    <t>24.09.2022 13:09:37</t>
  </si>
  <si>
    <t>DEMİRKÖPRÜ TM 45-78-A00005_HatBaşıAyırıcı_53139947 M07_53139947</t>
  </si>
  <si>
    <t>06.09.2022 08:43:59</t>
  </si>
  <si>
    <t>06.09.2022 11:22:37</t>
  </si>
  <si>
    <t>TİYENLİ KÖK 45-85-M00004_TİYENLİ KÖY ÇIKIŞI M01_72102208</t>
  </si>
  <si>
    <t>07.09.2022 06:58:59</t>
  </si>
  <si>
    <t>07.09.2022 07:55:54</t>
  </si>
  <si>
    <t>06.09.2022 04:07:38</t>
  </si>
  <si>
    <t>06.09.2022 06:28:23</t>
  </si>
  <si>
    <t>FUNDACIK KÖK 45-75-M00068_HatBaşıAyırıcı_53135613 M03_53135613</t>
  </si>
  <si>
    <t>06.09.2022 16:57:58</t>
  </si>
  <si>
    <t>06.09.2022 18:39:33</t>
  </si>
  <si>
    <t>DM-13/14 45-71-M00321_DİREK TİPİ M05_67549949</t>
  </si>
  <si>
    <t>06.09.2022 18:59:53</t>
  </si>
  <si>
    <t>06.09.2022 19:44:36</t>
  </si>
  <si>
    <t>07.09.2022 07:22:09</t>
  </si>
  <si>
    <t>07.09.2022 08:19:16</t>
  </si>
  <si>
    <t>TR-1/83 KAPTANOĞLU DM 45-83-M00083_DERBENT GİRİŞ M04_61292034</t>
  </si>
  <si>
    <t>07.09.2022 07:35:42</t>
  </si>
  <si>
    <t>07.09.2022 08:05:50</t>
  </si>
  <si>
    <t>SOMA A SANTRALİ İM/DM 45-82-A00001_HatBaşıAyırıcı_53136119 L14_53136119</t>
  </si>
  <si>
    <t>07.09.2022 06:19:43</t>
  </si>
  <si>
    <t>07.09.2022 08:32:14</t>
  </si>
  <si>
    <t>07.09.2022 08:27:14</t>
  </si>
  <si>
    <t>07.09.2022 08:58:26</t>
  </si>
  <si>
    <t>AKKEÇİLİ KÖK 45-73-M00239_HatBaşıAyırıcı_53136436 M02_53136436</t>
  </si>
  <si>
    <t>07.09.2022 10:25:52</t>
  </si>
  <si>
    <t>07.09.2022 12:32:49</t>
  </si>
  <si>
    <t>07.09.2022 12:45:33</t>
  </si>
  <si>
    <t>07.09.2022 14:33:38</t>
  </si>
  <si>
    <t>06.09.2022 09:12:14</t>
  </si>
  <si>
    <t>06.09.2022 10:01:24</t>
  </si>
  <si>
    <t>07.09.2022 16:40:41</t>
  </si>
  <si>
    <t>07.09.2022 22:09:00</t>
  </si>
  <si>
    <t>DUMANLAR KÖK 45-81-M00044_KARABEYLER M02_72038302</t>
  </si>
  <si>
    <t>07.09.2022 17:43:38</t>
  </si>
  <si>
    <t>07.09.2022 17:44:38</t>
  </si>
  <si>
    <t>07.09.2022 19:13:41</t>
  </si>
  <si>
    <t>07.09.2022 20:13:53</t>
  </si>
  <si>
    <t>SOMA A SANTRALİ İM/DM 45-82-A00001_HatBaşıAyırıcı_53135903 L16_53135903</t>
  </si>
  <si>
    <t>07.09.2022 20:48:53</t>
  </si>
  <si>
    <t>07.09.2022 23:46:39</t>
  </si>
  <si>
    <t>ÇATALOLUK DM 45-74-M00227_HatBaşıAyırıcı_77952856 M07_77952856</t>
  </si>
  <si>
    <t>06.09.2022 09:52:42</t>
  </si>
  <si>
    <t>06.09.2022 11:20:54</t>
  </si>
  <si>
    <t>KEMALİYE DM (TR-1) 45-73-M00150_JANDARMA M06_66715927</t>
  </si>
  <si>
    <t>07.09.2022 15:10:39</t>
  </si>
  <si>
    <t>07.09.2022 15:46:37</t>
  </si>
  <si>
    <t>POYRAZ KÖK 45-78-M00651_DAĞITIM TRAFOSU TR-3 M04_2057461</t>
  </si>
  <si>
    <t>07.09.2022 16:00:36</t>
  </si>
  <si>
    <t>07.09.2022 17:38:01</t>
  </si>
  <si>
    <t>SOMA KÖYLER DM-2 45-82-M00125_SAVAŞTEPE 34.5 M09_2035838</t>
  </si>
  <si>
    <t>07.09.2022 16:06:40</t>
  </si>
  <si>
    <t>07.09.2022 21:13:12</t>
  </si>
  <si>
    <t>07.09.2022 17:33:34</t>
  </si>
  <si>
    <t>07.09.2022 19:14:00</t>
  </si>
  <si>
    <t>TİYENLİ KÖK 45-85-M00004_HatBaşıAyırıcı_53135882 M01_53135882</t>
  </si>
  <si>
    <t>07.09.2022 09:09:45</t>
  </si>
  <si>
    <t>07.09.2022 12:39:52</t>
  </si>
  <si>
    <t>07.09.2022 09:08:37</t>
  </si>
  <si>
    <t>07.09.2022 10:30:34</t>
  </si>
  <si>
    <t>12.09.2022 10:31:06</t>
  </si>
  <si>
    <t>12.09.2022 11:29:12</t>
  </si>
  <si>
    <t>K-4299 35-02-K04299_ÜNİVERSİTE TM K03_2058849</t>
  </si>
  <si>
    <t>18.09.2022 09:18:26</t>
  </si>
  <si>
    <t>18.09.2022 13:11:40</t>
  </si>
  <si>
    <t>DM-2 35-17-M00002_M-7 M20_2336080</t>
  </si>
  <si>
    <t>27.09.2022 19:48:46</t>
  </si>
  <si>
    <t>27.09.2022 21:15:23</t>
  </si>
  <si>
    <t>MAMURBABA KÖK 35-18-L00534_HatBaşıAyırıcı_53138427 L03_53138427</t>
  </si>
  <si>
    <t>02.09.2022 20:15:10</t>
  </si>
  <si>
    <t>EGE İM 35-02-A00003_KIZILAY K04_2051560</t>
  </si>
  <si>
    <t>28.09.2022 14:58:09</t>
  </si>
  <si>
    <t>28.09.2022 07:44:47</t>
  </si>
  <si>
    <t>28.09.2022 07:52:00</t>
  </si>
  <si>
    <t>VİLLAKENT DM 35-28-M00381_VİLLAKENT-1 M04_66521607</t>
  </si>
  <si>
    <t>28.09.2022 07:47:00</t>
  </si>
  <si>
    <t>ÜNİVERSİTE TM 35-02-A00008_KARASULUK M17_2310708</t>
  </si>
  <si>
    <t>28.09.2022 13:15:00</t>
  </si>
  <si>
    <t>28.09.2022 19:09:00</t>
  </si>
  <si>
    <t>M-1037 35-04-M01037_M-1038 M02_2119277</t>
  </si>
  <si>
    <t>30.09.2022 09:41:19</t>
  </si>
  <si>
    <t>30.09.2022 15:16:00</t>
  </si>
  <si>
    <t>İSKELE KÖK 35-17-M00705_YENİ ŞAKRAN M05_85143067</t>
  </si>
  <si>
    <t>05.09.2022 18:46:31</t>
  </si>
  <si>
    <t>05.09.2022 21:45:34</t>
  </si>
  <si>
    <t>BAZTAŞ KÖK 35-17-M00250_BAZTAŞ M02_66442508</t>
  </si>
  <si>
    <t>06.09.2022 00:18:45</t>
  </si>
  <si>
    <t>06.09.2022 01:58:49</t>
  </si>
  <si>
    <t>HELVACI DM-2 35-17-M00359_ŞEHİT KEMAL M05_66476614</t>
  </si>
  <si>
    <t>05.09.2022 19:52:08</t>
  </si>
  <si>
    <t>05.09.2022 20:36:03</t>
  </si>
  <si>
    <t>YUNTDAĞ KÖK 35-16-M00010_YUNTDAĞ M01_72050956</t>
  </si>
  <si>
    <t>05.09.2022 20:11:06</t>
  </si>
  <si>
    <t>05.09.2022 21:18:24</t>
  </si>
  <si>
    <t>TIRMANLAR DM 35-16-M00171_HatBaşıAyırıcı_53139827 M01_53139827</t>
  </si>
  <si>
    <t>05.09.2022 20:05:27</t>
  </si>
  <si>
    <t>06.09.2022 01:57:24</t>
  </si>
  <si>
    <t>05.09.2022 21:41:20</t>
  </si>
  <si>
    <t>05.09.2022 23:12:23</t>
  </si>
  <si>
    <t>İDRİS KEPEZ TR 35-30-M00231_DIREK TIPI TRAFO HUCRESI H01_2041808</t>
  </si>
  <si>
    <t>06.09.2022 06:36:32</t>
  </si>
  <si>
    <t>06.09.2022 10:09:40</t>
  </si>
  <si>
    <t>SAĞANCI İM 35-16-A00003_HatBaşıAyırıcı_53140364 L05_53140364</t>
  </si>
  <si>
    <t>06.09.2022 07:29:23</t>
  </si>
  <si>
    <t>06.09.2022 12:25:03</t>
  </si>
  <si>
    <t>YENİ ŞAKRAN KÖK 35-17-M00174_HatBaşıAyırıcı_72921790 M02_72921790</t>
  </si>
  <si>
    <t>06.09.2022 12:05:32</t>
  </si>
  <si>
    <t>06.09.2022 14:26:38</t>
  </si>
  <si>
    <t>TEKELİ DM 35-22-M00088_TEKELİ M10_48495871</t>
  </si>
  <si>
    <t>10.09.2022 09:20:50</t>
  </si>
  <si>
    <t>10.09.2022 10:29:19</t>
  </si>
  <si>
    <t>DERE MADENCİLİK ÖLÇÜ KÖK ÖZEL 35-26-M01099Ö_ M02_2318227</t>
  </si>
  <si>
    <t>27.09.2022 07:13:17</t>
  </si>
  <si>
    <t>27.09.2022 08:08:38</t>
  </si>
  <si>
    <t>EĞLENHOCA DM 35-21-M00013_HatBaşıAyırıcı_53138203 M05_53138203</t>
  </si>
  <si>
    <t>04.09.2022 11:25:54</t>
  </si>
  <si>
    <t>04.09.2022 11:55:28</t>
  </si>
  <si>
    <t>EĞLENHOCA DM 35-21-M00013_KARABURUN-1 M05_72178729</t>
  </si>
  <si>
    <t>04.09.2022 12:10:46</t>
  </si>
  <si>
    <t>04.09.2022 12:11:58</t>
  </si>
  <si>
    <t>04.09.2022 09:47:24</t>
  </si>
  <si>
    <t>04.09.2022 11:17:52</t>
  </si>
  <si>
    <t>05.09.2022 18:32:29</t>
  </si>
  <si>
    <t>05.09.2022 18:46:50</t>
  </si>
  <si>
    <t>16.09.2022 15:41:35</t>
  </si>
  <si>
    <t>16.09.2022 15:54:06</t>
  </si>
  <si>
    <t>SOMA KÖYLER DM-2 45-82-M00125_KÖYLER 34.5 M08_2035836</t>
  </si>
  <si>
    <t>16.09.2022 16:04:08</t>
  </si>
  <si>
    <t>16.09.2022 16:59:19</t>
  </si>
  <si>
    <t>16.09.2022 16:31:45</t>
  </si>
  <si>
    <t>16.09.2022 17:07:38</t>
  </si>
  <si>
    <t>CAFERBEY KÖK 45-78-L00231_KURŞUNLU L03_2327777</t>
  </si>
  <si>
    <t>16.09.2022 16:41:38</t>
  </si>
  <si>
    <t>16.09.2022 16:57:02</t>
  </si>
  <si>
    <t>İĞDECİK KÖK 45-71-M00077_SULAMALAR M05_72234162</t>
  </si>
  <si>
    <t>16.09.2022 16:39:03</t>
  </si>
  <si>
    <t>16.09.2022 19:05:35</t>
  </si>
  <si>
    <t>DUMANLAR KÖK 45-81-M00044_HatBaşıAyırıcı_53135461 M03_53135461</t>
  </si>
  <si>
    <t>16.09.2022 17:15:59</t>
  </si>
  <si>
    <t>16.09.2022 19:00:25</t>
  </si>
  <si>
    <t>KARAOĞLANLI TR-1 45-78-M00350_DIREK TIPI TRAFO HUCRESI H01_2070633</t>
  </si>
  <si>
    <t>16.09.2022 18:00:34</t>
  </si>
  <si>
    <t>16.09.2022 20:16:16</t>
  </si>
  <si>
    <t>TAYTAN OFİS KÖK 45-78-M00314_ESKİ KABAZLI M015_60669845</t>
  </si>
  <si>
    <t>16.09.2022 19:59:09</t>
  </si>
  <si>
    <t>16.09.2022 20:15:11</t>
  </si>
  <si>
    <t>16.09.2022 19:47:22</t>
  </si>
  <si>
    <t>16.09.2022 20:22:30</t>
  </si>
  <si>
    <t>TR-1/3 45-83-M00003_TR-1/6 M03_2099858</t>
  </si>
  <si>
    <t>16.09.2022 22:34:59</t>
  </si>
  <si>
    <t>17.09.2022 00:43:57</t>
  </si>
  <si>
    <t>URLA İM 35-19-A00001_ÇEŞMEALTI L08_2307121</t>
  </si>
  <si>
    <t>17.09.2022 09:13:07</t>
  </si>
  <si>
    <t>17.09.2022 11:15:47</t>
  </si>
  <si>
    <t>ÇIRPI İM 35-20-A00002_ASLANLAR-2 M12_2307618</t>
  </si>
  <si>
    <t>17.09.2022 13:29:50</t>
  </si>
  <si>
    <t>17.09.2022 14:49:59</t>
  </si>
  <si>
    <t>ÇIRPI İM 35-20-A00002_ASLANLAR GİRİŞ-1 M07_2308547</t>
  </si>
  <si>
    <t>17.09.2022 14:14:28</t>
  </si>
  <si>
    <t>17.09.2022 14:44:30</t>
  </si>
  <si>
    <t>TR-40 35-22-M00040_DIREK TIPI TRAFO HUCRESI H01_2046530</t>
  </si>
  <si>
    <t>17.09.2022 15:40:46</t>
  </si>
  <si>
    <t>17.09.2022 17:51:00</t>
  </si>
  <si>
    <t>TR-142 YAĞCILAR KÖK 35-19-M00142_HatBaşıAyırıcı_53137566 M01_53137566</t>
  </si>
  <si>
    <t>17.09.2022 16:04:55</t>
  </si>
  <si>
    <t>17.09.2022 18:52:28</t>
  </si>
  <si>
    <t>KARAKOVA KÖK 35-15-L01205_SEYREKLİ M01_85269012</t>
  </si>
  <si>
    <t>17.09.2022 17:02:35</t>
  </si>
  <si>
    <t>17.09.2022 17:50:39</t>
  </si>
  <si>
    <t>KELLETEPE KÖK 35-31-L00035_ŞEMSİLER TR-1 L04_72230944</t>
  </si>
  <si>
    <t>17.09.2022 18:30:18</t>
  </si>
  <si>
    <t>17.09.2022 19:01:06</t>
  </si>
  <si>
    <t>17.09.2022 18:35:46</t>
  </si>
  <si>
    <t>17.09.2022 18:53:03</t>
  </si>
  <si>
    <t>KARABEL KÖK(VİŞNELİ KÖK) 35-26-M01207_VİŞNELİ M04_66051328</t>
  </si>
  <si>
    <t>17.09.2022 18:48:16</t>
  </si>
  <si>
    <t>17.09.2022 19:45:32</t>
  </si>
  <si>
    <t>17.09.2022 21:13:23</t>
  </si>
  <si>
    <t>17.09.2022 22:04:37</t>
  </si>
  <si>
    <t>ÇEŞME İM 35-18-A00001_MARİNA M01_2307667</t>
  </si>
  <si>
    <t>17.09.2022 21:31:56</t>
  </si>
  <si>
    <t>17.09.2022 21:59:25</t>
  </si>
  <si>
    <t>17.09.2022 22:44:37</t>
  </si>
  <si>
    <t>18.09.2022 05:11:57</t>
  </si>
  <si>
    <t>BAYINDIR İM 35-20-A00001_BEKLEME L13_2313512</t>
  </si>
  <si>
    <t>18.09.2022 04:02:47</t>
  </si>
  <si>
    <t>18.09.2022 04:17:40</t>
  </si>
  <si>
    <t>18.09.2022 06:58:50</t>
  </si>
  <si>
    <t>18.09.2022 09:26:25</t>
  </si>
  <si>
    <t>DUMANLAR TR-1 45-81-M00081_DIREK TIPI TRAFO HUCRESI H01_2052788</t>
  </si>
  <si>
    <t>29.09.2022 12:20:49</t>
  </si>
  <si>
    <t>29.09.2022 18:05:23</t>
  </si>
  <si>
    <t>29.09.2022 12:36:14</t>
  </si>
  <si>
    <t>29.09.2022 14:50:34</t>
  </si>
  <si>
    <t>SOMA TR-16/4 45-82-M00096_DM-3 M02_72189661</t>
  </si>
  <si>
    <t>29.09.2022 13:58:26</t>
  </si>
  <si>
    <t>29.09.2022 14:30:55</t>
  </si>
  <si>
    <t>29.09.2022 14:21:11</t>
  </si>
  <si>
    <t>29.09.2022 15:09:21</t>
  </si>
  <si>
    <t>KÖPRÜBAŞI TR-26 45-86-M00026_KÖPRÜBAŞI TR-25 M01_72219580</t>
  </si>
  <si>
    <t>29.09.2022 14:38:36</t>
  </si>
  <si>
    <t>29.09.2022 15:35:20</t>
  </si>
  <si>
    <t>SART TR-1 KÖK 45-78-M00168_SART TR-2 M03_81491802</t>
  </si>
  <si>
    <t>29.09.2022 14:49:26</t>
  </si>
  <si>
    <t>29.09.2022 16:05:03</t>
  </si>
  <si>
    <t>29.09.2022 16:39:40</t>
  </si>
  <si>
    <t>29.09.2022 17:14:56</t>
  </si>
  <si>
    <t>TARİŞ KÖK 45-73-M01049_ULAŞTIRMA TABURU M02_66732572</t>
  </si>
  <si>
    <t>29.09.2022 16:46:09</t>
  </si>
  <si>
    <t>29.09.2022 17:19:03</t>
  </si>
  <si>
    <t>YAĞCILAR KÖK 45-71-M00179_YAĞCILAR M04_72258057</t>
  </si>
  <si>
    <t>29.09.2022 17:29:56</t>
  </si>
  <si>
    <t>29.09.2022 18:48:54</t>
  </si>
  <si>
    <t>HARMANDALI KÖK 45-71-M00061_HARMANDALI KÖYÜ M02_72230772</t>
  </si>
  <si>
    <t>29.09.2022 17:37:23</t>
  </si>
  <si>
    <t>29.09.2022 19:28:17</t>
  </si>
  <si>
    <t>IŞIKLAR TM 35-02-A00006_GÖKDERE M26_2308415</t>
  </si>
  <si>
    <t>10.09.2022 13:04:00</t>
  </si>
  <si>
    <t>10.09.2022 13:20:00</t>
  </si>
  <si>
    <t>IŞIKLAR TM 35-02-A00006_KARAYOLLARI M25_2308414</t>
  </si>
  <si>
    <t>10.09.2022 13:04:12</t>
  </si>
  <si>
    <t>10.09.2022 13:51:29</t>
  </si>
  <si>
    <t>M-1460 35-09-M01460_M-3325 ÖZEL TR M02_42942926</t>
  </si>
  <si>
    <t>10.09.2022 14:53:51</t>
  </si>
  <si>
    <t>10.09.2022 23:42:45</t>
  </si>
  <si>
    <t>M-1137 35-02-M01137_M-1137 DİREK(KEMALPAŞA-2) M04_2092398</t>
  </si>
  <si>
    <t>10.09.2022 14:27:22</t>
  </si>
  <si>
    <t>10.09.2022 17:02:49</t>
  </si>
  <si>
    <t>M-1137 35-02-M01137_M-1139 M03_2094494</t>
  </si>
  <si>
    <t>10.09.2022 17:29:58</t>
  </si>
  <si>
    <t>URGANLI TR-9 45-83-M00549_DAĞITIM TRAFOSU -  TR-1 M04_2098603</t>
  </si>
  <si>
    <t>16.09.2022 09:13:58</t>
  </si>
  <si>
    <t>16.09.2022 09:16:42</t>
  </si>
  <si>
    <t>KARAYENİCE TR-1 45-71-M01506_DIREK TIPI TRAFO HUCRESI H01_2082984</t>
  </si>
  <si>
    <t>17.09.2022 05:03:40</t>
  </si>
  <si>
    <t>17.09.2022 08:01:15</t>
  </si>
  <si>
    <t>İSTASYONALTI KÖK 45-83-M00131_MANİSA-2 ÇIKIŞ M01_2329936</t>
  </si>
  <si>
    <t>17.09.2022 08:11:23</t>
  </si>
  <si>
    <t>17.09.2022 10:49:00</t>
  </si>
  <si>
    <t>YAĞCILAR KÖK 45-71-M00179_HatBaşıAyırıcı_53135929 M04_53135929</t>
  </si>
  <si>
    <t>17.09.2022 09:17:20</t>
  </si>
  <si>
    <t>17.09.2022 09:18:27</t>
  </si>
  <si>
    <t>KADIDEĞİRMENİ KÖK 45-82-M00127_HatBaşıAyırıcı_53135610 M02_53135610</t>
  </si>
  <si>
    <t>17.09.2022 09:17:55</t>
  </si>
  <si>
    <t>17.09.2022 11:13:40</t>
  </si>
  <si>
    <t>KAPAKLI DM 45-72-M00309_KAPAKLI ŞEHİR M04_2099420</t>
  </si>
  <si>
    <t>17.09.2022 10:14:14</t>
  </si>
  <si>
    <t>17.09.2022 10:58:22</t>
  </si>
  <si>
    <t>17.09.2022 10:19:33</t>
  </si>
  <si>
    <t>17.09.2022 11:02:49</t>
  </si>
  <si>
    <t>17.09.2022 10:21:01</t>
  </si>
  <si>
    <t>17.09.2022 13:04:28</t>
  </si>
  <si>
    <t>SOMA A SANTRALİ İM/DM 45-82-A00001_DENİŞ-2 M12_2091665</t>
  </si>
  <si>
    <t>17.09.2022 10:49:09</t>
  </si>
  <si>
    <t>17.09.2022 11:12:13</t>
  </si>
  <si>
    <t>HACIRAHMANLI TR-8 45-80-M00085_HACIRAHMANLI TR-10 M05_72198170</t>
  </si>
  <si>
    <t>17.09.2022 11:33:37</t>
  </si>
  <si>
    <t>17.09.2022 12:09:49</t>
  </si>
  <si>
    <t>BEYDERE KÖK 45-71-M00128_IŞIKAL MOBİLYA M01_50217223</t>
  </si>
  <si>
    <t>17.09.2022 12:08:20</t>
  </si>
  <si>
    <t>17.09.2022 13:08:57</t>
  </si>
  <si>
    <t>ÇINARLIKUYU KÖK 45-71-M00188_HatBaşıAyırıcı_53134670 M02_53134670</t>
  </si>
  <si>
    <t>17.09.2022 12:10:35</t>
  </si>
  <si>
    <t>17.09.2022 13:50:14</t>
  </si>
  <si>
    <t>GÜZELKÖY KÖK 45-71-M00123_HatBaşıAyırıcı_53134943 M07_53134943</t>
  </si>
  <si>
    <t>17.09.2022 13:00:09</t>
  </si>
  <si>
    <t>17.09.2022 16:21:22</t>
  </si>
  <si>
    <t>17.09.2022 14:23:22</t>
  </si>
  <si>
    <t>17.09.2022 19:56:34</t>
  </si>
  <si>
    <t>KEMALİYE DM (TR-1) 45-73-M00150_İSMETİYE M02_66715922</t>
  </si>
  <si>
    <t>17.09.2022 14:27:05</t>
  </si>
  <si>
    <t>17.09.2022 16:30:56</t>
  </si>
  <si>
    <t>ADALA TR-1 45-78-M00284_ADALA TR-2/3/7/8/9 M03_83647780</t>
  </si>
  <si>
    <t>17.09.2022 14:45:57</t>
  </si>
  <si>
    <t>17.09.2022 15:18:41</t>
  </si>
  <si>
    <t>TAYTAN TR-1 KÖK 45-78-M00305_TAYTAN MERKEZ ÇIKIŞ M01_65651002</t>
  </si>
  <si>
    <t>17.09.2022 15:51:17</t>
  </si>
  <si>
    <t>17.09.2022 17:17:30</t>
  </si>
  <si>
    <t>SARINASUHLAR KÖYÜ TR-1 45-71-M01447_DIREK TIPI TRAFO HUCRESI H01_2086901</t>
  </si>
  <si>
    <t>17.09.2022 16:59:48</t>
  </si>
  <si>
    <t>17.09.2022 18:11:10</t>
  </si>
  <si>
    <t>17.09.2022 17:18:22</t>
  </si>
  <si>
    <t>17.09.2022 18:49:40</t>
  </si>
  <si>
    <t>17.09.2022 17:35:57</t>
  </si>
  <si>
    <t>17.09.2022 18:28:34</t>
  </si>
  <si>
    <t>17.09.2022 19:18:16</t>
  </si>
  <si>
    <t>17.09.2022 19:49:05</t>
  </si>
  <si>
    <t>17.09.2022 19:21:25</t>
  </si>
  <si>
    <t>17.09.2022 19:59:28</t>
  </si>
  <si>
    <t>17.09.2022 20:00:54</t>
  </si>
  <si>
    <t>17.09.2022 20:27:39</t>
  </si>
  <si>
    <t>CANPAŞA KÖK 45-71-M00140_ALİ ÖRÜMLÜ M06_72246820</t>
  </si>
  <si>
    <t>17.09.2022 20:15:53</t>
  </si>
  <si>
    <t>17.09.2022 21:28:30</t>
  </si>
  <si>
    <t>YAĞCILAR KÖK 45-71-M00179_YAĞCILAR M04_72258020</t>
  </si>
  <si>
    <t>17.09.2022 21:09:30</t>
  </si>
  <si>
    <t>17.09.2022 23:13:54</t>
  </si>
  <si>
    <t>YAĞCILAR TR-1 45-71-M01440_DIREK TIPI TRAFO HUCRESI H01_2086894</t>
  </si>
  <si>
    <t>17.09.2022 23:00:02</t>
  </si>
  <si>
    <t>17.09.2022 23:33:31</t>
  </si>
  <si>
    <t>L-510 REİSDERE 35-18-L00510_ H_49091938</t>
  </si>
  <si>
    <t>18.09.2022 09:42:44</t>
  </si>
  <si>
    <t>18.09.2022 18:39:54</t>
  </si>
  <si>
    <t>ÖZBEY İM 35-26-A00005_ÖZBEY YENİKÖY L02_2064118</t>
  </si>
  <si>
    <t>18.09.2022 10:00:34</t>
  </si>
  <si>
    <t>18.09.2022 10:37:09</t>
  </si>
  <si>
    <t>18.09.2022 11:21:35</t>
  </si>
  <si>
    <t>ÇİFTLİK İM 35-18-A00003_TURSİTE L14_2054627</t>
  </si>
  <si>
    <t>18.09.2022 12:30:21</t>
  </si>
  <si>
    <t>18.09.2022 14:08:35</t>
  </si>
  <si>
    <t>29.09.2022 17:42:33</t>
  </si>
  <si>
    <t>29.09.2022 18:27:26</t>
  </si>
  <si>
    <t>30.09.2022 02:51:40</t>
  </si>
  <si>
    <t>30.09.2022 03:44:29</t>
  </si>
  <si>
    <t>30.09.2022 06:56:07</t>
  </si>
  <si>
    <t>30.09.2022 11:13:24</t>
  </si>
  <si>
    <t>DEREKÖY TR 45-77-L00294_DIREK TIPI TRAFO HUCRESI H01_2053056</t>
  </si>
  <si>
    <t>30.09.2022 07:39:35</t>
  </si>
  <si>
    <t>30.09.2022 09:39:06</t>
  </si>
  <si>
    <t>30.09.2022 08:29:03</t>
  </si>
  <si>
    <t>30.09.2022 09:13:38</t>
  </si>
  <si>
    <t>ÇATALOLUK DM 45-74-M00227_HatBaşıAyırıcı_77952944 M05_77952944</t>
  </si>
  <si>
    <t>30.09.2022 08:37:03</t>
  </si>
  <si>
    <t>30.09.2022 10:22:48</t>
  </si>
  <si>
    <t>TIRAZLI KÖK 45-79-M00079_BAHARLAR M06_72036244</t>
  </si>
  <si>
    <t>30.09.2022 08:48:47</t>
  </si>
  <si>
    <t>30.09.2022 08:49:07</t>
  </si>
  <si>
    <t>30.09.2022 09:09:27</t>
  </si>
  <si>
    <t>30.09.2022 09:09:57</t>
  </si>
  <si>
    <t>ZEYTİNLİOVA TR-4 45-72-L00412_TR-1 GİRİŞ L02_66552685</t>
  </si>
  <si>
    <t>30.09.2022 09:21:07</t>
  </si>
  <si>
    <t>30.09.2022 09:24:38</t>
  </si>
  <si>
    <t>10.09.2022 00:14:23</t>
  </si>
  <si>
    <t>10.09.2022 00:19:30</t>
  </si>
  <si>
    <t>BOZYAKA TM 35-01-A00007_BOZYAKA-8 K20_2312194</t>
  </si>
  <si>
    <t>10.09.2022 01:06:50</t>
  </si>
  <si>
    <t>10.09.2022 01:11:24</t>
  </si>
  <si>
    <t>BOZYAKA TM 35-01-A00007_BOZYAKA-14 K26_2312200</t>
  </si>
  <si>
    <t>10.09.2022 01:06:40</t>
  </si>
  <si>
    <t>10.09.2022 01:21:30</t>
  </si>
  <si>
    <t>K-2815 35-04-K02815_ŞEMİKLER TM K02_2119273</t>
  </si>
  <si>
    <t>10.09.2022 14:25:42</t>
  </si>
  <si>
    <t>10.09.2022 14:49:59</t>
  </si>
  <si>
    <t>M-30 35-02-M00030_M-454 M08_2311572</t>
  </si>
  <si>
    <t>11.09.2022 09:51:46</t>
  </si>
  <si>
    <t>11.09.2022 10:09:07</t>
  </si>
  <si>
    <t>M-2845 35-03-M02845_M-2846 M05_72156277</t>
  </si>
  <si>
    <t>11.09.2022 12:00:10</t>
  </si>
  <si>
    <t>11.09.2022 14:14:37</t>
  </si>
  <si>
    <t>M-920 E.ÜNİ.ÇOCUK HST. 35-02-M00920Ö_ M01_2084657</t>
  </si>
  <si>
    <t>11.09.2022 15:55:37</t>
  </si>
  <si>
    <t>11.09.2022 17:14:33</t>
  </si>
  <si>
    <t>M-189 35-02-M00189_TRF M01_2307783</t>
  </si>
  <si>
    <t>11.09.2022 18:58:27</t>
  </si>
  <si>
    <t>11.09.2022 20:16:10</t>
  </si>
  <si>
    <t>M-2846 35-03-M02846_M-2845 M02_72156317</t>
  </si>
  <si>
    <t>11.09.2022 19:47:31</t>
  </si>
  <si>
    <t>11.09.2022 21:10:09</t>
  </si>
  <si>
    <t>11.09.2022 21:39:13</t>
  </si>
  <si>
    <t>11.09.2022 23:43:46</t>
  </si>
  <si>
    <t>18.09.2022 01:36:25</t>
  </si>
  <si>
    <t>18.09.2022 03:23:02</t>
  </si>
  <si>
    <t>18.09.2022 06:11:34</t>
  </si>
  <si>
    <t>18.09.2022 07:00:23</t>
  </si>
  <si>
    <t>18.09.2022 07:31:14</t>
  </si>
  <si>
    <t>18.09.2022 08:04:15</t>
  </si>
  <si>
    <t>18.09.2022 07:39:41</t>
  </si>
  <si>
    <t>18.09.2022 08:34:02</t>
  </si>
  <si>
    <t>İSTASYONALTI KÖK 45-83-M00131_MANİSA-2 M04_2099098</t>
  </si>
  <si>
    <t>18.09.2022 08:23:33</t>
  </si>
  <si>
    <t>18.09.2022 09:50:37</t>
  </si>
  <si>
    <t>FUNDACIK KÖK 45-75-M00068_HatBaşıAyırıcı_53135520 M03_53135520</t>
  </si>
  <si>
    <t>18.09.2022 09:06:58</t>
  </si>
  <si>
    <t>18.09.2022 10:22:35</t>
  </si>
  <si>
    <t>DM01/58(TR-1/02) 45-71-M00019_DM-1 M01_66501261</t>
  </si>
  <si>
    <t>18.09.2022 09:25:05</t>
  </si>
  <si>
    <t>18.09.2022 09:26:06</t>
  </si>
  <si>
    <t>GÜMÜŞÇAY KÖK 45-73-M00477_YEŞİLYURT DM M01_2056936</t>
  </si>
  <si>
    <t>18.09.2022 09:55:45</t>
  </si>
  <si>
    <t>18.09.2022 09:56:18</t>
  </si>
  <si>
    <t>18.09.2022 10:21:13</t>
  </si>
  <si>
    <t>18.09.2022 11:41:20</t>
  </si>
  <si>
    <t>18.09.2022 15:22:15</t>
  </si>
  <si>
    <t>18.09.2022 15:48:50</t>
  </si>
  <si>
    <t>DM-14/08 45-71-M00385_DM-14/9Ö M04_66509258</t>
  </si>
  <si>
    <t>18.09.2022 19:29:10</t>
  </si>
  <si>
    <t>18.09.2022 20:19:45</t>
  </si>
  <si>
    <t>İRFAN ÖZDEM ÖZEL 45-72-L00148Ö_45-72-L00148Ö_2350987</t>
  </si>
  <si>
    <t>19.09.2022 09:06:43</t>
  </si>
  <si>
    <t>19.09.2022 13:32:46</t>
  </si>
  <si>
    <t>30.09.2022 09:36:09</t>
  </si>
  <si>
    <t>30.09.2022 09:40:58</t>
  </si>
  <si>
    <t>KAPAKLI İM 45-72-A00003_HatBaşıAyırıcı_53140143 L06_53140143</t>
  </si>
  <si>
    <t>30.09.2022 09:32:58</t>
  </si>
  <si>
    <t>30.09.2022 10:32:48</t>
  </si>
  <si>
    <t>30.09.2022 09:47:51</t>
  </si>
  <si>
    <t>30.09.2022 11:27:36</t>
  </si>
  <si>
    <t>TR-52 45-77-L00052_YURTBAŞI L02_72209785</t>
  </si>
  <si>
    <t>30.09.2022 09:58:07</t>
  </si>
  <si>
    <t>30.09.2022 10:19:05</t>
  </si>
  <si>
    <t>GÜMÜLCELİ KÖK 45-80-M00057_GÜMÜLCELİ TR-2/TR-3/TR-4 M02_72197425</t>
  </si>
  <si>
    <t>30.09.2022 11:40:07</t>
  </si>
  <si>
    <t>30.09.2022 14:14:24</t>
  </si>
  <si>
    <t>ARPALIK KÖK 45-83-M00137_ARPALIK TR-1 M02_2096634</t>
  </si>
  <si>
    <t>30.09.2022 13:23:00</t>
  </si>
  <si>
    <t>30.09.2022 14:48:46</t>
  </si>
  <si>
    <t>30.09.2022 14:57:52</t>
  </si>
  <si>
    <t>30.09.2022 15:53:08</t>
  </si>
  <si>
    <t>TR-27/1 45-82-M00108_TR-28-29-30 M03_2325730</t>
  </si>
  <si>
    <t>30.09.2022 15:14:00</t>
  </si>
  <si>
    <t>30.09.2022 15:41:51</t>
  </si>
  <si>
    <t>30.09.2022 16:17:10</t>
  </si>
  <si>
    <t>30.09.2022 17:48:13</t>
  </si>
  <si>
    <t>30.09.2022 17:13:52</t>
  </si>
  <si>
    <t>30.09.2022 18:54:59</t>
  </si>
  <si>
    <t>DUALAR KÖK 45-82-M00126_DUALAR M02_72193838</t>
  </si>
  <si>
    <t>30.09.2022 17:29:37</t>
  </si>
  <si>
    <t>30.09.2022 18:13:26</t>
  </si>
  <si>
    <t>MUŞTULLAR TR-1 45-72-L00211_ H_79434837</t>
  </si>
  <si>
    <t>30.09.2022 17:47:46</t>
  </si>
  <si>
    <t>30.09.2022 20:08:58</t>
  </si>
  <si>
    <t>30.09.2022 17:56:24</t>
  </si>
  <si>
    <t>30.09.2022 18:20:29</t>
  </si>
  <si>
    <t>KARGIN KÖK 45-71-M00095_HatBaşıAyırıcı_53135149 M07_53135149</t>
  </si>
  <si>
    <t>30.09.2022 18:31:49</t>
  </si>
  <si>
    <t>30.09.2022 20:06:38</t>
  </si>
  <si>
    <t>KARAÇAM TR-1 45-82-M00176_DIREK TIPI TRAFO HUCRESI H01_2088860</t>
  </si>
  <si>
    <t>30.09.2022 18:43:24</t>
  </si>
  <si>
    <t>M-1862 35-02-M01862_TRAFO M01_2113008</t>
  </si>
  <si>
    <t>11.09.2022 15:20:21</t>
  </si>
  <si>
    <t>K-1854 35-07-K01854_DAĞITIM TRAFOSU K-1854 K06_65926236</t>
  </si>
  <si>
    <t>12.09.2022 01:05:51</t>
  </si>
  <si>
    <t>12.09.2022 04:21:16</t>
  </si>
  <si>
    <t>12.09.2022 17:47:14</t>
  </si>
  <si>
    <t>12.09.2022 18:17:25</t>
  </si>
  <si>
    <t>HATAY TM 35-01-A00009_HATAY-10 K17_2313670</t>
  </si>
  <si>
    <t>12.09.2022 22:01:43</t>
  </si>
  <si>
    <t>12.09.2022 22:59:04</t>
  </si>
  <si>
    <t>PAZARKÖY KÖK 45-78-L00700_HatBaşıAyırıcı_53140408 L05_53140408</t>
  </si>
  <si>
    <t>17.09.2022 09:43:00</t>
  </si>
  <si>
    <t>17.09.2022 10:03:06</t>
  </si>
  <si>
    <t>TR-2/29 45-83-L00029_EMNİYET-AKYER L03_61210104</t>
  </si>
  <si>
    <t>18.09.2022 03:38:09</t>
  </si>
  <si>
    <t>18.09.2022 06:51:30</t>
  </si>
  <si>
    <t>FUNDACIK KÖK 45-75-M00068_HatBaşıAyırıcı_53134977 M03_53134977</t>
  </si>
  <si>
    <t>18.09.2022 07:13:26</t>
  </si>
  <si>
    <t>18.09.2022 08:05:34</t>
  </si>
  <si>
    <t>YAKAKÖY KÖK 45-75-M00067_BOYALI M03_2092141</t>
  </si>
  <si>
    <t>18.09.2022 08:26:48</t>
  </si>
  <si>
    <t>18.09.2022 08:31:33</t>
  </si>
  <si>
    <t>SAKARKAYA TR-1 45-72-L00493_DIREK TIPI TRAFO HUCRESI H01_2112084</t>
  </si>
  <si>
    <t>18.09.2022 07:48:44</t>
  </si>
  <si>
    <t>18.09.2022 11:04:36</t>
  </si>
  <si>
    <t>18.09.2022 10:10:49</t>
  </si>
  <si>
    <t>18.09.2022 11:52:14</t>
  </si>
  <si>
    <t>YAKAKÖY KÖK 45-75-M00067_HatBaşıAyırıcı_53135037 M05_53135037</t>
  </si>
  <si>
    <t>18.09.2022 10:51:05</t>
  </si>
  <si>
    <t>18.09.2022 11:42:32</t>
  </si>
  <si>
    <t>SARIGÖL DM 45-79-M00069_HatBaşıAyırıcı_80388739 M05_80388739</t>
  </si>
  <si>
    <t>18.09.2022 11:48:50</t>
  </si>
  <si>
    <t>18.09.2022 14:12:23</t>
  </si>
  <si>
    <t>KÖPRÜBAŞI TR-20 45-86-M00020_TR-6 M03_84552689</t>
  </si>
  <si>
    <t>18.09.2022 11:49:28</t>
  </si>
  <si>
    <t>18.09.2022 12:33:20</t>
  </si>
  <si>
    <t>SELENDİ DM 45-81-M00001_HatBaşıAyırıcı_53135367 M14_53135367</t>
  </si>
  <si>
    <t>18.09.2022 13:07:15</t>
  </si>
  <si>
    <t>18.09.2022 13:07:45</t>
  </si>
  <si>
    <t>YAKAKÖY TR-2 45-75-M00250_DIREK TIPI TRAFO HUCRESI H01_2088400</t>
  </si>
  <si>
    <t>18.09.2022 13:06:51</t>
  </si>
  <si>
    <t>18.09.2022 15:03:03</t>
  </si>
  <si>
    <t>TEKELİ DM 35-22-M00088_ESKİ AHMETBEYLİ M08_48495873</t>
  </si>
  <si>
    <t>18.09.2022 13:16:07</t>
  </si>
  <si>
    <t>18.09.2022 13:37:59</t>
  </si>
  <si>
    <t>18.09.2022 13:30:11</t>
  </si>
  <si>
    <t>18.09.2022 14:33:46</t>
  </si>
  <si>
    <t>KORUKÖY KÖYÜ TR-1 45-71-M01683_DIREK TIPI TRAFO HUCRESI H01_2089356</t>
  </si>
  <si>
    <t>18.09.2022 14:10:05</t>
  </si>
  <si>
    <t>18.09.2022 17:42:14</t>
  </si>
  <si>
    <t>YAKAKÖY KÖK 45-75-M00067_YAKAKÖY M04_2092143</t>
  </si>
  <si>
    <t>18.09.2022 14:31:40</t>
  </si>
  <si>
    <t>18.09.2022 14:57:00</t>
  </si>
  <si>
    <t>TR-1/70 45-72-M00070_TR-1/71 M03_83462654</t>
  </si>
  <si>
    <t>18.09.2022 14:32:55</t>
  </si>
  <si>
    <t>18.09.2022 14:57:47</t>
  </si>
  <si>
    <t>18.09.2022 16:02:19</t>
  </si>
  <si>
    <t>18.09.2022 16:58:15</t>
  </si>
  <si>
    <t>18.09.2022 17:26:40</t>
  </si>
  <si>
    <t>18.09.2022 17:31:51</t>
  </si>
  <si>
    <t>SELENDİ TR-3 45-81-M00003_TR-30 M05_2321606</t>
  </si>
  <si>
    <t>18.09.2022 17:35:05</t>
  </si>
  <si>
    <t>18.09.2022 18:07:13</t>
  </si>
  <si>
    <t>18.09.2022 18:52:30</t>
  </si>
  <si>
    <t>18.09.2022 19:30:39</t>
  </si>
  <si>
    <t>18.09.2022 18:55:26</t>
  </si>
  <si>
    <t>18.09.2022 19:02:41</t>
  </si>
  <si>
    <t>18.09.2022 21:56:30</t>
  </si>
  <si>
    <t>18.09.2022 23:05:57</t>
  </si>
  <si>
    <t>18.09.2022 23:48:44</t>
  </si>
  <si>
    <t>19.09.2022 02:21:26</t>
  </si>
  <si>
    <t>19.09.2022 07:34:32</t>
  </si>
  <si>
    <t>19.09.2022 09:17:30</t>
  </si>
  <si>
    <t>19.09.2022 08:28:13</t>
  </si>
  <si>
    <t>19.09.2022 09:19:28</t>
  </si>
  <si>
    <t>19.09.2022 10:12:34</t>
  </si>
  <si>
    <t>19.09.2022 10:13:14</t>
  </si>
  <si>
    <t>19.09.2022 11:04:39</t>
  </si>
  <si>
    <t>19.09.2022 11:47:06</t>
  </si>
  <si>
    <t>19.09.2022 11:14:39</t>
  </si>
  <si>
    <t>19.09.2022 11:24:39</t>
  </si>
  <si>
    <t>SİBAL PLASTİK ÖZEL TR 35-26-L00336Ö_ L01_2306287</t>
  </si>
  <si>
    <t>19.09.2022 12:19:47</t>
  </si>
  <si>
    <t>19.09.2022 14:09:21</t>
  </si>
  <si>
    <t>19.09.2022 13:40:48</t>
  </si>
  <si>
    <t>KALEMOĞLU KÖK 45-75-M00069_KALEMOĞLU KÖYÜ M05_2101956</t>
  </si>
  <si>
    <t>25.09.2022 00:04:50</t>
  </si>
  <si>
    <t>25.09.2022 00:50:15</t>
  </si>
  <si>
    <t>SOMA A SANTRALİ İM/DM 45-82-A00001_SAVAŞTEPE 15.8 L14_2091657</t>
  </si>
  <si>
    <t>25.09.2022 00:15:48</t>
  </si>
  <si>
    <t>25.09.2022 00:51:25</t>
  </si>
  <si>
    <t>ZEYTİNLİOVA TR-1 KÖK 45-72-L00389_TR-2 - TR-2-A L03_2102916</t>
  </si>
  <si>
    <t>25.09.2022 01:23:17</t>
  </si>
  <si>
    <t>25.09.2022 02:13:12</t>
  </si>
  <si>
    <t>KURŞUNLU KÖK 45-78-L00232_BAHÇECİK-KARAAĞAÇ L02_65890634</t>
  </si>
  <si>
    <t>25.09.2022 03:38:08</t>
  </si>
  <si>
    <t>25.09.2022 04:11:37</t>
  </si>
  <si>
    <t>29.09.2022 09:18:31</t>
  </si>
  <si>
    <t>29.09.2022 09:23:02</t>
  </si>
  <si>
    <t>30.09.2022 09:29:47</t>
  </si>
  <si>
    <t>30.09.2022 09:57:44</t>
  </si>
  <si>
    <t>DUALAR KÖK 45-82-M00126_DUALAR M02_72193854</t>
  </si>
  <si>
    <t>30.09.2022 19:32:24</t>
  </si>
  <si>
    <t>30.09.2022 21:27:03</t>
  </si>
  <si>
    <t>URGANLI TR-1 KÖK 45-83-M00129_DERBENT TM M03_2098472</t>
  </si>
  <si>
    <t>30.09.2022 20:11:30</t>
  </si>
  <si>
    <t>30.09.2022 20:30:00</t>
  </si>
  <si>
    <t>30.09.2022 20:58:01</t>
  </si>
  <si>
    <t>30.09.2022 23:08:36</t>
  </si>
  <si>
    <t>AŞAĞICUMA DM 35-16-M00103_HatBaşıAyırıcı_53139676 M01_53139676</t>
  </si>
  <si>
    <t>01.09.2022 09:24:19</t>
  </si>
  <si>
    <t>01.09.2022 10:12:57</t>
  </si>
  <si>
    <t>M-1825 35-01-M01825_M-2913 M03_2055153</t>
  </si>
  <si>
    <t>05.09.2022 18:12:11</t>
  </si>
  <si>
    <t>05.09.2022 18:37:31</t>
  </si>
  <si>
    <t>13.09.2022 06:44:22</t>
  </si>
  <si>
    <t>13.09.2022 06:46:08</t>
  </si>
  <si>
    <t>M-1356 İZDÖKSAN İZMİR DÖKÜM SANAYİ 35-02-M01356Ö_ M03_2309090</t>
  </si>
  <si>
    <t>13.09.2022 07:41:21</t>
  </si>
  <si>
    <t>13.09.2022 11:36:57</t>
  </si>
  <si>
    <t>13.09.2022 08:33:03</t>
  </si>
  <si>
    <t>13.09.2022 09:31:35</t>
  </si>
  <si>
    <t>M-1635 GEÇİT 35-02-M01635_M-660 M04_2329435</t>
  </si>
  <si>
    <t>13.09.2022 08:45:33</t>
  </si>
  <si>
    <t>13.09.2022 12:04:57</t>
  </si>
  <si>
    <t>M-2659 35-04-M02659_DAĞITIM TRAFOSU - 1 M03_66494348</t>
  </si>
  <si>
    <t>13.09.2022 13:07:35</t>
  </si>
  <si>
    <t>13.09.2022 21:56:05</t>
  </si>
  <si>
    <t>BOĞAZİÇİ İM 35-01-A00001_STADYUM K08_2043012</t>
  </si>
  <si>
    <t>13.09.2022 18:13:27</t>
  </si>
  <si>
    <t>13.09.2022 19:30:04</t>
  </si>
  <si>
    <t>K-96 35-02-K00096_K-4474 K02_42318348</t>
  </si>
  <si>
    <t>BOĞAZİÇİ İM 35-01-A00001_TR-2 K09_2043027</t>
  </si>
  <si>
    <t>13.09.2022 19:52:17</t>
  </si>
  <si>
    <t>13.09.2022 20:32:20</t>
  </si>
  <si>
    <t>KARABURUN GIS TM 35-19-A00008_EĞLENHOCA M04_2317315</t>
  </si>
  <si>
    <t>19.09.2022 00:45:50</t>
  </si>
  <si>
    <t>19.09.2022 01:45:19</t>
  </si>
  <si>
    <t>19.09.2022 01:02:23</t>
  </si>
  <si>
    <t>19.09.2022 01:18:00</t>
  </si>
  <si>
    <t>19.09.2022 06:46:44</t>
  </si>
  <si>
    <t>19.09.2022 06:47:24</t>
  </si>
  <si>
    <t>NURİYE DM 45-80-M00090_NURİYE ŞEHİR M11_72194607</t>
  </si>
  <si>
    <t>19.09.2022 06:55:24</t>
  </si>
  <si>
    <t>19.09.2022 07:31:48</t>
  </si>
  <si>
    <t>19.09.2022 07:12:38</t>
  </si>
  <si>
    <t>19.09.2022 07:27:06</t>
  </si>
  <si>
    <t>SANEM KÖK 35-26-M00704_EHS HURDACILIK M06_65955282</t>
  </si>
  <si>
    <t>19.09.2022 07:37:47</t>
  </si>
  <si>
    <t>19.09.2022 09:00:16</t>
  </si>
  <si>
    <t>ÇINARLIKUYU KÖK 45-71-M00188_HatBaşıAyırıcı_53134544 M02_53134544</t>
  </si>
  <si>
    <t>19.09.2022 08:00:56</t>
  </si>
  <si>
    <t>19.09.2022 10:58:38</t>
  </si>
  <si>
    <t>19.09.2022 08:00:25</t>
  </si>
  <si>
    <t>19.09.2022 11:29:44</t>
  </si>
  <si>
    <t>TOLOZ KÖK 45-79-M00251_ERENKÖY-ÇEŞNELİ-OSMANİYE-KIZILDAĞ M02_66843589</t>
  </si>
  <si>
    <t>19.09.2022 08:48:28</t>
  </si>
  <si>
    <t>19.09.2022 08:48:58</t>
  </si>
  <si>
    <t>19.09.2022 08:58:07</t>
  </si>
  <si>
    <t>19.09.2022 10:13:21</t>
  </si>
  <si>
    <t>GÖKEYÜP TR-1 KÖK 45-78-M00798_SARISU M04_2107107</t>
  </si>
  <si>
    <t>19.09.2022 09:18:25</t>
  </si>
  <si>
    <t>19.09.2022 10:21:00</t>
  </si>
  <si>
    <t>GÖLMARMARA İM 45-85-A00001_GÖLMARMARA ŞEHİR-2 L17_2305910</t>
  </si>
  <si>
    <t>19.09.2022 09:23:48</t>
  </si>
  <si>
    <t>19.09.2022 10:25:00</t>
  </si>
  <si>
    <t>M-86 ORHANLI TEMESALTI 35-14-M00086_DIREK TIPI TRAFO HUCRESI H01_2093485</t>
  </si>
  <si>
    <t>19.09.2022 09:34:34</t>
  </si>
  <si>
    <t>19.09.2022 11:26:44</t>
  </si>
  <si>
    <t>GÖKGEDİK TR-1 45-81-M00173_DIREK TIPI TRAFO HUCRESI H01_2054917</t>
  </si>
  <si>
    <t>19.09.2022 09:56:15</t>
  </si>
  <si>
    <t>19.09.2022 10:44:51</t>
  </si>
  <si>
    <t>ÇINARLIKUYU KÖK 45-71-M00188_ÇINARLIKUYU TR-1 M02_72248777</t>
  </si>
  <si>
    <t>19.09.2022 10:26:09</t>
  </si>
  <si>
    <t>19.09.2022 11:09:14</t>
  </si>
  <si>
    <t>19.09.2022 10:50:06</t>
  </si>
  <si>
    <t>19.09.2022 12:07:38</t>
  </si>
  <si>
    <t>19.09.2022 11:00:11</t>
  </si>
  <si>
    <t>19.09.2022 11:40:24</t>
  </si>
  <si>
    <t>KAYACIK KÖK 45-75-M00065_HatBaşıAyırıcı_53136524 M05_53136524</t>
  </si>
  <si>
    <t>19.09.2022 11:57:47</t>
  </si>
  <si>
    <t>19.09.2022 13:57:27</t>
  </si>
  <si>
    <t>OLİMPOS ÖZEL TR 35-26-L00335Ö_DIREK TIPI TRAFO HUCRESI H01_2039937</t>
  </si>
  <si>
    <t>19.09.2022 13:36:43</t>
  </si>
  <si>
    <t>19.09.2022 13:58:51</t>
  </si>
  <si>
    <t>SERTEKS ÖZEL TR 35-26-L00337Ö_ L01_2306284</t>
  </si>
  <si>
    <t>19.09.2022 12:22:54</t>
  </si>
  <si>
    <t>19.09.2022 14:02:35</t>
  </si>
  <si>
    <t>KAYA BİSİKLET ÖZEL TR 35-26-L00338Ö_DIREK TIPI TRAFO HUCRESI H01_2039930</t>
  </si>
  <si>
    <t>19.09.2022 12:24:06</t>
  </si>
  <si>
    <t>19.09.2022 14:06:18</t>
  </si>
  <si>
    <t>HT ZİRAİ KİMYEVİ ÖZEL TR 35-26-L00339Ö_DIREK TIPI TRAFO HUCRESI H01_2039929</t>
  </si>
  <si>
    <t>19.09.2022 12:25:26</t>
  </si>
  <si>
    <t>19.09.2022 14:04:26</t>
  </si>
  <si>
    <t>SOMA DM-1 45-82-M00050_TR-41 M06_60207431</t>
  </si>
  <si>
    <t>19.09.2022 12:27:08</t>
  </si>
  <si>
    <t>19.09.2022 13:04:18</t>
  </si>
  <si>
    <t>KAYAKÖY DM 35-15-L00866_ALABAŞ L04_72307162</t>
  </si>
  <si>
    <t>19.09.2022 12:34:18</t>
  </si>
  <si>
    <t>19.09.2022 13:54:50</t>
  </si>
  <si>
    <t>ÇAYAĞZI TR-12 35-31-L00407_DIREK TIPI TRAFO HUCRESI H01_2116591</t>
  </si>
  <si>
    <t>19.09.2022 13:49:51</t>
  </si>
  <si>
    <t>19.09.2022 14:07:55</t>
  </si>
  <si>
    <t>19.09.2022 14:38:41</t>
  </si>
  <si>
    <t>19.09.2022 19:56:18</t>
  </si>
  <si>
    <t>KÜSKÜT TR-7 35-15-L00953_DIREK TIPI TRAFO HUCRESI H01_2056060</t>
  </si>
  <si>
    <t>19.09.2022 14:49:17</t>
  </si>
  <si>
    <t>19.09.2022 16:15:15</t>
  </si>
  <si>
    <t>19.09.2022 16:43:42</t>
  </si>
  <si>
    <t>19.09.2022 17:34:54</t>
  </si>
  <si>
    <t>19.09.2022 17:13:55</t>
  </si>
  <si>
    <t>19.09.2022 17:38:38</t>
  </si>
  <si>
    <t>19.09.2022 17:33:28</t>
  </si>
  <si>
    <t>19.09.2022 18:12:37</t>
  </si>
  <si>
    <t>19.09.2022 18:08:46</t>
  </si>
  <si>
    <t>19.09.2022 19:24:18</t>
  </si>
  <si>
    <t>19.09.2022 19:12:07</t>
  </si>
  <si>
    <t>19.09.2022 19:42:46</t>
  </si>
  <si>
    <t>19.09.2022 19:43:46</t>
  </si>
  <si>
    <t>19.09.2022 20:37:54</t>
  </si>
  <si>
    <t>19.09.2022 20:07:38</t>
  </si>
  <si>
    <t>19.09.2022 20:34:45</t>
  </si>
  <si>
    <t>MIDIKLI KÖK 45-81-M00043_KINIK M03_2101974</t>
  </si>
  <si>
    <t>19.09.2022 21:19:03</t>
  </si>
  <si>
    <t>19.09.2022 21:31:59</t>
  </si>
  <si>
    <t>TR-41 KÖK 45-78-L00041_HatBaşıAyırıcı_53139484 L01_53139484</t>
  </si>
  <si>
    <t>19.09.2022 21:35:27</t>
  </si>
  <si>
    <t>19.09.2022 22:56:12</t>
  </si>
  <si>
    <t>TEKBIÇAKLAR TR-1 35-31-L00245_DIREK TIPI TRAFO HUCRESI H01_2037306</t>
  </si>
  <si>
    <t>19.09.2022 22:16:31</t>
  </si>
  <si>
    <t>19.09.2022 22:35:02</t>
  </si>
  <si>
    <t>TR-41 KÖK 45-78-L00041_TR-44 L01_65890178</t>
  </si>
  <si>
    <t>19.09.2022 22:54:33</t>
  </si>
  <si>
    <t>20.09.2022 00:36:57</t>
  </si>
  <si>
    <t>M-712 KERESTECİLER SİTESİ 35-08-M00712_M -1937 M03_72145231</t>
  </si>
  <si>
    <t>19.09.2022 23:00:00</t>
  </si>
  <si>
    <t>20.09.2022 03:08:16</t>
  </si>
  <si>
    <t>TR-89 MAVİ PLAJ 35-19-L00089_TR-94 YOLLUCA L01_72132897</t>
  </si>
  <si>
    <t>20.09.2022 00:35:05</t>
  </si>
  <si>
    <t>20.09.2022 01:11:16</t>
  </si>
  <si>
    <t>KARABURUN İM 35-21-A00001_HatBaşıAyırıcı_53138020 L02_53138020</t>
  </si>
  <si>
    <t>20.09.2022 04:47:10</t>
  </si>
  <si>
    <t>20.09.2022 08:01:35</t>
  </si>
  <si>
    <t>20.09.2022 07:21:25</t>
  </si>
  <si>
    <t>20.09.2022 07:24:36</t>
  </si>
  <si>
    <t>AKSELENDİ İM 45-72-A00004_TR-A ÇIKIŞ M07_2327917</t>
  </si>
  <si>
    <t>20.09.2022 07:39:06</t>
  </si>
  <si>
    <t>20.09.2022 09:11:32</t>
  </si>
  <si>
    <t>20.09.2022 07:41:22</t>
  </si>
  <si>
    <t>20.09.2022 10:17:05</t>
  </si>
  <si>
    <t>20.09.2022 07:47:51</t>
  </si>
  <si>
    <t>20.09.2022 08:17:28</t>
  </si>
  <si>
    <t>20.09.2022 08:18:45</t>
  </si>
  <si>
    <t>20.09.2022 08:22:39</t>
  </si>
  <si>
    <t>20.09.2022 08:32:57</t>
  </si>
  <si>
    <t>20.09.2022 10:17:51</t>
  </si>
  <si>
    <t>KARMEZ DM 35-27-M00657_İLHAN ADAŞ M03_72158825</t>
  </si>
  <si>
    <t>20.09.2022 08:49:03</t>
  </si>
  <si>
    <t>20.09.2022 10:11:40</t>
  </si>
  <si>
    <t>TİRE İM-DM-1 35-29-A00001_GÖKÇEN SULAMA M26_2059026</t>
  </si>
  <si>
    <t>20.09.2022 09:00:14</t>
  </si>
  <si>
    <t>20.09.2022 09:08:24</t>
  </si>
  <si>
    <t>SELİMŞAHLAR TR-1 45-71-M00133_BEYDERE KÖK M07_2079699</t>
  </si>
  <si>
    <t>20.09.2022 09:13:17</t>
  </si>
  <si>
    <t>20.09.2022 09:13:57</t>
  </si>
  <si>
    <t>YEŞİLOVA KÖK 45-78-M01393_YEŞİLOVA KÖYİÇİ M01_83810700</t>
  </si>
  <si>
    <t>20.09.2022 09:24:42</t>
  </si>
  <si>
    <t>20.09.2022 10:36:59</t>
  </si>
  <si>
    <t>20.09.2022 09:55:52</t>
  </si>
  <si>
    <t>20.09.2022 11:52:00</t>
  </si>
  <si>
    <t>ÇAPAKLI KÖK 45-78-M01161_HatBaşıAyırıcı_53138943 M07_53138943</t>
  </si>
  <si>
    <t>20.09.2022 10:49:25</t>
  </si>
  <si>
    <t>20.09.2022 13:55:39</t>
  </si>
  <si>
    <t>SART TR-4 45-78-M00176_TR-11 M05_2109157</t>
  </si>
  <si>
    <t>20.09.2022 11:04:28</t>
  </si>
  <si>
    <t>20.09.2022 12:10:45</t>
  </si>
  <si>
    <t>AKÖREN TR-19 KÖK 45-78-M00974_ÇOBANOĞLU M01_66244827</t>
  </si>
  <si>
    <t>20.09.2022 11:29:51</t>
  </si>
  <si>
    <t>20.09.2022 12:28:27</t>
  </si>
  <si>
    <t>20.09.2022 11:26:12</t>
  </si>
  <si>
    <t>20.09.2022 15:04:12</t>
  </si>
  <si>
    <t>BEYLER KÖK 45-85-L00034_HatBaşıAyırıcı_66364215 L02_66364215</t>
  </si>
  <si>
    <t>20.09.2022 11:47:08</t>
  </si>
  <si>
    <t>20.09.2022 11:51:27</t>
  </si>
  <si>
    <t>KARAAĞAÇLI TR-2 45-71-M00130_TR-5-6 M03_72242834</t>
  </si>
  <si>
    <t>20.09.2022 12:10:18</t>
  </si>
  <si>
    <t>20.09.2022 13:27:07</t>
  </si>
  <si>
    <t>SOMA A SANTRALİ İM/DM 45-82-A00001_HatBaşıAyırıcı_53135925 L14_53135925</t>
  </si>
  <si>
    <t>20.09.2022 12:49:49</t>
  </si>
  <si>
    <t>20.09.2022 13:15:52</t>
  </si>
  <si>
    <t>GÖRDES DM 45-75-M00050_GÖRDES ŞEHİR-3 M04_2083584</t>
  </si>
  <si>
    <t>20.09.2022 12:51:08</t>
  </si>
  <si>
    <t>20.09.2022 13:01:33</t>
  </si>
  <si>
    <t>PAŞAKÖY KÖK 45-80-M00052_HatBaşıAyırıcı_53136718 M06_53136718</t>
  </si>
  <si>
    <t>20.09.2022 15:34:57</t>
  </si>
  <si>
    <t>20.09.2022 17:45:01</t>
  </si>
  <si>
    <t>HARMANDALI KÖK 45-71-M00061_AHMET KURUT M011_72230853</t>
  </si>
  <si>
    <t>20.09.2022 16:03:28</t>
  </si>
  <si>
    <t>20.09.2022 18:59:08</t>
  </si>
  <si>
    <t>20.09.2022 16:21:16</t>
  </si>
  <si>
    <t>20.09.2022 16:21:42</t>
  </si>
  <si>
    <t>20.09.2022 16:35:37</t>
  </si>
  <si>
    <t>20.09.2022 18:09:56</t>
  </si>
  <si>
    <t>YARBASAN KÖK 45-74-M00119_HatBaşıAyırıcı_77952899 M04_77952899</t>
  </si>
  <si>
    <t>20.09.2022 17:00:33</t>
  </si>
  <si>
    <t>20.09.2022 18:51:02</t>
  </si>
  <si>
    <t>KARAAĞAÇLI TR-1 45-71-M01904_ M03_2334945</t>
  </si>
  <si>
    <t>20.09.2022 19:47:34</t>
  </si>
  <si>
    <t>20.09.2022 22:45:06</t>
  </si>
  <si>
    <t>KIZILDAM TR-2 45-75-M00150_ H_75424347</t>
  </si>
  <si>
    <t>25.09.2022 04:07:27</t>
  </si>
  <si>
    <t>25.09.2022 04:40:00</t>
  </si>
  <si>
    <t>MECİDİYE TR-1 KÖK 45-72-L00078_HatBaşıAyırıcı_53136878 L010_53136878</t>
  </si>
  <si>
    <t>25.09.2022 07:33:10</t>
  </si>
  <si>
    <t>25.09.2022 10:13:52</t>
  </si>
  <si>
    <t>BEYOBA TR-12 45-72-M00414_TR-6 SAZOBA TOPSU RİNG M04_2102850</t>
  </si>
  <si>
    <t>25.09.2022 07:38:58</t>
  </si>
  <si>
    <t>25.09.2022 07:39:48</t>
  </si>
  <si>
    <t>25.09.2022 09:33:15</t>
  </si>
  <si>
    <t>25.09.2022 11:06:13</t>
  </si>
  <si>
    <t>KABAZLI KÖK 45-78-M00675_HatBaşıAyırıcı_53140281 M03_53140281</t>
  </si>
  <si>
    <t>25.09.2022 09:45:06</t>
  </si>
  <si>
    <t>25.09.2022 10:36:35</t>
  </si>
  <si>
    <t>25.09.2022 10:30:43</t>
  </si>
  <si>
    <t>25.09.2022 11:59:23</t>
  </si>
  <si>
    <t>25.09.2022 11:09:50</t>
  </si>
  <si>
    <t>25.09.2022 11:36:19</t>
  </si>
  <si>
    <t>25.09.2022 11:12:08</t>
  </si>
  <si>
    <t>25.09.2022 11:13:08</t>
  </si>
  <si>
    <t>SOMA KÖYLER DM-2 45-82-M00125_HatBaşıAyırıcı_53136198 M08_53136198</t>
  </si>
  <si>
    <t>25.09.2022 14:58:07</t>
  </si>
  <si>
    <t>25.09.2022 15:33:15</t>
  </si>
  <si>
    <t>ALİBEYLİ DM 45-80-M00064_ALİBEYLİ TARIMSAL SULAMA M02_72190764</t>
  </si>
  <si>
    <t>25.09.2022 14:45:25</t>
  </si>
  <si>
    <t>25.09.2022 15:39:28</t>
  </si>
  <si>
    <t>GÖLMARMARA İM 45-85-A00001_BEYLER L25_78516955</t>
  </si>
  <si>
    <t>25.09.2022 15:38:39</t>
  </si>
  <si>
    <t>25.09.2022 16:29:33</t>
  </si>
  <si>
    <t>25.09.2022 15:54:03</t>
  </si>
  <si>
    <t>25.09.2022 16:45:04</t>
  </si>
  <si>
    <t>25.09.2022 16:15:18</t>
  </si>
  <si>
    <t>25.09.2022 16:31:05</t>
  </si>
  <si>
    <t>25.09.2022 16:22:42</t>
  </si>
  <si>
    <t>25.09.2022 17:12:43</t>
  </si>
  <si>
    <t>KARAYENİCE TR-3 45-71-M02286_ H_75566383</t>
  </si>
  <si>
    <t>25.09.2022 17:03:07</t>
  </si>
  <si>
    <t>25.09.2022 19:11:55</t>
  </si>
  <si>
    <t>25.09.2022 18:40:19</t>
  </si>
  <si>
    <t>25.09.2022 19:21:22</t>
  </si>
  <si>
    <t>PAŞAKÖY KÖK 45-80-M00052_AYDINLAR ÇIKIŞI M06_72063773</t>
  </si>
  <si>
    <t>25.09.2022 18:41:50</t>
  </si>
  <si>
    <t>25.09.2022 21:34:03</t>
  </si>
  <si>
    <t>25.09.2022 19:04:19</t>
  </si>
  <si>
    <t>25.09.2022 19:46:40</t>
  </si>
  <si>
    <t>BAĞLICA KÖK 45-79-M00248_SARIGÖL DM M06_72036887</t>
  </si>
  <si>
    <t>25.09.2022 23:42:59</t>
  </si>
  <si>
    <t>25.09.2022 23:47:00</t>
  </si>
  <si>
    <t>KULA İM 45-77-A00001_DEMİRKÖPRÜ M03_2049496</t>
  </si>
  <si>
    <t>26.09.2022 07:05:06</t>
  </si>
  <si>
    <t>26.09.2022 07:07:58</t>
  </si>
  <si>
    <t>TOKMAKLI KÖK 45-86-M00047_BORLU TR-3 M06_72227763</t>
  </si>
  <si>
    <t>04.09.2022 09:20:21</t>
  </si>
  <si>
    <t>04.09.2022 09:33:07</t>
  </si>
  <si>
    <t>ILICA GIS TM 35-07-A00002_ILICA-6 K06_2313369</t>
  </si>
  <si>
    <t>13.09.2022 00:29:35</t>
  </si>
  <si>
    <t>13.09.2022 01:15:43</t>
  </si>
  <si>
    <t>ILICA GIS TM 35-07-A00002_ILICA-10 K16_2313377</t>
  </si>
  <si>
    <t>13.09.2022 00:30:53</t>
  </si>
  <si>
    <t>13.09.2022 01:21:10</t>
  </si>
  <si>
    <t>M-1258 35-03-M01258_M-3198 M01_2040704</t>
  </si>
  <si>
    <t>13.09.2022 10:13:47</t>
  </si>
  <si>
    <t>14.09.2022 08:31:57</t>
  </si>
  <si>
    <t>14.09.2022 11:14:58</t>
  </si>
  <si>
    <t>M-1121 35-02-M01121_TRAFO M01_2332870</t>
  </si>
  <si>
    <t>14.09.2022 15:12:33</t>
  </si>
  <si>
    <t>14.09.2022 18:10:31</t>
  </si>
  <si>
    <t>18.09.2022 13:44:30</t>
  </si>
  <si>
    <t>18.09.2022 13:51:17</t>
  </si>
  <si>
    <t>20.09.2022 07:26:57</t>
  </si>
  <si>
    <t>20.09.2022 07:47:00</t>
  </si>
  <si>
    <t>20.09.2022 08:36:27</t>
  </si>
  <si>
    <t>20.09.2022 08:55:00</t>
  </si>
  <si>
    <t>SOMA DM-3 45-82-M00025_TURGUTALP TR-1 M02_60210160</t>
  </si>
  <si>
    <t>20.09.2022 08:19:53</t>
  </si>
  <si>
    <t>20.09.2022 09:00:00</t>
  </si>
  <si>
    <t>NİLSAN KÖK 35-26-M00725_HASUN SULAMA M06_65911192</t>
  </si>
  <si>
    <t>20.09.2022 09:02:39</t>
  </si>
  <si>
    <t>20.09.2022 09:39:59</t>
  </si>
  <si>
    <t>DEĞİRMENDERE DM 35-22-M00085_HatBaşıAyırıcı_53132470 M09_53132470</t>
  </si>
  <si>
    <t>20.09.2022 15:35:53</t>
  </si>
  <si>
    <t>20.09.2022 18:20:06</t>
  </si>
  <si>
    <t>SELÇUK İM/DM 35-13-A00004_ŞEHİR-1 L03_65986071</t>
  </si>
  <si>
    <t>20.09.2022 17:34:57</t>
  </si>
  <si>
    <t>20.09.2022 17:35:24</t>
  </si>
  <si>
    <t>BAKIR KÖK 45-76-M00047_KIRKAĞAÇ OTOYOL DM M06_72212577</t>
  </si>
  <si>
    <t>21.09.2022 00:02:36</t>
  </si>
  <si>
    <t>21.09.2022 00:05:16</t>
  </si>
  <si>
    <t>21.09.2022 07:35:41</t>
  </si>
  <si>
    <t>21.09.2022 07:40:03</t>
  </si>
  <si>
    <t>AKÖREN TR-19 KÖK 45-78-M00974_ÇOBANOĞLU M01_66244779</t>
  </si>
  <si>
    <t>21.09.2022 08:40:38</t>
  </si>
  <si>
    <t>21.09.2022 09:11:55</t>
  </si>
  <si>
    <t>İZZETTİN TR-2 45-83-M00439_DIREK TIPI TRAFO HUCRESI H01_2109324</t>
  </si>
  <si>
    <t>21.09.2022 09:25:22</t>
  </si>
  <si>
    <t>21.09.2022 13:26:12</t>
  </si>
  <si>
    <t>DAĞDERE DM 45-72-M00097_HatBaşıAyırıcı_53140335 M05_53140335</t>
  </si>
  <si>
    <t>21.09.2022 10:07:10</t>
  </si>
  <si>
    <t>21.09.2022 13:54:04</t>
  </si>
  <si>
    <t>DM02/TR30 45-73-M00032_TR-34 M02_2319230</t>
  </si>
  <si>
    <t>21.09.2022 10:31:39</t>
  </si>
  <si>
    <t>21.09.2022 11:10:46</t>
  </si>
  <si>
    <t>21.09.2022 11:21:24</t>
  </si>
  <si>
    <t>21.09.2022 13:08:07</t>
  </si>
  <si>
    <t>DM-20/20 45-71-M00445_HatBaşıAyırıcı_53139200 M02_53139200</t>
  </si>
  <si>
    <t>21.09.2022 11:54:02</t>
  </si>
  <si>
    <t>21.09.2022 14:06:18</t>
  </si>
  <si>
    <t>ARPALIK KÖK 45-83-M00137_İZZETTİN KÖK M03_2329854</t>
  </si>
  <si>
    <t>21.09.2022 12:20:46</t>
  </si>
  <si>
    <t>21.09.2022 13:58:03</t>
  </si>
  <si>
    <t>DM-2/TR-19 45-72-L00019_TR-2/21 L03_61368812</t>
  </si>
  <si>
    <t>21.09.2022 12:53:50</t>
  </si>
  <si>
    <t>21.09.2022 13:11:29</t>
  </si>
  <si>
    <t>OKLUİSA KÖK 45-81-M00046_SELENDİ DM M02_71994397</t>
  </si>
  <si>
    <t>21.09.2022 15:28:01</t>
  </si>
  <si>
    <t>21.09.2022 16:15:23</t>
  </si>
  <si>
    <t>MEHMET ATICI VE ARK.TARIMSAL SULAMA GRUBU 45-71-M00954_DIREK TIPI TRAFO HUCRESI H01_2077139</t>
  </si>
  <si>
    <t>21.09.2022 17:20:29</t>
  </si>
  <si>
    <t>21.09.2022 22:51:02</t>
  </si>
  <si>
    <t>SİYEKLİ KÖK 45-71-M00185_HatBaşıAyırıcı_53134942 M05_53134942</t>
  </si>
  <si>
    <t>21.09.2022 21:19:24</t>
  </si>
  <si>
    <t>22.09.2022 02:18:20</t>
  </si>
  <si>
    <t>ÇINARLIKUYU KÖK 45-71-M00188_HatBaşıAyırıcı_88207040 M02_88207040</t>
  </si>
  <si>
    <t>26.09.2022 08:40:16</t>
  </si>
  <si>
    <t>26.09.2022 11:56:50</t>
  </si>
  <si>
    <t>MEDAR DM 45-72-L00079_TR-3 L04_66588789</t>
  </si>
  <si>
    <t>26.09.2022 09:30:38</t>
  </si>
  <si>
    <t>26.09.2022 09:55:35</t>
  </si>
  <si>
    <t>HACIRAHMANLAR TARIMSAL SULAMA ÖZEL KÖK 45-80-M02000Ö_HACIRAHMANLI TST-2 M01_2083395</t>
  </si>
  <si>
    <t>26.09.2022 09:36:06</t>
  </si>
  <si>
    <t>26.09.2022 10:14:15</t>
  </si>
  <si>
    <t>26.09.2022 10:08:46</t>
  </si>
  <si>
    <t>26.09.2022 10:27:00</t>
  </si>
  <si>
    <t>KARAPINAR İM 45-78-A00002_HatBaşıAyırıcı_53139294 M05_53139294</t>
  </si>
  <si>
    <t>26.09.2022 10:52:02</t>
  </si>
  <si>
    <t>26.09.2022 13:27:03</t>
  </si>
  <si>
    <t>26.09.2022 10:49:31</t>
  </si>
  <si>
    <t>26.09.2022 11:33:15</t>
  </si>
  <si>
    <t>DELEMENLER KÖK 45-73-M00490_HatBaşıAyırıcı_53136481 M03_53136481</t>
  </si>
  <si>
    <t>26.09.2022 11:00:59</t>
  </si>
  <si>
    <t>26.09.2022 14:45:08</t>
  </si>
  <si>
    <t>ÇINARLIKUYU KÖK 45-71-M00188_ÇINARLIKUYU TR-1 M02_72248739</t>
  </si>
  <si>
    <t>26.09.2022 11:20:38</t>
  </si>
  <si>
    <t>26.09.2022 11:30:00</t>
  </si>
  <si>
    <t>26.09.2022 11:28:31</t>
  </si>
  <si>
    <t>26.09.2022 12:43:33</t>
  </si>
  <si>
    <t>26.09.2022 12:02:47</t>
  </si>
  <si>
    <t>26.09.2022 14:36:20</t>
  </si>
  <si>
    <t>26.09.2022 12:28:27</t>
  </si>
  <si>
    <t>26.09.2022 15:00:58</t>
  </si>
  <si>
    <t>KİRAZ İM 35-31-A00001_ŞEHİR-1 L05_2096755</t>
  </si>
  <si>
    <t>20.09.2022 17:35:55</t>
  </si>
  <si>
    <t>20.09.2022 18:00:29</t>
  </si>
  <si>
    <t>MENDERES DM-2/TR-1 35-22-M00300_HatBaşıAyırıcı_78961041 M15_78961041</t>
  </si>
  <si>
    <t>20.09.2022 19:08:19</t>
  </si>
  <si>
    <t>20.09.2022 19:50:31</t>
  </si>
  <si>
    <t>KİRELLİ KÖK 35-29-L00809_BOYNUYOĞUN KÖK-TAMTAT L02_74719158</t>
  </si>
  <si>
    <t>20.09.2022 21:09:34</t>
  </si>
  <si>
    <t>20.09.2022 22:24:04</t>
  </si>
  <si>
    <t>KARABULU KÖK 35-31-L00227_HALİLLER YENİ (SIRIMLI) L03_2119137</t>
  </si>
  <si>
    <t>21.09.2022 00:53:12</t>
  </si>
  <si>
    <t>21.09.2022 01:08:34</t>
  </si>
  <si>
    <t>KİRAZ İM 35-31-A00001_ATERMİT M09_2095003</t>
  </si>
  <si>
    <t>21.09.2022 04:56:22</t>
  </si>
  <si>
    <t>21.09.2022 05:03:12</t>
  </si>
  <si>
    <t>YENİKÖY TR-4 45-71-M00125_YENİKÖY TR-3 M03_72244279</t>
  </si>
  <si>
    <t>21.09.2022 07:10:49</t>
  </si>
  <si>
    <t>21.09.2022 08:34:19</t>
  </si>
  <si>
    <t>ÖDEMİŞ İM 35-15-A00001_ÇAPUTÇU M16_2309747</t>
  </si>
  <si>
    <t>21.09.2022 07:14:06</t>
  </si>
  <si>
    <t>21.09.2022 07:29:22</t>
  </si>
  <si>
    <t>L-105 35-18-L00105_OVACIK KÖYÜ VE VERİCİLER L02_2095909</t>
  </si>
  <si>
    <t>21.09.2022 07:35:36</t>
  </si>
  <si>
    <t>21.09.2022 08:03:18</t>
  </si>
  <si>
    <t>KARAHALİLLİ KÖK 35-20-L00087_HatBaşıAyırıcı_72411173 L02_72411173</t>
  </si>
  <si>
    <t>21.09.2022 07:37:07</t>
  </si>
  <si>
    <t>21.09.2022 11:26:53</t>
  </si>
  <si>
    <t>HACI ABDİ YOLAYRIMI TR 35-20-L00050_YANIKKAVAK FİDERİ L01_66525668</t>
  </si>
  <si>
    <t>21.09.2022 07:55:29</t>
  </si>
  <si>
    <t>21.09.2022 08:04:29</t>
  </si>
  <si>
    <t>TR-1-5/7A 35-20-L00458_ H_72368133</t>
  </si>
  <si>
    <t>21.09.2022 08:20:57</t>
  </si>
  <si>
    <t>21.09.2022 09:30:52</t>
  </si>
  <si>
    <t>TR-52 45-77-L00052_YURTBAŞI L02_72209736</t>
  </si>
  <si>
    <t>21.09.2022 09:00:09</t>
  </si>
  <si>
    <t>21.09.2022 09:00:41</t>
  </si>
  <si>
    <t>21.09.2022 12:51:58</t>
  </si>
  <si>
    <t>21.09.2022 12:55:30</t>
  </si>
  <si>
    <t>TOKMAKLI KÖK 45-86-M00047_HatBaşıAyırıcı_53135377 M05_53135377</t>
  </si>
  <si>
    <t>21.09.2022 16:24:51</t>
  </si>
  <si>
    <t>21.09.2022 16:25:11</t>
  </si>
  <si>
    <t>TR-42 45-77-L00042_TR-43 L02_2107817</t>
  </si>
  <si>
    <t>21.09.2022 17:37:19</t>
  </si>
  <si>
    <t>21.09.2022 18:07:24</t>
  </si>
  <si>
    <t>PİYADELER KÖK 45-73-M00136_HatBaşıAyırıcı_53136397 M05_53136397</t>
  </si>
  <si>
    <t>21.09.2022 18:11:27</t>
  </si>
  <si>
    <t>21.09.2022 19:56:04</t>
  </si>
  <si>
    <t>PİYADELER KÖK 45-73-M00136_ALKAN M06_66674813</t>
  </si>
  <si>
    <t>21.09.2022 19:06:15</t>
  </si>
  <si>
    <t>21.09.2022 20:01:06</t>
  </si>
  <si>
    <t>KIRKAĞAÇ TR-1 45-76-M00001_KIRKAĞAÇ TR-2/TR-3/TR-18/TR-24 M03_72215491</t>
  </si>
  <si>
    <t>26.09.2022 12:22:48</t>
  </si>
  <si>
    <t>26.09.2022 13:23:00</t>
  </si>
  <si>
    <t>26.09.2022 12:37:55</t>
  </si>
  <si>
    <t>26.09.2022 14:09:20</t>
  </si>
  <si>
    <t>26.09.2022 13:13:28</t>
  </si>
  <si>
    <t>26.09.2022 14:06:48</t>
  </si>
  <si>
    <t>AVDAN TR-5 KÖK 45-82-M00130_CENKYERİ M02_72194308</t>
  </si>
  <si>
    <t>26.09.2022 14:19:55</t>
  </si>
  <si>
    <t>26.09.2022 15:12:17</t>
  </si>
  <si>
    <t>CENKYERİ TR-1 45-82-M00131_CENKYERİ TR-4 M04_72194952</t>
  </si>
  <si>
    <t>26.09.2022 15:20:43</t>
  </si>
  <si>
    <t>26.09.2022 16:44:17</t>
  </si>
  <si>
    <t>M-251 35-09-M00251_M-252 M03_47547415</t>
  </si>
  <si>
    <t>14.09.2022 09:07:45</t>
  </si>
  <si>
    <t>14.09.2022 09:25:51</t>
  </si>
  <si>
    <t>14.09.2022 17:54:41</t>
  </si>
  <si>
    <t>14.09.2022 19:40:49</t>
  </si>
  <si>
    <t>M-1664 ESHOT GARAJ 35-03-M01664Ö_ M03_2314894</t>
  </si>
  <si>
    <t>14.09.2022 19:42:49</t>
  </si>
  <si>
    <t>14.09.2022 20:08:27</t>
  </si>
  <si>
    <t>AKHİSAR İM 45-72-A00001_DM-9 ŞEHİR-3 M05_42545418</t>
  </si>
  <si>
    <t>21.09.2022 03:32:54</t>
  </si>
  <si>
    <t>21.09.2022 04:50:00</t>
  </si>
  <si>
    <t>21.09.2022 08:22:16</t>
  </si>
  <si>
    <t>21.09.2022 09:18:00</t>
  </si>
  <si>
    <t>21.09.2022 08:25:53</t>
  </si>
  <si>
    <t>21.09.2022 11:45:23</t>
  </si>
  <si>
    <t>ÇIRPI İM 35-20-A00002_HatBaşıAyırıcı_53138498 M10_53138498</t>
  </si>
  <si>
    <t>21.09.2022 09:03:14</t>
  </si>
  <si>
    <t>21.09.2022 16:14:45</t>
  </si>
  <si>
    <t>Y. YAZAR SULAMA GRUBU TR 35-27-M00528_DIREK TIPI TRAFO HUCRESI H01_2052056</t>
  </si>
  <si>
    <t>21.09.2022 09:10:43</t>
  </si>
  <si>
    <t>21.09.2022 11:07:31</t>
  </si>
  <si>
    <t>DM-3/TR-14 35-22-M00820_TR-24-25-26-27 ÇIKIŞI M04_53078997</t>
  </si>
  <si>
    <t>21.09.2022 09:54:52</t>
  </si>
  <si>
    <t>21.09.2022 10:22:18</t>
  </si>
  <si>
    <t>ÇIRPI İM 35-20-A00002_TRAFO A M05_2055133</t>
  </si>
  <si>
    <t>21.09.2022 10:44:14</t>
  </si>
  <si>
    <t>21.09.2022 11:06:12</t>
  </si>
  <si>
    <t>ÇIRPI İM 35-20-A00002_YENİÇİFTLİK L03_2055122</t>
  </si>
  <si>
    <t>21.09.2022 11:06:48</t>
  </si>
  <si>
    <t>21.09.2022 10:49:55</t>
  </si>
  <si>
    <t>21.09.2022 11:15:31</t>
  </si>
  <si>
    <t>ÇIRPI İM 35-20-A00002_HASKÖY L13_2056287</t>
  </si>
  <si>
    <t>21.09.2022 11:05:14</t>
  </si>
  <si>
    <t>21.09.2022 11:07:15</t>
  </si>
  <si>
    <t>ALAŞEHİR TM 45-73-A00001_YEŞİLYURT M06_2057205</t>
  </si>
  <si>
    <t>26.09.2022 15:22:58</t>
  </si>
  <si>
    <t>26.09.2022 15:49:15</t>
  </si>
  <si>
    <t>26.09.2022 16:43:31</t>
  </si>
  <si>
    <t>26.09.2022 17:32:32</t>
  </si>
  <si>
    <t>ÇATALOLUK DM 45-74-M00227_HatBaşıAyırıcı_77952928 M05_77952928</t>
  </si>
  <si>
    <t>26.09.2022 16:59:48</t>
  </si>
  <si>
    <t>26.09.2022 17:00:18</t>
  </si>
  <si>
    <t>YENİCE KÖK 45-86-M00234_İÇİKLER ÇIKIŞ M02_41955326</t>
  </si>
  <si>
    <t>26.09.2022 17:51:25</t>
  </si>
  <si>
    <t>26.09.2022 18:04:29</t>
  </si>
  <si>
    <t>M-639 OLDURUK KÖK 35-03-M00639_M-2643 M01_42868421</t>
  </si>
  <si>
    <t>14.09.2022 14:13:52</t>
  </si>
  <si>
    <t>14.09.2022 14:34:29</t>
  </si>
  <si>
    <t>ŞEMİKLER TM 35-04-A00003_VATAN-1 M05_2310730</t>
  </si>
  <si>
    <t>14.09.2022 15:25:00</t>
  </si>
  <si>
    <t>14.09.2022 16:37:54</t>
  </si>
  <si>
    <t>M-1343 35-04-M01343_M-2874 M01_2065948</t>
  </si>
  <si>
    <t>14.09.2022 16:35:24</t>
  </si>
  <si>
    <t>14.09.2022 17:42:04</t>
  </si>
  <si>
    <t>16.09.2022 08:40:37</t>
  </si>
  <si>
    <t>16.09.2022 08:49:53</t>
  </si>
  <si>
    <t>K-14 35-01-K00014_TRAFO K01_2323654</t>
  </si>
  <si>
    <t>16.09.2022 15:36:00</t>
  </si>
  <si>
    <t>16.09.2022 17:39:45</t>
  </si>
  <si>
    <t>M-891 35-02-M00891_M-32 M03_2064243</t>
  </si>
  <si>
    <t>16.09.2022 16:33:55</t>
  </si>
  <si>
    <t>16.09.2022 17:47:44</t>
  </si>
  <si>
    <t>DM02/TR10 45-73-M00014_TR-15-16 M05_2084085</t>
  </si>
  <si>
    <t>21.09.2022 09:44:10</t>
  </si>
  <si>
    <t>21.09.2022 10:07:00</t>
  </si>
  <si>
    <t>SUDELİĞİ KÖK 45-72-L00111_SELCİKLİ ÇIKIŞI L04_66544620</t>
  </si>
  <si>
    <t>21.09.2022 11:14:12</t>
  </si>
  <si>
    <t>21.09.2022 12:34:10</t>
  </si>
  <si>
    <t>SEFERİHİSAR İM 35-14-A00002_HatBaşıAyırıcı_53133123 L09_53133123</t>
  </si>
  <si>
    <t>21.09.2022 11:29:33</t>
  </si>
  <si>
    <t>21.09.2022 12:10:10</t>
  </si>
  <si>
    <t>21.09.2022 12:03:29</t>
  </si>
  <si>
    <t>21.09.2022 12:39:55</t>
  </si>
  <si>
    <t>21.09.2022 12:35:39</t>
  </si>
  <si>
    <t>21.09.2022 12:38:00</t>
  </si>
  <si>
    <t>DAĞDERE DM 45-72-M00097_KÖMÜRCÜ M06_2106081</t>
  </si>
  <si>
    <t>21.09.2022 13:31:49</t>
  </si>
  <si>
    <t>21.09.2022 14:08:03</t>
  </si>
  <si>
    <t>ÇIRPI İM 35-20-A00002_ÇIPPI TİRE SULAMA M10_2056274</t>
  </si>
  <si>
    <t>21.09.2022 15:33:14</t>
  </si>
  <si>
    <t>21.09.2022 16:30:00</t>
  </si>
  <si>
    <t>SEYREKLİ TR-2 35-15-L00440_DIREK TIPI TRAFO HUCRESI H01_2049691</t>
  </si>
  <si>
    <t>21.09.2022 15:59:08</t>
  </si>
  <si>
    <t>21.09.2022 17:08:04</t>
  </si>
  <si>
    <t>GÖKÇEN DM 35-29-M00123_SEYREKLİ M03_2104368</t>
  </si>
  <si>
    <t>21.09.2022 16:26:56</t>
  </si>
  <si>
    <t>21.09.2022 17:30:03</t>
  </si>
  <si>
    <t>TR-251 35-19-L00251_TR-58 L02_72128508</t>
  </si>
  <si>
    <t>21.09.2022 19:05:48</t>
  </si>
  <si>
    <t>21.09.2022 19:40:43</t>
  </si>
  <si>
    <t>21.09.2022 20:37:19</t>
  </si>
  <si>
    <t>21.09.2022 20:39:55</t>
  </si>
  <si>
    <t>21.09.2022 20:39:42</t>
  </si>
  <si>
    <t>21.09.2022 21:02:47</t>
  </si>
  <si>
    <t>YEŞİLKÖY TR-2 45-71-M01822_DIREK TIPI TRAFO HUCRESI H01_2092742</t>
  </si>
  <si>
    <t>22.09.2022 00:00:52</t>
  </si>
  <si>
    <t>22.09.2022 05:37:38</t>
  </si>
  <si>
    <t>22.09.2022 01:29:11</t>
  </si>
  <si>
    <t>22.09.2022 01:44:59</t>
  </si>
  <si>
    <t>SİYEKLİ KÖK 45-71-M00185_MALDAN M05_72256924</t>
  </si>
  <si>
    <t>22.09.2022 01:49:49</t>
  </si>
  <si>
    <t>22.09.2022 02:13:00</t>
  </si>
  <si>
    <t>KAYMAKÇI İM 35-15-A00004_KİRAZ-1 M02_2121832</t>
  </si>
  <si>
    <t>22.09.2022 04:50:52</t>
  </si>
  <si>
    <t>22.09.2022 04:54:49</t>
  </si>
  <si>
    <t>KOLDERE KÖK 45-80-M00051_GÜMÜLCELİ M011_73403251</t>
  </si>
  <si>
    <t>22.09.2022 05:09:15</t>
  </si>
  <si>
    <t>22.09.2022 05:32:57</t>
  </si>
  <si>
    <t>GÖKÇEÖREN KÖK 45-77-M00024_GÖKÇEÖREN TR-1 M01_72216585</t>
  </si>
  <si>
    <t>22.09.2022 07:37:34</t>
  </si>
  <si>
    <t>22.09.2022 07:38:14</t>
  </si>
  <si>
    <t>22.09.2022 07:54:44</t>
  </si>
  <si>
    <t>22.09.2022 07:55:14</t>
  </si>
  <si>
    <t>PAZARKÖY KÖK 45-78-L00700_HatBaşıAyırıcı_53139745 L05_53139745</t>
  </si>
  <si>
    <t>22.09.2022 08:03:28</t>
  </si>
  <si>
    <t>22.09.2022 09:39:20</t>
  </si>
  <si>
    <t>ÇAPAKLI KÖK 45-78-M01161_HatBaşıAyırıcı_53139964 M04_53139964</t>
  </si>
  <si>
    <t>22.09.2022 09:08:49</t>
  </si>
  <si>
    <t>22.09.2022 11:16:25</t>
  </si>
  <si>
    <t>GÖRDES DM 45-75-M00050_GÜNEŞLİ M13_2083729</t>
  </si>
  <si>
    <t>22.09.2022 09:30:54</t>
  </si>
  <si>
    <t>22.09.2022 09:41:50</t>
  </si>
  <si>
    <t>22.09.2022 09:49:53</t>
  </si>
  <si>
    <t>22.09.2022 10:29:51</t>
  </si>
  <si>
    <t>22.09.2022 09:58:03</t>
  </si>
  <si>
    <t>22.09.2022 10:36:54</t>
  </si>
  <si>
    <t>SİYEKLİ KÖK 45-71-M00185_OSMANCALI M04_72256923</t>
  </si>
  <si>
    <t>22.09.2022 11:18:59</t>
  </si>
  <si>
    <t>22.09.2022 11:23:46</t>
  </si>
  <si>
    <t>22.09.2022 13:28:59</t>
  </si>
  <si>
    <t>22.09.2022 14:16:42</t>
  </si>
  <si>
    <t>22.09.2022 16:26:50</t>
  </si>
  <si>
    <t>22.09.2022 17:27:41</t>
  </si>
  <si>
    <t>22.09.2022 18:13:14</t>
  </si>
  <si>
    <t>22.09.2022 19:24:17</t>
  </si>
  <si>
    <t>DM-05/02 45-71-M00048_FABRİKALAR M03_66503130</t>
  </si>
  <si>
    <t>22.09.2022 18:18:13</t>
  </si>
  <si>
    <t>22.09.2022 21:31:11</t>
  </si>
  <si>
    <t>22.09.2022 19:23:13</t>
  </si>
  <si>
    <t>22.09.2022 22:32:56</t>
  </si>
  <si>
    <t>GÜNEY DM 45-83-L00130_DAĞMARMARA L07_2303291</t>
  </si>
  <si>
    <t>22.09.2022 21:31:28</t>
  </si>
  <si>
    <t>22.09.2022 22:42:04</t>
  </si>
  <si>
    <t>SOMA A SANTRALİ İM/DM 45-82-A00001_HatBaşıAyırıcı_53135904 L16_53135904</t>
  </si>
  <si>
    <t>22.09.2022 23:04:43</t>
  </si>
  <si>
    <t>23.09.2022 04:16:34</t>
  </si>
  <si>
    <t>SAĞANCI İM 35-16-A00003_HatBaşıAyırıcı_53140374 L05_53140374</t>
  </si>
  <si>
    <t>23.09.2022 17:42:28</t>
  </si>
  <si>
    <t>23.09.2022 18:18:26</t>
  </si>
  <si>
    <t>BAHADIR KÖYÜ TR-1 45-80-M00159_DIREK TIPI TRAFO HUCRESI H01_2094670</t>
  </si>
  <si>
    <t>26.09.2022 17:31:54</t>
  </si>
  <si>
    <t>26.09.2022 19:44:00</t>
  </si>
  <si>
    <t>DEREKÖY KÖK 45-77-L00290_HatBaşıAyırıcı_89227585 L04_89227585</t>
  </si>
  <si>
    <t>26.09.2022 17:55:28</t>
  </si>
  <si>
    <t>26.09.2022 23:27:22</t>
  </si>
  <si>
    <t>26.09.2022 18:06:22</t>
  </si>
  <si>
    <t>26.09.2022 19:01:19</t>
  </si>
  <si>
    <t>GÖLMARMARA İM 45-85-A00001_ESKİ GÖLMARMARA L28_2113832</t>
  </si>
  <si>
    <t>26.09.2022 19:27:33</t>
  </si>
  <si>
    <t>26.09.2022 20:41:05</t>
  </si>
  <si>
    <t>KARGIN KÖK 45-71-M00095_ŞİRVAN M04_2321772</t>
  </si>
  <si>
    <t>26.09.2022 19:30:18</t>
  </si>
  <si>
    <t>26.09.2022 22:52:24</t>
  </si>
  <si>
    <t>27.09.2022 07:01:17</t>
  </si>
  <si>
    <t>27.09.2022 08:59:48</t>
  </si>
  <si>
    <t>27.09.2022 07:42:37</t>
  </si>
  <si>
    <t>27.09.2022 09:14:40</t>
  </si>
  <si>
    <t>KALEMOĞLU KÖK 45-75-M00069_SALUR KÖK M04_2101955</t>
  </si>
  <si>
    <t>27.09.2022 08:10:17</t>
  </si>
  <si>
    <t>27.09.2022 08:11:07</t>
  </si>
  <si>
    <t>27.09.2022 08:15:37</t>
  </si>
  <si>
    <t>27.09.2022 08:16:37</t>
  </si>
  <si>
    <t>27.09.2022 08:22:07</t>
  </si>
  <si>
    <t>27.09.2022 09:40:21</t>
  </si>
  <si>
    <t>SALİHLİ BİOKÜTLE YAKITLI ENERJİ SANTRALİ KÖK 45-78-M01333_HatBaşıAyırıcı_53139837 M02_53139837</t>
  </si>
  <si>
    <t>27.09.2022 09:01:21</t>
  </si>
  <si>
    <t>27.09.2022 10:57:51</t>
  </si>
  <si>
    <t>27.09.2022 09:41:47</t>
  </si>
  <si>
    <t>27.09.2022 10:35:11</t>
  </si>
  <si>
    <t>27.09.2022 09:50:52</t>
  </si>
  <si>
    <t>27.09.2022 09:55:06</t>
  </si>
  <si>
    <t>YAĞCILAR KÖK 45-71-M00179_YAĞCILAR M04_72258021</t>
  </si>
  <si>
    <t>27.09.2022 11:14:40</t>
  </si>
  <si>
    <t>27.09.2022 11:19:00</t>
  </si>
  <si>
    <t>27.09.2022 11:53:07</t>
  </si>
  <si>
    <t>27.09.2022 13:52:37</t>
  </si>
  <si>
    <t>M-2610 35-03-M02610_TRAFO M03_57931969</t>
  </si>
  <si>
    <t>17.09.2022 00:57:17</t>
  </si>
  <si>
    <t>17.09.2022 03:41:56</t>
  </si>
  <si>
    <t>KARABAĞLAR TM 35-01-A00012_KARABAĞLAR-11 K31_2310504</t>
  </si>
  <si>
    <t>17.09.2022 06:18:40</t>
  </si>
  <si>
    <t>17.09.2022 07:19:27</t>
  </si>
  <si>
    <t>ŞEMİKLER TM 35-04-A00003_ŞEMİKLER-6 K30_2311174</t>
  </si>
  <si>
    <t>18.09.2022 02:06:21</t>
  </si>
  <si>
    <t>18.09.2022 02:21:05</t>
  </si>
  <si>
    <t>M-2506 35-01-M02506_M-2793 M02_47723921</t>
  </si>
  <si>
    <t>18.09.2022 14:47:03</t>
  </si>
  <si>
    <t>18.09.2022 16:22:45</t>
  </si>
  <si>
    <t>18.09.2022 21:58:16</t>
  </si>
  <si>
    <t>18.09.2022 22:28:39</t>
  </si>
  <si>
    <t>EBSO TM 35-09-A00001_BORNOVA-2 M07_2311195</t>
  </si>
  <si>
    <t>18.09.2022 21:59:44</t>
  </si>
  <si>
    <t>18.09.2022 22:50:28</t>
  </si>
  <si>
    <t>M-1149 35-09-M01149_M-538 M07_47615744</t>
  </si>
  <si>
    <t>18.09.2022 22:35:31</t>
  </si>
  <si>
    <t>18.09.2022 23:32:01</t>
  </si>
  <si>
    <t>BORNOVA TM 35-02-A00005_SİRGELİ K08_2308108</t>
  </si>
  <si>
    <t>19.09.2022 00:40:28</t>
  </si>
  <si>
    <t>19.09.2022 02:30:00</t>
  </si>
  <si>
    <t>K-904 35-02-K00904_K-3757/K-175 K02_42316438</t>
  </si>
  <si>
    <t>19.09.2022 03:00:23</t>
  </si>
  <si>
    <t>19.09.2022 03:54:19</t>
  </si>
  <si>
    <t>K-4206 35-02-K04206_DAĞITIM TRAFO-1 K-4206 K03_2066272</t>
  </si>
  <si>
    <t>19.09.2022 14:44:03</t>
  </si>
  <si>
    <t>19.09.2022 15:50:46</t>
  </si>
  <si>
    <t>K-3359 ERPLAST 35-02-K03359Ö_ K03_2058831</t>
  </si>
  <si>
    <t>19.09.2022 18:42:29</t>
  </si>
  <si>
    <t>19.09.2022 18:45:09</t>
  </si>
  <si>
    <t>L-90 RAINBOW DM 35-18-L00090_ÇEVREYOLU L-97 L-96 L-95 L-93 L01_2096228</t>
  </si>
  <si>
    <t>22.09.2022 05:16:55</t>
  </si>
  <si>
    <t>22.09.2022 06:02:45</t>
  </si>
  <si>
    <t>22.09.2022 07:19:38</t>
  </si>
  <si>
    <t>22.09.2022 08:05:34</t>
  </si>
  <si>
    <t>ÇIRPI İM 35-20-A00002_ÇIRPI SULAMA M09_2056271</t>
  </si>
  <si>
    <t>22.09.2022 08:36:37</t>
  </si>
  <si>
    <t>22.09.2022 08:44:59</t>
  </si>
  <si>
    <t>22.09.2022 09:10:23</t>
  </si>
  <si>
    <t>22.09.2022 09:25:14</t>
  </si>
  <si>
    <t>22.09.2022 10:13:21</t>
  </si>
  <si>
    <t>ÇIRPI İM 35-20-A00002_TRAFO A L05_2055118</t>
  </si>
  <si>
    <t>22.09.2022 13:46:59</t>
  </si>
  <si>
    <t>22.09.2022 13:47:19</t>
  </si>
  <si>
    <t>KARABURUN İM 35-21-A00001_TR-1 - GERİLİM-ÖLÇÜ L01_2062908</t>
  </si>
  <si>
    <t>22.09.2022 13:59:14</t>
  </si>
  <si>
    <t>22.09.2022 13:59:49</t>
  </si>
  <si>
    <t>SERHAT ÖZDALGIÇ ÖZEL TR 35-18-L00649Ö_ H_82734116</t>
  </si>
  <si>
    <t>22.09.2022 16:48:46</t>
  </si>
  <si>
    <t>22.09.2022 18:45:25</t>
  </si>
  <si>
    <t>TR-137 TORASAN MAH. 35-19-L00137_DIREK TIPI TRAFO HUCRESI H01_2057089</t>
  </si>
  <si>
    <t>22.09.2022 17:42:32</t>
  </si>
  <si>
    <t>22.09.2022 22:48:19</t>
  </si>
  <si>
    <t>SAĞLIKÇILAR DM 35-18-L00544_ÇİFTLİK İM L08_2095736</t>
  </si>
  <si>
    <t>22.09.2022 18:17:19</t>
  </si>
  <si>
    <t>22.09.2022 18:24:59</t>
  </si>
  <si>
    <t>23.09.2022 03:28:33</t>
  </si>
  <si>
    <t>23.09.2022 03:49:31</t>
  </si>
  <si>
    <t>AHMETLİ TR-25 45-84-L00025_DAĞITIM TRF TR-25 L05_65892157</t>
  </si>
  <si>
    <t>23.09.2022 06:40:37</t>
  </si>
  <si>
    <t>23.09.2022 09:17:26</t>
  </si>
  <si>
    <t>23.09.2022 09:31:32</t>
  </si>
  <si>
    <t>23.09.2022 09:32:18</t>
  </si>
  <si>
    <t>AKHİSAR İM 45-72-A00001_TR-2/8 L01_2058316</t>
  </si>
  <si>
    <t>23.09.2022 11:50:52</t>
  </si>
  <si>
    <t>23.09.2022 12:09:49</t>
  </si>
  <si>
    <t>ÇATALOLUK DM 45-74-M00227_HatBaşıAyırıcı_77952822 M03_77952822</t>
  </si>
  <si>
    <t>23.09.2022 11:58:52</t>
  </si>
  <si>
    <t>23.09.2022 11:59:28</t>
  </si>
  <si>
    <t>ÇATALOLUK DM 45-74-M00227_HatBaşıAyırıcı_77952823 M03_77952823</t>
  </si>
  <si>
    <t>23.09.2022 12:06:48</t>
  </si>
  <si>
    <t>23.09.2022 14:15:49</t>
  </si>
  <si>
    <t>23.09.2022 12:55:08</t>
  </si>
  <si>
    <t>23.09.2022 13:36:01</t>
  </si>
  <si>
    <t>ÇAMLICA KÖK 45-81-M00048_ÇANSA M01_71996142</t>
  </si>
  <si>
    <t>23.09.2022 18:09:16</t>
  </si>
  <si>
    <t>23.09.2022 18:59:10</t>
  </si>
  <si>
    <t>DEMİRCİ TM 45-74-A00001_HatBaşıAyırıcı_53134851 M15_53134851</t>
  </si>
  <si>
    <t>23.09.2022 18:26:44</t>
  </si>
  <si>
    <t>23.09.2022 20:05:00</t>
  </si>
  <si>
    <t>FUNDACIK KÖK 45-75-M00068_FUNDACIK M03_67108815</t>
  </si>
  <si>
    <t>23.09.2022 23:35:08</t>
  </si>
  <si>
    <t>23.09.2022 23:35:42</t>
  </si>
  <si>
    <t>AVŞAR İM 45-83-A00002_H KOLU L10_81661000</t>
  </si>
  <si>
    <t>27.09.2022 12:04:14</t>
  </si>
  <si>
    <t>27.09.2022 13:18:42</t>
  </si>
  <si>
    <t>27.09.2022 12:57:56</t>
  </si>
  <si>
    <t>27.09.2022 14:12:31</t>
  </si>
  <si>
    <t>27.09.2022 13:07:32</t>
  </si>
  <si>
    <t>27.09.2022 15:54:18</t>
  </si>
  <si>
    <t>27.09.2022 13:13:24</t>
  </si>
  <si>
    <t>27.09.2022 14:56:20</t>
  </si>
  <si>
    <t>YENİ DOĞAN KÖK 45-72-M00633_YENİ DOĞAN M01_79260697</t>
  </si>
  <si>
    <t>27.09.2022 13:52:57</t>
  </si>
  <si>
    <t>27.09.2022 14:28:57</t>
  </si>
  <si>
    <t>M-650 35-02-M00650_M-652 M02_2325058</t>
  </si>
  <si>
    <t>03.09.2022 09:27:45</t>
  </si>
  <si>
    <t>03.09.2022 10:33:40</t>
  </si>
  <si>
    <t>23.09.2022 07:26:39</t>
  </si>
  <si>
    <t>23.09.2022 07:54:25</t>
  </si>
  <si>
    <t>ÇİFTÇİGEDİĞİ TR-2 35-20-L00170_DIREK TIPI TRAFO HUCRESI H01_2048024</t>
  </si>
  <si>
    <t>23.09.2022 07:50:26</t>
  </si>
  <si>
    <t>23.09.2022 09:13:00</t>
  </si>
  <si>
    <t>23.09.2022 08:16:33</t>
  </si>
  <si>
    <t>23.09.2022 08:27:11</t>
  </si>
  <si>
    <t>23.09.2022 08:36:48</t>
  </si>
  <si>
    <t>23.09.2022 08:42:35</t>
  </si>
  <si>
    <t>YAKAKÖY KÖK 45-75-M00067_KAYACIK KÖK M01_2092153</t>
  </si>
  <si>
    <t>23.09.2022 08:37:53</t>
  </si>
  <si>
    <t>23.09.2022 08:38:13</t>
  </si>
  <si>
    <t>YAKAKÖY KÖK 45-75-M00067_TEPEKÖY M02_2092139</t>
  </si>
  <si>
    <t>23.09.2022 08:42:56</t>
  </si>
  <si>
    <t>23.09.2022 09:12:00</t>
  </si>
  <si>
    <t>DEMİRCİ KÖK 35-26-M00779_YEŞİLKÖY ENH M01_42707156</t>
  </si>
  <si>
    <t>23.09.2022 08:43:22</t>
  </si>
  <si>
    <t>23.09.2022 08:47:29</t>
  </si>
  <si>
    <t>CUMHURİYET KÖK 35-29-L00057_KAZANLI KÖK L05_2096551</t>
  </si>
  <si>
    <t>23.09.2022 08:17:38</t>
  </si>
  <si>
    <t>23.09.2022 09:04:00</t>
  </si>
  <si>
    <t>SART TR-1 KÖK 45-78-M00168_SART TR-2 M03_81491759</t>
  </si>
  <si>
    <t>23.09.2022 08:54:38</t>
  </si>
  <si>
    <t>23.09.2022 09:47:57</t>
  </si>
  <si>
    <t>YAKAKÖY KÖK 45-75-M00067_BOYALI M03_2324688</t>
  </si>
  <si>
    <t>23.09.2022 09:19:44</t>
  </si>
  <si>
    <t>23.09.2022 10:06:22</t>
  </si>
  <si>
    <t>YAĞCILAR KÖK 45-71-M00179_HatBaşıAyırıcı_53135772 M02_53135772</t>
  </si>
  <si>
    <t>23.09.2022 09:22:23</t>
  </si>
  <si>
    <t>23.09.2022 14:17:45</t>
  </si>
  <si>
    <t>KOLDERE KÖK 45-80-M00051_TR-3 TR-6 TR-8 TR-9 M04_73403236</t>
  </si>
  <si>
    <t>23.09.2022 09:41:28</t>
  </si>
  <si>
    <t>23.09.2022 10:05:00</t>
  </si>
  <si>
    <t>23.09.2022 10:23:08</t>
  </si>
  <si>
    <t>23.09.2022 10:23:22</t>
  </si>
  <si>
    <t>KULA İM 45-77-A00001_HatBaşıAyırıcı_53134159 M07_53134159</t>
  </si>
  <si>
    <t>23.09.2022 10:35:44</t>
  </si>
  <si>
    <t>23.09.2022 12:01:32</t>
  </si>
  <si>
    <t>TİRE İM-DM-1 35-29-A00001_HatBaşıAyırıcı_53133463 M26_53133463</t>
  </si>
  <si>
    <t>23.09.2022 10:36:11</t>
  </si>
  <si>
    <t>23.09.2022 17:30:23</t>
  </si>
  <si>
    <t>23.09.2022 11:31:50</t>
  </si>
  <si>
    <t>23.09.2022 13:12:29</t>
  </si>
  <si>
    <t>TAYTAN OFİS KÖK 45-78-M00314_HatBaşıAyırıcı_53140215 M06_53140215</t>
  </si>
  <si>
    <t>23.09.2022 12:17:33</t>
  </si>
  <si>
    <t>23.09.2022 14:21:48</t>
  </si>
  <si>
    <t>MURADİYE DM-5/6 KÖK 45-71-M00245_DM-5-5 M01_72322309</t>
  </si>
  <si>
    <t>23.09.2022 14:04:48</t>
  </si>
  <si>
    <t>23.09.2022 14:48:05</t>
  </si>
  <si>
    <t>23.09.2022 17:34:29</t>
  </si>
  <si>
    <t>23.09.2022 20:17:00</t>
  </si>
  <si>
    <t>23.09.2022 17:37:01</t>
  </si>
  <si>
    <t>23.09.2022 21:56:00</t>
  </si>
  <si>
    <t>23.09.2022 17:41:49</t>
  </si>
  <si>
    <t>23.09.2022 21:58:00</t>
  </si>
  <si>
    <t>23.09.2022 17:50:28</t>
  </si>
  <si>
    <t>23.09.2022 17:51:22</t>
  </si>
  <si>
    <t>SALİHLİ İM 45-78-A00001_ŞEHİR-1 L05_48928860</t>
  </si>
  <si>
    <t>23.09.2022 17:54:58</t>
  </si>
  <si>
    <t>23.09.2022 18:15:52</t>
  </si>
  <si>
    <t>GÖRDES DM 45-75-M00050_HatBaşıAyırıcı_53135719 M09_53135719</t>
  </si>
  <si>
    <t>23.09.2022 19:12:09</t>
  </si>
  <si>
    <t>23.09.2022 20:39:34</t>
  </si>
  <si>
    <t>MURADİYE DM-5/11 45-71-M00232_AKARLAR M13_72091335</t>
  </si>
  <si>
    <t>27.09.2022 15:17:49</t>
  </si>
  <si>
    <t>27.09.2022 15:45:44</t>
  </si>
  <si>
    <t>DEMİRKÖPRÜ TM 45-78-A00005_HatBaşıAyırıcı_53139583 M05_53139583</t>
  </si>
  <si>
    <t>27.09.2022 15:25:45</t>
  </si>
  <si>
    <t>27.09.2022 19:52:32</t>
  </si>
  <si>
    <t>EVRENLİ KÖK 45-73-M00139_BAHADIR GİRİŞ M01_2055373</t>
  </si>
  <si>
    <t>27.09.2022 16:59:46</t>
  </si>
  <si>
    <t>27.09.2022 17:23:43</t>
  </si>
  <si>
    <t>AKÖREN TR-19 KÖK 45-78-M00974_HatBaşıAyırıcı_53139703 M04_53139703</t>
  </si>
  <si>
    <t>27.09.2022 17:06:03</t>
  </si>
  <si>
    <t>27.09.2022 21:50:28</t>
  </si>
  <si>
    <t>YILDIZ TR-1 PEHLİVANLAR 45-81-M00039_45-81-M00039_2360620</t>
  </si>
  <si>
    <t>05.09.2022 19:51:18</t>
  </si>
  <si>
    <t>05.09.2022 20:47:20</t>
  </si>
  <si>
    <t>M-1284 35-02-M01284_M-1646 M02_2114150</t>
  </si>
  <si>
    <t>17.09.2022 13:41:37</t>
  </si>
  <si>
    <t>17.09.2022 14:42:42</t>
  </si>
  <si>
    <t>22.09.2022 09:17:21</t>
  </si>
  <si>
    <t>22.09.2022 17:22:07</t>
  </si>
  <si>
    <t>ESKİOBA TR-3 35-29-L00145_35-29-L00145_2372902</t>
  </si>
  <si>
    <t>27.09.2022 17:06:36</t>
  </si>
  <si>
    <t>27.09.2022 17:51:36</t>
  </si>
  <si>
    <t>M-1501 35-03-M01501_35-03-M01501_41941779</t>
  </si>
  <si>
    <t>27.09.2022 17:28:28</t>
  </si>
  <si>
    <t>27.09.2022 17:54:46</t>
  </si>
  <si>
    <t>M-1690 35-01-M01690_35-01-M01690_2375621</t>
  </si>
  <si>
    <t>27.09.2022 20:30:46</t>
  </si>
  <si>
    <t>27.09.2022 21:47:56</t>
  </si>
  <si>
    <t>YENİÇİFTLİK KÖK 35-20-L00373_HatBaşıAyırıcı_53138592 L03_53138592</t>
  </si>
  <si>
    <t>23.09.2022 14:01:33</t>
  </si>
  <si>
    <t>23.09.2022 16:27:24</t>
  </si>
  <si>
    <t>23.09.2022 16:11:58</t>
  </si>
  <si>
    <t>23.09.2022 16:49:00</t>
  </si>
  <si>
    <t>BEYDAĞ İM 35-32-A00001_BARAJ M09_2049986</t>
  </si>
  <si>
    <t>23.09.2022 17:18:18</t>
  </si>
  <si>
    <t>23.09.2022 17:22:48</t>
  </si>
  <si>
    <t>KIZLARALANI KÖK 45-72-L00698_KIZLARALANI ÇIKIŞ L02_66587063</t>
  </si>
  <si>
    <t>23.09.2022 09:31:18</t>
  </si>
  <si>
    <t>23.09.2022 09:31:43</t>
  </si>
  <si>
    <t>LOKMANKUYU KÖK 35-15-L00903_MENDERES L02_67112626</t>
  </si>
  <si>
    <t>23.09.2022 21:05:41</t>
  </si>
  <si>
    <t>23.09.2022 21:54:07</t>
  </si>
  <si>
    <t>K-1695 35-04-K01695_ŞEMİKLER TM K04_2065491</t>
  </si>
  <si>
    <t>19.09.2022 01:11:15</t>
  </si>
  <si>
    <t>19.09.2022 01:12:08</t>
  </si>
  <si>
    <t>19.09.2022 08:20:35</t>
  </si>
  <si>
    <t>19.09.2022 10:51:23</t>
  </si>
  <si>
    <t>19.09.2022 11:16:22</t>
  </si>
  <si>
    <t>19.09.2022 11:28:36</t>
  </si>
  <si>
    <t>EBSO TM 35-09-A00001_BALATCIK M16_2314254</t>
  </si>
  <si>
    <t>19.09.2022 14:47:41</t>
  </si>
  <si>
    <t>19.09.2022 16:47:48</t>
  </si>
  <si>
    <t>19.09.2022 19:11:00</t>
  </si>
  <si>
    <t>M-2845 35-03-M02845_ M06_82471648</t>
  </si>
  <si>
    <t>19.09.2022 17:20:34</t>
  </si>
  <si>
    <t>19.09.2022 19:30:42</t>
  </si>
  <si>
    <t>M-462 BELENAŞI 35-03-M00462_ H_82408843</t>
  </si>
  <si>
    <t>19.09.2022 20:51:22</t>
  </si>
  <si>
    <t>19.09.2022 22:44:49</t>
  </si>
  <si>
    <t>M-2845 35-03-M02845_ M06_82471645</t>
  </si>
  <si>
    <t>19.09.2022 21:48:25</t>
  </si>
  <si>
    <t>19.09.2022 22:23:07</t>
  </si>
  <si>
    <t>MURADİYE DM-5/6 KÖK 45-71-M00245_DM-5-5 M01_72322312</t>
  </si>
  <si>
    <t>23.09.2022 15:10:18</t>
  </si>
  <si>
    <t>23.09.2022 16:04:18</t>
  </si>
  <si>
    <t>TR-2/92 45-83-L00092_TR-2/9 L01_72118026</t>
  </si>
  <si>
    <t>23.09.2022 17:17:49</t>
  </si>
  <si>
    <t>23.09.2022 18:58:00</t>
  </si>
  <si>
    <t>ÖREN TOPRAK SU KÖK 35-27-M00760_ÖREN TOPRAK SULAMA KOOP. M01_80024024</t>
  </si>
  <si>
    <t>23.09.2022 18:10:02</t>
  </si>
  <si>
    <t>23.09.2022 19:01:00</t>
  </si>
  <si>
    <t>CUMHURİYET KÖK 35-29-L00057_YİĞENLİ KÖYÜ L07_2311620</t>
  </si>
  <si>
    <t>23.09.2022 23:28:12</t>
  </si>
  <si>
    <t>24.09.2022 00:45:56</t>
  </si>
  <si>
    <t>TAYTAN OFİS KÖK 45-78-M00314_DEMİRKÖPRÜ DM-2 ÇIKIŞI (DEMİRKÖPRÜ-2) M06_60669745</t>
  </si>
  <si>
    <t>24.09.2022 04:28:38</t>
  </si>
  <si>
    <t>24.09.2022 04:29:12</t>
  </si>
  <si>
    <t>24.09.2022 05:55:21</t>
  </si>
  <si>
    <t>24.09.2022 05:55:48</t>
  </si>
  <si>
    <t>DURASILLI TR-1 KÖK 45-78-M01114_TR-12 M01_2106813</t>
  </si>
  <si>
    <t>24.09.2022 07:20:58</t>
  </si>
  <si>
    <t>24.09.2022 08:04:25</t>
  </si>
  <si>
    <t>DM-12/TR-1 45-73-M00067_ÜNİVERSİTE BAKLACI M01_65918041</t>
  </si>
  <si>
    <t>24.09.2022 07:49:31</t>
  </si>
  <si>
    <t>24.09.2022 08:28:16</t>
  </si>
  <si>
    <t>ARPALIK KÖK 45-83-M00137_ARPALIK KÖK-2 M08_2329851</t>
  </si>
  <si>
    <t>24.09.2022 07:54:40</t>
  </si>
  <si>
    <t>24.09.2022 10:29:56</t>
  </si>
  <si>
    <t>24.09.2022 08:06:18</t>
  </si>
  <si>
    <t>24.09.2022 09:02:00</t>
  </si>
  <si>
    <t>L-233 AKARCA KÖK 35-14-L00233_HatBaşıAyırıcı_53138478 L02_53138478</t>
  </si>
  <si>
    <t>24.09.2022 08:14:05</t>
  </si>
  <si>
    <t>24.09.2022 14:39:21</t>
  </si>
  <si>
    <t>HACIRAHMANLI TR-18 45-80-M00082_HACIRAHMANLI TR-19/HACIRAHMANLI TR-20 M02_72199274</t>
  </si>
  <si>
    <t>24.09.2022 08:35:21</t>
  </si>
  <si>
    <t>24.09.2022 08:59:43</t>
  </si>
  <si>
    <t>AKSAZ KÖK (OSMANGAZİ EDAŞ) 45-74-M00305Ö_HatBaşıAyırıcı_53135328 M04_53135328</t>
  </si>
  <si>
    <t>24.09.2022 10:25:41</t>
  </si>
  <si>
    <t>24.09.2022 15:57:00</t>
  </si>
  <si>
    <t>AKGEDİK KÖK-1 45-71-M00162_EMLAKDERE M03_56219224</t>
  </si>
  <si>
    <t>24.09.2022 09:10:28</t>
  </si>
  <si>
    <t>24.09.2022 10:36:34</t>
  </si>
  <si>
    <t>CABBAR DM 45-73-M00100_KEMALİYE-1 ÇIKIŞ M09_2058104</t>
  </si>
  <si>
    <t>24.09.2022 09:19:21</t>
  </si>
  <si>
    <t>24.09.2022 10:04:46</t>
  </si>
  <si>
    <t>HACIHALİLLER TR-1 KÖK 45-71-M00066_SULAMA M02_72238426</t>
  </si>
  <si>
    <t>24.09.2022 10:20:21</t>
  </si>
  <si>
    <t>24.09.2022 11:40:32</t>
  </si>
  <si>
    <t>24.09.2022 11:05:58</t>
  </si>
  <si>
    <t>24.09.2022 12:08:07</t>
  </si>
  <si>
    <t>24.09.2022 11:13:03</t>
  </si>
  <si>
    <t>24.09.2022 14:58:46</t>
  </si>
  <si>
    <t>TR-89 MAVİ PLAJ 35-19-L00089_TR-94 YOLLUCA L01_72132931</t>
  </si>
  <si>
    <t>24.09.2022 11:19:36</t>
  </si>
  <si>
    <t>24.09.2022 12:16:14</t>
  </si>
  <si>
    <t>24.09.2022 11:23:13</t>
  </si>
  <si>
    <t>24.09.2022 14:01:23</t>
  </si>
  <si>
    <t>AKGEDİK KÖK-3 45-71-M00164_HatBaşıAyırıcı_53135930 M02_53135930</t>
  </si>
  <si>
    <t>24.09.2022 11:43:17</t>
  </si>
  <si>
    <t>24.09.2022 13:51:49</t>
  </si>
  <si>
    <t>KAPANCI KÖK 45-78-L00229_HASALAN L02_2108490</t>
  </si>
  <si>
    <t>24.09.2022 13:17:38</t>
  </si>
  <si>
    <t>24.09.2022 13:18:08</t>
  </si>
  <si>
    <t>24.09.2022 14:09:02</t>
  </si>
  <si>
    <t>24.09.2022 14:43:33</t>
  </si>
  <si>
    <t>DELEMENLER KÖK 45-73-M00490_HatBaşıAyırıcı_53135749 M03_53135749</t>
  </si>
  <si>
    <t>24.09.2022 15:56:18</t>
  </si>
  <si>
    <t>24.09.2022 20:06:49</t>
  </si>
  <si>
    <t>24.09.2022 16:37:05</t>
  </si>
  <si>
    <t>24.09.2022 17:49:25</t>
  </si>
  <si>
    <t>24.09.2022 18:12:36</t>
  </si>
  <si>
    <t>24.09.2022 21:15:40</t>
  </si>
  <si>
    <t>GÖRDES DM 45-75-M00050_HatBaşıAyırıcı_73330069 M11_73330069</t>
  </si>
  <si>
    <t>24.09.2022 21:12:48</t>
  </si>
  <si>
    <t>24.09.2022 22:05:26</t>
  </si>
  <si>
    <t>TAYTAN OFİS KÖK 45-78-M00314_SALİHLİ DM-2 GİRİŞİ (DEMİRKÖPRÜ-2) M07_60669742</t>
  </si>
  <si>
    <t>24.09.2022 21:55:16</t>
  </si>
  <si>
    <t>24.09.2022 22:27:53</t>
  </si>
  <si>
    <t>24.09.2022 23:07:38</t>
  </si>
  <si>
    <t>24.09.2022 23:21:59</t>
  </si>
  <si>
    <t>GÖKÇEN İM 35-29-A00004_TRAFO 15.8-ÖLÇÜ L13_2105921</t>
  </si>
  <si>
    <t>23.09.2022 21:06:08</t>
  </si>
  <si>
    <t>23.09.2022 21:37:00</t>
  </si>
  <si>
    <t>PINARLI KÖK 35-20-M00085_HatBaşıAyırıcı_72397519 M05_72397519</t>
  </si>
  <si>
    <t>24.09.2022 07:41:05</t>
  </si>
  <si>
    <t>24.09.2022 08:12:15</t>
  </si>
  <si>
    <t>24.09.2022 17:53:56</t>
  </si>
  <si>
    <t>24.09.2022 19:24:00</t>
  </si>
  <si>
    <t>26.09.2022 11:39:51</t>
  </si>
  <si>
    <t>26.09.2022 13:39:31</t>
  </si>
  <si>
    <t>MURADİYE DM-4 45-71-M00190_TRAFO M07_56296095</t>
  </si>
  <si>
    <t>27.09.2022 09:55:37</t>
  </si>
  <si>
    <t>27.09.2022 14:30:53</t>
  </si>
  <si>
    <t>HİKMET GIDA KÖK 45-72-M00122_AKHİSAR TM GİRİŞ M01_66519750</t>
  </si>
  <si>
    <t>27.09.2022 14:47:53</t>
  </si>
  <si>
    <t>27.09.2022 15:16:36</t>
  </si>
  <si>
    <t>27.09.2022 17:17:16</t>
  </si>
  <si>
    <t>27.09.2022 18:10:37</t>
  </si>
  <si>
    <t>DM-14/3B 45-71-M02250_DM-14/4-B M02_73387477</t>
  </si>
  <si>
    <t>27.09.2022 17:22:12</t>
  </si>
  <si>
    <t>27.09.2022 18:04:30</t>
  </si>
  <si>
    <t>ÇATALOLUK DM 45-74-M00227_HatBaşıAyırıcı_53134201 M10_53134201</t>
  </si>
  <si>
    <t>27.09.2022 17:40:40</t>
  </si>
  <si>
    <t>27.09.2022 19:51:31</t>
  </si>
  <si>
    <t>FUNDACIK KÖK 45-75-M00068_HatBaşıAyırıcı_53135062 M03_53135062</t>
  </si>
  <si>
    <t>27.09.2022 18:14:31</t>
  </si>
  <si>
    <t>27.09.2022 19:15:28</t>
  </si>
  <si>
    <t>27.09.2022 19:38:53</t>
  </si>
  <si>
    <t>27.09.2022 19:48:37</t>
  </si>
  <si>
    <t>ÇINARLIKUYU KÖK 45-71-M00188_HatBaşıAyırıcı_53134656 M02_53134656</t>
  </si>
  <si>
    <t>27.09.2022 20:44:25</t>
  </si>
  <si>
    <t>27.09.2022 23:10:25</t>
  </si>
  <si>
    <t>KEMALİYE DM (TR-1) 45-73-M00150_İSMETİYE M02_66715937</t>
  </si>
  <si>
    <t>27.09.2022 21:01:56</t>
  </si>
  <si>
    <t>27.09.2022 21:51:00</t>
  </si>
  <si>
    <t>K-1480 35-09-K01480_B_56379897_56379897</t>
  </si>
  <si>
    <t>06.09.2022 09:00:00</t>
  </si>
  <si>
    <t>M-1975 35-09-M01975_A a1b_5889970</t>
  </si>
  <si>
    <t>06.09.2022 14:00:13</t>
  </si>
  <si>
    <t>K-1873 35-09-K01873_E_56380876_56380876</t>
  </si>
  <si>
    <t>06.09.2022 14:19:39</t>
  </si>
  <si>
    <t>M-1026 35-04-M01026__72410598_72410598</t>
  </si>
  <si>
    <t>13.09.2022 09:00:00</t>
  </si>
  <si>
    <t>13.09.2022 11:16:15</t>
  </si>
  <si>
    <t>M-2088 35-09-M02088_M-396 M02_49450230</t>
  </si>
  <si>
    <t>19.09.2022 14:46:22</t>
  </si>
  <si>
    <t>19.09.2022 15:10:02</t>
  </si>
  <si>
    <t>BAHRİBABA İM-DM 35-01-A00014_TRAFO-A K06_60323440</t>
  </si>
  <si>
    <t>20.09.2022 00:15:28</t>
  </si>
  <si>
    <t>20.09.2022 01:21:22</t>
  </si>
  <si>
    <t>K-4232 35-03-K04232_K-737 K02_41915699</t>
  </si>
  <si>
    <t>20.09.2022 00:27:07</t>
  </si>
  <si>
    <t>20.09.2022 00:27:57</t>
  </si>
  <si>
    <t>BORNOVA TM 35-02-A00005_ÖZKANLAR K18_2308101</t>
  </si>
  <si>
    <t>20.09.2022 10:09:31</t>
  </si>
  <si>
    <t>20.09.2022 10:45:36</t>
  </si>
  <si>
    <t>K-193 35-03-K00193_K-3812 K02_41914808</t>
  </si>
  <si>
    <t>20.09.2022 15:04:09</t>
  </si>
  <si>
    <t>20.09.2022 16:39:27</t>
  </si>
  <si>
    <t>M-251 35-09-M00251_M-252 M03_47547384</t>
  </si>
  <si>
    <t>20.09.2022 16:20:36</t>
  </si>
  <si>
    <t>20.09.2022 17:03:04</t>
  </si>
  <si>
    <t>OĞLANANASI TR-8 35-22-M00261_B_56353931_56353931</t>
  </si>
  <si>
    <t>24.09.2022 09:00:00</t>
  </si>
  <si>
    <t>24.09.2022 10:00:34</t>
  </si>
  <si>
    <t>25.09.2022 03:53:28</t>
  </si>
  <si>
    <t>25.09.2022 03:57:00</t>
  </si>
  <si>
    <t>25.09.2022 09:22:36</t>
  </si>
  <si>
    <t>25.09.2022 10:18:00</t>
  </si>
  <si>
    <t>25.09.2022 16:49:09</t>
  </si>
  <si>
    <t>25.09.2022 16:54:48</t>
  </si>
  <si>
    <t>TAHTALI TM 35-22-A00001_PANCAR-2 M21_2307948</t>
  </si>
  <si>
    <t>25.09.2022 16:53:15</t>
  </si>
  <si>
    <t>25.09.2022 16:54:58</t>
  </si>
  <si>
    <t>25.09.2022 16:58:52</t>
  </si>
  <si>
    <t>25.09.2022 18:22:46</t>
  </si>
  <si>
    <t>25.09.2022 17:42:20</t>
  </si>
  <si>
    <t>25.09.2022 17:57:20</t>
  </si>
  <si>
    <t>TİRE TM 35-29-A00003_SELATİN TÜNELİ M19_2061046</t>
  </si>
  <si>
    <t>25.09.2022 17:56:52</t>
  </si>
  <si>
    <t>25.09.2022 18:26:31</t>
  </si>
  <si>
    <t>MENTEŞ KÖK 35-19-M00260_UZUNADA M02_72141050</t>
  </si>
  <si>
    <t>25.09.2022 18:25:16</t>
  </si>
  <si>
    <t>25.09.2022 19:23:47</t>
  </si>
  <si>
    <t>25.09.2022 18:28:30</t>
  </si>
  <si>
    <t>25.09.2022 19:56:24</t>
  </si>
  <si>
    <t>DERE MADENCİLİK ÖLÇÜ KÖK ÖZEL 35-26-M01099Ö_ M01_2318228</t>
  </si>
  <si>
    <t>25.09.2022 18:52:40</t>
  </si>
  <si>
    <t>25.09.2022 19:55:42</t>
  </si>
  <si>
    <t>27.09.2022 22:27:36</t>
  </si>
  <si>
    <t>27.09.2022 23:14:18</t>
  </si>
  <si>
    <t>BALLICA İM 45-72-A00005_HAMİDİYE L07_2095866</t>
  </si>
  <si>
    <t>28.09.2022 10:16:17</t>
  </si>
  <si>
    <t>28.09.2022 10:33:58</t>
  </si>
  <si>
    <t>K-1321 35-09-K01321_C_56375186_56375186</t>
  </si>
  <si>
    <t>29.09.2022 10:00:00</t>
  </si>
  <si>
    <t>29.09.2022 12:51:32</t>
  </si>
  <si>
    <t>TR-33 45-78-L00033_TR-27 L03_61244316</t>
  </si>
  <si>
    <t>29.09.2022 12:47:29</t>
  </si>
  <si>
    <t>29.09.2022 13:13:00</t>
  </si>
  <si>
    <t>M-13 35-02-M00013_M-320 M07_2333805</t>
  </si>
  <si>
    <t>20.09.2022 16:42:37</t>
  </si>
  <si>
    <t>20.09.2022 17:44:04</t>
  </si>
  <si>
    <t>21.09.2022 08:24:09</t>
  </si>
  <si>
    <t>21.09.2022 08:30:43</t>
  </si>
  <si>
    <t>BORNOVA 380 GIS TM 35-02-A00015_TRAFO-A M06_73019605</t>
  </si>
  <si>
    <t>TEİAŞ Trafo Arızası</t>
  </si>
  <si>
    <t>21.09.2022 10:50:18</t>
  </si>
  <si>
    <t>21.09.2022 11:48:50</t>
  </si>
  <si>
    <t>BORNOVA 380 GIS TM 35-02-A00015_TRAFO-B M013_73019600</t>
  </si>
  <si>
    <t>21.09.2022 11:00:00</t>
  </si>
  <si>
    <t>21.09.2022 11:59:05</t>
  </si>
  <si>
    <t>K-1635 35-02-K01635_K-3124 K04_2118332</t>
  </si>
  <si>
    <t>21.09.2022 12:36:06</t>
  </si>
  <si>
    <t>21.09.2022 14:26:53</t>
  </si>
  <si>
    <t>KARŞIYAKA GIS TM 35-04-A00002_Karşıyaka-4 K04_2310433</t>
  </si>
  <si>
    <t>21.09.2022 23:34:15</t>
  </si>
  <si>
    <t>22.09.2022 00:42:45</t>
  </si>
  <si>
    <t>K-618 35-04-K00618_K-4773 K02_2042095</t>
  </si>
  <si>
    <t>22.09.2022 03:17:29</t>
  </si>
  <si>
    <t>22.09.2022 03:44:05</t>
  </si>
  <si>
    <t>K-3332 35-02-K03332_DIREK TIPI TRAFO HUCRESI H01_2049604</t>
  </si>
  <si>
    <t>22.09.2022 08:12:09</t>
  </si>
  <si>
    <t>22.09.2022 11:13:33</t>
  </si>
  <si>
    <t>MORDOĞAN TR-38 35-21-L00165_AKŞEN-TURSİTE-YUVAM L03_72182222</t>
  </si>
  <si>
    <t>25.09.2022 18:38:02</t>
  </si>
  <si>
    <t>25.09.2022 21:12:00</t>
  </si>
  <si>
    <t>25.09.2022 19:00:48</t>
  </si>
  <si>
    <t>25.09.2022 19:57:13</t>
  </si>
  <si>
    <t>BEYDAĞ İM 35-32-A00001_BEYDAĞ KÖK (BEYKÖY) L05_2049975</t>
  </si>
  <si>
    <t>25.09.2022 23:46:12</t>
  </si>
  <si>
    <t>25.09.2022 23:50:24</t>
  </si>
  <si>
    <t>26.09.2022 01:22:24</t>
  </si>
  <si>
    <t>26.09.2022 01:52:19</t>
  </si>
  <si>
    <t>NİLSAN KÖK 35-26-M00725_ANADOLU YEM M04_65911194</t>
  </si>
  <si>
    <t>26.09.2022 07:22:15</t>
  </si>
  <si>
    <t>26.09.2022 09:20:43</t>
  </si>
  <si>
    <t>26.09.2022 08:45:17</t>
  </si>
  <si>
    <t>26.09.2022 09:21:18</t>
  </si>
  <si>
    <t>AĞAÇ İŞLERİ KÖK-2 (M-703) 35-22-M00125_KISIKKÖY(KARTAL) M02_72110798</t>
  </si>
  <si>
    <t>26.09.2022 09:49:18</t>
  </si>
  <si>
    <t>26.09.2022 10:05:00</t>
  </si>
  <si>
    <t>NAS PLASTİK KÖK 35-26-M00740_NAS PLASTİK ENH M03_66054886</t>
  </si>
  <si>
    <t>26.09.2022 09:57:21</t>
  </si>
  <si>
    <t>26.09.2022 10:55:08</t>
  </si>
  <si>
    <t>M-271 KARAKAYALAR DM 35-14-M00271_SAZLIGÖL M02_2097322</t>
  </si>
  <si>
    <t>26.09.2022 10:35:48</t>
  </si>
  <si>
    <t>26.09.2022 10:50:02</t>
  </si>
  <si>
    <t>DSİ GÜMÜLDÜR 35-25-M00199Ö_ M01_2097865</t>
  </si>
  <si>
    <t>26.09.2022 10:42:03</t>
  </si>
  <si>
    <t>26.09.2022 14:00:31</t>
  </si>
  <si>
    <t>26.09.2022 12:01:48</t>
  </si>
  <si>
    <t>26.09.2022 12:22:49</t>
  </si>
  <si>
    <t>YENİÇİFTLİK KÖK 35-20-L00373_ L01_2331265</t>
  </si>
  <si>
    <t>26.09.2022 12:24:35</t>
  </si>
  <si>
    <t>26.09.2022 13:26:04</t>
  </si>
  <si>
    <t>EROL VARLIK SLM GRB TR 35-27-M00753_DIREK TIPI TRAFO HUCRESI H01_2050907</t>
  </si>
  <si>
    <t>26.09.2022 12:56:32</t>
  </si>
  <si>
    <t>26.09.2022 16:46:51</t>
  </si>
  <si>
    <t>DEMİRCİLİ DM 35-15-L00895_KARAKOVA DM L013_85268691</t>
  </si>
  <si>
    <t>26.09.2022 15:57:28</t>
  </si>
  <si>
    <t>26.09.2022 16:35:25</t>
  </si>
  <si>
    <t>26.09.2022 16:40:44</t>
  </si>
  <si>
    <t>26.09.2022 16:41:42</t>
  </si>
  <si>
    <t>26.09.2022 16:45:35</t>
  </si>
  <si>
    <t>26.09.2022 17:19:54</t>
  </si>
  <si>
    <t>26.09.2022 18:29:03</t>
  </si>
  <si>
    <t>26.09.2022 18:57:16</t>
  </si>
  <si>
    <t>SULUDERE KÖK 35-31-L00057_SARISU L03_2113668</t>
  </si>
  <si>
    <t>27.09.2022 02:07:59</t>
  </si>
  <si>
    <t>27.09.2022 02:08:37</t>
  </si>
  <si>
    <t>27.09.2022 07:35:07</t>
  </si>
  <si>
    <t>27.09.2022 08:45:31</t>
  </si>
  <si>
    <t>27.09.2022 08:07:33</t>
  </si>
  <si>
    <t>27.09.2022 08:49:28</t>
  </si>
  <si>
    <t>YOLÜSTÜ İM 35-15-A00002_ERTUĞRUL KÖYÜ L15_2076427</t>
  </si>
  <si>
    <t>27.09.2022 09:07:27</t>
  </si>
  <si>
    <t>27.09.2022 09:49:36</t>
  </si>
  <si>
    <t>MURADİYE DM-5 45-71-M00618_DM-3/11 M03_2336091</t>
  </si>
  <si>
    <t>28.09.2022 06:01:07</t>
  </si>
  <si>
    <t>28.09.2022 09:27:56</t>
  </si>
  <si>
    <t>17.09.2022 18:30:35</t>
  </si>
  <si>
    <t>17.09.2022 19:06:26</t>
  </si>
  <si>
    <t>18.09.2022 07:18:07</t>
  </si>
  <si>
    <t>18.09.2022 07:40:34</t>
  </si>
  <si>
    <t>BUCA TM 35-03-A00003_Kuru Çeşme M33_2311292</t>
  </si>
  <si>
    <t>22.09.2022 12:20:44</t>
  </si>
  <si>
    <t>22.09.2022 13:18:40</t>
  </si>
  <si>
    <t>M-2433 35-03-M02433_M-3288 M01_42585248</t>
  </si>
  <si>
    <t>22.09.2022 13:17:51</t>
  </si>
  <si>
    <t>22.09.2022 14:01:03</t>
  </si>
  <si>
    <t>M-2115 35-03-M02115_M-2116 M02_72197325</t>
  </si>
  <si>
    <t>22.09.2022 13:59:35</t>
  </si>
  <si>
    <t>22.09.2022 14:27:14</t>
  </si>
  <si>
    <t>M-1464 35-09-M01464_M-1458 M02_47230232</t>
  </si>
  <si>
    <t>22.09.2022 14:16:38</t>
  </si>
  <si>
    <t>22.09.2022 16:03:19</t>
  </si>
  <si>
    <t>22.09.2022 16:00:09</t>
  </si>
  <si>
    <t>22.09.2022 16:12:37</t>
  </si>
  <si>
    <t>23.09.2022 04:22:43</t>
  </si>
  <si>
    <t>23.09.2022 05:34:46</t>
  </si>
  <si>
    <t>OSMANGAZİ İM 35-02-A00004_TR-2 10.5 K11_2101515</t>
  </si>
  <si>
    <t>23.09.2022 04:23:13</t>
  </si>
  <si>
    <t>23.09.2022 04:37:00</t>
  </si>
  <si>
    <t>M-1033 35-04-M01033_M-1889 M02_2098689</t>
  </si>
  <si>
    <t>23.09.2022 05:35:21</t>
  </si>
  <si>
    <t>23.09.2022 07:15:15</t>
  </si>
  <si>
    <t>M-1038 35-04-M01038_M-2777 M02_2114347</t>
  </si>
  <si>
    <t>23.09.2022 07:15:10</t>
  </si>
  <si>
    <t>23.09.2022 07:33:00</t>
  </si>
  <si>
    <t>GÜRÇEŞME İM 35-03-A00001_LALELİ M03_2308211</t>
  </si>
  <si>
    <t>23.09.2022 07:20:28</t>
  </si>
  <si>
    <t>23.09.2022 08:49:10</t>
  </si>
  <si>
    <t>M-2725 GEÇİT 35-03-M02725_M-989 M01_72081130</t>
  </si>
  <si>
    <t>23.09.2022 09:21:15</t>
  </si>
  <si>
    <t>23.09.2022 13:59:06</t>
  </si>
  <si>
    <t>23.09.2022 14:09:42</t>
  </si>
  <si>
    <t>M-2044 35-08-M02044_MENDERES M01_42967512</t>
  </si>
  <si>
    <t>23.09.2022 17:10:27</t>
  </si>
  <si>
    <t>23.09.2022 17:34:05</t>
  </si>
  <si>
    <t>27.09.2022 09:09:48</t>
  </si>
  <si>
    <t>27.09.2022 09:42:46</t>
  </si>
  <si>
    <t>ULUCAK DM-2 35-27-M00331_ULUCAK DM-2/8 M07_72170829</t>
  </si>
  <si>
    <t>27.09.2022 09:09:07</t>
  </si>
  <si>
    <t>27.09.2022 11:59:52</t>
  </si>
  <si>
    <t>TAHTALIÇAY KÖK (M-751) 35-22-M00145_M-1548 TÜFEKÇİOĞLU M02_2330035</t>
  </si>
  <si>
    <t>27.09.2022 09:57:19</t>
  </si>
  <si>
    <t>27.09.2022 10:34:21</t>
  </si>
  <si>
    <t>ERTUĞRUL TR-1 35-15-L00675_DIREK TIPI TRAFO HUCRESI H01_2047918</t>
  </si>
  <si>
    <t>27.09.2022 10:14:02</t>
  </si>
  <si>
    <t>27.09.2022 13:19:29</t>
  </si>
  <si>
    <t>27.09.2022 11:30:50</t>
  </si>
  <si>
    <t>27.09.2022 13:19:50</t>
  </si>
  <si>
    <t>DEMİRCİLİ DM 35-15-L00895_YENİKÖY TOPRAK SU L08_85268581</t>
  </si>
  <si>
    <t>27.09.2022 11:08:27</t>
  </si>
  <si>
    <t>27.09.2022 11:08:47</t>
  </si>
  <si>
    <t>URLA İM 35-19-A00001_TR-16 L11_2308139</t>
  </si>
  <si>
    <t>27.09.2022 11:16:09</t>
  </si>
  <si>
    <t>27.09.2022 11:49:16</t>
  </si>
  <si>
    <t>27.09.2022 11:34:46</t>
  </si>
  <si>
    <t>27.09.2022 13:35:50</t>
  </si>
  <si>
    <t>27.09.2022 13:06:04</t>
  </si>
  <si>
    <t>27.09.2022 13:29:00</t>
  </si>
  <si>
    <t>04.09.2022 10:31:02</t>
  </si>
  <si>
    <t>04.09.2022 11:13:37</t>
  </si>
  <si>
    <t>05.09.2022 13:22:00</t>
  </si>
  <si>
    <t>05.09.2022 14:08:43</t>
  </si>
  <si>
    <t>05.09.2022 21:26:46</t>
  </si>
  <si>
    <t>05.09.2022 21:36:38</t>
  </si>
  <si>
    <t>06.09.2022 10:06:54</t>
  </si>
  <si>
    <t>06.09.2022 10:24:51</t>
  </si>
  <si>
    <t>ÇANDARLI DM-TR-20 35-30-M00020_ŞEHİR-2 M02_72352922</t>
  </si>
  <si>
    <t>19.09.2022 20:29:18</t>
  </si>
  <si>
    <t>19.09.2022 20:49:22</t>
  </si>
  <si>
    <t>M-1691 35-07-M01691_M-2442 M04_49841401</t>
  </si>
  <si>
    <t>24.09.2022 10:16:48</t>
  </si>
  <si>
    <t>24.09.2022 10:42:06</t>
  </si>
  <si>
    <t>M-1691 35-07-M01691_M-2442 M04_49841449</t>
  </si>
  <si>
    <t>24.09.2022 10:43:46</t>
  </si>
  <si>
    <t>24.09.2022 11:25:13</t>
  </si>
  <si>
    <t>24.09.2022 15:49:41</t>
  </si>
  <si>
    <t>24.09.2022 17:02:58</t>
  </si>
  <si>
    <t>24.09.2022 16:20:31</t>
  </si>
  <si>
    <t>24.09.2022 17:59:58</t>
  </si>
  <si>
    <t>M-396 35-09-M00396_DIREK TIPI TRAFO HUCRESI H01_2035375</t>
  </si>
  <si>
    <t>24.09.2022 17:03:16</t>
  </si>
  <si>
    <t>24.09.2022 20:35:00</t>
  </si>
  <si>
    <t>K-633 35-02-K00633_K-333 K03_65654202</t>
  </si>
  <si>
    <t>24.09.2022 21:02:44</t>
  </si>
  <si>
    <t>24.09.2022 21:53:51</t>
  </si>
  <si>
    <t>M-2142 35-07-M02142_TRAFO-2 M03_61024348</t>
  </si>
  <si>
    <t>25.09.2022 02:28:41</t>
  </si>
  <si>
    <t>25.09.2022 03:34:00</t>
  </si>
  <si>
    <t>25.09.2022 10:13:28</t>
  </si>
  <si>
    <t>25.09.2022 10:28:58</t>
  </si>
  <si>
    <t>M-2542 35-02-M02542_DAĞITIM TRAFOSU M08_81703197</t>
  </si>
  <si>
    <t>25.09.2022 14:02:20</t>
  </si>
  <si>
    <t>25.09.2022 16:55:00</t>
  </si>
  <si>
    <t>25.09.2022 20:14:00</t>
  </si>
  <si>
    <t>25.09.2022 20:16:26</t>
  </si>
  <si>
    <t>BALÇOVA İM 35-07-A00001_TRAFO K09_42778673</t>
  </si>
  <si>
    <t>25.09.2022 20:18:17</t>
  </si>
  <si>
    <t>25.09.2022 20:19:58</t>
  </si>
  <si>
    <t>M-2142 35-07-M02142_M-2143 M02_61024346</t>
  </si>
  <si>
    <t>25.09.2022 20:16:15</t>
  </si>
  <si>
    <t>25.09.2022 20:46:11</t>
  </si>
  <si>
    <t>M-2132 KÖK 35-07-M02132_M-2442 M03_60554850</t>
  </si>
  <si>
    <t>25.09.2022 20:22:59</t>
  </si>
  <si>
    <t>25.09.2022 20:35:52</t>
  </si>
  <si>
    <t>K-4317 35-07-K04317_DAĞITIM TRAFOSU TR-1 K01_65945405</t>
  </si>
  <si>
    <t>25.09.2022 22:14:26</t>
  </si>
  <si>
    <t>25.09.2022 22:55:34</t>
  </si>
  <si>
    <t>26.09.2022 08:09:16</t>
  </si>
  <si>
    <t>26.09.2022 08:47:00</t>
  </si>
  <si>
    <t>M-55 SAHİL GÜVENLİK KOMUTANLIĞI ÖZEL TR 35-22-M00632Ö_DAĞITIM TRAFO M-55 M04_72298429</t>
  </si>
  <si>
    <t>26.09.2022 08:38:52</t>
  </si>
  <si>
    <t>26.09.2022 10:44:00</t>
  </si>
  <si>
    <t>M-626 35-09-M00626_YEDEK M03_42940610</t>
  </si>
  <si>
    <t>26.09.2022 11:18:59</t>
  </si>
  <si>
    <t>26.09.2022 12:05:35</t>
  </si>
  <si>
    <t>HARMANDALI DM-3 (M-211) 35-09-M00211_DM-3/10(M-212) M09_45384034</t>
  </si>
  <si>
    <t>26.09.2022 11:31:12</t>
  </si>
  <si>
    <t>26.09.2022 13:53:58</t>
  </si>
  <si>
    <t>M-626 35-09-M00626_M-845 M04_42940642</t>
  </si>
  <si>
    <t>26.09.2022 12:05:00</t>
  </si>
  <si>
    <t>26.09.2022 13:32:11</t>
  </si>
  <si>
    <t>M-2163 35-09-M02163_M-214 M01_55020891</t>
  </si>
  <si>
    <t>26.09.2022 13:54:50</t>
  </si>
  <si>
    <t>26.09.2022 15:01:53</t>
  </si>
  <si>
    <t>M-2390 35-09-M02390_ M03_49992391</t>
  </si>
  <si>
    <t>26.09.2022 13:43:03</t>
  </si>
  <si>
    <t>26.09.2022 16:07:50</t>
  </si>
  <si>
    <t>26.09.2022 14:21:48</t>
  </si>
  <si>
    <t>26.09.2022 14:51:53</t>
  </si>
  <si>
    <t>M-2533 35-09-M02533_M-2090 M02_77307583</t>
  </si>
  <si>
    <t>26.09.2022 16:58:08</t>
  </si>
  <si>
    <t>26.09.2022 18:22:58</t>
  </si>
  <si>
    <t>K-441 35-08-K00441_TRAFO K04_42467134</t>
  </si>
  <si>
    <t>26.09.2022 18:56:34</t>
  </si>
  <si>
    <t>26.09.2022 19:22:34</t>
  </si>
  <si>
    <t>K-2797 35-08-K02797_K-1693 K02_42038688</t>
  </si>
  <si>
    <t>26.09.2022 19:22:52</t>
  </si>
  <si>
    <t>26.09.2022 20:01:52</t>
  </si>
  <si>
    <t>M-538 35-09-M00538_TRAFO M03_47613864</t>
  </si>
  <si>
    <t>26.09.2022 20:57:05</t>
  </si>
  <si>
    <t>26.09.2022 21:15:58</t>
  </si>
  <si>
    <t>M-1147 GEÇİT 35-09-M01147_M-1073 M01_47553533</t>
  </si>
  <si>
    <t>27.09.2022 10:33:18</t>
  </si>
  <si>
    <t>27.09.2022 11:24:10</t>
  </si>
  <si>
    <t>27.09.2022 11:55:56</t>
  </si>
  <si>
    <t>27.09.2022 16:26:37</t>
  </si>
  <si>
    <t>27.09.2022 12:15:22</t>
  </si>
  <si>
    <t>27.09.2022 12:42:34</t>
  </si>
  <si>
    <t>M-1335 KAYADİBİ KÖK 35-02-M01335_M-640 TRT ÇIKIŞI M03_2118176</t>
  </si>
  <si>
    <t>27.09.2022 13:05:36</t>
  </si>
  <si>
    <t>27.09.2022 13:11:27</t>
  </si>
  <si>
    <t>MORDOĞAN TR-41 35-21-L00164_MORDOĞAN TR-29 L04_72179977</t>
  </si>
  <si>
    <t>27.09.2022 14:54:47</t>
  </si>
  <si>
    <t>27.09.2022 16:59:57</t>
  </si>
  <si>
    <t>MORDOĞAN İM 35-21-A00002_ÇATALKAYA L09_2065970</t>
  </si>
  <si>
    <t>27.09.2022 15:46:26</t>
  </si>
  <si>
    <t>27.09.2022 17:58:37</t>
  </si>
  <si>
    <t>YENMİŞ KÖK 35-27-M00366_DSİ M06_72163658</t>
  </si>
  <si>
    <t>27.09.2022 15:46:53</t>
  </si>
  <si>
    <t>27.09.2022 16:18:32</t>
  </si>
  <si>
    <t>KEMALPAŞA TM 35-27-A00002_KEMALPAŞA-2 M09_2306687</t>
  </si>
  <si>
    <t>27.09.2022 15:47:24</t>
  </si>
  <si>
    <t>27.09.2022 16:11:46</t>
  </si>
  <si>
    <t>27.09.2022 15:50:29</t>
  </si>
  <si>
    <t>27.09.2022 16:38:58</t>
  </si>
  <si>
    <t>27.09.2022 15:46:08</t>
  </si>
  <si>
    <t>27.09.2022 16:47:46</t>
  </si>
  <si>
    <t>27.09.2022 17:38:13</t>
  </si>
  <si>
    <t>27.09.2022 19:12:19</t>
  </si>
  <si>
    <t>27.09.2022 17:43:50</t>
  </si>
  <si>
    <t>27.09.2022 18:14:17</t>
  </si>
  <si>
    <t>K-140 35-02-K00140_K-1200 K04_2066833</t>
  </si>
  <si>
    <t>27.09.2022 18:13:18</t>
  </si>
  <si>
    <t>27.09.2022 18:13:56</t>
  </si>
  <si>
    <t>27.09.2022 19:39:40</t>
  </si>
  <si>
    <t>27.09.2022 22:53:49</t>
  </si>
  <si>
    <t>27.09.2022 21:40:23</t>
  </si>
  <si>
    <t>28.09.2022 00:38:22</t>
  </si>
  <si>
    <t>TİRE İM-DM-1 35-29-A00001_GÖKÇEN-2 M22_2059034</t>
  </si>
  <si>
    <t>28.09.2022 07:03:17</t>
  </si>
  <si>
    <t>28.09.2022 07:11:49</t>
  </si>
  <si>
    <t>28.09.2022 07:47:34</t>
  </si>
  <si>
    <t>28.09.2022 07:59:58</t>
  </si>
  <si>
    <t>28.09.2022 09:35:58</t>
  </si>
  <si>
    <t>KARABURUN GIS TM 35-19-A00008_KARAREİS M05_2317316</t>
  </si>
  <si>
    <t>28.09.2022 08:55:09</t>
  </si>
  <si>
    <t>28.09.2022 13:15:37</t>
  </si>
  <si>
    <t>SULTAN DM 35-25-M00121_MOBİL-ZİNDANCIK M05_72117226</t>
  </si>
  <si>
    <t>28.09.2022 10:01:07</t>
  </si>
  <si>
    <t>28.09.2022 10:15:56</t>
  </si>
  <si>
    <t>28.09.2022 11:55:34</t>
  </si>
  <si>
    <t>28.09.2022 12:24:58</t>
  </si>
  <si>
    <t>30.09.2022 06:28:37</t>
  </si>
  <si>
    <t>30.09.2022 07:01:16</t>
  </si>
  <si>
    <t>30.09.2022 06:32:42</t>
  </si>
  <si>
    <t>30.09.2022 07:24:49</t>
  </si>
  <si>
    <t>30.09.2022 06:45:21</t>
  </si>
  <si>
    <t>30.09.2022 09:12:21</t>
  </si>
  <si>
    <t>YENİFOÇA TR-53 35-23-M00053_YENİFOÇA TR-51 M01_72156680</t>
  </si>
  <si>
    <t>30.09.2022 08:46:15</t>
  </si>
  <si>
    <t>30.09.2022 07:41:00</t>
  </si>
  <si>
    <t>30.09.2022 07:44:47</t>
  </si>
  <si>
    <t>KUŞÇULAR DM-2 35-19-M00515_KUŞÇULAR DM M02_80470427</t>
  </si>
  <si>
    <t>30.09.2022 07:41:48</t>
  </si>
  <si>
    <t>30.09.2022 08:59:34</t>
  </si>
  <si>
    <t>ZEYTİNALAN İM 35-19-A00002_KEKLİKTEPE M10_2052153</t>
  </si>
  <si>
    <t>30.09.2022 07:47:53</t>
  </si>
  <si>
    <t>30.09.2022 09:24:04</t>
  </si>
  <si>
    <t>ZEYTİNALAN İM 35-19-A00002_HatBaşıAyırıcı_53134102 M11_53134102</t>
  </si>
  <si>
    <t>30.09.2022 08:09:36</t>
  </si>
  <si>
    <t>30.09.2022 11:08:06</t>
  </si>
  <si>
    <t>ZEYTİNELİ TR-3 35-19-M00210_DIREK TIPI TRAFO HUCRESI H01_2057015</t>
  </si>
  <si>
    <t>30.09.2022 08:10:45</t>
  </si>
  <si>
    <t>30.09.2022 14:28:31</t>
  </si>
  <si>
    <t>M-650 35-02-M00650_M-652 M02_2103541</t>
  </si>
  <si>
    <t>03.09.2022 10:40:46</t>
  </si>
  <si>
    <t>03.09.2022 12:07:29</t>
  </si>
  <si>
    <t>03.09.2022 14:30:40</t>
  </si>
  <si>
    <t>03.09.2022 14:53:55</t>
  </si>
  <si>
    <t>TR-147 35-19-L00147_TR-87 L02_72133304</t>
  </si>
  <si>
    <t>17.09.2022 09:22:39</t>
  </si>
  <si>
    <t>17.09.2022 17:32:47</t>
  </si>
  <si>
    <t>K-1765 35-08-K01765_K-4569 K03_42453418</t>
  </si>
  <si>
    <t>22.09.2022 04:53:00</t>
  </si>
  <si>
    <t>22.09.2022 05:01:52</t>
  </si>
  <si>
    <t>M-2391 35-01-M02391_M-2177 M01_66852259</t>
  </si>
  <si>
    <t>22.09.2022 16:48:42</t>
  </si>
  <si>
    <t>22.09.2022 17:14:56</t>
  </si>
  <si>
    <t>DEĞİRMENDERE DM 35-22-M00085_ÇİLEME-MALTA-SANCAKLI M08_50066611</t>
  </si>
  <si>
    <t>27.09.2022 09:32:53</t>
  </si>
  <si>
    <t>27.09.2022 13:29:56</t>
  </si>
  <si>
    <t>KARABURUN İM 35-21-A00001_MORDOĞAN KÖYLER L02_2314241</t>
  </si>
  <si>
    <t>27.09.2022 18:33:27</t>
  </si>
  <si>
    <t>27.09.2022 19:02:00</t>
  </si>
  <si>
    <t>M-361 35-09-M00361_M-570 M03_47619857</t>
  </si>
  <si>
    <t>27.09.2022 19:47:21</t>
  </si>
  <si>
    <t>27.09.2022 21:34:01</t>
  </si>
  <si>
    <t>28.09.2022 07:10:34</t>
  </si>
  <si>
    <t>28.09.2022 07:54:05</t>
  </si>
  <si>
    <t>M-1147 GEÇİT 35-09-M01147_M-910 M03_47553535</t>
  </si>
  <si>
    <t>28.09.2022 08:58:05</t>
  </si>
  <si>
    <t>28.09.2022 09:02:20</t>
  </si>
  <si>
    <t>M-251 35-09-M00251_M-263 M02_47547414</t>
  </si>
  <si>
    <t>28.09.2022 09:02:42</t>
  </si>
  <si>
    <t>28.09.2022 09:55:40</t>
  </si>
  <si>
    <t>28.09.2022 09:46:07</t>
  </si>
  <si>
    <t>28.09.2022 09:57:03</t>
  </si>
  <si>
    <t>M-1148 35-09-M01148_M-360 M06_47617197</t>
  </si>
  <si>
    <t>28.09.2022 12:03:38</t>
  </si>
  <si>
    <t>28.09.2022 12:09:58</t>
  </si>
  <si>
    <t>BORNOVA TM 35-02-A00005_ÇİMENTAŞ K10_2308106</t>
  </si>
  <si>
    <t>28.09.2022 15:03:20</t>
  </si>
  <si>
    <t>28.09.2022 15:27:16</t>
  </si>
  <si>
    <t>K-3761 35-02-K03761_K-4360 K03_2047526</t>
  </si>
  <si>
    <t>28.09.2022 15:29:25</t>
  </si>
  <si>
    <t>28.09.2022 15:57:09</t>
  </si>
  <si>
    <t>28.09.2022 16:28:44</t>
  </si>
  <si>
    <t>28.09.2022 16:37:37</t>
  </si>
  <si>
    <t>28.09.2022 16:46:28</t>
  </si>
  <si>
    <t>28.09.2022 17:44:20</t>
  </si>
  <si>
    <t>GÜZELBAHÇE İM 35-10-A00001_İSTİKLAL M07_77678696</t>
  </si>
  <si>
    <t>28.09.2022 16:49:46</t>
  </si>
  <si>
    <t>28.09.2022 16:59:51</t>
  </si>
  <si>
    <t>K-1141 35-04-K01141_DIREK TIPI TRAFO HUCRESI H01_2065374</t>
  </si>
  <si>
    <t>28.09.2022 16:54:01</t>
  </si>
  <si>
    <t>28.09.2022 19:44:46</t>
  </si>
  <si>
    <t>28.09.2022 17:21:01</t>
  </si>
  <si>
    <t>28.09.2022 18:40:44</t>
  </si>
  <si>
    <t>ILICA GIS TM 35-07-A00002_ILICA-9 K15_2313375</t>
  </si>
  <si>
    <t>28.09.2022 21:50:46</t>
  </si>
  <si>
    <t>28.09.2022 21:52:46</t>
  </si>
  <si>
    <t>29.09.2022 01:28:49</t>
  </si>
  <si>
    <t>29.09.2022 01:36:48</t>
  </si>
  <si>
    <t>GÜRÇEŞME İM 35-03-A00001_TR-2 M08_2308209</t>
  </si>
  <si>
    <t>29.09.2022 01:57:57</t>
  </si>
  <si>
    <t>29.09.2022 03:07:23</t>
  </si>
  <si>
    <t>29.09.2022 02:25:20</t>
  </si>
  <si>
    <t>29.09.2022 03:04:33</t>
  </si>
  <si>
    <t>M-1665 35-02-M01665_M-1433 M02_2102877</t>
  </si>
  <si>
    <t>29.09.2022 07:44:24</t>
  </si>
  <si>
    <t>29.09.2022 10:51:14</t>
  </si>
  <si>
    <t>MERİNOS KÖK 35-26-M00392_MEKO METAL M04_65970791</t>
  </si>
  <si>
    <t>29.09.2022 07:49:59</t>
  </si>
  <si>
    <t>29.09.2022 08:31:47</t>
  </si>
  <si>
    <t>K-4250 35-02-K04250_DIREK TIPI TRAFO HUCRESI H01_2064745</t>
  </si>
  <si>
    <t>29.09.2022 08:07:39</t>
  </si>
  <si>
    <t>29.09.2022 11:22:12</t>
  </si>
  <si>
    <t>29.09.2022 08:38:00</t>
  </si>
  <si>
    <t>29.09.2022 09:08:36</t>
  </si>
  <si>
    <t>29.09.2022 09:54:56</t>
  </si>
  <si>
    <t>K-4551 35-02-K04551_K-4250 K01_65766317</t>
  </si>
  <si>
    <t>29.09.2022 10:26:39</t>
  </si>
  <si>
    <t>29.09.2022 11:22:00</t>
  </si>
  <si>
    <t>ÇAMBEL KÖK 35-27-M00619_YENMİŞ-2 M04_72166068</t>
  </si>
  <si>
    <t>29.09.2022 10:35:51</t>
  </si>
  <si>
    <t>29.09.2022 10:59:02</t>
  </si>
  <si>
    <t>KARABULU KÖK 35-31-L00227_İĞDELİ L02_2119133</t>
  </si>
  <si>
    <t>29.09.2022 10:55:51</t>
  </si>
  <si>
    <t>29.09.2022 11:08:54</t>
  </si>
  <si>
    <t>K-3066 35-07-K03066_K-3065 K01_48412144</t>
  </si>
  <si>
    <t>29.09.2022 12:14:06</t>
  </si>
  <si>
    <t>29.09.2022 12:15:36</t>
  </si>
  <si>
    <t>M-1148 35-09-M01148_M-540 M01_47617192</t>
  </si>
  <si>
    <t>29.09.2022 14:06:45</t>
  </si>
  <si>
    <t>29.09.2022 14:09:41</t>
  </si>
  <si>
    <t>M-2776 35-09-M02776_M-2756 M02_66332099</t>
  </si>
  <si>
    <t>29.09.2022 16:45:00</t>
  </si>
  <si>
    <t>29.09.2022 17:10:47</t>
  </si>
  <si>
    <t>M-2429 35-02-M02429_DAĞITIM TRAFOSU-2 M04_75653118</t>
  </si>
  <si>
    <t>29.09.2022 19:59:39</t>
  </si>
  <si>
    <t>30.09.2022 03:52:11</t>
  </si>
  <si>
    <t>ŞEMİKLER TM 35-04-A00003_ŞEMİKLER-4 K28_2311172</t>
  </si>
  <si>
    <t>30.09.2022 01:32:29</t>
  </si>
  <si>
    <t>30.09.2022 02:52:49</t>
  </si>
  <si>
    <t>30.09.2022 04:07:23</t>
  </si>
  <si>
    <t>30.09.2022 04:51:41</t>
  </si>
  <si>
    <t>30.09.2022 06:49:43</t>
  </si>
  <si>
    <t>30.09.2022 06:50:11</t>
  </si>
  <si>
    <t>GÜZELBAHÇE İM 35-10-A00001_HatBaşıAyırıcı_53138101 M07_53138101</t>
  </si>
  <si>
    <t>30.09.2022 08:32:20</t>
  </si>
  <si>
    <t>30.09.2022 09:55:01</t>
  </si>
  <si>
    <t>CUMHURİYET KÖK 35-29-L00057_HatBaşıAyırıcı_53133498 L07_53133498</t>
  </si>
  <si>
    <t>30.09.2022 09:01:27</t>
  </si>
  <si>
    <t>30.09.2022 11:33:36</t>
  </si>
  <si>
    <t>İBRAHİM FIRTINA VE ARK. T-SULAMA GRB. 35-13-L00112_DIREK TIPI TRAFO HUCRESI H01_2045177</t>
  </si>
  <si>
    <t>30.09.2022 09:12:55</t>
  </si>
  <si>
    <t>30.09.2022 16:07:49</t>
  </si>
  <si>
    <t>30.09.2022 09:25:24</t>
  </si>
  <si>
    <t>30.09.2022 10:09:52</t>
  </si>
  <si>
    <t>VEZİRKÖPRÜ İM 35-03-A00002_FİDANLIK K17_2308922</t>
  </si>
  <si>
    <t>30.09.2022 09:37:27</t>
  </si>
  <si>
    <t>30.09.2022 10:48:00</t>
  </si>
  <si>
    <t>30.09.2022 10:15:37</t>
  </si>
  <si>
    <t>30.09.2022 10:25:43</t>
  </si>
  <si>
    <t>30.09.2022 10:23:47</t>
  </si>
  <si>
    <t>30.09.2022 10:24:38</t>
  </si>
  <si>
    <t>30.09.2022 10:42:37</t>
  </si>
  <si>
    <t>30.09.2022 10:48:29</t>
  </si>
  <si>
    <t>30.09.2022 10:50:35</t>
  </si>
  <si>
    <t>30.09.2022 11:51:49</t>
  </si>
  <si>
    <t>M-891 35-02-M00891_M-1701 M04_2302814</t>
  </si>
  <si>
    <t>30.09.2022 10:57:06</t>
  </si>
  <si>
    <t>30.09.2022 14:51:56</t>
  </si>
  <si>
    <t>ZEYTİNALAN İM 35-19-A00002_GÜZELBAHÇE-2 ÇIKIŞ (İSTİKLAL) M11_2308025</t>
  </si>
  <si>
    <t>30.09.2022 10:54:17</t>
  </si>
  <si>
    <t>30.09.2022 11:14:56</t>
  </si>
  <si>
    <t>AKÇAALAN YEDİEVLER TR-3 35-22-M00223_DIREK TIPI TRAFO HUCRESI H01_2126912</t>
  </si>
  <si>
    <t>30.09.2022 11:38:57</t>
  </si>
  <si>
    <t>30.09.2022 12:40:01</t>
  </si>
  <si>
    <t>30.09.2022 14:08:07</t>
  </si>
  <si>
    <t>30.09.2022 14:23:31</t>
  </si>
  <si>
    <t>BİRGİ KÖK 35-19-M00041_KÖYLER M03_72152144</t>
  </si>
  <si>
    <t>30.09.2022 14:13:36</t>
  </si>
  <si>
    <t>30.09.2022 14:32:18</t>
  </si>
  <si>
    <t>M-2088 35-09-M02088_M-250 M04_75653674</t>
  </si>
  <si>
    <t>30.09.2022 15:34:59</t>
  </si>
  <si>
    <t>30.09.2022 16:45:30</t>
  </si>
  <si>
    <t>30.09.2022 15:40:04</t>
  </si>
  <si>
    <t>30.09.2022 15:55:26</t>
  </si>
  <si>
    <t>TR-7 ÖZTAK (TR-237) 35-19-M00237_ H_77616527</t>
  </si>
  <si>
    <t>30.09.2022 17:44:14</t>
  </si>
  <si>
    <t>30.09.2022 19:13:27</t>
  </si>
  <si>
    <t>İSMET  AKTEPE ÖZEL TR 35-15-M00185Ö_DIREK TIPI TRAFO HUCRESI H01_2046834</t>
  </si>
  <si>
    <t>30.09.2022 18:11:13</t>
  </si>
  <si>
    <t>30.09.2022 19:08:36</t>
  </si>
  <si>
    <t>ÖZBEK DM (TR-315) 35-19-M00044_EĞRİLİMAN M04_72140342</t>
  </si>
  <si>
    <t>30.09.2022 18:50:41</t>
  </si>
  <si>
    <t>30.09.2022 19:35:00</t>
  </si>
  <si>
    <t>30.09.2022 18:59:44</t>
  </si>
  <si>
    <t>30.09.2022 19:14:22</t>
  </si>
  <si>
    <t>30.09.2022 18:30:00</t>
  </si>
  <si>
    <t>30.09.2022 19:25:05</t>
  </si>
  <si>
    <t>TR-309 35-19-L00360_ H_77737679</t>
  </si>
  <si>
    <t>30.09.2022 18:59:07</t>
  </si>
  <si>
    <t>30.09.2022 20:16:30</t>
  </si>
  <si>
    <t>30.09.2022 19:54:35</t>
  </si>
  <si>
    <t>30.09.2022 20:10:33</t>
  </si>
  <si>
    <t>30.09.2022 23:31:05</t>
  </si>
  <si>
    <t>01.10.2022 00:17:42</t>
  </si>
  <si>
    <t>K-166 35-04-K00166_K-17 K01_2064537</t>
  </si>
  <si>
    <t>22.09.2022 00:42:31</t>
  </si>
  <si>
    <t>22.09.2022 01:15:22</t>
  </si>
  <si>
    <t>K-928 35-04-K00928_K-4188 K01_2063768</t>
  </si>
  <si>
    <t>22.09.2022 01:17:01</t>
  </si>
  <si>
    <t>22.09.2022 02:04:53</t>
  </si>
  <si>
    <t>M-1497 35-03-M01497_M-1717 M01_41928061</t>
  </si>
  <si>
    <t>22.09.2022 14:43:39</t>
  </si>
  <si>
    <t>KARABAĞLAR TM 35-01-A00012_GÖZTEPE-2 M14_2310489</t>
  </si>
  <si>
    <t>22.09.2022 15:17:19</t>
  </si>
  <si>
    <t>22.09.2022 16:19:44</t>
  </si>
  <si>
    <t>M-1228 35-01-M01228_M-2391 M02_2070403</t>
  </si>
  <si>
    <t>22.09.2022 16:20:06</t>
  </si>
  <si>
    <t>22.09.2022 16:51:37</t>
  </si>
  <si>
    <t>24.09.2022 12:13:41</t>
  </si>
  <si>
    <t>24.09.2022 13:40:00</t>
  </si>
  <si>
    <t>ÇEŞME İM 35-18-A00001_VAKIFLAR L06_2308114</t>
  </si>
  <si>
    <t>21.09.2022 20:37:00</t>
  </si>
  <si>
    <t>21.09.2022 20:40:00</t>
  </si>
  <si>
    <t>27.09.2022 20:43:49</t>
  </si>
  <si>
    <t>27.09.2022 22:36:43</t>
  </si>
  <si>
    <t>27.09.2022 20:55:04</t>
  </si>
  <si>
    <t>27.09.2022 22:36:36</t>
  </si>
  <si>
    <t>TR-49 35-26-M00049_TR-50 M01_65984232</t>
  </si>
  <si>
    <t>29.09.2022 09:55:58</t>
  </si>
  <si>
    <t>29.09.2022 10:20:19</t>
  </si>
  <si>
    <t>GÖLCÜK DM 35-15-L01153_SUBATAN L04_67177020</t>
  </si>
  <si>
    <t>29.09.2022 13:19:46</t>
  </si>
  <si>
    <t>29.09.2022 14:12:31</t>
  </si>
  <si>
    <t>29.09.2022 13:51:13</t>
  </si>
  <si>
    <t>29.09.2022 14:16:32</t>
  </si>
  <si>
    <t>PAMUKYAZI-2 35-26-L00381_DIREK TIPI TRAFO HUCRESI H01_2040383</t>
  </si>
  <si>
    <t>29.09.2022 14:53:34</t>
  </si>
  <si>
    <t>29.09.2022 15:26:58</t>
  </si>
  <si>
    <t>GÜMÜLDÜR M-23 35-25-M00023_HatBaşıAyırıcı_53133831 M01_53133831</t>
  </si>
  <si>
    <t>29.09.2022 15:21:51</t>
  </si>
  <si>
    <t>29.09.2022 16:21:24</t>
  </si>
  <si>
    <t>29.09.2022 16:37:44</t>
  </si>
  <si>
    <t>29.09.2022 17:01:42</t>
  </si>
  <si>
    <t>29.09.2022 18:32:49</t>
  </si>
  <si>
    <t>29.09.2022 18:52:19</t>
  </si>
  <si>
    <t>MEDİ KÖK 35-27-M00425_AKALAN M01_72165947</t>
  </si>
  <si>
    <t>29.09.2022 10:06:04</t>
  </si>
  <si>
    <t>29.09.2022 10:55:18</t>
  </si>
  <si>
    <t>L-470 KÖK 35-18-L00470_HatBaşıAyırıcı_53138315 L03_53138315</t>
  </si>
  <si>
    <t>29.09.2022 18:10:45</t>
  </si>
  <si>
    <t>29.09.2022 21:15:53</t>
  </si>
  <si>
    <t>TORBALI İM 35-26-A00001_TR-63/1 M02_2071916</t>
  </si>
  <si>
    <t>29.09.2022 19:04:38</t>
  </si>
  <si>
    <t>29.09.2022 19:31:56</t>
  </si>
  <si>
    <t>KARABULU KÖK 35-31-L00227_HALİLLER YENİ (SIRIMLI) L03_2337016</t>
  </si>
  <si>
    <t>29.09.2022 22:01:24</t>
  </si>
  <si>
    <t>29.09.2022 22:05:00</t>
  </si>
  <si>
    <t>ALİ KOYUNCU GRB 35-30-M00198_D_56404478_56404478</t>
  </si>
  <si>
    <t>03.09.2022 15:36:45</t>
  </si>
  <si>
    <t>03.09.2022 17:59:22</t>
  </si>
  <si>
    <t>VENTOLA KÖK 35-26-M00678_PİZZA PİZZA M02_65914095</t>
  </si>
  <si>
    <t>28.09.2022 12:10:08</t>
  </si>
  <si>
    <t>28.09.2022 13:09:45</t>
  </si>
  <si>
    <t>28.09.2022 16:56:16</t>
  </si>
  <si>
    <t>28.09.2022 17:37:11</t>
  </si>
  <si>
    <t>28.09.2022 20:40:22</t>
  </si>
  <si>
    <t>28.09.2022 21:14:54</t>
  </si>
  <si>
    <t>ARSLANLAR TM 35-26-A00004_DAĞKIZILCA-1 M32_2307566</t>
  </si>
  <si>
    <t>29.09.2022 07:10:20</t>
  </si>
  <si>
    <t>29.09.2022 07:40:25</t>
  </si>
  <si>
    <t>M-1283 35-02-M01283_912154920_912154920</t>
  </si>
  <si>
    <t>28.09.2022 17:04:03</t>
  </si>
  <si>
    <t>28.09.2022 20:57:21</t>
  </si>
  <si>
    <t>TR-5 35-26-M00005_TR-1 M01_72400873</t>
  </si>
  <si>
    <t>29.09.2022 07:10:16</t>
  </si>
  <si>
    <t>29.09.2022 07:40:00</t>
  </si>
  <si>
    <t>TORBALI İM 35-26-A00001_TR-63/1 M02_65950418</t>
  </si>
  <si>
    <t>29.09.2022 10:15:06</t>
  </si>
  <si>
    <t>29.09.2022 10:18:06</t>
  </si>
  <si>
    <t>SAĞANCI İM 35-16-A00003_HatBaşıAyırıcı_53139557 L05_53139557</t>
  </si>
  <si>
    <t>29.09.2022 14:24:13</t>
  </si>
  <si>
    <t>29.09.2022 21:43:39</t>
  </si>
  <si>
    <t>30.09.2022 12:19:57</t>
  </si>
  <si>
    <t>30.09.2022 12:35:00</t>
  </si>
  <si>
    <t>GERMİYAN İM 35-18-A00004_HatBaşıAyırıcı_53138270 L05_53138270</t>
  </si>
  <si>
    <t>30.09.2022 17:39:44</t>
  </si>
  <si>
    <t>30.09.2022 20:21:59</t>
  </si>
  <si>
    <t>ÖZBEK DM (TR-315) 35-19-M00044_EĞRİLİMAN M04_72140384</t>
  </si>
  <si>
    <t>30.09.2022 19:45:38</t>
  </si>
  <si>
    <t>30.09.2022 22:39:00</t>
  </si>
  <si>
    <t>ULUCAK TM 35-28-A00002_DSİ M06_2313768</t>
  </si>
  <si>
    <t>30.09.2022 14:48:27</t>
  </si>
  <si>
    <t>30.09.2022 15:34:20</t>
  </si>
  <si>
    <t>23.09.2022 23:12:50</t>
  </si>
  <si>
    <t>23.09.2022 23:48:22</t>
  </si>
  <si>
    <t>ARMUTLU DM 35-27-M00879_ARMUTLU TM ENH-2 M04_2332500</t>
  </si>
  <si>
    <t>23.09.2022 23:12:00</t>
  </si>
  <si>
    <t>23.09.2022 23:49:00</t>
  </si>
  <si>
    <t>MORDOĞAN İM 35-21-A00002_SAĞLIK OCAĞI L13_2061852</t>
  </si>
  <si>
    <t>22.09.2022 14:25:09</t>
  </si>
  <si>
    <t>M-212(DM-3/10) 35-09-M00212_M-211 M02_42943251</t>
  </si>
  <si>
    <t>26.09.2022 15:34:00</t>
  </si>
  <si>
    <t>26.09.2022 19:07:50</t>
  </si>
  <si>
    <t>30.09.2022 14:47:00</t>
  </si>
  <si>
    <t>30.09.2022 15:00:36</t>
  </si>
  <si>
    <t>ALANİÇİ TR-2 35-28-M00264_966375604_966375604</t>
  </si>
  <si>
    <t>06.09.2022 15:57:43</t>
  </si>
  <si>
    <t>06.09.2022 17:35:14</t>
  </si>
  <si>
    <t>YEŞİLDERE SAPADERESİ TR-1 35-31-L00160_35-31-L00160_2364365</t>
  </si>
  <si>
    <t>02.09.2022 11:16:56</t>
  </si>
  <si>
    <t>02.09.2022 15:04:52</t>
  </si>
  <si>
    <t>TR-112 KAVAKDERE 35-14-M00112_B_56374667_56374667</t>
  </si>
  <si>
    <t>18.09.2022 09:28:21</t>
  </si>
  <si>
    <t>18.09.2022 17:10:26</t>
  </si>
  <si>
    <t>03.09.2022 14:12:15</t>
  </si>
  <si>
    <t>03.09.2022 15:36:37</t>
  </si>
  <si>
    <t>IŞIKLAR TM 35-02-A00006_BOĞAZİÇİ-2 M03_2307644</t>
  </si>
  <si>
    <t>05.09.2022 16:29:53</t>
  </si>
  <si>
    <t>05.09.2022 16:34:43</t>
  </si>
  <si>
    <t>10.09.2022 13:19:35</t>
  </si>
  <si>
    <t>10.09.2022 14:24:26</t>
  </si>
  <si>
    <t>14.09.2022 14:03:15</t>
  </si>
  <si>
    <t>14.09.2022 14:12:46</t>
  </si>
  <si>
    <t>BORNOVA TM 35-02-A00005_BOĞAZİÇİ-1 M32_2308397</t>
  </si>
  <si>
    <t>17.09.2022 12:50:17</t>
  </si>
  <si>
    <t>17.09.2022 13:42:31</t>
  </si>
  <si>
    <t>KARABAĞLAR TM 35-01-A00012_TR-B K26_2310499</t>
  </si>
  <si>
    <t>24.09.2022 03:01:28</t>
  </si>
  <si>
    <t>24.09.2022 03:19:20</t>
  </si>
  <si>
    <t>ILICA GIS TM 35-07-A00002_ILICA-5 K05_2313368</t>
  </si>
  <si>
    <t>27.09.2022 19:18:56</t>
  </si>
  <si>
    <t>27.09.2022 20:55:13</t>
  </si>
  <si>
    <t>KARŞIYAKA GIS TM 35-04-A00002_Karşıyaka-5 K05_2310432</t>
  </si>
  <si>
    <t>30.09.2022 09:11:57</t>
  </si>
  <si>
    <t>30.09.2022 10:05:40</t>
  </si>
  <si>
    <t>KOYUNDERE DM 35-28-M00165_MENEMEN İ.M. M01_66524377</t>
  </si>
  <si>
    <t>11.09.2022 08:40:46</t>
  </si>
  <si>
    <t>11.09.2022 12:19:46</t>
  </si>
  <si>
    <t>24.09.2022 11:35:12</t>
  </si>
  <si>
    <t>KARAKOVA TR-4 35-15-L01080_ H_42091024</t>
  </si>
  <si>
    <t>20.09.2022 14:03:15</t>
  </si>
  <si>
    <t>20.09.2022 16:48:31</t>
  </si>
  <si>
    <t>TR-110 35-16-L00110_35-16-L00110_2347492</t>
  </si>
  <si>
    <t>01.09.2022 20:48:33</t>
  </si>
  <si>
    <t>01.09.2022 22:46:12</t>
  </si>
  <si>
    <t>K-973 35-01-K00973_E_56354630_56354630</t>
  </si>
  <si>
    <t>08.09.2022 19:42:44</t>
  </si>
  <si>
    <t>M-17 UŞAKLILAR SİTESİ 35-18-M00017_6373334_56377962_56377962</t>
  </si>
  <si>
    <t>09.09.2022 18:29:27</t>
  </si>
  <si>
    <t>09.09.2022 18:39:16</t>
  </si>
  <si>
    <t>M-503 35-02-M00503_M-837 M02_2066853</t>
  </si>
  <si>
    <t>10.09.2022 09:04:44</t>
  </si>
  <si>
    <t>10.09.2022 14:38:53</t>
  </si>
  <si>
    <t>DEĞİRMENDERE DM 35-22-M00085_ÇİLE KÖK M07_50066610</t>
  </si>
  <si>
    <t>11.09.2022 18:53:42</t>
  </si>
  <si>
    <t>11.09.2022 19:02:28</t>
  </si>
  <si>
    <t>TR-51 35-15-M00051_DAĞITIM TRAFO TR-51 M04_66725047</t>
  </si>
  <si>
    <t>17.09.2022 10:36:57</t>
  </si>
  <si>
    <t>17.09.2022 10:44:40</t>
  </si>
  <si>
    <t>24.09.2022 11:12:23</t>
  </si>
  <si>
    <t>24.09.2022 12:20:21</t>
  </si>
  <si>
    <t>GÖLMARMARA TM 45-85-A00002_MARMARA-1 M04_2324243</t>
  </si>
  <si>
    <t>27.09.2022 06:54:37</t>
  </si>
  <si>
    <t>27.09.2022 07:09:00</t>
  </si>
  <si>
    <t>BAHÇECİK TR-1 35-22-M00264_955255478_955255478</t>
  </si>
  <si>
    <t>12.09.2022 17:22:03</t>
  </si>
  <si>
    <t>12.09.2022 19:59:27</t>
  </si>
  <si>
    <t>EMİNKENT ÖZEL TR 35-23-M00050Ö_42135611_56398346_56398346</t>
  </si>
  <si>
    <t>22.09.2022 00:54:22</t>
  </si>
  <si>
    <t>22.09.2022 02:21:36</t>
  </si>
  <si>
    <t>FOÇA AÇIK CEZAEVİ ÖZEL ÖLÇÜ KÖK 35-23-M00229Ö_35-23-M00229Ö_72023208</t>
  </si>
  <si>
    <t>22.09.2022 10:30:00</t>
  </si>
  <si>
    <t>22.09.2022 11:53:28</t>
  </si>
  <si>
    <t>YEŞİLOVA ÇAYIR TR-3 35-20-L00128__72750544_72750544</t>
  </si>
  <si>
    <t>06.09.2022 19:57:31</t>
  </si>
  <si>
    <t>06.09.2022 23:10:46</t>
  </si>
  <si>
    <t>L-182 35-18-L00182_8376031_56370496_56370496</t>
  </si>
  <si>
    <t>21.09.2022 12:44:48</t>
  </si>
  <si>
    <t>21.09.2022 18:27:35</t>
  </si>
  <si>
    <t>M-1014 35-03-M01014_M-1156 M01_41927304</t>
  </si>
  <si>
    <t>22.09.2022 16:27:21</t>
  </si>
  <si>
    <t>22.09.2022 20:33:54</t>
  </si>
  <si>
    <t>VEZİRKÖPRÜ İM 35-03-A00002_TR-1 10.5 K07_2309360</t>
  </si>
  <si>
    <t>22.09.2022 12:18:00</t>
  </si>
  <si>
    <t>22.09.2022 12:56:00</t>
  </si>
  <si>
    <t>ÇAMLICA TR-11 45-86-M00198_953000198_953000198</t>
  </si>
  <si>
    <t>04.09.2022 11:10:35</t>
  </si>
  <si>
    <t>04.09.2022 14:20:26</t>
  </si>
  <si>
    <t>BUCA TM 35-03-A00003_Kozağaç M32_2311291</t>
  </si>
  <si>
    <t>22.09.2022 12:19:00</t>
  </si>
  <si>
    <t>22.09.2022 14:38:00</t>
  </si>
  <si>
    <t>KARAHIDIRLI KÖK 35-16-M00718_HatBaşıAyırıcı_52991895 M4_52991895</t>
  </si>
  <si>
    <t>01.09.2022 06:51:52</t>
  </si>
  <si>
    <t>01.09.2022 09:37:36</t>
  </si>
  <si>
    <t>M-900B 35-22-M00304_HAVAALANI M03_2334267</t>
  </si>
  <si>
    <t>05.09.2022 10:21:54</t>
  </si>
  <si>
    <t>05.09.2022 10:45:28</t>
  </si>
  <si>
    <t>İZMİR HAVZA TM 35-16-A00005_AKÇA RES-1 M04_72922380</t>
  </si>
  <si>
    <t>21.09.2022 16:03:22</t>
  </si>
  <si>
    <t>21.09.2022 17:32:40</t>
  </si>
  <si>
    <t>M-1211 35-02-M01211_M-1045 M01_2098541</t>
  </si>
  <si>
    <t>25.09.2022 13:22:11</t>
  </si>
  <si>
    <t>25.09.2022 14:01:42</t>
  </si>
  <si>
    <t>06.09.2022 09:34:30</t>
  </si>
  <si>
    <t>06.09.2022 11:27:14</t>
  </si>
  <si>
    <t>BOZCAYAKA DM 35-15-M00399_ARF BİOGAZ M04_58047745</t>
  </si>
  <si>
    <t>10.09.2022 14:47:50</t>
  </si>
  <si>
    <t>10.09.2022 15:12:26</t>
  </si>
  <si>
    <t>22.09.2022 04:55:10</t>
  </si>
  <si>
    <t>22.09.2022 05:13:42</t>
  </si>
  <si>
    <t>AHMETLİ DM 45-77-M00187_ZEYNEP GES KÖK-1 M02_80367388</t>
  </si>
  <si>
    <t>04.09.2022 16:30:34</t>
  </si>
  <si>
    <t>04.09.2022 17:25:44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</si>
</sst>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6618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2381778</v>
      </c>
      <c r="B2">
        <v>1</v>
      </c>
      <c r="C2" t="s">
        <v>80</v>
      </c>
      <c r="D2" t="s">
        <v>84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7.3836111109999996</v>
      </c>
      <c r="O2">
        <v>0</v>
      </c>
      <c r="P2">
        <v>5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7.7540981218112339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7.7540981218112339</v>
      </c>
    </row>
    <row r="3" spans="1:31" x14ac:dyDescent="0.25">
      <c r="A3">
        <v>2381921</v>
      </c>
      <c r="B3">
        <v>1</v>
      </c>
      <c r="C3" t="s">
        <v>80</v>
      </c>
      <c r="D3" t="s">
        <v>90</v>
      </c>
      <c r="E3" t="s">
        <v>132</v>
      </c>
      <c r="F3" t="s">
        <v>141</v>
      </c>
      <c r="G3" t="s">
        <v>134</v>
      </c>
      <c r="H3" t="s">
        <v>135</v>
      </c>
      <c r="I3" t="s">
        <v>136</v>
      </c>
      <c r="J3" t="s">
        <v>137</v>
      </c>
      <c r="K3" t="s">
        <v>138</v>
      </c>
      <c r="L3" t="s">
        <v>142</v>
      </c>
      <c r="M3" t="s">
        <v>143</v>
      </c>
      <c r="N3">
        <v>1.9594444440000001</v>
      </c>
      <c r="O3">
        <v>0</v>
      </c>
      <c r="P3">
        <v>0</v>
      </c>
      <c r="Q3">
        <v>0</v>
      </c>
      <c r="R3">
        <v>0</v>
      </c>
      <c r="S3">
        <v>0</v>
      </c>
      <c r="T3">
        <v>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4.3660921509760495</v>
      </c>
      <c r="AC3">
        <v>0</v>
      </c>
      <c r="AD3">
        <v>0</v>
      </c>
      <c r="AE3">
        <v>4.3660921509760495</v>
      </c>
    </row>
    <row r="4" spans="1:31" x14ac:dyDescent="0.25">
      <c r="A4">
        <v>2381932</v>
      </c>
      <c r="B4">
        <v>1</v>
      </c>
      <c r="C4" t="s">
        <v>80</v>
      </c>
      <c r="D4" t="s">
        <v>100</v>
      </c>
      <c r="E4" t="s">
        <v>132</v>
      </c>
      <c r="F4" t="s">
        <v>144</v>
      </c>
      <c r="G4" t="s">
        <v>145</v>
      </c>
      <c r="H4" t="s">
        <v>135</v>
      </c>
      <c r="I4" t="s">
        <v>136</v>
      </c>
      <c r="J4" t="s">
        <v>137</v>
      </c>
      <c r="K4" t="s">
        <v>138</v>
      </c>
      <c r="L4" t="s">
        <v>146</v>
      </c>
      <c r="M4" t="s">
        <v>147</v>
      </c>
      <c r="N4">
        <v>3.0325000000000002</v>
      </c>
      <c r="O4">
        <v>0</v>
      </c>
      <c r="P4">
        <v>0</v>
      </c>
      <c r="Q4">
        <v>0</v>
      </c>
      <c r="R4">
        <v>0</v>
      </c>
      <c r="S4">
        <v>0</v>
      </c>
      <c r="T4">
        <v>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4.4207117814062498</v>
      </c>
      <c r="AC4">
        <v>0</v>
      </c>
      <c r="AD4">
        <v>0</v>
      </c>
      <c r="AE4">
        <v>4.4207117814062498</v>
      </c>
    </row>
    <row r="5" spans="1:31" x14ac:dyDescent="0.25">
      <c r="A5">
        <v>2381936</v>
      </c>
      <c r="B5">
        <v>1</v>
      </c>
      <c r="C5" t="s">
        <v>80</v>
      </c>
      <c r="D5" t="s">
        <v>110</v>
      </c>
      <c r="E5" t="s">
        <v>132</v>
      </c>
      <c r="F5" t="s">
        <v>148</v>
      </c>
      <c r="G5" t="s">
        <v>149</v>
      </c>
      <c r="H5" t="s">
        <v>135</v>
      </c>
      <c r="I5" t="s">
        <v>136</v>
      </c>
      <c r="J5" t="s">
        <v>137</v>
      </c>
      <c r="K5" t="s">
        <v>138</v>
      </c>
      <c r="L5" t="s">
        <v>150</v>
      </c>
      <c r="M5" t="s">
        <v>151</v>
      </c>
      <c r="N5">
        <v>3.060277777</v>
      </c>
      <c r="O5">
        <v>0</v>
      </c>
      <c r="P5">
        <v>6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3.5920781417673173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3.5920781417673173</v>
      </c>
    </row>
    <row r="6" spans="1:31" x14ac:dyDescent="0.25">
      <c r="A6">
        <v>2381966</v>
      </c>
      <c r="B6">
        <v>1</v>
      </c>
      <c r="C6" t="s">
        <v>80</v>
      </c>
      <c r="D6" t="s">
        <v>107</v>
      </c>
      <c r="E6" t="s">
        <v>132</v>
      </c>
      <c r="F6" t="s">
        <v>152</v>
      </c>
      <c r="G6" t="s">
        <v>134</v>
      </c>
      <c r="H6" t="s">
        <v>135</v>
      </c>
      <c r="I6" t="s">
        <v>136</v>
      </c>
      <c r="J6" t="s">
        <v>137</v>
      </c>
      <c r="K6" t="s">
        <v>138</v>
      </c>
      <c r="L6" t="s">
        <v>153</v>
      </c>
      <c r="M6" t="s">
        <v>154</v>
      </c>
      <c r="N6">
        <v>0.54055555499999997</v>
      </c>
      <c r="O6">
        <v>0</v>
      </c>
      <c r="P6">
        <v>3</v>
      </c>
      <c r="Q6">
        <v>0</v>
      </c>
      <c r="R6">
        <v>0</v>
      </c>
      <c r="S6">
        <v>0</v>
      </c>
      <c r="T6">
        <v>1</v>
      </c>
      <c r="U6">
        <v>0</v>
      </c>
      <c r="V6">
        <v>0</v>
      </c>
      <c r="W6">
        <v>0</v>
      </c>
      <c r="X6">
        <v>0.37449832050749998</v>
      </c>
      <c r="Y6">
        <v>0</v>
      </c>
      <c r="Z6">
        <v>0</v>
      </c>
      <c r="AA6">
        <v>0</v>
      </c>
      <c r="AB6">
        <v>0.34517274950225002</v>
      </c>
      <c r="AC6">
        <v>0</v>
      </c>
      <c r="AD6">
        <v>0</v>
      </c>
      <c r="AE6">
        <v>0.71967107000974995</v>
      </c>
    </row>
    <row r="7" spans="1:31" x14ac:dyDescent="0.25">
      <c r="A7">
        <v>2381973</v>
      </c>
      <c r="B7">
        <v>1</v>
      </c>
      <c r="C7" t="s">
        <v>80</v>
      </c>
      <c r="D7" t="s">
        <v>83</v>
      </c>
      <c r="E7" t="s">
        <v>155</v>
      </c>
      <c r="F7" t="s">
        <v>156</v>
      </c>
      <c r="G7" t="s">
        <v>157</v>
      </c>
      <c r="H7" t="s">
        <v>135</v>
      </c>
      <c r="I7" t="s">
        <v>136</v>
      </c>
      <c r="J7" t="s">
        <v>137</v>
      </c>
      <c r="K7" t="s">
        <v>138</v>
      </c>
      <c r="L7" t="s">
        <v>158</v>
      </c>
      <c r="M7" t="s">
        <v>159</v>
      </c>
      <c r="N7">
        <v>1.4602777769999999</v>
      </c>
      <c r="O7">
        <v>0</v>
      </c>
      <c r="P7">
        <v>118</v>
      </c>
      <c r="Q7">
        <v>0</v>
      </c>
      <c r="R7">
        <v>0</v>
      </c>
      <c r="S7">
        <v>0</v>
      </c>
      <c r="T7">
        <v>10</v>
      </c>
      <c r="U7">
        <v>0</v>
      </c>
      <c r="V7">
        <v>0</v>
      </c>
      <c r="W7">
        <v>0</v>
      </c>
      <c r="X7">
        <v>50.53887984392798</v>
      </c>
      <c r="Y7">
        <v>0</v>
      </c>
      <c r="Z7">
        <v>0</v>
      </c>
      <c r="AA7">
        <v>0</v>
      </c>
      <c r="AB7">
        <v>4.4606072054125834</v>
      </c>
      <c r="AC7">
        <v>0</v>
      </c>
      <c r="AD7">
        <v>0</v>
      </c>
      <c r="AE7">
        <v>54.999487049340566</v>
      </c>
    </row>
    <row r="8" spans="1:31" x14ac:dyDescent="0.25">
      <c r="A8">
        <v>2381995</v>
      </c>
      <c r="B8">
        <v>1</v>
      </c>
      <c r="C8" t="s">
        <v>80</v>
      </c>
      <c r="D8" t="s">
        <v>85</v>
      </c>
      <c r="E8" t="s">
        <v>155</v>
      </c>
      <c r="F8" t="s">
        <v>160</v>
      </c>
      <c r="G8" t="s">
        <v>161</v>
      </c>
      <c r="H8" t="s">
        <v>135</v>
      </c>
      <c r="I8" t="s">
        <v>136</v>
      </c>
      <c r="J8" t="s">
        <v>137</v>
      </c>
      <c r="K8" t="s">
        <v>138</v>
      </c>
      <c r="L8" t="s">
        <v>162</v>
      </c>
      <c r="M8" t="s">
        <v>163</v>
      </c>
      <c r="N8">
        <v>0.47666666600000002</v>
      </c>
      <c r="O8">
        <v>0</v>
      </c>
      <c r="P8">
        <v>0</v>
      </c>
      <c r="Q8">
        <v>0</v>
      </c>
      <c r="R8">
        <v>0</v>
      </c>
      <c r="S8">
        <v>0</v>
      </c>
      <c r="T8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0.31372515893289998</v>
      </c>
      <c r="AC8">
        <v>0</v>
      </c>
      <c r="AD8">
        <v>0</v>
      </c>
      <c r="AE8">
        <v>0.31372515893289998</v>
      </c>
    </row>
    <row r="9" spans="1:31" x14ac:dyDescent="0.25">
      <c r="A9">
        <v>2382001</v>
      </c>
      <c r="B9">
        <v>1</v>
      </c>
      <c r="C9" t="s">
        <v>80</v>
      </c>
      <c r="D9" t="s">
        <v>105</v>
      </c>
      <c r="E9" t="s">
        <v>155</v>
      </c>
      <c r="F9" t="s">
        <v>164</v>
      </c>
      <c r="G9" t="s">
        <v>161</v>
      </c>
      <c r="H9" t="s">
        <v>135</v>
      </c>
      <c r="I9" t="s">
        <v>136</v>
      </c>
      <c r="J9" t="s">
        <v>137</v>
      </c>
      <c r="K9" t="s">
        <v>138</v>
      </c>
      <c r="L9" t="s">
        <v>165</v>
      </c>
      <c r="M9" t="s">
        <v>166</v>
      </c>
      <c r="N9">
        <v>0.48277777700000002</v>
      </c>
      <c r="O9">
        <v>0</v>
      </c>
      <c r="P9">
        <v>22</v>
      </c>
      <c r="Q9">
        <v>0</v>
      </c>
      <c r="R9">
        <v>0</v>
      </c>
      <c r="S9">
        <v>0</v>
      </c>
      <c r="T9">
        <v>7</v>
      </c>
      <c r="U9">
        <v>0</v>
      </c>
      <c r="V9">
        <v>0</v>
      </c>
      <c r="W9">
        <v>0</v>
      </c>
      <c r="X9">
        <v>4.1500516683633331</v>
      </c>
      <c r="Y9">
        <v>0</v>
      </c>
      <c r="Z9">
        <v>0</v>
      </c>
      <c r="AA9">
        <v>0</v>
      </c>
      <c r="AB9">
        <v>3.7505866489700583</v>
      </c>
      <c r="AC9">
        <v>0</v>
      </c>
      <c r="AD9">
        <v>0</v>
      </c>
      <c r="AE9">
        <v>7.9006383173333914</v>
      </c>
    </row>
    <row r="10" spans="1:31" x14ac:dyDescent="0.25">
      <c r="A10">
        <v>2382002</v>
      </c>
      <c r="B10">
        <v>1</v>
      </c>
      <c r="C10" t="s">
        <v>80</v>
      </c>
      <c r="D10" t="s">
        <v>101</v>
      </c>
      <c r="E10" t="s">
        <v>155</v>
      </c>
      <c r="F10" t="s">
        <v>167</v>
      </c>
      <c r="G10" t="s">
        <v>161</v>
      </c>
      <c r="H10" t="s">
        <v>135</v>
      </c>
      <c r="I10" t="s">
        <v>136</v>
      </c>
      <c r="J10" t="s">
        <v>137</v>
      </c>
      <c r="K10" t="s">
        <v>138</v>
      </c>
      <c r="L10" t="s">
        <v>168</v>
      </c>
      <c r="M10" t="s">
        <v>169</v>
      </c>
      <c r="N10">
        <v>0.29361111099999998</v>
      </c>
      <c r="O10">
        <v>0</v>
      </c>
      <c r="P10">
        <v>82</v>
      </c>
      <c r="Q10">
        <v>0</v>
      </c>
      <c r="R10">
        <v>1</v>
      </c>
      <c r="S10">
        <v>0</v>
      </c>
      <c r="T10">
        <v>4</v>
      </c>
      <c r="U10">
        <v>0</v>
      </c>
      <c r="V10">
        <v>0</v>
      </c>
      <c r="W10">
        <v>0</v>
      </c>
      <c r="X10">
        <v>5.0075330215790821</v>
      </c>
      <c r="Y10">
        <v>0</v>
      </c>
      <c r="Z10">
        <v>0</v>
      </c>
      <c r="AA10">
        <v>0</v>
      </c>
      <c r="AB10">
        <v>1.3581371070420998</v>
      </c>
      <c r="AC10">
        <v>0</v>
      </c>
      <c r="AD10">
        <v>0</v>
      </c>
      <c r="AE10">
        <v>6.3656701286211819</v>
      </c>
    </row>
    <row r="11" spans="1:31" x14ac:dyDescent="0.25">
      <c r="A11">
        <v>2381930</v>
      </c>
      <c r="B11">
        <v>1</v>
      </c>
      <c r="C11" t="s">
        <v>81</v>
      </c>
      <c r="D11" t="s">
        <v>127</v>
      </c>
      <c r="E11" t="s">
        <v>170</v>
      </c>
      <c r="F11" t="s">
        <v>171</v>
      </c>
      <c r="G11" t="s">
        <v>172</v>
      </c>
      <c r="H11" t="s">
        <v>135</v>
      </c>
      <c r="I11" t="s">
        <v>136</v>
      </c>
      <c r="J11" t="s">
        <v>3</v>
      </c>
      <c r="K11" t="s">
        <v>138</v>
      </c>
      <c r="L11" t="s">
        <v>173</v>
      </c>
      <c r="M11" t="s">
        <v>174</v>
      </c>
      <c r="N11">
        <v>4.5533333330000003</v>
      </c>
      <c r="O11">
        <v>0</v>
      </c>
      <c r="P11">
        <v>35</v>
      </c>
      <c r="Q11">
        <v>0</v>
      </c>
      <c r="R11">
        <v>0</v>
      </c>
      <c r="S11">
        <v>0</v>
      </c>
      <c r="T11">
        <v>12</v>
      </c>
      <c r="U11">
        <v>0</v>
      </c>
      <c r="V11">
        <v>0</v>
      </c>
      <c r="W11">
        <v>0</v>
      </c>
      <c r="X11">
        <v>49.363867136277293</v>
      </c>
      <c r="Y11">
        <v>0</v>
      </c>
      <c r="Z11">
        <v>0</v>
      </c>
      <c r="AA11">
        <v>0</v>
      </c>
      <c r="AB11">
        <v>90.038598855016659</v>
      </c>
      <c r="AC11">
        <v>0</v>
      </c>
      <c r="AD11">
        <v>0</v>
      </c>
      <c r="AE11">
        <v>139.40246599129395</v>
      </c>
    </row>
    <row r="12" spans="1:31" x14ac:dyDescent="0.25">
      <c r="A12">
        <v>2381955</v>
      </c>
      <c r="B12">
        <v>1</v>
      </c>
      <c r="C12" t="s">
        <v>81</v>
      </c>
      <c r="D12" t="s">
        <v>128</v>
      </c>
      <c r="E12" t="s">
        <v>132</v>
      </c>
      <c r="F12" t="s">
        <v>175</v>
      </c>
      <c r="G12" t="s">
        <v>172</v>
      </c>
      <c r="H12" t="s">
        <v>135</v>
      </c>
      <c r="I12" t="s">
        <v>136</v>
      </c>
      <c r="J12" t="s">
        <v>3</v>
      </c>
      <c r="K12" t="s">
        <v>138</v>
      </c>
      <c r="L12" t="s">
        <v>176</v>
      </c>
      <c r="M12" t="s">
        <v>177</v>
      </c>
      <c r="N12">
        <v>3.164722222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</row>
    <row r="13" spans="1:31" x14ac:dyDescent="0.25">
      <c r="A13">
        <v>2381969</v>
      </c>
      <c r="B13">
        <v>1</v>
      </c>
      <c r="C13" t="s">
        <v>80</v>
      </c>
      <c r="D13" t="s">
        <v>92</v>
      </c>
      <c r="E13" t="s">
        <v>132</v>
      </c>
      <c r="F13" t="s">
        <v>178</v>
      </c>
      <c r="G13" t="s">
        <v>149</v>
      </c>
      <c r="H13" t="s">
        <v>135</v>
      </c>
      <c r="I13" t="s">
        <v>136</v>
      </c>
      <c r="J13" t="s">
        <v>137</v>
      </c>
      <c r="K13" t="s">
        <v>138</v>
      </c>
      <c r="L13" t="s">
        <v>179</v>
      </c>
      <c r="M13" t="s">
        <v>180</v>
      </c>
      <c r="N13">
        <v>2.1502777769999999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0.62718906074559166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0.62718906074559166</v>
      </c>
    </row>
    <row r="14" spans="1:31" x14ac:dyDescent="0.25">
      <c r="A14">
        <v>2381985</v>
      </c>
      <c r="B14">
        <v>1</v>
      </c>
      <c r="C14" t="s">
        <v>80</v>
      </c>
      <c r="D14" t="s">
        <v>99</v>
      </c>
      <c r="E14" t="s">
        <v>132</v>
      </c>
      <c r="F14" t="s">
        <v>181</v>
      </c>
      <c r="G14" t="s">
        <v>149</v>
      </c>
      <c r="H14" t="s">
        <v>135</v>
      </c>
      <c r="I14" t="s">
        <v>136</v>
      </c>
      <c r="J14" t="s">
        <v>137</v>
      </c>
      <c r="K14" t="s">
        <v>138</v>
      </c>
      <c r="L14" t="s">
        <v>182</v>
      </c>
      <c r="M14" t="s">
        <v>183</v>
      </c>
      <c r="N14">
        <v>2.2541666660000002</v>
      </c>
      <c r="O14">
        <v>0</v>
      </c>
      <c r="P14">
        <v>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0.53379288611015008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0.53379288611015008</v>
      </c>
    </row>
    <row r="15" spans="1:31" x14ac:dyDescent="0.25">
      <c r="A15">
        <v>2381986</v>
      </c>
      <c r="B15">
        <v>1</v>
      </c>
      <c r="C15" t="s">
        <v>80</v>
      </c>
      <c r="D15" t="s">
        <v>83</v>
      </c>
      <c r="E15" t="s">
        <v>184</v>
      </c>
      <c r="F15" t="s">
        <v>185</v>
      </c>
      <c r="G15" t="s">
        <v>172</v>
      </c>
      <c r="H15" t="s">
        <v>135</v>
      </c>
      <c r="I15" t="s">
        <v>136</v>
      </c>
      <c r="J15" t="s">
        <v>3</v>
      </c>
      <c r="K15" t="s">
        <v>138</v>
      </c>
      <c r="L15" t="s">
        <v>186</v>
      </c>
      <c r="M15" t="s">
        <v>187</v>
      </c>
      <c r="N15">
        <v>2.1427777770000001</v>
      </c>
      <c r="O15">
        <v>0</v>
      </c>
      <c r="P15">
        <v>1121</v>
      </c>
      <c r="Q15">
        <v>0</v>
      </c>
      <c r="R15">
        <v>0</v>
      </c>
      <c r="S15">
        <v>0</v>
      </c>
      <c r="T15">
        <v>141</v>
      </c>
      <c r="U15">
        <v>0</v>
      </c>
      <c r="V15">
        <v>1</v>
      </c>
      <c r="W15">
        <v>0</v>
      </c>
      <c r="X15">
        <v>665.86611771805849</v>
      </c>
      <c r="Y15">
        <v>0</v>
      </c>
      <c r="Z15">
        <v>0</v>
      </c>
      <c r="AA15">
        <v>0</v>
      </c>
      <c r="AB15">
        <v>155.81361787960813</v>
      </c>
      <c r="AC15">
        <v>0</v>
      </c>
      <c r="AD15">
        <v>262.9563758506311</v>
      </c>
      <c r="AE15">
        <v>1084.6361114482977</v>
      </c>
    </row>
    <row r="16" spans="1:31" x14ac:dyDescent="0.25">
      <c r="A16">
        <v>2381988</v>
      </c>
      <c r="B16">
        <v>1</v>
      </c>
      <c r="C16" t="s">
        <v>80</v>
      </c>
      <c r="D16" t="s">
        <v>93</v>
      </c>
      <c r="E16" t="s">
        <v>184</v>
      </c>
      <c r="F16" t="s">
        <v>188</v>
      </c>
      <c r="G16" t="s">
        <v>189</v>
      </c>
      <c r="H16" t="s">
        <v>135</v>
      </c>
      <c r="I16" t="s">
        <v>136</v>
      </c>
      <c r="J16" t="s">
        <v>137</v>
      </c>
      <c r="K16" t="s">
        <v>138</v>
      </c>
      <c r="L16" t="s">
        <v>190</v>
      </c>
      <c r="M16" t="s">
        <v>191</v>
      </c>
      <c r="N16">
        <v>1.976111111</v>
      </c>
      <c r="O16">
        <v>0</v>
      </c>
      <c r="P16">
        <v>3</v>
      </c>
      <c r="Q16">
        <v>0</v>
      </c>
      <c r="R16">
        <v>9</v>
      </c>
      <c r="S16">
        <v>0</v>
      </c>
      <c r="T16">
        <v>6</v>
      </c>
      <c r="U16">
        <v>0</v>
      </c>
      <c r="V16">
        <v>0</v>
      </c>
      <c r="W16">
        <v>0</v>
      </c>
      <c r="X16">
        <v>13.428094410484748</v>
      </c>
      <c r="Y16">
        <v>0</v>
      </c>
      <c r="Z16">
        <v>28.843653639428553</v>
      </c>
      <c r="AA16">
        <v>0</v>
      </c>
      <c r="AB16">
        <v>9.3664266964491247</v>
      </c>
      <c r="AC16">
        <v>0</v>
      </c>
      <c r="AD16">
        <v>0</v>
      </c>
      <c r="AE16">
        <v>51.638174746362424</v>
      </c>
    </row>
    <row r="17" spans="1:31" x14ac:dyDescent="0.25">
      <c r="A17">
        <v>2382009</v>
      </c>
      <c r="B17">
        <v>1</v>
      </c>
      <c r="C17" t="s">
        <v>81</v>
      </c>
      <c r="D17" t="s">
        <v>123</v>
      </c>
      <c r="E17" t="s">
        <v>132</v>
      </c>
      <c r="F17" t="s">
        <v>192</v>
      </c>
      <c r="G17" t="s">
        <v>145</v>
      </c>
      <c r="H17" t="s">
        <v>135</v>
      </c>
      <c r="I17" t="s">
        <v>136</v>
      </c>
      <c r="J17" t="s">
        <v>137</v>
      </c>
      <c r="K17" t="s">
        <v>138</v>
      </c>
      <c r="L17" t="s">
        <v>193</v>
      </c>
      <c r="M17" t="s">
        <v>194</v>
      </c>
      <c r="N17">
        <v>0.79916666599999997</v>
      </c>
      <c r="O17">
        <v>0</v>
      </c>
      <c r="P17">
        <v>0</v>
      </c>
      <c r="Q17">
        <v>0</v>
      </c>
      <c r="R17">
        <v>0</v>
      </c>
      <c r="S17">
        <v>0</v>
      </c>
      <c r="T17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</row>
    <row r="18" spans="1:31" x14ac:dyDescent="0.25">
      <c r="A18">
        <v>2382013</v>
      </c>
      <c r="B18">
        <v>1</v>
      </c>
      <c r="C18" t="s">
        <v>80</v>
      </c>
      <c r="D18" t="s">
        <v>99</v>
      </c>
      <c r="E18" t="s">
        <v>155</v>
      </c>
      <c r="F18" t="s">
        <v>195</v>
      </c>
      <c r="G18" t="s">
        <v>161</v>
      </c>
      <c r="H18" t="s">
        <v>135</v>
      </c>
      <c r="I18" t="s">
        <v>136</v>
      </c>
      <c r="J18" t="s">
        <v>137</v>
      </c>
      <c r="K18" t="s">
        <v>138</v>
      </c>
      <c r="L18" t="s">
        <v>196</v>
      </c>
      <c r="M18" t="s">
        <v>197</v>
      </c>
      <c r="N18">
        <v>1.275555555</v>
      </c>
      <c r="O18">
        <v>0</v>
      </c>
      <c r="P18">
        <v>4</v>
      </c>
      <c r="Q18">
        <v>0</v>
      </c>
      <c r="R18">
        <v>0</v>
      </c>
      <c r="S18">
        <v>0</v>
      </c>
      <c r="T18">
        <v>2</v>
      </c>
      <c r="U18">
        <v>0</v>
      </c>
      <c r="V18">
        <v>0</v>
      </c>
      <c r="W18">
        <v>0</v>
      </c>
      <c r="X18">
        <v>1.2454186058821</v>
      </c>
      <c r="Y18">
        <v>0</v>
      </c>
      <c r="Z18">
        <v>0</v>
      </c>
      <c r="AA18">
        <v>0</v>
      </c>
      <c r="AB18">
        <v>2.2296525543104995</v>
      </c>
      <c r="AC18">
        <v>0</v>
      </c>
      <c r="AD18">
        <v>0</v>
      </c>
      <c r="AE18">
        <v>3.4750711601925994</v>
      </c>
    </row>
    <row r="19" spans="1:31" x14ac:dyDescent="0.25">
      <c r="A19">
        <v>2382019</v>
      </c>
      <c r="B19">
        <v>1</v>
      </c>
      <c r="C19" t="s">
        <v>81</v>
      </c>
      <c r="D19" t="s">
        <v>123</v>
      </c>
      <c r="E19" t="s">
        <v>184</v>
      </c>
      <c r="F19" t="s">
        <v>198</v>
      </c>
      <c r="G19" t="s">
        <v>199</v>
      </c>
      <c r="H19" t="s">
        <v>135</v>
      </c>
      <c r="I19" t="s">
        <v>136</v>
      </c>
      <c r="J19" t="s">
        <v>137</v>
      </c>
      <c r="K19" t="s">
        <v>138</v>
      </c>
      <c r="L19" t="s">
        <v>200</v>
      </c>
      <c r="M19" t="s">
        <v>201</v>
      </c>
      <c r="N19">
        <v>0.67972222199999999</v>
      </c>
      <c r="O19">
        <v>0</v>
      </c>
      <c r="P19">
        <v>0</v>
      </c>
      <c r="Q19">
        <v>0</v>
      </c>
      <c r="R19">
        <v>9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19.48280255343289</v>
      </c>
      <c r="AA19">
        <v>0</v>
      </c>
      <c r="AB19">
        <v>0</v>
      </c>
      <c r="AC19">
        <v>0</v>
      </c>
      <c r="AD19">
        <v>0</v>
      </c>
      <c r="AE19">
        <v>19.48280255343289</v>
      </c>
    </row>
    <row r="20" spans="1:31" x14ac:dyDescent="0.25">
      <c r="A20">
        <v>2382041</v>
      </c>
      <c r="B20">
        <v>1</v>
      </c>
      <c r="C20" t="s">
        <v>80</v>
      </c>
      <c r="D20" t="s">
        <v>102</v>
      </c>
      <c r="E20" t="s">
        <v>155</v>
      </c>
      <c r="F20" t="s">
        <v>202</v>
      </c>
      <c r="G20" t="s">
        <v>203</v>
      </c>
      <c r="H20" t="s">
        <v>135</v>
      </c>
      <c r="I20" t="s">
        <v>136</v>
      </c>
      <c r="J20" t="s">
        <v>137</v>
      </c>
      <c r="K20" t="s">
        <v>138</v>
      </c>
      <c r="L20" t="s">
        <v>204</v>
      </c>
      <c r="M20" t="s">
        <v>205</v>
      </c>
      <c r="N20">
        <v>2.6836111109999998</v>
      </c>
      <c r="O20">
        <v>0</v>
      </c>
      <c r="P20">
        <v>7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1.2332833813421917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1.2332833813421917</v>
      </c>
    </row>
    <row r="21" spans="1:31" x14ac:dyDescent="0.25">
      <c r="A21">
        <v>2382070</v>
      </c>
      <c r="B21">
        <v>1</v>
      </c>
      <c r="C21" t="s">
        <v>81</v>
      </c>
      <c r="D21" t="s">
        <v>123</v>
      </c>
      <c r="E21" t="s">
        <v>155</v>
      </c>
      <c r="F21" t="s">
        <v>206</v>
      </c>
      <c r="G21" t="s">
        <v>203</v>
      </c>
      <c r="H21" t="s">
        <v>135</v>
      </c>
      <c r="I21" t="s">
        <v>136</v>
      </c>
      <c r="J21" t="s">
        <v>137</v>
      </c>
      <c r="K21" t="s">
        <v>138</v>
      </c>
      <c r="L21" t="s">
        <v>207</v>
      </c>
      <c r="M21" t="s">
        <v>208</v>
      </c>
      <c r="N21">
        <v>2.0105555549999998</v>
      </c>
      <c r="O21">
        <v>0</v>
      </c>
      <c r="P21">
        <v>0</v>
      </c>
      <c r="Q21">
        <v>0</v>
      </c>
      <c r="R21">
        <v>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1.0777848148784999</v>
      </c>
      <c r="AA21">
        <v>0</v>
      </c>
      <c r="AB21">
        <v>0</v>
      </c>
      <c r="AC21">
        <v>0</v>
      </c>
      <c r="AD21">
        <v>0</v>
      </c>
      <c r="AE21">
        <v>1.0777848148784999</v>
      </c>
    </row>
    <row r="22" spans="1:31" x14ac:dyDescent="0.25">
      <c r="A22">
        <v>2382080</v>
      </c>
      <c r="B22">
        <v>1</v>
      </c>
      <c r="C22" t="s">
        <v>80</v>
      </c>
      <c r="D22" t="s">
        <v>83</v>
      </c>
      <c r="E22" t="s">
        <v>132</v>
      </c>
      <c r="F22" t="s">
        <v>209</v>
      </c>
      <c r="G22" t="s">
        <v>149</v>
      </c>
      <c r="H22" t="s">
        <v>135</v>
      </c>
      <c r="I22" t="s">
        <v>136</v>
      </c>
      <c r="J22" t="s">
        <v>137</v>
      </c>
      <c r="K22" t="s">
        <v>138</v>
      </c>
      <c r="L22" t="s">
        <v>210</v>
      </c>
      <c r="M22" t="s">
        <v>211</v>
      </c>
      <c r="N22">
        <v>1.8644444440000001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0.75846765718013331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0.75846765718013331</v>
      </c>
    </row>
    <row r="23" spans="1:31" x14ac:dyDescent="0.25">
      <c r="A23">
        <v>2382091</v>
      </c>
      <c r="B23">
        <v>1</v>
      </c>
      <c r="C23" t="s">
        <v>80</v>
      </c>
      <c r="D23" t="s">
        <v>93</v>
      </c>
      <c r="E23" t="s">
        <v>155</v>
      </c>
      <c r="F23" t="s">
        <v>212</v>
      </c>
      <c r="G23" t="s">
        <v>203</v>
      </c>
      <c r="H23" t="s">
        <v>135</v>
      </c>
      <c r="I23" t="s">
        <v>136</v>
      </c>
      <c r="J23" t="s">
        <v>137</v>
      </c>
      <c r="K23" t="s">
        <v>138</v>
      </c>
      <c r="L23" t="s">
        <v>213</v>
      </c>
      <c r="M23" t="s">
        <v>214</v>
      </c>
      <c r="N23">
        <v>0.32972222200000001</v>
      </c>
      <c r="O23">
        <v>0</v>
      </c>
      <c r="P23">
        <v>51</v>
      </c>
      <c r="Q23">
        <v>0</v>
      </c>
      <c r="R23">
        <v>3</v>
      </c>
      <c r="S23">
        <v>0</v>
      </c>
      <c r="T23">
        <v>7</v>
      </c>
      <c r="U23">
        <v>0</v>
      </c>
      <c r="V23">
        <v>0</v>
      </c>
      <c r="W23">
        <v>0</v>
      </c>
      <c r="X23">
        <v>4.6353774945129764</v>
      </c>
      <c r="Y23">
        <v>0</v>
      </c>
      <c r="Z23">
        <v>3.2046973824236002</v>
      </c>
      <c r="AA23">
        <v>0</v>
      </c>
      <c r="AB23">
        <v>2.2059567739342003</v>
      </c>
      <c r="AC23">
        <v>0</v>
      </c>
      <c r="AD23">
        <v>0</v>
      </c>
      <c r="AE23">
        <v>10.046031650870777</v>
      </c>
    </row>
    <row r="24" spans="1:31" x14ac:dyDescent="0.25">
      <c r="A24">
        <v>2381971</v>
      </c>
      <c r="B24">
        <v>1</v>
      </c>
      <c r="C24" t="s">
        <v>81</v>
      </c>
      <c r="D24" t="s">
        <v>128</v>
      </c>
      <c r="E24" t="s">
        <v>132</v>
      </c>
      <c r="F24" t="s">
        <v>215</v>
      </c>
      <c r="G24" t="s">
        <v>145</v>
      </c>
      <c r="H24" t="s">
        <v>135</v>
      </c>
      <c r="I24" t="s">
        <v>136</v>
      </c>
      <c r="J24" t="s">
        <v>137</v>
      </c>
      <c r="K24" t="s">
        <v>138</v>
      </c>
      <c r="L24" t="s">
        <v>216</v>
      </c>
      <c r="M24" t="s">
        <v>217</v>
      </c>
      <c r="N24">
        <v>3.3891666659999999</v>
      </c>
      <c r="O24">
        <v>0</v>
      </c>
      <c r="P24">
        <v>10</v>
      </c>
      <c r="Q24">
        <v>0</v>
      </c>
      <c r="R24">
        <v>0</v>
      </c>
      <c r="S24">
        <v>0</v>
      </c>
      <c r="T24">
        <v>2</v>
      </c>
      <c r="U24">
        <v>0</v>
      </c>
      <c r="V24">
        <v>0</v>
      </c>
      <c r="W24">
        <v>0</v>
      </c>
      <c r="X24">
        <v>8.7435787939375</v>
      </c>
      <c r="Y24">
        <v>0</v>
      </c>
      <c r="Z24">
        <v>0</v>
      </c>
      <c r="AA24">
        <v>0</v>
      </c>
      <c r="AB24">
        <v>7.4999331178793494</v>
      </c>
      <c r="AC24">
        <v>0</v>
      </c>
      <c r="AD24">
        <v>0</v>
      </c>
      <c r="AE24">
        <v>16.243511911816849</v>
      </c>
    </row>
    <row r="25" spans="1:31" x14ac:dyDescent="0.25">
      <c r="A25">
        <v>2382037</v>
      </c>
      <c r="B25">
        <v>1</v>
      </c>
      <c r="C25" t="s">
        <v>80</v>
      </c>
      <c r="D25" t="s">
        <v>108</v>
      </c>
      <c r="E25" t="s">
        <v>155</v>
      </c>
      <c r="F25" t="s">
        <v>218</v>
      </c>
      <c r="G25" t="s">
        <v>157</v>
      </c>
      <c r="H25" t="s">
        <v>135</v>
      </c>
      <c r="I25" t="s">
        <v>136</v>
      </c>
      <c r="J25" t="s">
        <v>137</v>
      </c>
      <c r="K25" t="s">
        <v>138</v>
      </c>
      <c r="L25" t="s">
        <v>219</v>
      </c>
      <c r="M25" t="s">
        <v>220</v>
      </c>
      <c r="N25">
        <v>0.83361111099999996</v>
      </c>
      <c r="O25">
        <v>0</v>
      </c>
      <c r="P25">
        <v>27</v>
      </c>
      <c r="Q25">
        <v>0</v>
      </c>
      <c r="R25">
        <v>3</v>
      </c>
      <c r="S25">
        <v>0</v>
      </c>
      <c r="T25">
        <v>1</v>
      </c>
      <c r="U25">
        <v>0</v>
      </c>
      <c r="V25">
        <v>0</v>
      </c>
      <c r="W25">
        <v>0</v>
      </c>
      <c r="X25">
        <v>2.9240742312874994</v>
      </c>
      <c r="Y25">
        <v>0</v>
      </c>
      <c r="Z25">
        <v>6.1590464223659254</v>
      </c>
      <c r="AA25">
        <v>0</v>
      </c>
      <c r="AB25">
        <v>2.4166636371917503</v>
      </c>
      <c r="AC25">
        <v>0</v>
      </c>
      <c r="AD25">
        <v>0</v>
      </c>
      <c r="AE25">
        <v>11.499784290845174</v>
      </c>
    </row>
    <row r="26" spans="1:31" x14ac:dyDescent="0.25">
      <c r="A26">
        <v>2381911</v>
      </c>
      <c r="B26">
        <v>1</v>
      </c>
      <c r="C26" t="s">
        <v>81</v>
      </c>
      <c r="D26" t="s">
        <v>127</v>
      </c>
      <c r="E26" t="s">
        <v>155</v>
      </c>
      <c r="F26" t="s">
        <v>221</v>
      </c>
      <c r="G26" t="s">
        <v>203</v>
      </c>
      <c r="H26" t="s">
        <v>135</v>
      </c>
      <c r="I26" t="s">
        <v>136</v>
      </c>
      <c r="J26" t="s">
        <v>137</v>
      </c>
      <c r="K26" t="s">
        <v>138</v>
      </c>
      <c r="L26" t="s">
        <v>222</v>
      </c>
      <c r="M26" t="s">
        <v>223</v>
      </c>
      <c r="N26">
        <v>6.289722222</v>
      </c>
      <c r="O26">
        <v>0</v>
      </c>
      <c r="P26">
        <v>27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33.591661813747862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33.591661813747862</v>
      </c>
    </row>
    <row r="27" spans="1:31" x14ac:dyDescent="0.25">
      <c r="A27">
        <v>2381989</v>
      </c>
      <c r="B27">
        <v>1</v>
      </c>
      <c r="C27" t="s">
        <v>80</v>
      </c>
      <c r="D27" t="s">
        <v>88</v>
      </c>
      <c r="E27" t="s">
        <v>155</v>
      </c>
      <c r="F27" t="s">
        <v>224</v>
      </c>
      <c r="G27" t="s">
        <v>172</v>
      </c>
      <c r="H27" t="s">
        <v>135</v>
      </c>
      <c r="I27" t="s">
        <v>136</v>
      </c>
      <c r="J27" t="s">
        <v>3</v>
      </c>
      <c r="K27" t="s">
        <v>138</v>
      </c>
      <c r="L27" t="s">
        <v>225</v>
      </c>
      <c r="M27" t="s">
        <v>226</v>
      </c>
      <c r="N27">
        <v>6.9252777769999998</v>
      </c>
      <c r="O27">
        <v>0</v>
      </c>
      <c r="P27">
        <v>18</v>
      </c>
      <c r="Q27">
        <v>0</v>
      </c>
      <c r="R27">
        <v>0</v>
      </c>
      <c r="S27">
        <v>0</v>
      </c>
      <c r="T27">
        <v>8</v>
      </c>
      <c r="U27">
        <v>0</v>
      </c>
      <c r="V27">
        <v>0</v>
      </c>
      <c r="W27">
        <v>0</v>
      </c>
      <c r="X27">
        <v>34.868226448089402</v>
      </c>
      <c r="Y27">
        <v>0</v>
      </c>
      <c r="Z27">
        <v>0</v>
      </c>
      <c r="AA27">
        <v>0</v>
      </c>
      <c r="AB27">
        <v>31.120513415109894</v>
      </c>
      <c r="AC27">
        <v>0</v>
      </c>
      <c r="AD27">
        <v>0</v>
      </c>
      <c r="AE27">
        <v>65.988739863199299</v>
      </c>
    </row>
    <row r="28" spans="1:31" x14ac:dyDescent="0.25">
      <c r="A28">
        <v>2382004</v>
      </c>
      <c r="B28">
        <v>1</v>
      </c>
      <c r="C28" t="s">
        <v>81</v>
      </c>
      <c r="D28" t="s">
        <v>125</v>
      </c>
      <c r="E28" t="s">
        <v>132</v>
      </c>
      <c r="F28" t="s">
        <v>227</v>
      </c>
      <c r="G28" t="s">
        <v>149</v>
      </c>
      <c r="H28" t="s">
        <v>135</v>
      </c>
      <c r="I28" t="s">
        <v>136</v>
      </c>
      <c r="J28" t="s">
        <v>137</v>
      </c>
      <c r="K28" t="s">
        <v>138</v>
      </c>
      <c r="L28" t="s">
        <v>228</v>
      </c>
      <c r="M28" t="s">
        <v>229</v>
      </c>
      <c r="N28">
        <v>2.676111111</v>
      </c>
      <c r="O28">
        <v>0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0.40103632617922491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0.40103632617922491</v>
      </c>
    </row>
    <row r="29" spans="1:31" x14ac:dyDescent="0.25">
      <c r="A29">
        <v>2382014</v>
      </c>
      <c r="B29">
        <v>1</v>
      </c>
      <c r="C29" t="s">
        <v>81</v>
      </c>
      <c r="D29" t="s">
        <v>127</v>
      </c>
      <c r="E29" t="s">
        <v>155</v>
      </c>
      <c r="F29" t="s">
        <v>230</v>
      </c>
      <c r="G29" t="s">
        <v>157</v>
      </c>
      <c r="H29" t="s">
        <v>135</v>
      </c>
      <c r="I29" t="s">
        <v>136</v>
      </c>
      <c r="J29" t="s">
        <v>137</v>
      </c>
      <c r="K29" t="s">
        <v>138</v>
      </c>
      <c r="L29" t="s">
        <v>231</v>
      </c>
      <c r="M29" t="s">
        <v>232</v>
      </c>
      <c r="N29">
        <v>2.5433333330000001</v>
      </c>
      <c r="O29">
        <v>0</v>
      </c>
      <c r="P29">
        <v>46</v>
      </c>
      <c r="Q29">
        <v>0</v>
      </c>
      <c r="R29">
        <v>13</v>
      </c>
      <c r="S29">
        <v>0</v>
      </c>
      <c r="T29">
        <v>5</v>
      </c>
      <c r="U29">
        <v>0</v>
      </c>
      <c r="V29">
        <v>0</v>
      </c>
      <c r="W29">
        <v>0</v>
      </c>
      <c r="X29">
        <v>24.737616152695022</v>
      </c>
      <c r="Y29">
        <v>0</v>
      </c>
      <c r="Z29">
        <v>22.662741394226487</v>
      </c>
      <c r="AA29">
        <v>0</v>
      </c>
      <c r="AB29">
        <v>17.246111692418399</v>
      </c>
      <c r="AC29">
        <v>0</v>
      </c>
      <c r="AD29">
        <v>0</v>
      </c>
      <c r="AE29">
        <v>64.646469239339908</v>
      </c>
    </row>
    <row r="30" spans="1:31" x14ac:dyDescent="0.25">
      <c r="A30">
        <v>2382040</v>
      </c>
      <c r="B30">
        <v>1</v>
      </c>
      <c r="C30" t="s">
        <v>80</v>
      </c>
      <c r="D30" t="s">
        <v>101</v>
      </c>
      <c r="E30" t="s">
        <v>170</v>
      </c>
      <c r="F30" t="s">
        <v>233</v>
      </c>
      <c r="G30" t="s">
        <v>161</v>
      </c>
      <c r="H30" t="s">
        <v>135</v>
      </c>
      <c r="I30" t="s">
        <v>136</v>
      </c>
      <c r="J30" t="s">
        <v>137</v>
      </c>
      <c r="K30" t="s">
        <v>138</v>
      </c>
      <c r="L30" t="s">
        <v>234</v>
      </c>
      <c r="M30" t="s">
        <v>235</v>
      </c>
      <c r="N30">
        <v>0.76277777700000005</v>
      </c>
      <c r="O30">
        <v>0</v>
      </c>
      <c r="P30">
        <v>126</v>
      </c>
      <c r="Q30">
        <v>0</v>
      </c>
      <c r="R30">
        <v>0</v>
      </c>
      <c r="S30">
        <v>0</v>
      </c>
      <c r="T30">
        <v>2</v>
      </c>
      <c r="U30">
        <v>0</v>
      </c>
      <c r="V30">
        <v>0</v>
      </c>
      <c r="W30">
        <v>0</v>
      </c>
      <c r="X30">
        <v>18.912298350991996</v>
      </c>
      <c r="Y30">
        <v>0</v>
      </c>
      <c r="Z30">
        <v>0</v>
      </c>
      <c r="AA30">
        <v>0</v>
      </c>
      <c r="AB30">
        <v>0.67215726282374999</v>
      </c>
      <c r="AC30">
        <v>0</v>
      </c>
      <c r="AD30">
        <v>0</v>
      </c>
      <c r="AE30">
        <v>19.584455613815745</v>
      </c>
    </row>
    <row r="31" spans="1:31" x14ac:dyDescent="0.25">
      <c r="A31">
        <v>2381958</v>
      </c>
      <c r="B31">
        <v>1</v>
      </c>
      <c r="C31" t="s">
        <v>81</v>
      </c>
      <c r="D31" t="s">
        <v>128</v>
      </c>
      <c r="E31" t="s">
        <v>155</v>
      </c>
      <c r="F31" t="s">
        <v>236</v>
      </c>
      <c r="G31" t="s">
        <v>203</v>
      </c>
      <c r="H31" t="s">
        <v>135</v>
      </c>
      <c r="I31" t="s">
        <v>136</v>
      </c>
      <c r="J31" t="s">
        <v>137</v>
      </c>
      <c r="K31" t="s">
        <v>138</v>
      </c>
      <c r="L31" t="s">
        <v>237</v>
      </c>
      <c r="M31" t="s">
        <v>238</v>
      </c>
      <c r="N31">
        <v>4.1930555549999999</v>
      </c>
      <c r="O31">
        <v>0</v>
      </c>
      <c r="P31">
        <v>30</v>
      </c>
      <c r="Q31">
        <v>0</v>
      </c>
      <c r="R31">
        <v>0</v>
      </c>
      <c r="S31">
        <v>0</v>
      </c>
      <c r="T31">
        <v>2</v>
      </c>
      <c r="U31">
        <v>0</v>
      </c>
      <c r="V31">
        <v>0</v>
      </c>
      <c r="W31">
        <v>0</v>
      </c>
      <c r="X31">
        <v>20.300109110396221</v>
      </c>
      <c r="Y31">
        <v>0</v>
      </c>
      <c r="Z31">
        <v>0</v>
      </c>
      <c r="AA31">
        <v>0</v>
      </c>
      <c r="AB31">
        <v>2.8752531615924002</v>
      </c>
      <c r="AC31">
        <v>0</v>
      </c>
      <c r="AD31">
        <v>0</v>
      </c>
      <c r="AE31">
        <v>23.175362271988622</v>
      </c>
    </row>
    <row r="32" spans="1:31" x14ac:dyDescent="0.25">
      <c r="A32">
        <v>2382020</v>
      </c>
      <c r="B32">
        <v>1</v>
      </c>
      <c r="C32" t="s">
        <v>80</v>
      </c>
      <c r="D32" t="s">
        <v>105</v>
      </c>
      <c r="E32" t="s">
        <v>155</v>
      </c>
      <c r="F32" t="s">
        <v>239</v>
      </c>
      <c r="G32" t="s">
        <v>240</v>
      </c>
      <c r="H32" t="s">
        <v>135</v>
      </c>
      <c r="I32" t="s">
        <v>136</v>
      </c>
      <c r="J32" t="s">
        <v>137</v>
      </c>
      <c r="K32" t="s">
        <v>138</v>
      </c>
      <c r="L32" t="s">
        <v>241</v>
      </c>
      <c r="M32" t="s">
        <v>242</v>
      </c>
      <c r="N32">
        <v>3.113888888</v>
      </c>
      <c r="O32">
        <v>0</v>
      </c>
      <c r="P32">
        <v>212</v>
      </c>
      <c r="Q32">
        <v>0</v>
      </c>
      <c r="R32">
        <v>0</v>
      </c>
      <c r="S32">
        <v>0</v>
      </c>
      <c r="T32">
        <v>4</v>
      </c>
      <c r="U32">
        <v>0</v>
      </c>
      <c r="V32">
        <v>0</v>
      </c>
      <c r="W32">
        <v>0</v>
      </c>
      <c r="X32">
        <v>184.60119837478058</v>
      </c>
      <c r="Y32">
        <v>0</v>
      </c>
      <c r="Z32">
        <v>0</v>
      </c>
      <c r="AA32">
        <v>0</v>
      </c>
      <c r="AB32">
        <v>12.079152204016333</v>
      </c>
      <c r="AC32">
        <v>0</v>
      </c>
      <c r="AD32">
        <v>0</v>
      </c>
      <c r="AE32">
        <v>196.68035057879692</v>
      </c>
    </row>
    <row r="33" spans="1:31" x14ac:dyDescent="0.25">
      <c r="A33">
        <v>2382046</v>
      </c>
      <c r="B33">
        <v>1</v>
      </c>
      <c r="C33" t="s">
        <v>81</v>
      </c>
      <c r="D33" t="s">
        <v>115</v>
      </c>
      <c r="E33" t="s">
        <v>155</v>
      </c>
      <c r="F33" t="s">
        <v>243</v>
      </c>
      <c r="G33" t="s">
        <v>244</v>
      </c>
      <c r="H33" t="s">
        <v>135</v>
      </c>
      <c r="I33" t="s">
        <v>136</v>
      </c>
      <c r="J33" t="s">
        <v>137</v>
      </c>
      <c r="K33" t="s">
        <v>138</v>
      </c>
      <c r="L33" t="s">
        <v>245</v>
      </c>
      <c r="M33" t="s">
        <v>246</v>
      </c>
      <c r="N33">
        <v>1.8325</v>
      </c>
      <c r="O33">
        <v>0</v>
      </c>
      <c r="P33">
        <v>78</v>
      </c>
      <c r="Q33">
        <v>0</v>
      </c>
      <c r="R33">
        <v>1</v>
      </c>
      <c r="S33">
        <v>0</v>
      </c>
      <c r="T33">
        <v>8</v>
      </c>
      <c r="U33">
        <v>0</v>
      </c>
      <c r="V33">
        <v>0</v>
      </c>
      <c r="W33">
        <v>0</v>
      </c>
      <c r="X33">
        <v>19.363330803822759</v>
      </c>
      <c r="Y33">
        <v>0</v>
      </c>
      <c r="Z33">
        <v>0</v>
      </c>
      <c r="AA33">
        <v>0</v>
      </c>
      <c r="AB33">
        <v>3.8640868799148</v>
      </c>
      <c r="AC33">
        <v>0</v>
      </c>
      <c r="AD33">
        <v>0</v>
      </c>
      <c r="AE33">
        <v>23.22741768373756</v>
      </c>
    </row>
    <row r="34" spans="1:31" x14ac:dyDescent="0.25">
      <c r="A34">
        <v>2382048</v>
      </c>
      <c r="B34">
        <v>1</v>
      </c>
      <c r="C34" t="s">
        <v>80</v>
      </c>
      <c r="D34" t="s">
        <v>99</v>
      </c>
      <c r="E34" t="s">
        <v>155</v>
      </c>
      <c r="F34" t="s">
        <v>247</v>
      </c>
      <c r="G34" t="s">
        <v>244</v>
      </c>
      <c r="H34" t="s">
        <v>135</v>
      </c>
      <c r="I34" t="s">
        <v>136</v>
      </c>
      <c r="J34" t="s">
        <v>137</v>
      </c>
      <c r="K34" t="s">
        <v>138</v>
      </c>
      <c r="L34" t="s">
        <v>248</v>
      </c>
      <c r="M34" t="s">
        <v>249</v>
      </c>
      <c r="N34">
        <v>3.4624999999999999</v>
      </c>
      <c r="O34">
        <v>0</v>
      </c>
      <c r="P34">
        <v>3</v>
      </c>
      <c r="Q34">
        <v>0</v>
      </c>
      <c r="R34">
        <v>1</v>
      </c>
      <c r="S34">
        <v>0</v>
      </c>
      <c r="T34">
        <v>1</v>
      </c>
      <c r="U34">
        <v>0</v>
      </c>
      <c r="V34">
        <v>0</v>
      </c>
      <c r="W34">
        <v>0</v>
      </c>
      <c r="X34">
        <v>3.2586091206139995</v>
      </c>
      <c r="Y34">
        <v>0</v>
      </c>
      <c r="Z34">
        <v>0</v>
      </c>
      <c r="AA34">
        <v>0</v>
      </c>
      <c r="AB34">
        <v>5.1817422870279</v>
      </c>
      <c r="AC34">
        <v>0</v>
      </c>
      <c r="AD34">
        <v>0</v>
      </c>
      <c r="AE34">
        <v>8.4403514076418986</v>
      </c>
    </row>
    <row r="35" spans="1:31" x14ac:dyDescent="0.25">
      <c r="A35">
        <v>2382082</v>
      </c>
      <c r="B35">
        <v>1</v>
      </c>
      <c r="C35" t="s">
        <v>80</v>
      </c>
      <c r="D35" t="s">
        <v>103</v>
      </c>
      <c r="E35" t="s">
        <v>132</v>
      </c>
      <c r="F35" t="s">
        <v>250</v>
      </c>
      <c r="G35" t="s">
        <v>145</v>
      </c>
      <c r="H35" t="s">
        <v>135</v>
      </c>
      <c r="I35" t="s">
        <v>136</v>
      </c>
      <c r="J35" t="s">
        <v>137</v>
      </c>
      <c r="K35" t="s">
        <v>138</v>
      </c>
      <c r="L35" t="s">
        <v>251</v>
      </c>
      <c r="M35" t="s">
        <v>252</v>
      </c>
      <c r="N35">
        <v>2.4363888880000002</v>
      </c>
      <c r="O35">
        <v>0</v>
      </c>
      <c r="P35">
        <v>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0.66620975121518322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0.66620975121518322</v>
      </c>
    </row>
    <row r="36" spans="1:31" x14ac:dyDescent="0.25">
      <c r="A36">
        <v>2382083</v>
      </c>
      <c r="B36">
        <v>1</v>
      </c>
      <c r="C36" t="s">
        <v>80</v>
      </c>
      <c r="D36" t="s">
        <v>92</v>
      </c>
      <c r="E36" t="s">
        <v>132</v>
      </c>
      <c r="F36" t="s">
        <v>253</v>
      </c>
      <c r="G36" t="s">
        <v>134</v>
      </c>
      <c r="H36" t="s">
        <v>135</v>
      </c>
      <c r="I36" t="s">
        <v>136</v>
      </c>
      <c r="J36" t="s">
        <v>137</v>
      </c>
      <c r="K36" t="s">
        <v>138</v>
      </c>
      <c r="L36" t="s">
        <v>254</v>
      </c>
      <c r="M36" t="s">
        <v>255</v>
      </c>
      <c r="N36">
        <v>3.6833333330000002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4.1004213139597496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4.1004213139597496</v>
      </c>
    </row>
    <row r="37" spans="1:31" x14ac:dyDescent="0.25">
      <c r="A37">
        <v>2382085</v>
      </c>
      <c r="B37">
        <v>1</v>
      </c>
      <c r="C37" t="s">
        <v>81</v>
      </c>
      <c r="D37" t="s">
        <v>112</v>
      </c>
      <c r="E37" t="s">
        <v>132</v>
      </c>
      <c r="F37" t="s">
        <v>256</v>
      </c>
      <c r="G37" t="s">
        <v>149</v>
      </c>
      <c r="H37" t="s">
        <v>135</v>
      </c>
      <c r="I37" t="s">
        <v>136</v>
      </c>
      <c r="J37" t="s">
        <v>137</v>
      </c>
      <c r="K37" t="s">
        <v>138</v>
      </c>
      <c r="L37" t="s">
        <v>257</v>
      </c>
      <c r="M37" t="s">
        <v>258</v>
      </c>
      <c r="N37">
        <v>1.353611111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0.5061191902369333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0.5061191902369333</v>
      </c>
    </row>
    <row r="38" spans="1:31" x14ac:dyDescent="0.25">
      <c r="A38">
        <v>2382088</v>
      </c>
      <c r="B38">
        <v>1</v>
      </c>
      <c r="C38" t="s">
        <v>80</v>
      </c>
      <c r="D38" t="s">
        <v>105</v>
      </c>
      <c r="E38" t="s">
        <v>170</v>
      </c>
      <c r="F38" t="s">
        <v>259</v>
      </c>
      <c r="G38" t="s">
        <v>161</v>
      </c>
      <c r="H38" t="s">
        <v>135</v>
      </c>
      <c r="I38" t="s">
        <v>136</v>
      </c>
      <c r="J38" t="s">
        <v>137</v>
      </c>
      <c r="K38" t="s">
        <v>138</v>
      </c>
      <c r="L38" t="s">
        <v>260</v>
      </c>
      <c r="M38" t="s">
        <v>261</v>
      </c>
      <c r="N38">
        <v>0.59444444399999996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1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32.827578201960002</v>
      </c>
      <c r="AE38">
        <v>32.827578201960002</v>
      </c>
    </row>
    <row r="39" spans="1:31" x14ac:dyDescent="0.25">
      <c r="A39">
        <v>2382093</v>
      </c>
      <c r="B39">
        <v>1</v>
      </c>
      <c r="C39" t="s">
        <v>80</v>
      </c>
      <c r="D39" t="s">
        <v>105</v>
      </c>
      <c r="E39" t="s">
        <v>132</v>
      </c>
      <c r="F39" t="s">
        <v>262</v>
      </c>
      <c r="G39" t="s">
        <v>172</v>
      </c>
      <c r="H39" t="s">
        <v>135</v>
      </c>
      <c r="I39" t="s">
        <v>136</v>
      </c>
      <c r="J39" t="s">
        <v>137</v>
      </c>
      <c r="K39" t="s">
        <v>138</v>
      </c>
      <c r="L39" t="s">
        <v>263</v>
      </c>
      <c r="M39" t="s">
        <v>264</v>
      </c>
      <c r="N39">
        <v>1.0138888880000001</v>
      </c>
      <c r="O39">
        <v>0</v>
      </c>
      <c r="P39">
        <v>18</v>
      </c>
      <c r="Q39">
        <v>0</v>
      </c>
      <c r="R39">
        <v>0</v>
      </c>
      <c r="S39">
        <v>0</v>
      </c>
      <c r="T39">
        <v>1</v>
      </c>
      <c r="U39">
        <v>0</v>
      </c>
      <c r="V39">
        <v>0</v>
      </c>
      <c r="W39">
        <v>0</v>
      </c>
      <c r="X39">
        <v>3.5195780599497919</v>
      </c>
      <c r="Y39">
        <v>0</v>
      </c>
      <c r="Z39">
        <v>0</v>
      </c>
      <c r="AA39">
        <v>0</v>
      </c>
      <c r="AB39">
        <v>6.2354177211200006E-2</v>
      </c>
      <c r="AC39">
        <v>0</v>
      </c>
      <c r="AD39">
        <v>0</v>
      </c>
      <c r="AE39">
        <v>3.5819322371609918</v>
      </c>
    </row>
    <row r="40" spans="1:31" x14ac:dyDescent="0.25">
      <c r="A40">
        <v>2382101</v>
      </c>
      <c r="B40">
        <v>1</v>
      </c>
      <c r="C40" t="s">
        <v>80</v>
      </c>
      <c r="D40" t="s">
        <v>106</v>
      </c>
      <c r="E40" t="s">
        <v>170</v>
      </c>
      <c r="F40" t="s">
        <v>265</v>
      </c>
      <c r="G40" t="s">
        <v>161</v>
      </c>
      <c r="H40" t="s">
        <v>135</v>
      </c>
      <c r="I40" t="s">
        <v>136</v>
      </c>
      <c r="J40" t="s">
        <v>137</v>
      </c>
      <c r="K40" t="s">
        <v>138</v>
      </c>
      <c r="L40" t="s">
        <v>266</v>
      </c>
      <c r="M40" t="s">
        <v>267</v>
      </c>
      <c r="N40">
        <v>0.48388888800000002</v>
      </c>
      <c r="O40">
        <v>0</v>
      </c>
      <c r="P40">
        <v>127</v>
      </c>
      <c r="Q40">
        <v>0</v>
      </c>
      <c r="R40">
        <v>0</v>
      </c>
      <c r="S40">
        <v>0</v>
      </c>
      <c r="T40">
        <v>4</v>
      </c>
      <c r="U40">
        <v>0</v>
      </c>
      <c r="V40">
        <v>0</v>
      </c>
      <c r="W40">
        <v>0</v>
      </c>
      <c r="X40">
        <v>14.476915818351955</v>
      </c>
      <c r="Y40">
        <v>0</v>
      </c>
      <c r="Z40">
        <v>0</v>
      </c>
      <c r="AA40">
        <v>0</v>
      </c>
      <c r="AB40">
        <v>2.0298202037126667</v>
      </c>
      <c r="AC40">
        <v>0</v>
      </c>
      <c r="AD40">
        <v>0</v>
      </c>
      <c r="AE40">
        <v>16.506736022064622</v>
      </c>
    </row>
    <row r="41" spans="1:31" x14ac:dyDescent="0.25">
      <c r="A41">
        <v>2382007</v>
      </c>
      <c r="B41">
        <v>1</v>
      </c>
      <c r="C41" t="s">
        <v>80</v>
      </c>
      <c r="D41" t="s">
        <v>98</v>
      </c>
      <c r="E41" t="s">
        <v>155</v>
      </c>
      <c r="F41" t="s">
        <v>268</v>
      </c>
      <c r="G41" t="s">
        <v>269</v>
      </c>
      <c r="H41" t="s">
        <v>135</v>
      </c>
      <c r="I41" t="s">
        <v>136</v>
      </c>
      <c r="J41" t="s">
        <v>137</v>
      </c>
      <c r="K41" t="s">
        <v>138</v>
      </c>
      <c r="L41" t="s">
        <v>270</v>
      </c>
      <c r="M41" t="s">
        <v>271</v>
      </c>
      <c r="N41">
        <v>2.539722222</v>
      </c>
      <c r="O41">
        <v>0</v>
      </c>
      <c r="P41">
        <v>1</v>
      </c>
      <c r="Q41">
        <v>0</v>
      </c>
      <c r="R41">
        <v>2</v>
      </c>
      <c r="S41">
        <v>0</v>
      </c>
      <c r="T41">
        <v>0</v>
      </c>
      <c r="U41">
        <v>0</v>
      </c>
      <c r="V41">
        <v>0</v>
      </c>
      <c r="W41">
        <v>0</v>
      </c>
      <c r="X41">
        <v>0.96240347182571662</v>
      </c>
      <c r="Y41">
        <v>0</v>
      </c>
      <c r="Z41">
        <v>22.390031002421402</v>
      </c>
      <c r="AA41">
        <v>0</v>
      </c>
      <c r="AB41">
        <v>0</v>
      </c>
      <c r="AC41">
        <v>0</v>
      </c>
      <c r="AD41">
        <v>0</v>
      </c>
      <c r="AE41">
        <v>23.352434474247119</v>
      </c>
    </row>
    <row r="42" spans="1:31" x14ac:dyDescent="0.25">
      <c r="A42">
        <v>2382024</v>
      </c>
      <c r="B42">
        <v>1</v>
      </c>
      <c r="C42" t="s">
        <v>80</v>
      </c>
      <c r="D42" t="s">
        <v>82</v>
      </c>
      <c r="E42" t="s">
        <v>170</v>
      </c>
      <c r="F42" t="s">
        <v>272</v>
      </c>
      <c r="G42" t="s">
        <v>240</v>
      </c>
      <c r="H42" t="s">
        <v>135</v>
      </c>
      <c r="I42" t="s">
        <v>136</v>
      </c>
      <c r="J42" t="s">
        <v>137</v>
      </c>
      <c r="K42" t="s">
        <v>138</v>
      </c>
      <c r="L42" t="s">
        <v>273</v>
      </c>
      <c r="M42" t="s">
        <v>274</v>
      </c>
      <c r="N42">
        <v>5.477222222</v>
      </c>
      <c r="O42">
        <v>0</v>
      </c>
      <c r="P42">
        <v>130</v>
      </c>
      <c r="Q42">
        <v>0</v>
      </c>
      <c r="R42">
        <v>0</v>
      </c>
      <c r="S42">
        <v>0</v>
      </c>
      <c r="T42">
        <v>38</v>
      </c>
      <c r="U42">
        <v>0</v>
      </c>
      <c r="V42">
        <v>0</v>
      </c>
      <c r="W42">
        <v>0</v>
      </c>
      <c r="X42">
        <v>190.09912870016089</v>
      </c>
      <c r="Y42">
        <v>0</v>
      </c>
      <c r="Z42">
        <v>0</v>
      </c>
      <c r="AA42">
        <v>0</v>
      </c>
      <c r="AB42">
        <v>134.43578860861405</v>
      </c>
      <c r="AC42">
        <v>0</v>
      </c>
      <c r="AD42">
        <v>0</v>
      </c>
      <c r="AE42">
        <v>324.53491730877494</v>
      </c>
    </row>
    <row r="43" spans="1:31" x14ac:dyDescent="0.25">
      <c r="A43">
        <v>2382103</v>
      </c>
      <c r="B43">
        <v>1</v>
      </c>
      <c r="C43" t="s">
        <v>80</v>
      </c>
      <c r="D43" t="s">
        <v>101</v>
      </c>
      <c r="E43" t="s">
        <v>170</v>
      </c>
      <c r="F43" t="s">
        <v>275</v>
      </c>
      <c r="G43" t="s">
        <v>161</v>
      </c>
      <c r="H43" t="s">
        <v>135</v>
      </c>
      <c r="I43" t="s">
        <v>136</v>
      </c>
      <c r="J43" t="s">
        <v>137</v>
      </c>
      <c r="K43" t="s">
        <v>138</v>
      </c>
      <c r="L43" t="s">
        <v>276</v>
      </c>
      <c r="M43" t="s">
        <v>277</v>
      </c>
      <c r="N43">
        <v>1.0766666659999999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4.4422574602800004E-2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4.4422574602800004E-2</v>
      </c>
    </row>
    <row r="44" spans="1:31" x14ac:dyDescent="0.25">
      <c r="A44">
        <v>2382104</v>
      </c>
      <c r="B44">
        <v>1</v>
      </c>
      <c r="C44" t="s">
        <v>80</v>
      </c>
      <c r="D44" t="s">
        <v>82</v>
      </c>
      <c r="E44" t="s">
        <v>170</v>
      </c>
      <c r="F44" t="s">
        <v>278</v>
      </c>
      <c r="G44" t="s">
        <v>203</v>
      </c>
      <c r="H44" t="s">
        <v>135</v>
      </c>
      <c r="I44" t="s">
        <v>136</v>
      </c>
      <c r="J44" t="s">
        <v>137</v>
      </c>
      <c r="K44" t="s">
        <v>138</v>
      </c>
      <c r="L44" t="s">
        <v>279</v>
      </c>
      <c r="M44" t="s">
        <v>280</v>
      </c>
      <c r="N44">
        <v>0.75749999999999995</v>
      </c>
      <c r="O44">
        <v>0</v>
      </c>
      <c r="P44">
        <v>1</v>
      </c>
      <c r="Q44">
        <v>0</v>
      </c>
      <c r="R44">
        <v>0</v>
      </c>
      <c r="S44">
        <v>0</v>
      </c>
      <c r="T44">
        <v>25</v>
      </c>
      <c r="U44">
        <v>0</v>
      </c>
      <c r="V44">
        <v>0</v>
      </c>
      <c r="W44">
        <v>0</v>
      </c>
      <c r="X44">
        <v>0.21422916419437499</v>
      </c>
      <c r="Y44">
        <v>0</v>
      </c>
      <c r="Z44">
        <v>0</v>
      </c>
      <c r="AA44">
        <v>0</v>
      </c>
      <c r="AB44">
        <v>21.222260568598429</v>
      </c>
      <c r="AC44">
        <v>0</v>
      </c>
      <c r="AD44">
        <v>0</v>
      </c>
      <c r="AE44">
        <v>21.436489732792804</v>
      </c>
    </row>
    <row r="45" spans="1:31" x14ac:dyDescent="0.25">
      <c r="A45">
        <v>2381844</v>
      </c>
      <c r="B45">
        <v>1</v>
      </c>
      <c r="C45" t="s">
        <v>80</v>
      </c>
      <c r="D45" t="s">
        <v>94</v>
      </c>
      <c r="E45" t="s">
        <v>155</v>
      </c>
      <c r="F45" t="s">
        <v>281</v>
      </c>
      <c r="G45" t="s">
        <v>172</v>
      </c>
      <c r="H45" t="s">
        <v>135</v>
      </c>
      <c r="I45" t="s">
        <v>136</v>
      </c>
      <c r="J45" t="s">
        <v>3</v>
      </c>
      <c r="K45" t="s">
        <v>138</v>
      </c>
      <c r="L45" t="s">
        <v>282</v>
      </c>
      <c r="M45" t="s">
        <v>283</v>
      </c>
      <c r="N45">
        <v>3.3872222220000001</v>
      </c>
      <c r="O45">
        <v>0</v>
      </c>
      <c r="P45">
        <v>0</v>
      </c>
      <c r="Q45">
        <v>0</v>
      </c>
      <c r="R45">
        <v>0</v>
      </c>
      <c r="S45">
        <v>0</v>
      </c>
      <c r="T45">
        <v>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18.8767942521268</v>
      </c>
      <c r="AC45">
        <v>0</v>
      </c>
      <c r="AD45">
        <v>0</v>
      </c>
      <c r="AE45">
        <v>18.8767942521268</v>
      </c>
    </row>
    <row r="46" spans="1:31" x14ac:dyDescent="0.25">
      <c r="A46">
        <v>2382108</v>
      </c>
      <c r="B46">
        <v>1</v>
      </c>
      <c r="C46" t="s">
        <v>80</v>
      </c>
      <c r="D46" t="s">
        <v>101</v>
      </c>
      <c r="E46" t="s">
        <v>155</v>
      </c>
      <c r="F46" t="s">
        <v>284</v>
      </c>
      <c r="G46" t="s">
        <v>161</v>
      </c>
      <c r="H46" t="s">
        <v>135</v>
      </c>
      <c r="I46" t="s">
        <v>136</v>
      </c>
      <c r="J46" t="s">
        <v>137</v>
      </c>
      <c r="K46" t="s">
        <v>138</v>
      </c>
      <c r="L46" t="s">
        <v>285</v>
      </c>
      <c r="M46" t="s">
        <v>286</v>
      </c>
      <c r="N46">
        <v>1.838333333</v>
      </c>
      <c r="O46">
        <v>0</v>
      </c>
      <c r="P46">
        <v>36</v>
      </c>
      <c r="Q46">
        <v>0</v>
      </c>
      <c r="R46">
        <v>0</v>
      </c>
      <c r="S46">
        <v>0</v>
      </c>
      <c r="T46">
        <v>3</v>
      </c>
      <c r="U46">
        <v>0</v>
      </c>
      <c r="V46">
        <v>0</v>
      </c>
      <c r="W46">
        <v>0</v>
      </c>
      <c r="X46">
        <v>12.555891515652005</v>
      </c>
      <c r="Y46">
        <v>0</v>
      </c>
      <c r="Z46">
        <v>0</v>
      </c>
      <c r="AA46">
        <v>0</v>
      </c>
      <c r="AB46">
        <v>8.4605440889200008</v>
      </c>
      <c r="AC46">
        <v>0</v>
      </c>
      <c r="AD46">
        <v>0</v>
      </c>
      <c r="AE46">
        <v>21.016435604572006</v>
      </c>
    </row>
    <row r="47" spans="1:31" x14ac:dyDescent="0.25">
      <c r="A47">
        <v>2382116</v>
      </c>
      <c r="B47">
        <v>1</v>
      </c>
      <c r="C47" t="s">
        <v>81</v>
      </c>
      <c r="D47" t="s">
        <v>115</v>
      </c>
      <c r="E47" t="s">
        <v>155</v>
      </c>
      <c r="F47" t="s">
        <v>287</v>
      </c>
      <c r="G47" t="s">
        <v>203</v>
      </c>
      <c r="H47" t="s">
        <v>135</v>
      </c>
      <c r="I47" t="s">
        <v>136</v>
      </c>
      <c r="J47" t="s">
        <v>137</v>
      </c>
      <c r="K47" t="s">
        <v>138</v>
      </c>
      <c r="L47" t="s">
        <v>288</v>
      </c>
      <c r="M47" t="s">
        <v>289</v>
      </c>
      <c r="N47">
        <v>1.241944444</v>
      </c>
      <c r="O47">
        <v>0</v>
      </c>
      <c r="P47">
        <v>9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0.46770665261569999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0.46770665261569999</v>
      </c>
    </row>
    <row r="48" spans="1:31" x14ac:dyDescent="0.25">
      <c r="A48">
        <v>2380128</v>
      </c>
      <c r="B48">
        <v>1</v>
      </c>
      <c r="C48" t="s">
        <v>80</v>
      </c>
      <c r="D48" t="s">
        <v>94</v>
      </c>
      <c r="E48" t="s">
        <v>290</v>
      </c>
      <c r="F48" t="s">
        <v>291</v>
      </c>
      <c r="G48" t="s">
        <v>292</v>
      </c>
      <c r="H48" t="s">
        <v>293</v>
      </c>
      <c r="I48" t="s">
        <v>136</v>
      </c>
      <c r="J48" t="s">
        <v>137</v>
      </c>
      <c r="K48" t="s">
        <v>294</v>
      </c>
      <c r="L48" t="s">
        <v>295</v>
      </c>
      <c r="M48" t="s">
        <v>296</v>
      </c>
      <c r="N48">
        <v>0.33500000000000002</v>
      </c>
      <c r="O48">
        <v>0</v>
      </c>
      <c r="P48">
        <v>80</v>
      </c>
      <c r="Q48">
        <v>0</v>
      </c>
      <c r="R48">
        <v>0</v>
      </c>
      <c r="S48">
        <v>0</v>
      </c>
      <c r="T48">
        <v>12</v>
      </c>
      <c r="U48">
        <v>0</v>
      </c>
      <c r="V48">
        <v>0</v>
      </c>
      <c r="W48">
        <v>0</v>
      </c>
      <c r="X48">
        <v>8.1263497630311026</v>
      </c>
      <c r="Y48">
        <v>0</v>
      </c>
      <c r="Z48">
        <v>0</v>
      </c>
      <c r="AA48">
        <v>0</v>
      </c>
      <c r="AB48">
        <v>7.1743911921983994</v>
      </c>
      <c r="AC48">
        <v>0</v>
      </c>
      <c r="AD48">
        <v>0</v>
      </c>
      <c r="AE48">
        <v>15.300740955229502</v>
      </c>
    </row>
    <row r="49" spans="1:31" x14ac:dyDescent="0.25">
      <c r="A49">
        <v>2380808</v>
      </c>
      <c r="B49">
        <v>1</v>
      </c>
      <c r="C49" t="s">
        <v>80</v>
      </c>
      <c r="D49" t="s">
        <v>96</v>
      </c>
      <c r="E49" t="s">
        <v>290</v>
      </c>
      <c r="F49" t="s">
        <v>297</v>
      </c>
      <c r="G49" t="s">
        <v>298</v>
      </c>
      <c r="H49" t="s">
        <v>293</v>
      </c>
      <c r="I49" t="s">
        <v>136</v>
      </c>
      <c r="J49" t="s">
        <v>137</v>
      </c>
      <c r="K49" t="s">
        <v>138</v>
      </c>
      <c r="L49" t="s">
        <v>299</v>
      </c>
      <c r="M49" t="s">
        <v>300</v>
      </c>
      <c r="N49">
        <v>1.49</v>
      </c>
      <c r="O49">
        <v>3</v>
      </c>
      <c r="P49">
        <v>4502</v>
      </c>
      <c r="Q49">
        <v>4</v>
      </c>
      <c r="R49">
        <v>14</v>
      </c>
      <c r="S49">
        <v>25</v>
      </c>
      <c r="T49">
        <v>633</v>
      </c>
      <c r="U49">
        <v>0</v>
      </c>
      <c r="V49">
        <v>0</v>
      </c>
      <c r="W49">
        <v>7.3267009312641003</v>
      </c>
      <c r="X49">
        <v>2154.0983642309552</v>
      </c>
      <c r="Y49">
        <v>17.308093006939202</v>
      </c>
      <c r="Z49">
        <v>14.878883759250002</v>
      </c>
      <c r="AA49">
        <v>1220.5229193583209</v>
      </c>
      <c r="AB49">
        <v>1346.7739362742554</v>
      </c>
      <c r="AC49">
        <v>0</v>
      </c>
      <c r="AD49">
        <v>0</v>
      </c>
      <c r="AE49">
        <v>4760.9088975609848</v>
      </c>
    </row>
    <row r="50" spans="1:31" x14ac:dyDescent="0.25">
      <c r="A50">
        <v>2382137</v>
      </c>
      <c r="B50">
        <v>1</v>
      </c>
      <c r="C50" t="s">
        <v>80</v>
      </c>
      <c r="D50" t="s">
        <v>84</v>
      </c>
      <c r="E50" t="s">
        <v>170</v>
      </c>
      <c r="F50" t="s">
        <v>301</v>
      </c>
      <c r="G50" t="s">
        <v>203</v>
      </c>
      <c r="H50" t="s">
        <v>135</v>
      </c>
      <c r="I50" t="s">
        <v>136</v>
      </c>
      <c r="J50" t="s">
        <v>137</v>
      </c>
      <c r="K50" t="s">
        <v>138</v>
      </c>
      <c r="L50" t="s">
        <v>302</v>
      </c>
      <c r="M50" t="s">
        <v>303</v>
      </c>
      <c r="N50">
        <v>1.0852777769999999</v>
      </c>
      <c r="O50">
        <v>0</v>
      </c>
      <c r="P50">
        <v>55</v>
      </c>
      <c r="Q50">
        <v>0</v>
      </c>
      <c r="R50">
        <v>0</v>
      </c>
      <c r="S50">
        <v>0</v>
      </c>
      <c r="T50">
        <v>10</v>
      </c>
      <c r="U50">
        <v>0</v>
      </c>
      <c r="V50">
        <v>0</v>
      </c>
      <c r="W50">
        <v>0</v>
      </c>
      <c r="X50">
        <v>14.173070833638215</v>
      </c>
      <c r="Y50">
        <v>0</v>
      </c>
      <c r="Z50">
        <v>0</v>
      </c>
      <c r="AA50">
        <v>0</v>
      </c>
      <c r="AB50">
        <v>9.3602764060951493</v>
      </c>
      <c r="AC50">
        <v>0</v>
      </c>
      <c r="AD50">
        <v>0</v>
      </c>
      <c r="AE50">
        <v>23.533347239733367</v>
      </c>
    </row>
    <row r="51" spans="1:31" x14ac:dyDescent="0.25">
      <c r="A51">
        <v>2382147</v>
      </c>
      <c r="B51">
        <v>1</v>
      </c>
      <c r="C51" t="s">
        <v>80</v>
      </c>
      <c r="D51" t="s">
        <v>101</v>
      </c>
      <c r="E51" t="s">
        <v>155</v>
      </c>
      <c r="F51" t="s">
        <v>304</v>
      </c>
      <c r="G51" t="s">
        <v>161</v>
      </c>
      <c r="H51" t="s">
        <v>135</v>
      </c>
      <c r="I51" t="s">
        <v>136</v>
      </c>
      <c r="J51" t="s">
        <v>137</v>
      </c>
      <c r="K51" t="s">
        <v>138</v>
      </c>
      <c r="L51" t="s">
        <v>305</v>
      </c>
      <c r="M51" t="s">
        <v>306</v>
      </c>
      <c r="N51">
        <v>0.80805555500000004</v>
      </c>
      <c r="O51">
        <v>0</v>
      </c>
      <c r="P51">
        <v>98</v>
      </c>
      <c r="Q51">
        <v>0</v>
      </c>
      <c r="R51">
        <v>0</v>
      </c>
      <c r="S51">
        <v>0</v>
      </c>
      <c r="T51">
        <v>3</v>
      </c>
      <c r="U51">
        <v>0</v>
      </c>
      <c r="V51">
        <v>0</v>
      </c>
      <c r="W51">
        <v>0</v>
      </c>
      <c r="X51">
        <v>18.758732047541933</v>
      </c>
      <c r="Y51">
        <v>0</v>
      </c>
      <c r="Z51">
        <v>0</v>
      </c>
      <c r="AA51">
        <v>0</v>
      </c>
      <c r="AB51">
        <v>2.0475647336664</v>
      </c>
      <c r="AC51">
        <v>0</v>
      </c>
      <c r="AD51">
        <v>0</v>
      </c>
      <c r="AE51">
        <v>20.806296781208331</v>
      </c>
    </row>
    <row r="52" spans="1:31" x14ac:dyDescent="0.25">
      <c r="A52">
        <v>2382152</v>
      </c>
      <c r="B52">
        <v>1</v>
      </c>
      <c r="C52" t="s">
        <v>80</v>
      </c>
      <c r="D52" t="s">
        <v>93</v>
      </c>
      <c r="E52" t="s">
        <v>132</v>
      </c>
      <c r="F52" t="s">
        <v>307</v>
      </c>
      <c r="G52" t="s">
        <v>308</v>
      </c>
      <c r="H52" t="s">
        <v>135</v>
      </c>
      <c r="I52" t="s">
        <v>136</v>
      </c>
      <c r="J52" t="s">
        <v>137</v>
      </c>
      <c r="K52" t="s">
        <v>138</v>
      </c>
      <c r="L52" t="s">
        <v>309</v>
      </c>
      <c r="M52" t="s">
        <v>310</v>
      </c>
      <c r="N52">
        <v>1.791388888</v>
      </c>
      <c r="O52">
        <v>0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0.34265620314312506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0.34265620314312506</v>
      </c>
    </row>
    <row r="53" spans="1:31" x14ac:dyDescent="0.25">
      <c r="A53">
        <v>2382159</v>
      </c>
      <c r="B53">
        <v>1</v>
      </c>
      <c r="C53" t="s">
        <v>81</v>
      </c>
      <c r="D53" t="s">
        <v>128</v>
      </c>
      <c r="E53" t="s">
        <v>132</v>
      </c>
      <c r="F53" t="s">
        <v>311</v>
      </c>
      <c r="G53" t="s">
        <v>149</v>
      </c>
      <c r="H53" t="s">
        <v>135</v>
      </c>
      <c r="I53" t="s">
        <v>136</v>
      </c>
      <c r="J53" t="s">
        <v>137</v>
      </c>
      <c r="K53" t="s">
        <v>138</v>
      </c>
      <c r="L53" t="s">
        <v>312</v>
      </c>
      <c r="M53" t="s">
        <v>313</v>
      </c>
      <c r="N53">
        <v>1.1372222219999999</v>
      </c>
      <c r="O53">
        <v>0</v>
      </c>
      <c r="P53">
        <v>1</v>
      </c>
      <c r="Q53">
        <v>0</v>
      </c>
      <c r="R53">
        <v>0</v>
      </c>
      <c r="S53">
        <v>0</v>
      </c>
      <c r="T53">
        <v>1</v>
      </c>
      <c r="U53">
        <v>0</v>
      </c>
      <c r="V53">
        <v>0</v>
      </c>
      <c r="W53">
        <v>0</v>
      </c>
      <c r="X53">
        <v>7.8970354427250006E-2</v>
      </c>
      <c r="Y53">
        <v>0</v>
      </c>
      <c r="Z53">
        <v>0</v>
      </c>
      <c r="AA53">
        <v>0</v>
      </c>
      <c r="AB53">
        <v>1.7140992299999999E-3</v>
      </c>
      <c r="AC53">
        <v>0</v>
      </c>
      <c r="AD53">
        <v>0</v>
      </c>
      <c r="AE53">
        <v>8.0684453657250008E-2</v>
      </c>
    </row>
    <row r="54" spans="1:31" x14ac:dyDescent="0.25">
      <c r="A54">
        <v>2382165</v>
      </c>
      <c r="B54">
        <v>1</v>
      </c>
      <c r="C54" t="s">
        <v>80</v>
      </c>
      <c r="D54" t="s">
        <v>110</v>
      </c>
      <c r="E54" t="s">
        <v>155</v>
      </c>
      <c r="F54" t="s">
        <v>314</v>
      </c>
      <c r="G54" t="s">
        <v>292</v>
      </c>
      <c r="H54" t="s">
        <v>135</v>
      </c>
      <c r="I54" t="s">
        <v>136</v>
      </c>
      <c r="J54" t="s">
        <v>137</v>
      </c>
      <c r="K54" t="s">
        <v>294</v>
      </c>
      <c r="L54" t="s">
        <v>315</v>
      </c>
      <c r="M54" t="s">
        <v>316</v>
      </c>
      <c r="N54">
        <v>0.29388888800000001</v>
      </c>
      <c r="O54">
        <v>0</v>
      </c>
      <c r="P54">
        <v>73</v>
      </c>
      <c r="Q54">
        <v>0</v>
      </c>
      <c r="R54">
        <v>0</v>
      </c>
      <c r="S54">
        <v>0</v>
      </c>
      <c r="T54">
        <v>7</v>
      </c>
      <c r="U54">
        <v>0</v>
      </c>
      <c r="V54">
        <v>0</v>
      </c>
      <c r="W54">
        <v>0</v>
      </c>
      <c r="X54">
        <v>7.3226681606730653</v>
      </c>
      <c r="Y54">
        <v>0</v>
      </c>
      <c r="Z54">
        <v>0</v>
      </c>
      <c r="AA54">
        <v>0</v>
      </c>
      <c r="AB54">
        <v>2.4192441691487994</v>
      </c>
      <c r="AC54">
        <v>0</v>
      </c>
      <c r="AD54">
        <v>0</v>
      </c>
      <c r="AE54">
        <v>9.7419123298218651</v>
      </c>
    </row>
    <row r="55" spans="1:31" x14ac:dyDescent="0.25">
      <c r="A55">
        <v>2382166</v>
      </c>
      <c r="B55">
        <v>1</v>
      </c>
      <c r="C55" t="s">
        <v>80</v>
      </c>
      <c r="D55" t="s">
        <v>107</v>
      </c>
      <c r="E55" t="s">
        <v>132</v>
      </c>
      <c r="F55" t="s">
        <v>317</v>
      </c>
      <c r="G55" t="s">
        <v>134</v>
      </c>
      <c r="H55" t="s">
        <v>135</v>
      </c>
      <c r="I55" t="s">
        <v>136</v>
      </c>
      <c r="J55" t="s">
        <v>137</v>
      </c>
      <c r="K55" t="s">
        <v>138</v>
      </c>
      <c r="L55" t="s">
        <v>318</v>
      </c>
      <c r="M55" t="s">
        <v>319</v>
      </c>
      <c r="N55">
        <v>1.3066666659999999</v>
      </c>
      <c r="O55">
        <v>0</v>
      </c>
      <c r="P55">
        <v>7</v>
      </c>
      <c r="Q55">
        <v>0</v>
      </c>
      <c r="R55">
        <v>0</v>
      </c>
      <c r="S55">
        <v>0</v>
      </c>
      <c r="T55">
        <v>1</v>
      </c>
      <c r="U55">
        <v>0</v>
      </c>
      <c r="V55">
        <v>0</v>
      </c>
      <c r="W55">
        <v>0</v>
      </c>
      <c r="X55">
        <v>1.5616821426558503</v>
      </c>
      <c r="Y55">
        <v>0</v>
      </c>
      <c r="Z55">
        <v>0</v>
      </c>
      <c r="AA55">
        <v>0</v>
      </c>
      <c r="AB55">
        <v>3.9672794008013335</v>
      </c>
      <c r="AC55">
        <v>0</v>
      </c>
      <c r="AD55">
        <v>0</v>
      </c>
      <c r="AE55">
        <v>5.5289615434571839</v>
      </c>
    </row>
    <row r="56" spans="1:31" x14ac:dyDescent="0.25">
      <c r="A56">
        <v>2382180</v>
      </c>
      <c r="B56">
        <v>1</v>
      </c>
      <c r="C56" t="s">
        <v>80</v>
      </c>
      <c r="D56" t="s">
        <v>93</v>
      </c>
      <c r="E56" t="s">
        <v>155</v>
      </c>
      <c r="F56" t="s">
        <v>320</v>
      </c>
      <c r="G56" t="s">
        <v>157</v>
      </c>
      <c r="H56" t="s">
        <v>135</v>
      </c>
      <c r="I56" t="s">
        <v>136</v>
      </c>
      <c r="J56" t="s">
        <v>137</v>
      </c>
      <c r="K56" t="s">
        <v>138</v>
      </c>
      <c r="L56" t="s">
        <v>321</v>
      </c>
      <c r="M56" t="s">
        <v>322</v>
      </c>
      <c r="N56">
        <v>1.5375000000000001</v>
      </c>
      <c r="O56">
        <v>0</v>
      </c>
      <c r="P56">
        <v>18</v>
      </c>
      <c r="Q56">
        <v>0</v>
      </c>
      <c r="R56">
        <v>4</v>
      </c>
      <c r="S56">
        <v>0</v>
      </c>
      <c r="T56">
        <v>3</v>
      </c>
      <c r="U56">
        <v>0</v>
      </c>
      <c r="V56">
        <v>0</v>
      </c>
      <c r="W56">
        <v>0</v>
      </c>
      <c r="X56">
        <v>5.6080865429945002</v>
      </c>
      <c r="Y56">
        <v>0</v>
      </c>
      <c r="Z56">
        <v>29.036812818932532</v>
      </c>
      <c r="AA56">
        <v>0</v>
      </c>
      <c r="AB56">
        <v>3.7025746992092086</v>
      </c>
      <c r="AC56">
        <v>0</v>
      </c>
      <c r="AD56">
        <v>0</v>
      </c>
      <c r="AE56">
        <v>38.347474061136239</v>
      </c>
    </row>
    <row r="57" spans="1:31" x14ac:dyDescent="0.25">
      <c r="A57">
        <v>2382184</v>
      </c>
      <c r="B57">
        <v>1</v>
      </c>
      <c r="C57" t="s">
        <v>80</v>
      </c>
      <c r="D57" t="s">
        <v>107</v>
      </c>
      <c r="E57" t="s">
        <v>155</v>
      </c>
      <c r="F57" t="s">
        <v>323</v>
      </c>
      <c r="G57" t="s">
        <v>161</v>
      </c>
      <c r="H57" t="s">
        <v>135</v>
      </c>
      <c r="I57" t="s">
        <v>136</v>
      </c>
      <c r="J57" t="s">
        <v>137</v>
      </c>
      <c r="K57" t="s">
        <v>138</v>
      </c>
      <c r="L57" t="s">
        <v>324</v>
      </c>
      <c r="M57" t="s">
        <v>325</v>
      </c>
      <c r="N57">
        <v>0.49611111099999999</v>
      </c>
      <c r="O57">
        <v>0</v>
      </c>
      <c r="P57">
        <v>1</v>
      </c>
      <c r="Q57">
        <v>0</v>
      </c>
      <c r="R57">
        <v>0</v>
      </c>
      <c r="S57">
        <v>0</v>
      </c>
      <c r="T57">
        <v>4</v>
      </c>
      <c r="U57">
        <v>0</v>
      </c>
      <c r="V57">
        <v>0</v>
      </c>
      <c r="W57">
        <v>0</v>
      </c>
      <c r="X57">
        <v>0.14627463972213334</v>
      </c>
      <c r="Y57">
        <v>0</v>
      </c>
      <c r="Z57">
        <v>0</v>
      </c>
      <c r="AA57">
        <v>0</v>
      </c>
      <c r="AB57">
        <v>1.5389924765471998</v>
      </c>
      <c r="AC57">
        <v>0</v>
      </c>
      <c r="AD57">
        <v>0</v>
      </c>
      <c r="AE57">
        <v>1.6852671162693331</v>
      </c>
    </row>
    <row r="58" spans="1:31" x14ac:dyDescent="0.25">
      <c r="A58">
        <v>2382189</v>
      </c>
      <c r="B58">
        <v>1</v>
      </c>
      <c r="C58" t="s">
        <v>80</v>
      </c>
      <c r="D58" t="s">
        <v>102</v>
      </c>
      <c r="E58" t="s">
        <v>155</v>
      </c>
      <c r="F58" t="s">
        <v>326</v>
      </c>
      <c r="G58" t="s">
        <v>203</v>
      </c>
      <c r="H58" t="s">
        <v>135</v>
      </c>
      <c r="I58" t="s">
        <v>136</v>
      </c>
      <c r="J58" t="s">
        <v>137</v>
      </c>
      <c r="K58" t="s">
        <v>138</v>
      </c>
      <c r="L58" t="s">
        <v>327</v>
      </c>
      <c r="M58" t="s">
        <v>328</v>
      </c>
      <c r="N58">
        <v>1.200555555</v>
      </c>
      <c r="O58">
        <v>0</v>
      </c>
      <c r="P58">
        <v>105</v>
      </c>
      <c r="Q58">
        <v>0</v>
      </c>
      <c r="R58">
        <v>0</v>
      </c>
      <c r="S58">
        <v>0</v>
      </c>
      <c r="T58">
        <v>1</v>
      </c>
      <c r="U58">
        <v>0</v>
      </c>
      <c r="V58">
        <v>0</v>
      </c>
      <c r="W58">
        <v>0</v>
      </c>
      <c r="X58">
        <v>21.79784418965961</v>
      </c>
      <c r="Y58">
        <v>0</v>
      </c>
      <c r="Z58">
        <v>0</v>
      </c>
      <c r="AA58">
        <v>0</v>
      </c>
      <c r="AB58">
        <v>2.5502421301440417</v>
      </c>
      <c r="AC58">
        <v>0</v>
      </c>
      <c r="AD58">
        <v>0</v>
      </c>
      <c r="AE58">
        <v>24.348086319803652</v>
      </c>
    </row>
    <row r="59" spans="1:31" x14ac:dyDescent="0.25">
      <c r="A59">
        <v>2382198</v>
      </c>
      <c r="B59">
        <v>1</v>
      </c>
      <c r="C59" t="s">
        <v>80</v>
      </c>
      <c r="D59" t="s">
        <v>110</v>
      </c>
      <c r="E59" t="s">
        <v>155</v>
      </c>
      <c r="F59" t="s">
        <v>329</v>
      </c>
      <c r="G59" t="s">
        <v>292</v>
      </c>
      <c r="H59" t="s">
        <v>135</v>
      </c>
      <c r="I59" t="s">
        <v>136</v>
      </c>
      <c r="J59" t="s">
        <v>137</v>
      </c>
      <c r="K59" t="s">
        <v>294</v>
      </c>
      <c r="L59" t="s">
        <v>330</v>
      </c>
      <c r="M59" t="s">
        <v>331</v>
      </c>
      <c r="N59">
        <v>0.64222222200000001</v>
      </c>
      <c r="O59">
        <v>0</v>
      </c>
      <c r="P59">
        <v>102</v>
      </c>
      <c r="Q59">
        <v>0</v>
      </c>
      <c r="R59">
        <v>0</v>
      </c>
      <c r="S59">
        <v>0</v>
      </c>
      <c r="T59">
        <v>4</v>
      </c>
      <c r="U59">
        <v>0</v>
      </c>
      <c r="V59">
        <v>0</v>
      </c>
      <c r="W59">
        <v>0</v>
      </c>
      <c r="X59">
        <v>18.370364883948572</v>
      </c>
      <c r="Y59">
        <v>0</v>
      </c>
      <c r="Z59">
        <v>0</v>
      </c>
      <c r="AA59">
        <v>0</v>
      </c>
      <c r="AB59">
        <v>0.54960782981430012</v>
      </c>
      <c r="AC59">
        <v>0</v>
      </c>
      <c r="AD59">
        <v>0</v>
      </c>
      <c r="AE59">
        <v>18.919972713762871</v>
      </c>
    </row>
    <row r="60" spans="1:31" x14ac:dyDescent="0.25">
      <c r="A60">
        <v>2382208</v>
      </c>
      <c r="B60">
        <v>1</v>
      </c>
      <c r="C60" t="s">
        <v>80</v>
      </c>
      <c r="D60" t="s">
        <v>101</v>
      </c>
      <c r="E60" t="s">
        <v>155</v>
      </c>
      <c r="F60" t="s">
        <v>332</v>
      </c>
      <c r="G60" t="s">
        <v>161</v>
      </c>
      <c r="H60" t="s">
        <v>135</v>
      </c>
      <c r="I60" t="s">
        <v>136</v>
      </c>
      <c r="J60" t="s">
        <v>137</v>
      </c>
      <c r="K60" t="s">
        <v>138</v>
      </c>
      <c r="L60" t="s">
        <v>333</v>
      </c>
      <c r="M60" t="s">
        <v>334</v>
      </c>
      <c r="N60">
        <v>0.89722222200000001</v>
      </c>
      <c r="O60">
        <v>0</v>
      </c>
      <c r="P60">
        <v>12</v>
      </c>
      <c r="Q60">
        <v>0</v>
      </c>
      <c r="R60">
        <v>0</v>
      </c>
      <c r="S60">
        <v>0</v>
      </c>
      <c r="T60">
        <v>3</v>
      </c>
      <c r="U60">
        <v>0</v>
      </c>
      <c r="V60">
        <v>0</v>
      </c>
      <c r="W60">
        <v>0</v>
      </c>
      <c r="X60">
        <v>3.7684401100255003</v>
      </c>
      <c r="Y60">
        <v>0</v>
      </c>
      <c r="Z60">
        <v>0</v>
      </c>
      <c r="AA60">
        <v>0</v>
      </c>
      <c r="AB60">
        <v>5.4072255851955005</v>
      </c>
      <c r="AC60">
        <v>0</v>
      </c>
      <c r="AD60">
        <v>0</v>
      </c>
      <c r="AE60">
        <v>9.1756656952210012</v>
      </c>
    </row>
    <row r="61" spans="1:31" x14ac:dyDescent="0.25">
      <c r="A61">
        <v>2382213</v>
      </c>
      <c r="B61">
        <v>1</v>
      </c>
      <c r="C61" t="s">
        <v>80</v>
      </c>
      <c r="D61" t="s">
        <v>92</v>
      </c>
      <c r="E61" t="s">
        <v>155</v>
      </c>
      <c r="F61" t="s">
        <v>335</v>
      </c>
      <c r="G61" t="s">
        <v>336</v>
      </c>
      <c r="H61" t="s">
        <v>135</v>
      </c>
      <c r="I61" t="s">
        <v>136</v>
      </c>
      <c r="J61" t="s">
        <v>137</v>
      </c>
      <c r="K61" t="s">
        <v>138</v>
      </c>
      <c r="L61" t="s">
        <v>337</v>
      </c>
      <c r="M61" t="s">
        <v>338</v>
      </c>
      <c r="N61">
        <v>1.775555555</v>
      </c>
      <c r="O61">
        <v>0</v>
      </c>
      <c r="P61">
        <v>67</v>
      </c>
      <c r="Q61">
        <v>0</v>
      </c>
      <c r="R61">
        <v>0</v>
      </c>
      <c r="S61">
        <v>0</v>
      </c>
      <c r="T61">
        <v>4</v>
      </c>
      <c r="U61">
        <v>0</v>
      </c>
      <c r="V61">
        <v>0</v>
      </c>
      <c r="W61">
        <v>0</v>
      </c>
      <c r="X61">
        <v>40.954018077781058</v>
      </c>
      <c r="Y61">
        <v>0</v>
      </c>
      <c r="Z61">
        <v>0</v>
      </c>
      <c r="AA61">
        <v>0</v>
      </c>
      <c r="AB61">
        <v>9.1263228216748313</v>
      </c>
      <c r="AC61">
        <v>0</v>
      </c>
      <c r="AD61">
        <v>0</v>
      </c>
      <c r="AE61">
        <v>50.080340899455891</v>
      </c>
    </row>
    <row r="62" spans="1:31" x14ac:dyDescent="0.25">
      <c r="A62">
        <v>2382215</v>
      </c>
      <c r="B62">
        <v>1</v>
      </c>
      <c r="C62" t="s">
        <v>80</v>
      </c>
      <c r="D62" t="s">
        <v>96</v>
      </c>
      <c r="E62" t="s">
        <v>132</v>
      </c>
      <c r="F62" t="s">
        <v>339</v>
      </c>
      <c r="G62" t="s">
        <v>149</v>
      </c>
      <c r="H62" t="s">
        <v>135</v>
      </c>
      <c r="I62" t="s">
        <v>136</v>
      </c>
      <c r="J62" t="s">
        <v>137</v>
      </c>
      <c r="K62" t="s">
        <v>138</v>
      </c>
      <c r="L62" t="s">
        <v>340</v>
      </c>
      <c r="M62" t="s">
        <v>341</v>
      </c>
      <c r="N62">
        <v>1.73</v>
      </c>
      <c r="O62">
        <v>0</v>
      </c>
      <c r="P62">
        <v>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0.310878439354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0.310878439354</v>
      </c>
    </row>
    <row r="63" spans="1:31" x14ac:dyDescent="0.25">
      <c r="A63">
        <v>2382218</v>
      </c>
      <c r="B63">
        <v>1</v>
      </c>
      <c r="C63" t="s">
        <v>80</v>
      </c>
      <c r="D63" t="s">
        <v>88</v>
      </c>
      <c r="E63" t="s">
        <v>170</v>
      </c>
      <c r="F63" t="s">
        <v>342</v>
      </c>
      <c r="G63" t="s">
        <v>343</v>
      </c>
      <c r="H63" t="s">
        <v>135</v>
      </c>
      <c r="I63" t="s">
        <v>136</v>
      </c>
      <c r="J63" t="s">
        <v>137</v>
      </c>
      <c r="K63" t="s">
        <v>138</v>
      </c>
      <c r="L63" t="s">
        <v>344</v>
      </c>
      <c r="M63" t="s">
        <v>345</v>
      </c>
      <c r="N63">
        <v>1.205833333</v>
      </c>
      <c r="O63">
        <v>0</v>
      </c>
      <c r="P63">
        <v>58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19.578934214305622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19.578934214305622</v>
      </c>
    </row>
    <row r="64" spans="1:31" x14ac:dyDescent="0.25">
      <c r="A64">
        <v>2382231</v>
      </c>
      <c r="B64">
        <v>1</v>
      </c>
      <c r="C64" t="s">
        <v>81</v>
      </c>
      <c r="D64" t="s">
        <v>118</v>
      </c>
      <c r="E64" t="s">
        <v>155</v>
      </c>
      <c r="F64" t="s">
        <v>346</v>
      </c>
      <c r="G64" t="s">
        <v>157</v>
      </c>
      <c r="H64" t="s">
        <v>135</v>
      </c>
      <c r="I64" t="s">
        <v>136</v>
      </c>
      <c r="J64" t="s">
        <v>137</v>
      </c>
      <c r="K64" t="s">
        <v>138</v>
      </c>
      <c r="L64" t="s">
        <v>347</v>
      </c>
      <c r="M64" t="s">
        <v>348</v>
      </c>
      <c r="N64">
        <v>0.90944444400000002</v>
      </c>
      <c r="O64">
        <v>0</v>
      </c>
      <c r="P64">
        <v>0</v>
      </c>
      <c r="Q64">
        <v>0</v>
      </c>
      <c r="R64">
        <v>2</v>
      </c>
      <c r="S64">
        <v>0</v>
      </c>
      <c r="T64">
        <v>32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41.363620753163289</v>
      </c>
      <c r="AC64">
        <v>0</v>
      </c>
      <c r="AD64">
        <v>0</v>
      </c>
      <c r="AE64">
        <v>41.363620753163289</v>
      </c>
    </row>
    <row r="65" spans="1:31" x14ac:dyDescent="0.25">
      <c r="A65">
        <v>2382277</v>
      </c>
      <c r="B65">
        <v>1</v>
      </c>
      <c r="C65" t="s">
        <v>81</v>
      </c>
      <c r="D65" t="s">
        <v>126</v>
      </c>
      <c r="E65" t="s">
        <v>155</v>
      </c>
      <c r="F65" t="s">
        <v>349</v>
      </c>
      <c r="G65" t="s">
        <v>203</v>
      </c>
      <c r="H65" t="s">
        <v>135</v>
      </c>
      <c r="I65" t="s">
        <v>136</v>
      </c>
      <c r="J65" t="s">
        <v>137</v>
      </c>
      <c r="K65" t="s">
        <v>138</v>
      </c>
      <c r="L65" t="s">
        <v>350</v>
      </c>
      <c r="M65" t="s">
        <v>351</v>
      </c>
      <c r="N65">
        <v>0.37194444399999999</v>
      </c>
      <c r="O65">
        <v>0</v>
      </c>
      <c r="P65">
        <v>51</v>
      </c>
      <c r="Q65">
        <v>0</v>
      </c>
      <c r="R65">
        <v>2</v>
      </c>
      <c r="S65">
        <v>0</v>
      </c>
      <c r="T65">
        <v>1</v>
      </c>
      <c r="U65">
        <v>0</v>
      </c>
      <c r="V65">
        <v>0</v>
      </c>
      <c r="W65">
        <v>0</v>
      </c>
      <c r="X65">
        <v>2.2348775022565337</v>
      </c>
      <c r="Y65">
        <v>0</v>
      </c>
      <c r="Z65">
        <v>0.54177983056242507</v>
      </c>
      <c r="AA65">
        <v>0</v>
      </c>
      <c r="AB65">
        <v>1.3762698130350002E-2</v>
      </c>
      <c r="AC65">
        <v>0</v>
      </c>
      <c r="AD65">
        <v>0</v>
      </c>
      <c r="AE65">
        <v>2.7904200309493086</v>
      </c>
    </row>
    <row r="66" spans="1:31" x14ac:dyDescent="0.25">
      <c r="A66">
        <v>2381744</v>
      </c>
      <c r="B66">
        <v>1</v>
      </c>
      <c r="C66" t="s">
        <v>81</v>
      </c>
      <c r="D66" t="s">
        <v>116</v>
      </c>
      <c r="E66" t="s">
        <v>155</v>
      </c>
      <c r="F66" t="s">
        <v>352</v>
      </c>
      <c r="G66" t="s">
        <v>353</v>
      </c>
      <c r="H66" t="s">
        <v>135</v>
      </c>
      <c r="I66" t="s">
        <v>136</v>
      </c>
      <c r="J66" t="s">
        <v>137</v>
      </c>
      <c r="K66" t="s">
        <v>294</v>
      </c>
      <c r="L66" t="s">
        <v>354</v>
      </c>
      <c r="M66" t="s">
        <v>355</v>
      </c>
      <c r="N66">
        <v>8.7961111110000001</v>
      </c>
      <c r="O66">
        <v>0</v>
      </c>
      <c r="P66">
        <v>7</v>
      </c>
      <c r="Q66">
        <v>0</v>
      </c>
      <c r="R66">
        <v>31</v>
      </c>
      <c r="S66">
        <v>0</v>
      </c>
      <c r="T66">
        <v>1</v>
      </c>
      <c r="U66">
        <v>0</v>
      </c>
      <c r="V66">
        <v>0</v>
      </c>
      <c r="W66">
        <v>0</v>
      </c>
      <c r="X66">
        <v>46.23955616117086</v>
      </c>
      <c r="Y66">
        <v>0</v>
      </c>
      <c r="Z66">
        <v>276.40108573269214</v>
      </c>
      <c r="AA66">
        <v>0</v>
      </c>
      <c r="AB66">
        <v>1.9117052429855752</v>
      </c>
      <c r="AC66">
        <v>0</v>
      </c>
      <c r="AD66">
        <v>0</v>
      </c>
      <c r="AE66">
        <v>324.5523471368486</v>
      </c>
    </row>
    <row r="67" spans="1:31" x14ac:dyDescent="0.25">
      <c r="A67">
        <v>2382140</v>
      </c>
      <c r="B67">
        <v>1</v>
      </c>
      <c r="C67" t="s">
        <v>80</v>
      </c>
      <c r="D67" t="s">
        <v>92</v>
      </c>
      <c r="E67" t="s">
        <v>155</v>
      </c>
      <c r="F67" t="s">
        <v>356</v>
      </c>
      <c r="G67" t="s">
        <v>203</v>
      </c>
      <c r="H67" t="s">
        <v>135</v>
      </c>
      <c r="I67" t="s">
        <v>136</v>
      </c>
      <c r="J67" t="s">
        <v>137</v>
      </c>
      <c r="K67" t="s">
        <v>138</v>
      </c>
      <c r="L67" t="s">
        <v>357</v>
      </c>
      <c r="M67" t="s">
        <v>358</v>
      </c>
      <c r="N67">
        <v>0.98944444399999998</v>
      </c>
      <c r="O67">
        <v>0</v>
      </c>
      <c r="P67">
        <v>62</v>
      </c>
      <c r="Q67">
        <v>0</v>
      </c>
      <c r="R67">
        <v>0</v>
      </c>
      <c r="S67">
        <v>0</v>
      </c>
      <c r="T67">
        <v>24</v>
      </c>
      <c r="U67">
        <v>0</v>
      </c>
      <c r="V67">
        <v>0</v>
      </c>
      <c r="W67">
        <v>0</v>
      </c>
      <c r="X67">
        <v>20.108379087965844</v>
      </c>
      <c r="Y67">
        <v>0</v>
      </c>
      <c r="Z67">
        <v>0</v>
      </c>
      <c r="AA67">
        <v>0</v>
      </c>
      <c r="AB67">
        <v>16.311253819708348</v>
      </c>
      <c r="AC67">
        <v>0</v>
      </c>
      <c r="AD67">
        <v>0</v>
      </c>
      <c r="AE67">
        <v>36.419632907674192</v>
      </c>
    </row>
    <row r="68" spans="1:31" x14ac:dyDescent="0.25">
      <c r="A68">
        <v>2382202</v>
      </c>
      <c r="B68">
        <v>1</v>
      </c>
      <c r="C68" t="s">
        <v>80</v>
      </c>
      <c r="D68" t="s">
        <v>96</v>
      </c>
      <c r="E68" t="s">
        <v>132</v>
      </c>
      <c r="F68" t="s">
        <v>359</v>
      </c>
      <c r="G68" t="s">
        <v>149</v>
      </c>
      <c r="H68" t="s">
        <v>135</v>
      </c>
      <c r="I68" t="s">
        <v>136</v>
      </c>
      <c r="J68" t="s">
        <v>137</v>
      </c>
      <c r="K68" t="s">
        <v>138</v>
      </c>
      <c r="L68" t="s">
        <v>360</v>
      </c>
      <c r="M68" t="s">
        <v>361</v>
      </c>
      <c r="N68">
        <v>2.7233333329999998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</row>
    <row r="69" spans="1:31" x14ac:dyDescent="0.25">
      <c r="A69">
        <v>2382233</v>
      </c>
      <c r="B69">
        <v>1</v>
      </c>
      <c r="C69" t="s">
        <v>81</v>
      </c>
      <c r="D69" t="s">
        <v>115</v>
      </c>
      <c r="E69" t="s">
        <v>155</v>
      </c>
      <c r="F69" t="s">
        <v>362</v>
      </c>
      <c r="G69" t="s">
        <v>203</v>
      </c>
      <c r="H69" t="s">
        <v>135</v>
      </c>
      <c r="I69" t="s">
        <v>136</v>
      </c>
      <c r="J69" t="s">
        <v>137</v>
      </c>
      <c r="K69" t="s">
        <v>138</v>
      </c>
      <c r="L69" t="s">
        <v>363</v>
      </c>
      <c r="M69" t="s">
        <v>364</v>
      </c>
      <c r="N69">
        <v>1.6841666660000001</v>
      </c>
      <c r="O69">
        <v>0</v>
      </c>
      <c r="P69">
        <v>12</v>
      </c>
      <c r="Q69">
        <v>0</v>
      </c>
      <c r="R69">
        <v>1</v>
      </c>
      <c r="S69">
        <v>0</v>
      </c>
      <c r="T69">
        <v>0</v>
      </c>
      <c r="U69">
        <v>0</v>
      </c>
      <c r="V69">
        <v>0</v>
      </c>
      <c r="W69">
        <v>0</v>
      </c>
      <c r="X69">
        <v>1.9641130053850497</v>
      </c>
      <c r="Y69">
        <v>0</v>
      </c>
      <c r="Z69">
        <v>0.15367579228057504</v>
      </c>
      <c r="AA69">
        <v>0</v>
      </c>
      <c r="AB69">
        <v>0</v>
      </c>
      <c r="AC69">
        <v>0</v>
      </c>
      <c r="AD69">
        <v>0</v>
      </c>
      <c r="AE69">
        <v>2.1177887976656247</v>
      </c>
    </row>
    <row r="70" spans="1:31" x14ac:dyDescent="0.25">
      <c r="A70">
        <v>2382234</v>
      </c>
      <c r="B70">
        <v>1</v>
      </c>
      <c r="C70" t="s">
        <v>80</v>
      </c>
      <c r="D70" t="s">
        <v>93</v>
      </c>
      <c r="E70" t="s">
        <v>155</v>
      </c>
      <c r="F70" t="s">
        <v>365</v>
      </c>
      <c r="G70" t="s">
        <v>203</v>
      </c>
      <c r="H70" t="s">
        <v>135</v>
      </c>
      <c r="I70" t="s">
        <v>136</v>
      </c>
      <c r="J70" t="s">
        <v>137</v>
      </c>
      <c r="K70" t="s">
        <v>138</v>
      </c>
      <c r="L70" t="s">
        <v>366</v>
      </c>
      <c r="M70" t="s">
        <v>367</v>
      </c>
      <c r="N70">
        <v>1.666111111</v>
      </c>
      <c r="O70">
        <v>0</v>
      </c>
      <c r="P70">
        <v>6</v>
      </c>
      <c r="Q70">
        <v>0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2.0632050207034003</v>
      </c>
      <c r="Y70">
        <v>0</v>
      </c>
      <c r="Z70">
        <v>3.2333276383749778</v>
      </c>
      <c r="AA70">
        <v>0</v>
      </c>
      <c r="AB70">
        <v>0</v>
      </c>
      <c r="AC70">
        <v>0</v>
      </c>
      <c r="AD70">
        <v>0</v>
      </c>
      <c r="AE70">
        <v>5.2965326590783786</v>
      </c>
    </row>
    <row r="71" spans="1:31" x14ac:dyDescent="0.25">
      <c r="A71">
        <v>2382239</v>
      </c>
      <c r="B71">
        <v>1</v>
      </c>
      <c r="C71" t="s">
        <v>80</v>
      </c>
      <c r="D71" t="s">
        <v>100</v>
      </c>
      <c r="E71" t="s">
        <v>155</v>
      </c>
      <c r="F71" t="s">
        <v>368</v>
      </c>
      <c r="G71" t="s">
        <v>157</v>
      </c>
      <c r="H71" t="s">
        <v>135</v>
      </c>
      <c r="I71" t="s">
        <v>136</v>
      </c>
      <c r="J71" t="s">
        <v>137</v>
      </c>
      <c r="K71" t="s">
        <v>138</v>
      </c>
      <c r="L71" t="s">
        <v>369</v>
      </c>
      <c r="M71" t="s">
        <v>370</v>
      </c>
      <c r="N71">
        <v>1.496388888</v>
      </c>
      <c r="O71">
        <v>0</v>
      </c>
      <c r="P71">
        <v>38</v>
      </c>
      <c r="Q71">
        <v>0</v>
      </c>
      <c r="R71">
        <v>4</v>
      </c>
      <c r="S71">
        <v>0</v>
      </c>
      <c r="T71">
        <v>0</v>
      </c>
      <c r="U71">
        <v>0</v>
      </c>
      <c r="V71">
        <v>0</v>
      </c>
      <c r="W71">
        <v>0</v>
      </c>
      <c r="X71">
        <v>14.32091666740213</v>
      </c>
      <c r="Y71">
        <v>0</v>
      </c>
      <c r="Z71">
        <v>17.184556941886719</v>
      </c>
      <c r="AA71">
        <v>0</v>
      </c>
      <c r="AB71">
        <v>0</v>
      </c>
      <c r="AC71">
        <v>0</v>
      </c>
      <c r="AD71">
        <v>0</v>
      </c>
      <c r="AE71">
        <v>31.505473609288849</v>
      </c>
    </row>
    <row r="72" spans="1:31" x14ac:dyDescent="0.25">
      <c r="A72">
        <v>2382247</v>
      </c>
      <c r="B72">
        <v>1</v>
      </c>
      <c r="C72" t="s">
        <v>80</v>
      </c>
      <c r="D72" t="s">
        <v>82</v>
      </c>
      <c r="E72" t="s">
        <v>170</v>
      </c>
      <c r="F72" t="s">
        <v>371</v>
      </c>
      <c r="G72" t="s">
        <v>203</v>
      </c>
      <c r="H72" t="s">
        <v>135</v>
      </c>
      <c r="I72" t="s">
        <v>136</v>
      </c>
      <c r="J72" t="s">
        <v>137</v>
      </c>
      <c r="K72" t="s">
        <v>138</v>
      </c>
      <c r="L72" t="s">
        <v>372</v>
      </c>
      <c r="M72" t="s">
        <v>373</v>
      </c>
      <c r="N72">
        <v>1.933333333</v>
      </c>
      <c r="O72">
        <v>0</v>
      </c>
      <c r="P72">
        <v>45</v>
      </c>
      <c r="Q72">
        <v>0</v>
      </c>
      <c r="R72">
        <v>0</v>
      </c>
      <c r="S72">
        <v>0</v>
      </c>
      <c r="T72">
        <v>15</v>
      </c>
      <c r="U72">
        <v>0</v>
      </c>
      <c r="V72">
        <v>0</v>
      </c>
      <c r="W72">
        <v>0</v>
      </c>
      <c r="X72">
        <v>28.26358151348639</v>
      </c>
      <c r="Y72">
        <v>0</v>
      </c>
      <c r="Z72">
        <v>0</v>
      </c>
      <c r="AA72">
        <v>0</v>
      </c>
      <c r="AB72">
        <v>61.487407546468816</v>
      </c>
      <c r="AC72">
        <v>0</v>
      </c>
      <c r="AD72">
        <v>0</v>
      </c>
      <c r="AE72">
        <v>89.750989059955202</v>
      </c>
    </row>
    <row r="73" spans="1:31" x14ac:dyDescent="0.25">
      <c r="A73">
        <v>2382259</v>
      </c>
      <c r="B73">
        <v>1</v>
      </c>
      <c r="C73" t="s">
        <v>81</v>
      </c>
      <c r="D73" t="s">
        <v>112</v>
      </c>
      <c r="E73" t="s">
        <v>155</v>
      </c>
      <c r="F73" t="s">
        <v>374</v>
      </c>
      <c r="G73" t="s">
        <v>203</v>
      </c>
      <c r="H73" t="s">
        <v>135</v>
      </c>
      <c r="I73" t="s">
        <v>136</v>
      </c>
      <c r="J73" t="s">
        <v>137</v>
      </c>
      <c r="K73" t="s">
        <v>138</v>
      </c>
      <c r="L73" t="s">
        <v>375</v>
      </c>
      <c r="M73" t="s">
        <v>376</v>
      </c>
      <c r="N73">
        <v>1.385555555</v>
      </c>
      <c r="O73">
        <v>0</v>
      </c>
      <c r="P73">
        <v>112</v>
      </c>
      <c r="Q73">
        <v>0</v>
      </c>
      <c r="R73">
        <v>0</v>
      </c>
      <c r="S73">
        <v>0</v>
      </c>
      <c r="T73">
        <v>33</v>
      </c>
      <c r="U73">
        <v>0</v>
      </c>
      <c r="V73">
        <v>1</v>
      </c>
      <c r="W73">
        <v>0</v>
      </c>
      <c r="X73">
        <v>30.357034829335156</v>
      </c>
      <c r="Y73">
        <v>0</v>
      </c>
      <c r="Z73">
        <v>0</v>
      </c>
      <c r="AA73">
        <v>0</v>
      </c>
      <c r="AB73">
        <v>19.56453592326951</v>
      </c>
      <c r="AC73">
        <v>0</v>
      </c>
      <c r="AD73">
        <v>6.1330102791075012</v>
      </c>
      <c r="AE73">
        <v>56.054581031712168</v>
      </c>
    </row>
    <row r="74" spans="1:31" x14ac:dyDescent="0.25">
      <c r="A74">
        <v>2382292</v>
      </c>
      <c r="B74">
        <v>1</v>
      </c>
      <c r="C74" t="s">
        <v>81</v>
      </c>
      <c r="D74" t="s">
        <v>113</v>
      </c>
      <c r="E74" t="s">
        <v>170</v>
      </c>
      <c r="F74" t="s">
        <v>377</v>
      </c>
      <c r="G74" t="s">
        <v>203</v>
      </c>
      <c r="H74" t="s">
        <v>135</v>
      </c>
      <c r="I74" t="s">
        <v>136</v>
      </c>
      <c r="J74" t="s">
        <v>137</v>
      </c>
      <c r="K74" t="s">
        <v>138</v>
      </c>
      <c r="L74" t="s">
        <v>378</v>
      </c>
      <c r="M74" t="s">
        <v>379</v>
      </c>
      <c r="N74">
        <v>1.052777777</v>
      </c>
      <c r="O74">
        <v>0</v>
      </c>
      <c r="P74">
        <v>55</v>
      </c>
      <c r="Q74">
        <v>0</v>
      </c>
      <c r="R74">
        <v>0</v>
      </c>
      <c r="S74">
        <v>0</v>
      </c>
      <c r="T74">
        <v>3</v>
      </c>
      <c r="U74">
        <v>0</v>
      </c>
      <c r="V74">
        <v>0</v>
      </c>
      <c r="W74">
        <v>0</v>
      </c>
      <c r="X74">
        <v>9.8599227903065412</v>
      </c>
      <c r="Y74">
        <v>0</v>
      </c>
      <c r="Z74">
        <v>0</v>
      </c>
      <c r="AA74">
        <v>0</v>
      </c>
      <c r="AB74">
        <v>1.776011272595E-2</v>
      </c>
      <c r="AC74">
        <v>0</v>
      </c>
      <c r="AD74">
        <v>0</v>
      </c>
      <c r="AE74">
        <v>9.8776829030324915</v>
      </c>
    </row>
    <row r="75" spans="1:31" x14ac:dyDescent="0.25">
      <c r="A75">
        <v>2382326</v>
      </c>
      <c r="B75">
        <v>1</v>
      </c>
      <c r="C75" t="s">
        <v>80</v>
      </c>
      <c r="D75" t="s">
        <v>97</v>
      </c>
      <c r="E75" t="s">
        <v>155</v>
      </c>
      <c r="F75" t="s">
        <v>380</v>
      </c>
      <c r="G75" t="s">
        <v>161</v>
      </c>
      <c r="H75" t="s">
        <v>135</v>
      </c>
      <c r="I75" t="s">
        <v>136</v>
      </c>
      <c r="J75" t="s">
        <v>137</v>
      </c>
      <c r="K75" t="s">
        <v>138</v>
      </c>
      <c r="L75" t="s">
        <v>381</v>
      </c>
      <c r="M75" t="s">
        <v>382</v>
      </c>
      <c r="N75">
        <v>0.375</v>
      </c>
      <c r="O75">
        <v>0</v>
      </c>
      <c r="P75">
        <v>169</v>
      </c>
      <c r="Q75">
        <v>0</v>
      </c>
      <c r="R75">
        <v>0</v>
      </c>
      <c r="S75">
        <v>0</v>
      </c>
      <c r="T75">
        <v>5</v>
      </c>
      <c r="U75">
        <v>0</v>
      </c>
      <c r="V75">
        <v>0</v>
      </c>
      <c r="W75">
        <v>0</v>
      </c>
      <c r="X75">
        <v>20.736526535639985</v>
      </c>
      <c r="Y75">
        <v>0</v>
      </c>
      <c r="Z75">
        <v>0</v>
      </c>
      <c r="AA75">
        <v>0</v>
      </c>
      <c r="AB75">
        <v>2.4073893382499998</v>
      </c>
      <c r="AC75">
        <v>0</v>
      </c>
      <c r="AD75">
        <v>0</v>
      </c>
      <c r="AE75">
        <v>23.143915873889984</v>
      </c>
    </row>
    <row r="76" spans="1:31" x14ac:dyDescent="0.25">
      <c r="A76">
        <v>2382128</v>
      </c>
      <c r="B76">
        <v>1</v>
      </c>
      <c r="C76" t="s">
        <v>80</v>
      </c>
      <c r="D76" t="s">
        <v>82</v>
      </c>
      <c r="E76" t="s">
        <v>155</v>
      </c>
      <c r="F76" t="s">
        <v>383</v>
      </c>
      <c r="G76" t="s">
        <v>384</v>
      </c>
      <c r="H76" t="s">
        <v>135</v>
      </c>
      <c r="I76" t="s">
        <v>136</v>
      </c>
      <c r="J76" t="s">
        <v>137</v>
      </c>
      <c r="K76" t="s">
        <v>138</v>
      </c>
      <c r="L76" t="s">
        <v>385</v>
      </c>
      <c r="M76" t="s">
        <v>386</v>
      </c>
      <c r="N76">
        <v>2.3488888879999998</v>
      </c>
      <c r="O76">
        <v>0</v>
      </c>
      <c r="P76">
        <v>64</v>
      </c>
      <c r="Q76">
        <v>0</v>
      </c>
      <c r="R76">
        <v>0</v>
      </c>
      <c r="S76">
        <v>0</v>
      </c>
      <c r="T76">
        <v>4</v>
      </c>
      <c r="U76">
        <v>0</v>
      </c>
      <c r="V76">
        <v>0</v>
      </c>
      <c r="W76">
        <v>0</v>
      </c>
      <c r="X76">
        <v>27.632460822690472</v>
      </c>
      <c r="Y76">
        <v>0</v>
      </c>
      <c r="Z76">
        <v>0</v>
      </c>
      <c r="AA76">
        <v>0</v>
      </c>
      <c r="AB76">
        <v>11.893359972089803</v>
      </c>
      <c r="AC76">
        <v>0</v>
      </c>
      <c r="AD76">
        <v>0</v>
      </c>
      <c r="AE76">
        <v>39.525820794780273</v>
      </c>
    </row>
    <row r="77" spans="1:31" x14ac:dyDescent="0.25">
      <c r="A77">
        <v>2382227</v>
      </c>
      <c r="B77">
        <v>1</v>
      </c>
      <c r="C77" t="s">
        <v>80</v>
      </c>
      <c r="D77" t="s">
        <v>108</v>
      </c>
      <c r="E77" t="s">
        <v>132</v>
      </c>
      <c r="F77" t="s">
        <v>387</v>
      </c>
      <c r="G77" t="s">
        <v>172</v>
      </c>
      <c r="H77" t="s">
        <v>135</v>
      </c>
      <c r="I77" t="s">
        <v>136</v>
      </c>
      <c r="J77" t="s">
        <v>3</v>
      </c>
      <c r="K77" t="s">
        <v>138</v>
      </c>
      <c r="L77" t="s">
        <v>388</v>
      </c>
      <c r="M77" t="s">
        <v>389</v>
      </c>
      <c r="N77">
        <v>3.250277777</v>
      </c>
      <c r="O77">
        <v>0</v>
      </c>
      <c r="P77">
        <v>4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2.4064808228776005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2.4064808228776005</v>
      </c>
    </row>
    <row r="78" spans="1:31" x14ac:dyDescent="0.25">
      <c r="A78">
        <v>2382283</v>
      </c>
      <c r="B78">
        <v>1</v>
      </c>
      <c r="C78" t="s">
        <v>80</v>
      </c>
      <c r="D78" t="s">
        <v>98</v>
      </c>
      <c r="E78" t="s">
        <v>155</v>
      </c>
      <c r="F78" t="s">
        <v>390</v>
      </c>
      <c r="G78" t="s">
        <v>391</v>
      </c>
      <c r="H78" t="s">
        <v>135</v>
      </c>
      <c r="I78" t="s">
        <v>136</v>
      </c>
      <c r="J78" t="s">
        <v>137</v>
      </c>
      <c r="K78" t="s">
        <v>138</v>
      </c>
      <c r="L78" t="s">
        <v>392</v>
      </c>
      <c r="M78" t="s">
        <v>393</v>
      </c>
      <c r="N78">
        <v>2.2813888879999999</v>
      </c>
      <c r="O78">
        <v>0</v>
      </c>
      <c r="P78">
        <v>2</v>
      </c>
      <c r="Q78">
        <v>0</v>
      </c>
      <c r="R78">
        <v>3</v>
      </c>
      <c r="S78">
        <v>0</v>
      </c>
      <c r="T78">
        <v>1</v>
      </c>
      <c r="U78">
        <v>0</v>
      </c>
      <c r="V78">
        <v>0</v>
      </c>
      <c r="W78">
        <v>0</v>
      </c>
      <c r="X78">
        <v>19.083708788868755</v>
      </c>
      <c r="Y78">
        <v>0</v>
      </c>
      <c r="Z78">
        <v>1.7654108114798999</v>
      </c>
      <c r="AA78">
        <v>0</v>
      </c>
      <c r="AB78">
        <v>4.8916512294391499</v>
      </c>
      <c r="AC78">
        <v>0</v>
      </c>
      <c r="AD78">
        <v>0</v>
      </c>
      <c r="AE78">
        <v>25.740770829787806</v>
      </c>
    </row>
    <row r="79" spans="1:31" x14ac:dyDescent="0.25">
      <c r="A79">
        <v>2382302</v>
      </c>
      <c r="B79">
        <v>1</v>
      </c>
      <c r="C79" t="s">
        <v>80</v>
      </c>
      <c r="D79" t="s">
        <v>100</v>
      </c>
      <c r="E79" t="s">
        <v>132</v>
      </c>
      <c r="F79" t="s">
        <v>394</v>
      </c>
      <c r="G79" t="s">
        <v>149</v>
      </c>
      <c r="H79" t="s">
        <v>135</v>
      </c>
      <c r="I79" t="s">
        <v>136</v>
      </c>
      <c r="J79" t="s">
        <v>137</v>
      </c>
      <c r="K79" t="s">
        <v>138</v>
      </c>
      <c r="L79" t="s">
        <v>395</v>
      </c>
      <c r="M79" t="s">
        <v>396</v>
      </c>
      <c r="N79">
        <v>2.0977777770000001</v>
      </c>
      <c r="O79">
        <v>0</v>
      </c>
      <c r="P79">
        <v>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2.6729992744306252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2.6729992744306252</v>
      </c>
    </row>
    <row r="80" spans="1:31" x14ac:dyDescent="0.25">
      <c r="A80">
        <v>2382307</v>
      </c>
      <c r="B80">
        <v>1</v>
      </c>
      <c r="C80" t="s">
        <v>80</v>
      </c>
      <c r="D80" t="s">
        <v>90</v>
      </c>
      <c r="E80" t="s">
        <v>132</v>
      </c>
      <c r="F80" t="s">
        <v>397</v>
      </c>
      <c r="G80" t="s">
        <v>149</v>
      </c>
      <c r="H80" t="s">
        <v>135</v>
      </c>
      <c r="I80" t="s">
        <v>136</v>
      </c>
      <c r="J80" t="s">
        <v>137</v>
      </c>
      <c r="K80" t="s">
        <v>138</v>
      </c>
      <c r="L80" t="s">
        <v>398</v>
      </c>
      <c r="M80" t="s">
        <v>399</v>
      </c>
      <c r="N80">
        <v>0.91138888799999995</v>
      </c>
      <c r="O80">
        <v>0</v>
      </c>
      <c r="P80">
        <v>4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0.91818262577662502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0.91818262577662502</v>
      </c>
    </row>
    <row r="81" spans="1:31" x14ac:dyDescent="0.25">
      <c r="A81">
        <v>2382350</v>
      </c>
      <c r="B81">
        <v>1</v>
      </c>
      <c r="C81" t="s">
        <v>81</v>
      </c>
      <c r="D81" t="s">
        <v>128</v>
      </c>
      <c r="E81" t="s">
        <v>132</v>
      </c>
      <c r="F81" t="s">
        <v>400</v>
      </c>
      <c r="G81" t="s">
        <v>149</v>
      </c>
      <c r="H81" t="s">
        <v>135</v>
      </c>
      <c r="I81" t="s">
        <v>136</v>
      </c>
      <c r="J81" t="s">
        <v>137</v>
      </c>
      <c r="K81" t="s">
        <v>138</v>
      </c>
      <c r="L81" t="s">
        <v>401</v>
      </c>
      <c r="M81" t="s">
        <v>402</v>
      </c>
      <c r="N81">
        <v>0.48027777700000002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9.496598245225002E-2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9.496598245225002E-2</v>
      </c>
    </row>
    <row r="82" spans="1:31" x14ac:dyDescent="0.25">
      <c r="A82">
        <v>2382297</v>
      </c>
      <c r="B82">
        <v>1</v>
      </c>
      <c r="C82" t="s">
        <v>81</v>
      </c>
      <c r="D82" t="s">
        <v>114</v>
      </c>
      <c r="E82" t="s">
        <v>155</v>
      </c>
      <c r="F82" t="s">
        <v>403</v>
      </c>
      <c r="G82" t="s">
        <v>203</v>
      </c>
      <c r="H82" t="s">
        <v>135</v>
      </c>
      <c r="I82" t="s">
        <v>136</v>
      </c>
      <c r="J82" t="s">
        <v>137</v>
      </c>
      <c r="K82" t="s">
        <v>138</v>
      </c>
      <c r="L82" t="s">
        <v>404</v>
      </c>
      <c r="M82" t="s">
        <v>405</v>
      </c>
      <c r="N82">
        <v>2.5408333330000001</v>
      </c>
      <c r="O82">
        <v>0</v>
      </c>
      <c r="P82">
        <v>11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2.6127382409663085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2.6127382409663085</v>
      </c>
    </row>
    <row r="83" spans="1:31" x14ac:dyDescent="0.25">
      <c r="A83">
        <v>2382313</v>
      </c>
      <c r="B83">
        <v>1</v>
      </c>
      <c r="C83" t="s">
        <v>80</v>
      </c>
      <c r="D83" t="s">
        <v>88</v>
      </c>
      <c r="E83" t="s">
        <v>132</v>
      </c>
      <c r="F83" t="s">
        <v>406</v>
      </c>
      <c r="G83" t="s">
        <v>149</v>
      </c>
      <c r="H83" t="s">
        <v>135</v>
      </c>
      <c r="I83" t="s">
        <v>136</v>
      </c>
      <c r="J83" t="s">
        <v>137</v>
      </c>
      <c r="K83" t="s">
        <v>138</v>
      </c>
      <c r="L83" t="s">
        <v>407</v>
      </c>
      <c r="M83" t="s">
        <v>408</v>
      </c>
      <c r="N83">
        <v>1.800277777</v>
      </c>
      <c r="O83">
        <v>0</v>
      </c>
      <c r="P83">
        <v>3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1.5496791846419997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1.5496791846419997</v>
      </c>
    </row>
    <row r="84" spans="1:31" x14ac:dyDescent="0.25">
      <c r="A84">
        <v>2382342</v>
      </c>
      <c r="B84">
        <v>1</v>
      </c>
      <c r="C84" t="s">
        <v>80</v>
      </c>
      <c r="D84" t="s">
        <v>82</v>
      </c>
      <c r="E84" t="s">
        <v>132</v>
      </c>
      <c r="F84" t="s">
        <v>409</v>
      </c>
      <c r="G84" t="s">
        <v>149</v>
      </c>
      <c r="H84" t="s">
        <v>135</v>
      </c>
      <c r="I84" t="s">
        <v>136</v>
      </c>
      <c r="J84" t="s">
        <v>137</v>
      </c>
      <c r="K84" t="s">
        <v>138</v>
      </c>
      <c r="L84" t="s">
        <v>410</v>
      </c>
      <c r="M84" t="s">
        <v>411</v>
      </c>
      <c r="N84">
        <v>0.95444444399999995</v>
      </c>
      <c r="O84">
        <v>0</v>
      </c>
      <c r="P84">
        <v>9</v>
      </c>
      <c r="Q84">
        <v>0</v>
      </c>
      <c r="R84">
        <v>0</v>
      </c>
      <c r="S84">
        <v>0</v>
      </c>
      <c r="T84">
        <v>1</v>
      </c>
      <c r="U84">
        <v>0</v>
      </c>
      <c r="V84">
        <v>0</v>
      </c>
      <c r="W84">
        <v>0</v>
      </c>
      <c r="X84">
        <v>1.8769797787180003</v>
      </c>
      <c r="Y84">
        <v>0</v>
      </c>
      <c r="Z84">
        <v>0</v>
      </c>
      <c r="AA84">
        <v>0</v>
      </c>
      <c r="AB84">
        <v>1.1539851034696333</v>
      </c>
      <c r="AC84">
        <v>0</v>
      </c>
      <c r="AD84">
        <v>0</v>
      </c>
      <c r="AE84">
        <v>3.0309648821876336</v>
      </c>
    </row>
    <row r="85" spans="1:31" x14ac:dyDescent="0.25">
      <c r="A85">
        <v>2382370</v>
      </c>
      <c r="B85">
        <v>1</v>
      </c>
      <c r="C85" t="s">
        <v>80</v>
      </c>
      <c r="D85" t="s">
        <v>97</v>
      </c>
      <c r="E85" t="s">
        <v>155</v>
      </c>
      <c r="F85" t="s">
        <v>412</v>
      </c>
      <c r="G85" t="s">
        <v>161</v>
      </c>
      <c r="H85" t="s">
        <v>135</v>
      </c>
      <c r="I85" t="s">
        <v>136</v>
      </c>
      <c r="J85" t="s">
        <v>137</v>
      </c>
      <c r="K85" t="s">
        <v>138</v>
      </c>
      <c r="L85" t="s">
        <v>413</v>
      </c>
      <c r="M85" t="s">
        <v>414</v>
      </c>
      <c r="N85">
        <v>0.454444444</v>
      </c>
      <c r="O85">
        <v>0</v>
      </c>
      <c r="P85">
        <v>39</v>
      </c>
      <c r="Q85">
        <v>0</v>
      </c>
      <c r="R85">
        <v>2</v>
      </c>
      <c r="S85">
        <v>0</v>
      </c>
      <c r="T85">
        <v>5</v>
      </c>
      <c r="U85">
        <v>0</v>
      </c>
      <c r="V85">
        <v>0</v>
      </c>
      <c r="W85">
        <v>0</v>
      </c>
      <c r="X85">
        <v>5.9278908562435255</v>
      </c>
      <c r="Y85">
        <v>0</v>
      </c>
      <c r="Z85">
        <v>0.15857144598003337</v>
      </c>
      <c r="AA85">
        <v>0</v>
      </c>
      <c r="AB85">
        <v>3.0966126772695333</v>
      </c>
      <c r="AC85">
        <v>0</v>
      </c>
      <c r="AD85">
        <v>0</v>
      </c>
      <c r="AE85">
        <v>9.1830749794930924</v>
      </c>
    </row>
    <row r="86" spans="1:31" x14ac:dyDescent="0.25">
      <c r="A86">
        <v>2382155</v>
      </c>
      <c r="B86">
        <v>1</v>
      </c>
      <c r="C86" t="s">
        <v>81</v>
      </c>
      <c r="D86" t="s">
        <v>117</v>
      </c>
      <c r="E86" t="s">
        <v>155</v>
      </c>
      <c r="F86" t="s">
        <v>415</v>
      </c>
      <c r="G86" t="s">
        <v>203</v>
      </c>
      <c r="H86" t="s">
        <v>135</v>
      </c>
      <c r="I86" t="s">
        <v>136</v>
      </c>
      <c r="J86" t="s">
        <v>137</v>
      </c>
      <c r="K86" t="s">
        <v>138</v>
      </c>
      <c r="L86" t="s">
        <v>416</v>
      </c>
      <c r="M86" t="s">
        <v>417</v>
      </c>
      <c r="N86">
        <v>6.0877777770000003</v>
      </c>
      <c r="O86">
        <v>0</v>
      </c>
      <c r="P86">
        <v>9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11.043708767629735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11.043708767629735</v>
      </c>
    </row>
    <row r="87" spans="1:31" x14ac:dyDescent="0.25">
      <c r="A87">
        <v>2382320</v>
      </c>
      <c r="B87">
        <v>1</v>
      </c>
      <c r="C87" t="s">
        <v>80</v>
      </c>
      <c r="D87" t="s">
        <v>93</v>
      </c>
      <c r="E87" t="s">
        <v>132</v>
      </c>
      <c r="F87" t="s">
        <v>418</v>
      </c>
      <c r="G87" t="s">
        <v>149</v>
      </c>
      <c r="H87" t="s">
        <v>135</v>
      </c>
      <c r="I87" t="s">
        <v>136</v>
      </c>
      <c r="J87" t="s">
        <v>137</v>
      </c>
      <c r="K87" t="s">
        <v>138</v>
      </c>
      <c r="L87" t="s">
        <v>419</v>
      </c>
      <c r="M87" t="s">
        <v>420</v>
      </c>
      <c r="N87">
        <v>2.6388888879999999</v>
      </c>
      <c r="O87">
        <v>0</v>
      </c>
      <c r="P87">
        <v>1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2.4158678101274998E-2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2.4158678101274998E-2</v>
      </c>
    </row>
    <row r="88" spans="1:31" x14ac:dyDescent="0.25">
      <c r="A88">
        <v>2382376</v>
      </c>
      <c r="B88">
        <v>1</v>
      </c>
      <c r="C88" t="s">
        <v>80</v>
      </c>
      <c r="D88" t="s">
        <v>104</v>
      </c>
      <c r="E88" t="s">
        <v>155</v>
      </c>
      <c r="F88" t="s">
        <v>421</v>
      </c>
      <c r="G88" t="s">
        <v>203</v>
      </c>
      <c r="H88" t="s">
        <v>135</v>
      </c>
      <c r="I88" t="s">
        <v>136</v>
      </c>
      <c r="J88" t="s">
        <v>137</v>
      </c>
      <c r="K88" t="s">
        <v>138</v>
      </c>
      <c r="L88" t="s">
        <v>422</v>
      </c>
      <c r="M88" t="s">
        <v>423</v>
      </c>
      <c r="N88">
        <v>0.80361111100000004</v>
      </c>
      <c r="O88">
        <v>0</v>
      </c>
      <c r="P88">
        <v>0</v>
      </c>
      <c r="Q88">
        <v>0</v>
      </c>
      <c r="R88">
        <v>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2.7674807339856331</v>
      </c>
      <c r="AA88">
        <v>0</v>
      </c>
      <c r="AB88">
        <v>0</v>
      </c>
      <c r="AC88">
        <v>0</v>
      </c>
      <c r="AD88">
        <v>0</v>
      </c>
      <c r="AE88">
        <v>2.7674807339856331</v>
      </c>
    </row>
    <row r="89" spans="1:31" x14ac:dyDescent="0.25">
      <c r="A89">
        <v>2382221</v>
      </c>
      <c r="B89">
        <v>1</v>
      </c>
      <c r="C89" t="s">
        <v>80</v>
      </c>
      <c r="D89" t="s">
        <v>96</v>
      </c>
      <c r="E89" t="s">
        <v>155</v>
      </c>
      <c r="F89" t="s">
        <v>424</v>
      </c>
      <c r="G89" t="s">
        <v>425</v>
      </c>
      <c r="H89" t="s">
        <v>135</v>
      </c>
      <c r="I89" t="s">
        <v>136</v>
      </c>
      <c r="J89" t="s">
        <v>137</v>
      </c>
      <c r="K89" t="s">
        <v>138</v>
      </c>
      <c r="L89" t="s">
        <v>426</v>
      </c>
      <c r="M89" t="s">
        <v>427</v>
      </c>
      <c r="N89">
        <v>4.7233333330000002</v>
      </c>
      <c r="O89">
        <v>0</v>
      </c>
      <c r="P89">
        <v>71</v>
      </c>
      <c r="Q89">
        <v>0</v>
      </c>
      <c r="R89">
        <v>0</v>
      </c>
      <c r="S89">
        <v>0</v>
      </c>
      <c r="T89">
        <v>12</v>
      </c>
      <c r="U89">
        <v>0</v>
      </c>
      <c r="V89">
        <v>0</v>
      </c>
      <c r="W89">
        <v>0</v>
      </c>
      <c r="X89">
        <v>242.64438384891247</v>
      </c>
      <c r="Y89">
        <v>0</v>
      </c>
      <c r="Z89">
        <v>0</v>
      </c>
      <c r="AA89">
        <v>0</v>
      </c>
      <c r="AB89">
        <v>53.782783924213994</v>
      </c>
      <c r="AC89">
        <v>0</v>
      </c>
      <c r="AD89">
        <v>0</v>
      </c>
      <c r="AE89">
        <v>296.42716777312648</v>
      </c>
    </row>
    <row r="90" spans="1:31" x14ac:dyDescent="0.25">
      <c r="A90">
        <v>2382243</v>
      </c>
      <c r="B90">
        <v>1</v>
      </c>
      <c r="C90" t="s">
        <v>80</v>
      </c>
      <c r="D90" t="s">
        <v>84</v>
      </c>
      <c r="E90" t="s">
        <v>132</v>
      </c>
      <c r="F90" t="s">
        <v>428</v>
      </c>
      <c r="G90" t="s">
        <v>134</v>
      </c>
      <c r="H90" t="s">
        <v>135</v>
      </c>
      <c r="I90" t="s">
        <v>136</v>
      </c>
      <c r="J90" t="s">
        <v>137</v>
      </c>
      <c r="K90" t="s">
        <v>138</v>
      </c>
      <c r="L90" t="s">
        <v>429</v>
      </c>
      <c r="M90" t="s">
        <v>430</v>
      </c>
      <c r="N90">
        <v>6.3255555550000002</v>
      </c>
      <c r="O90">
        <v>0</v>
      </c>
      <c r="P90">
        <v>11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65.46163769027163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65.46163769027163</v>
      </c>
    </row>
    <row r="91" spans="1:31" x14ac:dyDescent="0.25">
      <c r="A91">
        <v>2382364</v>
      </c>
      <c r="B91">
        <v>1</v>
      </c>
      <c r="C91" t="s">
        <v>81</v>
      </c>
      <c r="D91" t="s">
        <v>117</v>
      </c>
      <c r="E91" t="s">
        <v>170</v>
      </c>
      <c r="F91" t="s">
        <v>431</v>
      </c>
      <c r="G91" t="s">
        <v>203</v>
      </c>
      <c r="H91" t="s">
        <v>135</v>
      </c>
      <c r="I91" t="s">
        <v>136</v>
      </c>
      <c r="J91" t="s">
        <v>137</v>
      </c>
      <c r="K91" t="s">
        <v>138</v>
      </c>
      <c r="L91" t="s">
        <v>432</v>
      </c>
      <c r="M91" t="s">
        <v>433</v>
      </c>
      <c r="N91">
        <v>1.984444444</v>
      </c>
      <c r="O91">
        <v>0</v>
      </c>
      <c r="P91">
        <v>0</v>
      </c>
      <c r="Q91">
        <v>0</v>
      </c>
      <c r="R91">
        <v>0</v>
      </c>
      <c r="S91">
        <v>0</v>
      </c>
      <c r="T91">
        <v>19</v>
      </c>
      <c r="U91">
        <v>0</v>
      </c>
      <c r="V91">
        <v>1</v>
      </c>
      <c r="W91">
        <v>0</v>
      </c>
      <c r="X91">
        <v>0</v>
      </c>
      <c r="Y91">
        <v>0</v>
      </c>
      <c r="Z91">
        <v>0</v>
      </c>
      <c r="AA91">
        <v>0</v>
      </c>
      <c r="AB91">
        <v>85.815904069253335</v>
      </c>
      <c r="AC91">
        <v>0</v>
      </c>
      <c r="AD91">
        <v>51.996967303590402</v>
      </c>
      <c r="AE91">
        <v>137.81287137284374</v>
      </c>
    </row>
    <row r="92" spans="1:31" x14ac:dyDescent="0.25">
      <c r="A92">
        <v>2382374</v>
      </c>
      <c r="B92">
        <v>1</v>
      </c>
      <c r="C92" t="s">
        <v>80</v>
      </c>
      <c r="D92" t="s">
        <v>85</v>
      </c>
      <c r="E92" t="s">
        <v>132</v>
      </c>
      <c r="F92" t="s">
        <v>434</v>
      </c>
      <c r="G92" t="s">
        <v>134</v>
      </c>
      <c r="H92" t="s">
        <v>135</v>
      </c>
      <c r="I92" t="s">
        <v>136</v>
      </c>
      <c r="J92" t="s">
        <v>137</v>
      </c>
      <c r="K92" t="s">
        <v>138</v>
      </c>
      <c r="L92" t="s">
        <v>435</v>
      </c>
      <c r="M92" t="s">
        <v>436</v>
      </c>
      <c r="N92">
        <v>0.92666666600000003</v>
      </c>
      <c r="O92">
        <v>0</v>
      </c>
      <c r="P92">
        <v>7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2.0534933940043247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2.0534933940043247</v>
      </c>
    </row>
    <row r="93" spans="1:31" x14ac:dyDescent="0.25">
      <c r="A93">
        <v>2382386</v>
      </c>
      <c r="B93">
        <v>1</v>
      </c>
      <c r="C93" t="s">
        <v>81</v>
      </c>
      <c r="D93" t="s">
        <v>123</v>
      </c>
      <c r="E93" t="s">
        <v>132</v>
      </c>
      <c r="F93" t="s">
        <v>437</v>
      </c>
      <c r="G93" t="s">
        <v>149</v>
      </c>
      <c r="H93" t="s">
        <v>135</v>
      </c>
      <c r="I93" t="s">
        <v>136</v>
      </c>
      <c r="J93" t="s">
        <v>137</v>
      </c>
      <c r="K93" t="s">
        <v>138</v>
      </c>
      <c r="L93" t="s">
        <v>438</v>
      </c>
      <c r="M93" t="s">
        <v>439</v>
      </c>
      <c r="N93">
        <v>3.79</v>
      </c>
      <c r="O93">
        <v>0</v>
      </c>
      <c r="P93">
        <v>0</v>
      </c>
      <c r="Q93">
        <v>0</v>
      </c>
      <c r="R93">
        <v>0</v>
      </c>
      <c r="S93">
        <v>0</v>
      </c>
      <c r="T93">
        <v>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57.811392996601121</v>
      </c>
      <c r="AC93">
        <v>0</v>
      </c>
      <c r="AD93">
        <v>0</v>
      </c>
      <c r="AE93">
        <v>57.811392996601121</v>
      </c>
    </row>
    <row r="94" spans="1:31" x14ac:dyDescent="0.25">
      <c r="A94">
        <v>2382390</v>
      </c>
      <c r="B94">
        <v>1</v>
      </c>
      <c r="C94" t="s">
        <v>80</v>
      </c>
      <c r="D94" t="s">
        <v>82</v>
      </c>
      <c r="E94" t="s">
        <v>132</v>
      </c>
      <c r="F94" t="s">
        <v>440</v>
      </c>
      <c r="G94" t="s">
        <v>145</v>
      </c>
      <c r="H94" t="s">
        <v>135</v>
      </c>
      <c r="I94" t="s">
        <v>136</v>
      </c>
      <c r="J94" t="s">
        <v>137</v>
      </c>
      <c r="K94" t="s">
        <v>138</v>
      </c>
      <c r="L94" t="s">
        <v>441</v>
      </c>
      <c r="M94" t="s">
        <v>442</v>
      </c>
      <c r="N94">
        <v>1.9641666659999999</v>
      </c>
      <c r="O94">
        <v>0</v>
      </c>
      <c r="P94">
        <v>15</v>
      </c>
      <c r="Q94">
        <v>0</v>
      </c>
      <c r="R94">
        <v>0</v>
      </c>
      <c r="S94">
        <v>0</v>
      </c>
      <c r="T94">
        <v>2</v>
      </c>
      <c r="U94">
        <v>0</v>
      </c>
      <c r="V94">
        <v>0</v>
      </c>
      <c r="W94">
        <v>0</v>
      </c>
      <c r="X94">
        <v>11.095271949071131</v>
      </c>
      <c r="Y94">
        <v>0</v>
      </c>
      <c r="Z94">
        <v>0</v>
      </c>
      <c r="AA94">
        <v>0</v>
      </c>
      <c r="AB94">
        <v>7.3576379674812751</v>
      </c>
      <c r="AC94">
        <v>0</v>
      </c>
      <c r="AD94">
        <v>0</v>
      </c>
      <c r="AE94">
        <v>18.452909916552407</v>
      </c>
    </row>
    <row r="95" spans="1:31" x14ac:dyDescent="0.25">
      <c r="A95">
        <v>2382402</v>
      </c>
      <c r="B95">
        <v>1</v>
      </c>
      <c r="C95" t="s">
        <v>81</v>
      </c>
      <c r="D95" t="s">
        <v>127</v>
      </c>
      <c r="E95" t="s">
        <v>132</v>
      </c>
      <c r="F95" t="s">
        <v>443</v>
      </c>
      <c r="G95" t="s">
        <v>134</v>
      </c>
      <c r="H95" t="s">
        <v>135</v>
      </c>
      <c r="I95" t="s">
        <v>136</v>
      </c>
      <c r="J95" t="s">
        <v>137</v>
      </c>
      <c r="K95" t="s">
        <v>138</v>
      </c>
      <c r="L95" t="s">
        <v>444</v>
      </c>
      <c r="M95" t="s">
        <v>445</v>
      </c>
      <c r="N95">
        <v>1.5575000000000001</v>
      </c>
      <c r="O95">
        <v>0</v>
      </c>
      <c r="P95">
        <v>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0.96300796651076681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0.96300796651076681</v>
      </c>
    </row>
    <row r="96" spans="1:31" x14ac:dyDescent="0.25">
      <c r="A96">
        <v>2382403</v>
      </c>
      <c r="B96">
        <v>1</v>
      </c>
      <c r="C96" t="s">
        <v>81</v>
      </c>
      <c r="D96" t="s">
        <v>123</v>
      </c>
      <c r="E96" t="s">
        <v>132</v>
      </c>
      <c r="F96" t="s">
        <v>446</v>
      </c>
      <c r="G96" t="s">
        <v>134</v>
      </c>
      <c r="H96" t="s">
        <v>135</v>
      </c>
      <c r="I96" t="s">
        <v>136</v>
      </c>
      <c r="J96" t="s">
        <v>137</v>
      </c>
      <c r="K96" t="s">
        <v>138</v>
      </c>
      <c r="L96" t="s">
        <v>447</v>
      </c>
      <c r="M96" t="s">
        <v>448</v>
      </c>
      <c r="N96">
        <v>0.36444444399999998</v>
      </c>
      <c r="O96">
        <v>0</v>
      </c>
      <c r="P96">
        <v>5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0.43628710726160003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0.43628710726160003</v>
      </c>
    </row>
    <row r="97" spans="1:31" x14ac:dyDescent="0.25">
      <c r="A97">
        <v>2382408</v>
      </c>
      <c r="B97">
        <v>1</v>
      </c>
      <c r="C97" t="s">
        <v>80</v>
      </c>
      <c r="D97" t="s">
        <v>85</v>
      </c>
      <c r="E97" t="s">
        <v>132</v>
      </c>
      <c r="F97" t="s">
        <v>449</v>
      </c>
      <c r="G97" t="s">
        <v>145</v>
      </c>
      <c r="H97" t="s">
        <v>135</v>
      </c>
      <c r="I97" t="s">
        <v>136</v>
      </c>
      <c r="J97" t="s">
        <v>137</v>
      </c>
      <c r="K97" t="s">
        <v>138</v>
      </c>
      <c r="L97" t="s">
        <v>450</v>
      </c>
      <c r="M97" t="s">
        <v>451</v>
      </c>
      <c r="N97">
        <v>2.0186111109999998</v>
      </c>
      <c r="O97">
        <v>0</v>
      </c>
      <c r="P97">
        <v>7</v>
      </c>
      <c r="Q97">
        <v>0</v>
      </c>
      <c r="R97">
        <v>0</v>
      </c>
      <c r="S97">
        <v>0</v>
      </c>
      <c r="T97">
        <v>2</v>
      </c>
      <c r="U97">
        <v>0</v>
      </c>
      <c r="V97">
        <v>0</v>
      </c>
      <c r="W97">
        <v>0</v>
      </c>
      <c r="X97">
        <v>4.8950922964205414</v>
      </c>
      <c r="Y97">
        <v>0</v>
      </c>
      <c r="Z97">
        <v>0</v>
      </c>
      <c r="AA97">
        <v>0</v>
      </c>
      <c r="AB97">
        <v>4.5127472798198003</v>
      </c>
      <c r="AC97">
        <v>0</v>
      </c>
      <c r="AD97">
        <v>0</v>
      </c>
      <c r="AE97">
        <v>9.4078395762403417</v>
      </c>
    </row>
    <row r="98" spans="1:31" x14ac:dyDescent="0.25">
      <c r="A98">
        <v>2382415</v>
      </c>
      <c r="B98">
        <v>1</v>
      </c>
      <c r="C98" t="s">
        <v>80</v>
      </c>
      <c r="D98" t="s">
        <v>83</v>
      </c>
      <c r="E98" t="s">
        <v>132</v>
      </c>
      <c r="F98" t="s">
        <v>452</v>
      </c>
      <c r="G98" t="s">
        <v>149</v>
      </c>
      <c r="H98" t="s">
        <v>135</v>
      </c>
      <c r="I98" t="s">
        <v>136</v>
      </c>
      <c r="J98" t="s">
        <v>137</v>
      </c>
      <c r="K98" t="s">
        <v>138</v>
      </c>
      <c r="L98" t="s">
        <v>453</v>
      </c>
      <c r="M98" t="s">
        <v>454</v>
      </c>
      <c r="N98">
        <v>1.5833333329999999</v>
      </c>
      <c r="O98">
        <v>0</v>
      </c>
      <c r="P98">
        <v>8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2.2587950976066677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2.2587950976066677</v>
      </c>
    </row>
    <row r="99" spans="1:31" x14ac:dyDescent="0.25">
      <c r="A99">
        <v>2382418</v>
      </c>
      <c r="B99">
        <v>1</v>
      </c>
      <c r="C99" t="s">
        <v>80</v>
      </c>
      <c r="D99" t="s">
        <v>110</v>
      </c>
      <c r="E99" t="s">
        <v>132</v>
      </c>
      <c r="F99" t="s">
        <v>455</v>
      </c>
      <c r="G99" t="s">
        <v>145</v>
      </c>
      <c r="H99" t="s">
        <v>135</v>
      </c>
      <c r="I99" t="s">
        <v>136</v>
      </c>
      <c r="J99" t="s">
        <v>137</v>
      </c>
      <c r="K99" t="s">
        <v>138</v>
      </c>
      <c r="L99" t="s">
        <v>456</v>
      </c>
      <c r="M99" t="s">
        <v>457</v>
      </c>
      <c r="N99">
        <v>1.5080555550000001</v>
      </c>
      <c r="O99">
        <v>0</v>
      </c>
      <c r="P99">
        <v>4</v>
      </c>
      <c r="Q99">
        <v>0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1.2698500798545336</v>
      </c>
      <c r="Y99">
        <v>0</v>
      </c>
      <c r="Z99">
        <v>0</v>
      </c>
      <c r="AA99">
        <v>0</v>
      </c>
      <c r="AB99">
        <v>4.3005617047139832</v>
      </c>
      <c r="AC99">
        <v>0</v>
      </c>
      <c r="AD99">
        <v>0</v>
      </c>
      <c r="AE99">
        <v>5.5704117845685168</v>
      </c>
    </row>
    <row r="100" spans="1:31" x14ac:dyDescent="0.25">
      <c r="A100">
        <v>2382421</v>
      </c>
      <c r="B100">
        <v>1</v>
      </c>
      <c r="C100" t="s">
        <v>80</v>
      </c>
      <c r="D100" t="s">
        <v>101</v>
      </c>
      <c r="E100" t="s">
        <v>155</v>
      </c>
      <c r="F100" t="s">
        <v>458</v>
      </c>
      <c r="G100" t="s">
        <v>161</v>
      </c>
      <c r="H100" t="s">
        <v>135</v>
      </c>
      <c r="I100" t="s">
        <v>136</v>
      </c>
      <c r="J100" t="s">
        <v>137</v>
      </c>
      <c r="K100" t="s">
        <v>138</v>
      </c>
      <c r="L100" t="s">
        <v>459</v>
      </c>
      <c r="M100" t="s">
        <v>460</v>
      </c>
      <c r="N100">
        <v>0.81194444399999999</v>
      </c>
      <c r="O100">
        <v>0</v>
      </c>
      <c r="P100">
        <v>44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7.1672857716506924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7.1672857716506924</v>
      </c>
    </row>
    <row r="101" spans="1:31" x14ac:dyDescent="0.25">
      <c r="A101">
        <v>2382431</v>
      </c>
      <c r="B101">
        <v>1</v>
      </c>
      <c r="C101" t="s">
        <v>80</v>
      </c>
      <c r="D101" t="s">
        <v>93</v>
      </c>
      <c r="E101" t="s">
        <v>155</v>
      </c>
      <c r="F101" t="s">
        <v>461</v>
      </c>
      <c r="G101" t="s">
        <v>203</v>
      </c>
      <c r="H101" t="s">
        <v>135</v>
      </c>
      <c r="I101" t="s">
        <v>136</v>
      </c>
      <c r="J101" t="s">
        <v>137</v>
      </c>
      <c r="K101" t="s">
        <v>138</v>
      </c>
      <c r="L101" t="s">
        <v>462</v>
      </c>
      <c r="M101" t="s">
        <v>463</v>
      </c>
      <c r="N101">
        <v>0.948333333</v>
      </c>
      <c r="O101">
        <v>0</v>
      </c>
      <c r="P101">
        <v>45</v>
      </c>
      <c r="Q101">
        <v>0</v>
      </c>
      <c r="R101">
        <v>0</v>
      </c>
      <c r="S101">
        <v>0</v>
      </c>
      <c r="T101">
        <v>2</v>
      </c>
      <c r="U101">
        <v>0</v>
      </c>
      <c r="V101">
        <v>0</v>
      </c>
      <c r="W101">
        <v>0</v>
      </c>
      <c r="X101">
        <v>10.954834301813854</v>
      </c>
      <c r="Y101">
        <v>0</v>
      </c>
      <c r="Z101">
        <v>0</v>
      </c>
      <c r="AA101">
        <v>0</v>
      </c>
      <c r="AB101">
        <v>11.029085062031925</v>
      </c>
      <c r="AC101">
        <v>0</v>
      </c>
      <c r="AD101">
        <v>0</v>
      </c>
      <c r="AE101">
        <v>21.983919363845779</v>
      </c>
    </row>
    <row r="102" spans="1:31" x14ac:dyDescent="0.25">
      <c r="A102">
        <v>2382439</v>
      </c>
      <c r="B102">
        <v>1</v>
      </c>
      <c r="C102" t="s">
        <v>80</v>
      </c>
      <c r="D102" t="s">
        <v>98</v>
      </c>
      <c r="E102" t="s">
        <v>155</v>
      </c>
      <c r="F102" t="s">
        <v>464</v>
      </c>
      <c r="G102" t="s">
        <v>203</v>
      </c>
      <c r="H102" t="s">
        <v>135</v>
      </c>
      <c r="I102" t="s">
        <v>136</v>
      </c>
      <c r="J102" t="s">
        <v>137</v>
      </c>
      <c r="K102" t="s">
        <v>138</v>
      </c>
      <c r="L102" t="s">
        <v>465</v>
      </c>
      <c r="M102" t="s">
        <v>466</v>
      </c>
      <c r="N102">
        <v>1.8274999999999999</v>
      </c>
      <c r="O102">
        <v>0</v>
      </c>
      <c r="P102">
        <v>7</v>
      </c>
      <c r="Q102">
        <v>0</v>
      </c>
      <c r="R102">
        <v>13</v>
      </c>
      <c r="S102">
        <v>0</v>
      </c>
      <c r="T102">
        <v>3</v>
      </c>
      <c r="U102">
        <v>0</v>
      </c>
      <c r="V102">
        <v>0</v>
      </c>
      <c r="W102">
        <v>0</v>
      </c>
      <c r="X102">
        <v>4.91487375466125</v>
      </c>
      <c r="Y102">
        <v>0</v>
      </c>
      <c r="Z102">
        <v>16.143974131630827</v>
      </c>
      <c r="AA102">
        <v>0</v>
      </c>
      <c r="AB102">
        <v>6.6866095375216252</v>
      </c>
      <c r="AC102">
        <v>0</v>
      </c>
      <c r="AD102">
        <v>0</v>
      </c>
      <c r="AE102">
        <v>27.745457423813704</v>
      </c>
    </row>
    <row r="103" spans="1:31" x14ac:dyDescent="0.25">
      <c r="A103">
        <v>2382442</v>
      </c>
      <c r="B103">
        <v>1</v>
      </c>
      <c r="C103" t="s">
        <v>80</v>
      </c>
      <c r="D103" t="s">
        <v>100</v>
      </c>
      <c r="E103" t="s">
        <v>155</v>
      </c>
      <c r="F103" t="s">
        <v>467</v>
      </c>
      <c r="G103" t="s">
        <v>203</v>
      </c>
      <c r="H103" t="s">
        <v>135</v>
      </c>
      <c r="I103" t="s">
        <v>136</v>
      </c>
      <c r="J103" t="s">
        <v>137</v>
      </c>
      <c r="K103" t="s">
        <v>138</v>
      </c>
      <c r="L103" t="s">
        <v>468</v>
      </c>
      <c r="M103" t="s">
        <v>469</v>
      </c>
      <c r="N103">
        <v>0.65305555500000001</v>
      </c>
      <c r="O103">
        <v>0</v>
      </c>
      <c r="P103">
        <v>129</v>
      </c>
      <c r="Q103">
        <v>0</v>
      </c>
      <c r="R103">
        <v>0</v>
      </c>
      <c r="S103">
        <v>0</v>
      </c>
      <c r="T103">
        <v>4</v>
      </c>
      <c r="U103">
        <v>0</v>
      </c>
      <c r="V103">
        <v>0</v>
      </c>
      <c r="W103">
        <v>0</v>
      </c>
      <c r="X103">
        <v>20.876905637319776</v>
      </c>
      <c r="Y103">
        <v>0</v>
      </c>
      <c r="Z103">
        <v>0</v>
      </c>
      <c r="AA103">
        <v>0</v>
      </c>
      <c r="AB103">
        <v>8.5871694653497919</v>
      </c>
      <c r="AC103">
        <v>0</v>
      </c>
      <c r="AD103">
        <v>0</v>
      </c>
      <c r="AE103">
        <v>29.464075102669568</v>
      </c>
    </row>
    <row r="104" spans="1:31" x14ac:dyDescent="0.25">
      <c r="A104">
        <v>2382444</v>
      </c>
      <c r="B104">
        <v>1</v>
      </c>
      <c r="C104" t="s">
        <v>81</v>
      </c>
      <c r="D104" t="s">
        <v>121</v>
      </c>
      <c r="E104" t="s">
        <v>155</v>
      </c>
      <c r="F104" t="s">
        <v>470</v>
      </c>
      <c r="G104" t="s">
        <v>203</v>
      </c>
      <c r="H104" t="s">
        <v>135</v>
      </c>
      <c r="I104" t="s">
        <v>136</v>
      </c>
      <c r="J104" t="s">
        <v>137</v>
      </c>
      <c r="K104" t="s">
        <v>138</v>
      </c>
      <c r="L104" t="s">
        <v>471</v>
      </c>
      <c r="M104" t="s">
        <v>472</v>
      </c>
      <c r="N104">
        <v>1.2547222220000001</v>
      </c>
      <c r="O104">
        <v>0</v>
      </c>
      <c r="P104">
        <v>6</v>
      </c>
      <c r="Q104">
        <v>0</v>
      </c>
      <c r="R104">
        <v>6</v>
      </c>
      <c r="S104">
        <v>0</v>
      </c>
      <c r="T104">
        <v>5</v>
      </c>
      <c r="U104">
        <v>0</v>
      </c>
      <c r="V104">
        <v>0</v>
      </c>
      <c r="W104">
        <v>0</v>
      </c>
      <c r="X104">
        <v>1.9781646047920585</v>
      </c>
      <c r="Y104">
        <v>0</v>
      </c>
      <c r="Z104">
        <v>1.1249620590050167</v>
      </c>
      <c r="AA104">
        <v>0</v>
      </c>
      <c r="AB104">
        <v>1.675784817141017</v>
      </c>
      <c r="AC104">
        <v>0</v>
      </c>
      <c r="AD104">
        <v>0</v>
      </c>
      <c r="AE104">
        <v>4.7789114809380919</v>
      </c>
    </row>
    <row r="105" spans="1:31" x14ac:dyDescent="0.25">
      <c r="A105">
        <v>2382453</v>
      </c>
      <c r="B105">
        <v>1</v>
      </c>
      <c r="C105" t="s">
        <v>81</v>
      </c>
      <c r="D105" t="s">
        <v>117</v>
      </c>
      <c r="E105" t="s">
        <v>132</v>
      </c>
      <c r="F105" t="s">
        <v>473</v>
      </c>
      <c r="G105" t="s">
        <v>145</v>
      </c>
      <c r="H105" t="s">
        <v>135</v>
      </c>
      <c r="I105" t="s">
        <v>136</v>
      </c>
      <c r="J105" t="s">
        <v>137</v>
      </c>
      <c r="K105" t="s">
        <v>138</v>
      </c>
      <c r="L105" t="s">
        <v>474</v>
      </c>
      <c r="M105" t="s">
        <v>475</v>
      </c>
      <c r="N105">
        <v>0.69499999999999995</v>
      </c>
      <c r="O105">
        <v>0</v>
      </c>
      <c r="P105">
        <v>4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0.50341163718650006</v>
      </c>
      <c r="Y105">
        <v>0</v>
      </c>
      <c r="Z105">
        <v>0</v>
      </c>
      <c r="AA105">
        <v>0</v>
      </c>
      <c r="AB105">
        <v>0.51992887136248345</v>
      </c>
      <c r="AC105">
        <v>0</v>
      </c>
      <c r="AD105">
        <v>0</v>
      </c>
      <c r="AE105">
        <v>1.0233405085489835</v>
      </c>
    </row>
    <row r="106" spans="1:31" x14ac:dyDescent="0.25">
      <c r="A106">
        <v>2382456</v>
      </c>
      <c r="B106">
        <v>1</v>
      </c>
      <c r="C106" t="s">
        <v>80</v>
      </c>
      <c r="D106" t="s">
        <v>103</v>
      </c>
      <c r="E106" t="s">
        <v>155</v>
      </c>
      <c r="F106" t="s">
        <v>476</v>
      </c>
      <c r="G106" t="s">
        <v>203</v>
      </c>
      <c r="H106" t="s">
        <v>135</v>
      </c>
      <c r="I106" t="s">
        <v>136</v>
      </c>
      <c r="J106" t="s">
        <v>137</v>
      </c>
      <c r="K106" t="s">
        <v>138</v>
      </c>
      <c r="L106" t="s">
        <v>477</v>
      </c>
      <c r="M106" t="s">
        <v>478</v>
      </c>
      <c r="N106">
        <v>1.0858333330000001</v>
      </c>
      <c r="O106">
        <v>0</v>
      </c>
      <c r="P106">
        <v>5</v>
      </c>
      <c r="Q106">
        <v>0</v>
      </c>
      <c r="R106">
        <v>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1.10768404330545</v>
      </c>
      <c r="Y106">
        <v>0</v>
      </c>
      <c r="Z106">
        <v>32.994426210193005</v>
      </c>
      <c r="AA106">
        <v>0</v>
      </c>
      <c r="AB106">
        <v>0</v>
      </c>
      <c r="AC106">
        <v>0</v>
      </c>
      <c r="AD106">
        <v>0</v>
      </c>
      <c r="AE106">
        <v>34.102110253498452</v>
      </c>
    </row>
    <row r="107" spans="1:31" x14ac:dyDescent="0.25">
      <c r="A107">
        <v>2382457</v>
      </c>
      <c r="B107">
        <v>1</v>
      </c>
      <c r="C107" t="s">
        <v>80</v>
      </c>
      <c r="D107" t="s">
        <v>84</v>
      </c>
      <c r="E107" t="s">
        <v>155</v>
      </c>
      <c r="F107" t="s">
        <v>479</v>
      </c>
      <c r="G107" t="s">
        <v>157</v>
      </c>
      <c r="H107" t="s">
        <v>135</v>
      </c>
      <c r="I107" t="s">
        <v>136</v>
      </c>
      <c r="J107" t="s">
        <v>137</v>
      </c>
      <c r="K107" t="s">
        <v>138</v>
      </c>
      <c r="L107" t="s">
        <v>480</v>
      </c>
      <c r="M107" t="s">
        <v>481</v>
      </c>
      <c r="N107">
        <v>0.66972222199999998</v>
      </c>
      <c r="O107">
        <v>0</v>
      </c>
      <c r="P107">
        <v>15</v>
      </c>
      <c r="Q107">
        <v>0</v>
      </c>
      <c r="R107">
        <v>0</v>
      </c>
      <c r="S107">
        <v>0</v>
      </c>
      <c r="T107">
        <v>2</v>
      </c>
      <c r="U107">
        <v>0</v>
      </c>
      <c r="V107">
        <v>0</v>
      </c>
      <c r="W107">
        <v>0</v>
      </c>
      <c r="X107">
        <v>2.1315680948556501</v>
      </c>
      <c r="Y107">
        <v>0</v>
      </c>
      <c r="Z107">
        <v>0</v>
      </c>
      <c r="AA107">
        <v>0</v>
      </c>
      <c r="AB107">
        <v>0.1112080585952</v>
      </c>
      <c r="AC107">
        <v>0</v>
      </c>
      <c r="AD107">
        <v>0</v>
      </c>
      <c r="AE107">
        <v>2.2427761534508504</v>
      </c>
    </row>
    <row r="108" spans="1:31" x14ac:dyDescent="0.25">
      <c r="A108">
        <v>2382458</v>
      </c>
      <c r="B108">
        <v>1</v>
      </c>
      <c r="C108" t="s">
        <v>80</v>
      </c>
      <c r="D108" t="s">
        <v>105</v>
      </c>
      <c r="E108" t="s">
        <v>170</v>
      </c>
      <c r="F108" t="s">
        <v>482</v>
      </c>
      <c r="G108" t="s">
        <v>161</v>
      </c>
      <c r="H108" t="s">
        <v>135</v>
      </c>
      <c r="I108" t="s">
        <v>136</v>
      </c>
      <c r="J108" t="s">
        <v>137</v>
      </c>
      <c r="K108" t="s">
        <v>138</v>
      </c>
      <c r="L108" t="s">
        <v>483</v>
      </c>
      <c r="M108" t="s">
        <v>484</v>
      </c>
      <c r="N108">
        <v>0.80944444400000004</v>
      </c>
      <c r="O108">
        <v>0</v>
      </c>
      <c r="P108">
        <v>9</v>
      </c>
      <c r="Q108">
        <v>0</v>
      </c>
      <c r="R108">
        <v>0</v>
      </c>
      <c r="S108">
        <v>0</v>
      </c>
      <c r="T108">
        <v>2</v>
      </c>
      <c r="U108">
        <v>0</v>
      </c>
      <c r="V108">
        <v>0</v>
      </c>
      <c r="W108">
        <v>0</v>
      </c>
      <c r="X108">
        <v>1.9464882562723671</v>
      </c>
      <c r="Y108">
        <v>0</v>
      </c>
      <c r="Z108">
        <v>0</v>
      </c>
      <c r="AA108">
        <v>0</v>
      </c>
      <c r="AB108">
        <v>10.787757172373118</v>
      </c>
      <c r="AC108">
        <v>0</v>
      </c>
      <c r="AD108">
        <v>0</v>
      </c>
      <c r="AE108">
        <v>12.734245428645485</v>
      </c>
    </row>
    <row r="109" spans="1:31" x14ac:dyDescent="0.25">
      <c r="A109">
        <v>2382455</v>
      </c>
      <c r="B109">
        <v>1</v>
      </c>
      <c r="C109" t="s">
        <v>81</v>
      </c>
      <c r="D109" t="s">
        <v>120</v>
      </c>
      <c r="E109" t="s">
        <v>132</v>
      </c>
      <c r="F109" t="s">
        <v>485</v>
      </c>
      <c r="G109" t="s">
        <v>149</v>
      </c>
      <c r="H109" t="s">
        <v>135</v>
      </c>
      <c r="I109" t="s">
        <v>136</v>
      </c>
      <c r="J109" t="s">
        <v>137</v>
      </c>
      <c r="K109" t="s">
        <v>138</v>
      </c>
      <c r="L109" t="s">
        <v>486</v>
      </c>
      <c r="M109" t="s">
        <v>487</v>
      </c>
      <c r="N109">
        <v>2.2799999999999998</v>
      </c>
      <c r="O109">
        <v>0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0.22945152003305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0.22945152003305</v>
      </c>
    </row>
    <row r="110" spans="1:31" x14ac:dyDescent="0.25">
      <c r="A110">
        <v>2382460</v>
      </c>
      <c r="B110">
        <v>1</v>
      </c>
      <c r="C110" t="s">
        <v>80</v>
      </c>
      <c r="D110" t="s">
        <v>98</v>
      </c>
      <c r="E110" t="s">
        <v>132</v>
      </c>
      <c r="F110" t="s">
        <v>488</v>
      </c>
      <c r="G110" t="s">
        <v>149</v>
      </c>
      <c r="H110" t="s">
        <v>135</v>
      </c>
      <c r="I110" t="s">
        <v>136</v>
      </c>
      <c r="J110" t="s">
        <v>137</v>
      </c>
      <c r="K110" t="s">
        <v>138</v>
      </c>
      <c r="L110" t="s">
        <v>489</v>
      </c>
      <c r="M110" t="s">
        <v>490</v>
      </c>
      <c r="N110">
        <v>2.4430555549999999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0.3807979217683834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0.3807979217683834</v>
      </c>
    </row>
    <row r="111" spans="1:31" x14ac:dyDescent="0.25">
      <c r="A111">
        <v>2382462</v>
      </c>
      <c r="B111">
        <v>1</v>
      </c>
      <c r="C111" t="s">
        <v>81</v>
      </c>
      <c r="D111" t="s">
        <v>128</v>
      </c>
      <c r="E111" t="s">
        <v>132</v>
      </c>
      <c r="F111" t="s">
        <v>491</v>
      </c>
      <c r="G111" t="s">
        <v>149</v>
      </c>
      <c r="H111" t="s">
        <v>135</v>
      </c>
      <c r="I111" t="s">
        <v>136</v>
      </c>
      <c r="J111" t="s">
        <v>137</v>
      </c>
      <c r="K111" t="s">
        <v>138</v>
      </c>
      <c r="L111" t="s">
        <v>492</v>
      </c>
      <c r="M111" t="s">
        <v>493</v>
      </c>
      <c r="N111">
        <v>1.37</v>
      </c>
      <c r="O111">
        <v>0</v>
      </c>
      <c r="P111">
        <v>2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0.71238367007640013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0.71238367007640013</v>
      </c>
    </row>
    <row r="112" spans="1:31" x14ac:dyDescent="0.25">
      <c r="A112">
        <v>2382474</v>
      </c>
      <c r="B112">
        <v>1</v>
      </c>
      <c r="C112" t="s">
        <v>81</v>
      </c>
      <c r="D112" t="s">
        <v>123</v>
      </c>
      <c r="E112" t="s">
        <v>155</v>
      </c>
      <c r="F112" t="s">
        <v>494</v>
      </c>
      <c r="G112" t="s">
        <v>495</v>
      </c>
      <c r="H112" t="s">
        <v>135</v>
      </c>
      <c r="I112" t="s">
        <v>136</v>
      </c>
      <c r="J112" t="s">
        <v>137</v>
      </c>
      <c r="K112" t="s">
        <v>138</v>
      </c>
      <c r="L112" t="s">
        <v>496</v>
      </c>
      <c r="M112" t="s">
        <v>497</v>
      </c>
      <c r="N112">
        <v>3.2769444440000002</v>
      </c>
      <c r="O112">
        <v>0</v>
      </c>
      <c r="P112">
        <v>313</v>
      </c>
      <c r="Q112">
        <v>0</v>
      </c>
      <c r="R112">
        <v>0</v>
      </c>
      <c r="S112">
        <v>0</v>
      </c>
      <c r="T112">
        <v>32</v>
      </c>
      <c r="U112">
        <v>0</v>
      </c>
      <c r="V112">
        <v>0</v>
      </c>
      <c r="W112">
        <v>0</v>
      </c>
      <c r="X112">
        <v>235.60117400531075</v>
      </c>
      <c r="Y112">
        <v>0</v>
      </c>
      <c r="Z112">
        <v>0</v>
      </c>
      <c r="AA112">
        <v>0</v>
      </c>
      <c r="AB112">
        <v>54.096258728073451</v>
      </c>
      <c r="AC112">
        <v>0</v>
      </c>
      <c r="AD112">
        <v>0</v>
      </c>
      <c r="AE112">
        <v>289.69743273338418</v>
      </c>
    </row>
    <row r="113" spans="1:31" x14ac:dyDescent="0.25">
      <c r="A113">
        <v>2382476</v>
      </c>
      <c r="B113">
        <v>1</v>
      </c>
      <c r="C113" t="s">
        <v>80</v>
      </c>
      <c r="D113" t="s">
        <v>93</v>
      </c>
      <c r="E113" t="s">
        <v>155</v>
      </c>
      <c r="F113" t="s">
        <v>498</v>
      </c>
      <c r="G113" t="s">
        <v>203</v>
      </c>
      <c r="H113" t="s">
        <v>135</v>
      </c>
      <c r="I113" t="s">
        <v>136</v>
      </c>
      <c r="J113" t="s">
        <v>137</v>
      </c>
      <c r="K113" t="s">
        <v>138</v>
      </c>
      <c r="L113" t="s">
        <v>499</v>
      </c>
      <c r="M113" t="s">
        <v>500</v>
      </c>
      <c r="N113">
        <v>1.7024999999999999</v>
      </c>
      <c r="O113">
        <v>0</v>
      </c>
      <c r="P113">
        <v>60</v>
      </c>
      <c r="Q113">
        <v>0</v>
      </c>
      <c r="R113">
        <v>1</v>
      </c>
      <c r="S113">
        <v>0</v>
      </c>
      <c r="T113">
        <v>3</v>
      </c>
      <c r="U113">
        <v>0</v>
      </c>
      <c r="V113">
        <v>1</v>
      </c>
      <c r="W113">
        <v>0</v>
      </c>
      <c r="X113">
        <v>16.684111797037009</v>
      </c>
      <c r="Y113">
        <v>0</v>
      </c>
      <c r="Z113">
        <v>3.2829998719314331</v>
      </c>
      <c r="AA113">
        <v>0</v>
      </c>
      <c r="AB113">
        <v>17.079940016048251</v>
      </c>
      <c r="AC113">
        <v>0</v>
      </c>
      <c r="AD113">
        <v>223.88664046952229</v>
      </c>
      <c r="AE113">
        <v>260.93369215453902</v>
      </c>
    </row>
    <row r="114" spans="1:31" x14ac:dyDescent="0.25">
      <c r="A114">
        <v>2382484</v>
      </c>
      <c r="B114">
        <v>1</v>
      </c>
      <c r="C114" t="s">
        <v>80</v>
      </c>
      <c r="D114" t="s">
        <v>94</v>
      </c>
      <c r="E114" t="s">
        <v>155</v>
      </c>
      <c r="F114" t="s">
        <v>501</v>
      </c>
      <c r="G114" t="s">
        <v>203</v>
      </c>
      <c r="H114" t="s">
        <v>135</v>
      </c>
      <c r="I114" t="s">
        <v>136</v>
      </c>
      <c r="J114" t="s">
        <v>137</v>
      </c>
      <c r="K114" t="s">
        <v>138</v>
      </c>
      <c r="L114" t="s">
        <v>502</v>
      </c>
      <c r="M114" t="s">
        <v>503</v>
      </c>
      <c r="N114">
        <v>0.91055555499999996</v>
      </c>
      <c r="O114">
        <v>0</v>
      </c>
      <c r="P114">
        <v>93</v>
      </c>
      <c r="Q114">
        <v>0</v>
      </c>
      <c r="R114">
        <v>0</v>
      </c>
      <c r="S114">
        <v>0</v>
      </c>
      <c r="T114">
        <v>14</v>
      </c>
      <c r="U114">
        <v>0</v>
      </c>
      <c r="V114">
        <v>0</v>
      </c>
      <c r="W114">
        <v>0</v>
      </c>
      <c r="X114">
        <v>20.73596079812161</v>
      </c>
      <c r="Y114">
        <v>0</v>
      </c>
      <c r="Z114">
        <v>0</v>
      </c>
      <c r="AA114">
        <v>0</v>
      </c>
      <c r="AB114">
        <v>11.631775924327467</v>
      </c>
      <c r="AC114">
        <v>0</v>
      </c>
      <c r="AD114">
        <v>0</v>
      </c>
      <c r="AE114">
        <v>32.367736722449081</v>
      </c>
    </row>
    <row r="115" spans="1:31" x14ac:dyDescent="0.25">
      <c r="A115">
        <v>2382488</v>
      </c>
      <c r="B115">
        <v>1</v>
      </c>
      <c r="C115" t="s">
        <v>80</v>
      </c>
      <c r="D115" t="s">
        <v>89</v>
      </c>
      <c r="E115" t="s">
        <v>170</v>
      </c>
      <c r="F115" t="s">
        <v>504</v>
      </c>
      <c r="G115" t="s">
        <v>157</v>
      </c>
      <c r="H115" t="s">
        <v>135</v>
      </c>
      <c r="I115" t="s">
        <v>136</v>
      </c>
      <c r="J115" t="s">
        <v>137</v>
      </c>
      <c r="K115" t="s">
        <v>138</v>
      </c>
      <c r="L115" t="s">
        <v>505</v>
      </c>
      <c r="M115" t="s">
        <v>506</v>
      </c>
      <c r="N115">
        <v>1.9127777770000001</v>
      </c>
      <c r="O115">
        <v>0</v>
      </c>
      <c r="P115">
        <v>15</v>
      </c>
      <c r="Q115">
        <v>0</v>
      </c>
      <c r="R115">
        <v>4</v>
      </c>
      <c r="S115">
        <v>0</v>
      </c>
      <c r="T115">
        <v>5</v>
      </c>
      <c r="U115">
        <v>0</v>
      </c>
      <c r="V115">
        <v>0</v>
      </c>
      <c r="W115">
        <v>0</v>
      </c>
      <c r="X115">
        <v>6.9427084277822644</v>
      </c>
      <c r="Y115">
        <v>0</v>
      </c>
      <c r="Z115">
        <v>3.0104585916803663</v>
      </c>
      <c r="AA115">
        <v>0</v>
      </c>
      <c r="AB115">
        <v>28.153912189044263</v>
      </c>
      <c r="AC115">
        <v>0</v>
      </c>
      <c r="AD115">
        <v>0</v>
      </c>
      <c r="AE115">
        <v>38.107079208506896</v>
      </c>
    </row>
    <row r="116" spans="1:31" x14ac:dyDescent="0.25">
      <c r="A116">
        <v>2382510</v>
      </c>
      <c r="B116">
        <v>1</v>
      </c>
      <c r="C116" t="s">
        <v>80</v>
      </c>
      <c r="D116" t="s">
        <v>108</v>
      </c>
      <c r="E116" t="s">
        <v>155</v>
      </c>
      <c r="F116" t="s">
        <v>507</v>
      </c>
      <c r="G116" t="s">
        <v>203</v>
      </c>
      <c r="H116" t="s">
        <v>135</v>
      </c>
      <c r="I116" t="s">
        <v>136</v>
      </c>
      <c r="J116" t="s">
        <v>137</v>
      </c>
      <c r="K116" t="s">
        <v>138</v>
      </c>
      <c r="L116" t="s">
        <v>508</v>
      </c>
      <c r="M116" t="s">
        <v>509</v>
      </c>
      <c r="N116">
        <v>1.0947222219999999</v>
      </c>
      <c r="O116">
        <v>0</v>
      </c>
      <c r="P116">
        <v>14</v>
      </c>
      <c r="Q116">
        <v>0</v>
      </c>
      <c r="R116">
        <v>0</v>
      </c>
      <c r="S116">
        <v>0</v>
      </c>
      <c r="T116">
        <v>1</v>
      </c>
      <c r="U116">
        <v>0</v>
      </c>
      <c r="V116">
        <v>0</v>
      </c>
      <c r="W116">
        <v>0</v>
      </c>
      <c r="X116">
        <v>3.9082639989613006</v>
      </c>
      <c r="Y116">
        <v>0</v>
      </c>
      <c r="Z116">
        <v>0</v>
      </c>
      <c r="AA116">
        <v>0</v>
      </c>
      <c r="AB116">
        <v>0.17254964442375001</v>
      </c>
      <c r="AC116">
        <v>0</v>
      </c>
      <c r="AD116">
        <v>0</v>
      </c>
      <c r="AE116">
        <v>4.080813643385051</v>
      </c>
    </row>
    <row r="117" spans="1:31" x14ac:dyDescent="0.25">
      <c r="A117">
        <v>2382516</v>
      </c>
      <c r="B117">
        <v>1</v>
      </c>
      <c r="C117" t="s">
        <v>80</v>
      </c>
      <c r="D117" t="s">
        <v>101</v>
      </c>
      <c r="E117" t="s">
        <v>155</v>
      </c>
      <c r="F117" t="s">
        <v>510</v>
      </c>
      <c r="G117" t="s">
        <v>161</v>
      </c>
      <c r="H117" t="s">
        <v>135</v>
      </c>
      <c r="I117" t="s">
        <v>136</v>
      </c>
      <c r="J117" t="s">
        <v>137</v>
      </c>
      <c r="K117" t="s">
        <v>138</v>
      </c>
      <c r="L117" t="s">
        <v>511</v>
      </c>
      <c r="M117" t="s">
        <v>512</v>
      </c>
      <c r="N117">
        <v>0.48638888800000002</v>
      </c>
      <c r="O117">
        <v>0</v>
      </c>
      <c r="P117">
        <v>104</v>
      </c>
      <c r="Q117">
        <v>0</v>
      </c>
      <c r="R117">
        <v>0</v>
      </c>
      <c r="S117">
        <v>0</v>
      </c>
      <c r="T117">
        <v>6</v>
      </c>
      <c r="U117">
        <v>0</v>
      </c>
      <c r="V117">
        <v>0</v>
      </c>
      <c r="W117">
        <v>0</v>
      </c>
      <c r="X117">
        <v>14.046276465339197</v>
      </c>
      <c r="Y117">
        <v>0</v>
      </c>
      <c r="Z117">
        <v>0</v>
      </c>
      <c r="AA117">
        <v>0</v>
      </c>
      <c r="AB117">
        <v>1.9293367461170832</v>
      </c>
      <c r="AC117">
        <v>0</v>
      </c>
      <c r="AD117">
        <v>0</v>
      </c>
      <c r="AE117">
        <v>15.975613211456281</v>
      </c>
    </row>
    <row r="118" spans="1:31" x14ac:dyDescent="0.25">
      <c r="A118">
        <v>2382520</v>
      </c>
      <c r="B118">
        <v>1</v>
      </c>
      <c r="C118" t="s">
        <v>80</v>
      </c>
      <c r="D118" t="s">
        <v>85</v>
      </c>
      <c r="E118" t="s">
        <v>132</v>
      </c>
      <c r="F118" t="s">
        <v>513</v>
      </c>
      <c r="G118" t="s">
        <v>134</v>
      </c>
      <c r="H118" t="s">
        <v>135</v>
      </c>
      <c r="I118" t="s">
        <v>136</v>
      </c>
      <c r="J118" t="s">
        <v>137</v>
      </c>
      <c r="K118" t="s">
        <v>138</v>
      </c>
      <c r="L118" t="s">
        <v>514</v>
      </c>
      <c r="M118" t="s">
        <v>515</v>
      </c>
      <c r="N118">
        <v>1.3772222220000001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</row>
    <row r="119" spans="1:31" x14ac:dyDescent="0.25">
      <c r="A119">
        <v>2382502</v>
      </c>
      <c r="B119">
        <v>1</v>
      </c>
      <c r="C119" t="s">
        <v>80</v>
      </c>
      <c r="D119" t="s">
        <v>84</v>
      </c>
      <c r="E119" t="s">
        <v>155</v>
      </c>
      <c r="F119" t="s">
        <v>516</v>
      </c>
      <c r="G119" t="s">
        <v>203</v>
      </c>
      <c r="H119" t="s">
        <v>135</v>
      </c>
      <c r="I119" t="s">
        <v>136</v>
      </c>
      <c r="J119" t="s">
        <v>137</v>
      </c>
      <c r="K119" t="s">
        <v>138</v>
      </c>
      <c r="L119" t="s">
        <v>517</v>
      </c>
      <c r="M119" t="s">
        <v>518</v>
      </c>
      <c r="N119">
        <v>2.855555555</v>
      </c>
      <c r="O119">
        <v>0</v>
      </c>
      <c r="P119">
        <v>247</v>
      </c>
      <c r="Q119">
        <v>0</v>
      </c>
      <c r="R119">
        <v>0</v>
      </c>
      <c r="S119">
        <v>0</v>
      </c>
      <c r="T119">
        <v>14</v>
      </c>
      <c r="U119">
        <v>0</v>
      </c>
      <c r="V119">
        <v>0</v>
      </c>
      <c r="W119">
        <v>0</v>
      </c>
      <c r="X119">
        <v>160.39483943799928</v>
      </c>
      <c r="Y119">
        <v>0</v>
      </c>
      <c r="Z119">
        <v>0</v>
      </c>
      <c r="AA119">
        <v>0</v>
      </c>
      <c r="AB119">
        <v>27.023907522547432</v>
      </c>
      <c r="AC119">
        <v>0</v>
      </c>
      <c r="AD119">
        <v>0</v>
      </c>
      <c r="AE119">
        <v>187.41874696054671</v>
      </c>
    </row>
    <row r="120" spans="1:31" x14ac:dyDescent="0.25">
      <c r="A120">
        <v>2382507</v>
      </c>
      <c r="B120">
        <v>1</v>
      </c>
      <c r="C120" t="s">
        <v>80</v>
      </c>
      <c r="D120" t="s">
        <v>104</v>
      </c>
      <c r="E120" t="s">
        <v>132</v>
      </c>
      <c r="F120" t="s">
        <v>519</v>
      </c>
      <c r="G120" t="s">
        <v>149</v>
      </c>
      <c r="H120" t="s">
        <v>135</v>
      </c>
      <c r="I120" t="s">
        <v>136</v>
      </c>
      <c r="J120" t="s">
        <v>137</v>
      </c>
      <c r="K120" t="s">
        <v>138</v>
      </c>
      <c r="L120" t="s">
        <v>520</v>
      </c>
      <c r="M120" t="s">
        <v>521</v>
      </c>
      <c r="N120">
        <v>2.9430555549999999</v>
      </c>
      <c r="O120">
        <v>0</v>
      </c>
      <c r="P120">
        <v>2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0.29377567770883334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0.29377567770883334</v>
      </c>
    </row>
    <row r="121" spans="1:31" x14ac:dyDescent="0.25">
      <c r="A121">
        <v>2382537</v>
      </c>
      <c r="B121">
        <v>1</v>
      </c>
      <c r="C121" t="s">
        <v>80</v>
      </c>
      <c r="D121" t="s">
        <v>94</v>
      </c>
      <c r="E121" t="s">
        <v>155</v>
      </c>
      <c r="F121" t="s">
        <v>501</v>
      </c>
      <c r="G121" t="s">
        <v>161</v>
      </c>
      <c r="H121" t="s">
        <v>135</v>
      </c>
      <c r="I121" t="s">
        <v>136</v>
      </c>
      <c r="J121" t="s">
        <v>137</v>
      </c>
      <c r="K121" t="s">
        <v>138</v>
      </c>
      <c r="L121" t="s">
        <v>522</v>
      </c>
      <c r="M121" t="s">
        <v>523</v>
      </c>
      <c r="N121">
        <v>0.29944444399999998</v>
      </c>
      <c r="O121">
        <v>0</v>
      </c>
      <c r="P121">
        <v>93</v>
      </c>
      <c r="Q121">
        <v>0</v>
      </c>
      <c r="R121">
        <v>0</v>
      </c>
      <c r="S121">
        <v>0</v>
      </c>
      <c r="T121">
        <v>14</v>
      </c>
      <c r="U121">
        <v>0</v>
      </c>
      <c r="V121">
        <v>0</v>
      </c>
      <c r="W121">
        <v>0</v>
      </c>
      <c r="X121">
        <v>7.4115262399254984</v>
      </c>
      <c r="Y121">
        <v>0</v>
      </c>
      <c r="Z121">
        <v>0</v>
      </c>
      <c r="AA121">
        <v>0</v>
      </c>
      <c r="AB121">
        <v>3.3454150192437333</v>
      </c>
      <c r="AC121">
        <v>0</v>
      </c>
      <c r="AD121">
        <v>0</v>
      </c>
      <c r="AE121">
        <v>10.756941259169231</v>
      </c>
    </row>
    <row r="122" spans="1:31" x14ac:dyDescent="0.25">
      <c r="A122">
        <v>2382539</v>
      </c>
      <c r="B122">
        <v>1</v>
      </c>
      <c r="C122" t="s">
        <v>80</v>
      </c>
      <c r="D122" t="s">
        <v>101</v>
      </c>
      <c r="E122" t="s">
        <v>155</v>
      </c>
      <c r="F122" t="s">
        <v>524</v>
      </c>
      <c r="G122" t="s">
        <v>161</v>
      </c>
      <c r="H122" t="s">
        <v>135</v>
      </c>
      <c r="I122" t="s">
        <v>136</v>
      </c>
      <c r="J122" t="s">
        <v>137</v>
      </c>
      <c r="K122" t="s">
        <v>138</v>
      </c>
      <c r="L122" t="s">
        <v>525</v>
      </c>
      <c r="M122" t="s">
        <v>526</v>
      </c>
      <c r="N122">
        <v>0.91500000000000004</v>
      </c>
      <c r="O122">
        <v>0</v>
      </c>
      <c r="P122">
        <v>9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3.7034135168610165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3.7034135168610165</v>
      </c>
    </row>
    <row r="123" spans="1:31" x14ac:dyDescent="0.25">
      <c r="A123">
        <v>2382547</v>
      </c>
      <c r="B123">
        <v>1</v>
      </c>
      <c r="C123" t="s">
        <v>80</v>
      </c>
      <c r="D123" t="s">
        <v>93</v>
      </c>
      <c r="E123" t="s">
        <v>155</v>
      </c>
      <c r="F123" t="s">
        <v>527</v>
      </c>
      <c r="G123" t="s">
        <v>244</v>
      </c>
      <c r="H123" t="s">
        <v>135</v>
      </c>
      <c r="I123" t="s">
        <v>136</v>
      </c>
      <c r="J123" t="s">
        <v>137</v>
      </c>
      <c r="K123" t="s">
        <v>138</v>
      </c>
      <c r="L123" t="s">
        <v>528</v>
      </c>
      <c r="M123" t="s">
        <v>529</v>
      </c>
      <c r="N123">
        <v>1.253333333</v>
      </c>
      <c r="O123">
        <v>0</v>
      </c>
      <c r="P123">
        <v>25</v>
      </c>
      <c r="Q123">
        <v>0</v>
      </c>
      <c r="R123">
        <v>0</v>
      </c>
      <c r="S123">
        <v>0</v>
      </c>
      <c r="T123">
        <v>6</v>
      </c>
      <c r="U123">
        <v>0</v>
      </c>
      <c r="V123">
        <v>0</v>
      </c>
      <c r="W123">
        <v>0</v>
      </c>
      <c r="X123">
        <v>5.5354744845573309</v>
      </c>
      <c r="Y123">
        <v>0</v>
      </c>
      <c r="Z123">
        <v>0</v>
      </c>
      <c r="AA123">
        <v>0</v>
      </c>
      <c r="AB123">
        <v>7.6518963883466995</v>
      </c>
      <c r="AC123">
        <v>0</v>
      </c>
      <c r="AD123">
        <v>0</v>
      </c>
      <c r="AE123">
        <v>13.18737087290403</v>
      </c>
    </row>
    <row r="124" spans="1:31" x14ac:dyDescent="0.25">
      <c r="A124">
        <v>2382554</v>
      </c>
      <c r="B124">
        <v>1</v>
      </c>
      <c r="C124" t="s">
        <v>81</v>
      </c>
      <c r="D124" t="s">
        <v>118</v>
      </c>
      <c r="E124" t="s">
        <v>132</v>
      </c>
      <c r="F124" t="s">
        <v>530</v>
      </c>
      <c r="G124" t="s">
        <v>149</v>
      </c>
      <c r="H124" t="s">
        <v>135</v>
      </c>
      <c r="I124" t="s">
        <v>136</v>
      </c>
      <c r="J124" t="s">
        <v>137</v>
      </c>
      <c r="K124" t="s">
        <v>138</v>
      </c>
      <c r="L124" t="s">
        <v>531</v>
      </c>
      <c r="M124" t="s">
        <v>532</v>
      </c>
      <c r="N124">
        <v>1.085555555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0.52346463300112511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0.52346463300112511</v>
      </c>
    </row>
    <row r="125" spans="1:31" x14ac:dyDescent="0.25">
      <c r="A125">
        <v>2382244</v>
      </c>
      <c r="B125">
        <v>1</v>
      </c>
      <c r="C125" t="s">
        <v>81</v>
      </c>
      <c r="D125" t="s">
        <v>117</v>
      </c>
      <c r="E125" t="s">
        <v>155</v>
      </c>
      <c r="F125" t="s">
        <v>533</v>
      </c>
      <c r="G125" t="s">
        <v>203</v>
      </c>
      <c r="H125" t="s">
        <v>135</v>
      </c>
      <c r="I125" t="s">
        <v>136</v>
      </c>
      <c r="J125" t="s">
        <v>137</v>
      </c>
      <c r="K125" t="s">
        <v>138</v>
      </c>
      <c r="L125" t="s">
        <v>534</v>
      </c>
      <c r="M125" t="s">
        <v>535</v>
      </c>
      <c r="N125">
        <v>2.466111111</v>
      </c>
      <c r="O125">
        <v>0</v>
      </c>
      <c r="P125">
        <v>66</v>
      </c>
      <c r="Q125">
        <v>0</v>
      </c>
      <c r="R125">
        <v>0</v>
      </c>
      <c r="S125">
        <v>0</v>
      </c>
      <c r="T125">
        <v>3</v>
      </c>
      <c r="U125">
        <v>0</v>
      </c>
      <c r="V125">
        <v>0</v>
      </c>
      <c r="W125">
        <v>0</v>
      </c>
      <c r="X125">
        <v>26.630437572175367</v>
      </c>
      <c r="Y125">
        <v>0</v>
      </c>
      <c r="Z125">
        <v>0</v>
      </c>
      <c r="AA125">
        <v>0</v>
      </c>
      <c r="AB125">
        <v>0.67957500279004157</v>
      </c>
      <c r="AC125">
        <v>0</v>
      </c>
      <c r="AD125">
        <v>0</v>
      </c>
      <c r="AE125">
        <v>27.310012574965409</v>
      </c>
    </row>
    <row r="126" spans="1:31" x14ac:dyDescent="0.25">
      <c r="A126">
        <v>2382309</v>
      </c>
      <c r="B126">
        <v>1</v>
      </c>
      <c r="C126" t="s">
        <v>80</v>
      </c>
      <c r="D126" t="s">
        <v>92</v>
      </c>
      <c r="E126" t="s">
        <v>132</v>
      </c>
      <c r="F126" t="s">
        <v>536</v>
      </c>
      <c r="G126" t="s">
        <v>134</v>
      </c>
      <c r="H126" t="s">
        <v>135</v>
      </c>
      <c r="I126" t="s">
        <v>136</v>
      </c>
      <c r="J126" t="s">
        <v>137</v>
      </c>
      <c r="K126" t="s">
        <v>138</v>
      </c>
      <c r="L126" t="s">
        <v>537</v>
      </c>
      <c r="M126" t="s">
        <v>538</v>
      </c>
      <c r="N126">
        <v>3.0649999999999999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0.74241267269981681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0.74241267269981681</v>
      </c>
    </row>
    <row r="127" spans="1:31" x14ac:dyDescent="0.25">
      <c r="A127">
        <v>2382318</v>
      </c>
      <c r="B127">
        <v>1</v>
      </c>
      <c r="C127" t="s">
        <v>80</v>
      </c>
      <c r="D127" t="s">
        <v>106</v>
      </c>
      <c r="E127" t="s">
        <v>155</v>
      </c>
      <c r="F127" t="s">
        <v>539</v>
      </c>
      <c r="G127" t="s">
        <v>203</v>
      </c>
      <c r="H127" t="s">
        <v>135</v>
      </c>
      <c r="I127" t="s">
        <v>136</v>
      </c>
      <c r="J127" t="s">
        <v>137</v>
      </c>
      <c r="K127" t="s">
        <v>138</v>
      </c>
      <c r="L127" t="s">
        <v>540</v>
      </c>
      <c r="M127" t="s">
        <v>541</v>
      </c>
      <c r="N127">
        <v>2.9249999999999998</v>
      </c>
      <c r="O127">
        <v>0</v>
      </c>
      <c r="P127">
        <v>8</v>
      </c>
      <c r="Q127">
        <v>0</v>
      </c>
      <c r="R127">
        <v>0</v>
      </c>
      <c r="S127">
        <v>0</v>
      </c>
      <c r="T127">
        <v>7</v>
      </c>
      <c r="U127">
        <v>0</v>
      </c>
      <c r="V127">
        <v>0</v>
      </c>
      <c r="W127">
        <v>0</v>
      </c>
      <c r="X127">
        <v>6.2508513210496526</v>
      </c>
      <c r="Y127">
        <v>0</v>
      </c>
      <c r="Z127">
        <v>0</v>
      </c>
      <c r="AA127">
        <v>0</v>
      </c>
      <c r="AB127">
        <v>23.006560077255266</v>
      </c>
      <c r="AC127">
        <v>0</v>
      </c>
      <c r="AD127">
        <v>0</v>
      </c>
      <c r="AE127">
        <v>29.257411398304917</v>
      </c>
    </row>
    <row r="128" spans="1:31" x14ac:dyDescent="0.25">
      <c r="A128">
        <v>2382334</v>
      </c>
      <c r="B128">
        <v>1</v>
      </c>
      <c r="C128" t="s">
        <v>80</v>
      </c>
      <c r="D128" t="s">
        <v>83</v>
      </c>
      <c r="E128" t="s">
        <v>155</v>
      </c>
      <c r="F128" t="s">
        <v>542</v>
      </c>
      <c r="G128" t="s">
        <v>172</v>
      </c>
      <c r="H128" t="s">
        <v>135</v>
      </c>
      <c r="I128" t="s">
        <v>136</v>
      </c>
      <c r="J128" t="s">
        <v>137</v>
      </c>
      <c r="K128" t="s">
        <v>138</v>
      </c>
      <c r="L128" t="s">
        <v>543</v>
      </c>
      <c r="M128" t="s">
        <v>544</v>
      </c>
      <c r="N128">
        <v>3.9505555550000002</v>
      </c>
      <c r="O128">
        <v>0</v>
      </c>
      <c r="P128">
        <v>62</v>
      </c>
      <c r="Q128">
        <v>0</v>
      </c>
      <c r="R128">
        <v>0</v>
      </c>
      <c r="S128">
        <v>0</v>
      </c>
      <c r="T128">
        <v>16</v>
      </c>
      <c r="U128">
        <v>0</v>
      </c>
      <c r="V128">
        <v>0</v>
      </c>
      <c r="W128">
        <v>0</v>
      </c>
      <c r="X128">
        <v>67.755837444220745</v>
      </c>
      <c r="Y128">
        <v>0</v>
      </c>
      <c r="Z128">
        <v>0</v>
      </c>
      <c r="AA128">
        <v>0</v>
      </c>
      <c r="AB128">
        <v>74.431837138626108</v>
      </c>
      <c r="AC128">
        <v>0</v>
      </c>
      <c r="AD128">
        <v>0</v>
      </c>
      <c r="AE128">
        <v>142.18767458284685</v>
      </c>
    </row>
    <row r="129" spans="1:31" x14ac:dyDescent="0.25">
      <c r="A129">
        <v>2382335</v>
      </c>
      <c r="B129">
        <v>1</v>
      </c>
      <c r="C129" t="s">
        <v>81</v>
      </c>
      <c r="D129" t="s">
        <v>127</v>
      </c>
      <c r="E129" t="s">
        <v>184</v>
      </c>
      <c r="F129" t="s">
        <v>545</v>
      </c>
      <c r="G129" t="s">
        <v>189</v>
      </c>
      <c r="H129" t="s">
        <v>135</v>
      </c>
      <c r="I129" t="s">
        <v>136</v>
      </c>
      <c r="J129" t="s">
        <v>137</v>
      </c>
      <c r="K129" t="s">
        <v>138</v>
      </c>
      <c r="L129" t="s">
        <v>546</v>
      </c>
      <c r="M129" t="s">
        <v>547</v>
      </c>
      <c r="N129">
        <v>4.3541666660000002</v>
      </c>
      <c r="O129">
        <v>0</v>
      </c>
      <c r="P129">
        <v>2</v>
      </c>
      <c r="Q129">
        <v>0</v>
      </c>
      <c r="R129">
        <v>9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0.56202671551357508</v>
      </c>
      <c r="Y129">
        <v>0</v>
      </c>
      <c r="Z129">
        <v>85.207434204407591</v>
      </c>
      <c r="AA129">
        <v>0</v>
      </c>
      <c r="AB129">
        <v>0</v>
      </c>
      <c r="AC129">
        <v>0</v>
      </c>
      <c r="AD129">
        <v>0</v>
      </c>
      <c r="AE129">
        <v>85.769460919921173</v>
      </c>
    </row>
    <row r="130" spans="1:31" x14ac:dyDescent="0.25">
      <c r="A130">
        <v>2382366</v>
      </c>
      <c r="B130">
        <v>1</v>
      </c>
      <c r="C130" t="s">
        <v>80</v>
      </c>
      <c r="D130" t="s">
        <v>92</v>
      </c>
      <c r="E130" t="s">
        <v>132</v>
      </c>
      <c r="F130" t="s">
        <v>548</v>
      </c>
      <c r="G130" t="s">
        <v>145</v>
      </c>
      <c r="H130" t="s">
        <v>135</v>
      </c>
      <c r="I130" t="s">
        <v>136</v>
      </c>
      <c r="J130" t="s">
        <v>137</v>
      </c>
      <c r="K130" t="s">
        <v>138</v>
      </c>
      <c r="L130" t="s">
        <v>549</v>
      </c>
      <c r="M130" t="s">
        <v>550</v>
      </c>
      <c r="N130">
        <v>2.6572222220000001</v>
      </c>
      <c r="O130">
        <v>0</v>
      </c>
      <c r="P130">
        <v>4</v>
      </c>
      <c r="Q130">
        <v>0</v>
      </c>
      <c r="R130">
        <v>0</v>
      </c>
      <c r="S130">
        <v>0</v>
      </c>
      <c r="T130">
        <v>1</v>
      </c>
      <c r="U130">
        <v>0</v>
      </c>
      <c r="V130">
        <v>0</v>
      </c>
      <c r="W130">
        <v>0</v>
      </c>
      <c r="X130">
        <v>3.0355448839283752</v>
      </c>
      <c r="Y130">
        <v>0</v>
      </c>
      <c r="Z130">
        <v>0</v>
      </c>
      <c r="AA130">
        <v>0</v>
      </c>
      <c r="AB130">
        <v>3.0693765251159997</v>
      </c>
      <c r="AC130">
        <v>0</v>
      </c>
      <c r="AD130">
        <v>0</v>
      </c>
      <c r="AE130">
        <v>6.1049214090443744</v>
      </c>
    </row>
    <row r="131" spans="1:31" x14ac:dyDescent="0.25">
      <c r="A131">
        <v>2382383</v>
      </c>
      <c r="B131">
        <v>1</v>
      </c>
      <c r="C131" t="s">
        <v>80</v>
      </c>
      <c r="D131" t="s">
        <v>105</v>
      </c>
      <c r="E131" t="s">
        <v>132</v>
      </c>
      <c r="F131" t="s">
        <v>551</v>
      </c>
      <c r="G131" t="s">
        <v>134</v>
      </c>
      <c r="H131" t="s">
        <v>135</v>
      </c>
      <c r="I131" t="s">
        <v>136</v>
      </c>
      <c r="J131" t="s">
        <v>137</v>
      </c>
      <c r="K131" t="s">
        <v>138</v>
      </c>
      <c r="L131" t="s">
        <v>552</v>
      </c>
      <c r="M131" t="s">
        <v>553</v>
      </c>
      <c r="N131">
        <v>0.62416666600000004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1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3.8354137823400004E-2</v>
      </c>
      <c r="AC131">
        <v>0</v>
      </c>
      <c r="AD131">
        <v>0</v>
      </c>
      <c r="AE131">
        <v>3.8354137823400004E-2</v>
      </c>
    </row>
    <row r="132" spans="1:31" x14ac:dyDescent="0.25">
      <c r="A132">
        <v>2382451</v>
      </c>
      <c r="B132">
        <v>1</v>
      </c>
      <c r="C132" t="s">
        <v>80</v>
      </c>
      <c r="D132" t="s">
        <v>106</v>
      </c>
      <c r="E132" t="s">
        <v>132</v>
      </c>
      <c r="F132" t="s">
        <v>554</v>
      </c>
      <c r="G132" t="s">
        <v>134</v>
      </c>
      <c r="H132" t="s">
        <v>135</v>
      </c>
      <c r="I132" t="s">
        <v>136</v>
      </c>
      <c r="J132" t="s">
        <v>137</v>
      </c>
      <c r="K132" t="s">
        <v>138</v>
      </c>
      <c r="L132" t="s">
        <v>555</v>
      </c>
      <c r="M132" t="s">
        <v>556</v>
      </c>
      <c r="N132">
        <v>0.99027777699999997</v>
      </c>
      <c r="O132">
        <v>0</v>
      </c>
      <c r="P132">
        <v>4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0.75991496294211669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0.75991496294211669</v>
      </c>
    </row>
    <row r="133" spans="1:31" x14ac:dyDescent="0.25">
      <c r="A133">
        <v>2382356</v>
      </c>
      <c r="B133">
        <v>1</v>
      </c>
      <c r="C133" t="s">
        <v>80</v>
      </c>
      <c r="D133" t="s">
        <v>84</v>
      </c>
      <c r="E133" t="s">
        <v>155</v>
      </c>
      <c r="F133" t="s">
        <v>557</v>
      </c>
      <c r="G133" t="s">
        <v>558</v>
      </c>
      <c r="H133" t="s">
        <v>135</v>
      </c>
      <c r="I133" t="s">
        <v>136</v>
      </c>
      <c r="J133" t="s">
        <v>137</v>
      </c>
      <c r="K133" t="s">
        <v>138</v>
      </c>
      <c r="L133" t="s">
        <v>559</v>
      </c>
      <c r="M133" t="s">
        <v>560</v>
      </c>
      <c r="N133">
        <v>6.0536111110000004</v>
      </c>
      <c r="O133">
        <v>0</v>
      </c>
      <c r="P133">
        <v>33</v>
      </c>
      <c r="Q133">
        <v>0</v>
      </c>
      <c r="R133">
        <v>0</v>
      </c>
      <c r="S133">
        <v>0</v>
      </c>
      <c r="T133">
        <v>8</v>
      </c>
      <c r="U133">
        <v>0</v>
      </c>
      <c r="V133">
        <v>0</v>
      </c>
      <c r="W133">
        <v>0</v>
      </c>
      <c r="X133">
        <v>48.599065473901966</v>
      </c>
      <c r="Y133">
        <v>0</v>
      </c>
      <c r="Z133">
        <v>0</v>
      </c>
      <c r="AA133">
        <v>0</v>
      </c>
      <c r="AB133">
        <v>50.607107277602395</v>
      </c>
      <c r="AC133">
        <v>0</v>
      </c>
      <c r="AD133">
        <v>0</v>
      </c>
      <c r="AE133">
        <v>99.206172751504369</v>
      </c>
    </row>
    <row r="134" spans="1:31" x14ac:dyDescent="0.25">
      <c r="A134">
        <v>2382357</v>
      </c>
      <c r="B134">
        <v>1</v>
      </c>
      <c r="C134" t="s">
        <v>80</v>
      </c>
      <c r="D134" t="s">
        <v>94</v>
      </c>
      <c r="E134" t="s">
        <v>132</v>
      </c>
      <c r="F134" t="s">
        <v>561</v>
      </c>
      <c r="G134" t="s">
        <v>149</v>
      </c>
      <c r="H134" t="s">
        <v>135</v>
      </c>
      <c r="I134" t="s">
        <v>136</v>
      </c>
      <c r="J134" t="s">
        <v>137</v>
      </c>
      <c r="K134" t="s">
        <v>138</v>
      </c>
      <c r="L134" t="s">
        <v>562</v>
      </c>
      <c r="M134" t="s">
        <v>563</v>
      </c>
      <c r="N134">
        <v>4.9480555549999998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0.82048393692096677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0.82048393692096677</v>
      </c>
    </row>
    <row r="135" spans="1:31" x14ac:dyDescent="0.25">
      <c r="A135">
        <v>2384458</v>
      </c>
      <c r="B135">
        <v>1</v>
      </c>
      <c r="C135" t="s">
        <v>80</v>
      </c>
      <c r="D135" t="s">
        <v>92</v>
      </c>
      <c r="E135" t="s">
        <v>132</v>
      </c>
      <c r="F135" t="s">
        <v>548</v>
      </c>
      <c r="G135" t="s">
        <v>134</v>
      </c>
      <c r="H135" t="s">
        <v>135</v>
      </c>
      <c r="I135" t="s">
        <v>136</v>
      </c>
      <c r="J135" t="s">
        <v>137</v>
      </c>
      <c r="K135" t="s">
        <v>138</v>
      </c>
      <c r="L135" t="s">
        <v>564</v>
      </c>
      <c r="M135" t="s">
        <v>565</v>
      </c>
      <c r="N135">
        <v>4.8141666660000002</v>
      </c>
      <c r="O135">
        <v>0</v>
      </c>
      <c r="P135">
        <v>4</v>
      </c>
      <c r="Q135">
        <v>0</v>
      </c>
      <c r="R135">
        <v>0</v>
      </c>
      <c r="S135">
        <v>0</v>
      </c>
      <c r="T135">
        <v>1</v>
      </c>
      <c r="U135">
        <v>0</v>
      </c>
      <c r="V135">
        <v>0</v>
      </c>
      <c r="W135">
        <v>0</v>
      </c>
      <c r="X135">
        <v>5.3023842757654984</v>
      </c>
      <c r="Y135">
        <v>0</v>
      </c>
      <c r="Z135">
        <v>0</v>
      </c>
      <c r="AA135">
        <v>0</v>
      </c>
      <c r="AB135">
        <v>4.1629136381269998</v>
      </c>
      <c r="AC135">
        <v>0</v>
      </c>
      <c r="AD135">
        <v>0</v>
      </c>
      <c r="AE135">
        <v>9.4652979138924991</v>
      </c>
    </row>
    <row r="136" spans="1:31" x14ac:dyDescent="0.25">
      <c r="A136">
        <v>2384462</v>
      </c>
      <c r="B136">
        <v>1</v>
      </c>
      <c r="C136" t="s">
        <v>80</v>
      </c>
      <c r="D136" t="s">
        <v>84</v>
      </c>
      <c r="E136" t="s">
        <v>132</v>
      </c>
      <c r="F136" t="s">
        <v>566</v>
      </c>
      <c r="G136" t="s">
        <v>172</v>
      </c>
      <c r="H136" t="s">
        <v>135</v>
      </c>
      <c r="I136" t="s">
        <v>136</v>
      </c>
      <c r="J136" t="s">
        <v>3</v>
      </c>
      <c r="K136" t="s">
        <v>138</v>
      </c>
      <c r="L136" t="s">
        <v>567</v>
      </c>
      <c r="M136" t="s">
        <v>568</v>
      </c>
      <c r="N136">
        <v>4.3125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7.1933167284115491</v>
      </c>
      <c r="AC136">
        <v>0</v>
      </c>
      <c r="AD136">
        <v>0</v>
      </c>
      <c r="AE136">
        <v>7.1933167284115491</v>
      </c>
    </row>
    <row r="137" spans="1:31" x14ac:dyDescent="0.25">
      <c r="A137">
        <v>2384481</v>
      </c>
      <c r="B137">
        <v>1</v>
      </c>
      <c r="C137" t="s">
        <v>80</v>
      </c>
      <c r="D137" t="s">
        <v>98</v>
      </c>
      <c r="E137" t="s">
        <v>155</v>
      </c>
      <c r="F137" t="s">
        <v>569</v>
      </c>
      <c r="G137" t="s">
        <v>203</v>
      </c>
      <c r="H137" t="s">
        <v>135</v>
      </c>
      <c r="I137" t="s">
        <v>136</v>
      </c>
      <c r="J137" t="s">
        <v>137</v>
      </c>
      <c r="K137" t="s">
        <v>138</v>
      </c>
      <c r="L137" t="s">
        <v>570</v>
      </c>
      <c r="M137" t="s">
        <v>571</v>
      </c>
      <c r="N137">
        <v>3.0550000000000002</v>
      </c>
      <c r="O137">
        <v>0</v>
      </c>
      <c r="P137">
        <v>53</v>
      </c>
      <c r="Q137">
        <v>0</v>
      </c>
      <c r="R137">
        <v>0</v>
      </c>
      <c r="S137">
        <v>0</v>
      </c>
      <c r="T137">
        <v>9</v>
      </c>
      <c r="U137">
        <v>0</v>
      </c>
      <c r="V137">
        <v>0</v>
      </c>
      <c r="W137">
        <v>0</v>
      </c>
      <c r="X137">
        <v>36.942196451982021</v>
      </c>
      <c r="Y137">
        <v>0</v>
      </c>
      <c r="Z137">
        <v>0</v>
      </c>
      <c r="AA137">
        <v>0</v>
      </c>
      <c r="AB137">
        <v>31.625920732056308</v>
      </c>
      <c r="AC137">
        <v>0</v>
      </c>
      <c r="AD137">
        <v>0</v>
      </c>
      <c r="AE137">
        <v>68.568117184038329</v>
      </c>
    </row>
    <row r="138" spans="1:31" x14ac:dyDescent="0.25">
      <c r="A138">
        <v>2384518</v>
      </c>
      <c r="B138">
        <v>1</v>
      </c>
      <c r="C138" t="s">
        <v>80</v>
      </c>
      <c r="D138" t="s">
        <v>103</v>
      </c>
      <c r="E138" t="s">
        <v>155</v>
      </c>
      <c r="F138" t="s">
        <v>572</v>
      </c>
      <c r="G138" t="s">
        <v>203</v>
      </c>
      <c r="H138" t="s">
        <v>135</v>
      </c>
      <c r="I138" t="s">
        <v>136</v>
      </c>
      <c r="J138" t="s">
        <v>137</v>
      </c>
      <c r="K138" t="s">
        <v>138</v>
      </c>
      <c r="L138" t="s">
        <v>573</v>
      </c>
      <c r="M138" t="s">
        <v>574</v>
      </c>
      <c r="N138">
        <v>0.82055555499999999</v>
      </c>
      <c r="O138">
        <v>0</v>
      </c>
      <c r="P138">
        <v>0</v>
      </c>
      <c r="Q138">
        <v>0</v>
      </c>
      <c r="R138">
        <v>3</v>
      </c>
      <c r="S138">
        <v>0</v>
      </c>
      <c r="T138">
        <v>1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11.9755356422296</v>
      </c>
      <c r="AA138">
        <v>0</v>
      </c>
      <c r="AB138">
        <v>3.3089480017683837</v>
      </c>
      <c r="AC138">
        <v>0</v>
      </c>
      <c r="AD138">
        <v>0</v>
      </c>
      <c r="AE138">
        <v>15.284483643997984</v>
      </c>
    </row>
    <row r="139" spans="1:31" x14ac:dyDescent="0.25">
      <c r="A139">
        <v>2384520</v>
      </c>
      <c r="B139">
        <v>1</v>
      </c>
      <c r="C139" t="s">
        <v>80</v>
      </c>
      <c r="D139" t="s">
        <v>88</v>
      </c>
      <c r="E139" t="s">
        <v>132</v>
      </c>
      <c r="F139" t="s">
        <v>575</v>
      </c>
      <c r="G139" t="s">
        <v>149</v>
      </c>
      <c r="H139" t="s">
        <v>135</v>
      </c>
      <c r="I139" t="s">
        <v>136</v>
      </c>
      <c r="J139" t="s">
        <v>137</v>
      </c>
      <c r="K139" t="s">
        <v>138</v>
      </c>
      <c r="L139" t="s">
        <v>576</v>
      </c>
      <c r="M139" t="s">
        <v>577</v>
      </c>
      <c r="N139">
        <v>0.79249999999999998</v>
      </c>
      <c r="O139">
        <v>0</v>
      </c>
      <c r="P139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3.4628580416666667E-6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3.4628580416666667E-6</v>
      </c>
    </row>
    <row r="140" spans="1:31" x14ac:dyDescent="0.25">
      <c r="A140">
        <v>2384531</v>
      </c>
      <c r="B140">
        <v>1</v>
      </c>
      <c r="C140" t="s">
        <v>81</v>
      </c>
      <c r="D140" t="s">
        <v>120</v>
      </c>
      <c r="E140" t="s">
        <v>132</v>
      </c>
      <c r="F140" t="s">
        <v>578</v>
      </c>
      <c r="G140" t="s">
        <v>149</v>
      </c>
      <c r="H140" t="s">
        <v>135</v>
      </c>
      <c r="I140" t="s">
        <v>136</v>
      </c>
      <c r="J140" t="s">
        <v>137</v>
      </c>
      <c r="K140" t="s">
        <v>138</v>
      </c>
      <c r="L140" t="s">
        <v>579</v>
      </c>
      <c r="M140" t="s">
        <v>580</v>
      </c>
      <c r="N140">
        <v>0.42916666599999997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0.70549937758574999</v>
      </c>
      <c r="AC140">
        <v>0</v>
      </c>
      <c r="AD140">
        <v>0</v>
      </c>
      <c r="AE140">
        <v>0.70549937758574999</v>
      </c>
    </row>
    <row r="141" spans="1:31" x14ac:dyDescent="0.25">
      <c r="A141">
        <v>2384530</v>
      </c>
      <c r="B141">
        <v>1</v>
      </c>
      <c r="C141" t="s">
        <v>81</v>
      </c>
      <c r="D141" t="s">
        <v>118</v>
      </c>
      <c r="E141" t="s">
        <v>132</v>
      </c>
      <c r="F141" t="s">
        <v>581</v>
      </c>
      <c r="G141" t="s">
        <v>149</v>
      </c>
      <c r="H141" t="s">
        <v>135</v>
      </c>
      <c r="I141" t="s">
        <v>136</v>
      </c>
      <c r="J141" t="s">
        <v>137</v>
      </c>
      <c r="K141" t="s">
        <v>138</v>
      </c>
      <c r="L141" t="s">
        <v>582</v>
      </c>
      <c r="M141" t="s">
        <v>583</v>
      </c>
      <c r="N141">
        <v>0.97805555499999997</v>
      </c>
      <c r="O141">
        <v>0</v>
      </c>
      <c r="P141">
        <v>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0.22819825597420831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0.22819825597420831</v>
      </c>
    </row>
    <row r="142" spans="1:31" x14ac:dyDescent="0.25">
      <c r="A142">
        <v>2384552</v>
      </c>
      <c r="B142">
        <v>1</v>
      </c>
      <c r="C142" t="s">
        <v>81</v>
      </c>
      <c r="D142" t="s">
        <v>118</v>
      </c>
      <c r="E142" t="s">
        <v>155</v>
      </c>
      <c r="F142" t="s">
        <v>584</v>
      </c>
      <c r="G142" t="s">
        <v>203</v>
      </c>
      <c r="H142" t="s">
        <v>135</v>
      </c>
      <c r="I142" t="s">
        <v>136</v>
      </c>
      <c r="J142" t="s">
        <v>137</v>
      </c>
      <c r="K142" t="s">
        <v>138</v>
      </c>
      <c r="L142" t="s">
        <v>585</v>
      </c>
      <c r="M142" t="s">
        <v>586</v>
      </c>
      <c r="N142">
        <v>0.60666666599999997</v>
      </c>
      <c r="O142">
        <v>0</v>
      </c>
      <c r="P142">
        <v>1</v>
      </c>
      <c r="Q142">
        <v>0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</row>
    <row r="143" spans="1:31" x14ac:dyDescent="0.25">
      <c r="A143">
        <v>2384515</v>
      </c>
      <c r="B143">
        <v>1</v>
      </c>
      <c r="C143" t="s">
        <v>80</v>
      </c>
      <c r="D143" t="s">
        <v>90</v>
      </c>
      <c r="E143" t="s">
        <v>155</v>
      </c>
      <c r="F143" t="s">
        <v>587</v>
      </c>
      <c r="G143" t="s">
        <v>343</v>
      </c>
      <c r="H143" t="s">
        <v>135</v>
      </c>
      <c r="I143" t="s">
        <v>136</v>
      </c>
      <c r="J143" t="s">
        <v>137</v>
      </c>
      <c r="K143" t="s">
        <v>138</v>
      </c>
      <c r="L143" t="s">
        <v>588</v>
      </c>
      <c r="M143" t="s">
        <v>589</v>
      </c>
      <c r="N143">
        <v>2.6316666660000001</v>
      </c>
      <c r="O143">
        <v>0</v>
      </c>
      <c r="P143">
        <v>152</v>
      </c>
      <c r="Q143">
        <v>0</v>
      </c>
      <c r="R143">
        <v>0</v>
      </c>
      <c r="S143">
        <v>0</v>
      </c>
      <c r="T143">
        <v>4</v>
      </c>
      <c r="U143">
        <v>0</v>
      </c>
      <c r="V143">
        <v>0</v>
      </c>
      <c r="W143">
        <v>0</v>
      </c>
      <c r="X143">
        <v>104.81502018227165</v>
      </c>
      <c r="Y143">
        <v>0</v>
      </c>
      <c r="Z143">
        <v>0</v>
      </c>
      <c r="AA143">
        <v>0</v>
      </c>
      <c r="AB143">
        <v>5.5607741778424495</v>
      </c>
      <c r="AC143">
        <v>0</v>
      </c>
      <c r="AD143">
        <v>0</v>
      </c>
      <c r="AE143">
        <v>110.3757943601141</v>
      </c>
    </row>
    <row r="144" spans="1:31" x14ac:dyDescent="0.25">
      <c r="A144">
        <v>2384538</v>
      </c>
      <c r="B144">
        <v>1</v>
      </c>
      <c r="C144" t="s">
        <v>80</v>
      </c>
      <c r="D144" t="s">
        <v>103</v>
      </c>
      <c r="E144" t="s">
        <v>155</v>
      </c>
      <c r="F144" t="s">
        <v>590</v>
      </c>
      <c r="G144" t="s">
        <v>203</v>
      </c>
      <c r="H144" t="s">
        <v>135</v>
      </c>
      <c r="I144" t="s">
        <v>136</v>
      </c>
      <c r="J144" t="s">
        <v>137</v>
      </c>
      <c r="K144" t="s">
        <v>138</v>
      </c>
      <c r="L144" t="s">
        <v>591</v>
      </c>
      <c r="M144" t="s">
        <v>592</v>
      </c>
      <c r="N144">
        <v>2.1483333330000001</v>
      </c>
      <c r="O144">
        <v>0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</row>
    <row r="145" spans="1:31" x14ac:dyDescent="0.25">
      <c r="A145">
        <v>2384539</v>
      </c>
      <c r="B145">
        <v>1</v>
      </c>
      <c r="C145" t="s">
        <v>80</v>
      </c>
      <c r="D145" t="s">
        <v>101</v>
      </c>
      <c r="E145" t="s">
        <v>155</v>
      </c>
      <c r="F145" t="s">
        <v>593</v>
      </c>
      <c r="G145" t="s">
        <v>594</v>
      </c>
      <c r="H145" t="s">
        <v>135</v>
      </c>
      <c r="I145" t="s">
        <v>136</v>
      </c>
      <c r="J145" t="s">
        <v>137</v>
      </c>
      <c r="K145" t="s">
        <v>138</v>
      </c>
      <c r="L145" t="s">
        <v>595</v>
      </c>
      <c r="M145" t="s">
        <v>596</v>
      </c>
      <c r="N145">
        <v>1.4502777769999999</v>
      </c>
      <c r="O145">
        <v>0</v>
      </c>
      <c r="P145">
        <v>184</v>
      </c>
      <c r="Q145">
        <v>0</v>
      </c>
      <c r="R145">
        <v>0</v>
      </c>
      <c r="S145">
        <v>0</v>
      </c>
      <c r="T145">
        <v>5</v>
      </c>
      <c r="U145">
        <v>0</v>
      </c>
      <c r="V145">
        <v>0</v>
      </c>
      <c r="W145">
        <v>0</v>
      </c>
      <c r="X145">
        <v>53.424280297114713</v>
      </c>
      <c r="Y145">
        <v>0</v>
      </c>
      <c r="Z145">
        <v>0</v>
      </c>
      <c r="AA145">
        <v>0</v>
      </c>
      <c r="AB145">
        <v>70.905162050689199</v>
      </c>
      <c r="AC145">
        <v>0</v>
      </c>
      <c r="AD145">
        <v>0</v>
      </c>
      <c r="AE145">
        <v>124.32944234780391</v>
      </c>
    </row>
    <row r="146" spans="1:31" x14ac:dyDescent="0.25">
      <c r="A146">
        <v>2384545</v>
      </c>
      <c r="B146">
        <v>1</v>
      </c>
      <c r="C146" t="s">
        <v>80</v>
      </c>
      <c r="D146" t="s">
        <v>96</v>
      </c>
      <c r="E146" t="s">
        <v>132</v>
      </c>
      <c r="F146" t="s">
        <v>597</v>
      </c>
      <c r="G146" t="s">
        <v>134</v>
      </c>
      <c r="H146" t="s">
        <v>135</v>
      </c>
      <c r="I146" t="s">
        <v>136</v>
      </c>
      <c r="J146" t="s">
        <v>137</v>
      </c>
      <c r="K146" t="s">
        <v>138</v>
      </c>
      <c r="L146" t="s">
        <v>598</v>
      </c>
      <c r="M146" t="s">
        <v>599</v>
      </c>
      <c r="N146">
        <v>1.0047222220000001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0.63536045076229164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0.63536045076229164</v>
      </c>
    </row>
    <row r="147" spans="1:31" x14ac:dyDescent="0.25">
      <c r="A147">
        <v>2384548</v>
      </c>
      <c r="B147">
        <v>1</v>
      </c>
      <c r="C147" t="s">
        <v>81</v>
      </c>
      <c r="D147" t="s">
        <v>119</v>
      </c>
      <c r="E147" t="s">
        <v>155</v>
      </c>
      <c r="F147" t="s">
        <v>600</v>
      </c>
      <c r="G147" t="s">
        <v>203</v>
      </c>
      <c r="H147" t="s">
        <v>135</v>
      </c>
      <c r="I147" t="s">
        <v>136</v>
      </c>
      <c r="J147" t="s">
        <v>137</v>
      </c>
      <c r="K147" t="s">
        <v>138</v>
      </c>
      <c r="L147" t="s">
        <v>601</v>
      </c>
      <c r="M147" t="s">
        <v>602</v>
      </c>
      <c r="N147">
        <v>1.896666666</v>
      </c>
      <c r="O147">
        <v>0</v>
      </c>
      <c r="P147">
        <v>53</v>
      </c>
      <c r="Q147">
        <v>0</v>
      </c>
      <c r="R147">
        <v>0</v>
      </c>
      <c r="S147">
        <v>0</v>
      </c>
      <c r="T147">
        <v>3</v>
      </c>
      <c r="U147">
        <v>0</v>
      </c>
      <c r="V147">
        <v>0</v>
      </c>
      <c r="W147">
        <v>0</v>
      </c>
      <c r="X147">
        <v>5.8049698799176257</v>
      </c>
      <c r="Y147">
        <v>0</v>
      </c>
      <c r="Z147">
        <v>0</v>
      </c>
      <c r="AA147">
        <v>0</v>
      </c>
      <c r="AB147">
        <v>3.0852018165757498</v>
      </c>
      <c r="AC147">
        <v>0</v>
      </c>
      <c r="AD147">
        <v>0</v>
      </c>
      <c r="AE147">
        <v>8.8901716964933755</v>
      </c>
    </row>
    <row r="148" spans="1:31" x14ac:dyDescent="0.25">
      <c r="A148">
        <v>2384551</v>
      </c>
      <c r="B148">
        <v>1</v>
      </c>
      <c r="C148" t="s">
        <v>81</v>
      </c>
      <c r="D148" t="s">
        <v>118</v>
      </c>
      <c r="E148" t="s">
        <v>155</v>
      </c>
      <c r="F148" t="s">
        <v>603</v>
      </c>
      <c r="G148" t="s">
        <v>203</v>
      </c>
      <c r="H148" t="s">
        <v>135</v>
      </c>
      <c r="I148" t="s">
        <v>136</v>
      </c>
      <c r="J148" t="s">
        <v>137</v>
      </c>
      <c r="K148" t="s">
        <v>138</v>
      </c>
      <c r="L148" t="s">
        <v>604</v>
      </c>
      <c r="M148" t="s">
        <v>605</v>
      </c>
      <c r="N148">
        <v>1.541666666</v>
      </c>
      <c r="O148">
        <v>0</v>
      </c>
      <c r="P148">
        <v>2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0.16030243147250001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0.16030243147250001</v>
      </c>
    </row>
    <row r="149" spans="1:31" x14ac:dyDescent="0.25">
      <c r="A149">
        <v>2384564</v>
      </c>
      <c r="B149">
        <v>1</v>
      </c>
      <c r="C149" t="s">
        <v>81</v>
      </c>
      <c r="D149" t="s">
        <v>123</v>
      </c>
      <c r="E149" t="s">
        <v>155</v>
      </c>
      <c r="F149" t="s">
        <v>494</v>
      </c>
      <c r="G149" t="s">
        <v>203</v>
      </c>
      <c r="H149" t="s">
        <v>135</v>
      </c>
      <c r="I149" t="s">
        <v>136</v>
      </c>
      <c r="J149" t="s">
        <v>137</v>
      </c>
      <c r="K149" t="s">
        <v>138</v>
      </c>
      <c r="L149" t="s">
        <v>606</v>
      </c>
      <c r="M149" t="s">
        <v>607</v>
      </c>
      <c r="N149">
        <v>1.008611111</v>
      </c>
      <c r="O149">
        <v>0</v>
      </c>
      <c r="P149">
        <v>313</v>
      </c>
      <c r="Q149">
        <v>0</v>
      </c>
      <c r="R149">
        <v>0</v>
      </c>
      <c r="S149">
        <v>0</v>
      </c>
      <c r="T149">
        <v>32</v>
      </c>
      <c r="U149">
        <v>0</v>
      </c>
      <c r="V149">
        <v>0</v>
      </c>
      <c r="W149">
        <v>0</v>
      </c>
      <c r="X149">
        <v>70.585853048443056</v>
      </c>
      <c r="Y149">
        <v>0</v>
      </c>
      <c r="Z149">
        <v>0</v>
      </c>
      <c r="AA149">
        <v>0</v>
      </c>
      <c r="AB149">
        <v>14.974536603912599</v>
      </c>
      <c r="AC149">
        <v>0</v>
      </c>
      <c r="AD149">
        <v>0</v>
      </c>
      <c r="AE149">
        <v>85.560389652355653</v>
      </c>
    </row>
    <row r="150" spans="1:31" x14ac:dyDescent="0.25">
      <c r="A150">
        <v>2384573</v>
      </c>
      <c r="B150">
        <v>1</v>
      </c>
      <c r="C150" t="s">
        <v>81</v>
      </c>
      <c r="D150" t="s">
        <v>118</v>
      </c>
      <c r="E150" t="s">
        <v>132</v>
      </c>
      <c r="F150" t="s">
        <v>608</v>
      </c>
      <c r="G150" t="s">
        <v>145</v>
      </c>
      <c r="H150" t="s">
        <v>135</v>
      </c>
      <c r="I150" t="s">
        <v>136</v>
      </c>
      <c r="J150" t="s">
        <v>137</v>
      </c>
      <c r="K150" t="s">
        <v>138</v>
      </c>
      <c r="L150" t="s">
        <v>609</v>
      </c>
      <c r="M150" t="s">
        <v>610</v>
      </c>
      <c r="N150">
        <v>0.66111111099999997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3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12.2804947186155</v>
      </c>
      <c r="AC150">
        <v>0</v>
      </c>
      <c r="AD150">
        <v>0</v>
      </c>
      <c r="AE150">
        <v>12.2804947186155</v>
      </c>
    </row>
    <row r="151" spans="1:31" x14ac:dyDescent="0.25">
      <c r="A151">
        <v>2384519</v>
      </c>
      <c r="B151">
        <v>1</v>
      </c>
      <c r="C151" t="s">
        <v>81</v>
      </c>
      <c r="D151" t="s">
        <v>113</v>
      </c>
      <c r="E151" t="s">
        <v>170</v>
      </c>
      <c r="F151" t="s">
        <v>611</v>
      </c>
      <c r="G151" t="s">
        <v>343</v>
      </c>
      <c r="H151" t="s">
        <v>135</v>
      </c>
      <c r="I151" t="s">
        <v>136</v>
      </c>
      <c r="J151" t="s">
        <v>137</v>
      </c>
      <c r="K151" t="s">
        <v>138</v>
      </c>
      <c r="L151" t="s">
        <v>612</v>
      </c>
      <c r="M151" t="s">
        <v>613</v>
      </c>
      <c r="N151">
        <v>3.7541666660000002</v>
      </c>
      <c r="O151">
        <v>0</v>
      </c>
      <c r="P151">
        <v>31</v>
      </c>
      <c r="Q151">
        <v>0</v>
      </c>
      <c r="R151">
        <v>0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23.824837881612048</v>
      </c>
      <c r="Y151">
        <v>0</v>
      </c>
      <c r="Z151">
        <v>0</v>
      </c>
      <c r="AA151">
        <v>0</v>
      </c>
      <c r="AB151">
        <v>0.17591133895917505</v>
      </c>
      <c r="AC151">
        <v>0</v>
      </c>
      <c r="AD151">
        <v>0</v>
      </c>
      <c r="AE151">
        <v>24.000749220571223</v>
      </c>
    </row>
    <row r="152" spans="1:31" x14ac:dyDescent="0.25">
      <c r="A152">
        <v>2384529</v>
      </c>
      <c r="B152">
        <v>1</v>
      </c>
      <c r="C152" t="s">
        <v>80</v>
      </c>
      <c r="D152" t="s">
        <v>84</v>
      </c>
      <c r="E152" t="s">
        <v>132</v>
      </c>
      <c r="F152" t="s">
        <v>614</v>
      </c>
      <c r="G152" t="s">
        <v>172</v>
      </c>
      <c r="H152" t="s">
        <v>135</v>
      </c>
      <c r="I152" t="s">
        <v>136</v>
      </c>
      <c r="J152" t="s">
        <v>137</v>
      </c>
      <c r="K152" t="s">
        <v>138</v>
      </c>
      <c r="L152" t="s">
        <v>615</v>
      </c>
      <c r="M152" t="s">
        <v>616</v>
      </c>
      <c r="N152">
        <v>3.5622222219999999</v>
      </c>
      <c r="O152">
        <v>0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5.3627447954192</v>
      </c>
      <c r="AA152">
        <v>0</v>
      </c>
      <c r="AB152">
        <v>0</v>
      </c>
      <c r="AC152">
        <v>0</v>
      </c>
      <c r="AD152">
        <v>0</v>
      </c>
      <c r="AE152">
        <v>5.3627447954192</v>
      </c>
    </row>
    <row r="153" spans="1:31" x14ac:dyDescent="0.25">
      <c r="A153">
        <v>2384570</v>
      </c>
      <c r="B153">
        <v>1</v>
      </c>
      <c r="C153" t="s">
        <v>81</v>
      </c>
      <c r="D153" t="s">
        <v>112</v>
      </c>
      <c r="E153" t="s">
        <v>155</v>
      </c>
      <c r="F153" t="s">
        <v>617</v>
      </c>
      <c r="G153" t="s">
        <v>203</v>
      </c>
      <c r="H153" t="s">
        <v>135</v>
      </c>
      <c r="I153" t="s">
        <v>136</v>
      </c>
      <c r="J153" t="s">
        <v>137</v>
      </c>
      <c r="K153" t="s">
        <v>138</v>
      </c>
      <c r="L153" t="s">
        <v>618</v>
      </c>
      <c r="M153" t="s">
        <v>619</v>
      </c>
      <c r="N153">
        <v>1.3888888880000001</v>
      </c>
      <c r="O153">
        <v>0</v>
      </c>
      <c r="P153">
        <v>31</v>
      </c>
      <c r="Q153">
        <v>0</v>
      </c>
      <c r="R153">
        <v>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10.187015529115747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10.187015529115747</v>
      </c>
    </row>
    <row r="154" spans="1:31" x14ac:dyDescent="0.25">
      <c r="A154">
        <v>2384594</v>
      </c>
      <c r="B154">
        <v>1</v>
      </c>
      <c r="C154" t="s">
        <v>81</v>
      </c>
      <c r="D154" t="s">
        <v>123</v>
      </c>
      <c r="E154" t="s">
        <v>132</v>
      </c>
      <c r="F154" t="s">
        <v>620</v>
      </c>
      <c r="G154" t="s">
        <v>149</v>
      </c>
      <c r="H154" t="s">
        <v>135</v>
      </c>
      <c r="I154" t="s">
        <v>136</v>
      </c>
      <c r="J154" t="s">
        <v>137</v>
      </c>
      <c r="K154" t="s">
        <v>138</v>
      </c>
      <c r="L154" t="s">
        <v>621</v>
      </c>
      <c r="M154" t="s">
        <v>622</v>
      </c>
      <c r="N154">
        <v>0.87555555500000004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0.12199240082676668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0.12199240082676668</v>
      </c>
    </row>
    <row r="155" spans="1:31" x14ac:dyDescent="0.25">
      <c r="A155">
        <v>2384498</v>
      </c>
      <c r="B155">
        <v>1</v>
      </c>
      <c r="C155" t="s">
        <v>80</v>
      </c>
      <c r="D155" t="s">
        <v>82</v>
      </c>
      <c r="E155" t="s">
        <v>132</v>
      </c>
      <c r="F155" t="s">
        <v>623</v>
      </c>
      <c r="G155" t="s">
        <v>134</v>
      </c>
      <c r="H155" t="s">
        <v>135</v>
      </c>
      <c r="I155" t="s">
        <v>136</v>
      </c>
      <c r="J155" t="s">
        <v>137</v>
      </c>
      <c r="K155" t="s">
        <v>138</v>
      </c>
      <c r="L155" t="s">
        <v>624</v>
      </c>
      <c r="M155" t="s">
        <v>625</v>
      </c>
      <c r="N155">
        <v>6.3119444439999999</v>
      </c>
      <c r="O155">
        <v>0</v>
      </c>
      <c r="P155">
        <v>5</v>
      </c>
      <c r="Q155">
        <v>0</v>
      </c>
      <c r="R155">
        <v>0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8.7229476449109491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8.7229476449109491</v>
      </c>
    </row>
    <row r="156" spans="1:31" x14ac:dyDescent="0.25">
      <c r="A156">
        <v>2384513</v>
      </c>
      <c r="B156">
        <v>1</v>
      </c>
      <c r="C156" t="s">
        <v>80</v>
      </c>
      <c r="D156" t="s">
        <v>82</v>
      </c>
      <c r="E156" t="s">
        <v>170</v>
      </c>
      <c r="F156" t="s">
        <v>626</v>
      </c>
      <c r="G156" t="s">
        <v>161</v>
      </c>
      <c r="H156" t="s">
        <v>135</v>
      </c>
      <c r="I156" t="s">
        <v>136</v>
      </c>
      <c r="J156" t="s">
        <v>137</v>
      </c>
      <c r="K156" t="s">
        <v>138</v>
      </c>
      <c r="L156" t="s">
        <v>627</v>
      </c>
      <c r="M156" t="s">
        <v>628</v>
      </c>
      <c r="N156">
        <v>2.8230555549999998</v>
      </c>
      <c r="O156">
        <v>0</v>
      </c>
      <c r="P156">
        <v>110</v>
      </c>
      <c r="Q156">
        <v>0</v>
      </c>
      <c r="R156">
        <v>0</v>
      </c>
      <c r="S156">
        <v>0</v>
      </c>
      <c r="T156">
        <v>23</v>
      </c>
      <c r="U156">
        <v>0</v>
      </c>
      <c r="V156">
        <v>0</v>
      </c>
      <c r="W156">
        <v>0</v>
      </c>
      <c r="X156">
        <v>74.052033515686148</v>
      </c>
      <c r="Y156">
        <v>0</v>
      </c>
      <c r="Z156">
        <v>0</v>
      </c>
      <c r="AA156">
        <v>0</v>
      </c>
      <c r="AB156">
        <v>25.767917082549896</v>
      </c>
      <c r="AC156">
        <v>0</v>
      </c>
      <c r="AD156">
        <v>0</v>
      </c>
      <c r="AE156">
        <v>99.819950598236048</v>
      </c>
    </row>
    <row r="157" spans="1:31" x14ac:dyDescent="0.25">
      <c r="A157">
        <v>2384514</v>
      </c>
      <c r="B157">
        <v>1</v>
      </c>
      <c r="C157" t="s">
        <v>80</v>
      </c>
      <c r="D157" t="s">
        <v>82</v>
      </c>
      <c r="E157" t="s">
        <v>170</v>
      </c>
      <c r="F157" t="s">
        <v>629</v>
      </c>
      <c r="G157" t="s">
        <v>630</v>
      </c>
      <c r="H157" t="s">
        <v>135</v>
      </c>
      <c r="I157" t="s">
        <v>136</v>
      </c>
      <c r="J157" t="s">
        <v>137</v>
      </c>
      <c r="K157" t="s">
        <v>138</v>
      </c>
      <c r="L157" t="s">
        <v>631</v>
      </c>
      <c r="M157" t="s">
        <v>632</v>
      </c>
      <c r="N157">
        <v>5.6661111110000002</v>
      </c>
      <c r="O157">
        <v>0</v>
      </c>
      <c r="P157">
        <v>75</v>
      </c>
      <c r="Q157">
        <v>0</v>
      </c>
      <c r="R157">
        <v>0</v>
      </c>
      <c r="S157">
        <v>0</v>
      </c>
      <c r="T157">
        <v>25</v>
      </c>
      <c r="U157">
        <v>0</v>
      </c>
      <c r="V157">
        <v>0</v>
      </c>
      <c r="W157">
        <v>0</v>
      </c>
      <c r="X157">
        <v>103.42891307276177</v>
      </c>
      <c r="Y157">
        <v>0</v>
      </c>
      <c r="Z157">
        <v>0</v>
      </c>
      <c r="AA157">
        <v>0</v>
      </c>
      <c r="AB157">
        <v>105.56823627700528</v>
      </c>
      <c r="AC157">
        <v>0</v>
      </c>
      <c r="AD157">
        <v>0</v>
      </c>
      <c r="AE157">
        <v>208.99714934976706</v>
      </c>
    </row>
    <row r="158" spans="1:31" x14ac:dyDescent="0.25">
      <c r="A158">
        <v>2384592</v>
      </c>
      <c r="B158">
        <v>1</v>
      </c>
      <c r="C158" t="s">
        <v>80</v>
      </c>
      <c r="D158" t="s">
        <v>84</v>
      </c>
      <c r="E158" t="s">
        <v>155</v>
      </c>
      <c r="F158" t="s">
        <v>633</v>
      </c>
      <c r="G158" t="s">
        <v>203</v>
      </c>
      <c r="H158" t="s">
        <v>135</v>
      </c>
      <c r="I158" t="s">
        <v>136</v>
      </c>
      <c r="J158" t="s">
        <v>137</v>
      </c>
      <c r="K158" t="s">
        <v>138</v>
      </c>
      <c r="L158" t="s">
        <v>634</v>
      </c>
      <c r="M158" t="s">
        <v>635</v>
      </c>
      <c r="N158">
        <v>3.2066666659999998</v>
      </c>
      <c r="O158">
        <v>0</v>
      </c>
      <c r="P158">
        <v>1</v>
      </c>
      <c r="Q158">
        <v>0</v>
      </c>
      <c r="R158">
        <v>9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0.85057866546240002</v>
      </c>
      <c r="Y158">
        <v>0</v>
      </c>
      <c r="Z158">
        <v>72.791493684237253</v>
      </c>
      <c r="AA158">
        <v>0</v>
      </c>
      <c r="AB158">
        <v>0</v>
      </c>
      <c r="AC158">
        <v>0</v>
      </c>
      <c r="AD158">
        <v>0</v>
      </c>
      <c r="AE158">
        <v>73.642072349699646</v>
      </c>
    </row>
    <row r="159" spans="1:31" x14ac:dyDescent="0.25">
      <c r="A159">
        <v>2384619</v>
      </c>
      <c r="B159">
        <v>1</v>
      </c>
      <c r="C159" t="s">
        <v>80</v>
      </c>
      <c r="D159" t="s">
        <v>99</v>
      </c>
      <c r="E159" t="s">
        <v>132</v>
      </c>
      <c r="F159" t="s">
        <v>636</v>
      </c>
      <c r="G159" t="s">
        <v>149</v>
      </c>
      <c r="H159" t="s">
        <v>135</v>
      </c>
      <c r="I159" t="s">
        <v>136</v>
      </c>
      <c r="J159" t="s">
        <v>137</v>
      </c>
      <c r="K159" t="s">
        <v>138</v>
      </c>
      <c r="L159" t="s">
        <v>637</v>
      </c>
      <c r="M159" t="s">
        <v>638</v>
      </c>
      <c r="N159">
        <v>0.81694444399999999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0.19335000653880002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0.19335000653880002</v>
      </c>
    </row>
    <row r="160" spans="1:31" x14ac:dyDescent="0.25">
      <c r="A160">
        <v>2384581</v>
      </c>
      <c r="B160">
        <v>1</v>
      </c>
      <c r="C160" t="s">
        <v>80</v>
      </c>
      <c r="D160" t="s">
        <v>84</v>
      </c>
      <c r="E160" t="s">
        <v>155</v>
      </c>
      <c r="F160" t="s">
        <v>639</v>
      </c>
      <c r="G160" t="s">
        <v>203</v>
      </c>
      <c r="H160" t="s">
        <v>135</v>
      </c>
      <c r="I160" t="s">
        <v>136</v>
      </c>
      <c r="J160" t="s">
        <v>137</v>
      </c>
      <c r="K160" t="s">
        <v>138</v>
      </c>
      <c r="L160" t="s">
        <v>640</v>
      </c>
      <c r="M160" t="s">
        <v>641</v>
      </c>
      <c r="N160">
        <v>5.5316666659999996</v>
      </c>
      <c r="O160">
        <v>0</v>
      </c>
      <c r="P160">
        <v>4</v>
      </c>
      <c r="Q160">
        <v>0</v>
      </c>
      <c r="R160">
        <v>0</v>
      </c>
      <c r="S160">
        <v>0</v>
      </c>
      <c r="T160">
        <v>55</v>
      </c>
      <c r="U160">
        <v>0</v>
      </c>
      <c r="V160">
        <v>2</v>
      </c>
      <c r="W160">
        <v>0</v>
      </c>
      <c r="X160">
        <v>1.6341814821495999</v>
      </c>
      <c r="Y160">
        <v>0</v>
      </c>
      <c r="Z160">
        <v>0</v>
      </c>
      <c r="AA160">
        <v>0</v>
      </c>
      <c r="AB160">
        <v>205.83516411466783</v>
      </c>
      <c r="AC160">
        <v>0</v>
      </c>
      <c r="AD160">
        <v>33.175418476838992</v>
      </c>
      <c r="AE160">
        <v>240.6447640736564</v>
      </c>
    </row>
    <row r="161" spans="1:31" x14ac:dyDescent="0.25">
      <c r="A161">
        <v>2384591</v>
      </c>
      <c r="B161">
        <v>1</v>
      </c>
      <c r="C161" t="s">
        <v>81</v>
      </c>
      <c r="D161" t="s">
        <v>115</v>
      </c>
      <c r="E161" t="s">
        <v>155</v>
      </c>
      <c r="F161" t="s">
        <v>642</v>
      </c>
      <c r="G161" t="s">
        <v>172</v>
      </c>
      <c r="H161" t="s">
        <v>135</v>
      </c>
      <c r="I161" t="s">
        <v>136</v>
      </c>
      <c r="J161" t="s">
        <v>3</v>
      </c>
      <c r="K161" t="s">
        <v>138</v>
      </c>
      <c r="L161" t="s">
        <v>643</v>
      </c>
      <c r="M161" t="s">
        <v>644</v>
      </c>
      <c r="N161">
        <v>3.4750000000000001</v>
      </c>
      <c r="O161">
        <v>0</v>
      </c>
      <c r="P161">
        <v>49</v>
      </c>
      <c r="Q161">
        <v>0</v>
      </c>
      <c r="R161">
        <v>0</v>
      </c>
      <c r="S161">
        <v>0</v>
      </c>
      <c r="T161">
        <v>4</v>
      </c>
      <c r="U161">
        <v>0</v>
      </c>
      <c r="V161">
        <v>0</v>
      </c>
      <c r="W161">
        <v>0</v>
      </c>
      <c r="X161">
        <v>14.190440566750198</v>
      </c>
      <c r="Y161">
        <v>0</v>
      </c>
      <c r="Z161">
        <v>0</v>
      </c>
      <c r="AA161">
        <v>0</v>
      </c>
      <c r="AB161">
        <v>5.0904881285023995</v>
      </c>
      <c r="AC161">
        <v>0</v>
      </c>
      <c r="AD161">
        <v>0</v>
      </c>
      <c r="AE161">
        <v>19.280928695252598</v>
      </c>
    </row>
    <row r="162" spans="1:31" x14ac:dyDescent="0.25">
      <c r="A162">
        <v>2383414</v>
      </c>
      <c r="B162">
        <v>1</v>
      </c>
      <c r="C162" t="s">
        <v>81</v>
      </c>
      <c r="D162" t="s">
        <v>128</v>
      </c>
      <c r="E162" t="s">
        <v>155</v>
      </c>
      <c r="F162" t="s">
        <v>645</v>
      </c>
      <c r="G162" t="s">
        <v>646</v>
      </c>
      <c r="H162" t="s">
        <v>135</v>
      </c>
      <c r="I162" t="s">
        <v>136</v>
      </c>
      <c r="J162" t="s">
        <v>137</v>
      </c>
      <c r="K162" t="s">
        <v>138</v>
      </c>
      <c r="L162" t="s">
        <v>647</v>
      </c>
      <c r="M162" t="s">
        <v>648</v>
      </c>
      <c r="N162">
        <v>0.47916666600000002</v>
      </c>
      <c r="O162">
        <v>0</v>
      </c>
      <c r="P162">
        <v>167</v>
      </c>
      <c r="Q162">
        <v>0</v>
      </c>
      <c r="R162">
        <v>0</v>
      </c>
      <c r="S162">
        <v>0</v>
      </c>
      <c r="T162">
        <v>5</v>
      </c>
      <c r="U162">
        <v>0</v>
      </c>
      <c r="V162">
        <v>0</v>
      </c>
      <c r="W162">
        <v>0</v>
      </c>
      <c r="X162">
        <v>13.494741864795014</v>
      </c>
      <c r="Y162">
        <v>0</v>
      </c>
      <c r="Z162">
        <v>0</v>
      </c>
      <c r="AA162">
        <v>0</v>
      </c>
      <c r="AB162">
        <v>1.5449736456000003</v>
      </c>
      <c r="AC162">
        <v>0</v>
      </c>
      <c r="AD162">
        <v>0</v>
      </c>
      <c r="AE162">
        <v>15.039715510395014</v>
      </c>
    </row>
    <row r="163" spans="1:31" x14ac:dyDescent="0.25">
      <c r="A163">
        <v>2384625</v>
      </c>
      <c r="B163">
        <v>1</v>
      </c>
      <c r="C163" t="s">
        <v>80</v>
      </c>
      <c r="D163" t="s">
        <v>105</v>
      </c>
      <c r="E163" t="s">
        <v>132</v>
      </c>
      <c r="F163" t="s">
        <v>649</v>
      </c>
      <c r="G163" t="s">
        <v>134</v>
      </c>
      <c r="H163" t="s">
        <v>135</v>
      </c>
      <c r="I163" t="s">
        <v>136</v>
      </c>
      <c r="J163" t="s">
        <v>137</v>
      </c>
      <c r="K163" t="s">
        <v>138</v>
      </c>
      <c r="L163" t="s">
        <v>650</v>
      </c>
      <c r="M163" t="s">
        <v>651</v>
      </c>
      <c r="N163">
        <v>3.7686111109999998</v>
      </c>
      <c r="O163">
        <v>0</v>
      </c>
      <c r="P163">
        <v>33</v>
      </c>
      <c r="Q163">
        <v>0</v>
      </c>
      <c r="R163">
        <v>0</v>
      </c>
      <c r="S163">
        <v>0</v>
      </c>
      <c r="T163">
        <v>2</v>
      </c>
      <c r="U163">
        <v>0</v>
      </c>
      <c r="V163">
        <v>0</v>
      </c>
      <c r="W163">
        <v>0</v>
      </c>
      <c r="X163">
        <v>33.760237882540856</v>
      </c>
      <c r="Y163">
        <v>0</v>
      </c>
      <c r="Z163">
        <v>0</v>
      </c>
      <c r="AA163">
        <v>0</v>
      </c>
      <c r="AB163">
        <v>0.12152899472991666</v>
      </c>
      <c r="AC163">
        <v>0</v>
      </c>
      <c r="AD163">
        <v>0</v>
      </c>
      <c r="AE163">
        <v>33.881766877270771</v>
      </c>
    </row>
    <row r="164" spans="1:31" x14ac:dyDescent="0.25">
      <c r="A164">
        <v>2384634</v>
      </c>
      <c r="B164">
        <v>1</v>
      </c>
      <c r="C164" t="s">
        <v>80</v>
      </c>
      <c r="D164" t="s">
        <v>109</v>
      </c>
      <c r="E164" t="s">
        <v>155</v>
      </c>
      <c r="F164" t="s">
        <v>652</v>
      </c>
      <c r="G164" t="s">
        <v>203</v>
      </c>
      <c r="H164" t="s">
        <v>135</v>
      </c>
      <c r="I164" t="s">
        <v>136</v>
      </c>
      <c r="J164" t="s">
        <v>137</v>
      </c>
      <c r="K164" t="s">
        <v>138</v>
      </c>
      <c r="L164" t="s">
        <v>653</v>
      </c>
      <c r="M164" t="s">
        <v>654</v>
      </c>
      <c r="N164">
        <v>1.2575000000000001</v>
      </c>
      <c r="O164">
        <v>0</v>
      </c>
      <c r="P164">
        <v>3</v>
      </c>
      <c r="Q164">
        <v>0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1.0185335937626667</v>
      </c>
      <c r="Y164">
        <v>0</v>
      </c>
      <c r="Z164">
        <v>0.26946010759866668</v>
      </c>
      <c r="AA164">
        <v>0</v>
      </c>
      <c r="AB164">
        <v>0</v>
      </c>
      <c r="AC164">
        <v>0</v>
      </c>
      <c r="AD164">
        <v>0</v>
      </c>
      <c r="AE164">
        <v>1.2879937013613334</v>
      </c>
    </row>
    <row r="165" spans="1:31" x14ac:dyDescent="0.25">
      <c r="A165">
        <v>2384643</v>
      </c>
      <c r="B165">
        <v>1</v>
      </c>
      <c r="C165" t="s">
        <v>80</v>
      </c>
      <c r="D165" t="s">
        <v>96</v>
      </c>
      <c r="E165" t="s">
        <v>155</v>
      </c>
      <c r="F165" t="s">
        <v>655</v>
      </c>
      <c r="G165" t="s">
        <v>203</v>
      </c>
      <c r="H165" t="s">
        <v>135</v>
      </c>
      <c r="I165" t="s">
        <v>136</v>
      </c>
      <c r="J165" t="s">
        <v>137</v>
      </c>
      <c r="K165" t="s">
        <v>138</v>
      </c>
      <c r="L165" t="s">
        <v>656</v>
      </c>
      <c r="M165" t="s">
        <v>657</v>
      </c>
      <c r="N165">
        <v>1.436111111</v>
      </c>
      <c r="O165">
        <v>0</v>
      </c>
      <c r="P165">
        <v>43</v>
      </c>
      <c r="Q165">
        <v>0</v>
      </c>
      <c r="R165">
        <v>0</v>
      </c>
      <c r="S165">
        <v>0</v>
      </c>
      <c r="T165">
        <v>4</v>
      </c>
      <c r="U165">
        <v>0</v>
      </c>
      <c r="V165">
        <v>0</v>
      </c>
      <c r="W165">
        <v>0</v>
      </c>
      <c r="X165">
        <v>21.937022811413115</v>
      </c>
      <c r="Y165">
        <v>0</v>
      </c>
      <c r="Z165">
        <v>0</v>
      </c>
      <c r="AA165">
        <v>0</v>
      </c>
      <c r="AB165">
        <v>0.41609563946453343</v>
      </c>
      <c r="AC165">
        <v>0</v>
      </c>
      <c r="AD165">
        <v>0</v>
      </c>
      <c r="AE165">
        <v>22.353118450877648</v>
      </c>
    </row>
    <row r="166" spans="1:31" x14ac:dyDescent="0.25">
      <c r="A166">
        <v>2384653</v>
      </c>
      <c r="B166">
        <v>1</v>
      </c>
      <c r="C166" t="s">
        <v>81</v>
      </c>
      <c r="D166" t="s">
        <v>113</v>
      </c>
      <c r="E166" t="s">
        <v>155</v>
      </c>
      <c r="F166" t="s">
        <v>658</v>
      </c>
      <c r="G166" t="s">
        <v>203</v>
      </c>
      <c r="H166" t="s">
        <v>135</v>
      </c>
      <c r="I166" t="s">
        <v>136</v>
      </c>
      <c r="J166" t="s">
        <v>137</v>
      </c>
      <c r="K166" t="s">
        <v>138</v>
      </c>
      <c r="L166" t="s">
        <v>659</v>
      </c>
      <c r="M166" t="s">
        <v>660</v>
      </c>
      <c r="N166">
        <v>0.78416666599999996</v>
      </c>
      <c r="O166">
        <v>0</v>
      </c>
      <c r="P166">
        <v>28</v>
      </c>
      <c r="Q166">
        <v>0</v>
      </c>
      <c r="R166">
        <v>5</v>
      </c>
      <c r="S166">
        <v>0</v>
      </c>
      <c r="T166">
        <v>2</v>
      </c>
      <c r="U166">
        <v>0</v>
      </c>
      <c r="V166">
        <v>0</v>
      </c>
      <c r="W166">
        <v>0</v>
      </c>
      <c r="X166">
        <v>6.4106487134790004</v>
      </c>
      <c r="Y166">
        <v>0</v>
      </c>
      <c r="Z166">
        <v>5.1340115051320332</v>
      </c>
      <c r="AA166">
        <v>0</v>
      </c>
      <c r="AB166">
        <v>0.17809340004874999</v>
      </c>
      <c r="AC166">
        <v>0</v>
      </c>
      <c r="AD166">
        <v>0</v>
      </c>
      <c r="AE166">
        <v>11.722753618659784</v>
      </c>
    </row>
    <row r="167" spans="1:31" x14ac:dyDescent="0.25">
      <c r="A167">
        <v>2384395</v>
      </c>
      <c r="B167">
        <v>1</v>
      </c>
      <c r="C167" t="s">
        <v>80</v>
      </c>
      <c r="D167" t="s">
        <v>88</v>
      </c>
      <c r="E167" t="s">
        <v>132</v>
      </c>
      <c r="F167" t="s">
        <v>661</v>
      </c>
      <c r="G167" t="s">
        <v>145</v>
      </c>
      <c r="H167" t="s">
        <v>135</v>
      </c>
      <c r="I167" t="s">
        <v>136</v>
      </c>
      <c r="J167" t="s">
        <v>137</v>
      </c>
      <c r="K167" t="s">
        <v>138</v>
      </c>
      <c r="L167" t="s">
        <v>662</v>
      </c>
      <c r="M167" t="s">
        <v>663</v>
      </c>
      <c r="N167">
        <v>1.5591666660000001</v>
      </c>
      <c r="O167">
        <v>0</v>
      </c>
      <c r="P167">
        <v>15</v>
      </c>
      <c r="Q167">
        <v>0</v>
      </c>
      <c r="R167">
        <v>0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8.3234005484442815</v>
      </c>
      <c r="Y167">
        <v>0</v>
      </c>
      <c r="Z167">
        <v>0</v>
      </c>
      <c r="AA167">
        <v>0</v>
      </c>
      <c r="AB167">
        <v>3.2541304366150006E-2</v>
      </c>
      <c r="AC167">
        <v>0</v>
      </c>
      <c r="AD167">
        <v>0</v>
      </c>
      <c r="AE167">
        <v>8.3559418528104317</v>
      </c>
    </row>
    <row r="168" spans="1:31" x14ac:dyDescent="0.25">
      <c r="A168">
        <v>2372626</v>
      </c>
      <c r="B168">
        <v>1</v>
      </c>
      <c r="C168" t="s">
        <v>80</v>
      </c>
      <c r="D168" t="s">
        <v>84</v>
      </c>
      <c r="E168" t="s">
        <v>132</v>
      </c>
      <c r="F168" t="s">
        <v>664</v>
      </c>
      <c r="G168" t="s">
        <v>172</v>
      </c>
      <c r="H168" t="s">
        <v>135</v>
      </c>
      <c r="I168" t="s">
        <v>136</v>
      </c>
      <c r="J168" t="s">
        <v>137</v>
      </c>
      <c r="K168" t="s">
        <v>138</v>
      </c>
      <c r="L168" t="s">
        <v>665</v>
      </c>
      <c r="M168" t="s">
        <v>666</v>
      </c>
      <c r="N168">
        <v>9.5113888880000008</v>
      </c>
      <c r="O168">
        <v>0</v>
      </c>
      <c r="P168">
        <v>10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25.962987635207867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25.962987635207867</v>
      </c>
    </row>
    <row r="169" spans="1:31" x14ac:dyDescent="0.25">
      <c r="A169">
        <v>2373170</v>
      </c>
      <c r="B169">
        <v>1</v>
      </c>
      <c r="C169" t="s">
        <v>80</v>
      </c>
      <c r="D169" t="s">
        <v>84</v>
      </c>
      <c r="E169" t="s">
        <v>132</v>
      </c>
      <c r="F169" t="s">
        <v>667</v>
      </c>
      <c r="G169" t="s">
        <v>172</v>
      </c>
      <c r="H169" t="s">
        <v>135</v>
      </c>
      <c r="I169" t="s">
        <v>136</v>
      </c>
      <c r="J169" t="s">
        <v>137</v>
      </c>
      <c r="K169" t="s">
        <v>138</v>
      </c>
      <c r="L169" t="s">
        <v>668</v>
      </c>
      <c r="M169" t="s">
        <v>669</v>
      </c>
      <c r="N169">
        <v>4.2511111110000002</v>
      </c>
      <c r="O169">
        <v>0</v>
      </c>
      <c r="P169">
        <v>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3.7680549043211258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3.7680549043211258</v>
      </c>
    </row>
    <row r="170" spans="1:31" x14ac:dyDescent="0.25">
      <c r="A170">
        <v>2374359</v>
      </c>
      <c r="B170">
        <v>1</v>
      </c>
      <c r="C170" t="s">
        <v>80</v>
      </c>
      <c r="D170" t="s">
        <v>82</v>
      </c>
      <c r="E170" t="s">
        <v>132</v>
      </c>
      <c r="F170" t="s">
        <v>670</v>
      </c>
      <c r="G170" t="s">
        <v>384</v>
      </c>
      <c r="H170" t="s">
        <v>135</v>
      </c>
      <c r="I170" t="s">
        <v>136</v>
      </c>
      <c r="J170" t="s">
        <v>3</v>
      </c>
      <c r="K170" t="s">
        <v>138</v>
      </c>
      <c r="L170" t="s">
        <v>671</v>
      </c>
      <c r="M170" t="s">
        <v>672</v>
      </c>
      <c r="N170">
        <v>3.7574999999999998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10.336983602001824</v>
      </c>
      <c r="AC170">
        <v>0</v>
      </c>
      <c r="AD170">
        <v>0</v>
      </c>
      <c r="AE170">
        <v>10.336983602001824</v>
      </c>
    </row>
    <row r="171" spans="1:31" x14ac:dyDescent="0.25">
      <c r="A171">
        <v>2374411</v>
      </c>
      <c r="B171">
        <v>1</v>
      </c>
      <c r="C171" t="s">
        <v>81</v>
      </c>
      <c r="D171" t="s">
        <v>118</v>
      </c>
      <c r="E171" t="s">
        <v>132</v>
      </c>
      <c r="F171" t="s">
        <v>673</v>
      </c>
      <c r="G171" t="s">
        <v>172</v>
      </c>
      <c r="H171" t="s">
        <v>135</v>
      </c>
      <c r="I171" t="s">
        <v>136</v>
      </c>
      <c r="J171" t="s">
        <v>3</v>
      </c>
      <c r="K171" t="s">
        <v>138</v>
      </c>
      <c r="L171" t="s">
        <v>674</v>
      </c>
      <c r="M171" t="s">
        <v>675</v>
      </c>
      <c r="N171">
        <v>7.9422222219999998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16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64.041461201820979</v>
      </c>
      <c r="AC171">
        <v>0</v>
      </c>
      <c r="AD171">
        <v>0</v>
      </c>
      <c r="AE171">
        <v>64.041461201820979</v>
      </c>
    </row>
    <row r="172" spans="1:31" x14ac:dyDescent="0.25">
      <c r="A172">
        <v>2374482</v>
      </c>
      <c r="B172">
        <v>1</v>
      </c>
      <c r="C172" t="s">
        <v>81</v>
      </c>
      <c r="D172" t="s">
        <v>118</v>
      </c>
      <c r="E172" t="s">
        <v>184</v>
      </c>
      <c r="F172" t="s">
        <v>676</v>
      </c>
      <c r="G172" t="s">
        <v>172</v>
      </c>
      <c r="H172" t="s">
        <v>135</v>
      </c>
      <c r="I172" t="s">
        <v>136</v>
      </c>
      <c r="J172" t="s">
        <v>3</v>
      </c>
      <c r="K172" t="s">
        <v>138</v>
      </c>
      <c r="L172" t="s">
        <v>677</v>
      </c>
      <c r="M172" t="s">
        <v>678</v>
      </c>
      <c r="N172">
        <v>0.64249999999999996</v>
      </c>
      <c r="O172">
        <v>0</v>
      </c>
      <c r="P172">
        <v>540</v>
      </c>
      <c r="Q172">
        <v>0</v>
      </c>
      <c r="R172">
        <v>0</v>
      </c>
      <c r="S172">
        <v>0</v>
      </c>
      <c r="T172">
        <v>211</v>
      </c>
      <c r="U172">
        <v>0</v>
      </c>
      <c r="V172">
        <v>0</v>
      </c>
      <c r="W172">
        <v>0</v>
      </c>
      <c r="X172">
        <v>64.275431297736205</v>
      </c>
      <c r="Y172">
        <v>0</v>
      </c>
      <c r="Z172">
        <v>0</v>
      </c>
      <c r="AA172">
        <v>0</v>
      </c>
      <c r="AB172">
        <v>134.54027163511117</v>
      </c>
      <c r="AC172">
        <v>0</v>
      </c>
      <c r="AD172">
        <v>0</v>
      </c>
      <c r="AE172">
        <v>198.81570293284739</v>
      </c>
    </row>
    <row r="173" spans="1:31" x14ac:dyDescent="0.25">
      <c r="A173">
        <v>2373728</v>
      </c>
      <c r="B173">
        <v>1</v>
      </c>
      <c r="C173" t="s">
        <v>80</v>
      </c>
      <c r="D173" t="s">
        <v>82</v>
      </c>
      <c r="E173" t="s">
        <v>155</v>
      </c>
      <c r="F173" t="s">
        <v>679</v>
      </c>
      <c r="G173" t="s">
        <v>384</v>
      </c>
      <c r="H173" t="s">
        <v>135</v>
      </c>
      <c r="I173" t="s">
        <v>136</v>
      </c>
      <c r="J173" t="s">
        <v>137</v>
      </c>
      <c r="K173" t="s">
        <v>138</v>
      </c>
      <c r="L173" t="s">
        <v>680</v>
      </c>
      <c r="M173" t="s">
        <v>681</v>
      </c>
      <c r="N173">
        <v>5.7141666659999997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8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40.565808220936702</v>
      </c>
      <c r="AC173">
        <v>0</v>
      </c>
      <c r="AD173">
        <v>0</v>
      </c>
      <c r="AE173">
        <v>40.565808220936702</v>
      </c>
    </row>
    <row r="174" spans="1:31" x14ac:dyDescent="0.25">
      <c r="A174">
        <v>2374536</v>
      </c>
      <c r="B174">
        <v>1</v>
      </c>
      <c r="C174" t="s">
        <v>81</v>
      </c>
      <c r="D174" t="s">
        <v>123</v>
      </c>
      <c r="E174" t="s">
        <v>155</v>
      </c>
      <c r="F174" t="s">
        <v>682</v>
      </c>
      <c r="G174" t="s">
        <v>172</v>
      </c>
      <c r="H174" t="s">
        <v>135</v>
      </c>
      <c r="I174" t="s">
        <v>136</v>
      </c>
      <c r="J174" t="s">
        <v>137</v>
      </c>
      <c r="K174" t="s">
        <v>138</v>
      </c>
      <c r="L174" t="s">
        <v>683</v>
      </c>
      <c r="M174" t="s">
        <v>684</v>
      </c>
      <c r="N174">
        <v>1.4169444440000001</v>
      </c>
      <c r="O174">
        <v>0</v>
      </c>
      <c r="P174">
        <v>488</v>
      </c>
      <c r="Q174">
        <v>0</v>
      </c>
      <c r="R174">
        <v>0</v>
      </c>
      <c r="S174">
        <v>0</v>
      </c>
      <c r="T174">
        <v>32</v>
      </c>
      <c r="U174">
        <v>0</v>
      </c>
      <c r="V174">
        <v>0</v>
      </c>
      <c r="W174">
        <v>0</v>
      </c>
      <c r="X174">
        <v>130.27626512790118</v>
      </c>
      <c r="Y174">
        <v>0</v>
      </c>
      <c r="Z174">
        <v>0</v>
      </c>
      <c r="AA174">
        <v>0</v>
      </c>
      <c r="AB174">
        <v>32.366526705896298</v>
      </c>
      <c r="AC174">
        <v>0</v>
      </c>
      <c r="AD174">
        <v>0</v>
      </c>
      <c r="AE174">
        <v>162.64279183379747</v>
      </c>
    </row>
    <row r="175" spans="1:31" x14ac:dyDescent="0.25">
      <c r="A175">
        <v>2384725</v>
      </c>
      <c r="B175">
        <v>1</v>
      </c>
      <c r="C175" t="s">
        <v>80</v>
      </c>
      <c r="D175" t="s">
        <v>82</v>
      </c>
      <c r="E175" t="s">
        <v>155</v>
      </c>
      <c r="F175" t="s">
        <v>685</v>
      </c>
      <c r="G175" t="s">
        <v>157</v>
      </c>
      <c r="H175" t="s">
        <v>135</v>
      </c>
      <c r="I175" t="s">
        <v>136</v>
      </c>
      <c r="J175" t="s">
        <v>137</v>
      </c>
      <c r="K175" t="s">
        <v>138</v>
      </c>
      <c r="L175" t="s">
        <v>686</v>
      </c>
      <c r="M175" t="s">
        <v>687</v>
      </c>
      <c r="N175">
        <v>1.893333333</v>
      </c>
      <c r="O175">
        <v>0</v>
      </c>
      <c r="P175">
        <v>66</v>
      </c>
      <c r="Q175">
        <v>0</v>
      </c>
      <c r="R175">
        <v>0</v>
      </c>
      <c r="S175">
        <v>0</v>
      </c>
      <c r="T175">
        <v>2</v>
      </c>
      <c r="U175">
        <v>0</v>
      </c>
      <c r="V175">
        <v>0</v>
      </c>
      <c r="W175">
        <v>0</v>
      </c>
      <c r="X175">
        <v>24.145486697637228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24.145486697637228</v>
      </c>
    </row>
    <row r="176" spans="1:31" x14ac:dyDescent="0.25">
      <c r="A176">
        <v>2384736</v>
      </c>
      <c r="B176">
        <v>1</v>
      </c>
      <c r="C176" t="s">
        <v>80</v>
      </c>
      <c r="D176" t="s">
        <v>97</v>
      </c>
      <c r="E176" t="s">
        <v>155</v>
      </c>
      <c r="F176" t="s">
        <v>688</v>
      </c>
      <c r="G176" t="s">
        <v>203</v>
      </c>
      <c r="H176" t="s">
        <v>135</v>
      </c>
      <c r="I176" t="s">
        <v>136</v>
      </c>
      <c r="J176" t="s">
        <v>137</v>
      </c>
      <c r="K176" t="s">
        <v>138</v>
      </c>
      <c r="L176" t="s">
        <v>689</v>
      </c>
      <c r="M176" t="s">
        <v>690</v>
      </c>
      <c r="N176">
        <v>2.0533333329999999</v>
      </c>
      <c r="O176">
        <v>0</v>
      </c>
      <c r="P176">
        <v>4</v>
      </c>
      <c r="Q176">
        <v>0</v>
      </c>
      <c r="R176">
        <v>3</v>
      </c>
      <c r="S176">
        <v>0</v>
      </c>
      <c r="T176">
        <v>1</v>
      </c>
      <c r="U176">
        <v>0</v>
      </c>
      <c r="V176">
        <v>0</v>
      </c>
      <c r="W176">
        <v>0</v>
      </c>
      <c r="X176">
        <v>14.046677514695851</v>
      </c>
      <c r="Y176">
        <v>0</v>
      </c>
      <c r="Z176">
        <v>6.1570707346260001</v>
      </c>
      <c r="AA176">
        <v>0</v>
      </c>
      <c r="AB176">
        <v>0.92162285376340014</v>
      </c>
      <c r="AC176">
        <v>0</v>
      </c>
      <c r="AD176">
        <v>0</v>
      </c>
      <c r="AE176">
        <v>21.12537110308525</v>
      </c>
    </row>
    <row r="177" spans="1:31" x14ac:dyDescent="0.25">
      <c r="A177">
        <v>2384763</v>
      </c>
      <c r="B177">
        <v>1</v>
      </c>
      <c r="C177" t="s">
        <v>80</v>
      </c>
      <c r="D177" t="s">
        <v>85</v>
      </c>
      <c r="E177" t="s">
        <v>155</v>
      </c>
      <c r="F177" t="s">
        <v>691</v>
      </c>
      <c r="G177" t="s">
        <v>203</v>
      </c>
      <c r="H177" t="s">
        <v>135</v>
      </c>
      <c r="I177" t="s">
        <v>136</v>
      </c>
      <c r="J177" t="s">
        <v>137</v>
      </c>
      <c r="K177" t="s">
        <v>138</v>
      </c>
      <c r="L177" t="s">
        <v>692</v>
      </c>
      <c r="M177" t="s">
        <v>693</v>
      </c>
      <c r="N177">
        <v>1.6558333329999999</v>
      </c>
      <c r="O177">
        <v>0</v>
      </c>
      <c r="P177">
        <v>31</v>
      </c>
      <c r="Q177">
        <v>0</v>
      </c>
      <c r="R177">
        <v>0</v>
      </c>
      <c r="S177">
        <v>0</v>
      </c>
      <c r="T177">
        <v>9</v>
      </c>
      <c r="U177">
        <v>0</v>
      </c>
      <c r="V177">
        <v>0</v>
      </c>
      <c r="W177">
        <v>0</v>
      </c>
      <c r="X177">
        <v>12.171194620088366</v>
      </c>
      <c r="Y177">
        <v>0</v>
      </c>
      <c r="Z177">
        <v>0</v>
      </c>
      <c r="AA177">
        <v>0</v>
      </c>
      <c r="AB177">
        <v>5.9391411259322657</v>
      </c>
      <c r="AC177">
        <v>0</v>
      </c>
      <c r="AD177">
        <v>0</v>
      </c>
      <c r="AE177">
        <v>18.110335746020631</v>
      </c>
    </row>
    <row r="178" spans="1:31" x14ac:dyDescent="0.25">
      <c r="A178">
        <v>2384774</v>
      </c>
      <c r="B178">
        <v>1</v>
      </c>
      <c r="C178" t="s">
        <v>80</v>
      </c>
      <c r="D178" t="s">
        <v>101</v>
      </c>
      <c r="E178" t="s">
        <v>155</v>
      </c>
      <c r="F178" t="s">
        <v>694</v>
      </c>
      <c r="G178" t="s">
        <v>594</v>
      </c>
      <c r="H178" t="s">
        <v>135</v>
      </c>
      <c r="I178" t="s">
        <v>136</v>
      </c>
      <c r="J178" t="s">
        <v>137</v>
      </c>
      <c r="K178" t="s">
        <v>138</v>
      </c>
      <c r="L178" t="s">
        <v>695</v>
      </c>
      <c r="M178" t="s">
        <v>696</v>
      </c>
      <c r="N178">
        <v>1.6994444440000001</v>
      </c>
      <c r="O178">
        <v>0</v>
      </c>
      <c r="P178">
        <v>216</v>
      </c>
      <c r="Q178">
        <v>0</v>
      </c>
      <c r="R178">
        <v>0</v>
      </c>
      <c r="S178">
        <v>0</v>
      </c>
      <c r="T178">
        <v>10</v>
      </c>
      <c r="U178">
        <v>0</v>
      </c>
      <c r="V178">
        <v>0</v>
      </c>
      <c r="W178">
        <v>0</v>
      </c>
      <c r="X178">
        <v>72.865810120382406</v>
      </c>
      <c r="Y178">
        <v>0</v>
      </c>
      <c r="Z178">
        <v>0</v>
      </c>
      <c r="AA178">
        <v>0</v>
      </c>
      <c r="AB178">
        <v>13.246648165265551</v>
      </c>
      <c r="AC178">
        <v>0</v>
      </c>
      <c r="AD178">
        <v>0</v>
      </c>
      <c r="AE178">
        <v>86.112458285647961</v>
      </c>
    </row>
    <row r="179" spans="1:31" x14ac:dyDescent="0.25">
      <c r="A179">
        <v>2384775</v>
      </c>
      <c r="B179">
        <v>1</v>
      </c>
      <c r="C179" t="s">
        <v>80</v>
      </c>
      <c r="D179" t="s">
        <v>93</v>
      </c>
      <c r="E179" t="s">
        <v>184</v>
      </c>
      <c r="F179" t="s">
        <v>697</v>
      </c>
      <c r="G179" t="s">
        <v>157</v>
      </c>
      <c r="H179" t="s">
        <v>135</v>
      </c>
      <c r="I179" t="s">
        <v>136</v>
      </c>
      <c r="J179" t="s">
        <v>137</v>
      </c>
      <c r="K179" t="s">
        <v>138</v>
      </c>
      <c r="L179" t="s">
        <v>698</v>
      </c>
      <c r="M179" t="s">
        <v>699</v>
      </c>
      <c r="N179">
        <v>1.6147222219999999</v>
      </c>
      <c r="O179">
        <v>0</v>
      </c>
      <c r="P179">
        <v>5</v>
      </c>
      <c r="Q179">
        <v>0</v>
      </c>
      <c r="R179">
        <v>2</v>
      </c>
      <c r="S179">
        <v>0</v>
      </c>
      <c r="T179">
        <v>4</v>
      </c>
      <c r="U179">
        <v>0</v>
      </c>
      <c r="V179">
        <v>0</v>
      </c>
      <c r="W179">
        <v>0</v>
      </c>
      <c r="X179">
        <v>3.0583623784244174</v>
      </c>
      <c r="Y179">
        <v>0</v>
      </c>
      <c r="Z179">
        <v>5.798112109502334</v>
      </c>
      <c r="AA179">
        <v>0</v>
      </c>
      <c r="AB179">
        <v>1.2975599493029166</v>
      </c>
      <c r="AC179">
        <v>0</v>
      </c>
      <c r="AD179">
        <v>0</v>
      </c>
      <c r="AE179">
        <v>10.154034437229669</v>
      </c>
    </row>
    <row r="180" spans="1:31" x14ac:dyDescent="0.25">
      <c r="A180">
        <v>2384776</v>
      </c>
      <c r="B180">
        <v>1</v>
      </c>
      <c r="C180" t="s">
        <v>81</v>
      </c>
      <c r="D180" t="s">
        <v>115</v>
      </c>
      <c r="E180" t="s">
        <v>155</v>
      </c>
      <c r="F180" t="s">
        <v>700</v>
      </c>
      <c r="G180" t="s">
        <v>425</v>
      </c>
      <c r="H180" t="s">
        <v>135</v>
      </c>
      <c r="I180" t="s">
        <v>136</v>
      </c>
      <c r="J180" t="s">
        <v>137</v>
      </c>
      <c r="K180" t="s">
        <v>138</v>
      </c>
      <c r="L180" t="s">
        <v>701</v>
      </c>
      <c r="M180" t="s">
        <v>702</v>
      </c>
      <c r="N180">
        <v>1.7741666659999999</v>
      </c>
      <c r="O180">
        <v>0</v>
      </c>
      <c r="P180">
        <v>7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1.88088900336205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1.88088900336205</v>
      </c>
    </row>
    <row r="181" spans="1:31" x14ac:dyDescent="0.25">
      <c r="A181">
        <v>2384781</v>
      </c>
      <c r="B181">
        <v>1</v>
      </c>
      <c r="C181" t="s">
        <v>80</v>
      </c>
      <c r="D181" t="s">
        <v>97</v>
      </c>
      <c r="E181" t="s">
        <v>155</v>
      </c>
      <c r="F181" t="s">
        <v>703</v>
      </c>
      <c r="G181" t="s">
        <v>157</v>
      </c>
      <c r="H181" t="s">
        <v>135</v>
      </c>
      <c r="I181" t="s">
        <v>136</v>
      </c>
      <c r="J181" t="s">
        <v>137</v>
      </c>
      <c r="K181" t="s">
        <v>138</v>
      </c>
      <c r="L181" t="s">
        <v>704</v>
      </c>
      <c r="M181" t="s">
        <v>705</v>
      </c>
      <c r="N181">
        <v>2.579722222</v>
      </c>
      <c r="O181">
        <v>0</v>
      </c>
      <c r="P181">
        <v>8</v>
      </c>
      <c r="Q181">
        <v>0</v>
      </c>
      <c r="R181">
        <v>3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6.5368486623005824</v>
      </c>
      <c r="Y181">
        <v>0</v>
      </c>
      <c r="Z181">
        <v>13.338543434255101</v>
      </c>
      <c r="AA181">
        <v>0</v>
      </c>
      <c r="AB181">
        <v>0</v>
      </c>
      <c r="AC181">
        <v>0</v>
      </c>
      <c r="AD181">
        <v>0</v>
      </c>
      <c r="AE181">
        <v>19.875392096555682</v>
      </c>
    </row>
    <row r="182" spans="1:31" x14ac:dyDescent="0.25">
      <c r="A182">
        <v>2384804</v>
      </c>
      <c r="B182">
        <v>1</v>
      </c>
      <c r="C182" t="s">
        <v>80</v>
      </c>
      <c r="D182" t="s">
        <v>93</v>
      </c>
      <c r="E182" t="s">
        <v>170</v>
      </c>
      <c r="F182" t="s">
        <v>706</v>
      </c>
      <c r="G182" t="s">
        <v>172</v>
      </c>
      <c r="H182" t="s">
        <v>135</v>
      </c>
      <c r="I182" t="s">
        <v>136</v>
      </c>
      <c r="J182" t="s">
        <v>137</v>
      </c>
      <c r="K182" t="s">
        <v>138</v>
      </c>
      <c r="L182" t="s">
        <v>707</v>
      </c>
      <c r="M182" t="s">
        <v>708</v>
      </c>
      <c r="N182">
        <v>0.54361111100000004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54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13.845760200027705</v>
      </c>
      <c r="AC182">
        <v>0</v>
      </c>
      <c r="AD182">
        <v>0</v>
      </c>
      <c r="AE182">
        <v>13.845760200027705</v>
      </c>
    </row>
    <row r="183" spans="1:31" x14ac:dyDescent="0.25">
      <c r="A183">
        <v>2384829</v>
      </c>
      <c r="B183">
        <v>1</v>
      </c>
      <c r="C183" t="s">
        <v>80</v>
      </c>
      <c r="D183" t="s">
        <v>96</v>
      </c>
      <c r="E183" t="s">
        <v>155</v>
      </c>
      <c r="F183" t="s">
        <v>709</v>
      </c>
      <c r="G183" t="s">
        <v>203</v>
      </c>
      <c r="H183" t="s">
        <v>135</v>
      </c>
      <c r="I183" t="s">
        <v>136</v>
      </c>
      <c r="J183" t="s">
        <v>137</v>
      </c>
      <c r="K183" t="s">
        <v>138</v>
      </c>
      <c r="L183" t="s">
        <v>710</v>
      </c>
      <c r="M183" t="s">
        <v>711</v>
      </c>
      <c r="N183">
        <v>1.948611111</v>
      </c>
      <c r="O183">
        <v>0</v>
      </c>
      <c r="P183">
        <v>54</v>
      </c>
      <c r="Q183">
        <v>0</v>
      </c>
      <c r="R183">
        <v>0</v>
      </c>
      <c r="S183">
        <v>0</v>
      </c>
      <c r="T183">
        <v>1</v>
      </c>
      <c r="U183">
        <v>0</v>
      </c>
      <c r="V183">
        <v>0</v>
      </c>
      <c r="W183">
        <v>0</v>
      </c>
      <c r="X183">
        <v>76.488217242948423</v>
      </c>
      <c r="Y183">
        <v>0</v>
      </c>
      <c r="Z183">
        <v>0</v>
      </c>
      <c r="AA183">
        <v>0</v>
      </c>
      <c r="AB183">
        <v>6.1937309979966673E-2</v>
      </c>
      <c r="AC183">
        <v>0</v>
      </c>
      <c r="AD183">
        <v>0</v>
      </c>
      <c r="AE183">
        <v>76.55015455292839</v>
      </c>
    </row>
    <row r="184" spans="1:31" x14ac:dyDescent="0.25">
      <c r="A184">
        <v>2384835</v>
      </c>
      <c r="B184">
        <v>1</v>
      </c>
      <c r="C184" t="s">
        <v>81</v>
      </c>
      <c r="D184" t="s">
        <v>125</v>
      </c>
      <c r="E184" t="s">
        <v>184</v>
      </c>
      <c r="F184" t="s">
        <v>712</v>
      </c>
      <c r="G184" t="s">
        <v>199</v>
      </c>
      <c r="H184" t="s">
        <v>135</v>
      </c>
      <c r="I184" t="s">
        <v>136</v>
      </c>
      <c r="J184" t="s">
        <v>137</v>
      </c>
      <c r="K184" t="s">
        <v>138</v>
      </c>
      <c r="L184" t="s">
        <v>713</v>
      </c>
      <c r="M184" t="s">
        <v>714</v>
      </c>
      <c r="N184">
        <v>1.1330555550000001</v>
      </c>
      <c r="O184">
        <v>0</v>
      </c>
      <c r="P184">
        <v>0</v>
      </c>
      <c r="Q184">
        <v>0</v>
      </c>
      <c r="R184">
        <v>23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19.883438087980668</v>
      </c>
      <c r="AA184">
        <v>0</v>
      </c>
      <c r="AB184">
        <v>0</v>
      </c>
      <c r="AC184">
        <v>0</v>
      </c>
      <c r="AD184">
        <v>0</v>
      </c>
      <c r="AE184">
        <v>19.883438087980668</v>
      </c>
    </row>
    <row r="185" spans="1:31" x14ac:dyDescent="0.25">
      <c r="A185">
        <v>2384865</v>
      </c>
      <c r="B185">
        <v>1</v>
      </c>
      <c r="C185" t="s">
        <v>80</v>
      </c>
      <c r="D185" t="s">
        <v>106</v>
      </c>
      <c r="E185" t="s">
        <v>155</v>
      </c>
      <c r="F185" t="s">
        <v>715</v>
      </c>
      <c r="G185" t="s">
        <v>203</v>
      </c>
      <c r="H185" t="s">
        <v>135</v>
      </c>
      <c r="I185" t="s">
        <v>136</v>
      </c>
      <c r="J185" t="s">
        <v>137</v>
      </c>
      <c r="K185" t="s">
        <v>138</v>
      </c>
      <c r="L185" t="s">
        <v>716</v>
      </c>
      <c r="M185" t="s">
        <v>717</v>
      </c>
      <c r="N185">
        <v>0.78527777700000001</v>
      </c>
      <c r="O185">
        <v>0</v>
      </c>
      <c r="P185">
        <v>38</v>
      </c>
      <c r="Q185">
        <v>0</v>
      </c>
      <c r="R185">
        <v>3</v>
      </c>
      <c r="S185">
        <v>0</v>
      </c>
      <c r="T185">
        <v>1</v>
      </c>
      <c r="U185">
        <v>0</v>
      </c>
      <c r="V185">
        <v>0</v>
      </c>
      <c r="W185">
        <v>0</v>
      </c>
      <c r="X185">
        <v>6.1517164743181585</v>
      </c>
      <c r="Y185">
        <v>0</v>
      </c>
      <c r="Z185">
        <v>2.2029954494386668</v>
      </c>
      <c r="AA185">
        <v>0</v>
      </c>
      <c r="AB185">
        <v>0.25743100008312497</v>
      </c>
      <c r="AC185">
        <v>0</v>
      </c>
      <c r="AD185">
        <v>0</v>
      </c>
      <c r="AE185">
        <v>8.6121429238399507</v>
      </c>
    </row>
    <row r="186" spans="1:31" x14ac:dyDescent="0.25">
      <c r="A186">
        <v>2384762</v>
      </c>
      <c r="B186">
        <v>1</v>
      </c>
      <c r="C186" t="s">
        <v>81</v>
      </c>
      <c r="D186" t="s">
        <v>118</v>
      </c>
      <c r="E186" t="s">
        <v>155</v>
      </c>
      <c r="F186" t="s">
        <v>718</v>
      </c>
      <c r="G186" t="s">
        <v>172</v>
      </c>
      <c r="H186" t="s">
        <v>135</v>
      </c>
      <c r="I186" t="s">
        <v>136</v>
      </c>
      <c r="J186" t="s">
        <v>3</v>
      </c>
      <c r="K186" t="s">
        <v>138</v>
      </c>
      <c r="L186" t="s">
        <v>719</v>
      </c>
      <c r="M186" t="s">
        <v>720</v>
      </c>
      <c r="N186">
        <v>1.650555555</v>
      </c>
      <c r="O186">
        <v>0</v>
      </c>
      <c r="P186">
        <v>241</v>
      </c>
      <c r="Q186">
        <v>0</v>
      </c>
      <c r="R186">
        <v>0</v>
      </c>
      <c r="S186">
        <v>0</v>
      </c>
      <c r="T186">
        <v>15</v>
      </c>
      <c r="U186">
        <v>0</v>
      </c>
      <c r="V186">
        <v>1</v>
      </c>
      <c r="W186">
        <v>0</v>
      </c>
      <c r="X186">
        <v>78.477051557070496</v>
      </c>
      <c r="Y186">
        <v>0</v>
      </c>
      <c r="Z186">
        <v>0</v>
      </c>
      <c r="AA186">
        <v>0</v>
      </c>
      <c r="AB186">
        <v>19.618873785873362</v>
      </c>
      <c r="AC186">
        <v>0</v>
      </c>
      <c r="AD186">
        <v>18.124677435262015</v>
      </c>
      <c r="AE186">
        <v>116.22060277820587</v>
      </c>
    </row>
    <row r="187" spans="1:31" x14ac:dyDescent="0.25">
      <c r="A187">
        <v>2384878</v>
      </c>
      <c r="B187">
        <v>1</v>
      </c>
      <c r="C187" t="s">
        <v>80</v>
      </c>
      <c r="D187" t="s">
        <v>95</v>
      </c>
      <c r="E187" t="s">
        <v>155</v>
      </c>
      <c r="F187" t="s">
        <v>721</v>
      </c>
      <c r="G187" t="s">
        <v>203</v>
      </c>
      <c r="H187" t="s">
        <v>135</v>
      </c>
      <c r="I187" t="s">
        <v>136</v>
      </c>
      <c r="J187" t="s">
        <v>137</v>
      </c>
      <c r="K187" t="s">
        <v>138</v>
      </c>
      <c r="L187" t="s">
        <v>722</v>
      </c>
      <c r="M187" t="s">
        <v>723</v>
      </c>
      <c r="N187">
        <v>0.63194444400000005</v>
      </c>
      <c r="O187">
        <v>0</v>
      </c>
      <c r="P187">
        <v>116</v>
      </c>
      <c r="Q187">
        <v>0</v>
      </c>
      <c r="R187">
        <v>2</v>
      </c>
      <c r="S187">
        <v>0</v>
      </c>
      <c r="T187">
        <v>2</v>
      </c>
      <c r="U187">
        <v>0</v>
      </c>
      <c r="V187">
        <v>0</v>
      </c>
      <c r="W187">
        <v>0</v>
      </c>
      <c r="X187">
        <v>15.276653170703179</v>
      </c>
      <c r="Y187">
        <v>0</v>
      </c>
      <c r="Z187">
        <v>0</v>
      </c>
      <c r="AA187">
        <v>0</v>
      </c>
      <c r="AB187">
        <v>1.6702523352890832</v>
      </c>
      <c r="AC187">
        <v>0</v>
      </c>
      <c r="AD187">
        <v>0</v>
      </c>
      <c r="AE187">
        <v>16.946905505992262</v>
      </c>
    </row>
    <row r="188" spans="1:31" x14ac:dyDescent="0.25">
      <c r="A188">
        <v>2375875</v>
      </c>
      <c r="B188">
        <v>1</v>
      </c>
      <c r="C188" t="s">
        <v>80</v>
      </c>
      <c r="D188" t="s">
        <v>89</v>
      </c>
      <c r="E188" t="s">
        <v>132</v>
      </c>
      <c r="F188" t="s">
        <v>724</v>
      </c>
      <c r="G188" t="s">
        <v>172</v>
      </c>
      <c r="H188" t="s">
        <v>135</v>
      </c>
      <c r="I188" t="s">
        <v>136</v>
      </c>
      <c r="J188" t="s">
        <v>3</v>
      </c>
      <c r="K188" t="s">
        <v>138</v>
      </c>
      <c r="L188" t="s">
        <v>725</v>
      </c>
      <c r="M188" t="s">
        <v>726</v>
      </c>
      <c r="N188">
        <v>0.78722222200000003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1.0802732198290665</v>
      </c>
      <c r="AC188">
        <v>0</v>
      </c>
      <c r="AD188">
        <v>0</v>
      </c>
      <c r="AE188">
        <v>1.0802732198290665</v>
      </c>
    </row>
    <row r="189" spans="1:31" x14ac:dyDescent="0.25">
      <c r="A189">
        <v>2384715</v>
      </c>
      <c r="B189">
        <v>1</v>
      </c>
      <c r="C189" t="s">
        <v>80</v>
      </c>
      <c r="D189" t="s">
        <v>84</v>
      </c>
      <c r="E189" t="s">
        <v>132</v>
      </c>
      <c r="F189" t="s">
        <v>727</v>
      </c>
      <c r="G189" t="s">
        <v>145</v>
      </c>
      <c r="H189" t="s">
        <v>135</v>
      </c>
      <c r="I189" t="s">
        <v>136</v>
      </c>
      <c r="J189" t="s">
        <v>137</v>
      </c>
      <c r="K189" t="s">
        <v>138</v>
      </c>
      <c r="L189" t="s">
        <v>728</v>
      </c>
      <c r="M189" t="s">
        <v>729</v>
      </c>
      <c r="N189">
        <v>2.3819444440000002</v>
      </c>
      <c r="O189">
        <v>0</v>
      </c>
      <c r="P189">
        <v>4</v>
      </c>
      <c r="Q189">
        <v>0</v>
      </c>
      <c r="R189">
        <v>0</v>
      </c>
      <c r="S189">
        <v>0</v>
      </c>
      <c r="T189">
        <v>2</v>
      </c>
      <c r="U189">
        <v>0</v>
      </c>
      <c r="V189">
        <v>0</v>
      </c>
      <c r="W189">
        <v>0</v>
      </c>
      <c r="X189">
        <v>1.7399093774108669</v>
      </c>
      <c r="Y189">
        <v>0</v>
      </c>
      <c r="Z189">
        <v>0</v>
      </c>
      <c r="AA189">
        <v>0</v>
      </c>
      <c r="AB189">
        <v>0.75797675881817506</v>
      </c>
      <c r="AC189">
        <v>0</v>
      </c>
      <c r="AD189">
        <v>0</v>
      </c>
      <c r="AE189">
        <v>2.4978861362290421</v>
      </c>
    </row>
    <row r="190" spans="1:31" x14ac:dyDescent="0.25">
      <c r="A190">
        <v>2384759</v>
      </c>
      <c r="B190">
        <v>1</v>
      </c>
      <c r="C190" t="s">
        <v>80</v>
      </c>
      <c r="D190" t="s">
        <v>95</v>
      </c>
      <c r="E190" t="s">
        <v>155</v>
      </c>
      <c r="F190" t="s">
        <v>730</v>
      </c>
      <c r="G190" t="s">
        <v>161</v>
      </c>
      <c r="H190" t="s">
        <v>135</v>
      </c>
      <c r="I190" t="s">
        <v>136</v>
      </c>
      <c r="J190" t="s">
        <v>137</v>
      </c>
      <c r="K190" t="s">
        <v>138</v>
      </c>
      <c r="L190" t="s">
        <v>731</v>
      </c>
      <c r="M190" t="s">
        <v>732</v>
      </c>
      <c r="N190">
        <v>2.048888888</v>
      </c>
      <c r="O190">
        <v>0</v>
      </c>
      <c r="P190">
        <v>20</v>
      </c>
      <c r="Q190">
        <v>0</v>
      </c>
      <c r="R190">
        <v>0</v>
      </c>
      <c r="S190">
        <v>0</v>
      </c>
      <c r="T190">
        <v>2</v>
      </c>
      <c r="U190">
        <v>0</v>
      </c>
      <c r="V190">
        <v>0</v>
      </c>
      <c r="W190">
        <v>0</v>
      </c>
      <c r="X190">
        <v>7.4271660338441325</v>
      </c>
      <c r="Y190">
        <v>0</v>
      </c>
      <c r="Z190">
        <v>0</v>
      </c>
      <c r="AA190">
        <v>0</v>
      </c>
      <c r="AB190">
        <v>0.24485322156666667</v>
      </c>
      <c r="AC190">
        <v>0</v>
      </c>
      <c r="AD190">
        <v>0</v>
      </c>
      <c r="AE190">
        <v>7.6720192554107989</v>
      </c>
    </row>
    <row r="191" spans="1:31" x14ac:dyDescent="0.25">
      <c r="A191">
        <v>2384794</v>
      </c>
      <c r="B191">
        <v>1</v>
      </c>
      <c r="C191" t="s">
        <v>80</v>
      </c>
      <c r="D191" t="s">
        <v>85</v>
      </c>
      <c r="E191" t="s">
        <v>155</v>
      </c>
      <c r="F191" t="s">
        <v>733</v>
      </c>
      <c r="G191" t="s">
        <v>353</v>
      </c>
      <c r="H191" t="s">
        <v>135</v>
      </c>
      <c r="I191" t="s">
        <v>136</v>
      </c>
      <c r="J191" t="s">
        <v>137</v>
      </c>
      <c r="K191" t="s">
        <v>294</v>
      </c>
      <c r="L191" t="s">
        <v>734</v>
      </c>
      <c r="M191" t="s">
        <v>735</v>
      </c>
      <c r="N191">
        <v>3.9394444439999998</v>
      </c>
      <c r="O191">
        <v>0</v>
      </c>
      <c r="P191">
        <v>264</v>
      </c>
      <c r="Q191">
        <v>0</v>
      </c>
      <c r="R191">
        <v>0</v>
      </c>
      <c r="S191">
        <v>0</v>
      </c>
      <c r="T191">
        <v>62</v>
      </c>
      <c r="U191">
        <v>0</v>
      </c>
      <c r="V191">
        <v>0</v>
      </c>
      <c r="W191">
        <v>0</v>
      </c>
      <c r="X191">
        <v>267.24247883217146</v>
      </c>
      <c r="Y191">
        <v>0</v>
      </c>
      <c r="Z191">
        <v>0</v>
      </c>
      <c r="AA191">
        <v>0</v>
      </c>
      <c r="AB191">
        <v>306.41195254610801</v>
      </c>
      <c r="AC191">
        <v>0</v>
      </c>
      <c r="AD191">
        <v>0</v>
      </c>
      <c r="AE191">
        <v>573.65443137827947</v>
      </c>
    </row>
    <row r="192" spans="1:31" x14ac:dyDescent="0.25">
      <c r="A192">
        <v>2384806</v>
      </c>
      <c r="B192">
        <v>1</v>
      </c>
      <c r="C192" t="s">
        <v>80</v>
      </c>
      <c r="D192" t="s">
        <v>100</v>
      </c>
      <c r="E192" t="s">
        <v>170</v>
      </c>
      <c r="F192" t="s">
        <v>736</v>
      </c>
      <c r="G192" t="s">
        <v>343</v>
      </c>
      <c r="H192" t="s">
        <v>135</v>
      </c>
      <c r="I192" t="s">
        <v>136</v>
      </c>
      <c r="J192" t="s">
        <v>137</v>
      </c>
      <c r="K192" t="s">
        <v>138</v>
      </c>
      <c r="L192" t="s">
        <v>737</v>
      </c>
      <c r="M192" t="s">
        <v>738</v>
      </c>
      <c r="N192">
        <v>2.3055555550000002</v>
      </c>
      <c r="O192">
        <v>0</v>
      </c>
      <c r="P192">
        <v>42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23.55265408820372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23.55265408820372</v>
      </c>
    </row>
    <row r="193" spans="1:31" x14ac:dyDescent="0.25">
      <c r="A193">
        <v>2384821</v>
      </c>
      <c r="B193">
        <v>1</v>
      </c>
      <c r="C193" t="s">
        <v>80</v>
      </c>
      <c r="D193" t="s">
        <v>84</v>
      </c>
      <c r="E193" t="s">
        <v>155</v>
      </c>
      <c r="F193" t="s">
        <v>739</v>
      </c>
      <c r="G193" t="s">
        <v>269</v>
      </c>
      <c r="H193" t="s">
        <v>135</v>
      </c>
      <c r="I193" t="s">
        <v>136</v>
      </c>
      <c r="J193" t="s">
        <v>137</v>
      </c>
      <c r="K193" t="s">
        <v>138</v>
      </c>
      <c r="L193" t="s">
        <v>740</v>
      </c>
      <c r="M193" t="s">
        <v>741</v>
      </c>
      <c r="N193">
        <v>3.238611111</v>
      </c>
      <c r="O193">
        <v>0</v>
      </c>
      <c r="P193">
        <v>58</v>
      </c>
      <c r="Q193">
        <v>0</v>
      </c>
      <c r="R193">
        <v>6</v>
      </c>
      <c r="S193">
        <v>0</v>
      </c>
      <c r="T193">
        <v>5</v>
      </c>
      <c r="U193">
        <v>0</v>
      </c>
      <c r="V193">
        <v>0</v>
      </c>
      <c r="W193">
        <v>0</v>
      </c>
      <c r="X193">
        <v>37.746232307000554</v>
      </c>
      <c r="Y193">
        <v>0</v>
      </c>
      <c r="Z193">
        <v>3.3003773180784997</v>
      </c>
      <c r="AA193">
        <v>0</v>
      </c>
      <c r="AB193">
        <v>5.8548887100577511</v>
      </c>
      <c r="AC193">
        <v>0</v>
      </c>
      <c r="AD193">
        <v>0</v>
      </c>
      <c r="AE193">
        <v>46.901498335136807</v>
      </c>
    </row>
    <row r="194" spans="1:31" x14ac:dyDescent="0.25">
      <c r="A194">
        <v>2384837</v>
      </c>
      <c r="B194">
        <v>1</v>
      </c>
      <c r="C194" t="s">
        <v>80</v>
      </c>
      <c r="D194" t="s">
        <v>83</v>
      </c>
      <c r="E194" t="s">
        <v>132</v>
      </c>
      <c r="F194" t="s">
        <v>742</v>
      </c>
      <c r="G194" t="s">
        <v>149</v>
      </c>
      <c r="H194" t="s">
        <v>135</v>
      </c>
      <c r="I194" t="s">
        <v>136</v>
      </c>
      <c r="J194" t="s">
        <v>137</v>
      </c>
      <c r="K194" t="s">
        <v>138</v>
      </c>
      <c r="L194" t="s">
        <v>743</v>
      </c>
      <c r="M194" t="s">
        <v>744</v>
      </c>
      <c r="N194">
        <v>2.5444444439999998</v>
      </c>
      <c r="O194">
        <v>0</v>
      </c>
      <c r="P194">
        <v>4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1.8667315577470001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1.8667315577470001</v>
      </c>
    </row>
    <row r="195" spans="1:31" x14ac:dyDescent="0.25">
      <c r="A195">
        <v>2384839</v>
      </c>
      <c r="B195">
        <v>1</v>
      </c>
      <c r="C195" t="s">
        <v>80</v>
      </c>
      <c r="D195" t="s">
        <v>83</v>
      </c>
      <c r="E195" t="s">
        <v>170</v>
      </c>
      <c r="F195" t="s">
        <v>745</v>
      </c>
      <c r="G195" t="s">
        <v>646</v>
      </c>
      <c r="H195" t="s">
        <v>135</v>
      </c>
      <c r="I195" t="s">
        <v>136</v>
      </c>
      <c r="J195" t="s">
        <v>137</v>
      </c>
      <c r="K195" t="s">
        <v>138</v>
      </c>
      <c r="L195" t="s">
        <v>746</v>
      </c>
      <c r="M195" t="s">
        <v>747</v>
      </c>
      <c r="N195">
        <v>2.0586111109999998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8.7579254000940665</v>
      </c>
      <c r="AC195">
        <v>0</v>
      </c>
      <c r="AD195">
        <v>0</v>
      </c>
      <c r="AE195">
        <v>8.7579254000940665</v>
      </c>
    </row>
    <row r="196" spans="1:31" x14ac:dyDescent="0.25">
      <c r="A196">
        <v>2384849</v>
      </c>
      <c r="B196">
        <v>1</v>
      </c>
      <c r="C196" t="s">
        <v>80</v>
      </c>
      <c r="D196" t="s">
        <v>90</v>
      </c>
      <c r="E196" t="s">
        <v>132</v>
      </c>
      <c r="F196" t="s">
        <v>748</v>
      </c>
      <c r="G196" t="s">
        <v>308</v>
      </c>
      <c r="H196" t="s">
        <v>135</v>
      </c>
      <c r="I196" t="s">
        <v>136</v>
      </c>
      <c r="J196" t="s">
        <v>137</v>
      </c>
      <c r="K196" t="s">
        <v>138</v>
      </c>
      <c r="L196" t="s">
        <v>749</v>
      </c>
      <c r="M196" t="s">
        <v>750</v>
      </c>
      <c r="N196">
        <v>1.8744444440000001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1.1553395503001664</v>
      </c>
      <c r="AC196">
        <v>0</v>
      </c>
      <c r="AD196">
        <v>0</v>
      </c>
      <c r="AE196">
        <v>1.1553395503001664</v>
      </c>
    </row>
    <row r="197" spans="1:31" x14ac:dyDescent="0.25">
      <c r="A197">
        <v>2384854</v>
      </c>
      <c r="B197">
        <v>1</v>
      </c>
      <c r="C197" t="s">
        <v>80</v>
      </c>
      <c r="D197" t="s">
        <v>87</v>
      </c>
      <c r="E197" t="s">
        <v>132</v>
      </c>
      <c r="F197" t="s">
        <v>751</v>
      </c>
      <c r="G197" t="s">
        <v>145</v>
      </c>
      <c r="H197" t="s">
        <v>135</v>
      </c>
      <c r="I197" t="s">
        <v>136</v>
      </c>
      <c r="J197" t="s">
        <v>137</v>
      </c>
      <c r="K197" t="s">
        <v>138</v>
      </c>
      <c r="L197" t="s">
        <v>752</v>
      </c>
      <c r="M197" t="s">
        <v>753</v>
      </c>
      <c r="N197">
        <v>1.1850000000000001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2.4978821525888995</v>
      </c>
      <c r="AC197">
        <v>0</v>
      </c>
      <c r="AD197">
        <v>0</v>
      </c>
      <c r="AE197">
        <v>2.4978821525888995</v>
      </c>
    </row>
    <row r="198" spans="1:31" x14ac:dyDescent="0.25">
      <c r="A198">
        <v>2384866</v>
      </c>
      <c r="B198">
        <v>1</v>
      </c>
      <c r="C198" t="s">
        <v>80</v>
      </c>
      <c r="D198" t="s">
        <v>84</v>
      </c>
      <c r="E198" t="s">
        <v>132</v>
      </c>
      <c r="F198" t="s">
        <v>754</v>
      </c>
      <c r="G198" t="s">
        <v>145</v>
      </c>
      <c r="H198" t="s">
        <v>135</v>
      </c>
      <c r="I198" t="s">
        <v>136</v>
      </c>
      <c r="J198" t="s">
        <v>137</v>
      </c>
      <c r="K198" t="s">
        <v>138</v>
      </c>
      <c r="L198" t="s">
        <v>755</v>
      </c>
      <c r="M198" t="s">
        <v>756</v>
      </c>
      <c r="N198">
        <v>2.4350000000000001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0.28217893047020004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0.28217893047020004</v>
      </c>
    </row>
    <row r="199" spans="1:31" x14ac:dyDescent="0.25">
      <c r="A199">
        <v>2384867</v>
      </c>
      <c r="B199">
        <v>1</v>
      </c>
      <c r="C199" t="s">
        <v>81</v>
      </c>
      <c r="D199" t="s">
        <v>123</v>
      </c>
      <c r="E199" t="s">
        <v>155</v>
      </c>
      <c r="F199" t="s">
        <v>757</v>
      </c>
      <c r="G199" t="s">
        <v>203</v>
      </c>
      <c r="H199" t="s">
        <v>135</v>
      </c>
      <c r="I199" t="s">
        <v>136</v>
      </c>
      <c r="J199" t="s">
        <v>137</v>
      </c>
      <c r="K199" t="s">
        <v>138</v>
      </c>
      <c r="L199" t="s">
        <v>758</v>
      </c>
      <c r="M199" t="s">
        <v>759</v>
      </c>
      <c r="N199">
        <v>1.4555555549999999</v>
      </c>
      <c r="O199">
        <v>0</v>
      </c>
      <c r="P199">
        <v>57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17.859691016440795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17.859691016440795</v>
      </c>
    </row>
    <row r="200" spans="1:31" x14ac:dyDescent="0.25">
      <c r="A200">
        <v>2384868</v>
      </c>
      <c r="B200">
        <v>1</v>
      </c>
      <c r="C200" t="s">
        <v>80</v>
      </c>
      <c r="D200" t="s">
        <v>98</v>
      </c>
      <c r="E200" t="s">
        <v>155</v>
      </c>
      <c r="F200" t="s">
        <v>760</v>
      </c>
      <c r="G200" t="s">
        <v>203</v>
      </c>
      <c r="H200" t="s">
        <v>135</v>
      </c>
      <c r="I200" t="s">
        <v>136</v>
      </c>
      <c r="J200" t="s">
        <v>137</v>
      </c>
      <c r="K200" t="s">
        <v>138</v>
      </c>
      <c r="L200" t="s">
        <v>761</v>
      </c>
      <c r="M200" t="s">
        <v>762</v>
      </c>
      <c r="N200">
        <v>1.2633333330000001</v>
      </c>
      <c r="O200">
        <v>0</v>
      </c>
      <c r="P200">
        <v>1</v>
      </c>
      <c r="Q200">
        <v>0</v>
      </c>
      <c r="R200">
        <v>8</v>
      </c>
      <c r="S200">
        <v>0</v>
      </c>
      <c r="T200">
        <v>3</v>
      </c>
      <c r="U200">
        <v>0</v>
      </c>
      <c r="V200">
        <v>0</v>
      </c>
      <c r="W200">
        <v>0</v>
      </c>
      <c r="X200">
        <v>0.34572747020575001</v>
      </c>
      <c r="Y200">
        <v>0</v>
      </c>
      <c r="Z200">
        <v>19.870467531953448</v>
      </c>
      <c r="AA200">
        <v>0</v>
      </c>
      <c r="AB200">
        <v>15.156863392170498</v>
      </c>
      <c r="AC200">
        <v>0</v>
      </c>
      <c r="AD200">
        <v>0</v>
      </c>
      <c r="AE200">
        <v>35.373058394329696</v>
      </c>
    </row>
    <row r="201" spans="1:31" x14ac:dyDescent="0.25">
      <c r="A201">
        <v>2384875</v>
      </c>
      <c r="B201">
        <v>1</v>
      </c>
      <c r="C201" t="s">
        <v>80</v>
      </c>
      <c r="D201" t="s">
        <v>93</v>
      </c>
      <c r="E201" t="s">
        <v>132</v>
      </c>
      <c r="F201" t="s">
        <v>763</v>
      </c>
      <c r="G201" t="s">
        <v>134</v>
      </c>
      <c r="H201" t="s">
        <v>135</v>
      </c>
      <c r="I201" t="s">
        <v>136</v>
      </c>
      <c r="J201" t="s">
        <v>137</v>
      </c>
      <c r="K201" t="s">
        <v>138</v>
      </c>
      <c r="L201" t="s">
        <v>764</v>
      </c>
      <c r="M201" t="s">
        <v>765</v>
      </c>
      <c r="N201">
        <v>0.83166666600000005</v>
      </c>
      <c r="O201">
        <v>0</v>
      </c>
      <c r="P201">
        <v>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0.23124826979524998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0.23124826979524998</v>
      </c>
    </row>
    <row r="202" spans="1:31" x14ac:dyDescent="0.25">
      <c r="A202">
        <v>2384900</v>
      </c>
      <c r="B202">
        <v>1</v>
      </c>
      <c r="C202" t="s">
        <v>80</v>
      </c>
      <c r="D202" t="s">
        <v>103</v>
      </c>
      <c r="E202" t="s">
        <v>132</v>
      </c>
      <c r="F202" t="s">
        <v>766</v>
      </c>
      <c r="G202" t="s">
        <v>145</v>
      </c>
      <c r="H202" t="s">
        <v>135</v>
      </c>
      <c r="I202" t="s">
        <v>136</v>
      </c>
      <c r="J202" t="s">
        <v>137</v>
      </c>
      <c r="K202" t="s">
        <v>138</v>
      </c>
      <c r="L202" t="s">
        <v>767</v>
      </c>
      <c r="M202" t="s">
        <v>768</v>
      </c>
      <c r="N202">
        <v>0.75916666600000005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0.21065993051790002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0.21065993051790002</v>
      </c>
    </row>
    <row r="203" spans="1:31" x14ac:dyDescent="0.25">
      <c r="A203">
        <v>2384911</v>
      </c>
      <c r="B203">
        <v>1</v>
      </c>
      <c r="C203" t="s">
        <v>80</v>
      </c>
      <c r="D203" t="s">
        <v>101</v>
      </c>
      <c r="E203" t="s">
        <v>155</v>
      </c>
      <c r="F203" t="s">
        <v>769</v>
      </c>
      <c r="G203" t="s">
        <v>594</v>
      </c>
      <c r="H203" t="s">
        <v>135</v>
      </c>
      <c r="I203" t="s">
        <v>136</v>
      </c>
      <c r="J203" t="s">
        <v>137</v>
      </c>
      <c r="K203" t="s">
        <v>138</v>
      </c>
      <c r="L203" t="s">
        <v>770</v>
      </c>
      <c r="M203" t="s">
        <v>771</v>
      </c>
      <c r="N203">
        <v>0.99027777699999997</v>
      </c>
      <c r="O203">
        <v>0</v>
      </c>
      <c r="P203">
        <v>162</v>
      </c>
      <c r="Q203">
        <v>0</v>
      </c>
      <c r="R203">
        <v>0</v>
      </c>
      <c r="S203">
        <v>0</v>
      </c>
      <c r="T203">
        <v>2</v>
      </c>
      <c r="U203">
        <v>0</v>
      </c>
      <c r="V203">
        <v>0</v>
      </c>
      <c r="W203">
        <v>0</v>
      </c>
      <c r="X203">
        <v>31.50666406479144</v>
      </c>
      <c r="Y203">
        <v>0</v>
      </c>
      <c r="Z203">
        <v>0</v>
      </c>
      <c r="AA203">
        <v>0</v>
      </c>
      <c r="AB203">
        <v>9.9970152228556479</v>
      </c>
      <c r="AC203">
        <v>0</v>
      </c>
      <c r="AD203">
        <v>0</v>
      </c>
      <c r="AE203">
        <v>41.503679287647088</v>
      </c>
    </row>
    <row r="204" spans="1:31" x14ac:dyDescent="0.25">
      <c r="A204">
        <v>2384724</v>
      </c>
      <c r="B204">
        <v>1</v>
      </c>
      <c r="C204" t="s">
        <v>80</v>
      </c>
      <c r="D204" t="s">
        <v>88</v>
      </c>
      <c r="E204" t="s">
        <v>132</v>
      </c>
      <c r="F204" t="s">
        <v>772</v>
      </c>
      <c r="G204" t="s">
        <v>172</v>
      </c>
      <c r="H204" t="s">
        <v>135</v>
      </c>
      <c r="I204" t="s">
        <v>136</v>
      </c>
      <c r="J204" t="s">
        <v>3</v>
      </c>
      <c r="K204" t="s">
        <v>138</v>
      </c>
      <c r="L204" t="s">
        <v>773</v>
      </c>
      <c r="M204" t="s">
        <v>774</v>
      </c>
      <c r="N204">
        <v>1.760555555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1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2.7970817212618497</v>
      </c>
      <c r="AC204">
        <v>0</v>
      </c>
      <c r="AD204">
        <v>0</v>
      </c>
      <c r="AE204">
        <v>2.7970817212618497</v>
      </c>
    </row>
    <row r="205" spans="1:31" x14ac:dyDescent="0.25">
      <c r="A205">
        <v>2384731</v>
      </c>
      <c r="B205">
        <v>1</v>
      </c>
      <c r="C205" t="s">
        <v>80</v>
      </c>
      <c r="D205" t="s">
        <v>84</v>
      </c>
      <c r="E205" t="s">
        <v>132</v>
      </c>
      <c r="F205" t="s">
        <v>775</v>
      </c>
      <c r="G205" t="s">
        <v>145</v>
      </c>
      <c r="H205" t="s">
        <v>135</v>
      </c>
      <c r="I205" t="s">
        <v>136</v>
      </c>
      <c r="J205" t="s">
        <v>137</v>
      </c>
      <c r="K205" t="s">
        <v>138</v>
      </c>
      <c r="L205" t="s">
        <v>776</v>
      </c>
      <c r="M205" t="s">
        <v>777</v>
      </c>
      <c r="N205">
        <v>5.608333333</v>
      </c>
      <c r="O205">
        <v>0</v>
      </c>
      <c r="P205">
        <v>8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8.015617973062918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8.015617973062918</v>
      </c>
    </row>
    <row r="206" spans="1:31" x14ac:dyDescent="0.25">
      <c r="A206">
        <v>2384885</v>
      </c>
      <c r="B206">
        <v>1</v>
      </c>
      <c r="C206" t="s">
        <v>80</v>
      </c>
      <c r="D206" t="s">
        <v>93</v>
      </c>
      <c r="E206" t="s">
        <v>132</v>
      </c>
      <c r="F206" t="s">
        <v>778</v>
      </c>
      <c r="G206" t="s">
        <v>134</v>
      </c>
      <c r="H206" t="s">
        <v>135</v>
      </c>
      <c r="I206" t="s">
        <v>136</v>
      </c>
      <c r="J206" t="s">
        <v>137</v>
      </c>
      <c r="K206" t="s">
        <v>138</v>
      </c>
      <c r="L206" t="s">
        <v>779</v>
      </c>
      <c r="M206" t="s">
        <v>780</v>
      </c>
      <c r="N206">
        <v>2.4797222219999999</v>
      </c>
      <c r="O206">
        <v>0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</row>
    <row r="207" spans="1:31" x14ac:dyDescent="0.25">
      <c r="A207">
        <v>2384907</v>
      </c>
      <c r="B207">
        <v>1</v>
      </c>
      <c r="C207" t="s">
        <v>80</v>
      </c>
      <c r="D207" t="s">
        <v>90</v>
      </c>
      <c r="E207" t="s">
        <v>170</v>
      </c>
      <c r="F207" t="s">
        <v>781</v>
      </c>
      <c r="G207" t="s">
        <v>343</v>
      </c>
      <c r="H207" t="s">
        <v>135</v>
      </c>
      <c r="I207" t="s">
        <v>136</v>
      </c>
      <c r="J207" t="s">
        <v>137</v>
      </c>
      <c r="K207" t="s">
        <v>138</v>
      </c>
      <c r="L207" t="s">
        <v>782</v>
      </c>
      <c r="M207" t="s">
        <v>783</v>
      </c>
      <c r="N207">
        <v>0.936111111</v>
      </c>
      <c r="O207">
        <v>0</v>
      </c>
      <c r="P207">
        <v>93</v>
      </c>
      <c r="Q207">
        <v>0</v>
      </c>
      <c r="R207">
        <v>0</v>
      </c>
      <c r="S207">
        <v>0</v>
      </c>
      <c r="T207">
        <v>8</v>
      </c>
      <c r="U207">
        <v>0</v>
      </c>
      <c r="V207">
        <v>0</v>
      </c>
      <c r="W207">
        <v>0</v>
      </c>
      <c r="X207">
        <v>20.501476613552427</v>
      </c>
      <c r="Y207">
        <v>0</v>
      </c>
      <c r="Z207">
        <v>0</v>
      </c>
      <c r="AA207">
        <v>0</v>
      </c>
      <c r="AB207">
        <v>0.94411512474218329</v>
      </c>
      <c r="AC207">
        <v>0</v>
      </c>
      <c r="AD207">
        <v>0</v>
      </c>
      <c r="AE207">
        <v>21.44559173829461</v>
      </c>
    </row>
    <row r="208" spans="1:31" x14ac:dyDescent="0.25">
      <c r="A208">
        <v>2384912</v>
      </c>
      <c r="B208">
        <v>1</v>
      </c>
      <c r="C208" t="s">
        <v>81</v>
      </c>
      <c r="D208" t="s">
        <v>118</v>
      </c>
      <c r="E208" t="s">
        <v>170</v>
      </c>
      <c r="F208" t="s">
        <v>784</v>
      </c>
      <c r="G208" t="s">
        <v>172</v>
      </c>
      <c r="H208" t="s">
        <v>135</v>
      </c>
      <c r="I208" t="s">
        <v>136</v>
      </c>
      <c r="J208" t="s">
        <v>3</v>
      </c>
      <c r="K208" t="s">
        <v>138</v>
      </c>
      <c r="L208" t="s">
        <v>785</v>
      </c>
      <c r="M208" t="s">
        <v>786</v>
      </c>
      <c r="N208">
        <v>1.731666666</v>
      </c>
      <c r="O208">
        <v>0</v>
      </c>
      <c r="P208">
        <v>9</v>
      </c>
      <c r="Q208">
        <v>0</v>
      </c>
      <c r="R208">
        <v>0</v>
      </c>
      <c r="S208">
        <v>0</v>
      </c>
      <c r="T208">
        <v>3</v>
      </c>
      <c r="U208">
        <v>0</v>
      </c>
      <c r="V208">
        <v>0</v>
      </c>
      <c r="W208">
        <v>0</v>
      </c>
      <c r="X208">
        <v>2.6696792356163006</v>
      </c>
      <c r="Y208">
        <v>0</v>
      </c>
      <c r="Z208">
        <v>0</v>
      </c>
      <c r="AA208">
        <v>0</v>
      </c>
      <c r="AB208">
        <v>7.6098424148494503</v>
      </c>
      <c r="AC208">
        <v>0</v>
      </c>
      <c r="AD208">
        <v>0</v>
      </c>
      <c r="AE208">
        <v>10.279521650465751</v>
      </c>
    </row>
    <row r="209" spans="1:31" x14ac:dyDescent="0.25">
      <c r="A209">
        <v>2384929</v>
      </c>
      <c r="B209">
        <v>1</v>
      </c>
      <c r="C209" t="s">
        <v>80</v>
      </c>
      <c r="D209" t="s">
        <v>100</v>
      </c>
      <c r="E209" t="s">
        <v>132</v>
      </c>
      <c r="F209" t="s">
        <v>787</v>
      </c>
      <c r="G209" t="s">
        <v>134</v>
      </c>
      <c r="H209" t="s">
        <v>135</v>
      </c>
      <c r="I209" t="s">
        <v>136</v>
      </c>
      <c r="J209" t="s">
        <v>137</v>
      </c>
      <c r="K209" t="s">
        <v>138</v>
      </c>
      <c r="L209" t="s">
        <v>788</v>
      </c>
      <c r="M209" t="s">
        <v>789</v>
      </c>
      <c r="N209">
        <v>1.4950000000000001</v>
      </c>
      <c r="O209">
        <v>0</v>
      </c>
      <c r="P209">
        <v>4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1.1556161535196501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1.1556161535196501</v>
      </c>
    </row>
    <row r="210" spans="1:31" x14ac:dyDescent="0.25">
      <c r="A210">
        <v>2384939</v>
      </c>
      <c r="B210">
        <v>1</v>
      </c>
      <c r="C210" t="s">
        <v>80</v>
      </c>
      <c r="D210" t="s">
        <v>103</v>
      </c>
      <c r="E210" t="s">
        <v>132</v>
      </c>
      <c r="F210" t="s">
        <v>790</v>
      </c>
      <c r="G210" t="s">
        <v>145</v>
      </c>
      <c r="H210" t="s">
        <v>135</v>
      </c>
      <c r="I210" t="s">
        <v>136</v>
      </c>
      <c r="J210" t="s">
        <v>137</v>
      </c>
      <c r="K210" t="s">
        <v>138</v>
      </c>
      <c r="L210" t="s">
        <v>791</v>
      </c>
      <c r="M210" t="s">
        <v>792</v>
      </c>
      <c r="N210">
        <v>1.0097222219999999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2.2274036675797499</v>
      </c>
      <c r="AC210">
        <v>0</v>
      </c>
      <c r="AD210">
        <v>0</v>
      </c>
      <c r="AE210">
        <v>2.2274036675797499</v>
      </c>
    </row>
    <row r="211" spans="1:31" x14ac:dyDescent="0.25">
      <c r="A211">
        <v>2384882</v>
      </c>
      <c r="B211">
        <v>1</v>
      </c>
      <c r="C211" t="s">
        <v>80</v>
      </c>
      <c r="D211" t="s">
        <v>101</v>
      </c>
      <c r="E211" t="s">
        <v>132</v>
      </c>
      <c r="F211" t="s">
        <v>793</v>
      </c>
      <c r="G211" t="s">
        <v>145</v>
      </c>
      <c r="H211" t="s">
        <v>135</v>
      </c>
      <c r="I211" t="s">
        <v>136</v>
      </c>
      <c r="J211" t="s">
        <v>137</v>
      </c>
      <c r="K211" t="s">
        <v>138</v>
      </c>
      <c r="L211" t="s">
        <v>794</v>
      </c>
      <c r="M211" t="s">
        <v>795</v>
      </c>
      <c r="N211">
        <v>3.9363888880000002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8.6246636571001503</v>
      </c>
      <c r="AC211">
        <v>0</v>
      </c>
      <c r="AD211">
        <v>0</v>
      </c>
      <c r="AE211">
        <v>8.6246636571001503</v>
      </c>
    </row>
    <row r="212" spans="1:31" x14ac:dyDescent="0.25">
      <c r="A212">
        <v>2384950</v>
      </c>
      <c r="B212">
        <v>1</v>
      </c>
      <c r="C212" t="s">
        <v>80</v>
      </c>
      <c r="D212" t="s">
        <v>83</v>
      </c>
      <c r="E212" t="s">
        <v>132</v>
      </c>
      <c r="F212" t="s">
        <v>796</v>
      </c>
      <c r="G212" t="s">
        <v>149</v>
      </c>
      <c r="H212" t="s">
        <v>135</v>
      </c>
      <c r="I212" t="s">
        <v>136</v>
      </c>
      <c r="J212" t="s">
        <v>137</v>
      </c>
      <c r="K212" t="s">
        <v>138</v>
      </c>
      <c r="L212" t="s">
        <v>797</v>
      </c>
      <c r="M212" t="s">
        <v>798</v>
      </c>
      <c r="N212">
        <v>1.45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4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2.0841010853049999</v>
      </c>
      <c r="AC212">
        <v>0</v>
      </c>
      <c r="AD212">
        <v>0</v>
      </c>
      <c r="AE212">
        <v>2.0841010853049999</v>
      </c>
    </row>
    <row r="213" spans="1:31" x14ac:dyDescent="0.25">
      <c r="A213">
        <v>2384959</v>
      </c>
      <c r="B213">
        <v>1</v>
      </c>
      <c r="C213" t="s">
        <v>80</v>
      </c>
      <c r="D213" t="s">
        <v>96</v>
      </c>
      <c r="E213" t="s">
        <v>155</v>
      </c>
      <c r="F213" t="s">
        <v>799</v>
      </c>
      <c r="G213" t="s">
        <v>161</v>
      </c>
      <c r="H213" t="s">
        <v>135</v>
      </c>
      <c r="I213" t="s">
        <v>136</v>
      </c>
      <c r="J213" t="s">
        <v>137</v>
      </c>
      <c r="K213" t="s">
        <v>138</v>
      </c>
      <c r="L213" t="s">
        <v>800</v>
      </c>
      <c r="M213" t="s">
        <v>801</v>
      </c>
      <c r="N213">
        <v>0.89916666599999995</v>
      </c>
      <c r="O213">
        <v>0</v>
      </c>
      <c r="P213">
        <v>23</v>
      </c>
      <c r="Q213">
        <v>0</v>
      </c>
      <c r="R213">
        <v>0</v>
      </c>
      <c r="S213">
        <v>0</v>
      </c>
      <c r="T213">
        <v>12</v>
      </c>
      <c r="U213">
        <v>0</v>
      </c>
      <c r="V213">
        <v>0</v>
      </c>
      <c r="W213">
        <v>0</v>
      </c>
      <c r="X213">
        <v>7.2659285857754163</v>
      </c>
      <c r="Y213">
        <v>0</v>
      </c>
      <c r="Z213">
        <v>0</v>
      </c>
      <c r="AA213">
        <v>0</v>
      </c>
      <c r="AB213">
        <v>29.764615377022288</v>
      </c>
      <c r="AC213">
        <v>0</v>
      </c>
      <c r="AD213">
        <v>0</v>
      </c>
      <c r="AE213">
        <v>37.030543962797708</v>
      </c>
    </row>
    <row r="214" spans="1:31" x14ac:dyDescent="0.25">
      <c r="A214">
        <v>2384962</v>
      </c>
      <c r="B214">
        <v>1</v>
      </c>
      <c r="C214" t="s">
        <v>80</v>
      </c>
      <c r="D214" t="s">
        <v>102</v>
      </c>
      <c r="E214" t="s">
        <v>132</v>
      </c>
      <c r="F214" t="s">
        <v>802</v>
      </c>
      <c r="G214" t="s">
        <v>149</v>
      </c>
      <c r="H214" t="s">
        <v>135</v>
      </c>
      <c r="I214" t="s">
        <v>136</v>
      </c>
      <c r="J214" t="s">
        <v>137</v>
      </c>
      <c r="K214" t="s">
        <v>138</v>
      </c>
      <c r="L214" t="s">
        <v>803</v>
      </c>
      <c r="M214" t="s">
        <v>804</v>
      </c>
      <c r="N214">
        <v>2.2063888880000002</v>
      </c>
      <c r="O214">
        <v>0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0.54711865806617499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0.54711865806617499</v>
      </c>
    </row>
    <row r="215" spans="1:31" x14ac:dyDescent="0.25">
      <c r="A215">
        <v>2384963</v>
      </c>
      <c r="B215">
        <v>1</v>
      </c>
      <c r="C215" t="s">
        <v>80</v>
      </c>
      <c r="D215" t="s">
        <v>91</v>
      </c>
      <c r="E215" t="s">
        <v>170</v>
      </c>
      <c r="F215" t="s">
        <v>805</v>
      </c>
      <c r="G215" t="s">
        <v>172</v>
      </c>
      <c r="H215" t="s">
        <v>135</v>
      </c>
      <c r="I215" t="s">
        <v>136</v>
      </c>
      <c r="J215" t="s">
        <v>3</v>
      </c>
      <c r="K215" t="s">
        <v>138</v>
      </c>
      <c r="L215" t="s">
        <v>806</v>
      </c>
      <c r="M215" t="s">
        <v>807</v>
      </c>
      <c r="N215">
        <v>1.76</v>
      </c>
      <c r="O215">
        <v>0</v>
      </c>
      <c r="P215">
        <v>38</v>
      </c>
      <c r="Q215">
        <v>0</v>
      </c>
      <c r="R215">
        <v>0</v>
      </c>
      <c r="S215">
        <v>0</v>
      </c>
      <c r="T215">
        <v>2</v>
      </c>
      <c r="U215">
        <v>0</v>
      </c>
      <c r="V215">
        <v>0</v>
      </c>
      <c r="W215">
        <v>0</v>
      </c>
      <c r="X215">
        <v>18.460243690113874</v>
      </c>
      <c r="Y215">
        <v>0</v>
      </c>
      <c r="Z215">
        <v>0</v>
      </c>
      <c r="AA215">
        <v>0</v>
      </c>
      <c r="AB215">
        <v>4.0050325240035001</v>
      </c>
      <c r="AC215">
        <v>0</v>
      </c>
      <c r="AD215">
        <v>0</v>
      </c>
      <c r="AE215">
        <v>22.465276214117374</v>
      </c>
    </row>
    <row r="216" spans="1:31" x14ac:dyDescent="0.25">
      <c r="A216">
        <v>2384985</v>
      </c>
      <c r="B216">
        <v>1</v>
      </c>
      <c r="C216" t="s">
        <v>80</v>
      </c>
      <c r="D216" t="s">
        <v>83</v>
      </c>
      <c r="E216" t="s">
        <v>132</v>
      </c>
      <c r="F216" t="s">
        <v>808</v>
      </c>
      <c r="G216" t="s">
        <v>149</v>
      </c>
      <c r="H216" t="s">
        <v>135</v>
      </c>
      <c r="I216" t="s">
        <v>136</v>
      </c>
      <c r="J216" t="s">
        <v>137</v>
      </c>
      <c r="K216" t="s">
        <v>138</v>
      </c>
      <c r="L216" t="s">
        <v>809</v>
      </c>
      <c r="M216" t="s">
        <v>810</v>
      </c>
      <c r="N216">
        <v>1.278888888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</row>
    <row r="217" spans="1:31" x14ac:dyDescent="0.25">
      <c r="A217">
        <v>2383883</v>
      </c>
      <c r="B217">
        <v>1</v>
      </c>
      <c r="C217" t="s">
        <v>80</v>
      </c>
      <c r="D217" t="s">
        <v>100</v>
      </c>
      <c r="E217" t="s">
        <v>155</v>
      </c>
      <c r="F217" t="s">
        <v>811</v>
      </c>
      <c r="G217" t="s">
        <v>353</v>
      </c>
      <c r="H217" t="s">
        <v>135</v>
      </c>
      <c r="I217" t="s">
        <v>136</v>
      </c>
      <c r="J217" t="s">
        <v>137</v>
      </c>
      <c r="K217" t="s">
        <v>294</v>
      </c>
      <c r="L217" t="s">
        <v>812</v>
      </c>
      <c r="M217" t="s">
        <v>813</v>
      </c>
      <c r="N217">
        <v>8.1341666660000005</v>
      </c>
      <c r="O217">
        <v>0</v>
      </c>
      <c r="P217">
        <v>28</v>
      </c>
      <c r="Q217">
        <v>0</v>
      </c>
      <c r="R217">
        <v>1</v>
      </c>
      <c r="S217">
        <v>0</v>
      </c>
      <c r="T217">
        <v>2</v>
      </c>
      <c r="U217">
        <v>0</v>
      </c>
      <c r="V217">
        <v>0</v>
      </c>
      <c r="W217">
        <v>0</v>
      </c>
      <c r="X217">
        <v>118.76412404191538</v>
      </c>
      <c r="Y217">
        <v>0</v>
      </c>
      <c r="Z217">
        <v>1.4963283441594</v>
      </c>
      <c r="AA217">
        <v>0</v>
      </c>
      <c r="AB217">
        <v>5.1057385618004991</v>
      </c>
      <c r="AC217">
        <v>0</v>
      </c>
      <c r="AD217">
        <v>0</v>
      </c>
      <c r="AE217">
        <v>125.36619094787527</v>
      </c>
    </row>
    <row r="218" spans="1:31" x14ac:dyDescent="0.25">
      <c r="A218">
        <v>2384615</v>
      </c>
      <c r="B218">
        <v>1</v>
      </c>
      <c r="C218" t="s">
        <v>80</v>
      </c>
      <c r="D218" t="s">
        <v>83</v>
      </c>
      <c r="E218" t="s">
        <v>170</v>
      </c>
      <c r="F218" t="s">
        <v>814</v>
      </c>
      <c r="G218" t="s">
        <v>630</v>
      </c>
      <c r="H218" t="s">
        <v>135</v>
      </c>
      <c r="I218" t="s">
        <v>136</v>
      </c>
      <c r="J218" t="s">
        <v>137</v>
      </c>
      <c r="K218" t="s">
        <v>138</v>
      </c>
      <c r="L218" t="s">
        <v>815</v>
      </c>
      <c r="M218" t="s">
        <v>816</v>
      </c>
      <c r="N218">
        <v>7.9424999999999999</v>
      </c>
      <c r="O218">
        <v>0</v>
      </c>
      <c r="P218">
        <v>201</v>
      </c>
      <c r="Q218">
        <v>0</v>
      </c>
      <c r="R218">
        <v>0</v>
      </c>
      <c r="S218">
        <v>0</v>
      </c>
      <c r="T218">
        <v>29</v>
      </c>
      <c r="U218">
        <v>0</v>
      </c>
      <c r="V218">
        <v>0</v>
      </c>
      <c r="W218">
        <v>0</v>
      </c>
      <c r="X218">
        <v>413.69851184667357</v>
      </c>
      <c r="Y218">
        <v>0</v>
      </c>
      <c r="Z218">
        <v>0</v>
      </c>
      <c r="AA218">
        <v>0</v>
      </c>
      <c r="AB218">
        <v>108.5251281992488</v>
      </c>
      <c r="AC218">
        <v>0</v>
      </c>
      <c r="AD218">
        <v>0</v>
      </c>
      <c r="AE218">
        <v>522.22364004592237</v>
      </c>
    </row>
    <row r="219" spans="1:31" x14ac:dyDescent="0.25">
      <c r="A219">
        <v>2384742</v>
      </c>
      <c r="B219">
        <v>1</v>
      </c>
      <c r="C219" t="s">
        <v>80</v>
      </c>
      <c r="D219" t="s">
        <v>84</v>
      </c>
      <c r="E219" t="s">
        <v>132</v>
      </c>
      <c r="F219" t="s">
        <v>817</v>
      </c>
      <c r="G219" t="s">
        <v>384</v>
      </c>
      <c r="H219" t="s">
        <v>135</v>
      </c>
      <c r="I219" t="s">
        <v>136</v>
      </c>
      <c r="J219" t="s">
        <v>3</v>
      </c>
      <c r="K219" t="s">
        <v>138</v>
      </c>
      <c r="L219" t="s">
        <v>818</v>
      </c>
      <c r="M219" t="s">
        <v>819</v>
      </c>
      <c r="N219">
        <v>7.0944444439999996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1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2.3443795097129669</v>
      </c>
      <c r="AC219">
        <v>0</v>
      </c>
      <c r="AD219">
        <v>0</v>
      </c>
      <c r="AE219">
        <v>2.3443795097129669</v>
      </c>
    </row>
    <row r="220" spans="1:31" x14ac:dyDescent="0.25">
      <c r="A220">
        <v>2384914</v>
      </c>
      <c r="B220">
        <v>1</v>
      </c>
      <c r="C220" t="s">
        <v>81</v>
      </c>
      <c r="D220" t="s">
        <v>128</v>
      </c>
      <c r="E220" t="s">
        <v>132</v>
      </c>
      <c r="F220" t="s">
        <v>820</v>
      </c>
      <c r="G220" t="s">
        <v>172</v>
      </c>
      <c r="H220" t="s">
        <v>135</v>
      </c>
      <c r="I220" t="s">
        <v>136</v>
      </c>
      <c r="J220" t="s">
        <v>137</v>
      </c>
      <c r="K220" t="s">
        <v>138</v>
      </c>
      <c r="L220" t="s">
        <v>821</v>
      </c>
      <c r="M220" t="s">
        <v>822</v>
      </c>
      <c r="N220">
        <v>2.807222222</v>
      </c>
      <c r="O220">
        <v>0</v>
      </c>
      <c r="P220">
        <v>3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1.9049543463500005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1.9049543463500005</v>
      </c>
    </row>
    <row r="221" spans="1:31" x14ac:dyDescent="0.25">
      <c r="A221">
        <v>2384926</v>
      </c>
      <c r="B221">
        <v>1</v>
      </c>
      <c r="C221" t="s">
        <v>80</v>
      </c>
      <c r="D221" t="s">
        <v>96</v>
      </c>
      <c r="E221" t="s">
        <v>155</v>
      </c>
      <c r="F221" t="s">
        <v>823</v>
      </c>
      <c r="G221" t="s">
        <v>161</v>
      </c>
      <c r="H221" t="s">
        <v>135</v>
      </c>
      <c r="I221" t="s">
        <v>136</v>
      </c>
      <c r="J221" t="s">
        <v>137</v>
      </c>
      <c r="K221" t="s">
        <v>138</v>
      </c>
      <c r="L221" t="s">
        <v>824</v>
      </c>
      <c r="M221" t="s">
        <v>825</v>
      </c>
      <c r="N221">
        <v>0.34833333300000002</v>
      </c>
      <c r="O221">
        <v>0</v>
      </c>
      <c r="P221">
        <v>9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0.54385024409154992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0.54385024409154992</v>
      </c>
    </row>
    <row r="222" spans="1:31" x14ac:dyDescent="0.25">
      <c r="A222">
        <v>2384967</v>
      </c>
      <c r="B222">
        <v>1</v>
      </c>
      <c r="C222" t="s">
        <v>80</v>
      </c>
      <c r="D222" t="s">
        <v>83</v>
      </c>
      <c r="E222" t="s">
        <v>132</v>
      </c>
      <c r="F222" t="s">
        <v>826</v>
      </c>
      <c r="G222" t="s">
        <v>149</v>
      </c>
      <c r="H222" t="s">
        <v>135</v>
      </c>
      <c r="I222" t="s">
        <v>136</v>
      </c>
      <c r="J222" t="s">
        <v>137</v>
      </c>
      <c r="K222" t="s">
        <v>138</v>
      </c>
      <c r="L222" t="s">
        <v>827</v>
      </c>
      <c r="M222" t="s">
        <v>828</v>
      </c>
      <c r="N222">
        <v>2.224722222</v>
      </c>
      <c r="O222">
        <v>0</v>
      </c>
      <c r="P222">
        <v>3</v>
      </c>
      <c r="Q222">
        <v>0</v>
      </c>
      <c r="R222">
        <v>0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2.7162661501511254</v>
      </c>
      <c r="Y222">
        <v>0</v>
      </c>
      <c r="Z222">
        <v>0</v>
      </c>
      <c r="AA222">
        <v>0</v>
      </c>
      <c r="AB222">
        <v>3.0408521105301505</v>
      </c>
      <c r="AC222">
        <v>0</v>
      </c>
      <c r="AD222">
        <v>0</v>
      </c>
      <c r="AE222">
        <v>5.7571182606812759</v>
      </c>
    </row>
    <row r="223" spans="1:31" x14ac:dyDescent="0.25">
      <c r="A223">
        <v>2384997</v>
      </c>
      <c r="B223">
        <v>1</v>
      </c>
      <c r="C223" t="s">
        <v>80</v>
      </c>
      <c r="D223" t="s">
        <v>109</v>
      </c>
      <c r="E223" t="s">
        <v>132</v>
      </c>
      <c r="F223" t="s">
        <v>829</v>
      </c>
      <c r="G223" t="s">
        <v>149</v>
      </c>
      <c r="H223" t="s">
        <v>135</v>
      </c>
      <c r="I223" t="s">
        <v>136</v>
      </c>
      <c r="J223" t="s">
        <v>137</v>
      </c>
      <c r="K223" t="s">
        <v>138</v>
      </c>
      <c r="L223" t="s">
        <v>830</v>
      </c>
      <c r="M223" t="s">
        <v>831</v>
      </c>
      <c r="N223">
        <v>0.70611111100000001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1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1.59434020142265</v>
      </c>
      <c r="AC223">
        <v>0</v>
      </c>
      <c r="AD223">
        <v>0</v>
      </c>
      <c r="AE223">
        <v>1.59434020142265</v>
      </c>
    </row>
    <row r="224" spans="1:31" x14ac:dyDescent="0.25">
      <c r="A224">
        <v>2383877</v>
      </c>
      <c r="B224">
        <v>1</v>
      </c>
      <c r="C224" t="s">
        <v>80</v>
      </c>
      <c r="D224" t="s">
        <v>101</v>
      </c>
      <c r="E224" t="s">
        <v>155</v>
      </c>
      <c r="F224" t="s">
        <v>832</v>
      </c>
      <c r="G224" t="s">
        <v>292</v>
      </c>
      <c r="H224" t="s">
        <v>135</v>
      </c>
      <c r="I224" t="s">
        <v>136</v>
      </c>
      <c r="J224" t="s">
        <v>137</v>
      </c>
      <c r="K224" t="s">
        <v>294</v>
      </c>
      <c r="L224" t="s">
        <v>833</v>
      </c>
      <c r="M224" t="s">
        <v>834</v>
      </c>
      <c r="N224">
        <v>7.4083333329999999</v>
      </c>
      <c r="O224">
        <v>0</v>
      </c>
      <c r="P224">
        <v>123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161.6917651427751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161.6917651427751</v>
      </c>
    </row>
    <row r="225" spans="1:31" x14ac:dyDescent="0.25">
      <c r="A225">
        <v>2384336</v>
      </c>
      <c r="B225">
        <v>1</v>
      </c>
      <c r="C225" t="s">
        <v>80</v>
      </c>
      <c r="D225" t="s">
        <v>101</v>
      </c>
      <c r="E225" t="s">
        <v>155</v>
      </c>
      <c r="F225" t="s">
        <v>832</v>
      </c>
      <c r="G225" t="s">
        <v>292</v>
      </c>
      <c r="H225" t="s">
        <v>135</v>
      </c>
      <c r="I225" t="s">
        <v>136</v>
      </c>
      <c r="J225" t="s">
        <v>137</v>
      </c>
      <c r="K225" t="s">
        <v>294</v>
      </c>
      <c r="L225" t="s">
        <v>835</v>
      </c>
      <c r="M225" t="s">
        <v>836</v>
      </c>
      <c r="N225">
        <v>7.9213888880000001</v>
      </c>
      <c r="O225">
        <v>0</v>
      </c>
      <c r="P225">
        <v>123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171.08045721349171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171.08045721349171</v>
      </c>
    </row>
    <row r="226" spans="1:31" x14ac:dyDescent="0.25">
      <c r="A226">
        <v>2384783</v>
      </c>
      <c r="B226">
        <v>1</v>
      </c>
      <c r="C226" t="s">
        <v>80</v>
      </c>
      <c r="D226" t="s">
        <v>84</v>
      </c>
      <c r="E226" t="s">
        <v>132</v>
      </c>
      <c r="F226" t="s">
        <v>837</v>
      </c>
      <c r="G226" t="s">
        <v>172</v>
      </c>
      <c r="H226" t="s">
        <v>135</v>
      </c>
      <c r="I226" t="s">
        <v>136</v>
      </c>
      <c r="J226" t="s">
        <v>137</v>
      </c>
      <c r="K226" t="s">
        <v>138</v>
      </c>
      <c r="L226" t="s">
        <v>838</v>
      </c>
      <c r="M226" t="s">
        <v>839</v>
      </c>
      <c r="N226">
        <v>8.2091666659999998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1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</row>
    <row r="227" spans="1:31" x14ac:dyDescent="0.25">
      <c r="A227">
        <v>2384790</v>
      </c>
      <c r="B227">
        <v>1</v>
      </c>
      <c r="C227" t="s">
        <v>80</v>
      </c>
      <c r="D227" t="s">
        <v>97</v>
      </c>
      <c r="E227" t="s">
        <v>132</v>
      </c>
      <c r="F227" t="s">
        <v>840</v>
      </c>
      <c r="G227" t="s">
        <v>134</v>
      </c>
      <c r="H227" t="s">
        <v>135</v>
      </c>
      <c r="I227" t="s">
        <v>136</v>
      </c>
      <c r="J227" t="s">
        <v>137</v>
      </c>
      <c r="K227" t="s">
        <v>138</v>
      </c>
      <c r="L227" t="s">
        <v>841</v>
      </c>
      <c r="M227" t="s">
        <v>842</v>
      </c>
      <c r="N227">
        <v>8.5586111109999994</v>
      </c>
      <c r="O227">
        <v>0</v>
      </c>
      <c r="P227">
        <v>2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6.7489408445499999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6.7489408445499999</v>
      </c>
    </row>
    <row r="228" spans="1:31" x14ac:dyDescent="0.25">
      <c r="A228">
        <v>2384989</v>
      </c>
      <c r="B228">
        <v>1</v>
      </c>
      <c r="C228" t="s">
        <v>81</v>
      </c>
      <c r="D228" t="s">
        <v>123</v>
      </c>
      <c r="E228" t="s">
        <v>184</v>
      </c>
      <c r="F228" t="s">
        <v>843</v>
      </c>
      <c r="G228" t="s">
        <v>199</v>
      </c>
      <c r="H228" t="s">
        <v>135</v>
      </c>
      <c r="I228" t="s">
        <v>136</v>
      </c>
      <c r="J228" t="s">
        <v>137</v>
      </c>
      <c r="K228" t="s">
        <v>138</v>
      </c>
      <c r="L228" t="s">
        <v>844</v>
      </c>
      <c r="M228" t="s">
        <v>845</v>
      </c>
      <c r="N228">
        <v>1.9811111109999999</v>
      </c>
      <c r="O228">
        <v>0</v>
      </c>
      <c r="P228">
        <v>0</v>
      </c>
      <c r="Q228">
        <v>0</v>
      </c>
      <c r="R228">
        <v>8</v>
      </c>
      <c r="S228">
        <v>0</v>
      </c>
      <c r="T228">
        <v>8</v>
      </c>
      <c r="U228">
        <v>0</v>
      </c>
      <c r="V228">
        <v>1</v>
      </c>
      <c r="W228">
        <v>0</v>
      </c>
      <c r="X228">
        <v>0</v>
      </c>
      <c r="Y228">
        <v>0</v>
      </c>
      <c r="Z228">
        <v>10.4743769082156</v>
      </c>
      <c r="AA228">
        <v>0</v>
      </c>
      <c r="AB228">
        <v>37.213686038758865</v>
      </c>
      <c r="AC228">
        <v>0</v>
      </c>
      <c r="AD228">
        <v>27.187943771713066</v>
      </c>
      <c r="AE228">
        <v>74.876006718687535</v>
      </c>
    </row>
    <row r="229" spans="1:31" x14ac:dyDescent="0.25">
      <c r="A229">
        <v>2385015</v>
      </c>
      <c r="B229">
        <v>1</v>
      </c>
      <c r="C229" t="s">
        <v>81</v>
      </c>
      <c r="D229" t="s">
        <v>127</v>
      </c>
      <c r="E229" t="s">
        <v>132</v>
      </c>
      <c r="F229" t="s">
        <v>846</v>
      </c>
      <c r="G229" t="s">
        <v>149</v>
      </c>
      <c r="H229" t="s">
        <v>135</v>
      </c>
      <c r="I229" t="s">
        <v>136</v>
      </c>
      <c r="J229" t="s">
        <v>137</v>
      </c>
      <c r="K229" t="s">
        <v>138</v>
      </c>
      <c r="L229" t="s">
        <v>847</v>
      </c>
      <c r="M229" t="s">
        <v>848</v>
      </c>
      <c r="N229">
        <v>0.97138888800000001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0.22393853842587499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0.22393853842587499</v>
      </c>
    </row>
    <row r="230" spans="1:31" x14ac:dyDescent="0.25">
      <c r="A230">
        <v>2385017</v>
      </c>
      <c r="B230">
        <v>1</v>
      </c>
      <c r="C230" t="s">
        <v>80</v>
      </c>
      <c r="D230" t="s">
        <v>97</v>
      </c>
      <c r="E230" t="s">
        <v>155</v>
      </c>
      <c r="F230" t="s">
        <v>849</v>
      </c>
      <c r="G230" t="s">
        <v>172</v>
      </c>
      <c r="H230" t="s">
        <v>135</v>
      </c>
      <c r="I230" t="s">
        <v>136</v>
      </c>
      <c r="J230" t="s">
        <v>137</v>
      </c>
      <c r="K230" t="s">
        <v>138</v>
      </c>
      <c r="L230" t="s">
        <v>850</v>
      </c>
      <c r="M230" t="s">
        <v>851</v>
      </c>
      <c r="N230">
        <v>0.455555555</v>
      </c>
      <c r="O230">
        <v>0</v>
      </c>
      <c r="P230">
        <v>65</v>
      </c>
      <c r="Q230">
        <v>0</v>
      </c>
      <c r="R230">
        <v>0</v>
      </c>
      <c r="S230">
        <v>0</v>
      </c>
      <c r="T230">
        <v>6</v>
      </c>
      <c r="U230">
        <v>0</v>
      </c>
      <c r="V230">
        <v>0</v>
      </c>
      <c r="W230">
        <v>0</v>
      </c>
      <c r="X230">
        <v>9.6248366574279487</v>
      </c>
      <c r="Y230">
        <v>0</v>
      </c>
      <c r="Z230">
        <v>0</v>
      </c>
      <c r="AA230">
        <v>0</v>
      </c>
      <c r="AB230">
        <v>4.1728744062844001</v>
      </c>
      <c r="AC230">
        <v>0</v>
      </c>
      <c r="AD230">
        <v>0</v>
      </c>
      <c r="AE230">
        <v>13.797711063712349</v>
      </c>
    </row>
    <row r="231" spans="1:31" x14ac:dyDescent="0.25">
      <c r="A231">
        <v>2385024</v>
      </c>
      <c r="B231">
        <v>1</v>
      </c>
      <c r="C231" t="s">
        <v>80</v>
      </c>
      <c r="D231" t="s">
        <v>105</v>
      </c>
      <c r="E231" t="s">
        <v>132</v>
      </c>
      <c r="F231" t="s">
        <v>852</v>
      </c>
      <c r="G231" t="s">
        <v>145</v>
      </c>
      <c r="H231" t="s">
        <v>135</v>
      </c>
      <c r="I231" t="s">
        <v>136</v>
      </c>
      <c r="J231" t="s">
        <v>137</v>
      </c>
      <c r="K231" t="s">
        <v>138</v>
      </c>
      <c r="L231" t="s">
        <v>853</v>
      </c>
      <c r="M231" t="s">
        <v>854</v>
      </c>
      <c r="N231">
        <v>0.93416666599999998</v>
      </c>
      <c r="O231">
        <v>0</v>
      </c>
      <c r="P231">
        <v>13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3.1997327728928755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3.1997327728928755</v>
      </c>
    </row>
    <row r="232" spans="1:31" x14ac:dyDescent="0.25">
      <c r="A232">
        <v>2384741</v>
      </c>
      <c r="B232">
        <v>1</v>
      </c>
      <c r="C232" t="s">
        <v>80</v>
      </c>
      <c r="D232" t="s">
        <v>84</v>
      </c>
      <c r="E232" t="s">
        <v>170</v>
      </c>
      <c r="F232" t="s">
        <v>855</v>
      </c>
      <c r="G232" t="s">
        <v>630</v>
      </c>
      <c r="H232" t="s">
        <v>135</v>
      </c>
      <c r="I232" t="s">
        <v>136</v>
      </c>
      <c r="J232" t="s">
        <v>137</v>
      </c>
      <c r="K232" t="s">
        <v>138</v>
      </c>
      <c r="L232" t="s">
        <v>856</v>
      </c>
      <c r="M232" t="s">
        <v>857</v>
      </c>
      <c r="N232">
        <v>9.6747222219999998</v>
      </c>
      <c r="O232">
        <v>0</v>
      </c>
      <c r="P232">
        <v>6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35.19863569176092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35.19863569176092</v>
      </c>
    </row>
    <row r="233" spans="1:31" x14ac:dyDescent="0.25">
      <c r="A233">
        <v>2384886</v>
      </c>
      <c r="B233">
        <v>1</v>
      </c>
      <c r="C233" t="s">
        <v>81</v>
      </c>
      <c r="D233" t="s">
        <v>123</v>
      </c>
      <c r="E233" t="s">
        <v>132</v>
      </c>
      <c r="F233" t="s">
        <v>858</v>
      </c>
      <c r="G233" t="s">
        <v>149</v>
      </c>
      <c r="H233" t="s">
        <v>135</v>
      </c>
      <c r="I233" t="s">
        <v>136</v>
      </c>
      <c r="J233" t="s">
        <v>137</v>
      </c>
      <c r="K233" t="s">
        <v>138</v>
      </c>
      <c r="L233" t="s">
        <v>859</v>
      </c>
      <c r="M233" t="s">
        <v>860</v>
      </c>
      <c r="N233">
        <v>6.2983333330000004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1.6156692176341501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1.6156692176341501</v>
      </c>
    </row>
    <row r="234" spans="1:31" x14ac:dyDescent="0.25">
      <c r="A234">
        <v>2385012</v>
      </c>
      <c r="B234">
        <v>1</v>
      </c>
      <c r="C234" t="s">
        <v>80</v>
      </c>
      <c r="D234" t="s">
        <v>84</v>
      </c>
      <c r="E234" t="s">
        <v>155</v>
      </c>
      <c r="F234" t="s">
        <v>633</v>
      </c>
      <c r="G234" t="s">
        <v>203</v>
      </c>
      <c r="H234" t="s">
        <v>135</v>
      </c>
      <c r="I234" t="s">
        <v>136</v>
      </c>
      <c r="J234" t="s">
        <v>137</v>
      </c>
      <c r="K234" t="s">
        <v>138</v>
      </c>
      <c r="L234" t="s">
        <v>861</v>
      </c>
      <c r="M234" t="s">
        <v>862</v>
      </c>
      <c r="N234">
        <v>1.7866666659999999</v>
      </c>
      <c r="O234">
        <v>0</v>
      </c>
      <c r="P234">
        <v>1</v>
      </c>
      <c r="Q234">
        <v>0</v>
      </c>
      <c r="R234">
        <v>9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0.46746894756479995</v>
      </c>
      <c r="Y234">
        <v>0</v>
      </c>
      <c r="Z234">
        <v>44.680217226984972</v>
      </c>
      <c r="AA234">
        <v>0</v>
      </c>
      <c r="AB234">
        <v>0</v>
      </c>
      <c r="AC234">
        <v>0</v>
      </c>
      <c r="AD234">
        <v>0</v>
      </c>
      <c r="AE234">
        <v>45.147686174549769</v>
      </c>
    </row>
    <row r="235" spans="1:31" x14ac:dyDescent="0.25">
      <c r="A235">
        <v>2385055</v>
      </c>
      <c r="B235">
        <v>1</v>
      </c>
      <c r="C235" t="s">
        <v>80</v>
      </c>
      <c r="D235" t="s">
        <v>101</v>
      </c>
      <c r="E235" t="s">
        <v>132</v>
      </c>
      <c r="F235" t="s">
        <v>863</v>
      </c>
      <c r="G235" t="s">
        <v>134</v>
      </c>
      <c r="H235" t="s">
        <v>135</v>
      </c>
      <c r="I235" t="s">
        <v>136</v>
      </c>
      <c r="J235" t="s">
        <v>137</v>
      </c>
      <c r="K235" t="s">
        <v>138</v>
      </c>
      <c r="L235" t="s">
        <v>864</v>
      </c>
      <c r="M235" t="s">
        <v>865</v>
      </c>
      <c r="N235">
        <v>0.99583333299999999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1.7717438967753003</v>
      </c>
      <c r="AC235">
        <v>0</v>
      </c>
      <c r="AD235">
        <v>0</v>
      </c>
      <c r="AE235">
        <v>1.7717438967753003</v>
      </c>
    </row>
    <row r="236" spans="1:31" x14ac:dyDescent="0.25">
      <c r="A236">
        <v>2385084</v>
      </c>
      <c r="B236">
        <v>1</v>
      </c>
      <c r="C236" t="s">
        <v>80</v>
      </c>
      <c r="D236" t="s">
        <v>96</v>
      </c>
      <c r="E236" t="s">
        <v>155</v>
      </c>
      <c r="F236" t="s">
        <v>866</v>
      </c>
      <c r="G236" t="s">
        <v>867</v>
      </c>
      <c r="H236" t="s">
        <v>135</v>
      </c>
      <c r="I236" t="s">
        <v>136</v>
      </c>
      <c r="J236" t="s">
        <v>137</v>
      </c>
      <c r="K236" t="s">
        <v>138</v>
      </c>
      <c r="L236" t="s">
        <v>868</v>
      </c>
      <c r="M236" t="s">
        <v>869</v>
      </c>
      <c r="N236">
        <v>0.88416666600000005</v>
      </c>
      <c r="O236">
        <v>0</v>
      </c>
      <c r="P236">
        <v>0</v>
      </c>
      <c r="Q236">
        <v>0</v>
      </c>
      <c r="R236">
        <v>1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1.5551836097440499</v>
      </c>
      <c r="AC236">
        <v>0</v>
      </c>
      <c r="AD236">
        <v>0</v>
      </c>
      <c r="AE236">
        <v>1.5551836097440499</v>
      </c>
    </row>
    <row r="237" spans="1:31" x14ac:dyDescent="0.25">
      <c r="A237">
        <v>2384968</v>
      </c>
      <c r="B237">
        <v>1</v>
      </c>
      <c r="C237" t="s">
        <v>80</v>
      </c>
      <c r="D237" t="s">
        <v>88</v>
      </c>
      <c r="E237" t="s">
        <v>132</v>
      </c>
      <c r="F237" t="s">
        <v>870</v>
      </c>
      <c r="G237" t="s">
        <v>134</v>
      </c>
      <c r="H237" t="s">
        <v>135</v>
      </c>
      <c r="I237" t="s">
        <v>136</v>
      </c>
      <c r="J237" t="s">
        <v>137</v>
      </c>
      <c r="K237" t="s">
        <v>138</v>
      </c>
      <c r="L237" t="s">
        <v>871</v>
      </c>
      <c r="M237" t="s">
        <v>872</v>
      </c>
      <c r="N237">
        <v>6.9336111110000003</v>
      </c>
      <c r="O237">
        <v>0</v>
      </c>
      <c r="P237">
        <v>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1.8393598020832251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1.8393598020832251</v>
      </c>
    </row>
    <row r="238" spans="1:31" x14ac:dyDescent="0.25">
      <c r="A238">
        <v>2384969</v>
      </c>
      <c r="B238">
        <v>1</v>
      </c>
      <c r="C238" t="s">
        <v>80</v>
      </c>
      <c r="D238" t="s">
        <v>96</v>
      </c>
      <c r="E238" t="s">
        <v>132</v>
      </c>
      <c r="F238" t="s">
        <v>873</v>
      </c>
      <c r="G238" t="s">
        <v>172</v>
      </c>
      <c r="H238" t="s">
        <v>135</v>
      </c>
      <c r="I238" t="s">
        <v>136</v>
      </c>
      <c r="J238" t="s">
        <v>137</v>
      </c>
      <c r="K238" t="s">
        <v>138</v>
      </c>
      <c r="L238" t="s">
        <v>874</v>
      </c>
      <c r="M238" t="s">
        <v>875</v>
      </c>
      <c r="N238">
        <v>5.4669444440000001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4.3801687496969999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4.3801687496969999</v>
      </c>
    </row>
    <row r="239" spans="1:31" x14ac:dyDescent="0.25">
      <c r="A239">
        <v>2384982</v>
      </c>
      <c r="B239">
        <v>1</v>
      </c>
      <c r="C239" t="s">
        <v>80</v>
      </c>
      <c r="D239" t="s">
        <v>95</v>
      </c>
      <c r="E239" t="s">
        <v>132</v>
      </c>
      <c r="F239" t="s">
        <v>876</v>
      </c>
      <c r="G239" t="s">
        <v>172</v>
      </c>
      <c r="H239" t="s">
        <v>135</v>
      </c>
      <c r="I239" t="s">
        <v>136</v>
      </c>
      <c r="J239" t="s">
        <v>137</v>
      </c>
      <c r="K239" t="s">
        <v>138</v>
      </c>
      <c r="L239" t="s">
        <v>877</v>
      </c>
      <c r="M239" t="s">
        <v>878</v>
      </c>
      <c r="N239">
        <v>6.0408333330000001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1.6777117015741498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1.6777117015741498</v>
      </c>
    </row>
    <row r="240" spans="1:31" x14ac:dyDescent="0.25">
      <c r="A240">
        <v>2385041</v>
      </c>
      <c r="B240">
        <v>1</v>
      </c>
      <c r="C240" t="s">
        <v>81</v>
      </c>
      <c r="D240" t="s">
        <v>124</v>
      </c>
      <c r="E240" t="s">
        <v>132</v>
      </c>
      <c r="F240" t="s">
        <v>879</v>
      </c>
      <c r="G240" t="s">
        <v>149</v>
      </c>
      <c r="H240" t="s">
        <v>135</v>
      </c>
      <c r="I240" t="s">
        <v>136</v>
      </c>
      <c r="J240" t="s">
        <v>137</v>
      </c>
      <c r="K240" t="s">
        <v>138</v>
      </c>
      <c r="L240" t="s">
        <v>880</v>
      </c>
      <c r="M240" t="s">
        <v>881</v>
      </c>
      <c r="N240">
        <v>2.7338888880000001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0.27658372566299999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0.27658372566299999</v>
      </c>
    </row>
    <row r="241" spans="1:31" x14ac:dyDescent="0.25">
      <c r="A241">
        <v>2385047</v>
      </c>
      <c r="B241">
        <v>1</v>
      </c>
      <c r="C241" t="s">
        <v>80</v>
      </c>
      <c r="D241" t="s">
        <v>93</v>
      </c>
      <c r="E241" t="s">
        <v>132</v>
      </c>
      <c r="F241" t="s">
        <v>882</v>
      </c>
      <c r="G241" t="s">
        <v>172</v>
      </c>
      <c r="H241" t="s">
        <v>135</v>
      </c>
      <c r="I241" t="s">
        <v>136</v>
      </c>
      <c r="J241" t="s">
        <v>3</v>
      </c>
      <c r="K241" t="s">
        <v>138</v>
      </c>
      <c r="L241" t="s">
        <v>883</v>
      </c>
      <c r="M241" t="s">
        <v>884</v>
      </c>
      <c r="N241">
        <v>5.0147222219999996</v>
      </c>
      <c r="O241">
        <v>0</v>
      </c>
      <c r="P241">
        <v>4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1.4437360766172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1.4437360766172</v>
      </c>
    </row>
    <row r="242" spans="1:31" x14ac:dyDescent="0.25">
      <c r="A242">
        <v>2385052</v>
      </c>
      <c r="B242">
        <v>1</v>
      </c>
      <c r="C242" t="s">
        <v>80</v>
      </c>
      <c r="D242" t="s">
        <v>82</v>
      </c>
      <c r="E242" t="s">
        <v>132</v>
      </c>
      <c r="F242" t="s">
        <v>885</v>
      </c>
      <c r="G242" t="s">
        <v>172</v>
      </c>
      <c r="H242" t="s">
        <v>135</v>
      </c>
      <c r="I242" t="s">
        <v>136</v>
      </c>
      <c r="J242" t="s">
        <v>137</v>
      </c>
      <c r="K242" t="s">
        <v>138</v>
      </c>
      <c r="L242" t="s">
        <v>886</v>
      </c>
      <c r="M242" t="s">
        <v>887</v>
      </c>
      <c r="N242">
        <v>3.048888888</v>
      </c>
      <c r="O242">
        <v>0</v>
      </c>
      <c r="P242">
        <v>8</v>
      </c>
      <c r="Q242">
        <v>0</v>
      </c>
      <c r="R242">
        <v>0</v>
      </c>
      <c r="S242">
        <v>0</v>
      </c>
      <c r="T242">
        <v>1</v>
      </c>
      <c r="U242">
        <v>0</v>
      </c>
      <c r="V242">
        <v>0</v>
      </c>
      <c r="W242">
        <v>0</v>
      </c>
      <c r="X242">
        <v>7.5257332921611848</v>
      </c>
      <c r="Y242">
        <v>0</v>
      </c>
      <c r="Z242">
        <v>0</v>
      </c>
      <c r="AA242">
        <v>0</v>
      </c>
      <c r="AB242">
        <v>2.7309193044909756</v>
      </c>
      <c r="AC242">
        <v>0</v>
      </c>
      <c r="AD242">
        <v>0</v>
      </c>
      <c r="AE242">
        <v>10.25665259665216</v>
      </c>
    </row>
    <row r="243" spans="1:31" x14ac:dyDescent="0.25">
      <c r="A243">
        <v>2385057</v>
      </c>
      <c r="B243">
        <v>1</v>
      </c>
      <c r="C243" t="s">
        <v>81</v>
      </c>
      <c r="D243" t="s">
        <v>112</v>
      </c>
      <c r="E243" t="s">
        <v>132</v>
      </c>
      <c r="F243" t="s">
        <v>888</v>
      </c>
      <c r="G243" t="s">
        <v>134</v>
      </c>
      <c r="H243" t="s">
        <v>135</v>
      </c>
      <c r="I243" t="s">
        <v>136</v>
      </c>
      <c r="J243" t="s">
        <v>137</v>
      </c>
      <c r="K243" t="s">
        <v>138</v>
      </c>
      <c r="L243" t="s">
        <v>889</v>
      </c>
      <c r="M243" t="s">
        <v>890</v>
      </c>
      <c r="N243">
        <v>2.2183333329999999</v>
      </c>
      <c r="O243">
        <v>0</v>
      </c>
      <c r="P243">
        <v>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3.8147519191827506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3.8147519191827506</v>
      </c>
    </row>
    <row r="244" spans="1:31" x14ac:dyDescent="0.25">
      <c r="A244">
        <v>2385061</v>
      </c>
      <c r="B244">
        <v>1</v>
      </c>
      <c r="C244" t="s">
        <v>80</v>
      </c>
      <c r="D244" t="s">
        <v>83</v>
      </c>
      <c r="E244" t="s">
        <v>132</v>
      </c>
      <c r="F244" t="s">
        <v>891</v>
      </c>
      <c r="G244" t="s">
        <v>172</v>
      </c>
      <c r="H244" t="s">
        <v>135</v>
      </c>
      <c r="I244" t="s">
        <v>136</v>
      </c>
      <c r="J244" t="s">
        <v>137</v>
      </c>
      <c r="K244" t="s">
        <v>138</v>
      </c>
      <c r="L244" t="s">
        <v>892</v>
      </c>
      <c r="M244" t="s">
        <v>893</v>
      </c>
      <c r="N244">
        <v>1.8174999999999999</v>
      </c>
      <c r="O244">
        <v>0</v>
      </c>
      <c r="P244">
        <v>9</v>
      </c>
      <c r="Q244">
        <v>0</v>
      </c>
      <c r="R244">
        <v>0</v>
      </c>
      <c r="S244">
        <v>0</v>
      </c>
      <c r="T244">
        <v>3</v>
      </c>
      <c r="U244">
        <v>0</v>
      </c>
      <c r="V244">
        <v>0</v>
      </c>
      <c r="W244">
        <v>0</v>
      </c>
      <c r="X244">
        <v>4.7935563370289751</v>
      </c>
      <c r="Y244">
        <v>0</v>
      </c>
      <c r="Z244">
        <v>0</v>
      </c>
      <c r="AA244">
        <v>0</v>
      </c>
      <c r="AB244">
        <v>3.7860343795990001</v>
      </c>
      <c r="AC244">
        <v>0</v>
      </c>
      <c r="AD244">
        <v>0</v>
      </c>
      <c r="AE244">
        <v>8.5795907166279761</v>
      </c>
    </row>
    <row r="245" spans="1:31" x14ac:dyDescent="0.25">
      <c r="A245">
        <v>2385072</v>
      </c>
      <c r="B245">
        <v>1</v>
      </c>
      <c r="C245" t="s">
        <v>81</v>
      </c>
      <c r="D245" t="s">
        <v>119</v>
      </c>
      <c r="E245" t="s">
        <v>132</v>
      </c>
      <c r="F245" t="s">
        <v>894</v>
      </c>
      <c r="G245" t="s">
        <v>149</v>
      </c>
      <c r="H245" t="s">
        <v>135</v>
      </c>
      <c r="I245" t="s">
        <v>136</v>
      </c>
      <c r="J245" t="s">
        <v>137</v>
      </c>
      <c r="K245" t="s">
        <v>138</v>
      </c>
      <c r="L245" t="s">
        <v>895</v>
      </c>
      <c r="M245" t="s">
        <v>896</v>
      </c>
      <c r="N245">
        <v>0.87527777699999998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</row>
    <row r="246" spans="1:31" x14ac:dyDescent="0.25">
      <c r="A246">
        <v>2385074</v>
      </c>
      <c r="B246">
        <v>1</v>
      </c>
      <c r="C246" t="s">
        <v>80</v>
      </c>
      <c r="D246" t="s">
        <v>84</v>
      </c>
      <c r="E246" t="s">
        <v>132</v>
      </c>
      <c r="F246" t="s">
        <v>897</v>
      </c>
      <c r="G246" t="s">
        <v>149</v>
      </c>
      <c r="H246" t="s">
        <v>135</v>
      </c>
      <c r="I246" t="s">
        <v>136</v>
      </c>
      <c r="J246" t="s">
        <v>137</v>
      </c>
      <c r="K246" t="s">
        <v>138</v>
      </c>
      <c r="L246" t="s">
        <v>898</v>
      </c>
      <c r="M246" t="s">
        <v>899</v>
      </c>
      <c r="N246">
        <v>2.3849999999999998</v>
      </c>
      <c r="O246">
        <v>0</v>
      </c>
      <c r="P246">
        <v>2</v>
      </c>
      <c r="Q246">
        <v>0</v>
      </c>
      <c r="R246">
        <v>0</v>
      </c>
      <c r="S246">
        <v>0</v>
      </c>
      <c r="T246">
        <v>3</v>
      </c>
      <c r="U246">
        <v>0</v>
      </c>
      <c r="V246">
        <v>0</v>
      </c>
      <c r="W246">
        <v>0</v>
      </c>
      <c r="X246">
        <v>0.27730274941460004</v>
      </c>
      <c r="Y246">
        <v>0</v>
      </c>
      <c r="Z246">
        <v>0</v>
      </c>
      <c r="AA246">
        <v>0</v>
      </c>
      <c r="AB246">
        <v>2.8083775886704001</v>
      </c>
      <c r="AC246">
        <v>0</v>
      </c>
      <c r="AD246">
        <v>0</v>
      </c>
      <c r="AE246">
        <v>3.085680338085</v>
      </c>
    </row>
    <row r="247" spans="1:31" x14ac:dyDescent="0.25">
      <c r="A247">
        <v>2385088</v>
      </c>
      <c r="B247">
        <v>1</v>
      </c>
      <c r="C247" t="s">
        <v>80</v>
      </c>
      <c r="D247" t="s">
        <v>107</v>
      </c>
      <c r="E247" t="s">
        <v>132</v>
      </c>
      <c r="F247" t="s">
        <v>900</v>
      </c>
      <c r="G247" t="s">
        <v>134</v>
      </c>
      <c r="H247" t="s">
        <v>135</v>
      </c>
      <c r="I247" t="s">
        <v>136</v>
      </c>
      <c r="J247" t="s">
        <v>137</v>
      </c>
      <c r="K247" t="s">
        <v>138</v>
      </c>
      <c r="L247" t="s">
        <v>901</v>
      </c>
      <c r="M247" t="s">
        <v>902</v>
      </c>
      <c r="N247">
        <v>1.944722222</v>
      </c>
      <c r="O247">
        <v>0</v>
      </c>
      <c r="P247">
        <v>12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6.5878346408227504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6.5878346408227504</v>
      </c>
    </row>
    <row r="248" spans="1:31" x14ac:dyDescent="0.25">
      <c r="A248">
        <v>2385091</v>
      </c>
      <c r="B248">
        <v>1</v>
      </c>
      <c r="C248" t="s">
        <v>80</v>
      </c>
      <c r="D248" t="s">
        <v>89</v>
      </c>
      <c r="E248" t="s">
        <v>132</v>
      </c>
      <c r="F248" t="s">
        <v>903</v>
      </c>
      <c r="G248" t="s">
        <v>134</v>
      </c>
      <c r="H248" t="s">
        <v>135</v>
      </c>
      <c r="I248" t="s">
        <v>136</v>
      </c>
      <c r="J248" t="s">
        <v>137</v>
      </c>
      <c r="K248" t="s">
        <v>138</v>
      </c>
      <c r="L248" t="s">
        <v>904</v>
      </c>
      <c r="M248" t="s">
        <v>905</v>
      </c>
      <c r="N248">
        <v>1.0069444439999999</v>
      </c>
      <c r="O248">
        <v>0</v>
      </c>
      <c r="P248">
        <v>13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4.430026575971616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4.430026575971616</v>
      </c>
    </row>
    <row r="249" spans="1:31" x14ac:dyDescent="0.25">
      <c r="A249">
        <v>2385093</v>
      </c>
      <c r="B249">
        <v>1</v>
      </c>
      <c r="C249" t="s">
        <v>81</v>
      </c>
      <c r="D249" t="s">
        <v>121</v>
      </c>
      <c r="E249" t="s">
        <v>155</v>
      </c>
      <c r="F249" t="s">
        <v>906</v>
      </c>
      <c r="G249" t="s">
        <v>203</v>
      </c>
      <c r="H249" t="s">
        <v>135</v>
      </c>
      <c r="I249" t="s">
        <v>136</v>
      </c>
      <c r="J249" t="s">
        <v>137</v>
      </c>
      <c r="K249" t="s">
        <v>138</v>
      </c>
      <c r="L249" t="s">
        <v>907</v>
      </c>
      <c r="M249" t="s">
        <v>908</v>
      </c>
      <c r="N249">
        <v>1.4508333330000001</v>
      </c>
      <c r="O249">
        <v>0</v>
      </c>
      <c r="P249">
        <v>22</v>
      </c>
      <c r="Q249">
        <v>0</v>
      </c>
      <c r="R249">
        <v>1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7.1234771395446019</v>
      </c>
      <c r="Y249">
        <v>0</v>
      </c>
      <c r="Z249">
        <v>0.90924529540212506</v>
      </c>
      <c r="AA249">
        <v>0</v>
      </c>
      <c r="AB249">
        <v>0</v>
      </c>
      <c r="AC249">
        <v>0</v>
      </c>
      <c r="AD249">
        <v>0</v>
      </c>
      <c r="AE249">
        <v>8.0327224349467272</v>
      </c>
    </row>
    <row r="250" spans="1:31" x14ac:dyDescent="0.25">
      <c r="A250">
        <v>2385099</v>
      </c>
      <c r="B250">
        <v>1</v>
      </c>
      <c r="C250" t="s">
        <v>81</v>
      </c>
      <c r="D250" t="s">
        <v>122</v>
      </c>
      <c r="E250" t="s">
        <v>132</v>
      </c>
      <c r="F250" t="s">
        <v>909</v>
      </c>
      <c r="G250" t="s">
        <v>149</v>
      </c>
      <c r="H250" t="s">
        <v>135</v>
      </c>
      <c r="I250" t="s">
        <v>136</v>
      </c>
      <c r="J250" t="s">
        <v>137</v>
      </c>
      <c r="K250" t="s">
        <v>138</v>
      </c>
      <c r="L250" t="s">
        <v>910</v>
      </c>
      <c r="M250" t="s">
        <v>911</v>
      </c>
      <c r="N250">
        <v>0.69638888799999998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1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6.1353468705266673E-2</v>
      </c>
      <c r="AC250">
        <v>0</v>
      </c>
      <c r="AD250">
        <v>0</v>
      </c>
      <c r="AE250">
        <v>6.1353468705266673E-2</v>
      </c>
    </row>
    <row r="251" spans="1:31" x14ac:dyDescent="0.25">
      <c r="A251">
        <v>2385103</v>
      </c>
      <c r="B251">
        <v>1</v>
      </c>
      <c r="C251" t="s">
        <v>81</v>
      </c>
      <c r="D251" t="s">
        <v>128</v>
      </c>
      <c r="E251" t="s">
        <v>132</v>
      </c>
      <c r="F251" t="s">
        <v>912</v>
      </c>
      <c r="G251" t="s">
        <v>134</v>
      </c>
      <c r="H251" t="s">
        <v>135</v>
      </c>
      <c r="I251" t="s">
        <v>136</v>
      </c>
      <c r="J251" t="s">
        <v>137</v>
      </c>
      <c r="K251" t="s">
        <v>138</v>
      </c>
      <c r="L251" t="s">
        <v>913</v>
      </c>
      <c r="M251" t="s">
        <v>914</v>
      </c>
      <c r="N251">
        <v>0.37138888799999997</v>
      </c>
      <c r="O251">
        <v>0</v>
      </c>
      <c r="P251">
        <v>11</v>
      </c>
      <c r="Q251">
        <v>0</v>
      </c>
      <c r="R251">
        <v>0</v>
      </c>
      <c r="S251">
        <v>0</v>
      </c>
      <c r="T251">
        <v>1</v>
      </c>
      <c r="U251">
        <v>0</v>
      </c>
      <c r="V251">
        <v>0</v>
      </c>
      <c r="W251">
        <v>0</v>
      </c>
      <c r="X251">
        <v>1.0262253989680001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1.0262253989680001</v>
      </c>
    </row>
    <row r="252" spans="1:31" x14ac:dyDescent="0.25">
      <c r="A252">
        <v>2385105</v>
      </c>
      <c r="B252">
        <v>1</v>
      </c>
      <c r="C252" t="s">
        <v>80</v>
      </c>
      <c r="D252" t="s">
        <v>110</v>
      </c>
      <c r="E252" t="s">
        <v>155</v>
      </c>
      <c r="F252" t="s">
        <v>915</v>
      </c>
      <c r="G252" t="s">
        <v>203</v>
      </c>
      <c r="H252" t="s">
        <v>135</v>
      </c>
      <c r="I252" t="s">
        <v>136</v>
      </c>
      <c r="J252" t="s">
        <v>137</v>
      </c>
      <c r="K252" t="s">
        <v>138</v>
      </c>
      <c r="L252" t="s">
        <v>916</v>
      </c>
      <c r="M252" t="s">
        <v>917</v>
      </c>
      <c r="N252">
        <v>1.1305555549999999</v>
      </c>
      <c r="O252">
        <v>0</v>
      </c>
      <c r="P252">
        <v>156</v>
      </c>
      <c r="Q252">
        <v>0</v>
      </c>
      <c r="R252">
        <v>0</v>
      </c>
      <c r="S252">
        <v>0</v>
      </c>
      <c r="T252">
        <v>3</v>
      </c>
      <c r="U252">
        <v>0</v>
      </c>
      <c r="V252">
        <v>0</v>
      </c>
      <c r="W252">
        <v>0</v>
      </c>
      <c r="X252">
        <v>60.440568862901202</v>
      </c>
      <c r="Y252">
        <v>0</v>
      </c>
      <c r="Z252">
        <v>0</v>
      </c>
      <c r="AA252">
        <v>0</v>
      </c>
      <c r="AB252">
        <v>0.18235296541035001</v>
      </c>
      <c r="AC252">
        <v>0</v>
      </c>
      <c r="AD252">
        <v>0</v>
      </c>
      <c r="AE252">
        <v>60.622921828311554</v>
      </c>
    </row>
    <row r="253" spans="1:31" x14ac:dyDescent="0.25">
      <c r="A253">
        <v>2385107</v>
      </c>
      <c r="B253">
        <v>1</v>
      </c>
      <c r="C253" t="s">
        <v>80</v>
      </c>
      <c r="D253" t="s">
        <v>82</v>
      </c>
      <c r="E253" t="s">
        <v>132</v>
      </c>
      <c r="F253" t="s">
        <v>918</v>
      </c>
      <c r="G253" t="s">
        <v>149</v>
      </c>
      <c r="H253" t="s">
        <v>135</v>
      </c>
      <c r="I253" t="s">
        <v>136</v>
      </c>
      <c r="J253" t="s">
        <v>137</v>
      </c>
      <c r="K253" t="s">
        <v>138</v>
      </c>
      <c r="L253" t="s">
        <v>919</v>
      </c>
      <c r="M253" t="s">
        <v>920</v>
      </c>
      <c r="N253">
        <v>0.821111111</v>
      </c>
      <c r="O253">
        <v>0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8.5892735328200007E-2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8.5892735328200007E-2</v>
      </c>
    </row>
    <row r="254" spans="1:31" x14ac:dyDescent="0.25">
      <c r="A254">
        <v>2385109</v>
      </c>
      <c r="B254">
        <v>1</v>
      </c>
      <c r="C254" t="s">
        <v>80</v>
      </c>
      <c r="D254" t="s">
        <v>84</v>
      </c>
      <c r="E254" t="s">
        <v>155</v>
      </c>
      <c r="F254" t="s">
        <v>633</v>
      </c>
      <c r="G254" t="s">
        <v>203</v>
      </c>
      <c r="H254" t="s">
        <v>135</v>
      </c>
      <c r="I254" t="s">
        <v>136</v>
      </c>
      <c r="J254" t="s">
        <v>137</v>
      </c>
      <c r="K254" t="s">
        <v>138</v>
      </c>
      <c r="L254" t="s">
        <v>921</v>
      </c>
      <c r="M254" t="s">
        <v>922</v>
      </c>
      <c r="N254">
        <v>1.198055555</v>
      </c>
      <c r="O254">
        <v>0</v>
      </c>
      <c r="P254">
        <v>1</v>
      </c>
      <c r="Q254">
        <v>0</v>
      </c>
      <c r="R254">
        <v>9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0.33096389262245002</v>
      </c>
      <c r="Y254">
        <v>0</v>
      </c>
      <c r="Z254">
        <v>29.401526956729622</v>
      </c>
      <c r="AA254">
        <v>0</v>
      </c>
      <c r="AB254">
        <v>0</v>
      </c>
      <c r="AC254">
        <v>0</v>
      </c>
      <c r="AD254">
        <v>0</v>
      </c>
      <c r="AE254">
        <v>29.732490849352072</v>
      </c>
    </row>
    <row r="255" spans="1:31" x14ac:dyDescent="0.25">
      <c r="A255">
        <v>2385113</v>
      </c>
      <c r="B255">
        <v>1</v>
      </c>
      <c r="C255" t="s">
        <v>80</v>
      </c>
      <c r="D255" t="s">
        <v>87</v>
      </c>
      <c r="E255" t="s">
        <v>184</v>
      </c>
      <c r="F255" t="s">
        <v>923</v>
      </c>
      <c r="G255" t="s">
        <v>199</v>
      </c>
      <c r="H255" t="s">
        <v>135</v>
      </c>
      <c r="I255" t="s">
        <v>136</v>
      </c>
      <c r="J255" t="s">
        <v>137</v>
      </c>
      <c r="K255" t="s">
        <v>138</v>
      </c>
      <c r="L255" t="s">
        <v>924</v>
      </c>
      <c r="M255" t="s">
        <v>925</v>
      </c>
      <c r="N255">
        <v>1.239166666</v>
      </c>
      <c r="O255">
        <v>0</v>
      </c>
      <c r="P255">
        <v>196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193.43723139447482</v>
      </c>
      <c r="Y255">
        <v>0</v>
      </c>
      <c r="Z255">
        <v>0</v>
      </c>
      <c r="AA255">
        <v>0</v>
      </c>
      <c r="AB255">
        <v>6.9179125233941666E-2</v>
      </c>
      <c r="AC255">
        <v>0</v>
      </c>
      <c r="AD255">
        <v>0</v>
      </c>
      <c r="AE255">
        <v>193.50641051970877</v>
      </c>
    </row>
    <row r="256" spans="1:31" x14ac:dyDescent="0.25">
      <c r="A256">
        <v>2385116</v>
      </c>
      <c r="B256">
        <v>1</v>
      </c>
      <c r="C256" t="s">
        <v>80</v>
      </c>
      <c r="D256" t="s">
        <v>106</v>
      </c>
      <c r="E256" t="s">
        <v>184</v>
      </c>
      <c r="F256" t="s">
        <v>926</v>
      </c>
      <c r="G256" t="s">
        <v>199</v>
      </c>
      <c r="H256" t="s">
        <v>135</v>
      </c>
      <c r="I256" t="s">
        <v>136</v>
      </c>
      <c r="J256" t="s">
        <v>137</v>
      </c>
      <c r="K256" t="s">
        <v>138</v>
      </c>
      <c r="L256" t="s">
        <v>927</v>
      </c>
      <c r="M256" t="s">
        <v>928</v>
      </c>
      <c r="N256">
        <v>0.86833333300000004</v>
      </c>
      <c r="O256">
        <v>0</v>
      </c>
      <c r="P256">
        <v>0</v>
      </c>
      <c r="Q256">
        <v>0</v>
      </c>
      <c r="R256">
        <v>4</v>
      </c>
      <c r="S256">
        <v>0</v>
      </c>
      <c r="T256">
        <v>7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13.810233345855336</v>
      </c>
      <c r="AA256">
        <v>0</v>
      </c>
      <c r="AB256">
        <v>15.830284693931366</v>
      </c>
      <c r="AC256">
        <v>0</v>
      </c>
      <c r="AD256">
        <v>0</v>
      </c>
      <c r="AE256">
        <v>29.640518039786702</v>
      </c>
    </row>
    <row r="257" spans="1:31" x14ac:dyDescent="0.25">
      <c r="A257">
        <v>2385119</v>
      </c>
      <c r="B257">
        <v>1</v>
      </c>
      <c r="C257" t="s">
        <v>81</v>
      </c>
      <c r="D257" t="s">
        <v>114</v>
      </c>
      <c r="E257" t="s">
        <v>155</v>
      </c>
      <c r="F257" t="s">
        <v>929</v>
      </c>
      <c r="G257" t="s">
        <v>203</v>
      </c>
      <c r="H257" t="s">
        <v>135</v>
      </c>
      <c r="I257" t="s">
        <v>136</v>
      </c>
      <c r="J257" t="s">
        <v>137</v>
      </c>
      <c r="K257" t="s">
        <v>138</v>
      </c>
      <c r="L257" t="s">
        <v>930</v>
      </c>
      <c r="M257" t="s">
        <v>931</v>
      </c>
      <c r="N257">
        <v>0.89361111100000001</v>
      </c>
      <c r="O257">
        <v>0</v>
      </c>
      <c r="P257">
        <v>18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2.3128247192393667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2.3128247192393667</v>
      </c>
    </row>
    <row r="258" spans="1:31" x14ac:dyDescent="0.25">
      <c r="A258">
        <v>2385120</v>
      </c>
      <c r="B258">
        <v>1</v>
      </c>
      <c r="C258" t="s">
        <v>81</v>
      </c>
      <c r="D258" t="s">
        <v>120</v>
      </c>
      <c r="E258" t="s">
        <v>155</v>
      </c>
      <c r="F258" t="s">
        <v>932</v>
      </c>
      <c r="G258" t="s">
        <v>203</v>
      </c>
      <c r="H258" t="s">
        <v>135</v>
      </c>
      <c r="I258" t="s">
        <v>136</v>
      </c>
      <c r="J258" t="s">
        <v>137</v>
      </c>
      <c r="K258" t="s">
        <v>138</v>
      </c>
      <c r="L258" t="s">
        <v>933</v>
      </c>
      <c r="M258" t="s">
        <v>934</v>
      </c>
      <c r="N258">
        <v>1.430555555</v>
      </c>
      <c r="O258">
        <v>0</v>
      </c>
      <c r="P258">
        <v>5</v>
      </c>
      <c r="Q258">
        <v>0</v>
      </c>
      <c r="R258">
        <v>0</v>
      </c>
      <c r="S258">
        <v>0</v>
      </c>
      <c r="T258">
        <v>3</v>
      </c>
      <c r="U258">
        <v>0</v>
      </c>
      <c r="V258">
        <v>0</v>
      </c>
      <c r="W258">
        <v>0</v>
      </c>
      <c r="X258">
        <v>0.96035247117083355</v>
      </c>
      <c r="Y258">
        <v>0</v>
      </c>
      <c r="Z258">
        <v>0</v>
      </c>
      <c r="AA258">
        <v>0</v>
      </c>
      <c r="AB258">
        <v>2.2744909334106</v>
      </c>
      <c r="AC258">
        <v>0</v>
      </c>
      <c r="AD258">
        <v>0</v>
      </c>
      <c r="AE258">
        <v>3.2348434045814338</v>
      </c>
    </row>
    <row r="259" spans="1:31" x14ac:dyDescent="0.25">
      <c r="A259">
        <v>2385123</v>
      </c>
      <c r="B259">
        <v>1</v>
      </c>
      <c r="C259" t="s">
        <v>80</v>
      </c>
      <c r="D259" t="s">
        <v>104</v>
      </c>
      <c r="E259" t="s">
        <v>132</v>
      </c>
      <c r="F259" t="s">
        <v>935</v>
      </c>
      <c r="G259" t="s">
        <v>308</v>
      </c>
      <c r="H259" t="s">
        <v>135</v>
      </c>
      <c r="I259" t="s">
        <v>136</v>
      </c>
      <c r="J259" t="s">
        <v>137</v>
      </c>
      <c r="K259" t="s">
        <v>138</v>
      </c>
      <c r="L259" t="s">
        <v>936</v>
      </c>
      <c r="M259" t="s">
        <v>937</v>
      </c>
      <c r="N259">
        <v>0.962777777</v>
      </c>
      <c r="O259">
        <v>0</v>
      </c>
      <c r="P259">
        <v>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1.2658084558266502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1.2658084558266502</v>
      </c>
    </row>
    <row r="260" spans="1:31" x14ac:dyDescent="0.25">
      <c r="A260">
        <v>2385126</v>
      </c>
      <c r="B260">
        <v>1</v>
      </c>
      <c r="C260" t="s">
        <v>80</v>
      </c>
      <c r="D260" t="s">
        <v>82</v>
      </c>
      <c r="E260" t="s">
        <v>170</v>
      </c>
      <c r="F260" t="s">
        <v>938</v>
      </c>
      <c r="G260" t="s">
        <v>630</v>
      </c>
      <c r="H260" t="s">
        <v>135</v>
      </c>
      <c r="I260" t="s">
        <v>136</v>
      </c>
      <c r="J260" t="s">
        <v>137</v>
      </c>
      <c r="K260" t="s">
        <v>138</v>
      </c>
      <c r="L260" t="s">
        <v>939</v>
      </c>
      <c r="M260" t="s">
        <v>940</v>
      </c>
      <c r="N260">
        <v>0.85194444400000002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13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11.568768772474931</v>
      </c>
      <c r="AC260">
        <v>0</v>
      </c>
      <c r="AD260">
        <v>0</v>
      </c>
      <c r="AE260">
        <v>11.568768772474931</v>
      </c>
    </row>
    <row r="261" spans="1:31" x14ac:dyDescent="0.25">
      <c r="A261">
        <v>2385132</v>
      </c>
      <c r="B261">
        <v>1</v>
      </c>
      <c r="C261" t="s">
        <v>80</v>
      </c>
      <c r="D261" t="s">
        <v>100</v>
      </c>
      <c r="E261" t="s">
        <v>132</v>
      </c>
      <c r="F261" t="s">
        <v>941</v>
      </c>
      <c r="G261" t="s">
        <v>149</v>
      </c>
      <c r="H261" t="s">
        <v>135</v>
      </c>
      <c r="I261" t="s">
        <v>136</v>
      </c>
      <c r="J261" t="s">
        <v>137</v>
      </c>
      <c r="K261" t="s">
        <v>138</v>
      </c>
      <c r="L261" t="s">
        <v>942</v>
      </c>
      <c r="M261" t="s">
        <v>943</v>
      </c>
      <c r="N261">
        <v>1.0874999999999999</v>
      </c>
      <c r="O261">
        <v>0</v>
      </c>
      <c r="P261">
        <v>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0.10404141971300002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0.10404141971300002</v>
      </c>
    </row>
    <row r="262" spans="1:31" x14ac:dyDescent="0.25">
      <c r="A262">
        <v>2385135</v>
      </c>
      <c r="B262">
        <v>1</v>
      </c>
      <c r="C262" t="s">
        <v>80</v>
      </c>
      <c r="D262" t="s">
        <v>98</v>
      </c>
      <c r="E262" t="s">
        <v>155</v>
      </c>
      <c r="F262" t="s">
        <v>944</v>
      </c>
      <c r="G262" t="s">
        <v>203</v>
      </c>
      <c r="H262" t="s">
        <v>135</v>
      </c>
      <c r="I262" t="s">
        <v>136</v>
      </c>
      <c r="J262" t="s">
        <v>137</v>
      </c>
      <c r="K262" t="s">
        <v>138</v>
      </c>
      <c r="L262" t="s">
        <v>945</v>
      </c>
      <c r="M262" t="s">
        <v>946</v>
      </c>
      <c r="N262">
        <v>0.97222222199999997</v>
      </c>
      <c r="O262">
        <v>0</v>
      </c>
      <c r="P262">
        <v>0</v>
      </c>
      <c r="Q262">
        <v>0</v>
      </c>
      <c r="R262">
        <v>1</v>
      </c>
      <c r="S262">
        <v>0</v>
      </c>
      <c r="T262">
        <v>5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3.3366786226281508</v>
      </c>
      <c r="AA262">
        <v>0</v>
      </c>
      <c r="AB262">
        <v>11.5870951011697</v>
      </c>
      <c r="AC262">
        <v>0</v>
      </c>
      <c r="AD262">
        <v>0</v>
      </c>
      <c r="AE262">
        <v>14.923773723797851</v>
      </c>
    </row>
    <row r="263" spans="1:31" x14ac:dyDescent="0.25">
      <c r="A263">
        <v>2384994</v>
      </c>
      <c r="B263">
        <v>1</v>
      </c>
      <c r="C263" t="s">
        <v>80</v>
      </c>
      <c r="D263" t="s">
        <v>88</v>
      </c>
      <c r="E263" t="s">
        <v>132</v>
      </c>
      <c r="F263" t="s">
        <v>947</v>
      </c>
      <c r="G263" t="s">
        <v>172</v>
      </c>
      <c r="H263" t="s">
        <v>135</v>
      </c>
      <c r="I263" t="s">
        <v>136</v>
      </c>
      <c r="J263" t="s">
        <v>3</v>
      </c>
      <c r="K263" t="s">
        <v>138</v>
      </c>
      <c r="L263" t="s">
        <v>948</v>
      </c>
      <c r="M263" t="s">
        <v>949</v>
      </c>
      <c r="N263">
        <v>7.0594444440000004</v>
      </c>
      <c r="O263">
        <v>0</v>
      </c>
      <c r="P263">
        <v>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9.3799912924547986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9.3799912924547986</v>
      </c>
    </row>
    <row r="264" spans="1:31" x14ac:dyDescent="0.25">
      <c r="A264">
        <v>2385121</v>
      </c>
      <c r="B264">
        <v>1</v>
      </c>
      <c r="C264" t="s">
        <v>80</v>
      </c>
      <c r="D264" t="s">
        <v>99</v>
      </c>
      <c r="E264" t="s">
        <v>132</v>
      </c>
      <c r="F264" t="s">
        <v>950</v>
      </c>
      <c r="G264" t="s">
        <v>149</v>
      </c>
      <c r="H264" t="s">
        <v>135</v>
      </c>
      <c r="I264" t="s">
        <v>136</v>
      </c>
      <c r="J264" t="s">
        <v>137</v>
      </c>
      <c r="K264" t="s">
        <v>138</v>
      </c>
      <c r="L264" t="s">
        <v>951</v>
      </c>
      <c r="M264" t="s">
        <v>952</v>
      </c>
      <c r="N264">
        <v>2.7880555550000001</v>
      </c>
      <c r="O264">
        <v>0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0.1054034433864417</v>
      </c>
      <c r="AA264">
        <v>0</v>
      </c>
      <c r="AB264">
        <v>0</v>
      </c>
      <c r="AC264">
        <v>0</v>
      </c>
      <c r="AD264">
        <v>0</v>
      </c>
      <c r="AE264">
        <v>0.1054034433864417</v>
      </c>
    </row>
    <row r="265" spans="1:31" x14ac:dyDescent="0.25">
      <c r="A265">
        <v>2385130</v>
      </c>
      <c r="B265">
        <v>1</v>
      </c>
      <c r="C265" t="s">
        <v>80</v>
      </c>
      <c r="D265" t="s">
        <v>100</v>
      </c>
      <c r="E265" t="s">
        <v>132</v>
      </c>
      <c r="F265" t="s">
        <v>953</v>
      </c>
      <c r="G265" t="s">
        <v>149</v>
      </c>
      <c r="H265" t="s">
        <v>135</v>
      </c>
      <c r="I265" t="s">
        <v>136</v>
      </c>
      <c r="J265" t="s">
        <v>137</v>
      </c>
      <c r="K265" t="s">
        <v>138</v>
      </c>
      <c r="L265" t="s">
        <v>954</v>
      </c>
      <c r="M265" t="s">
        <v>955</v>
      </c>
      <c r="N265">
        <v>1.9488888879999999</v>
      </c>
      <c r="O265">
        <v>0</v>
      </c>
      <c r="P265">
        <v>2</v>
      </c>
      <c r="Q265">
        <v>0</v>
      </c>
      <c r="R265">
        <v>0</v>
      </c>
      <c r="S265">
        <v>0</v>
      </c>
      <c r="T265">
        <v>6</v>
      </c>
      <c r="U265">
        <v>0</v>
      </c>
      <c r="V265">
        <v>0</v>
      </c>
      <c r="W265">
        <v>0</v>
      </c>
      <c r="X265">
        <v>0.65016569500240007</v>
      </c>
      <c r="Y265">
        <v>0</v>
      </c>
      <c r="Z265">
        <v>0</v>
      </c>
      <c r="AA265">
        <v>0</v>
      </c>
      <c r="AB265">
        <v>6.2139864448208</v>
      </c>
      <c r="AC265">
        <v>0</v>
      </c>
      <c r="AD265">
        <v>0</v>
      </c>
      <c r="AE265">
        <v>6.8641521398231999</v>
      </c>
    </row>
    <row r="266" spans="1:31" x14ac:dyDescent="0.25">
      <c r="A266">
        <v>2382657</v>
      </c>
      <c r="B266">
        <v>1</v>
      </c>
      <c r="C266" t="s">
        <v>80</v>
      </c>
      <c r="D266" t="s">
        <v>92</v>
      </c>
      <c r="E266" t="s">
        <v>132</v>
      </c>
      <c r="F266" t="s">
        <v>956</v>
      </c>
      <c r="G266" t="s">
        <v>134</v>
      </c>
      <c r="H266" t="s">
        <v>135</v>
      </c>
      <c r="I266" t="s">
        <v>136</v>
      </c>
      <c r="J266" t="s">
        <v>137</v>
      </c>
      <c r="K266" t="s">
        <v>138</v>
      </c>
      <c r="L266" t="s">
        <v>957</v>
      </c>
      <c r="M266" t="s">
        <v>958</v>
      </c>
      <c r="N266">
        <v>0.81805555500000005</v>
      </c>
      <c r="O266">
        <v>0</v>
      </c>
      <c r="P266">
        <v>12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2.1401957272595835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2.1401957272595835</v>
      </c>
    </row>
    <row r="267" spans="1:31" x14ac:dyDescent="0.25">
      <c r="A267">
        <v>2385148</v>
      </c>
      <c r="B267">
        <v>1</v>
      </c>
      <c r="C267" t="s">
        <v>80</v>
      </c>
      <c r="D267" t="s">
        <v>82</v>
      </c>
      <c r="E267" t="s">
        <v>170</v>
      </c>
      <c r="F267" t="s">
        <v>959</v>
      </c>
      <c r="G267" t="s">
        <v>630</v>
      </c>
      <c r="H267" t="s">
        <v>135</v>
      </c>
      <c r="I267" t="s">
        <v>136</v>
      </c>
      <c r="J267" t="s">
        <v>137</v>
      </c>
      <c r="K267" t="s">
        <v>138</v>
      </c>
      <c r="L267" t="s">
        <v>960</v>
      </c>
      <c r="M267" t="s">
        <v>961</v>
      </c>
      <c r="N267">
        <v>0.97277777700000001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25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11.621263657929035</v>
      </c>
      <c r="AC267">
        <v>0</v>
      </c>
      <c r="AD267">
        <v>0</v>
      </c>
      <c r="AE267">
        <v>11.621263657929035</v>
      </c>
    </row>
    <row r="268" spans="1:31" x14ac:dyDescent="0.25">
      <c r="A268">
        <v>2385014</v>
      </c>
      <c r="B268">
        <v>1</v>
      </c>
      <c r="C268" t="s">
        <v>81</v>
      </c>
      <c r="D268" t="s">
        <v>118</v>
      </c>
      <c r="E268" t="s">
        <v>132</v>
      </c>
      <c r="F268" t="s">
        <v>962</v>
      </c>
      <c r="G268" t="s">
        <v>134</v>
      </c>
      <c r="H268" t="s">
        <v>135</v>
      </c>
      <c r="I268" t="s">
        <v>136</v>
      </c>
      <c r="J268" t="s">
        <v>137</v>
      </c>
      <c r="K268" t="s">
        <v>138</v>
      </c>
      <c r="L268" t="s">
        <v>963</v>
      </c>
      <c r="M268" t="s">
        <v>964</v>
      </c>
      <c r="N268">
        <v>7.0355555550000002</v>
      </c>
      <c r="O268">
        <v>0</v>
      </c>
      <c r="P268">
        <v>7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12.203070931770455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12.203070931770455</v>
      </c>
    </row>
    <row r="269" spans="1:31" x14ac:dyDescent="0.25">
      <c r="A269">
        <v>2385056</v>
      </c>
      <c r="B269">
        <v>1</v>
      </c>
      <c r="C269" t="s">
        <v>80</v>
      </c>
      <c r="D269" t="s">
        <v>93</v>
      </c>
      <c r="E269" t="s">
        <v>132</v>
      </c>
      <c r="F269" t="s">
        <v>965</v>
      </c>
      <c r="G269" t="s">
        <v>134</v>
      </c>
      <c r="H269" t="s">
        <v>135</v>
      </c>
      <c r="I269" t="s">
        <v>136</v>
      </c>
      <c r="J269" t="s">
        <v>137</v>
      </c>
      <c r="K269" t="s">
        <v>138</v>
      </c>
      <c r="L269" t="s">
        <v>966</v>
      </c>
      <c r="M269" t="s">
        <v>967</v>
      </c>
      <c r="N269">
        <v>7.0077777770000003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3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29.096115468920498</v>
      </c>
      <c r="AC269">
        <v>0</v>
      </c>
      <c r="AD269">
        <v>0</v>
      </c>
      <c r="AE269">
        <v>29.096115468920498</v>
      </c>
    </row>
    <row r="270" spans="1:31" x14ac:dyDescent="0.25">
      <c r="A270">
        <v>2385106</v>
      </c>
      <c r="B270">
        <v>1</v>
      </c>
      <c r="C270" t="s">
        <v>80</v>
      </c>
      <c r="D270" t="s">
        <v>84</v>
      </c>
      <c r="E270" t="s">
        <v>132</v>
      </c>
      <c r="F270" t="s">
        <v>968</v>
      </c>
      <c r="G270" t="s">
        <v>134</v>
      </c>
      <c r="H270" t="s">
        <v>135</v>
      </c>
      <c r="I270" t="s">
        <v>136</v>
      </c>
      <c r="J270" t="s">
        <v>137</v>
      </c>
      <c r="K270" t="s">
        <v>138</v>
      </c>
      <c r="L270" t="s">
        <v>969</v>
      </c>
      <c r="M270" t="s">
        <v>970</v>
      </c>
      <c r="N270">
        <v>4.7155555549999999</v>
      </c>
      <c r="O270">
        <v>0</v>
      </c>
      <c r="P270">
        <v>5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5.6531393965906256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5.6531393965906256</v>
      </c>
    </row>
    <row r="271" spans="1:31" x14ac:dyDescent="0.25">
      <c r="A271">
        <v>2385137</v>
      </c>
      <c r="B271">
        <v>1</v>
      </c>
      <c r="C271" t="s">
        <v>80</v>
      </c>
      <c r="D271" t="s">
        <v>93</v>
      </c>
      <c r="E271" t="s">
        <v>132</v>
      </c>
      <c r="F271" t="s">
        <v>971</v>
      </c>
      <c r="G271" t="s">
        <v>149</v>
      </c>
      <c r="H271" t="s">
        <v>135</v>
      </c>
      <c r="I271" t="s">
        <v>136</v>
      </c>
      <c r="J271" t="s">
        <v>137</v>
      </c>
      <c r="K271" t="s">
        <v>138</v>
      </c>
      <c r="L271" t="s">
        <v>972</v>
      </c>
      <c r="M271" t="s">
        <v>973</v>
      </c>
      <c r="N271">
        <v>1.9275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0.47551762018142507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0.47551762018142507</v>
      </c>
    </row>
    <row r="272" spans="1:31" x14ac:dyDescent="0.25">
      <c r="A272">
        <v>2385138</v>
      </c>
      <c r="B272">
        <v>1</v>
      </c>
      <c r="C272" t="s">
        <v>80</v>
      </c>
      <c r="D272" t="s">
        <v>110</v>
      </c>
      <c r="E272" t="s">
        <v>132</v>
      </c>
      <c r="F272" t="s">
        <v>974</v>
      </c>
      <c r="G272" t="s">
        <v>134</v>
      </c>
      <c r="H272" t="s">
        <v>135</v>
      </c>
      <c r="I272" t="s">
        <v>136</v>
      </c>
      <c r="J272" t="s">
        <v>137</v>
      </c>
      <c r="K272" t="s">
        <v>138</v>
      </c>
      <c r="L272" t="s">
        <v>975</v>
      </c>
      <c r="M272" t="s">
        <v>976</v>
      </c>
      <c r="N272">
        <v>3.3577777769999999</v>
      </c>
      <c r="O272">
        <v>0</v>
      </c>
      <c r="P272">
        <v>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3.1422750430606086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3.1422750430606086</v>
      </c>
    </row>
    <row r="273" spans="1:31" x14ac:dyDescent="0.25">
      <c r="A273">
        <v>2385140</v>
      </c>
      <c r="B273">
        <v>1</v>
      </c>
      <c r="C273" t="s">
        <v>80</v>
      </c>
      <c r="D273" t="s">
        <v>84</v>
      </c>
      <c r="E273" t="s">
        <v>155</v>
      </c>
      <c r="F273" t="s">
        <v>977</v>
      </c>
      <c r="G273" t="s">
        <v>203</v>
      </c>
      <c r="H273" t="s">
        <v>135</v>
      </c>
      <c r="I273" t="s">
        <v>136</v>
      </c>
      <c r="J273" t="s">
        <v>137</v>
      </c>
      <c r="K273" t="s">
        <v>138</v>
      </c>
      <c r="L273" t="s">
        <v>978</v>
      </c>
      <c r="M273" t="s">
        <v>979</v>
      </c>
      <c r="N273">
        <v>2.9469444440000001</v>
      </c>
      <c r="O273">
        <v>0</v>
      </c>
      <c r="P273">
        <v>213</v>
      </c>
      <c r="Q273">
        <v>0</v>
      </c>
      <c r="R273">
        <v>0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107.14228741521157</v>
      </c>
      <c r="Y273">
        <v>0</v>
      </c>
      <c r="Z273">
        <v>0</v>
      </c>
      <c r="AA273">
        <v>0</v>
      </c>
      <c r="AB273">
        <v>3.8121740792588659</v>
      </c>
      <c r="AC273">
        <v>0</v>
      </c>
      <c r="AD273">
        <v>0</v>
      </c>
      <c r="AE273">
        <v>110.95446149447044</v>
      </c>
    </row>
    <row r="274" spans="1:31" x14ac:dyDescent="0.25">
      <c r="A274">
        <v>2385144</v>
      </c>
      <c r="B274">
        <v>1</v>
      </c>
      <c r="C274" t="s">
        <v>80</v>
      </c>
      <c r="D274" t="s">
        <v>99</v>
      </c>
      <c r="E274" t="s">
        <v>155</v>
      </c>
      <c r="F274" t="s">
        <v>980</v>
      </c>
      <c r="G274" t="s">
        <v>161</v>
      </c>
      <c r="H274" t="s">
        <v>135</v>
      </c>
      <c r="I274" t="s">
        <v>136</v>
      </c>
      <c r="J274" t="s">
        <v>137</v>
      </c>
      <c r="K274" t="s">
        <v>138</v>
      </c>
      <c r="L274" t="s">
        <v>981</v>
      </c>
      <c r="M274" t="s">
        <v>982</v>
      </c>
      <c r="N274">
        <v>1.208611111</v>
      </c>
      <c r="O274">
        <v>0</v>
      </c>
      <c r="P274">
        <v>16</v>
      </c>
      <c r="Q274">
        <v>0</v>
      </c>
      <c r="R274">
        <v>10</v>
      </c>
      <c r="S274">
        <v>0</v>
      </c>
      <c r="T274">
        <v>2</v>
      </c>
      <c r="U274">
        <v>0</v>
      </c>
      <c r="V274">
        <v>0</v>
      </c>
      <c r="W274">
        <v>0</v>
      </c>
      <c r="X274">
        <v>5.3364417817509828</v>
      </c>
      <c r="Y274">
        <v>0</v>
      </c>
      <c r="Z274">
        <v>0.440981054193125</v>
      </c>
      <c r="AA274">
        <v>0</v>
      </c>
      <c r="AB274">
        <v>1.4489697663704999</v>
      </c>
      <c r="AC274">
        <v>0</v>
      </c>
      <c r="AD274">
        <v>0</v>
      </c>
      <c r="AE274">
        <v>7.2263926023146077</v>
      </c>
    </row>
    <row r="275" spans="1:31" x14ac:dyDescent="0.25">
      <c r="A275">
        <v>2385147</v>
      </c>
      <c r="B275">
        <v>1</v>
      </c>
      <c r="C275" t="s">
        <v>80</v>
      </c>
      <c r="D275" t="s">
        <v>88</v>
      </c>
      <c r="E275" t="s">
        <v>132</v>
      </c>
      <c r="F275" t="s">
        <v>983</v>
      </c>
      <c r="G275" t="s">
        <v>145</v>
      </c>
      <c r="H275" t="s">
        <v>135</v>
      </c>
      <c r="I275" t="s">
        <v>136</v>
      </c>
      <c r="J275" t="s">
        <v>137</v>
      </c>
      <c r="K275" t="s">
        <v>138</v>
      </c>
      <c r="L275" t="s">
        <v>984</v>
      </c>
      <c r="M275" t="s">
        <v>985</v>
      </c>
      <c r="N275">
        <v>0.88694444400000005</v>
      </c>
      <c r="O275">
        <v>0</v>
      </c>
      <c r="P275">
        <v>5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0.77971771974547521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0.77971771974547521</v>
      </c>
    </row>
    <row r="276" spans="1:31" x14ac:dyDescent="0.25">
      <c r="A276">
        <v>2383924</v>
      </c>
      <c r="B276">
        <v>1</v>
      </c>
      <c r="C276" t="s">
        <v>80</v>
      </c>
      <c r="D276" t="s">
        <v>90</v>
      </c>
      <c r="E276" t="s">
        <v>155</v>
      </c>
      <c r="F276" t="s">
        <v>986</v>
      </c>
      <c r="G276" t="s">
        <v>161</v>
      </c>
      <c r="H276" t="s">
        <v>135</v>
      </c>
      <c r="I276" t="s">
        <v>136</v>
      </c>
      <c r="J276" t="s">
        <v>137</v>
      </c>
      <c r="K276" t="s">
        <v>138</v>
      </c>
      <c r="L276" t="s">
        <v>987</v>
      </c>
      <c r="M276" t="s">
        <v>988</v>
      </c>
      <c r="N276">
        <v>0.51916666600000005</v>
      </c>
      <c r="O276">
        <v>0</v>
      </c>
      <c r="P276">
        <v>239</v>
      </c>
      <c r="Q276">
        <v>0</v>
      </c>
      <c r="R276">
        <v>0</v>
      </c>
      <c r="S276">
        <v>0</v>
      </c>
      <c r="T276">
        <v>18</v>
      </c>
      <c r="U276">
        <v>0</v>
      </c>
      <c r="V276">
        <v>0</v>
      </c>
      <c r="W276">
        <v>0</v>
      </c>
      <c r="X276">
        <v>32.912687691862651</v>
      </c>
      <c r="Y276">
        <v>0</v>
      </c>
      <c r="Z276">
        <v>0</v>
      </c>
      <c r="AA276">
        <v>0</v>
      </c>
      <c r="AB276">
        <v>10.254287778532525</v>
      </c>
      <c r="AC276">
        <v>0</v>
      </c>
      <c r="AD276">
        <v>0</v>
      </c>
      <c r="AE276">
        <v>43.166975470395172</v>
      </c>
    </row>
    <row r="277" spans="1:31" x14ac:dyDescent="0.25">
      <c r="A277">
        <v>2384777</v>
      </c>
      <c r="B277">
        <v>1</v>
      </c>
      <c r="C277" t="s">
        <v>80</v>
      </c>
      <c r="D277" t="s">
        <v>82</v>
      </c>
      <c r="E277" t="s">
        <v>170</v>
      </c>
      <c r="F277" t="s">
        <v>959</v>
      </c>
      <c r="G277" t="s">
        <v>630</v>
      </c>
      <c r="H277" t="s">
        <v>135</v>
      </c>
      <c r="I277" t="s">
        <v>136</v>
      </c>
      <c r="J277" t="s">
        <v>137</v>
      </c>
      <c r="K277" t="s">
        <v>138</v>
      </c>
      <c r="L277" t="s">
        <v>989</v>
      </c>
      <c r="M277" t="s">
        <v>990</v>
      </c>
      <c r="N277">
        <v>6.2202777769999997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25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147.48540392907375</v>
      </c>
      <c r="AC277">
        <v>0</v>
      </c>
      <c r="AD277">
        <v>0</v>
      </c>
      <c r="AE277">
        <v>147.48540392907375</v>
      </c>
    </row>
    <row r="278" spans="1:31" x14ac:dyDescent="0.25">
      <c r="A278">
        <v>2385134</v>
      </c>
      <c r="B278">
        <v>1</v>
      </c>
      <c r="C278" t="s">
        <v>80</v>
      </c>
      <c r="D278" t="s">
        <v>84</v>
      </c>
      <c r="E278" t="s">
        <v>155</v>
      </c>
      <c r="F278" t="s">
        <v>633</v>
      </c>
      <c r="G278" t="s">
        <v>203</v>
      </c>
      <c r="H278" t="s">
        <v>135</v>
      </c>
      <c r="I278" t="s">
        <v>136</v>
      </c>
      <c r="J278" t="s">
        <v>137</v>
      </c>
      <c r="K278" t="s">
        <v>138</v>
      </c>
      <c r="L278" t="s">
        <v>991</v>
      </c>
      <c r="M278" t="s">
        <v>992</v>
      </c>
      <c r="N278">
        <v>5.3883333330000003</v>
      </c>
      <c r="O278">
        <v>0</v>
      </c>
      <c r="P278">
        <v>1</v>
      </c>
      <c r="Q278">
        <v>0</v>
      </c>
      <c r="R278">
        <v>9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1.2435350486544503</v>
      </c>
      <c r="Y278">
        <v>0</v>
      </c>
      <c r="Z278">
        <v>108.79666309058814</v>
      </c>
      <c r="AA278">
        <v>0</v>
      </c>
      <c r="AB278">
        <v>0</v>
      </c>
      <c r="AC278">
        <v>0</v>
      </c>
      <c r="AD278">
        <v>0</v>
      </c>
      <c r="AE278">
        <v>110.04019813924259</v>
      </c>
    </row>
    <row r="279" spans="1:31" x14ac:dyDescent="0.25">
      <c r="A279">
        <v>2385152</v>
      </c>
      <c r="B279">
        <v>1</v>
      </c>
      <c r="C279" t="s">
        <v>81</v>
      </c>
      <c r="D279" t="s">
        <v>123</v>
      </c>
      <c r="E279" t="s">
        <v>132</v>
      </c>
      <c r="F279" t="s">
        <v>993</v>
      </c>
      <c r="G279" t="s">
        <v>149</v>
      </c>
      <c r="H279" t="s">
        <v>135</v>
      </c>
      <c r="I279" t="s">
        <v>136</v>
      </c>
      <c r="J279" t="s">
        <v>137</v>
      </c>
      <c r="K279" t="s">
        <v>138</v>
      </c>
      <c r="L279" t="s">
        <v>994</v>
      </c>
      <c r="M279" t="s">
        <v>995</v>
      </c>
      <c r="N279">
        <v>2.426388888</v>
      </c>
      <c r="O279">
        <v>0</v>
      </c>
      <c r="P279">
        <v>5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2.4105594301569004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2.4105594301569004</v>
      </c>
    </row>
    <row r="280" spans="1:31" x14ac:dyDescent="0.25">
      <c r="A280">
        <v>2385158</v>
      </c>
      <c r="B280">
        <v>1</v>
      </c>
      <c r="C280" t="s">
        <v>80</v>
      </c>
      <c r="D280" t="s">
        <v>84</v>
      </c>
      <c r="E280" t="s">
        <v>155</v>
      </c>
      <c r="F280" t="s">
        <v>977</v>
      </c>
      <c r="G280" t="s">
        <v>203</v>
      </c>
      <c r="H280" t="s">
        <v>135</v>
      </c>
      <c r="I280" t="s">
        <v>136</v>
      </c>
      <c r="J280" t="s">
        <v>137</v>
      </c>
      <c r="K280" t="s">
        <v>138</v>
      </c>
      <c r="L280" t="s">
        <v>996</v>
      </c>
      <c r="M280" t="s">
        <v>997</v>
      </c>
      <c r="N280">
        <v>0.98444444399999997</v>
      </c>
      <c r="O280">
        <v>0</v>
      </c>
      <c r="P280">
        <v>213</v>
      </c>
      <c r="Q280">
        <v>0</v>
      </c>
      <c r="R280">
        <v>0</v>
      </c>
      <c r="S280">
        <v>0</v>
      </c>
      <c r="T280">
        <v>2</v>
      </c>
      <c r="U280">
        <v>0</v>
      </c>
      <c r="V280">
        <v>0</v>
      </c>
      <c r="W280">
        <v>0</v>
      </c>
      <c r="X280">
        <v>30.220469613147024</v>
      </c>
      <c r="Y280">
        <v>0</v>
      </c>
      <c r="Z280">
        <v>0</v>
      </c>
      <c r="AA280">
        <v>0</v>
      </c>
      <c r="AB280">
        <v>1.0743952511745083</v>
      </c>
      <c r="AC280">
        <v>0</v>
      </c>
      <c r="AD280">
        <v>0</v>
      </c>
      <c r="AE280">
        <v>31.294864864321532</v>
      </c>
    </row>
    <row r="281" spans="1:31" x14ac:dyDescent="0.25">
      <c r="A281">
        <v>2385157</v>
      </c>
      <c r="B281">
        <v>1</v>
      </c>
      <c r="C281" t="s">
        <v>80</v>
      </c>
      <c r="D281" t="s">
        <v>84</v>
      </c>
      <c r="E281" t="s">
        <v>132</v>
      </c>
      <c r="F281" t="s">
        <v>133</v>
      </c>
      <c r="G281" t="s">
        <v>172</v>
      </c>
      <c r="H281" t="s">
        <v>135</v>
      </c>
      <c r="I281" t="s">
        <v>136</v>
      </c>
      <c r="J281" t="s">
        <v>137</v>
      </c>
      <c r="K281" t="s">
        <v>138</v>
      </c>
      <c r="L281" t="s">
        <v>998</v>
      </c>
      <c r="M281" t="s">
        <v>999</v>
      </c>
      <c r="N281">
        <v>3.051388888</v>
      </c>
      <c r="O281">
        <v>0</v>
      </c>
      <c r="P281">
        <v>5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2.6276389833483336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2.6276389833483336</v>
      </c>
    </row>
    <row r="282" spans="1:31" x14ac:dyDescent="0.25">
      <c r="A282">
        <v>2385168</v>
      </c>
      <c r="B282">
        <v>1</v>
      </c>
      <c r="C282" t="s">
        <v>80</v>
      </c>
      <c r="D282" t="s">
        <v>84</v>
      </c>
      <c r="E282" t="s">
        <v>132</v>
      </c>
      <c r="F282" t="s">
        <v>775</v>
      </c>
      <c r="G282" t="s">
        <v>145</v>
      </c>
      <c r="H282" t="s">
        <v>135</v>
      </c>
      <c r="I282" t="s">
        <v>136</v>
      </c>
      <c r="J282" t="s">
        <v>137</v>
      </c>
      <c r="K282" t="s">
        <v>138</v>
      </c>
      <c r="L282" t="s">
        <v>1000</v>
      </c>
      <c r="M282" t="s">
        <v>1001</v>
      </c>
      <c r="N282">
        <v>2.1291666660000002</v>
      </c>
      <c r="O282">
        <v>0</v>
      </c>
      <c r="P282">
        <v>8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2.682075021883334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2.682075021883334</v>
      </c>
    </row>
    <row r="283" spans="1:31" x14ac:dyDescent="0.25">
      <c r="A283">
        <v>2385191</v>
      </c>
      <c r="B283">
        <v>1</v>
      </c>
      <c r="C283" t="s">
        <v>80</v>
      </c>
      <c r="D283" t="s">
        <v>100</v>
      </c>
      <c r="E283" t="s">
        <v>155</v>
      </c>
      <c r="F283" t="s">
        <v>1002</v>
      </c>
      <c r="G283" t="s">
        <v>203</v>
      </c>
      <c r="H283" t="s">
        <v>135</v>
      </c>
      <c r="I283" t="s">
        <v>136</v>
      </c>
      <c r="J283" t="s">
        <v>137</v>
      </c>
      <c r="K283" t="s">
        <v>138</v>
      </c>
      <c r="L283" t="s">
        <v>1003</v>
      </c>
      <c r="M283" t="s">
        <v>1004</v>
      </c>
      <c r="N283">
        <v>0.60416666600000002</v>
      </c>
      <c r="O283">
        <v>0</v>
      </c>
      <c r="P283">
        <v>76</v>
      </c>
      <c r="Q283">
        <v>0</v>
      </c>
      <c r="R283">
        <v>1</v>
      </c>
      <c r="S283">
        <v>0</v>
      </c>
      <c r="T283">
        <v>3</v>
      </c>
      <c r="U283">
        <v>0</v>
      </c>
      <c r="V283">
        <v>0</v>
      </c>
      <c r="W283">
        <v>0</v>
      </c>
      <c r="X283">
        <v>10.868845448114879</v>
      </c>
      <c r="Y283">
        <v>0</v>
      </c>
      <c r="Z283">
        <v>2.0769296887499997E-2</v>
      </c>
      <c r="AA283">
        <v>0</v>
      </c>
      <c r="AB283">
        <v>2.0898273250799999</v>
      </c>
      <c r="AC283">
        <v>0</v>
      </c>
      <c r="AD283">
        <v>0</v>
      </c>
      <c r="AE283">
        <v>12.97944207008238</v>
      </c>
    </row>
    <row r="284" spans="1:31" x14ac:dyDescent="0.25">
      <c r="A284">
        <v>2372396</v>
      </c>
      <c r="B284">
        <v>1</v>
      </c>
      <c r="C284" t="s">
        <v>80</v>
      </c>
      <c r="D284" t="s">
        <v>87</v>
      </c>
      <c r="E284" t="s">
        <v>290</v>
      </c>
      <c r="F284" t="s">
        <v>1005</v>
      </c>
      <c r="G284" t="s">
        <v>1006</v>
      </c>
      <c r="H284" t="s">
        <v>293</v>
      </c>
      <c r="I284" t="s">
        <v>136</v>
      </c>
      <c r="J284" t="s">
        <v>137</v>
      </c>
      <c r="K284" t="s">
        <v>294</v>
      </c>
      <c r="L284" t="s">
        <v>1007</v>
      </c>
      <c r="M284" t="s">
        <v>1008</v>
      </c>
      <c r="N284">
        <v>0.51416666600000005</v>
      </c>
      <c r="O284">
        <v>0</v>
      </c>
      <c r="P284">
        <v>168</v>
      </c>
      <c r="Q284">
        <v>0</v>
      </c>
      <c r="R284">
        <v>0</v>
      </c>
      <c r="S284">
        <v>2</v>
      </c>
      <c r="T284">
        <v>10</v>
      </c>
      <c r="U284">
        <v>3</v>
      </c>
      <c r="V284">
        <v>2</v>
      </c>
      <c r="W284">
        <v>0</v>
      </c>
      <c r="X284">
        <v>19.616702485070608</v>
      </c>
      <c r="Y284">
        <v>0</v>
      </c>
      <c r="Z284">
        <v>0</v>
      </c>
      <c r="AA284">
        <v>19.520311523318327</v>
      </c>
      <c r="AB284">
        <v>1.8045450809954997</v>
      </c>
      <c r="AC284">
        <v>19.361220676554812</v>
      </c>
      <c r="AD284">
        <v>43.255026231126756</v>
      </c>
      <c r="AE284">
        <v>103.557805997066</v>
      </c>
    </row>
    <row r="285" spans="1:31" x14ac:dyDescent="0.25">
      <c r="A285">
        <v>2385193</v>
      </c>
      <c r="B285">
        <v>1</v>
      </c>
      <c r="C285" t="s">
        <v>80</v>
      </c>
      <c r="D285" t="s">
        <v>92</v>
      </c>
      <c r="E285" t="s">
        <v>132</v>
      </c>
      <c r="F285" t="s">
        <v>1009</v>
      </c>
      <c r="G285" t="s">
        <v>161</v>
      </c>
      <c r="H285" t="s">
        <v>135</v>
      </c>
      <c r="I285" t="s">
        <v>136</v>
      </c>
      <c r="J285" t="s">
        <v>137</v>
      </c>
      <c r="K285" t="s">
        <v>138</v>
      </c>
      <c r="L285" t="s">
        <v>1010</v>
      </c>
      <c r="M285" t="s">
        <v>1011</v>
      </c>
      <c r="N285">
        <v>1.374166666</v>
      </c>
      <c r="O285">
        <v>0</v>
      </c>
      <c r="P285">
        <v>1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0.35383446028393334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0.35383446028393334</v>
      </c>
    </row>
    <row r="286" spans="1:31" x14ac:dyDescent="0.25">
      <c r="A286">
        <v>2385215</v>
      </c>
      <c r="B286">
        <v>1</v>
      </c>
      <c r="C286" t="s">
        <v>80</v>
      </c>
      <c r="D286" t="s">
        <v>87</v>
      </c>
      <c r="E286" t="s">
        <v>132</v>
      </c>
      <c r="F286" t="s">
        <v>1012</v>
      </c>
      <c r="G286" t="s">
        <v>145</v>
      </c>
      <c r="H286" t="s">
        <v>135</v>
      </c>
      <c r="I286" t="s">
        <v>136</v>
      </c>
      <c r="J286" t="s">
        <v>137</v>
      </c>
      <c r="K286" t="s">
        <v>138</v>
      </c>
      <c r="L286" t="s">
        <v>1013</v>
      </c>
      <c r="M286" t="s">
        <v>1014</v>
      </c>
      <c r="N286">
        <v>0.944722222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1.7936188048811998</v>
      </c>
      <c r="AC286">
        <v>0</v>
      </c>
      <c r="AD286">
        <v>0</v>
      </c>
      <c r="AE286">
        <v>1.7936188048811998</v>
      </c>
    </row>
    <row r="287" spans="1:31" x14ac:dyDescent="0.25">
      <c r="A287">
        <v>2385194</v>
      </c>
      <c r="B287">
        <v>1</v>
      </c>
      <c r="C287" t="s">
        <v>80</v>
      </c>
      <c r="D287" t="s">
        <v>101</v>
      </c>
      <c r="E287" t="s">
        <v>155</v>
      </c>
      <c r="F287" t="s">
        <v>1015</v>
      </c>
      <c r="G287" t="s">
        <v>594</v>
      </c>
      <c r="H287" t="s">
        <v>135</v>
      </c>
      <c r="I287" t="s">
        <v>136</v>
      </c>
      <c r="J287" t="s">
        <v>137</v>
      </c>
      <c r="K287" t="s">
        <v>138</v>
      </c>
      <c r="L287" t="s">
        <v>1016</v>
      </c>
      <c r="M287" t="s">
        <v>1017</v>
      </c>
      <c r="N287">
        <v>2.590833333</v>
      </c>
      <c r="O287">
        <v>0</v>
      </c>
      <c r="P287">
        <v>3</v>
      </c>
      <c r="Q287">
        <v>0</v>
      </c>
      <c r="R287">
        <v>0</v>
      </c>
      <c r="S287">
        <v>0</v>
      </c>
      <c r="T287">
        <v>3</v>
      </c>
      <c r="U287">
        <v>0</v>
      </c>
      <c r="V287">
        <v>0</v>
      </c>
      <c r="W287">
        <v>0</v>
      </c>
      <c r="X287">
        <v>2.1851265363358752</v>
      </c>
      <c r="Y287">
        <v>0</v>
      </c>
      <c r="Z287">
        <v>0</v>
      </c>
      <c r="AA287">
        <v>0</v>
      </c>
      <c r="AB287">
        <v>51.7165857718797</v>
      </c>
      <c r="AC287">
        <v>0</v>
      </c>
      <c r="AD287">
        <v>0</v>
      </c>
      <c r="AE287">
        <v>53.901712308215572</v>
      </c>
    </row>
    <row r="288" spans="1:31" x14ac:dyDescent="0.25">
      <c r="A288">
        <v>2385287</v>
      </c>
      <c r="B288">
        <v>1</v>
      </c>
      <c r="C288" t="s">
        <v>80</v>
      </c>
      <c r="D288" t="s">
        <v>98</v>
      </c>
      <c r="E288" t="s">
        <v>155</v>
      </c>
      <c r="F288" t="s">
        <v>1018</v>
      </c>
      <c r="G288" t="s">
        <v>244</v>
      </c>
      <c r="H288" t="s">
        <v>135</v>
      </c>
      <c r="I288" t="s">
        <v>136</v>
      </c>
      <c r="J288" t="s">
        <v>137</v>
      </c>
      <c r="K288" t="s">
        <v>138</v>
      </c>
      <c r="L288" t="s">
        <v>1019</v>
      </c>
      <c r="M288" t="s">
        <v>1020</v>
      </c>
      <c r="N288">
        <v>1.207777777</v>
      </c>
      <c r="O288">
        <v>0</v>
      </c>
      <c r="P288">
        <v>2</v>
      </c>
      <c r="Q288">
        <v>0</v>
      </c>
      <c r="R288">
        <v>0</v>
      </c>
      <c r="S288">
        <v>0</v>
      </c>
      <c r="T288">
        <v>3</v>
      </c>
      <c r="U288">
        <v>0</v>
      </c>
      <c r="V288">
        <v>0</v>
      </c>
      <c r="W288">
        <v>0</v>
      </c>
      <c r="X288">
        <v>1.0239163423365669</v>
      </c>
      <c r="Y288">
        <v>0</v>
      </c>
      <c r="Z288">
        <v>0</v>
      </c>
      <c r="AA288">
        <v>0</v>
      </c>
      <c r="AB288">
        <v>1.4473207940070836</v>
      </c>
      <c r="AC288">
        <v>0</v>
      </c>
      <c r="AD288">
        <v>0</v>
      </c>
      <c r="AE288">
        <v>2.4712371363436505</v>
      </c>
    </row>
    <row r="289" spans="1:31" x14ac:dyDescent="0.25">
      <c r="A289">
        <v>2385298</v>
      </c>
      <c r="B289">
        <v>1</v>
      </c>
      <c r="C289" t="s">
        <v>80</v>
      </c>
      <c r="D289" t="s">
        <v>103</v>
      </c>
      <c r="E289" t="s">
        <v>155</v>
      </c>
      <c r="F289" t="s">
        <v>1021</v>
      </c>
      <c r="G289" t="s">
        <v>1022</v>
      </c>
      <c r="H289" t="s">
        <v>135</v>
      </c>
      <c r="I289" t="s">
        <v>136</v>
      </c>
      <c r="J289" t="s">
        <v>137</v>
      </c>
      <c r="K289" t="s">
        <v>138</v>
      </c>
      <c r="L289" t="s">
        <v>1023</v>
      </c>
      <c r="M289" t="s">
        <v>1024</v>
      </c>
      <c r="N289">
        <v>0.79916666599999997</v>
      </c>
      <c r="O289">
        <v>0</v>
      </c>
      <c r="P289">
        <v>81</v>
      </c>
      <c r="Q289">
        <v>0</v>
      </c>
      <c r="R289">
        <v>0</v>
      </c>
      <c r="S289">
        <v>0</v>
      </c>
      <c r="T289">
        <v>6</v>
      </c>
      <c r="U289">
        <v>0</v>
      </c>
      <c r="V289">
        <v>0</v>
      </c>
      <c r="W289">
        <v>0</v>
      </c>
      <c r="X289">
        <v>13.223798622728461</v>
      </c>
      <c r="Y289">
        <v>0</v>
      </c>
      <c r="Z289">
        <v>0</v>
      </c>
      <c r="AA289">
        <v>0</v>
      </c>
      <c r="AB289">
        <v>0.94909459156126674</v>
      </c>
      <c r="AC289">
        <v>0</v>
      </c>
      <c r="AD289">
        <v>0</v>
      </c>
      <c r="AE289">
        <v>14.172893214289727</v>
      </c>
    </row>
    <row r="290" spans="1:31" x14ac:dyDescent="0.25">
      <c r="A290">
        <v>2384365</v>
      </c>
      <c r="B290">
        <v>1</v>
      </c>
      <c r="C290" t="s">
        <v>80</v>
      </c>
      <c r="D290" t="s">
        <v>99</v>
      </c>
      <c r="E290" t="s">
        <v>290</v>
      </c>
      <c r="F290" t="s">
        <v>1025</v>
      </c>
      <c r="G290" t="s">
        <v>292</v>
      </c>
      <c r="H290" t="s">
        <v>293</v>
      </c>
      <c r="I290" t="s">
        <v>136</v>
      </c>
      <c r="J290" t="s">
        <v>137</v>
      </c>
      <c r="K290" t="s">
        <v>294</v>
      </c>
      <c r="L290" t="s">
        <v>1026</v>
      </c>
      <c r="M290" t="s">
        <v>1027</v>
      </c>
      <c r="N290">
        <v>8.0205555549999996</v>
      </c>
      <c r="O290">
        <v>6</v>
      </c>
      <c r="P290">
        <v>1495</v>
      </c>
      <c r="Q290">
        <v>0</v>
      </c>
      <c r="R290">
        <v>26</v>
      </c>
      <c r="S290">
        <v>9</v>
      </c>
      <c r="T290">
        <v>175</v>
      </c>
      <c r="U290">
        <v>0</v>
      </c>
      <c r="V290">
        <v>2</v>
      </c>
      <c r="W290">
        <v>814.60447900311749</v>
      </c>
      <c r="X290">
        <v>3365.8970789432515</v>
      </c>
      <c r="Y290">
        <v>0</v>
      </c>
      <c r="Z290">
        <v>52.714586968401676</v>
      </c>
      <c r="AA290">
        <v>2339.8500732851849</v>
      </c>
      <c r="AB290">
        <v>1422.2465828085687</v>
      </c>
      <c r="AC290">
        <v>0</v>
      </c>
      <c r="AD290">
        <v>9.1408680566589577</v>
      </c>
      <c r="AE290">
        <v>8004.4536690651839</v>
      </c>
    </row>
    <row r="291" spans="1:31" x14ac:dyDescent="0.25">
      <c r="A291">
        <v>2385294</v>
      </c>
      <c r="B291">
        <v>1</v>
      </c>
      <c r="C291" t="s">
        <v>80</v>
      </c>
      <c r="D291" t="s">
        <v>92</v>
      </c>
      <c r="E291" t="s">
        <v>132</v>
      </c>
      <c r="F291" t="s">
        <v>1028</v>
      </c>
      <c r="G291" t="s">
        <v>161</v>
      </c>
      <c r="H291" t="s">
        <v>135</v>
      </c>
      <c r="I291" t="s">
        <v>136</v>
      </c>
      <c r="J291" t="s">
        <v>137</v>
      </c>
      <c r="K291" t="s">
        <v>138</v>
      </c>
      <c r="L291" t="s">
        <v>1029</v>
      </c>
      <c r="M291" t="s">
        <v>1030</v>
      </c>
      <c r="N291">
        <v>1.8416666660000001</v>
      </c>
      <c r="O291">
        <v>0</v>
      </c>
      <c r="P291">
        <v>2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2.6692276837500003E-3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2.6692276837500003E-3</v>
      </c>
    </row>
    <row r="292" spans="1:31" x14ac:dyDescent="0.25">
      <c r="A292">
        <v>2385314</v>
      </c>
      <c r="B292">
        <v>1</v>
      </c>
      <c r="C292" t="s">
        <v>81</v>
      </c>
      <c r="D292" t="s">
        <v>112</v>
      </c>
      <c r="E292" t="s">
        <v>155</v>
      </c>
      <c r="F292" t="s">
        <v>1031</v>
      </c>
      <c r="G292" t="s">
        <v>1032</v>
      </c>
      <c r="H292" t="s">
        <v>135</v>
      </c>
      <c r="I292" t="s">
        <v>136</v>
      </c>
      <c r="J292" t="s">
        <v>137</v>
      </c>
      <c r="K292" t="s">
        <v>138</v>
      </c>
      <c r="L292" t="s">
        <v>1033</v>
      </c>
      <c r="M292" t="s">
        <v>1034</v>
      </c>
      <c r="N292">
        <v>1.7538888880000001</v>
      </c>
      <c r="O292">
        <v>0</v>
      </c>
      <c r="P292">
        <v>39</v>
      </c>
      <c r="Q292">
        <v>0</v>
      </c>
      <c r="R292">
        <v>33</v>
      </c>
      <c r="S292">
        <v>0</v>
      </c>
      <c r="T292">
        <v>4</v>
      </c>
      <c r="U292">
        <v>0</v>
      </c>
      <c r="V292">
        <v>0</v>
      </c>
      <c r="W292">
        <v>0</v>
      </c>
      <c r="X292">
        <v>13.965585181310532</v>
      </c>
      <c r="Y292">
        <v>0</v>
      </c>
      <c r="Z292">
        <v>20.131474226318449</v>
      </c>
      <c r="AA292">
        <v>0</v>
      </c>
      <c r="AB292">
        <v>3.8802548438414002</v>
      </c>
      <c r="AC292">
        <v>0</v>
      </c>
      <c r="AD292">
        <v>0</v>
      </c>
      <c r="AE292">
        <v>37.977314251470382</v>
      </c>
    </row>
    <row r="293" spans="1:31" x14ac:dyDescent="0.25">
      <c r="A293">
        <v>2385331</v>
      </c>
      <c r="B293">
        <v>1</v>
      </c>
      <c r="C293" t="s">
        <v>80</v>
      </c>
      <c r="D293" t="s">
        <v>103</v>
      </c>
      <c r="E293" t="s">
        <v>155</v>
      </c>
      <c r="F293" t="s">
        <v>1035</v>
      </c>
      <c r="G293" t="s">
        <v>594</v>
      </c>
      <c r="H293" t="s">
        <v>135</v>
      </c>
      <c r="I293" t="s">
        <v>136</v>
      </c>
      <c r="J293" t="s">
        <v>137</v>
      </c>
      <c r="K293" t="s">
        <v>138</v>
      </c>
      <c r="L293" t="s">
        <v>1036</v>
      </c>
      <c r="M293" t="s">
        <v>1037</v>
      </c>
      <c r="N293">
        <v>0.75527777699999998</v>
      </c>
      <c r="O293">
        <v>0</v>
      </c>
      <c r="P293">
        <v>28</v>
      </c>
      <c r="Q293">
        <v>0</v>
      </c>
      <c r="R293">
        <v>0</v>
      </c>
      <c r="S293">
        <v>0</v>
      </c>
      <c r="T293">
        <v>2</v>
      </c>
      <c r="U293">
        <v>0</v>
      </c>
      <c r="V293">
        <v>0</v>
      </c>
      <c r="W293">
        <v>0</v>
      </c>
      <c r="X293">
        <v>5.8299032421918326</v>
      </c>
      <c r="Y293">
        <v>0</v>
      </c>
      <c r="Z293">
        <v>0</v>
      </c>
      <c r="AA293">
        <v>0</v>
      </c>
      <c r="AB293">
        <v>0.66089900693250003</v>
      </c>
      <c r="AC293">
        <v>0</v>
      </c>
      <c r="AD293">
        <v>0</v>
      </c>
      <c r="AE293">
        <v>6.4908022491243322</v>
      </c>
    </row>
    <row r="294" spans="1:31" x14ac:dyDescent="0.25">
      <c r="A294">
        <v>2385351</v>
      </c>
      <c r="B294">
        <v>1</v>
      </c>
      <c r="C294" t="s">
        <v>80</v>
      </c>
      <c r="D294" t="s">
        <v>101</v>
      </c>
      <c r="E294" t="s">
        <v>155</v>
      </c>
      <c r="F294" t="s">
        <v>1038</v>
      </c>
      <c r="G294" t="s">
        <v>867</v>
      </c>
      <c r="H294" t="s">
        <v>135</v>
      </c>
      <c r="I294" t="s">
        <v>136</v>
      </c>
      <c r="J294" t="s">
        <v>137</v>
      </c>
      <c r="K294" t="s">
        <v>138</v>
      </c>
      <c r="L294" t="s">
        <v>1039</v>
      </c>
      <c r="M294" t="s">
        <v>1040</v>
      </c>
      <c r="N294">
        <v>0.82027777700000004</v>
      </c>
      <c r="O294">
        <v>0</v>
      </c>
      <c r="P294">
        <v>13</v>
      </c>
      <c r="Q294">
        <v>0</v>
      </c>
      <c r="R294">
        <v>1</v>
      </c>
      <c r="S294">
        <v>0</v>
      </c>
      <c r="T294">
        <v>3</v>
      </c>
      <c r="U294">
        <v>0</v>
      </c>
      <c r="V294">
        <v>0</v>
      </c>
      <c r="W294">
        <v>0</v>
      </c>
      <c r="X294">
        <v>3.2859999165866585</v>
      </c>
      <c r="Y294">
        <v>0</v>
      </c>
      <c r="Z294">
        <v>6.2516600403250008E-2</v>
      </c>
      <c r="AA294">
        <v>0</v>
      </c>
      <c r="AB294">
        <v>1.5253007702662502</v>
      </c>
      <c r="AC294">
        <v>0</v>
      </c>
      <c r="AD294">
        <v>0</v>
      </c>
      <c r="AE294">
        <v>4.8738172872561583</v>
      </c>
    </row>
    <row r="295" spans="1:31" x14ac:dyDescent="0.25">
      <c r="A295">
        <v>2385248</v>
      </c>
      <c r="B295">
        <v>1</v>
      </c>
      <c r="C295" t="s">
        <v>80</v>
      </c>
      <c r="D295" t="s">
        <v>88</v>
      </c>
      <c r="E295" t="s">
        <v>170</v>
      </c>
      <c r="F295" t="s">
        <v>1041</v>
      </c>
      <c r="G295" t="s">
        <v>353</v>
      </c>
      <c r="H295" t="s">
        <v>135</v>
      </c>
      <c r="I295" t="s">
        <v>136</v>
      </c>
      <c r="J295" t="s">
        <v>137</v>
      </c>
      <c r="K295" t="s">
        <v>294</v>
      </c>
      <c r="L295" t="s">
        <v>1042</v>
      </c>
      <c r="M295" t="s">
        <v>1043</v>
      </c>
      <c r="N295">
        <v>3.7630555550000002</v>
      </c>
      <c r="O295">
        <v>0</v>
      </c>
      <c r="P295">
        <v>154</v>
      </c>
      <c r="Q295">
        <v>0</v>
      </c>
      <c r="R295">
        <v>0</v>
      </c>
      <c r="S295">
        <v>0</v>
      </c>
      <c r="T295">
        <v>4</v>
      </c>
      <c r="U295">
        <v>0</v>
      </c>
      <c r="V295">
        <v>0</v>
      </c>
      <c r="W295">
        <v>0</v>
      </c>
      <c r="X295">
        <v>147.17534450925342</v>
      </c>
      <c r="Y295">
        <v>0</v>
      </c>
      <c r="Z295">
        <v>0</v>
      </c>
      <c r="AA295">
        <v>0</v>
      </c>
      <c r="AB295">
        <v>14.377522426559199</v>
      </c>
      <c r="AC295">
        <v>0</v>
      </c>
      <c r="AD295">
        <v>0</v>
      </c>
      <c r="AE295">
        <v>161.55286693581263</v>
      </c>
    </row>
    <row r="296" spans="1:31" x14ac:dyDescent="0.25">
      <c r="A296">
        <v>2385302</v>
      </c>
      <c r="B296">
        <v>1</v>
      </c>
      <c r="C296" t="s">
        <v>80</v>
      </c>
      <c r="D296" t="s">
        <v>83</v>
      </c>
      <c r="E296" t="s">
        <v>155</v>
      </c>
      <c r="F296" t="s">
        <v>1044</v>
      </c>
      <c r="G296" t="s">
        <v>630</v>
      </c>
      <c r="H296" t="s">
        <v>135</v>
      </c>
      <c r="I296" t="s">
        <v>136</v>
      </c>
      <c r="J296" t="s">
        <v>137</v>
      </c>
      <c r="K296" t="s">
        <v>138</v>
      </c>
      <c r="L296" t="s">
        <v>1045</v>
      </c>
      <c r="M296" t="s">
        <v>1046</v>
      </c>
      <c r="N296">
        <v>2.5155555550000002</v>
      </c>
      <c r="O296">
        <v>0</v>
      </c>
      <c r="P296">
        <v>19</v>
      </c>
      <c r="Q296">
        <v>0</v>
      </c>
      <c r="R296">
        <v>2</v>
      </c>
      <c r="S296">
        <v>0</v>
      </c>
      <c r="T296">
        <v>1</v>
      </c>
      <c r="U296">
        <v>0</v>
      </c>
      <c r="V296">
        <v>0</v>
      </c>
      <c r="W296">
        <v>0</v>
      </c>
      <c r="X296">
        <v>27.035189258044458</v>
      </c>
      <c r="Y296">
        <v>0</v>
      </c>
      <c r="Z296">
        <v>4.5298510520000008E-2</v>
      </c>
      <c r="AA296">
        <v>0</v>
      </c>
      <c r="AB296">
        <v>2.9295123308022006</v>
      </c>
      <c r="AC296">
        <v>0</v>
      </c>
      <c r="AD296">
        <v>0</v>
      </c>
      <c r="AE296">
        <v>30.010000099366657</v>
      </c>
    </row>
    <row r="297" spans="1:31" x14ac:dyDescent="0.25">
      <c r="A297">
        <v>2385306</v>
      </c>
      <c r="B297">
        <v>1</v>
      </c>
      <c r="C297" t="s">
        <v>81</v>
      </c>
      <c r="D297" t="s">
        <v>118</v>
      </c>
      <c r="E297" t="s">
        <v>184</v>
      </c>
      <c r="F297" t="s">
        <v>1047</v>
      </c>
      <c r="G297" t="s">
        <v>199</v>
      </c>
      <c r="H297" t="s">
        <v>135</v>
      </c>
      <c r="I297" t="s">
        <v>136</v>
      </c>
      <c r="J297" t="s">
        <v>137</v>
      </c>
      <c r="K297" t="s">
        <v>138</v>
      </c>
      <c r="L297" t="s">
        <v>1048</v>
      </c>
      <c r="M297" t="s">
        <v>1049</v>
      </c>
      <c r="N297">
        <v>2.2091666659999998</v>
      </c>
      <c r="O297">
        <v>0</v>
      </c>
      <c r="P297">
        <v>3</v>
      </c>
      <c r="Q297">
        <v>0</v>
      </c>
      <c r="R297">
        <v>7</v>
      </c>
      <c r="S297">
        <v>0</v>
      </c>
      <c r="T297">
        <v>2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25.465421175813031</v>
      </c>
      <c r="AA297">
        <v>0</v>
      </c>
      <c r="AB297">
        <v>7.3408494900882015</v>
      </c>
      <c r="AC297">
        <v>0</v>
      </c>
      <c r="AD297">
        <v>0</v>
      </c>
      <c r="AE297">
        <v>32.806270665901231</v>
      </c>
    </row>
    <row r="298" spans="1:31" x14ac:dyDescent="0.25">
      <c r="A298">
        <v>2385366</v>
      </c>
      <c r="B298">
        <v>1</v>
      </c>
      <c r="C298" t="s">
        <v>80</v>
      </c>
      <c r="D298" t="s">
        <v>84</v>
      </c>
      <c r="E298" t="s">
        <v>155</v>
      </c>
      <c r="F298" t="s">
        <v>977</v>
      </c>
      <c r="G298" t="s">
        <v>203</v>
      </c>
      <c r="H298" t="s">
        <v>135</v>
      </c>
      <c r="I298" t="s">
        <v>136</v>
      </c>
      <c r="J298" t="s">
        <v>137</v>
      </c>
      <c r="K298" t="s">
        <v>138</v>
      </c>
      <c r="L298" t="s">
        <v>1050</v>
      </c>
      <c r="M298" t="s">
        <v>1051</v>
      </c>
      <c r="N298">
        <v>1.838055555</v>
      </c>
      <c r="O298">
        <v>0</v>
      </c>
      <c r="P298">
        <v>213</v>
      </c>
      <c r="Q298">
        <v>0</v>
      </c>
      <c r="R298">
        <v>0</v>
      </c>
      <c r="S298">
        <v>0</v>
      </c>
      <c r="T298">
        <v>2</v>
      </c>
      <c r="U298">
        <v>0</v>
      </c>
      <c r="V298">
        <v>0</v>
      </c>
      <c r="W298">
        <v>0</v>
      </c>
      <c r="X298">
        <v>67.976089813510043</v>
      </c>
      <c r="Y298">
        <v>0</v>
      </c>
      <c r="Z298">
        <v>0</v>
      </c>
      <c r="AA298">
        <v>0</v>
      </c>
      <c r="AB298">
        <v>4.3349903398967493</v>
      </c>
      <c r="AC298">
        <v>0</v>
      </c>
      <c r="AD298">
        <v>0</v>
      </c>
      <c r="AE298">
        <v>72.311080153406792</v>
      </c>
    </row>
    <row r="299" spans="1:31" x14ac:dyDescent="0.25">
      <c r="A299">
        <v>2385374</v>
      </c>
      <c r="B299">
        <v>1</v>
      </c>
      <c r="C299" t="s">
        <v>80</v>
      </c>
      <c r="D299" t="s">
        <v>100</v>
      </c>
      <c r="E299" t="s">
        <v>132</v>
      </c>
      <c r="F299" t="s">
        <v>1052</v>
      </c>
      <c r="G299" t="s">
        <v>134</v>
      </c>
      <c r="H299" t="s">
        <v>135</v>
      </c>
      <c r="I299" t="s">
        <v>136</v>
      </c>
      <c r="J299" t="s">
        <v>137</v>
      </c>
      <c r="K299" t="s">
        <v>138</v>
      </c>
      <c r="L299" t="s">
        <v>1053</v>
      </c>
      <c r="M299" t="s">
        <v>1054</v>
      </c>
      <c r="N299">
        <v>1.8888888880000001</v>
      </c>
      <c r="O299">
        <v>0</v>
      </c>
      <c r="P299">
        <v>1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0.76126500563959987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0.76126500563959987</v>
      </c>
    </row>
    <row r="300" spans="1:31" x14ac:dyDescent="0.25">
      <c r="A300">
        <v>2385381</v>
      </c>
      <c r="B300">
        <v>1</v>
      </c>
      <c r="C300" t="s">
        <v>80</v>
      </c>
      <c r="D300" t="s">
        <v>110</v>
      </c>
      <c r="E300" t="s">
        <v>132</v>
      </c>
      <c r="F300" t="s">
        <v>1055</v>
      </c>
      <c r="G300" t="s">
        <v>149</v>
      </c>
      <c r="H300" t="s">
        <v>135</v>
      </c>
      <c r="I300" t="s">
        <v>136</v>
      </c>
      <c r="J300" t="s">
        <v>137</v>
      </c>
      <c r="K300" t="s">
        <v>138</v>
      </c>
      <c r="L300" t="s">
        <v>1056</v>
      </c>
      <c r="M300" t="s">
        <v>1057</v>
      </c>
      <c r="N300">
        <v>0.96416666600000001</v>
      </c>
      <c r="O300">
        <v>0</v>
      </c>
      <c r="P300">
        <v>3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0.81270637188963324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0.81270637188963324</v>
      </c>
    </row>
    <row r="301" spans="1:31" x14ac:dyDescent="0.25">
      <c r="A301">
        <v>2385388</v>
      </c>
      <c r="B301">
        <v>1</v>
      </c>
      <c r="C301" t="s">
        <v>81</v>
      </c>
      <c r="D301" t="s">
        <v>116</v>
      </c>
      <c r="E301" t="s">
        <v>132</v>
      </c>
      <c r="F301" t="s">
        <v>1058</v>
      </c>
      <c r="G301" t="s">
        <v>149</v>
      </c>
      <c r="H301" t="s">
        <v>135</v>
      </c>
      <c r="I301" t="s">
        <v>136</v>
      </c>
      <c r="J301" t="s">
        <v>137</v>
      </c>
      <c r="K301" t="s">
        <v>138</v>
      </c>
      <c r="L301" t="s">
        <v>1059</v>
      </c>
      <c r="M301" t="s">
        <v>1060</v>
      </c>
      <c r="N301">
        <v>1.146666666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0.28436240110380001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0.28436240110380001</v>
      </c>
    </row>
    <row r="302" spans="1:31" x14ac:dyDescent="0.25">
      <c r="A302">
        <v>2383778</v>
      </c>
      <c r="B302">
        <v>1</v>
      </c>
      <c r="C302" t="s">
        <v>80</v>
      </c>
      <c r="D302" t="s">
        <v>104</v>
      </c>
      <c r="E302" t="s">
        <v>290</v>
      </c>
      <c r="F302" t="s">
        <v>1061</v>
      </c>
      <c r="G302" t="s">
        <v>298</v>
      </c>
      <c r="H302" t="s">
        <v>293</v>
      </c>
      <c r="I302" t="s">
        <v>136</v>
      </c>
      <c r="J302" t="s">
        <v>137</v>
      </c>
      <c r="K302" t="s">
        <v>138</v>
      </c>
      <c r="L302" t="s">
        <v>1062</v>
      </c>
      <c r="M302" t="s">
        <v>1063</v>
      </c>
      <c r="N302">
        <v>7.0000000000000007E-2</v>
      </c>
      <c r="O302">
        <v>164</v>
      </c>
      <c r="P302">
        <v>14897</v>
      </c>
      <c r="Q302">
        <v>319</v>
      </c>
      <c r="R302">
        <v>739</v>
      </c>
      <c r="S302">
        <v>156</v>
      </c>
      <c r="T302">
        <v>2001</v>
      </c>
      <c r="U302">
        <v>51</v>
      </c>
      <c r="V302">
        <v>5</v>
      </c>
      <c r="W302">
        <v>7.7685731225886032</v>
      </c>
      <c r="X302">
        <v>187.84597432294169</v>
      </c>
      <c r="Y302">
        <v>25.600864381125579</v>
      </c>
      <c r="Z302">
        <v>21.13539932126282</v>
      </c>
      <c r="AA302">
        <v>29.176481332196076</v>
      </c>
      <c r="AB302">
        <v>60.085300034667917</v>
      </c>
      <c r="AC302">
        <v>476.48251345069622</v>
      </c>
      <c r="AD302">
        <v>2.8366652646360002</v>
      </c>
      <c r="AE302">
        <v>810.93177123011492</v>
      </c>
    </row>
    <row r="303" spans="1:31" x14ac:dyDescent="0.25">
      <c r="A303">
        <v>2384356</v>
      </c>
      <c r="B303">
        <v>1</v>
      </c>
      <c r="C303" t="s">
        <v>80</v>
      </c>
      <c r="D303" t="s">
        <v>99</v>
      </c>
      <c r="E303" t="s">
        <v>290</v>
      </c>
      <c r="F303" t="s">
        <v>1064</v>
      </c>
      <c r="G303" t="s">
        <v>292</v>
      </c>
      <c r="H303" t="s">
        <v>293</v>
      </c>
      <c r="I303" t="s">
        <v>136</v>
      </c>
      <c r="J303" t="s">
        <v>137</v>
      </c>
      <c r="K303" t="s">
        <v>294</v>
      </c>
      <c r="L303" t="s">
        <v>1065</v>
      </c>
      <c r="M303" t="s">
        <v>1066</v>
      </c>
      <c r="N303">
        <v>8.3355555549999991</v>
      </c>
      <c r="O303">
        <v>3</v>
      </c>
      <c r="P303">
        <v>1773</v>
      </c>
      <c r="Q303">
        <v>1</v>
      </c>
      <c r="R303">
        <v>31</v>
      </c>
      <c r="S303">
        <v>7</v>
      </c>
      <c r="T303">
        <v>169</v>
      </c>
      <c r="U303">
        <v>0</v>
      </c>
      <c r="V303">
        <v>3</v>
      </c>
      <c r="W303">
        <v>93.332110129123976</v>
      </c>
      <c r="X303">
        <v>2602.830051099766</v>
      </c>
      <c r="Y303">
        <v>2.2948625602322332</v>
      </c>
      <c r="Z303">
        <v>139.99776111054342</v>
      </c>
      <c r="AA303">
        <v>119.38286763305618</v>
      </c>
      <c r="AB303">
        <v>1025.4349757079724</v>
      </c>
      <c r="AC303">
        <v>0</v>
      </c>
      <c r="AD303">
        <v>735.37573775006035</v>
      </c>
      <c r="AE303">
        <v>4718.6483659907544</v>
      </c>
    </row>
    <row r="304" spans="1:31" x14ac:dyDescent="0.25">
      <c r="A304">
        <v>2384364</v>
      </c>
      <c r="B304">
        <v>1</v>
      </c>
      <c r="C304" t="s">
        <v>80</v>
      </c>
      <c r="D304" t="s">
        <v>99</v>
      </c>
      <c r="E304" t="s">
        <v>290</v>
      </c>
      <c r="F304" t="s">
        <v>1067</v>
      </c>
      <c r="G304" t="s">
        <v>292</v>
      </c>
      <c r="H304" t="s">
        <v>293</v>
      </c>
      <c r="I304" t="s">
        <v>136</v>
      </c>
      <c r="J304" t="s">
        <v>137</v>
      </c>
      <c r="K304" t="s">
        <v>294</v>
      </c>
      <c r="L304" t="s">
        <v>1068</v>
      </c>
      <c r="M304" t="s">
        <v>1069</v>
      </c>
      <c r="N304">
        <v>5.6341666659999996</v>
      </c>
      <c r="O304">
        <v>0</v>
      </c>
      <c r="P304">
        <v>119</v>
      </c>
      <c r="Q304">
        <v>0</v>
      </c>
      <c r="R304">
        <v>0</v>
      </c>
      <c r="S304">
        <v>0</v>
      </c>
      <c r="T304">
        <v>63</v>
      </c>
      <c r="U304">
        <v>0</v>
      </c>
      <c r="V304">
        <v>1</v>
      </c>
      <c r="W304">
        <v>0</v>
      </c>
      <c r="X304">
        <v>150.74873449858654</v>
      </c>
      <c r="Y304">
        <v>0</v>
      </c>
      <c r="Z304">
        <v>0</v>
      </c>
      <c r="AA304">
        <v>0</v>
      </c>
      <c r="AB304">
        <v>229.39889500771432</v>
      </c>
      <c r="AC304">
        <v>0</v>
      </c>
      <c r="AD304">
        <v>259.20816686640643</v>
      </c>
      <c r="AE304">
        <v>639.35579637270735</v>
      </c>
    </row>
    <row r="305" spans="1:31" x14ac:dyDescent="0.25">
      <c r="A305">
        <v>2384366</v>
      </c>
      <c r="B305">
        <v>1</v>
      </c>
      <c r="C305" t="s">
        <v>80</v>
      </c>
      <c r="D305" t="s">
        <v>99</v>
      </c>
      <c r="E305" t="s">
        <v>290</v>
      </c>
      <c r="F305" t="s">
        <v>1070</v>
      </c>
      <c r="G305" t="s">
        <v>292</v>
      </c>
      <c r="H305" t="s">
        <v>293</v>
      </c>
      <c r="I305" t="s">
        <v>136</v>
      </c>
      <c r="J305" t="s">
        <v>137</v>
      </c>
      <c r="K305" t="s">
        <v>294</v>
      </c>
      <c r="L305" t="s">
        <v>1071</v>
      </c>
      <c r="M305" t="s">
        <v>1072</v>
      </c>
      <c r="N305">
        <v>8.3419444439999992</v>
      </c>
      <c r="O305">
        <v>0</v>
      </c>
      <c r="P305">
        <v>667</v>
      </c>
      <c r="Q305">
        <v>0</v>
      </c>
      <c r="R305">
        <v>10</v>
      </c>
      <c r="S305">
        <v>2</v>
      </c>
      <c r="T305">
        <v>82</v>
      </c>
      <c r="U305">
        <v>0</v>
      </c>
      <c r="V305">
        <v>3</v>
      </c>
      <c r="W305">
        <v>0</v>
      </c>
      <c r="X305">
        <v>1445.9056464508051</v>
      </c>
      <c r="Y305">
        <v>0</v>
      </c>
      <c r="Z305">
        <v>36.738598734540012</v>
      </c>
      <c r="AA305">
        <v>97.634528871936766</v>
      </c>
      <c r="AB305">
        <v>1035.1276218853527</v>
      </c>
      <c r="AC305">
        <v>0</v>
      </c>
      <c r="AD305">
        <v>739.60296266231887</v>
      </c>
      <c r="AE305">
        <v>3355.0093586049538</v>
      </c>
    </row>
    <row r="306" spans="1:31" x14ac:dyDescent="0.25">
      <c r="A306">
        <v>2384385</v>
      </c>
      <c r="B306">
        <v>1</v>
      </c>
      <c r="C306" t="s">
        <v>80</v>
      </c>
      <c r="D306" t="s">
        <v>99</v>
      </c>
      <c r="E306" t="s">
        <v>290</v>
      </c>
      <c r="F306" t="s">
        <v>1073</v>
      </c>
      <c r="G306" t="s">
        <v>292</v>
      </c>
      <c r="H306" t="s">
        <v>293</v>
      </c>
      <c r="I306" t="s">
        <v>136</v>
      </c>
      <c r="J306" t="s">
        <v>137</v>
      </c>
      <c r="K306" t="s">
        <v>294</v>
      </c>
      <c r="L306" t="s">
        <v>1074</v>
      </c>
      <c r="M306" t="s">
        <v>1075</v>
      </c>
      <c r="N306">
        <v>7.8541666660000002</v>
      </c>
      <c r="O306">
        <v>0</v>
      </c>
      <c r="P306">
        <v>1416</v>
      </c>
      <c r="Q306">
        <v>0</v>
      </c>
      <c r="R306">
        <v>4</v>
      </c>
      <c r="S306">
        <v>4</v>
      </c>
      <c r="T306">
        <v>167</v>
      </c>
      <c r="U306">
        <v>0</v>
      </c>
      <c r="V306">
        <v>1</v>
      </c>
      <c r="W306">
        <v>0</v>
      </c>
      <c r="X306">
        <v>2457.9977442958643</v>
      </c>
      <c r="Y306">
        <v>0</v>
      </c>
      <c r="Z306">
        <v>4.9216658373001003</v>
      </c>
      <c r="AA306">
        <v>290.05299362747837</v>
      </c>
      <c r="AB306">
        <v>2164.8186351095042</v>
      </c>
      <c r="AC306">
        <v>0</v>
      </c>
      <c r="AD306">
        <v>342.47032565511182</v>
      </c>
      <c r="AE306">
        <v>5260.2613645252595</v>
      </c>
    </row>
    <row r="307" spans="1:31" x14ac:dyDescent="0.25">
      <c r="A307">
        <v>2385312</v>
      </c>
      <c r="B307">
        <v>1</v>
      </c>
      <c r="C307" t="s">
        <v>80</v>
      </c>
      <c r="D307" t="s">
        <v>88</v>
      </c>
      <c r="E307" t="s">
        <v>132</v>
      </c>
      <c r="F307" t="s">
        <v>1076</v>
      </c>
      <c r="G307" t="s">
        <v>149</v>
      </c>
      <c r="H307" t="s">
        <v>135</v>
      </c>
      <c r="I307" t="s">
        <v>136</v>
      </c>
      <c r="J307" t="s">
        <v>137</v>
      </c>
      <c r="K307" t="s">
        <v>138</v>
      </c>
      <c r="L307" t="s">
        <v>1077</v>
      </c>
      <c r="M307" t="s">
        <v>1078</v>
      </c>
      <c r="N307">
        <v>3.8438888879999999</v>
      </c>
      <c r="O307">
        <v>0</v>
      </c>
      <c r="P307">
        <v>7</v>
      </c>
      <c r="Q307">
        <v>0</v>
      </c>
      <c r="R307">
        <v>0</v>
      </c>
      <c r="S307">
        <v>0</v>
      </c>
      <c r="T307">
        <v>1</v>
      </c>
      <c r="U307">
        <v>0</v>
      </c>
      <c r="V307">
        <v>0</v>
      </c>
      <c r="W307">
        <v>0</v>
      </c>
      <c r="X307">
        <v>2.4594879764740494</v>
      </c>
      <c r="Y307">
        <v>0</v>
      </c>
      <c r="Z307">
        <v>0</v>
      </c>
      <c r="AA307">
        <v>0</v>
      </c>
      <c r="AB307">
        <v>8.2723668646013984</v>
      </c>
      <c r="AC307">
        <v>0</v>
      </c>
      <c r="AD307">
        <v>0</v>
      </c>
      <c r="AE307">
        <v>10.731854841075448</v>
      </c>
    </row>
    <row r="308" spans="1:31" x14ac:dyDescent="0.25">
      <c r="A308">
        <v>2385348</v>
      </c>
      <c r="B308">
        <v>1</v>
      </c>
      <c r="C308" t="s">
        <v>81</v>
      </c>
      <c r="D308" t="s">
        <v>119</v>
      </c>
      <c r="E308" t="s">
        <v>132</v>
      </c>
      <c r="F308" t="s">
        <v>1079</v>
      </c>
      <c r="G308" t="s">
        <v>161</v>
      </c>
      <c r="H308" t="s">
        <v>135</v>
      </c>
      <c r="I308" t="s">
        <v>136</v>
      </c>
      <c r="J308" t="s">
        <v>137</v>
      </c>
      <c r="K308" t="s">
        <v>138</v>
      </c>
      <c r="L308" t="s">
        <v>1080</v>
      </c>
      <c r="M308" t="s">
        <v>1081</v>
      </c>
      <c r="N308">
        <v>2.185277777</v>
      </c>
      <c r="O308">
        <v>0</v>
      </c>
      <c r="P308">
        <v>0</v>
      </c>
      <c r="Q308">
        <v>0</v>
      </c>
      <c r="R308">
        <v>8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30.745671319245304</v>
      </c>
      <c r="AA308">
        <v>0</v>
      </c>
      <c r="AB308">
        <v>0</v>
      </c>
      <c r="AC308">
        <v>0</v>
      </c>
      <c r="AD308">
        <v>0</v>
      </c>
      <c r="AE308">
        <v>30.745671319245304</v>
      </c>
    </row>
    <row r="309" spans="1:31" x14ac:dyDescent="0.25">
      <c r="A309">
        <v>2385375</v>
      </c>
      <c r="B309">
        <v>1</v>
      </c>
      <c r="C309" t="s">
        <v>80</v>
      </c>
      <c r="D309" t="s">
        <v>99</v>
      </c>
      <c r="E309" t="s">
        <v>132</v>
      </c>
      <c r="F309" t="s">
        <v>1082</v>
      </c>
      <c r="G309" t="s">
        <v>149</v>
      </c>
      <c r="H309" t="s">
        <v>135</v>
      </c>
      <c r="I309" t="s">
        <v>136</v>
      </c>
      <c r="J309" t="s">
        <v>137</v>
      </c>
      <c r="K309" t="s">
        <v>138</v>
      </c>
      <c r="L309" t="s">
        <v>1083</v>
      </c>
      <c r="M309" t="s">
        <v>1084</v>
      </c>
      <c r="N309">
        <v>2.5016666660000002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</row>
    <row r="310" spans="1:31" x14ac:dyDescent="0.25">
      <c r="A310">
        <v>2385404</v>
      </c>
      <c r="B310">
        <v>1</v>
      </c>
      <c r="C310" t="s">
        <v>80</v>
      </c>
      <c r="D310" t="s">
        <v>110</v>
      </c>
      <c r="E310" t="s">
        <v>132</v>
      </c>
      <c r="F310" t="s">
        <v>1085</v>
      </c>
      <c r="G310" t="s">
        <v>149</v>
      </c>
      <c r="H310" t="s">
        <v>135</v>
      </c>
      <c r="I310" t="s">
        <v>136</v>
      </c>
      <c r="J310" t="s">
        <v>137</v>
      </c>
      <c r="K310" t="s">
        <v>138</v>
      </c>
      <c r="L310" t="s">
        <v>1086</v>
      </c>
      <c r="M310" t="s">
        <v>1087</v>
      </c>
      <c r="N310">
        <v>1.6497222220000001</v>
      </c>
      <c r="O310">
        <v>0</v>
      </c>
      <c r="P310">
        <v>2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0.77330166557355007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0.77330166557355007</v>
      </c>
    </row>
    <row r="311" spans="1:31" x14ac:dyDescent="0.25">
      <c r="A311">
        <v>2385263</v>
      </c>
      <c r="B311">
        <v>1</v>
      </c>
      <c r="C311" t="s">
        <v>80</v>
      </c>
      <c r="D311" t="s">
        <v>84</v>
      </c>
      <c r="E311" t="s">
        <v>132</v>
      </c>
      <c r="F311" t="s">
        <v>1088</v>
      </c>
      <c r="G311" t="s">
        <v>161</v>
      </c>
      <c r="H311" t="s">
        <v>135</v>
      </c>
      <c r="I311" t="s">
        <v>136</v>
      </c>
      <c r="J311" t="s">
        <v>137</v>
      </c>
      <c r="K311" t="s">
        <v>138</v>
      </c>
      <c r="L311" t="s">
        <v>1089</v>
      </c>
      <c r="M311" t="s">
        <v>1090</v>
      </c>
      <c r="N311">
        <v>4.7136111109999996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9.9215430030023981</v>
      </c>
      <c r="AC311">
        <v>0</v>
      </c>
      <c r="AD311">
        <v>0</v>
      </c>
      <c r="AE311">
        <v>9.9215430030023981</v>
      </c>
    </row>
    <row r="312" spans="1:31" x14ac:dyDescent="0.25">
      <c r="A312">
        <v>2385321</v>
      </c>
      <c r="B312">
        <v>1</v>
      </c>
      <c r="C312" t="s">
        <v>81</v>
      </c>
      <c r="D312" t="s">
        <v>112</v>
      </c>
      <c r="E312" t="s">
        <v>155</v>
      </c>
      <c r="F312" t="s">
        <v>1091</v>
      </c>
      <c r="G312" t="s">
        <v>203</v>
      </c>
      <c r="H312" t="s">
        <v>135</v>
      </c>
      <c r="I312" t="s">
        <v>136</v>
      </c>
      <c r="J312" t="s">
        <v>137</v>
      </c>
      <c r="K312" t="s">
        <v>138</v>
      </c>
      <c r="L312" t="s">
        <v>1092</v>
      </c>
      <c r="M312" t="s">
        <v>1093</v>
      </c>
      <c r="N312">
        <v>3.7933333330000001</v>
      </c>
      <c r="O312">
        <v>0</v>
      </c>
      <c r="P312">
        <v>14</v>
      </c>
      <c r="Q312">
        <v>0</v>
      </c>
      <c r="R312">
        <v>2</v>
      </c>
      <c r="S312">
        <v>0</v>
      </c>
      <c r="T312">
        <v>1</v>
      </c>
      <c r="U312">
        <v>0</v>
      </c>
      <c r="V312">
        <v>0</v>
      </c>
      <c r="W312">
        <v>0</v>
      </c>
      <c r="X312">
        <v>13.944724173132903</v>
      </c>
      <c r="Y312">
        <v>0</v>
      </c>
      <c r="Z312">
        <v>0</v>
      </c>
      <c r="AA312">
        <v>0</v>
      </c>
      <c r="AB312">
        <v>8.1801218129333986</v>
      </c>
      <c r="AC312">
        <v>0</v>
      </c>
      <c r="AD312">
        <v>0</v>
      </c>
      <c r="AE312">
        <v>22.124845986066301</v>
      </c>
    </row>
    <row r="313" spans="1:31" x14ac:dyDescent="0.25">
      <c r="A313">
        <v>2385337</v>
      </c>
      <c r="B313">
        <v>1</v>
      </c>
      <c r="C313" t="s">
        <v>81</v>
      </c>
      <c r="D313" t="s">
        <v>123</v>
      </c>
      <c r="E313" t="s">
        <v>132</v>
      </c>
      <c r="F313" t="s">
        <v>1094</v>
      </c>
      <c r="G313" t="s">
        <v>172</v>
      </c>
      <c r="H313" t="s">
        <v>135</v>
      </c>
      <c r="I313" t="s">
        <v>136</v>
      </c>
      <c r="J313" t="s">
        <v>137</v>
      </c>
      <c r="K313" t="s">
        <v>138</v>
      </c>
      <c r="L313" t="s">
        <v>1095</v>
      </c>
      <c r="M313" t="s">
        <v>1096</v>
      </c>
      <c r="N313">
        <v>2.2005555550000002</v>
      </c>
      <c r="O313">
        <v>0</v>
      </c>
      <c r="P313">
        <v>9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2.9034578510914493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2.9034578510914493</v>
      </c>
    </row>
    <row r="314" spans="1:31" x14ac:dyDescent="0.25">
      <c r="A314">
        <v>2385346</v>
      </c>
      <c r="B314">
        <v>1</v>
      </c>
      <c r="C314" t="s">
        <v>80</v>
      </c>
      <c r="D314" t="s">
        <v>98</v>
      </c>
      <c r="E314" t="s">
        <v>132</v>
      </c>
      <c r="F314" t="s">
        <v>1097</v>
      </c>
      <c r="G314" t="s">
        <v>149</v>
      </c>
      <c r="H314" t="s">
        <v>135</v>
      </c>
      <c r="I314" t="s">
        <v>136</v>
      </c>
      <c r="J314" t="s">
        <v>137</v>
      </c>
      <c r="K314" t="s">
        <v>138</v>
      </c>
      <c r="L314" t="s">
        <v>1098</v>
      </c>
      <c r="M314" t="s">
        <v>1099</v>
      </c>
      <c r="N314">
        <v>2.165277777</v>
      </c>
      <c r="O314">
        <v>0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5.7354359502862504</v>
      </c>
      <c r="AA314">
        <v>0</v>
      </c>
      <c r="AB314">
        <v>0</v>
      </c>
      <c r="AC314">
        <v>0</v>
      </c>
      <c r="AD314">
        <v>0</v>
      </c>
      <c r="AE314">
        <v>5.7354359502862504</v>
      </c>
    </row>
    <row r="315" spans="1:31" x14ac:dyDescent="0.25">
      <c r="A315">
        <v>2385356</v>
      </c>
      <c r="B315">
        <v>1</v>
      </c>
      <c r="C315" t="s">
        <v>81</v>
      </c>
      <c r="D315" t="s">
        <v>123</v>
      </c>
      <c r="E315" t="s">
        <v>170</v>
      </c>
      <c r="F315" t="s">
        <v>1100</v>
      </c>
      <c r="G315" t="s">
        <v>203</v>
      </c>
      <c r="H315" t="s">
        <v>135</v>
      </c>
      <c r="I315" t="s">
        <v>136</v>
      </c>
      <c r="J315" t="s">
        <v>137</v>
      </c>
      <c r="K315" t="s">
        <v>138</v>
      </c>
      <c r="L315" t="s">
        <v>1101</v>
      </c>
      <c r="M315" t="s">
        <v>1102</v>
      </c>
      <c r="N315">
        <v>0.34972222200000003</v>
      </c>
      <c r="O315">
        <v>0</v>
      </c>
      <c r="P315">
        <v>99</v>
      </c>
      <c r="Q315">
        <v>0</v>
      </c>
      <c r="R315">
        <v>0</v>
      </c>
      <c r="S315">
        <v>0</v>
      </c>
      <c r="T315">
        <v>26</v>
      </c>
      <c r="U315">
        <v>0</v>
      </c>
      <c r="V315">
        <v>0</v>
      </c>
      <c r="W315">
        <v>0</v>
      </c>
      <c r="X315">
        <v>8.8383147828690038</v>
      </c>
      <c r="Y315">
        <v>0</v>
      </c>
      <c r="Z315">
        <v>0</v>
      </c>
      <c r="AA315">
        <v>0</v>
      </c>
      <c r="AB315">
        <v>22.798695539677748</v>
      </c>
      <c r="AC315">
        <v>0</v>
      </c>
      <c r="AD315">
        <v>0</v>
      </c>
      <c r="AE315">
        <v>31.63701032254675</v>
      </c>
    </row>
    <row r="316" spans="1:31" x14ac:dyDescent="0.25">
      <c r="A316">
        <v>2385393</v>
      </c>
      <c r="B316">
        <v>1</v>
      </c>
      <c r="C316" t="s">
        <v>81</v>
      </c>
      <c r="D316" t="s">
        <v>118</v>
      </c>
      <c r="E316" t="s">
        <v>155</v>
      </c>
      <c r="F316" t="s">
        <v>1103</v>
      </c>
      <c r="G316" t="s">
        <v>558</v>
      </c>
      <c r="H316" t="s">
        <v>135</v>
      </c>
      <c r="I316" t="s">
        <v>136</v>
      </c>
      <c r="J316" t="s">
        <v>137</v>
      </c>
      <c r="K316" t="s">
        <v>138</v>
      </c>
      <c r="L316" t="s">
        <v>1104</v>
      </c>
      <c r="M316" t="s">
        <v>1105</v>
      </c>
      <c r="N316">
        <v>1.74</v>
      </c>
      <c r="O316">
        <v>0</v>
      </c>
      <c r="P316">
        <v>4</v>
      </c>
      <c r="Q316">
        <v>0</v>
      </c>
      <c r="R316">
        <v>1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3.6763799570348006</v>
      </c>
      <c r="Y316">
        <v>0</v>
      </c>
      <c r="Z316">
        <v>0.81418497228775</v>
      </c>
      <c r="AA316">
        <v>0</v>
      </c>
      <c r="AB316">
        <v>2.7139115037725001</v>
      </c>
      <c r="AC316">
        <v>0</v>
      </c>
      <c r="AD316">
        <v>0</v>
      </c>
      <c r="AE316">
        <v>7.204476433095051</v>
      </c>
    </row>
    <row r="317" spans="1:31" x14ac:dyDescent="0.25">
      <c r="A317">
        <v>2385403</v>
      </c>
      <c r="B317">
        <v>1</v>
      </c>
      <c r="C317" t="s">
        <v>81</v>
      </c>
      <c r="D317" t="s">
        <v>128</v>
      </c>
      <c r="E317" t="s">
        <v>155</v>
      </c>
      <c r="F317" t="s">
        <v>1106</v>
      </c>
      <c r="G317" t="s">
        <v>203</v>
      </c>
      <c r="H317" t="s">
        <v>135</v>
      </c>
      <c r="I317" t="s">
        <v>136</v>
      </c>
      <c r="J317" t="s">
        <v>137</v>
      </c>
      <c r="K317" t="s">
        <v>138</v>
      </c>
      <c r="L317" t="s">
        <v>1107</v>
      </c>
      <c r="M317" t="s">
        <v>1108</v>
      </c>
      <c r="N317">
        <v>1.0325</v>
      </c>
      <c r="O317">
        <v>0</v>
      </c>
      <c r="P317">
        <v>248</v>
      </c>
      <c r="Q317">
        <v>0</v>
      </c>
      <c r="R317">
        <v>0</v>
      </c>
      <c r="S317">
        <v>0</v>
      </c>
      <c r="T317">
        <v>20</v>
      </c>
      <c r="U317">
        <v>0</v>
      </c>
      <c r="V317">
        <v>0</v>
      </c>
      <c r="W317">
        <v>0</v>
      </c>
      <c r="X317">
        <v>55.879159684250205</v>
      </c>
      <c r="Y317">
        <v>0</v>
      </c>
      <c r="Z317">
        <v>0</v>
      </c>
      <c r="AA317">
        <v>0</v>
      </c>
      <c r="AB317">
        <v>26.428130044909995</v>
      </c>
      <c r="AC317">
        <v>0</v>
      </c>
      <c r="AD317">
        <v>0</v>
      </c>
      <c r="AE317">
        <v>82.307289729160203</v>
      </c>
    </row>
    <row r="318" spans="1:31" x14ac:dyDescent="0.25">
      <c r="A318">
        <v>2385240</v>
      </c>
      <c r="B318">
        <v>1</v>
      </c>
      <c r="C318" t="s">
        <v>80</v>
      </c>
      <c r="D318" t="s">
        <v>84</v>
      </c>
      <c r="E318" t="s">
        <v>132</v>
      </c>
      <c r="F318" t="s">
        <v>133</v>
      </c>
      <c r="G318" t="s">
        <v>172</v>
      </c>
      <c r="H318" t="s">
        <v>135</v>
      </c>
      <c r="I318" t="s">
        <v>136</v>
      </c>
      <c r="J318" t="s">
        <v>3</v>
      </c>
      <c r="K318" t="s">
        <v>138</v>
      </c>
      <c r="L318" t="s">
        <v>1109</v>
      </c>
      <c r="M318" t="s">
        <v>1110</v>
      </c>
      <c r="N318">
        <v>6.4083333329999999</v>
      </c>
      <c r="O318">
        <v>0</v>
      </c>
      <c r="P318">
        <v>5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6.6353497285561343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6.6353497285561343</v>
      </c>
    </row>
    <row r="319" spans="1:31" x14ac:dyDescent="0.25">
      <c r="A319">
        <v>2385271</v>
      </c>
      <c r="B319">
        <v>1</v>
      </c>
      <c r="C319" t="s">
        <v>81</v>
      </c>
      <c r="D319" t="s">
        <v>112</v>
      </c>
      <c r="E319" t="s">
        <v>155</v>
      </c>
      <c r="F319" t="s">
        <v>1111</v>
      </c>
      <c r="G319" t="s">
        <v>203</v>
      </c>
      <c r="H319" t="s">
        <v>135</v>
      </c>
      <c r="I319" t="s">
        <v>136</v>
      </c>
      <c r="J319" t="s">
        <v>137</v>
      </c>
      <c r="K319" t="s">
        <v>138</v>
      </c>
      <c r="L319" t="s">
        <v>1112</v>
      </c>
      <c r="M319" t="s">
        <v>1113</v>
      </c>
      <c r="N319">
        <v>5.9136111109999998</v>
      </c>
      <c r="O319">
        <v>0</v>
      </c>
      <c r="P319">
        <v>34</v>
      </c>
      <c r="Q319">
        <v>0</v>
      </c>
      <c r="R319">
        <v>0</v>
      </c>
      <c r="S319">
        <v>0</v>
      </c>
      <c r="T319">
        <v>4</v>
      </c>
      <c r="U319">
        <v>0</v>
      </c>
      <c r="V319">
        <v>0</v>
      </c>
      <c r="W319">
        <v>0</v>
      </c>
      <c r="X319">
        <v>23.657079950412474</v>
      </c>
      <c r="Y319">
        <v>0</v>
      </c>
      <c r="Z319">
        <v>0</v>
      </c>
      <c r="AA319">
        <v>0</v>
      </c>
      <c r="AB319">
        <v>5.822940661822984</v>
      </c>
      <c r="AC319">
        <v>0</v>
      </c>
      <c r="AD319">
        <v>0</v>
      </c>
      <c r="AE319">
        <v>29.480020612235457</v>
      </c>
    </row>
    <row r="320" spans="1:31" x14ac:dyDescent="0.25">
      <c r="A320">
        <v>2385382</v>
      </c>
      <c r="B320">
        <v>1</v>
      </c>
      <c r="C320" t="s">
        <v>80</v>
      </c>
      <c r="D320" t="s">
        <v>92</v>
      </c>
      <c r="E320" t="s">
        <v>132</v>
      </c>
      <c r="F320" t="s">
        <v>1114</v>
      </c>
      <c r="G320" t="s">
        <v>134</v>
      </c>
      <c r="H320" t="s">
        <v>135</v>
      </c>
      <c r="I320" t="s">
        <v>136</v>
      </c>
      <c r="J320" t="s">
        <v>137</v>
      </c>
      <c r="K320" t="s">
        <v>138</v>
      </c>
      <c r="L320" t="s">
        <v>1115</v>
      </c>
      <c r="M320" t="s">
        <v>1116</v>
      </c>
      <c r="N320">
        <v>3.488888888</v>
      </c>
      <c r="O320">
        <v>0</v>
      </c>
      <c r="P320">
        <v>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0.35815351883820001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0.35815351883820001</v>
      </c>
    </row>
    <row r="321" spans="1:31" x14ac:dyDescent="0.25">
      <c r="A321">
        <v>2385383</v>
      </c>
      <c r="B321">
        <v>1</v>
      </c>
      <c r="C321" t="s">
        <v>80</v>
      </c>
      <c r="D321" t="s">
        <v>101</v>
      </c>
      <c r="E321" t="s">
        <v>155</v>
      </c>
      <c r="F321" t="s">
        <v>1117</v>
      </c>
      <c r="G321" t="s">
        <v>594</v>
      </c>
      <c r="H321" t="s">
        <v>135</v>
      </c>
      <c r="I321" t="s">
        <v>136</v>
      </c>
      <c r="J321" t="s">
        <v>137</v>
      </c>
      <c r="K321" t="s">
        <v>138</v>
      </c>
      <c r="L321" t="s">
        <v>1118</v>
      </c>
      <c r="M321" t="s">
        <v>1119</v>
      </c>
      <c r="N321">
        <v>2.486388888</v>
      </c>
      <c r="O321">
        <v>0</v>
      </c>
      <c r="P321">
        <v>9</v>
      </c>
      <c r="Q321">
        <v>0</v>
      </c>
      <c r="R321">
        <v>0</v>
      </c>
      <c r="S321">
        <v>0</v>
      </c>
      <c r="T321">
        <v>34</v>
      </c>
      <c r="U321">
        <v>0</v>
      </c>
      <c r="V321">
        <v>0</v>
      </c>
      <c r="W321">
        <v>0</v>
      </c>
      <c r="X321">
        <v>33.063135135532718</v>
      </c>
      <c r="Y321">
        <v>0</v>
      </c>
      <c r="Z321">
        <v>0</v>
      </c>
      <c r="AA321">
        <v>0</v>
      </c>
      <c r="AB321">
        <v>78.65668042899425</v>
      </c>
      <c r="AC321">
        <v>0</v>
      </c>
      <c r="AD321">
        <v>0</v>
      </c>
      <c r="AE321">
        <v>111.71981556452697</v>
      </c>
    </row>
    <row r="322" spans="1:31" x14ac:dyDescent="0.25">
      <c r="A322">
        <v>2385387</v>
      </c>
      <c r="B322">
        <v>1</v>
      </c>
      <c r="C322" t="s">
        <v>81</v>
      </c>
      <c r="D322" t="s">
        <v>123</v>
      </c>
      <c r="E322" t="s">
        <v>155</v>
      </c>
      <c r="F322" t="s">
        <v>1120</v>
      </c>
      <c r="G322" t="s">
        <v>594</v>
      </c>
      <c r="H322" t="s">
        <v>135</v>
      </c>
      <c r="I322" t="s">
        <v>136</v>
      </c>
      <c r="J322" t="s">
        <v>137</v>
      </c>
      <c r="K322" t="s">
        <v>138</v>
      </c>
      <c r="L322" t="s">
        <v>1121</v>
      </c>
      <c r="M322" t="s">
        <v>1122</v>
      </c>
      <c r="N322">
        <v>3.0222222219999999</v>
      </c>
      <c r="O322">
        <v>0</v>
      </c>
      <c r="P322">
        <v>186</v>
      </c>
      <c r="Q322">
        <v>0</v>
      </c>
      <c r="R322">
        <v>0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120.92225740034999</v>
      </c>
      <c r="Y322">
        <v>0</v>
      </c>
      <c r="Z322">
        <v>0</v>
      </c>
      <c r="AA322">
        <v>0</v>
      </c>
      <c r="AB322">
        <v>0.61132459649999993</v>
      </c>
      <c r="AC322">
        <v>0</v>
      </c>
      <c r="AD322">
        <v>0</v>
      </c>
      <c r="AE322">
        <v>121.53358199684999</v>
      </c>
    </row>
    <row r="323" spans="1:31" x14ac:dyDescent="0.25">
      <c r="A323">
        <v>2385462</v>
      </c>
      <c r="B323">
        <v>1</v>
      </c>
      <c r="C323" t="s">
        <v>81</v>
      </c>
      <c r="D323" t="s">
        <v>128</v>
      </c>
      <c r="E323" t="s">
        <v>155</v>
      </c>
      <c r="F323" t="s">
        <v>1123</v>
      </c>
      <c r="G323" t="s">
        <v>172</v>
      </c>
      <c r="H323" t="s">
        <v>135</v>
      </c>
      <c r="I323" t="s">
        <v>136</v>
      </c>
      <c r="J323" t="s">
        <v>137</v>
      </c>
      <c r="K323" t="s">
        <v>138</v>
      </c>
      <c r="L323" t="s">
        <v>1124</v>
      </c>
      <c r="M323" t="s">
        <v>1125</v>
      </c>
      <c r="N323">
        <v>2.7169444440000001</v>
      </c>
      <c r="O323">
        <v>0</v>
      </c>
      <c r="P323">
        <v>68</v>
      </c>
      <c r="Q323">
        <v>0</v>
      </c>
      <c r="R323">
        <v>0</v>
      </c>
      <c r="S323">
        <v>0</v>
      </c>
      <c r="T323">
        <v>7</v>
      </c>
      <c r="U323">
        <v>0</v>
      </c>
      <c r="V323">
        <v>0</v>
      </c>
      <c r="W323">
        <v>0</v>
      </c>
      <c r="X323">
        <v>35.353668123214106</v>
      </c>
      <c r="Y323">
        <v>0</v>
      </c>
      <c r="Z323">
        <v>0</v>
      </c>
      <c r="AA323">
        <v>0</v>
      </c>
      <c r="AB323">
        <v>21.843910074793321</v>
      </c>
      <c r="AC323">
        <v>0</v>
      </c>
      <c r="AD323">
        <v>0</v>
      </c>
      <c r="AE323">
        <v>57.197578198007427</v>
      </c>
    </row>
    <row r="324" spans="1:31" x14ac:dyDescent="0.25">
      <c r="A324">
        <v>2385481</v>
      </c>
      <c r="B324">
        <v>1</v>
      </c>
      <c r="C324" t="s">
        <v>80</v>
      </c>
      <c r="D324" t="s">
        <v>101</v>
      </c>
      <c r="E324" t="s">
        <v>155</v>
      </c>
      <c r="F324" t="s">
        <v>1126</v>
      </c>
      <c r="G324" t="s">
        <v>157</v>
      </c>
      <c r="H324" t="s">
        <v>135</v>
      </c>
      <c r="I324" t="s">
        <v>136</v>
      </c>
      <c r="J324" t="s">
        <v>137</v>
      </c>
      <c r="K324" t="s">
        <v>138</v>
      </c>
      <c r="L324" t="s">
        <v>1127</v>
      </c>
      <c r="M324" t="s">
        <v>1128</v>
      </c>
      <c r="N324">
        <v>1.5133333330000001</v>
      </c>
      <c r="O324">
        <v>0</v>
      </c>
      <c r="P324">
        <v>2</v>
      </c>
      <c r="Q324">
        <v>0</v>
      </c>
      <c r="R324">
        <v>0</v>
      </c>
      <c r="S324">
        <v>0</v>
      </c>
      <c r="T324">
        <v>4</v>
      </c>
      <c r="U324">
        <v>0</v>
      </c>
      <c r="V324">
        <v>0</v>
      </c>
      <c r="W324">
        <v>0</v>
      </c>
      <c r="X324">
        <v>0.62399312989769995</v>
      </c>
      <c r="Y324">
        <v>0</v>
      </c>
      <c r="Z324">
        <v>0</v>
      </c>
      <c r="AA324">
        <v>0</v>
      </c>
      <c r="AB324">
        <v>13.594001292630001</v>
      </c>
      <c r="AC324">
        <v>0</v>
      </c>
      <c r="AD324">
        <v>0</v>
      </c>
      <c r="AE324">
        <v>14.217994422527701</v>
      </c>
    </row>
    <row r="325" spans="1:31" x14ac:dyDescent="0.25">
      <c r="A325">
        <v>2385494</v>
      </c>
      <c r="B325">
        <v>1</v>
      </c>
      <c r="C325" t="s">
        <v>81</v>
      </c>
      <c r="D325" t="s">
        <v>117</v>
      </c>
      <c r="E325" t="s">
        <v>170</v>
      </c>
      <c r="F325" t="s">
        <v>1129</v>
      </c>
      <c r="G325" t="s">
        <v>343</v>
      </c>
      <c r="H325" t="s">
        <v>135</v>
      </c>
      <c r="I325" t="s">
        <v>136</v>
      </c>
      <c r="J325" t="s">
        <v>137</v>
      </c>
      <c r="K325" t="s">
        <v>138</v>
      </c>
      <c r="L325" t="s">
        <v>1130</v>
      </c>
      <c r="M325" t="s">
        <v>1131</v>
      </c>
      <c r="N325">
        <v>1.2436111110000001</v>
      </c>
      <c r="O325">
        <v>0</v>
      </c>
      <c r="P325">
        <v>51</v>
      </c>
      <c r="Q325">
        <v>0</v>
      </c>
      <c r="R325">
        <v>0</v>
      </c>
      <c r="S325">
        <v>0</v>
      </c>
      <c r="T325">
        <v>21</v>
      </c>
      <c r="U325">
        <v>0</v>
      </c>
      <c r="V325">
        <v>0</v>
      </c>
      <c r="W325">
        <v>0</v>
      </c>
      <c r="X325">
        <v>11.553838730855624</v>
      </c>
      <c r="Y325">
        <v>0</v>
      </c>
      <c r="Z325">
        <v>0</v>
      </c>
      <c r="AA325">
        <v>0</v>
      </c>
      <c r="AB325">
        <v>11.593130057868548</v>
      </c>
      <c r="AC325">
        <v>0</v>
      </c>
      <c r="AD325">
        <v>0</v>
      </c>
      <c r="AE325">
        <v>23.146968788724173</v>
      </c>
    </row>
    <row r="326" spans="1:31" x14ac:dyDescent="0.25">
      <c r="A326">
        <v>2385509</v>
      </c>
      <c r="B326">
        <v>1</v>
      </c>
      <c r="C326" t="s">
        <v>81</v>
      </c>
      <c r="D326" t="s">
        <v>128</v>
      </c>
      <c r="E326" t="s">
        <v>155</v>
      </c>
      <c r="F326" t="s">
        <v>1132</v>
      </c>
      <c r="G326" t="s">
        <v>172</v>
      </c>
      <c r="H326" t="s">
        <v>135</v>
      </c>
      <c r="I326" t="s">
        <v>136</v>
      </c>
      <c r="J326" t="s">
        <v>137</v>
      </c>
      <c r="K326" t="s">
        <v>138</v>
      </c>
      <c r="L326" t="s">
        <v>1133</v>
      </c>
      <c r="M326" t="s">
        <v>1134</v>
      </c>
      <c r="N326">
        <v>0.84916666600000001</v>
      </c>
      <c r="O326">
        <v>0</v>
      </c>
      <c r="P326">
        <v>15</v>
      </c>
      <c r="Q326">
        <v>0</v>
      </c>
      <c r="R326">
        <v>1</v>
      </c>
      <c r="S326">
        <v>0</v>
      </c>
      <c r="T326">
        <v>6</v>
      </c>
      <c r="U326">
        <v>0</v>
      </c>
      <c r="V326">
        <v>0</v>
      </c>
      <c r="W326">
        <v>0</v>
      </c>
      <c r="X326">
        <v>4.1943197137168502</v>
      </c>
      <c r="Y326">
        <v>0</v>
      </c>
      <c r="Z326">
        <v>0.22533535554890002</v>
      </c>
      <c r="AA326">
        <v>0</v>
      </c>
      <c r="AB326">
        <v>6.1907636149737497</v>
      </c>
      <c r="AC326">
        <v>0</v>
      </c>
      <c r="AD326">
        <v>0</v>
      </c>
      <c r="AE326">
        <v>10.6104186842395</v>
      </c>
    </row>
    <row r="327" spans="1:31" x14ac:dyDescent="0.25">
      <c r="A327">
        <v>2385236</v>
      </c>
      <c r="B327">
        <v>1</v>
      </c>
      <c r="C327" t="s">
        <v>80</v>
      </c>
      <c r="D327" t="s">
        <v>90</v>
      </c>
      <c r="E327" t="s">
        <v>184</v>
      </c>
      <c r="F327" t="s">
        <v>1135</v>
      </c>
      <c r="G327" t="s">
        <v>353</v>
      </c>
      <c r="H327" t="s">
        <v>135</v>
      </c>
      <c r="I327" t="s">
        <v>136</v>
      </c>
      <c r="J327" t="s">
        <v>137</v>
      </c>
      <c r="K327" t="s">
        <v>294</v>
      </c>
      <c r="L327" t="s">
        <v>1136</v>
      </c>
      <c r="M327" t="s">
        <v>1137</v>
      </c>
      <c r="N327">
        <v>7.1855555549999997</v>
      </c>
      <c r="O327">
        <v>0</v>
      </c>
      <c r="P327">
        <v>865</v>
      </c>
      <c r="Q327">
        <v>0</v>
      </c>
      <c r="R327">
        <v>0</v>
      </c>
      <c r="S327">
        <v>0</v>
      </c>
      <c r="T327">
        <v>50</v>
      </c>
      <c r="U327">
        <v>0</v>
      </c>
      <c r="V327">
        <v>1</v>
      </c>
      <c r="W327">
        <v>0</v>
      </c>
      <c r="X327">
        <v>1475.1399994246947</v>
      </c>
      <c r="Y327">
        <v>0</v>
      </c>
      <c r="Z327">
        <v>0</v>
      </c>
      <c r="AA327">
        <v>0</v>
      </c>
      <c r="AB327">
        <v>695.60519647117383</v>
      </c>
      <c r="AC327">
        <v>0</v>
      </c>
      <c r="AD327">
        <v>159.34186340760814</v>
      </c>
      <c r="AE327">
        <v>2330.087059303477</v>
      </c>
    </row>
    <row r="328" spans="1:31" x14ac:dyDescent="0.25">
      <c r="A328">
        <v>2385378</v>
      </c>
      <c r="B328">
        <v>1</v>
      </c>
      <c r="C328" t="s">
        <v>81</v>
      </c>
      <c r="D328" t="s">
        <v>127</v>
      </c>
      <c r="E328" t="s">
        <v>155</v>
      </c>
      <c r="F328" t="s">
        <v>1138</v>
      </c>
      <c r="G328" t="s">
        <v>203</v>
      </c>
      <c r="H328" t="s">
        <v>135</v>
      </c>
      <c r="I328" t="s">
        <v>136</v>
      </c>
      <c r="J328" t="s">
        <v>137</v>
      </c>
      <c r="K328" t="s">
        <v>138</v>
      </c>
      <c r="L328" t="s">
        <v>1139</v>
      </c>
      <c r="M328" t="s">
        <v>1140</v>
      </c>
      <c r="N328">
        <v>5.1963888880000004</v>
      </c>
      <c r="O328">
        <v>0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60.687081344545057</v>
      </c>
      <c r="AA328">
        <v>0</v>
      </c>
      <c r="AB328">
        <v>0</v>
      </c>
      <c r="AC328">
        <v>0</v>
      </c>
      <c r="AD328">
        <v>0</v>
      </c>
      <c r="AE328">
        <v>60.687081344545057</v>
      </c>
    </row>
    <row r="329" spans="1:31" x14ac:dyDescent="0.25">
      <c r="A329">
        <v>2385410</v>
      </c>
      <c r="B329">
        <v>1</v>
      </c>
      <c r="C329" t="s">
        <v>80</v>
      </c>
      <c r="D329" t="s">
        <v>88</v>
      </c>
      <c r="E329" t="s">
        <v>170</v>
      </c>
      <c r="F329" t="s">
        <v>1141</v>
      </c>
      <c r="G329" t="s">
        <v>353</v>
      </c>
      <c r="H329" t="s">
        <v>135</v>
      </c>
      <c r="I329" t="s">
        <v>136</v>
      </c>
      <c r="J329" t="s">
        <v>137</v>
      </c>
      <c r="K329" t="s">
        <v>294</v>
      </c>
      <c r="L329" t="s">
        <v>1142</v>
      </c>
      <c r="M329" t="s">
        <v>1143</v>
      </c>
      <c r="N329">
        <v>3.6416666659999999</v>
      </c>
      <c r="O329">
        <v>0</v>
      </c>
      <c r="P329">
        <v>117</v>
      </c>
      <c r="Q329">
        <v>0</v>
      </c>
      <c r="R329">
        <v>0</v>
      </c>
      <c r="S329">
        <v>0</v>
      </c>
      <c r="T329">
        <v>2</v>
      </c>
      <c r="U329">
        <v>0</v>
      </c>
      <c r="V329">
        <v>0</v>
      </c>
      <c r="W329">
        <v>0</v>
      </c>
      <c r="X329">
        <v>131.67302611168145</v>
      </c>
      <c r="Y329">
        <v>0</v>
      </c>
      <c r="Z329">
        <v>0</v>
      </c>
      <c r="AA329">
        <v>0</v>
      </c>
      <c r="AB329">
        <v>0.41651351211924997</v>
      </c>
      <c r="AC329">
        <v>0</v>
      </c>
      <c r="AD329">
        <v>0</v>
      </c>
      <c r="AE329">
        <v>132.0895396238007</v>
      </c>
    </row>
    <row r="330" spans="1:31" x14ac:dyDescent="0.25">
      <c r="A330">
        <v>2385429</v>
      </c>
      <c r="B330">
        <v>1</v>
      </c>
      <c r="C330" t="s">
        <v>80</v>
      </c>
      <c r="D330" t="s">
        <v>84</v>
      </c>
      <c r="E330" t="s">
        <v>132</v>
      </c>
      <c r="F330" t="s">
        <v>1144</v>
      </c>
      <c r="G330" t="s">
        <v>172</v>
      </c>
      <c r="H330" t="s">
        <v>135</v>
      </c>
      <c r="I330" t="s">
        <v>136</v>
      </c>
      <c r="J330" t="s">
        <v>3</v>
      </c>
      <c r="K330" t="s">
        <v>138</v>
      </c>
      <c r="L330" t="s">
        <v>1145</v>
      </c>
      <c r="M330" t="s">
        <v>1146</v>
      </c>
      <c r="N330">
        <v>3.1116666660000001</v>
      </c>
      <c r="O330">
        <v>0</v>
      </c>
      <c r="P330">
        <v>7</v>
      </c>
      <c r="Q330">
        <v>0</v>
      </c>
      <c r="R330">
        <v>0</v>
      </c>
      <c r="S330">
        <v>0</v>
      </c>
      <c r="T330">
        <v>4</v>
      </c>
      <c r="U330">
        <v>0</v>
      </c>
      <c r="V330">
        <v>0</v>
      </c>
      <c r="W330">
        <v>0</v>
      </c>
      <c r="X330">
        <v>3.3958867008758</v>
      </c>
      <c r="Y330">
        <v>0</v>
      </c>
      <c r="Z330">
        <v>0</v>
      </c>
      <c r="AA330">
        <v>0</v>
      </c>
      <c r="AB330">
        <v>26.000691306867196</v>
      </c>
      <c r="AC330">
        <v>0</v>
      </c>
      <c r="AD330">
        <v>0</v>
      </c>
      <c r="AE330">
        <v>29.396578007742995</v>
      </c>
    </row>
    <row r="331" spans="1:31" x14ac:dyDescent="0.25">
      <c r="A331">
        <v>2385503</v>
      </c>
      <c r="B331">
        <v>1</v>
      </c>
      <c r="C331" t="s">
        <v>80</v>
      </c>
      <c r="D331" t="s">
        <v>83</v>
      </c>
      <c r="E331" t="s">
        <v>155</v>
      </c>
      <c r="F331" t="s">
        <v>1147</v>
      </c>
      <c r="G331" t="s">
        <v>172</v>
      </c>
      <c r="H331" t="s">
        <v>135</v>
      </c>
      <c r="I331" t="s">
        <v>136</v>
      </c>
      <c r="J331" t="s">
        <v>3</v>
      </c>
      <c r="K331" t="s">
        <v>138</v>
      </c>
      <c r="L331" t="s">
        <v>1148</v>
      </c>
      <c r="M331" t="s">
        <v>1149</v>
      </c>
      <c r="N331">
        <v>2.0872222219999998</v>
      </c>
      <c r="O331">
        <v>0</v>
      </c>
      <c r="P331">
        <v>86</v>
      </c>
      <c r="Q331">
        <v>0</v>
      </c>
      <c r="R331">
        <v>0</v>
      </c>
      <c r="S331">
        <v>0</v>
      </c>
      <c r="T331">
        <v>7</v>
      </c>
      <c r="U331">
        <v>0</v>
      </c>
      <c r="V331">
        <v>0</v>
      </c>
      <c r="W331">
        <v>0</v>
      </c>
      <c r="X331">
        <v>54.465452135523897</v>
      </c>
      <c r="Y331">
        <v>0</v>
      </c>
      <c r="Z331">
        <v>0</v>
      </c>
      <c r="AA331">
        <v>0</v>
      </c>
      <c r="AB331">
        <v>26.576856011823836</v>
      </c>
      <c r="AC331">
        <v>0</v>
      </c>
      <c r="AD331">
        <v>0</v>
      </c>
      <c r="AE331">
        <v>81.04230814734774</v>
      </c>
    </row>
    <row r="332" spans="1:31" x14ac:dyDescent="0.25">
      <c r="A332">
        <v>2385518</v>
      </c>
      <c r="B332">
        <v>1</v>
      </c>
      <c r="C332" t="s">
        <v>81</v>
      </c>
      <c r="D332" t="s">
        <v>128</v>
      </c>
      <c r="E332" t="s">
        <v>155</v>
      </c>
      <c r="F332" t="s">
        <v>1150</v>
      </c>
      <c r="G332" t="s">
        <v>157</v>
      </c>
      <c r="H332" t="s">
        <v>135</v>
      </c>
      <c r="I332" t="s">
        <v>136</v>
      </c>
      <c r="J332" t="s">
        <v>137</v>
      </c>
      <c r="K332" t="s">
        <v>138</v>
      </c>
      <c r="L332" t="s">
        <v>1151</v>
      </c>
      <c r="M332" t="s">
        <v>1152</v>
      </c>
      <c r="N332">
        <v>0.91083333300000002</v>
      </c>
      <c r="O332">
        <v>0</v>
      </c>
      <c r="P332">
        <v>216</v>
      </c>
      <c r="Q332">
        <v>0</v>
      </c>
      <c r="R332">
        <v>1</v>
      </c>
      <c r="S332">
        <v>0</v>
      </c>
      <c r="T332">
        <v>21</v>
      </c>
      <c r="U332">
        <v>0</v>
      </c>
      <c r="V332">
        <v>0</v>
      </c>
      <c r="W332">
        <v>0</v>
      </c>
      <c r="X332">
        <v>40.210234363539861</v>
      </c>
      <c r="Y332">
        <v>0</v>
      </c>
      <c r="Z332">
        <v>1.2446688029072503</v>
      </c>
      <c r="AA332">
        <v>0</v>
      </c>
      <c r="AB332">
        <v>36.237279070593182</v>
      </c>
      <c r="AC332">
        <v>0</v>
      </c>
      <c r="AD332">
        <v>0</v>
      </c>
      <c r="AE332">
        <v>77.692182237040299</v>
      </c>
    </row>
    <row r="333" spans="1:31" x14ac:dyDescent="0.25">
      <c r="A333">
        <v>2385523</v>
      </c>
      <c r="B333">
        <v>1</v>
      </c>
      <c r="C333" t="s">
        <v>80</v>
      </c>
      <c r="D333" t="s">
        <v>88</v>
      </c>
      <c r="E333" t="s">
        <v>132</v>
      </c>
      <c r="F333" t="s">
        <v>1153</v>
      </c>
      <c r="G333" t="s">
        <v>149</v>
      </c>
      <c r="H333" t="s">
        <v>135</v>
      </c>
      <c r="I333" t="s">
        <v>136</v>
      </c>
      <c r="J333" t="s">
        <v>137</v>
      </c>
      <c r="K333" t="s">
        <v>138</v>
      </c>
      <c r="L333" t="s">
        <v>1154</v>
      </c>
      <c r="M333" t="s">
        <v>1155</v>
      </c>
      <c r="N333">
        <v>1.9169444440000001</v>
      </c>
      <c r="O333">
        <v>0</v>
      </c>
      <c r="P333">
        <v>4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1.0843523820172334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1.0843523820172334</v>
      </c>
    </row>
    <row r="334" spans="1:31" x14ac:dyDescent="0.25">
      <c r="A334">
        <v>2385524</v>
      </c>
      <c r="B334">
        <v>1</v>
      </c>
      <c r="C334" t="s">
        <v>81</v>
      </c>
      <c r="D334" t="s">
        <v>121</v>
      </c>
      <c r="E334" t="s">
        <v>155</v>
      </c>
      <c r="F334" t="s">
        <v>1156</v>
      </c>
      <c r="G334" t="s">
        <v>203</v>
      </c>
      <c r="H334" t="s">
        <v>135</v>
      </c>
      <c r="I334" t="s">
        <v>136</v>
      </c>
      <c r="J334" t="s">
        <v>137</v>
      </c>
      <c r="K334" t="s">
        <v>138</v>
      </c>
      <c r="L334" t="s">
        <v>1157</v>
      </c>
      <c r="M334" t="s">
        <v>1158</v>
      </c>
      <c r="N334">
        <v>1.9866666660000001</v>
      </c>
      <c r="O334">
        <v>0</v>
      </c>
      <c r="P334">
        <v>43</v>
      </c>
      <c r="Q334">
        <v>0</v>
      </c>
      <c r="R334">
        <v>0</v>
      </c>
      <c r="S334">
        <v>0</v>
      </c>
      <c r="T334">
        <v>3</v>
      </c>
      <c r="U334">
        <v>0</v>
      </c>
      <c r="V334">
        <v>0</v>
      </c>
      <c r="W334">
        <v>0</v>
      </c>
      <c r="X334">
        <v>12.380995188870257</v>
      </c>
      <c r="Y334">
        <v>0</v>
      </c>
      <c r="Z334">
        <v>0</v>
      </c>
      <c r="AA334">
        <v>0</v>
      </c>
      <c r="AB334">
        <v>1.0150793677083333E-3</v>
      </c>
      <c r="AC334">
        <v>0</v>
      </c>
      <c r="AD334">
        <v>0</v>
      </c>
      <c r="AE334">
        <v>12.382010268237964</v>
      </c>
    </row>
    <row r="335" spans="1:31" x14ac:dyDescent="0.25">
      <c r="A335">
        <v>2385527</v>
      </c>
      <c r="B335">
        <v>1</v>
      </c>
      <c r="C335" t="s">
        <v>80</v>
      </c>
      <c r="D335" t="s">
        <v>94</v>
      </c>
      <c r="E335" t="s">
        <v>132</v>
      </c>
      <c r="F335" t="s">
        <v>1159</v>
      </c>
      <c r="G335" t="s">
        <v>145</v>
      </c>
      <c r="H335" t="s">
        <v>135</v>
      </c>
      <c r="I335" t="s">
        <v>136</v>
      </c>
      <c r="J335" t="s">
        <v>137</v>
      </c>
      <c r="K335" t="s">
        <v>138</v>
      </c>
      <c r="L335" t="s">
        <v>1160</v>
      </c>
      <c r="M335" t="s">
        <v>1161</v>
      </c>
      <c r="N335">
        <v>1.4444444439999999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2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4.1729606435152498</v>
      </c>
      <c r="AC335">
        <v>0</v>
      </c>
      <c r="AD335">
        <v>0</v>
      </c>
      <c r="AE335">
        <v>4.1729606435152498</v>
      </c>
    </row>
    <row r="336" spans="1:31" x14ac:dyDescent="0.25">
      <c r="A336">
        <v>2385528</v>
      </c>
      <c r="B336">
        <v>1</v>
      </c>
      <c r="C336" t="s">
        <v>80</v>
      </c>
      <c r="D336" t="s">
        <v>92</v>
      </c>
      <c r="E336" t="s">
        <v>132</v>
      </c>
      <c r="F336" t="s">
        <v>1009</v>
      </c>
      <c r="G336" t="s">
        <v>149</v>
      </c>
      <c r="H336" t="s">
        <v>135</v>
      </c>
      <c r="I336" t="s">
        <v>136</v>
      </c>
      <c r="J336" t="s">
        <v>137</v>
      </c>
      <c r="K336" t="s">
        <v>138</v>
      </c>
      <c r="L336" t="s">
        <v>1162</v>
      </c>
      <c r="M336" t="s">
        <v>1163</v>
      </c>
      <c r="N336">
        <v>1.1811111110000001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0.34033711894739999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0.34033711894739999</v>
      </c>
    </row>
    <row r="337" spans="1:31" x14ac:dyDescent="0.25">
      <c r="A337">
        <v>2385443</v>
      </c>
      <c r="B337">
        <v>1</v>
      </c>
      <c r="C337" t="s">
        <v>81</v>
      </c>
      <c r="D337" t="s">
        <v>112</v>
      </c>
      <c r="E337" t="s">
        <v>132</v>
      </c>
      <c r="F337" t="s">
        <v>1164</v>
      </c>
      <c r="G337" t="s">
        <v>149</v>
      </c>
      <c r="H337" t="s">
        <v>135</v>
      </c>
      <c r="I337" t="s">
        <v>136</v>
      </c>
      <c r="J337" t="s">
        <v>137</v>
      </c>
      <c r="K337" t="s">
        <v>138</v>
      </c>
      <c r="L337" t="s">
        <v>1165</v>
      </c>
      <c r="M337" t="s">
        <v>1166</v>
      </c>
      <c r="N337">
        <v>3.7744444439999998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6.3707749078500006E-2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6.3707749078500006E-2</v>
      </c>
    </row>
    <row r="338" spans="1:31" x14ac:dyDescent="0.25">
      <c r="A338">
        <v>2385502</v>
      </c>
      <c r="B338">
        <v>1</v>
      </c>
      <c r="C338" t="s">
        <v>81</v>
      </c>
      <c r="D338" t="s">
        <v>112</v>
      </c>
      <c r="E338" t="s">
        <v>132</v>
      </c>
      <c r="F338" t="s">
        <v>1167</v>
      </c>
      <c r="G338" t="s">
        <v>134</v>
      </c>
      <c r="H338" t="s">
        <v>135</v>
      </c>
      <c r="I338" t="s">
        <v>136</v>
      </c>
      <c r="J338" t="s">
        <v>137</v>
      </c>
      <c r="K338" t="s">
        <v>138</v>
      </c>
      <c r="L338" t="s">
        <v>1168</v>
      </c>
      <c r="M338" t="s">
        <v>1169</v>
      </c>
      <c r="N338">
        <v>3.2069444439999999</v>
      </c>
      <c r="O338">
        <v>0</v>
      </c>
      <c r="P338">
        <v>8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6.0560195041776845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6.0560195041776845</v>
      </c>
    </row>
    <row r="339" spans="1:31" x14ac:dyDescent="0.25">
      <c r="A339">
        <v>2385531</v>
      </c>
      <c r="B339">
        <v>1</v>
      </c>
      <c r="C339" t="s">
        <v>81</v>
      </c>
      <c r="D339" t="s">
        <v>119</v>
      </c>
      <c r="E339" t="s">
        <v>155</v>
      </c>
      <c r="F339" t="s">
        <v>1170</v>
      </c>
      <c r="G339" t="s">
        <v>558</v>
      </c>
      <c r="H339" t="s">
        <v>135</v>
      </c>
      <c r="I339" t="s">
        <v>136</v>
      </c>
      <c r="J339" t="s">
        <v>137</v>
      </c>
      <c r="K339" t="s">
        <v>138</v>
      </c>
      <c r="L339" t="s">
        <v>1171</v>
      </c>
      <c r="M339" t="s">
        <v>1172</v>
      </c>
      <c r="N339">
        <v>2.2866666659999999</v>
      </c>
      <c r="O339">
        <v>0</v>
      </c>
      <c r="P339">
        <v>12</v>
      </c>
      <c r="Q339">
        <v>0</v>
      </c>
      <c r="R339">
        <v>3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2.0110425504494671</v>
      </c>
      <c r="Y339">
        <v>0</v>
      </c>
      <c r="Z339">
        <v>8.6730717259790993</v>
      </c>
      <c r="AA339">
        <v>0</v>
      </c>
      <c r="AB339">
        <v>0</v>
      </c>
      <c r="AC339">
        <v>0</v>
      </c>
      <c r="AD339">
        <v>0</v>
      </c>
      <c r="AE339">
        <v>10.684114276428566</v>
      </c>
    </row>
    <row r="340" spans="1:31" x14ac:dyDescent="0.25">
      <c r="A340">
        <v>2385563</v>
      </c>
      <c r="B340">
        <v>1</v>
      </c>
      <c r="C340" t="s">
        <v>80</v>
      </c>
      <c r="D340" t="s">
        <v>83</v>
      </c>
      <c r="E340" t="s">
        <v>132</v>
      </c>
      <c r="F340" t="s">
        <v>1173</v>
      </c>
      <c r="G340" t="s">
        <v>149</v>
      </c>
      <c r="H340" t="s">
        <v>135</v>
      </c>
      <c r="I340" t="s">
        <v>136</v>
      </c>
      <c r="J340" t="s">
        <v>137</v>
      </c>
      <c r="K340" t="s">
        <v>138</v>
      </c>
      <c r="L340" t="s">
        <v>1174</v>
      </c>
      <c r="M340" t="s">
        <v>1175</v>
      </c>
      <c r="N340">
        <v>0.96527777699999995</v>
      </c>
      <c r="O340">
        <v>0</v>
      </c>
      <c r="P340">
        <v>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1.2933263738548169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1.2933263738548169</v>
      </c>
    </row>
    <row r="341" spans="1:31" x14ac:dyDescent="0.25">
      <c r="A341">
        <v>2385574</v>
      </c>
      <c r="B341">
        <v>1</v>
      </c>
      <c r="C341" t="s">
        <v>81</v>
      </c>
      <c r="D341" t="s">
        <v>127</v>
      </c>
      <c r="E341" t="s">
        <v>132</v>
      </c>
      <c r="F341" t="s">
        <v>1176</v>
      </c>
      <c r="G341" t="s">
        <v>145</v>
      </c>
      <c r="H341" t="s">
        <v>135</v>
      </c>
      <c r="I341" t="s">
        <v>136</v>
      </c>
      <c r="J341" t="s">
        <v>137</v>
      </c>
      <c r="K341" t="s">
        <v>138</v>
      </c>
      <c r="L341" t="s">
        <v>1177</v>
      </c>
      <c r="M341" t="s">
        <v>1178</v>
      </c>
      <c r="N341">
        <v>1.2383333329999999</v>
      </c>
      <c r="O341">
        <v>0</v>
      </c>
      <c r="P341">
        <v>2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1.037614729105625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1.037614729105625</v>
      </c>
    </row>
    <row r="342" spans="1:31" x14ac:dyDescent="0.25">
      <c r="A342">
        <v>2385576</v>
      </c>
      <c r="B342">
        <v>1</v>
      </c>
      <c r="C342" t="s">
        <v>80</v>
      </c>
      <c r="D342" t="s">
        <v>107</v>
      </c>
      <c r="E342" t="s">
        <v>155</v>
      </c>
      <c r="F342" t="s">
        <v>1179</v>
      </c>
      <c r="G342" t="s">
        <v>203</v>
      </c>
      <c r="H342" t="s">
        <v>135</v>
      </c>
      <c r="I342" t="s">
        <v>136</v>
      </c>
      <c r="J342" t="s">
        <v>137</v>
      </c>
      <c r="K342" t="s">
        <v>138</v>
      </c>
      <c r="L342" t="s">
        <v>1180</v>
      </c>
      <c r="M342" t="s">
        <v>1181</v>
      </c>
      <c r="N342">
        <v>1.2794444439999999</v>
      </c>
      <c r="O342">
        <v>0</v>
      </c>
      <c r="P342">
        <v>64</v>
      </c>
      <c r="Q342">
        <v>0</v>
      </c>
      <c r="R342">
        <v>0</v>
      </c>
      <c r="S342">
        <v>0</v>
      </c>
      <c r="T342">
        <v>5</v>
      </c>
      <c r="U342">
        <v>0</v>
      </c>
      <c r="V342">
        <v>0</v>
      </c>
      <c r="W342">
        <v>0</v>
      </c>
      <c r="X342">
        <v>21.216087186283509</v>
      </c>
      <c r="Y342">
        <v>0</v>
      </c>
      <c r="Z342">
        <v>0</v>
      </c>
      <c r="AA342">
        <v>0</v>
      </c>
      <c r="AB342">
        <v>2.0012826768608001</v>
      </c>
      <c r="AC342">
        <v>0</v>
      </c>
      <c r="AD342">
        <v>0</v>
      </c>
      <c r="AE342">
        <v>23.21736986314431</v>
      </c>
    </row>
    <row r="343" spans="1:31" x14ac:dyDescent="0.25">
      <c r="A343">
        <v>2385584</v>
      </c>
      <c r="B343">
        <v>1</v>
      </c>
      <c r="C343" t="s">
        <v>80</v>
      </c>
      <c r="D343" t="s">
        <v>98</v>
      </c>
      <c r="E343" t="s">
        <v>132</v>
      </c>
      <c r="F343" t="s">
        <v>1182</v>
      </c>
      <c r="G343" t="s">
        <v>149</v>
      </c>
      <c r="H343" t="s">
        <v>135</v>
      </c>
      <c r="I343" t="s">
        <v>136</v>
      </c>
      <c r="J343" t="s">
        <v>137</v>
      </c>
      <c r="K343" t="s">
        <v>138</v>
      </c>
      <c r="L343" t="s">
        <v>1183</v>
      </c>
      <c r="M343" t="s">
        <v>1184</v>
      </c>
      <c r="N343">
        <v>0.80722222200000004</v>
      </c>
      <c r="O343">
        <v>0</v>
      </c>
      <c r="P343">
        <v>1</v>
      </c>
      <c r="Q343">
        <v>0</v>
      </c>
      <c r="R343">
        <v>1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0.112978694368875</v>
      </c>
      <c r="Y343">
        <v>0</v>
      </c>
      <c r="Z343">
        <v>8.1567575676241663E-2</v>
      </c>
      <c r="AA343">
        <v>0</v>
      </c>
      <c r="AB343">
        <v>0</v>
      </c>
      <c r="AC343">
        <v>0</v>
      </c>
      <c r="AD343">
        <v>0</v>
      </c>
      <c r="AE343">
        <v>0.19454627004511665</v>
      </c>
    </row>
    <row r="344" spans="1:31" x14ac:dyDescent="0.25">
      <c r="A344">
        <v>2385597</v>
      </c>
      <c r="B344">
        <v>1</v>
      </c>
      <c r="C344" t="s">
        <v>81</v>
      </c>
      <c r="D344" t="s">
        <v>117</v>
      </c>
      <c r="E344" t="s">
        <v>132</v>
      </c>
      <c r="F344" t="s">
        <v>1185</v>
      </c>
      <c r="G344" t="s">
        <v>149</v>
      </c>
      <c r="H344" t="s">
        <v>135</v>
      </c>
      <c r="I344" t="s">
        <v>136</v>
      </c>
      <c r="J344" t="s">
        <v>137</v>
      </c>
      <c r="K344" t="s">
        <v>138</v>
      </c>
      <c r="L344" t="s">
        <v>1186</v>
      </c>
      <c r="M344" t="s">
        <v>1187</v>
      </c>
      <c r="N344">
        <v>0.98444444399999997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0.14516535381708334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0.14516535381708334</v>
      </c>
    </row>
    <row r="345" spans="1:31" x14ac:dyDescent="0.25">
      <c r="A345">
        <v>2385397</v>
      </c>
      <c r="B345">
        <v>1</v>
      </c>
      <c r="C345" t="s">
        <v>80</v>
      </c>
      <c r="D345" t="s">
        <v>96</v>
      </c>
      <c r="E345" t="s">
        <v>132</v>
      </c>
      <c r="F345" t="s">
        <v>1188</v>
      </c>
      <c r="G345" t="s">
        <v>134</v>
      </c>
      <c r="H345" t="s">
        <v>135</v>
      </c>
      <c r="I345" t="s">
        <v>136</v>
      </c>
      <c r="J345" t="s">
        <v>137</v>
      </c>
      <c r="K345" t="s">
        <v>138</v>
      </c>
      <c r="L345" t="s">
        <v>1189</v>
      </c>
      <c r="M345" t="s">
        <v>1190</v>
      </c>
      <c r="N345">
        <v>6.7530555550000004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0.89201614046752509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0.89201614046752509</v>
      </c>
    </row>
    <row r="346" spans="1:31" x14ac:dyDescent="0.25">
      <c r="A346">
        <v>2385422</v>
      </c>
      <c r="B346">
        <v>1</v>
      </c>
      <c r="C346" t="s">
        <v>80</v>
      </c>
      <c r="D346" t="s">
        <v>84</v>
      </c>
      <c r="E346" t="s">
        <v>132</v>
      </c>
      <c r="F346" t="s">
        <v>775</v>
      </c>
      <c r="G346" t="s">
        <v>145</v>
      </c>
      <c r="H346" t="s">
        <v>135</v>
      </c>
      <c r="I346" t="s">
        <v>136</v>
      </c>
      <c r="J346" t="s">
        <v>137</v>
      </c>
      <c r="K346" t="s">
        <v>138</v>
      </c>
      <c r="L346" t="s">
        <v>1191</v>
      </c>
      <c r="M346" t="s">
        <v>1192</v>
      </c>
      <c r="N346">
        <v>5.539722222</v>
      </c>
      <c r="O346">
        <v>0</v>
      </c>
      <c r="P346">
        <v>8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8.4008465113919595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8.4008465113919595</v>
      </c>
    </row>
    <row r="347" spans="1:31" x14ac:dyDescent="0.25">
      <c r="A347">
        <v>2385519</v>
      </c>
      <c r="B347">
        <v>1</v>
      </c>
      <c r="C347" t="s">
        <v>80</v>
      </c>
      <c r="D347" t="s">
        <v>90</v>
      </c>
      <c r="E347" t="s">
        <v>170</v>
      </c>
      <c r="F347" t="s">
        <v>781</v>
      </c>
      <c r="G347" t="s">
        <v>343</v>
      </c>
      <c r="H347" t="s">
        <v>135</v>
      </c>
      <c r="I347" t="s">
        <v>136</v>
      </c>
      <c r="J347" t="s">
        <v>137</v>
      </c>
      <c r="K347" t="s">
        <v>138</v>
      </c>
      <c r="L347" t="s">
        <v>1193</v>
      </c>
      <c r="M347" t="s">
        <v>1194</v>
      </c>
      <c r="N347">
        <v>4.3769444440000003</v>
      </c>
      <c r="O347">
        <v>0</v>
      </c>
      <c r="P347">
        <v>93</v>
      </c>
      <c r="Q347">
        <v>0</v>
      </c>
      <c r="R347">
        <v>0</v>
      </c>
      <c r="S347">
        <v>0</v>
      </c>
      <c r="T347">
        <v>8</v>
      </c>
      <c r="U347">
        <v>0</v>
      </c>
      <c r="V347">
        <v>0</v>
      </c>
      <c r="W347">
        <v>0</v>
      </c>
      <c r="X347">
        <v>101.09617243675491</v>
      </c>
      <c r="Y347">
        <v>0</v>
      </c>
      <c r="Z347">
        <v>0</v>
      </c>
      <c r="AA347">
        <v>0</v>
      </c>
      <c r="AB347">
        <v>4.1065986046160825</v>
      </c>
      <c r="AC347">
        <v>0</v>
      </c>
      <c r="AD347">
        <v>0</v>
      </c>
      <c r="AE347">
        <v>105.20277104137099</v>
      </c>
    </row>
    <row r="348" spans="1:31" x14ac:dyDescent="0.25">
      <c r="A348">
        <v>2385547</v>
      </c>
      <c r="B348">
        <v>1</v>
      </c>
      <c r="C348" t="s">
        <v>80</v>
      </c>
      <c r="D348" t="s">
        <v>92</v>
      </c>
      <c r="E348" t="s">
        <v>132</v>
      </c>
      <c r="F348" t="s">
        <v>1195</v>
      </c>
      <c r="G348" t="s">
        <v>145</v>
      </c>
      <c r="H348" t="s">
        <v>135</v>
      </c>
      <c r="I348" t="s">
        <v>136</v>
      </c>
      <c r="J348" t="s">
        <v>137</v>
      </c>
      <c r="K348" t="s">
        <v>138</v>
      </c>
      <c r="L348" t="s">
        <v>1196</v>
      </c>
      <c r="M348" t="s">
        <v>1197</v>
      </c>
      <c r="N348">
        <v>3.4525000000000001</v>
      </c>
      <c r="O348">
        <v>0</v>
      </c>
      <c r="P348">
        <v>8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7.5770156569227503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7.5770156569227503</v>
      </c>
    </row>
    <row r="349" spans="1:31" x14ac:dyDescent="0.25">
      <c r="A349">
        <v>2385549</v>
      </c>
      <c r="B349">
        <v>1</v>
      </c>
      <c r="C349" t="s">
        <v>80</v>
      </c>
      <c r="D349" t="s">
        <v>96</v>
      </c>
      <c r="E349" t="s">
        <v>155</v>
      </c>
      <c r="F349" t="s">
        <v>1198</v>
      </c>
      <c r="G349" t="s">
        <v>157</v>
      </c>
      <c r="H349" t="s">
        <v>135</v>
      </c>
      <c r="I349" t="s">
        <v>136</v>
      </c>
      <c r="J349" t="s">
        <v>137</v>
      </c>
      <c r="K349" t="s">
        <v>138</v>
      </c>
      <c r="L349" t="s">
        <v>1199</v>
      </c>
      <c r="M349" t="s">
        <v>1200</v>
      </c>
      <c r="N349">
        <v>2.7233333329999998</v>
      </c>
      <c r="O349">
        <v>0</v>
      </c>
      <c r="P349">
        <v>46</v>
      </c>
      <c r="Q349">
        <v>0</v>
      </c>
      <c r="R349">
        <v>0</v>
      </c>
      <c r="S349">
        <v>0</v>
      </c>
      <c r="T349">
        <v>4</v>
      </c>
      <c r="U349">
        <v>0</v>
      </c>
      <c r="V349">
        <v>0</v>
      </c>
      <c r="W349">
        <v>0</v>
      </c>
      <c r="X349">
        <v>82.723765125670582</v>
      </c>
      <c r="Y349">
        <v>0</v>
      </c>
      <c r="Z349">
        <v>0</v>
      </c>
      <c r="AA349">
        <v>0</v>
      </c>
      <c r="AB349">
        <v>3.8041802978189247</v>
      </c>
      <c r="AC349">
        <v>0</v>
      </c>
      <c r="AD349">
        <v>0</v>
      </c>
      <c r="AE349">
        <v>86.527945423489513</v>
      </c>
    </row>
    <row r="350" spans="1:31" x14ac:dyDescent="0.25">
      <c r="A350">
        <v>2385570</v>
      </c>
      <c r="B350">
        <v>1</v>
      </c>
      <c r="C350" t="s">
        <v>80</v>
      </c>
      <c r="D350" t="s">
        <v>104</v>
      </c>
      <c r="E350" t="s">
        <v>132</v>
      </c>
      <c r="F350" t="s">
        <v>1201</v>
      </c>
      <c r="G350" t="s">
        <v>149</v>
      </c>
      <c r="H350" t="s">
        <v>135</v>
      </c>
      <c r="I350" t="s">
        <v>136</v>
      </c>
      <c r="J350" t="s">
        <v>137</v>
      </c>
      <c r="K350" t="s">
        <v>138</v>
      </c>
      <c r="L350" t="s">
        <v>1202</v>
      </c>
      <c r="M350" t="s">
        <v>1203</v>
      </c>
      <c r="N350">
        <v>2.3002777769999998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4.3338357375191991</v>
      </c>
      <c r="AC350">
        <v>0</v>
      </c>
      <c r="AD350">
        <v>0</v>
      </c>
      <c r="AE350">
        <v>4.3338357375191991</v>
      </c>
    </row>
    <row r="351" spans="1:31" x14ac:dyDescent="0.25">
      <c r="A351">
        <v>2385586</v>
      </c>
      <c r="B351">
        <v>1</v>
      </c>
      <c r="C351" t="s">
        <v>81</v>
      </c>
      <c r="D351" t="s">
        <v>119</v>
      </c>
      <c r="E351" t="s">
        <v>155</v>
      </c>
      <c r="F351" t="s">
        <v>1204</v>
      </c>
      <c r="G351" t="s">
        <v>203</v>
      </c>
      <c r="H351" t="s">
        <v>135</v>
      </c>
      <c r="I351" t="s">
        <v>136</v>
      </c>
      <c r="J351" t="s">
        <v>137</v>
      </c>
      <c r="K351" t="s">
        <v>138</v>
      </c>
      <c r="L351" t="s">
        <v>1205</v>
      </c>
      <c r="M351" t="s">
        <v>1206</v>
      </c>
      <c r="N351">
        <v>2.3988888880000001</v>
      </c>
      <c r="O351">
        <v>0</v>
      </c>
      <c r="P351">
        <v>1</v>
      </c>
      <c r="Q351">
        <v>0</v>
      </c>
      <c r="R351">
        <v>1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5.4215335428479996</v>
      </c>
      <c r="AA351">
        <v>0</v>
      </c>
      <c r="AB351">
        <v>0</v>
      </c>
      <c r="AC351">
        <v>0</v>
      </c>
      <c r="AD351">
        <v>0</v>
      </c>
      <c r="AE351">
        <v>5.4215335428479996</v>
      </c>
    </row>
    <row r="352" spans="1:31" x14ac:dyDescent="0.25">
      <c r="A352">
        <v>2385589</v>
      </c>
      <c r="B352">
        <v>1</v>
      </c>
      <c r="C352" t="s">
        <v>80</v>
      </c>
      <c r="D352" t="s">
        <v>97</v>
      </c>
      <c r="E352" t="s">
        <v>155</v>
      </c>
      <c r="F352" t="s">
        <v>1207</v>
      </c>
      <c r="G352" t="s">
        <v>203</v>
      </c>
      <c r="H352" t="s">
        <v>135</v>
      </c>
      <c r="I352" t="s">
        <v>136</v>
      </c>
      <c r="J352" t="s">
        <v>137</v>
      </c>
      <c r="K352" t="s">
        <v>138</v>
      </c>
      <c r="L352" t="s">
        <v>1208</v>
      </c>
      <c r="M352" t="s">
        <v>1209</v>
      </c>
      <c r="N352">
        <v>1.3525</v>
      </c>
      <c r="O352">
        <v>0</v>
      </c>
      <c r="P352">
        <v>8</v>
      </c>
      <c r="Q352">
        <v>0</v>
      </c>
      <c r="R352">
        <v>16</v>
      </c>
      <c r="S352">
        <v>0</v>
      </c>
      <c r="T352">
        <v>6</v>
      </c>
      <c r="U352">
        <v>0</v>
      </c>
      <c r="V352">
        <v>0</v>
      </c>
      <c r="W352">
        <v>0</v>
      </c>
      <c r="X352">
        <v>7.5515053353988755</v>
      </c>
      <c r="Y352">
        <v>0</v>
      </c>
      <c r="Z352">
        <v>16.862552970069345</v>
      </c>
      <c r="AA352">
        <v>0</v>
      </c>
      <c r="AB352">
        <v>7.7435589277414651</v>
      </c>
      <c r="AC352">
        <v>0</v>
      </c>
      <c r="AD352">
        <v>0</v>
      </c>
      <c r="AE352">
        <v>32.157617233209685</v>
      </c>
    </row>
    <row r="353" spans="1:31" x14ac:dyDescent="0.25">
      <c r="A353">
        <v>2385591</v>
      </c>
      <c r="B353">
        <v>1</v>
      </c>
      <c r="C353" t="s">
        <v>81</v>
      </c>
      <c r="D353" t="s">
        <v>118</v>
      </c>
      <c r="E353" t="s">
        <v>132</v>
      </c>
      <c r="F353" t="s">
        <v>1210</v>
      </c>
      <c r="G353" t="s">
        <v>145</v>
      </c>
      <c r="H353" t="s">
        <v>135</v>
      </c>
      <c r="I353" t="s">
        <v>136</v>
      </c>
      <c r="J353" t="s">
        <v>137</v>
      </c>
      <c r="K353" t="s">
        <v>138</v>
      </c>
      <c r="L353" t="s">
        <v>1211</v>
      </c>
      <c r="M353" t="s">
        <v>1212</v>
      </c>
      <c r="N353">
        <v>2.0266666660000001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1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1.9893889468469999</v>
      </c>
      <c r="AC353">
        <v>0</v>
      </c>
      <c r="AD353">
        <v>0</v>
      </c>
      <c r="AE353">
        <v>1.9893889468469999</v>
      </c>
    </row>
    <row r="354" spans="1:31" x14ac:dyDescent="0.25">
      <c r="A354">
        <v>2385604</v>
      </c>
      <c r="B354">
        <v>1</v>
      </c>
      <c r="C354" t="s">
        <v>80</v>
      </c>
      <c r="D354" t="s">
        <v>90</v>
      </c>
      <c r="E354" t="s">
        <v>155</v>
      </c>
      <c r="F354" t="s">
        <v>1213</v>
      </c>
      <c r="G354" t="s">
        <v>203</v>
      </c>
      <c r="H354" t="s">
        <v>135</v>
      </c>
      <c r="I354" t="s">
        <v>136</v>
      </c>
      <c r="J354" t="s">
        <v>137</v>
      </c>
      <c r="K354" t="s">
        <v>138</v>
      </c>
      <c r="L354" t="s">
        <v>1214</v>
      </c>
      <c r="M354" t="s">
        <v>1215</v>
      </c>
      <c r="N354">
        <v>1.181944444</v>
      </c>
      <c r="O354">
        <v>0</v>
      </c>
      <c r="P354">
        <v>17</v>
      </c>
      <c r="Q354">
        <v>0</v>
      </c>
      <c r="R354">
        <v>0</v>
      </c>
      <c r="S354">
        <v>0</v>
      </c>
      <c r="T354">
        <v>31</v>
      </c>
      <c r="U354">
        <v>0</v>
      </c>
      <c r="V354">
        <v>0</v>
      </c>
      <c r="W354">
        <v>0</v>
      </c>
      <c r="X354">
        <v>5.1033696222722487</v>
      </c>
      <c r="Y354">
        <v>0</v>
      </c>
      <c r="Z354">
        <v>0</v>
      </c>
      <c r="AA354">
        <v>0</v>
      </c>
      <c r="AB354">
        <v>75.67955887239242</v>
      </c>
      <c r="AC354">
        <v>0</v>
      </c>
      <c r="AD354">
        <v>0</v>
      </c>
      <c r="AE354">
        <v>80.782928494664674</v>
      </c>
    </row>
    <row r="355" spans="1:31" x14ac:dyDescent="0.25">
      <c r="A355">
        <v>2385620</v>
      </c>
      <c r="B355">
        <v>1</v>
      </c>
      <c r="C355" t="s">
        <v>80</v>
      </c>
      <c r="D355" t="s">
        <v>97</v>
      </c>
      <c r="E355" t="s">
        <v>155</v>
      </c>
      <c r="F355" t="s">
        <v>1216</v>
      </c>
      <c r="G355" t="s">
        <v>203</v>
      </c>
      <c r="H355" t="s">
        <v>135</v>
      </c>
      <c r="I355" t="s">
        <v>136</v>
      </c>
      <c r="J355" t="s">
        <v>137</v>
      </c>
      <c r="K355" t="s">
        <v>138</v>
      </c>
      <c r="L355" t="s">
        <v>1217</v>
      </c>
      <c r="M355" t="s">
        <v>1218</v>
      </c>
      <c r="N355">
        <v>1.467777777</v>
      </c>
      <c r="O355">
        <v>0</v>
      </c>
      <c r="P355">
        <v>21</v>
      </c>
      <c r="Q355">
        <v>0</v>
      </c>
      <c r="R355">
        <v>1</v>
      </c>
      <c r="S355">
        <v>0</v>
      </c>
      <c r="T355">
        <v>11</v>
      </c>
      <c r="U355">
        <v>0</v>
      </c>
      <c r="V355">
        <v>0</v>
      </c>
      <c r="W355">
        <v>0</v>
      </c>
      <c r="X355">
        <v>7.0994867403461352</v>
      </c>
      <c r="Y355">
        <v>0</v>
      </c>
      <c r="Z355">
        <v>0.34440270283485008</v>
      </c>
      <c r="AA355">
        <v>0</v>
      </c>
      <c r="AB355">
        <v>16.758967538249852</v>
      </c>
      <c r="AC355">
        <v>0</v>
      </c>
      <c r="AD355">
        <v>0</v>
      </c>
      <c r="AE355">
        <v>24.202856981430838</v>
      </c>
    </row>
    <row r="356" spans="1:31" x14ac:dyDescent="0.25">
      <c r="A356">
        <v>2385641</v>
      </c>
      <c r="B356">
        <v>1</v>
      </c>
      <c r="C356" t="s">
        <v>80</v>
      </c>
      <c r="D356" t="s">
        <v>96</v>
      </c>
      <c r="E356" t="s">
        <v>155</v>
      </c>
      <c r="F356" t="s">
        <v>1219</v>
      </c>
      <c r="G356" t="s">
        <v>867</v>
      </c>
      <c r="H356" t="s">
        <v>135</v>
      </c>
      <c r="I356" t="s">
        <v>136</v>
      </c>
      <c r="J356" t="s">
        <v>137</v>
      </c>
      <c r="K356" t="s">
        <v>138</v>
      </c>
      <c r="L356" t="s">
        <v>1220</v>
      </c>
      <c r="M356" t="s">
        <v>1221</v>
      </c>
      <c r="N356">
        <v>0.33833333300000001</v>
      </c>
      <c r="O356">
        <v>0</v>
      </c>
      <c r="P356">
        <v>30</v>
      </c>
      <c r="Q356">
        <v>0</v>
      </c>
      <c r="R356">
        <v>0</v>
      </c>
      <c r="S356">
        <v>0</v>
      </c>
      <c r="T356">
        <v>7</v>
      </c>
      <c r="U356">
        <v>0</v>
      </c>
      <c r="V356">
        <v>0</v>
      </c>
      <c r="W356">
        <v>0</v>
      </c>
      <c r="X356">
        <v>2.2995806805034</v>
      </c>
      <c r="Y356">
        <v>0</v>
      </c>
      <c r="Z356">
        <v>0</v>
      </c>
      <c r="AA356">
        <v>0</v>
      </c>
      <c r="AB356">
        <v>2.4000326152949998</v>
      </c>
      <c r="AC356">
        <v>0</v>
      </c>
      <c r="AD356">
        <v>0</v>
      </c>
      <c r="AE356">
        <v>4.6996132957984003</v>
      </c>
    </row>
    <row r="357" spans="1:31" x14ac:dyDescent="0.25">
      <c r="A357">
        <v>2385646</v>
      </c>
      <c r="B357">
        <v>1</v>
      </c>
      <c r="C357" t="s">
        <v>80</v>
      </c>
      <c r="D357" t="s">
        <v>97</v>
      </c>
      <c r="E357" t="s">
        <v>155</v>
      </c>
      <c r="F357" t="s">
        <v>1222</v>
      </c>
      <c r="G357" t="s">
        <v>867</v>
      </c>
      <c r="H357" t="s">
        <v>135</v>
      </c>
      <c r="I357" t="s">
        <v>136</v>
      </c>
      <c r="J357" t="s">
        <v>137</v>
      </c>
      <c r="K357" t="s">
        <v>138</v>
      </c>
      <c r="L357" t="s">
        <v>1223</v>
      </c>
      <c r="M357" t="s">
        <v>1224</v>
      </c>
      <c r="N357">
        <v>0.41</v>
      </c>
      <c r="O357">
        <v>0</v>
      </c>
      <c r="P357">
        <v>14</v>
      </c>
      <c r="Q357">
        <v>0</v>
      </c>
      <c r="R357">
        <v>8</v>
      </c>
      <c r="S357">
        <v>0</v>
      </c>
      <c r="T357">
        <v>2</v>
      </c>
      <c r="U357">
        <v>0</v>
      </c>
      <c r="V357">
        <v>0</v>
      </c>
      <c r="W357">
        <v>0</v>
      </c>
      <c r="X357">
        <v>4.3321794562224003</v>
      </c>
      <c r="Y357">
        <v>0</v>
      </c>
      <c r="Z357">
        <v>2.7364398923508002</v>
      </c>
      <c r="AA357">
        <v>0</v>
      </c>
      <c r="AB357">
        <v>0.94509601388999986</v>
      </c>
      <c r="AC357">
        <v>0</v>
      </c>
      <c r="AD357">
        <v>0</v>
      </c>
      <c r="AE357">
        <v>8.0137153624632003</v>
      </c>
    </row>
    <row r="358" spans="1:31" x14ac:dyDescent="0.25">
      <c r="A358">
        <v>2385304</v>
      </c>
      <c r="B358">
        <v>1</v>
      </c>
      <c r="C358" t="s">
        <v>80</v>
      </c>
      <c r="D358" t="s">
        <v>100</v>
      </c>
      <c r="E358" t="s">
        <v>132</v>
      </c>
      <c r="F358" t="s">
        <v>1225</v>
      </c>
      <c r="G358" t="s">
        <v>149</v>
      </c>
      <c r="H358" t="s">
        <v>135</v>
      </c>
      <c r="I358" t="s">
        <v>136</v>
      </c>
      <c r="J358" t="s">
        <v>137</v>
      </c>
      <c r="K358" t="s">
        <v>138</v>
      </c>
      <c r="L358" t="s">
        <v>1226</v>
      </c>
      <c r="M358" t="s">
        <v>1227</v>
      </c>
      <c r="N358">
        <v>4.2286111110000002</v>
      </c>
      <c r="O358">
        <v>0</v>
      </c>
      <c r="P358">
        <v>1</v>
      </c>
      <c r="Q358">
        <v>0</v>
      </c>
      <c r="R358">
        <v>1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4.2871323275064004</v>
      </c>
      <c r="Y358">
        <v>0</v>
      </c>
      <c r="Z358">
        <v>0.70819234217065019</v>
      </c>
      <c r="AA358">
        <v>0</v>
      </c>
      <c r="AB358">
        <v>0</v>
      </c>
      <c r="AC358">
        <v>0</v>
      </c>
      <c r="AD358">
        <v>0</v>
      </c>
      <c r="AE358">
        <v>4.9953246696770508</v>
      </c>
    </row>
    <row r="359" spans="1:31" x14ac:dyDescent="0.25">
      <c r="A359">
        <v>2385557</v>
      </c>
      <c r="B359">
        <v>1</v>
      </c>
      <c r="C359" t="s">
        <v>80</v>
      </c>
      <c r="D359" t="s">
        <v>106</v>
      </c>
      <c r="E359" t="s">
        <v>155</v>
      </c>
      <c r="F359" t="s">
        <v>1228</v>
      </c>
      <c r="G359" t="s">
        <v>203</v>
      </c>
      <c r="H359" t="s">
        <v>135</v>
      </c>
      <c r="I359" t="s">
        <v>136</v>
      </c>
      <c r="J359" t="s">
        <v>137</v>
      </c>
      <c r="K359" t="s">
        <v>138</v>
      </c>
      <c r="L359" t="s">
        <v>1229</v>
      </c>
      <c r="M359" t="s">
        <v>1230</v>
      </c>
      <c r="N359">
        <v>2.6041666659999998</v>
      </c>
      <c r="O359">
        <v>0</v>
      </c>
      <c r="P359">
        <v>3</v>
      </c>
      <c r="Q359">
        <v>0</v>
      </c>
      <c r="R359">
        <v>4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1.8193935691951251</v>
      </c>
      <c r="Y359">
        <v>0</v>
      </c>
      <c r="Z359">
        <v>49.75036553805333</v>
      </c>
      <c r="AA359">
        <v>0</v>
      </c>
      <c r="AB359">
        <v>0</v>
      </c>
      <c r="AC359">
        <v>0</v>
      </c>
      <c r="AD359">
        <v>0</v>
      </c>
      <c r="AE359">
        <v>51.569759107248458</v>
      </c>
    </row>
    <row r="360" spans="1:31" x14ac:dyDescent="0.25">
      <c r="A360">
        <v>2385577</v>
      </c>
      <c r="B360">
        <v>1</v>
      </c>
      <c r="C360" t="s">
        <v>80</v>
      </c>
      <c r="D360" t="s">
        <v>84</v>
      </c>
      <c r="E360" t="s">
        <v>155</v>
      </c>
      <c r="F360" t="s">
        <v>977</v>
      </c>
      <c r="G360" t="s">
        <v>203</v>
      </c>
      <c r="H360" t="s">
        <v>135</v>
      </c>
      <c r="I360" t="s">
        <v>136</v>
      </c>
      <c r="J360" t="s">
        <v>137</v>
      </c>
      <c r="K360" t="s">
        <v>138</v>
      </c>
      <c r="L360" t="s">
        <v>1231</v>
      </c>
      <c r="M360" t="s">
        <v>1232</v>
      </c>
      <c r="N360">
        <v>3.2627777770000002</v>
      </c>
      <c r="O360">
        <v>0</v>
      </c>
      <c r="P360">
        <v>214</v>
      </c>
      <c r="Q360">
        <v>0</v>
      </c>
      <c r="R360">
        <v>0</v>
      </c>
      <c r="S360">
        <v>0</v>
      </c>
      <c r="T360">
        <v>2</v>
      </c>
      <c r="U360">
        <v>0</v>
      </c>
      <c r="V360">
        <v>0</v>
      </c>
      <c r="W360">
        <v>0</v>
      </c>
      <c r="X360">
        <v>131.0034616658167</v>
      </c>
      <c r="Y360">
        <v>0</v>
      </c>
      <c r="Z360">
        <v>0</v>
      </c>
      <c r="AA360">
        <v>0</v>
      </c>
      <c r="AB360">
        <v>6.4665292351144998</v>
      </c>
      <c r="AC360">
        <v>0</v>
      </c>
      <c r="AD360">
        <v>0</v>
      </c>
      <c r="AE360">
        <v>137.46999090093121</v>
      </c>
    </row>
    <row r="361" spans="1:31" x14ac:dyDescent="0.25">
      <c r="A361">
        <v>2385609</v>
      </c>
      <c r="B361">
        <v>1</v>
      </c>
      <c r="C361" t="s">
        <v>81</v>
      </c>
      <c r="D361" t="s">
        <v>118</v>
      </c>
      <c r="E361" t="s">
        <v>132</v>
      </c>
      <c r="F361" t="s">
        <v>1233</v>
      </c>
      <c r="G361" t="s">
        <v>149</v>
      </c>
      <c r="H361" t="s">
        <v>135</v>
      </c>
      <c r="I361" t="s">
        <v>136</v>
      </c>
      <c r="J361" t="s">
        <v>137</v>
      </c>
      <c r="K361" t="s">
        <v>138</v>
      </c>
      <c r="L361" t="s">
        <v>1234</v>
      </c>
      <c r="M361" t="s">
        <v>1235</v>
      </c>
      <c r="N361">
        <v>1.895277777</v>
      </c>
      <c r="O361">
        <v>0</v>
      </c>
      <c r="P361">
        <v>9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5.7042605905273351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5.7042605905273351</v>
      </c>
    </row>
    <row r="362" spans="1:31" x14ac:dyDescent="0.25">
      <c r="A362">
        <v>2385610</v>
      </c>
      <c r="B362">
        <v>1</v>
      </c>
      <c r="C362" t="s">
        <v>81</v>
      </c>
      <c r="D362" t="s">
        <v>128</v>
      </c>
      <c r="E362" t="s">
        <v>132</v>
      </c>
      <c r="F362" t="s">
        <v>1236</v>
      </c>
      <c r="G362" t="s">
        <v>145</v>
      </c>
      <c r="H362" t="s">
        <v>135</v>
      </c>
      <c r="I362" t="s">
        <v>136</v>
      </c>
      <c r="J362" t="s">
        <v>137</v>
      </c>
      <c r="K362" t="s">
        <v>138</v>
      </c>
      <c r="L362" t="s">
        <v>1237</v>
      </c>
      <c r="M362" t="s">
        <v>1238</v>
      </c>
      <c r="N362">
        <v>1.5447222220000001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16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13.516921940468897</v>
      </c>
      <c r="AC362">
        <v>0</v>
      </c>
      <c r="AD362">
        <v>0</v>
      </c>
      <c r="AE362">
        <v>13.516921940468897</v>
      </c>
    </row>
    <row r="363" spans="1:31" x14ac:dyDescent="0.25">
      <c r="A363">
        <v>2385611</v>
      </c>
      <c r="B363">
        <v>1</v>
      </c>
      <c r="C363" t="s">
        <v>81</v>
      </c>
      <c r="D363" t="s">
        <v>115</v>
      </c>
      <c r="E363" t="s">
        <v>155</v>
      </c>
      <c r="F363" t="s">
        <v>1239</v>
      </c>
      <c r="G363" t="s">
        <v>203</v>
      </c>
      <c r="H363" t="s">
        <v>135</v>
      </c>
      <c r="I363" t="s">
        <v>136</v>
      </c>
      <c r="J363" t="s">
        <v>137</v>
      </c>
      <c r="K363" t="s">
        <v>138</v>
      </c>
      <c r="L363" t="s">
        <v>1240</v>
      </c>
      <c r="M363" t="s">
        <v>1241</v>
      </c>
      <c r="N363">
        <v>2.0047222219999998</v>
      </c>
      <c r="O363">
        <v>0</v>
      </c>
      <c r="P363">
        <v>21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6.787518434048299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6.787518434048299</v>
      </c>
    </row>
    <row r="364" spans="1:31" x14ac:dyDescent="0.25">
      <c r="A364">
        <v>2385628</v>
      </c>
      <c r="B364">
        <v>1</v>
      </c>
      <c r="C364" t="s">
        <v>81</v>
      </c>
      <c r="D364" t="s">
        <v>128</v>
      </c>
      <c r="E364" t="s">
        <v>155</v>
      </c>
      <c r="F364" t="s">
        <v>1242</v>
      </c>
      <c r="G364" t="s">
        <v>172</v>
      </c>
      <c r="H364" t="s">
        <v>135</v>
      </c>
      <c r="I364" t="s">
        <v>136</v>
      </c>
      <c r="J364" t="s">
        <v>3</v>
      </c>
      <c r="K364" t="s">
        <v>138</v>
      </c>
      <c r="L364" t="s">
        <v>1243</v>
      </c>
      <c r="M364" t="s">
        <v>1244</v>
      </c>
      <c r="N364">
        <v>1.1441666660000001</v>
      </c>
      <c r="O364">
        <v>0</v>
      </c>
      <c r="P364">
        <v>46</v>
      </c>
      <c r="Q364">
        <v>0</v>
      </c>
      <c r="R364">
        <v>0</v>
      </c>
      <c r="S364">
        <v>0</v>
      </c>
      <c r="T364">
        <v>5</v>
      </c>
      <c r="U364">
        <v>0</v>
      </c>
      <c r="V364">
        <v>0</v>
      </c>
      <c r="W364">
        <v>0</v>
      </c>
      <c r="X364">
        <v>13.896012923744218</v>
      </c>
      <c r="Y364">
        <v>0</v>
      </c>
      <c r="Z364">
        <v>0</v>
      </c>
      <c r="AA364">
        <v>0</v>
      </c>
      <c r="AB364">
        <v>6.5926778079119988</v>
      </c>
      <c r="AC364">
        <v>0</v>
      </c>
      <c r="AD364">
        <v>0</v>
      </c>
      <c r="AE364">
        <v>20.488690731656217</v>
      </c>
    </row>
    <row r="365" spans="1:31" x14ac:dyDescent="0.25">
      <c r="A365">
        <v>2385632</v>
      </c>
      <c r="B365">
        <v>1</v>
      </c>
      <c r="C365" t="s">
        <v>80</v>
      </c>
      <c r="D365" t="s">
        <v>110</v>
      </c>
      <c r="E365" t="s">
        <v>132</v>
      </c>
      <c r="F365" t="s">
        <v>1245</v>
      </c>
      <c r="G365" t="s">
        <v>161</v>
      </c>
      <c r="H365" t="s">
        <v>135</v>
      </c>
      <c r="I365" t="s">
        <v>136</v>
      </c>
      <c r="J365" t="s">
        <v>137</v>
      </c>
      <c r="K365" t="s">
        <v>138</v>
      </c>
      <c r="L365" t="s">
        <v>1246</v>
      </c>
      <c r="M365" t="s">
        <v>1247</v>
      </c>
      <c r="N365">
        <v>1.3147222220000001</v>
      </c>
      <c r="O365">
        <v>0</v>
      </c>
      <c r="P365">
        <v>2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0.23438636397073331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0.23438636397073331</v>
      </c>
    </row>
    <row r="366" spans="1:31" x14ac:dyDescent="0.25">
      <c r="A366">
        <v>2385633</v>
      </c>
      <c r="B366">
        <v>1</v>
      </c>
      <c r="C366" t="s">
        <v>81</v>
      </c>
      <c r="D366" t="s">
        <v>123</v>
      </c>
      <c r="E366" t="s">
        <v>155</v>
      </c>
      <c r="F366" t="s">
        <v>1248</v>
      </c>
      <c r="G366" t="s">
        <v>203</v>
      </c>
      <c r="H366" t="s">
        <v>135</v>
      </c>
      <c r="I366" t="s">
        <v>136</v>
      </c>
      <c r="J366" t="s">
        <v>137</v>
      </c>
      <c r="K366" t="s">
        <v>138</v>
      </c>
      <c r="L366" t="s">
        <v>1249</v>
      </c>
      <c r="M366" t="s">
        <v>1250</v>
      </c>
      <c r="N366">
        <v>1.0308333329999999</v>
      </c>
      <c r="O366">
        <v>0</v>
      </c>
      <c r="P366">
        <v>16</v>
      </c>
      <c r="Q366">
        <v>0</v>
      </c>
      <c r="R366">
        <v>2</v>
      </c>
      <c r="S366">
        <v>0</v>
      </c>
      <c r="T366">
        <v>1</v>
      </c>
      <c r="U366">
        <v>0</v>
      </c>
      <c r="V366">
        <v>0</v>
      </c>
      <c r="W366">
        <v>0</v>
      </c>
      <c r="X366">
        <v>2.6983620071207501</v>
      </c>
      <c r="Y366">
        <v>0</v>
      </c>
      <c r="Z366">
        <v>2.1782997536109754</v>
      </c>
      <c r="AA366">
        <v>0</v>
      </c>
      <c r="AB366">
        <v>0.21069899533979999</v>
      </c>
      <c r="AC366">
        <v>0</v>
      </c>
      <c r="AD366">
        <v>0</v>
      </c>
      <c r="AE366">
        <v>5.0873607560715248</v>
      </c>
    </row>
    <row r="367" spans="1:31" x14ac:dyDescent="0.25">
      <c r="A367">
        <v>2385647</v>
      </c>
      <c r="B367">
        <v>1</v>
      </c>
      <c r="C367" t="s">
        <v>81</v>
      </c>
      <c r="D367" t="s">
        <v>127</v>
      </c>
      <c r="E367" t="s">
        <v>132</v>
      </c>
      <c r="F367" t="s">
        <v>1251</v>
      </c>
      <c r="G367" t="s">
        <v>149</v>
      </c>
      <c r="H367" t="s">
        <v>135</v>
      </c>
      <c r="I367" t="s">
        <v>136</v>
      </c>
      <c r="J367" t="s">
        <v>137</v>
      </c>
      <c r="K367" t="s">
        <v>138</v>
      </c>
      <c r="L367" t="s">
        <v>1252</v>
      </c>
      <c r="M367" t="s">
        <v>1253</v>
      </c>
      <c r="N367">
        <v>1.5375000000000001</v>
      </c>
      <c r="O367">
        <v>0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0.45511753361920831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0.45511753361920831</v>
      </c>
    </row>
    <row r="368" spans="1:31" x14ac:dyDescent="0.25">
      <c r="A368">
        <v>2385652</v>
      </c>
      <c r="B368">
        <v>1</v>
      </c>
      <c r="C368" t="s">
        <v>81</v>
      </c>
      <c r="D368" t="s">
        <v>118</v>
      </c>
      <c r="E368" t="s">
        <v>155</v>
      </c>
      <c r="F368" t="s">
        <v>1254</v>
      </c>
      <c r="G368" t="s">
        <v>203</v>
      </c>
      <c r="H368" t="s">
        <v>135</v>
      </c>
      <c r="I368" t="s">
        <v>136</v>
      </c>
      <c r="J368" t="s">
        <v>137</v>
      </c>
      <c r="K368" t="s">
        <v>138</v>
      </c>
      <c r="L368" t="s">
        <v>1255</v>
      </c>
      <c r="M368" t="s">
        <v>1256</v>
      </c>
      <c r="N368">
        <v>1.2805555550000001</v>
      </c>
      <c r="O368">
        <v>0</v>
      </c>
      <c r="P368">
        <v>18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5.1900792283231496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5.1900792283231496</v>
      </c>
    </row>
    <row r="369" spans="1:31" x14ac:dyDescent="0.25">
      <c r="A369">
        <v>2385667</v>
      </c>
      <c r="B369">
        <v>1</v>
      </c>
      <c r="C369" t="s">
        <v>80</v>
      </c>
      <c r="D369" t="s">
        <v>104</v>
      </c>
      <c r="E369" t="s">
        <v>155</v>
      </c>
      <c r="F369" t="s">
        <v>1257</v>
      </c>
      <c r="G369" t="s">
        <v>161</v>
      </c>
      <c r="H369" t="s">
        <v>135</v>
      </c>
      <c r="I369" t="s">
        <v>136</v>
      </c>
      <c r="J369" t="s">
        <v>137</v>
      </c>
      <c r="K369" t="s">
        <v>138</v>
      </c>
      <c r="L369" t="s">
        <v>1258</v>
      </c>
      <c r="M369" t="s">
        <v>1259</v>
      </c>
      <c r="N369">
        <v>0.57722222199999995</v>
      </c>
      <c r="O369">
        <v>0</v>
      </c>
      <c r="P369">
        <v>125</v>
      </c>
      <c r="Q369">
        <v>0</v>
      </c>
      <c r="R369">
        <v>0</v>
      </c>
      <c r="S369">
        <v>0</v>
      </c>
      <c r="T369">
        <v>11</v>
      </c>
      <c r="U369">
        <v>0</v>
      </c>
      <c r="V369">
        <v>0</v>
      </c>
      <c r="W369">
        <v>0</v>
      </c>
      <c r="X369">
        <v>14.108638302824101</v>
      </c>
      <c r="Y369">
        <v>0</v>
      </c>
      <c r="Z369">
        <v>0</v>
      </c>
      <c r="AA369">
        <v>0</v>
      </c>
      <c r="AB369">
        <v>0.15811584964149997</v>
      </c>
      <c r="AC369">
        <v>0</v>
      </c>
      <c r="AD369">
        <v>0</v>
      </c>
      <c r="AE369">
        <v>14.266754152465602</v>
      </c>
    </row>
    <row r="370" spans="1:31" x14ac:dyDescent="0.25">
      <c r="A370">
        <v>2385486</v>
      </c>
      <c r="B370">
        <v>1</v>
      </c>
      <c r="C370" t="s">
        <v>81</v>
      </c>
      <c r="D370" t="s">
        <v>118</v>
      </c>
      <c r="E370" t="s">
        <v>155</v>
      </c>
      <c r="F370" t="s">
        <v>1260</v>
      </c>
      <c r="G370" t="s">
        <v>203</v>
      </c>
      <c r="H370" t="s">
        <v>135</v>
      </c>
      <c r="I370" t="s">
        <v>136</v>
      </c>
      <c r="J370" t="s">
        <v>137</v>
      </c>
      <c r="K370" t="s">
        <v>138</v>
      </c>
      <c r="L370" t="s">
        <v>1261</v>
      </c>
      <c r="M370" t="s">
        <v>1262</v>
      </c>
      <c r="N370">
        <v>6.5447222219999999</v>
      </c>
      <c r="O370">
        <v>0</v>
      </c>
      <c r="P370">
        <v>8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W370">
        <v>0</v>
      </c>
      <c r="X370">
        <v>22.599159532177499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22.599159532177499</v>
      </c>
    </row>
    <row r="371" spans="1:31" x14ac:dyDescent="0.25">
      <c r="A371">
        <v>2385550</v>
      </c>
      <c r="B371">
        <v>1</v>
      </c>
      <c r="C371" t="s">
        <v>81</v>
      </c>
      <c r="D371" t="s">
        <v>123</v>
      </c>
      <c r="E371" t="s">
        <v>132</v>
      </c>
      <c r="F371" t="s">
        <v>1263</v>
      </c>
      <c r="G371" t="s">
        <v>134</v>
      </c>
      <c r="H371" t="s">
        <v>135</v>
      </c>
      <c r="I371" t="s">
        <v>136</v>
      </c>
      <c r="J371" t="s">
        <v>137</v>
      </c>
      <c r="K371" t="s">
        <v>138</v>
      </c>
      <c r="L371" t="s">
        <v>1264</v>
      </c>
      <c r="M371" t="s">
        <v>1265</v>
      </c>
      <c r="N371">
        <v>4.9725000000000001</v>
      </c>
      <c r="O371">
        <v>0</v>
      </c>
      <c r="P371">
        <v>8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10.629473634216195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10.629473634216195</v>
      </c>
    </row>
    <row r="372" spans="1:31" x14ac:dyDescent="0.25">
      <c r="A372">
        <v>2385558</v>
      </c>
      <c r="B372">
        <v>1</v>
      </c>
      <c r="C372" t="s">
        <v>80</v>
      </c>
      <c r="D372" t="s">
        <v>99</v>
      </c>
      <c r="E372" t="s">
        <v>155</v>
      </c>
      <c r="F372" t="s">
        <v>1266</v>
      </c>
      <c r="G372" t="s">
        <v>203</v>
      </c>
      <c r="H372" t="s">
        <v>135</v>
      </c>
      <c r="I372" t="s">
        <v>136</v>
      </c>
      <c r="J372" t="s">
        <v>137</v>
      </c>
      <c r="K372" t="s">
        <v>138</v>
      </c>
      <c r="L372" t="s">
        <v>1267</v>
      </c>
      <c r="M372" t="s">
        <v>1268</v>
      </c>
      <c r="N372">
        <v>5.4980555549999997</v>
      </c>
      <c r="O372">
        <v>0</v>
      </c>
      <c r="P372">
        <v>45</v>
      </c>
      <c r="Q372">
        <v>0</v>
      </c>
      <c r="R372">
        <v>0</v>
      </c>
      <c r="S372">
        <v>0</v>
      </c>
      <c r="T372">
        <v>3</v>
      </c>
      <c r="U372">
        <v>0</v>
      </c>
      <c r="V372">
        <v>0</v>
      </c>
      <c r="W372">
        <v>0</v>
      </c>
      <c r="X372">
        <v>41.185709632173214</v>
      </c>
      <c r="Y372">
        <v>0</v>
      </c>
      <c r="Z372">
        <v>0</v>
      </c>
      <c r="AA372">
        <v>0</v>
      </c>
      <c r="AB372">
        <v>2.8482467766618416</v>
      </c>
      <c r="AC372">
        <v>0</v>
      </c>
      <c r="AD372">
        <v>0</v>
      </c>
      <c r="AE372">
        <v>44.033956408835053</v>
      </c>
    </row>
    <row r="373" spans="1:31" x14ac:dyDescent="0.25">
      <c r="A373">
        <v>2385587</v>
      </c>
      <c r="B373">
        <v>1</v>
      </c>
      <c r="C373" t="s">
        <v>81</v>
      </c>
      <c r="D373" t="s">
        <v>128</v>
      </c>
      <c r="E373" t="s">
        <v>132</v>
      </c>
      <c r="F373" t="s">
        <v>1269</v>
      </c>
      <c r="G373" t="s">
        <v>134</v>
      </c>
      <c r="H373" t="s">
        <v>135</v>
      </c>
      <c r="I373" t="s">
        <v>136</v>
      </c>
      <c r="J373" t="s">
        <v>137</v>
      </c>
      <c r="K373" t="s">
        <v>138</v>
      </c>
      <c r="L373" t="s">
        <v>1270</v>
      </c>
      <c r="M373" t="s">
        <v>1271</v>
      </c>
      <c r="N373">
        <v>4.0944444439999996</v>
      </c>
      <c r="O373">
        <v>0</v>
      </c>
      <c r="P373">
        <v>8</v>
      </c>
      <c r="Q373">
        <v>0</v>
      </c>
      <c r="R373">
        <v>0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6.8008126719030342</v>
      </c>
      <c r="Y373">
        <v>0</v>
      </c>
      <c r="Z373">
        <v>0</v>
      </c>
      <c r="AA373">
        <v>0</v>
      </c>
      <c r="AB373">
        <v>7.0249943731835991</v>
      </c>
      <c r="AC373">
        <v>0</v>
      </c>
      <c r="AD373">
        <v>0</v>
      </c>
      <c r="AE373">
        <v>13.825807045086634</v>
      </c>
    </row>
    <row r="374" spans="1:31" x14ac:dyDescent="0.25">
      <c r="A374">
        <v>2385600</v>
      </c>
      <c r="B374">
        <v>1</v>
      </c>
      <c r="C374" t="s">
        <v>81</v>
      </c>
      <c r="D374" t="s">
        <v>126</v>
      </c>
      <c r="E374" t="s">
        <v>155</v>
      </c>
      <c r="F374" t="s">
        <v>1272</v>
      </c>
      <c r="G374" t="s">
        <v>203</v>
      </c>
      <c r="H374" t="s">
        <v>135</v>
      </c>
      <c r="I374" t="s">
        <v>136</v>
      </c>
      <c r="J374" t="s">
        <v>137</v>
      </c>
      <c r="K374" t="s">
        <v>138</v>
      </c>
      <c r="L374" t="s">
        <v>1273</v>
      </c>
      <c r="M374" t="s">
        <v>1274</v>
      </c>
      <c r="N374">
        <v>3.4674999999999998</v>
      </c>
      <c r="O374">
        <v>0</v>
      </c>
      <c r="P374">
        <v>26</v>
      </c>
      <c r="Q374">
        <v>0</v>
      </c>
      <c r="R374">
        <v>5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6.0808913011196992</v>
      </c>
      <c r="Y374">
        <v>0</v>
      </c>
      <c r="Z374">
        <v>0.39389343183452502</v>
      </c>
      <c r="AA374">
        <v>0</v>
      </c>
      <c r="AB374">
        <v>0</v>
      </c>
      <c r="AC374">
        <v>0</v>
      </c>
      <c r="AD374">
        <v>0</v>
      </c>
      <c r="AE374">
        <v>6.4747847329542241</v>
      </c>
    </row>
    <row r="375" spans="1:31" x14ac:dyDescent="0.25">
      <c r="A375">
        <v>2385603</v>
      </c>
      <c r="B375">
        <v>1</v>
      </c>
      <c r="C375" t="s">
        <v>81</v>
      </c>
      <c r="D375" t="s">
        <v>121</v>
      </c>
      <c r="E375" t="s">
        <v>132</v>
      </c>
      <c r="F375" t="s">
        <v>1275</v>
      </c>
      <c r="G375" t="s">
        <v>172</v>
      </c>
      <c r="H375" t="s">
        <v>135</v>
      </c>
      <c r="I375" t="s">
        <v>136</v>
      </c>
      <c r="J375" t="s">
        <v>3</v>
      </c>
      <c r="K375" t="s">
        <v>138</v>
      </c>
      <c r="L375" t="s">
        <v>1276</v>
      </c>
      <c r="M375" t="s">
        <v>1277</v>
      </c>
      <c r="N375">
        <v>3.730555555</v>
      </c>
      <c r="O375">
        <v>0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0.24651466195575</v>
      </c>
      <c r="AA375">
        <v>0</v>
      </c>
      <c r="AB375">
        <v>0</v>
      </c>
      <c r="AC375">
        <v>0</v>
      </c>
      <c r="AD375">
        <v>0</v>
      </c>
      <c r="AE375">
        <v>0.24651466195575</v>
      </c>
    </row>
    <row r="376" spans="1:31" x14ac:dyDescent="0.25">
      <c r="A376">
        <v>2385630</v>
      </c>
      <c r="B376">
        <v>1</v>
      </c>
      <c r="C376" t="s">
        <v>81</v>
      </c>
      <c r="D376" t="s">
        <v>123</v>
      </c>
      <c r="E376" t="s">
        <v>155</v>
      </c>
      <c r="F376" t="s">
        <v>1278</v>
      </c>
      <c r="G376" t="s">
        <v>199</v>
      </c>
      <c r="H376" t="s">
        <v>135</v>
      </c>
      <c r="I376" t="s">
        <v>136</v>
      </c>
      <c r="J376" t="s">
        <v>137</v>
      </c>
      <c r="K376" t="s">
        <v>138</v>
      </c>
      <c r="L376" t="s">
        <v>1279</v>
      </c>
      <c r="M376" t="s">
        <v>1280</v>
      </c>
      <c r="N376">
        <v>2.9183333330000001</v>
      </c>
      <c r="O376">
        <v>0</v>
      </c>
      <c r="P376">
        <v>27</v>
      </c>
      <c r="Q376">
        <v>0</v>
      </c>
      <c r="R376">
        <v>0</v>
      </c>
      <c r="S376">
        <v>0</v>
      </c>
      <c r="T376">
        <v>1</v>
      </c>
      <c r="U376">
        <v>0</v>
      </c>
      <c r="V376">
        <v>0</v>
      </c>
      <c r="W376">
        <v>0</v>
      </c>
      <c r="X376">
        <v>29.701204838363012</v>
      </c>
      <c r="Y376">
        <v>0</v>
      </c>
      <c r="Z376">
        <v>0</v>
      </c>
      <c r="AA376">
        <v>0</v>
      </c>
      <c r="AB376">
        <v>1.0391875737857332</v>
      </c>
      <c r="AC376">
        <v>0</v>
      </c>
      <c r="AD376">
        <v>0</v>
      </c>
      <c r="AE376">
        <v>30.740392412148744</v>
      </c>
    </row>
    <row r="377" spans="1:31" x14ac:dyDescent="0.25">
      <c r="A377">
        <v>2385635</v>
      </c>
      <c r="B377">
        <v>1</v>
      </c>
      <c r="C377" t="s">
        <v>80</v>
      </c>
      <c r="D377" t="s">
        <v>99</v>
      </c>
      <c r="E377" t="s">
        <v>184</v>
      </c>
      <c r="F377" t="s">
        <v>1281</v>
      </c>
      <c r="G377" t="s">
        <v>157</v>
      </c>
      <c r="H377" t="s">
        <v>135</v>
      </c>
      <c r="I377" t="s">
        <v>136</v>
      </c>
      <c r="J377" t="s">
        <v>137</v>
      </c>
      <c r="K377" t="s">
        <v>138</v>
      </c>
      <c r="L377" t="s">
        <v>1282</v>
      </c>
      <c r="M377" t="s">
        <v>1283</v>
      </c>
      <c r="N377">
        <v>2.2327777769999999</v>
      </c>
      <c r="O377">
        <v>0</v>
      </c>
      <c r="P377">
        <v>28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16.340949632883234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16.340949632883234</v>
      </c>
    </row>
    <row r="378" spans="1:31" x14ac:dyDescent="0.25">
      <c r="A378">
        <v>2385639</v>
      </c>
      <c r="B378">
        <v>1</v>
      </c>
      <c r="C378" t="s">
        <v>81</v>
      </c>
      <c r="D378" t="s">
        <v>118</v>
      </c>
      <c r="E378" t="s">
        <v>155</v>
      </c>
      <c r="F378" t="s">
        <v>1284</v>
      </c>
      <c r="G378" t="s">
        <v>203</v>
      </c>
      <c r="H378" t="s">
        <v>135</v>
      </c>
      <c r="I378" t="s">
        <v>136</v>
      </c>
      <c r="J378" t="s">
        <v>137</v>
      </c>
      <c r="K378" t="s">
        <v>138</v>
      </c>
      <c r="L378" t="s">
        <v>1285</v>
      </c>
      <c r="M378" t="s">
        <v>1286</v>
      </c>
      <c r="N378">
        <v>2.9872222220000002</v>
      </c>
      <c r="O378">
        <v>0</v>
      </c>
      <c r="P378">
        <v>21</v>
      </c>
      <c r="Q378">
        <v>0</v>
      </c>
      <c r="R378">
        <v>0</v>
      </c>
      <c r="S378">
        <v>0</v>
      </c>
      <c r="T378">
        <v>2</v>
      </c>
      <c r="U378">
        <v>0</v>
      </c>
      <c r="V378">
        <v>0</v>
      </c>
      <c r="W378">
        <v>0</v>
      </c>
      <c r="X378">
        <v>16.17860314346332</v>
      </c>
      <c r="Y378">
        <v>0</v>
      </c>
      <c r="Z378">
        <v>0</v>
      </c>
      <c r="AA378">
        <v>0</v>
      </c>
      <c r="AB378">
        <v>9.4982820200201985</v>
      </c>
      <c r="AC378">
        <v>0</v>
      </c>
      <c r="AD378">
        <v>0</v>
      </c>
      <c r="AE378">
        <v>25.676885163483519</v>
      </c>
    </row>
    <row r="379" spans="1:31" x14ac:dyDescent="0.25">
      <c r="A379">
        <v>2385642</v>
      </c>
      <c r="B379">
        <v>1</v>
      </c>
      <c r="C379" t="s">
        <v>80</v>
      </c>
      <c r="D379" t="s">
        <v>82</v>
      </c>
      <c r="E379" t="s">
        <v>155</v>
      </c>
      <c r="F379" t="s">
        <v>1287</v>
      </c>
      <c r="G379" t="s">
        <v>157</v>
      </c>
      <c r="H379" t="s">
        <v>135</v>
      </c>
      <c r="I379" t="s">
        <v>136</v>
      </c>
      <c r="J379" t="s">
        <v>137</v>
      </c>
      <c r="K379" t="s">
        <v>138</v>
      </c>
      <c r="L379" t="s">
        <v>1288</v>
      </c>
      <c r="M379" t="s">
        <v>1289</v>
      </c>
      <c r="N379">
        <v>2.488611111</v>
      </c>
      <c r="O379">
        <v>0</v>
      </c>
      <c r="P379">
        <v>6</v>
      </c>
      <c r="Q379">
        <v>0</v>
      </c>
      <c r="R379">
        <v>0</v>
      </c>
      <c r="S379">
        <v>0</v>
      </c>
      <c r="T379">
        <v>85</v>
      </c>
      <c r="U379">
        <v>0</v>
      </c>
      <c r="V379">
        <v>2</v>
      </c>
      <c r="W379">
        <v>0</v>
      </c>
      <c r="X379">
        <v>1.7767832131499248</v>
      </c>
      <c r="Y379">
        <v>0</v>
      </c>
      <c r="Z379">
        <v>0</v>
      </c>
      <c r="AA379">
        <v>0</v>
      </c>
      <c r="AB379">
        <v>317.53706147604191</v>
      </c>
      <c r="AC379">
        <v>0</v>
      </c>
      <c r="AD379">
        <v>12.542337568166934</v>
      </c>
      <c r="AE379">
        <v>331.8561822573588</v>
      </c>
    </row>
    <row r="380" spans="1:31" x14ac:dyDescent="0.25">
      <c r="A380">
        <v>2385656</v>
      </c>
      <c r="B380">
        <v>1</v>
      </c>
      <c r="C380" t="s">
        <v>80</v>
      </c>
      <c r="D380" t="s">
        <v>110</v>
      </c>
      <c r="E380" t="s">
        <v>155</v>
      </c>
      <c r="F380" t="s">
        <v>1290</v>
      </c>
      <c r="G380" t="s">
        <v>203</v>
      </c>
      <c r="H380" t="s">
        <v>135</v>
      </c>
      <c r="I380" t="s">
        <v>136</v>
      </c>
      <c r="J380" t="s">
        <v>137</v>
      </c>
      <c r="K380" t="s">
        <v>138</v>
      </c>
      <c r="L380" t="s">
        <v>1291</v>
      </c>
      <c r="M380" t="s">
        <v>1292</v>
      </c>
      <c r="N380">
        <v>1.3172222220000001</v>
      </c>
      <c r="O380">
        <v>0</v>
      </c>
      <c r="P380">
        <v>68</v>
      </c>
      <c r="Q380">
        <v>0</v>
      </c>
      <c r="R380">
        <v>0</v>
      </c>
      <c r="S380">
        <v>0</v>
      </c>
      <c r="T380">
        <v>2</v>
      </c>
      <c r="U380">
        <v>0</v>
      </c>
      <c r="V380">
        <v>0</v>
      </c>
      <c r="W380">
        <v>0</v>
      </c>
      <c r="X380">
        <v>27.394228201117556</v>
      </c>
      <c r="Y380">
        <v>0</v>
      </c>
      <c r="Z380">
        <v>0</v>
      </c>
      <c r="AA380">
        <v>0</v>
      </c>
      <c r="AB380">
        <v>1.6758060713502501</v>
      </c>
      <c r="AC380">
        <v>0</v>
      </c>
      <c r="AD380">
        <v>0</v>
      </c>
      <c r="AE380">
        <v>29.070034272467808</v>
      </c>
    </row>
    <row r="381" spans="1:31" x14ac:dyDescent="0.25">
      <c r="A381">
        <v>2385662</v>
      </c>
      <c r="B381">
        <v>1</v>
      </c>
      <c r="C381" t="s">
        <v>80</v>
      </c>
      <c r="D381" t="s">
        <v>97</v>
      </c>
      <c r="E381" t="s">
        <v>155</v>
      </c>
      <c r="F381" t="s">
        <v>1293</v>
      </c>
      <c r="G381" t="s">
        <v>867</v>
      </c>
      <c r="H381" t="s">
        <v>135</v>
      </c>
      <c r="I381" t="s">
        <v>136</v>
      </c>
      <c r="J381" t="s">
        <v>137</v>
      </c>
      <c r="K381" t="s">
        <v>138</v>
      </c>
      <c r="L381" t="s">
        <v>1294</v>
      </c>
      <c r="M381" t="s">
        <v>1295</v>
      </c>
      <c r="N381">
        <v>0.84</v>
      </c>
      <c r="O381">
        <v>0</v>
      </c>
      <c r="P381">
        <v>17</v>
      </c>
      <c r="Q381">
        <v>0</v>
      </c>
      <c r="R381">
        <v>7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14.443780386974401</v>
      </c>
      <c r="Y381">
        <v>0</v>
      </c>
      <c r="Z381">
        <v>2.6458892225640001</v>
      </c>
      <c r="AA381">
        <v>0</v>
      </c>
      <c r="AB381">
        <v>0.80182510027200005</v>
      </c>
      <c r="AC381">
        <v>0</v>
      </c>
      <c r="AD381">
        <v>0</v>
      </c>
      <c r="AE381">
        <v>17.891494709810402</v>
      </c>
    </row>
    <row r="382" spans="1:31" x14ac:dyDescent="0.25">
      <c r="A382">
        <v>2385665</v>
      </c>
      <c r="B382">
        <v>1</v>
      </c>
      <c r="C382" t="s">
        <v>80</v>
      </c>
      <c r="D382" t="s">
        <v>110</v>
      </c>
      <c r="E382" t="s">
        <v>132</v>
      </c>
      <c r="F382" t="s">
        <v>1296</v>
      </c>
      <c r="G382" t="s">
        <v>149</v>
      </c>
      <c r="H382" t="s">
        <v>135</v>
      </c>
      <c r="I382" t="s">
        <v>136</v>
      </c>
      <c r="J382" t="s">
        <v>137</v>
      </c>
      <c r="K382" t="s">
        <v>138</v>
      </c>
      <c r="L382" t="s">
        <v>1297</v>
      </c>
      <c r="M382" t="s">
        <v>1298</v>
      </c>
      <c r="N382">
        <v>1.7280555550000001</v>
      </c>
      <c r="O382">
        <v>0</v>
      </c>
      <c r="P382">
        <v>17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9.3245360810640001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9.3245360810640001</v>
      </c>
    </row>
    <row r="383" spans="1:31" x14ac:dyDescent="0.25">
      <c r="A383">
        <v>2385671</v>
      </c>
      <c r="B383">
        <v>1</v>
      </c>
      <c r="C383" t="s">
        <v>81</v>
      </c>
      <c r="D383" t="s">
        <v>121</v>
      </c>
      <c r="E383" t="s">
        <v>155</v>
      </c>
      <c r="F383" t="s">
        <v>1299</v>
      </c>
      <c r="G383" t="s">
        <v>867</v>
      </c>
      <c r="H383" t="s">
        <v>135</v>
      </c>
      <c r="I383" t="s">
        <v>136</v>
      </c>
      <c r="J383" t="s">
        <v>137</v>
      </c>
      <c r="K383" t="s">
        <v>138</v>
      </c>
      <c r="L383" t="s">
        <v>1300</v>
      </c>
      <c r="M383" t="s">
        <v>1301</v>
      </c>
      <c r="N383">
        <v>1.325555555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3</v>
      </c>
      <c r="U383">
        <v>0</v>
      </c>
      <c r="V383">
        <v>0</v>
      </c>
      <c r="W383">
        <v>0</v>
      </c>
      <c r="X383">
        <v>0.36118363239884999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0.36118363239884999</v>
      </c>
    </row>
    <row r="384" spans="1:31" x14ac:dyDescent="0.25">
      <c r="A384">
        <v>2385676</v>
      </c>
      <c r="B384">
        <v>1</v>
      </c>
      <c r="C384" t="s">
        <v>81</v>
      </c>
      <c r="D384" t="s">
        <v>128</v>
      </c>
      <c r="E384" t="s">
        <v>155</v>
      </c>
      <c r="F384" t="s">
        <v>1302</v>
      </c>
      <c r="G384" t="s">
        <v>203</v>
      </c>
      <c r="H384" t="s">
        <v>135</v>
      </c>
      <c r="I384" t="s">
        <v>136</v>
      </c>
      <c r="J384" t="s">
        <v>137</v>
      </c>
      <c r="K384" t="s">
        <v>138</v>
      </c>
      <c r="L384" t="s">
        <v>1303</v>
      </c>
      <c r="M384" t="s">
        <v>1304</v>
      </c>
      <c r="N384">
        <v>0.76888888799999999</v>
      </c>
      <c r="O384">
        <v>0</v>
      </c>
      <c r="P384">
        <v>105</v>
      </c>
      <c r="Q384">
        <v>0</v>
      </c>
      <c r="R384">
        <v>0</v>
      </c>
      <c r="S384">
        <v>0</v>
      </c>
      <c r="T384">
        <v>2</v>
      </c>
      <c r="U384">
        <v>0</v>
      </c>
      <c r="V384">
        <v>0</v>
      </c>
      <c r="W384">
        <v>0</v>
      </c>
      <c r="X384">
        <v>20.515029393045864</v>
      </c>
      <c r="Y384">
        <v>0</v>
      </c>
      <c r="Z384">
        <v>0</v>
      </c>
      <c r="AA384">
        <v>0</v>
      </c>
      <c r="AB384">
        <v>1.1963776106016</v>
      </c>
      <c r="AC384">
        <v>0</v>
      </c>
      <c r="AD384">
        <v>0</v>
      </c>
      <c r="AE384">
        <v>21.711407003647466</v>
      </c>
    </row>
    <row r="385" spans="1:31" x14ac:dyDescent="0.25">
      <c r="A385">
        <v>2385678</v>
      </c>
      <c r="B385">
        <v>1</v>
      </c>
      <c r="C385" t="s">
        <v>80</v>
      </c>
      <c r="D385" t="s">
        <v>105</v>
      </c>
      <c r="E385" t="s">
        <v>132</v>
      </c>
      <c r="F385" t="s">
        <v>1305</v>
      </c>
      <c r="G385" t="s">
        <v>134</v>
      </c>
      <c r="H385" t="s">
        <v>135</v>
      </c>
      <c r="I385" t="s">
        <v>136</v>
      </c>
      <c r="J385" t="s">
        <v>137</v>
      </c>
      <c r="K385" t="s">
        <v>138</v>
      </c>
      <c r="L385" t="s">
        <v>1306</v>
      </c>
      <c r="M385" t="s">
        <v>1307</v>
      </c>
      <c r="N385">
        <v>1.095277777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1.6551595511318999</v>
      </c>
      <c r="AC385">
        <v>0</v>
      </c>
      <c r="AD385">
        <v>0</v>
      </c>
      <c r="AE385">
        <v>1.6551595511318999</v>
      </c>
    </row>
    <row r="386" spans="1:31" x14ac:dyDescent="0.25">
      <c r="A386">
        <v>2385690</v>
      </c>
      <c r="B386">
        <v>1</v>
      </c>
      <c r="C386" t="s">
        <v>80</v>
      </c>
      <c r="D386" t="s">
        <v>95</v>
      </c>
      <c r="E386" t="s">
        <v>155</v>
      </c>
      <c r="F386" t="s">
        <v>1308</v>
      </c>
      <c r="G386" t="s">
        <v>203</v>
      </c>
      <c r="H386" t="s">
        <v>135</v>
      </c>
      <c r="I386" t="s">
        <v>136</v>
      </c>
      <c r="J386" t="s">
        <v>137</v>
      </c>
      <c r="K386" t="s">
        <v>138</v>
      </c>
      <c r="L386" t="s">
        <v>1309</v>
      </c>
      <c r="M386" t="s">
        <v>1310</v>
      </c>
      <c r="N386">
        <v>0.66305555500000002</v>
      </c>
      <c r="O386">
        <v>0</v>
      </c>
      <c r="P386">
        <v>115</v>
      </c>
      <c r="Q386">
        <v>0</v>
      </c>
      <c r="R386">
        <v>0</v>
      </c>
      <c r="S386">
        <v>0</v>
      </c>
      <c r="T386">
        <v>3</v>
      </c>
      <c r="U386">
        <v>0</v>
      </c>
      <c r="V386">
        <v>0</v>
      </c>
      <c r="W386">
        <v>0</v>
      </c>
      <c r="X386">
        <v>19.184770927633767</v>
      </c>
      <c r="Y386">
        <v>0</v>
      </c>
      <c r="Z386">
        <v>0</v>
      </c>
      <c r="AA386">
        <v>0</v>
      </c>
      <c r="AB386">
        <v>6.8061036843160165</v>
      </c>
      <c r="AC386">
        <v>0</v>
      </c>
      <c r="AD386">
        <v>0</v>
      </c>
      <c r="AE386">
        <v>25.990874611949785</v>
      </c>
    </row>
    <row r="387" spans="1:31" x14ac:dyDescent="0.25">
      <c r="A387">
        <v>2385390</v>
      </c>
      <c r="B387">
        <v>1</v>
      </c>
      <c r="C387" t="s">
        <v>80</v>
      </c>
      <c r="D387" t="s">
        <v>99</v>
      </c>
      <c r="E387" t="s">
        <v>132</v>
      </c>
      <c r="F387" t="s">
        <v>1311</v>
      </c>
      <c r="G387" t="s">
        <v>145</v>
      </c>
      <c r="H387" t="s">
        <v>135</v>
      </c>
      <c r="I387" t="s">
        <v>136</v>
      </c>
      <c r="J387" t="s">
        <v>137</v>
      </c>
      <c r="K387" t="s">
        <v>138</v>
      </c>
      <c r="L387" t="s">
        <v>1312</v>
      </c>
      <c r="M387" t="s">
        <v>1313</v>
      </c>
      <c r="N387">
        <v>8.7208333329999999</v>
      </c>
      <c r="O387">
        <v>0</v>
      </c>
      <c r="P387">
        <v>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1.1250615700878834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1.1250615700878834</v>
      </c>
    </row>
    <row r="388" spans="1:31" x14ac:dyDescent="0.25">
      <c r="A388">
        <v>2385599</v>
      </c>
      <c r="B388">
        <v>1</v>
      </c>
      <c r="C388" t="s">
        <v>81</v>
      </c>
      <c r="D388" t="s">
        <v>128</v>
      </c>
      <c r="E388" t="s">
        <v>155</v>
      </c>
      <c r="F388" t="s">
        <v>1314</v>
      </c>
      <c r="G388" t="s">
        <v>203</v>
      </c>
      <c r="H388" t="s">
        <v>135</v>
      </c>
      <c r="I388" t="s">
        <v>136</v>
      </c>
      <c r="J388" t="s">
        <v>137</v>
      </c>
      <c r="K388" t="s">
        <v>138</v>
      </c>
      <c r="L388" t="s">
        <v>1315</v>
      </c>
      <c r="M388" t="s">
        <v>1316</v>
      </c>
      <c r="N388">
        <v>4.5661111109999997</v>
      </c>
      <c r="O388">
        <v>0</v>
      </c>
      <c r="P388">
        <v>31</v>
      </c>
      <c r="Q388">
        <v>0</v>
      </c>
      <c r="R388">
        <v>0</v>
      </c>
      <c r="S388">
        <v>0</v>
      </c>
      <c r="T388">
        <v>6</v>
      </c>
      <c r="U388">
        <v>0</v>
      </c>
      <c r="V388">
        <v>0</v>
      </c>
      <c r="W388">
        <v>0</v>
      </c>
      <c r="X388">
        <v>23.987753206681397</v>
      </c>
      <c r="Y388">
        <v>0</v>
      </c>
      <c r="Z388">
        <v>0</v>
      </c>
      <c r="AA388">
        <v>0</v>
      </c>
      <c r="AB388">
        <v>20.594646153819461</v>
      </c>
      <c r="AC388">
        <v>0</v>
      </c>
      <c r="AD388">
        <v>0</v>
      </c>
      <c r="AE388">
        <v>44.582399360500858</v>
      </c>
    </row>
    <row r="389" spans="1:31" x14ac:dyDescent="0.25">
      <c r="A389">
        <v>2385601</v>
      </c>
      <c r="B389">
        <v>1</v>
      </c>
      <c r="C389" t="s">
        <v>81</v>
      </c>
      <c r="D389" t="s">
        <v>123</v>
      </c>
      <c r="E389" t="s">
        <v>155</v>
      </c>
      <c r="F389" t="s">
        <v>1317</v>
      </c>
      <c r="G389" t="s">
        <v>203</v>
      </c>
      <c r="H389" t="s">
        <v>135</v>
      </c>
      <c r="I389" t="s">
        <v>136</v>
      </c>
      <c r="J389" t="s">
        <v>137</v>
      </c>
      <c r="K389" t="s">
        <v>138</v>
      </c>
      <c r="L389" t="s">
        <v>1318</v>
      </c>
      <c r="M389" t="s">
        <v>1319</v>
      </c>
      <c r="N389">
        <v>4.733333333</v>
      </c>
      <c r="O389">
        <v>0</v>
      </c>
      <c r="P389">
        <v>6</v>
      </c>
      <c r="Q389">
        <v>0</v>
      </c>
      <c r="R389">
        <v>0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8.1861113108536667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8.1861113108536667</v>
      </c>
    </row>
    <row r="390" spans="1:31" x14ac:dyDescent="0.25">
      <c r="A390">
        <v>2385638</v>
      </c>
      <c r="B390">
        <v>1</v>
      </c>
      <c r="C390" t="s">
        <v>80</v>
      </c>
      <c r="D390" t="s">
        <v>99</v>
      </c>
      <c r="E390" t="s">
        <v>155</v>
      </c>
      <c r="F390" t="s">
        <v>1320</v>
      </c>
      <c r="G390" t="s">
        <v>203</v>
      </c>
      <c r="H390" t="s">
        <v>135</v>
      </c>
      <c r="I390" t="s">
        <v>136</v>
      </c>
      <c r="J390" t="s">
        <v>137</v>
      </c>
      <c r="K390" t="s">
        <v>138</v>
      </c>
      <c r="L390" t="s">
        <v>1321</v>
      </c>
      <c r="M390" t="s">
        <v>1322</v>
      </c>
      <c r="N390">
        <v>4.2366666659999996</v>
      </c>
      <c r="O390">
        <v>0</v>
      </c>
      <c r="P390">
        <v>8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5.1082275930010006</v>
      </c>
      <c r="Y390">
        <v>0</v>
      </c>
      <c r="Z390">
        <v>6.89543635461885</v>
      </c>
      <c r="AA390">
        <v>0</v>
      </c>
      <c r="AB390">
        <v>0</v>
      </c>
      <c r="AC390">
        <v>0</v>
      </c>
      <c r="AD390">
        <v>0</v>
      </c>
      <c r="AE390">
        <v>12.003663947619851</v>
      </c>
    </row>
    <row r="391" spans="1:31" x14ac:dyDescent="0.25">
      <c r="A391">
        <v>2385653</v>
      </c>
      <c r="B391">
        <v>1</v>
      </c>
      <c r="C391" t="s">
        <v>80</v>
      </c>
      <c r="D391" t="s">
        <v>99</v>
      </c>
      <c r="E391" t="s">
        <v>155</v>
      </c>
      <c r="F391" t="s">
        <v>1323</v>
      </c>
      <c r="G391" t="s">
        <v>203</v>
      </c>
      <c r="H391" t="s">
        <v>135</v>
      </c>
      <c r="I391" t="s">
        <v>136</v>
      </c>
      <c r="J391" t="s">
        <v>137</v>
      </c>
      <c r="K391" t="s">
        <v>138</v>
      </c>
      <c r="L391" t="s">
        <v>1324</v>
      </c>
      <c r="M391" t="s">
        <v>1325</v>
      </c>
      <c r="N391">
        <v>4.2961111110000001</v>
      </c>
      <c r="O391">
        <v>0</v>
      </c>
      <c r="P391">
        <v>42</v>
      </c>
      <c r="Q391">
        <v>0</v>
      </c>
      <c r="R391">
        <v>0</v>
      </c>
      <c r="S391">
        <v>0</v>
      </c>
      <c r="T391">
        <v>3</v>
      </c>
      <c r="U391">
        <v>0</v>
      </c>
      <c r="V391">
        <v>0</v>
      </c>
      <c r="W391">
        <v>0</v>
      </c>
      <c r="X391">
        <v>41.075054367841147</v>
      </c>
      <c r="Y391">
        <v>0</v>
      </c>
      <c r="Z391">
        <v>0</v>
      </c>
      <c r="AA391">
        <v>0</v>
      </c>
      <c r="AB391">
        <v>9.6712937965922006</v>
      </c>
      <c r="AC391">
        <v>0</v>
      </c>
      <c r="AD391">
        <v>0</v>
      </c>
      <c r="AE391">
        <v>50.74634816443335</v>
      </c>
    </row>
    <row r="392" spans="1:31" x14ac:dyDescent="0.25">
      <c r="A392">
        <v>2385668</v>
      </c>
      <c r="B392">
        <v>1</v>
      </c>
      <c r="C392" t="s">
        <v>81</v>
      </c>
      <c r="D392" t="s">
        <v>128</v>
      </c>
      <c r="E392" t="s">
        <v>132</v>
      </c>
      <c r="F392" t="s">
        <v>1326</v>
      </c>
      <c r="G392" t="s">
        <v>134</v>
      </c>
      <c r="H392" t="s">
        <v>135</v>
      </c>
      <c r="I392" t="s">
        <v>136</v>
      </c>
      <c r="J392" t="s">
        <v>137</v>
      </c>
      <c r="K392" t="s">
        <v>138</v>
      </c>
      <c r="L392" t="s">
        <v>1327</v>
      </c>
      <c r="M392" t="s">
        <v>1328</v>
      </c>
      <c r="N392">
        <v>3.3116666659999998</v>
      </c>
      <c r="O392">
        <v>0</v>
      </c>
      <c r="P392">
        <v>10</v>
      </c>
      <c r="Q392">
        <v>0</v>
      </c>
      <c r="R392">
        <v>0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8.4123046057109345</v>
      </c>
      <c r="Y392">
        <v>0</v>
      </c>
      <c r="Z392">
        <v>0</v>
      </c>
      <c r="AA392">
        <v>0</v>
      </c>
      <c r="AB392">
        <v>3.754536309992333</v>
      </c>
      <c r="AC392">
        <v>0</v>
      </c>
      <c r="AD392">
        <v>0</v>
      </c>
      <c r="AE392">
        <v>12.166840915703268</v>
      </c>
    </row>
    <row r="393" spans="1:31" x14ac:dyDescent="0.25">
      <c r="A393">
        <v>2385687</v>
      </c>
      <c r="B393">
        <v>1</v>
      </c>
      <c r="C393" t="s">
        <v>80</v>
      </c>
      <c r="D393" t="s">
        <v>82</v>
      </c>
      <c r="E393" t="s">
        <v>170</v>
      </c>
      <c r="F393" t="s">
        <v>1329</v>
      </c>
      <c r="G393" t="s">
        <v>343</v>
      </c>
      <c r="H393" t="s">
        <v>135</v>
      </c>
      <c r="I393" t="s">
        <v>136</v>
      </c>
      <c r="J393" t="s">
        <v>137</v>
      </c>
      <c r="K393" t="s">
        <v>138</v>
      </c>
      <c r="L393" t="s">
        <v>1330</v>
      </c>
      <c r="M393" t="s">
        <v>1331</v>
      </c>
      <c r="N393">
        <v>1.334166666</v>
      </c>
      <c r="O393">
        <v>0</v>
      </c>
      <c r="P393">
        <v>3</v>
      </c>
      <c r="Q393">
        <v>0</v>
      </c>
      <c r="R393">
        <v>0</v>
      </c>
      <c r="S393">
        <v>0</v>
      </c>
      <c r="T393">
        <v>10</v>
      </c>
      <c r="U393">
        <v>0</v>
      </c>
      <c r="V393">
        <v>0</v>
      </c>
      <c r="W393">
        <v>0</v>
      </c>
      <c r="X393">
        <v>0.86133349476414989</v>
      </c>
      <c r="Y393">
        <v>0</v>
      </c>
      <c r="Z393">
        <v>0</v>
      </c>
      <c r="AA393">
        <v>0</v>
      </c>
      <c r="AB393">
        <v>533.28266296756772</v>
      </c>
      <c r="AC393">
        <v>0</v>
      </c>
      <c r="AD393">
        <v>0</v>
      </c>
      <c r="AE393">
        <v>534.14399646233187</v>
      </c>
    </row>
    <row r="394" spans="1:31" x14ac:dyDescent="0.25">
      <c r="A394">
        <v>2385706</v>
      </c>
      <c r="B394">
        <v>1</v>
      </c>
      <c r="C394" t="s">
        <v>81</v>
      </c>
      <c r="D394" t="s">
        <v>122</v>
      </c>
      <c r="E394" t="s">
        <v>132</v>
      </c>
      <c r="F394" t="s">
        <v>1332</v>
      </c>
      <c r="G394" t="s">
        <v>149</v>
      </c>
      <c r="H394" t="s">
        <v>135</v>
      </c>
      <c r="I394" t="s">
        <v>136</v>
      </c>
      <c r="J394" t="s">
        <v>137</v>
      </c>
      <c r="K394" t="s">
        <v>138</v>
      </c>
      <c r="L394" t="s">
        <v>1333</v>
      </c>
      <c r="M394" t="s">
        <v>1334</v>
      </c>
      <c r="N394">
        <v>0.91249999999999998</v>
      </c>
      <c r="O394">
        <v>0</v>
      </c>
      <c r="P394">
        <v>5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0.55172854740187494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0.55172854740187494</v>
      </c>
    </row>
    <row r="395" spans="1:31" x14ac:dyDescent="0.25">
      <c r="A395">
        <v>2385710</v>
      </c>
      <c r="B395">
        <v>1</v>
      </c>
      <c r="C395" t="s">
        <v>80</v>
      </c>
      <c r="D395" t="s">
        <v>82</v>
      </c>
      <c r="E395" t="s">
        <v>155</v>
      </c>
      <c r="F395" t="s">
        <v>1335</v>
      </c>
      <c r="G395" t="s">
        <v>594</v>
      </c>
      <c r="H395" t="s">
        <v>135</v>
      </c>
      <c r="I395" t="s">
        <v>136</v>
      </c>
      <c r="J395" t="s">
        <v>137</v>
      </c>
      <c r="K395" t="s">
        <v>138</v>
      </c>
      <c r="L395" t="s">
        <v>1336</v>
      </c>
      <c r="M395" t="s">
        <v>1337</v>
      </c>
      <c r="N395">
        <v>1.0366666659999999</v>
      </c>
      <c r="O395">
        <v>0</v>
      </c>
      <c r="P395">
        <v>76</v>
      </c>
      <c r="Q395">
        <v>0</v>
      </c>
      <c r="R395">
        <v>0</v>
      </c>
      <c r="S395">
        <v>0</v>
      </c>
      <c r="T395">
        <v>8</v>
      </c>
      <c r="U395">
        <v>0</v>
      </c>
      <c r="V395">
        <v>0</v>
      </c>
      <c r="W395">
        <v>0</v>
      </c>
      <c r="X395">
        <v>16.151924286443144</v>
      </c>
      <c r="Y395">
        <v>0</v>
      </c>
      <c r="Z395">
        <v>0</v>
      </c>
      <c r="AA395">
        <v>0</v>
      </c>
      <c r="AB395">
        <v>1.7333152784433747</v>
      </c>
      <c r="AC395">
        <v>0</v>
      </c>
      <c r="AD395">
        <v>0</v>
      </c>
      <c r="AE395">
        <v>17.885239564886518</v>
      </c>
    </row>
    <row r="396" spans="1:31" x14ac:dyDescent="0.25">
      <c r="A396">
        <v>2385715</v>
      </c>
      <c r="B396">
        <v>1</v>
      </c>
      <c r="C396" t="s">
        <v>80</v>
      </c>
      <c r="D396" t="s">
        <v>101</v>
      </c>
      <c r="E396" t="s">
        <v>155</v>
      </c>
      <c r="F396" t="s">
        <v>1338</v>
      </c>
      <c r="G396" t="s">
        <v>161</v>
      </c>
      <c r="H396" t="s">
        <v>135</v>
      </c>
      <c r="I396" t="s">
        <v>136</v>
      </c>
      <c r="J396" t="s">
        <v>137</v>
      </c>
      <c r="K396" t="s">
        <v>138</v>
      </c>
      <c r="L396" t="s">
        <v>1339</v>
      </c>
      <c r="M396" t="s">
        <v>1340</v>
      </c>
      <c r="N396">
        <v>0.65361111100000002</v>
      </c>
      <c r="O396">
        <v>0</v>
      </c>
      <c r="P396">
        <v>117</v>
      </c>
      <c r="Q396">
        <v>0</v>
      </c>
      <c r="R396">
        <v>0</v>
      </c>
      <c r="S396">
        <v>0</v>
      </c>
      <c r="T396">
        <v>6</v>
      </c>
      <c r="U396">
        <v>0</v>
      </c>
      <c r="V396">
        <v>0</v>
      </c>
      <c r="W396">
        <v>0</v>
      </c>
      <c r="X396">
        <v>13.987701758919529</v>
      </c>
      <c r="Y396">
        <v>0</v>
      </c>
      <c r="Z396">
        <v>0</v>
      </c>
      <c r="AA396">
        <v>0</v>
      </c>
      <c r="AB396">
        <v>1.6065310272716249</v>
      </c>
      <c r="AC396">
        <v>0</v>
      </c>
      <c r="AD396">
        <v>0</v>
      </c>
      <c r="AE396">
        <v>15.594232786191155</v>
      </c>
    </row>
    <row r="397" spans="1:31" x14ac:dyDescent="0.25">
      <c r="A397">
        <v>2385717</v>
      </c>
      <c r="B397">
        <v>1</v>
      </c>
      <c r="C397" t="s">
        <v>80</v>
      </c>
      <c r="D397" t="s">
        <v>86</v>
      </c>
      <c r="E397" t="s">
        <v>155</v>
      </c>
      <c r="F397" t="s">
        <v>1341</v>
      </c>
      <c r="G397" t="s">
        <v>199</v>
      </c>
      <c r="H397" t="s">
        <v>135</v>
      </c>
      <c r="I397" t="s">
        <v>136</v>
      </c>
      <c r="J397" t="s">
        <v>137</v>
      </c>
      <c r="K397" t="s">
        <v>138</v>
      </c>
      <c r="L397" t="s">
        <v>1342</v>
      </c>
      <c r="M397" t="s">
        <v>1343</v>
      </c>
      <c r="N397">
        <v>0.79166666600000002</v>
      </c>
      <c r="O397">
        <v>0</v>
      </c>
      <c r="P397">
        <v>15</v>
      </c>
      <c r="Q397">
        <v>0</v>
      </c>
      <c r="R397">
        <v>9</v>
      </c>
      <c r="S397">
        <v>0</v>
      </c>
      <c r="T397">
        <v>3</v>
      </c>
      <c r="U397">
        <v>0</v>
      </c>
      <c r="V397">
        <v>0</v>
      </c>
      <c r="W397">
        <v>0</v>
      </c>
      <c r="X397">
        <v>21.831542508063425</v>
      </c>
      <c r="Y397">
        <v>0</v>
      </c>
      <c r="Z397">
        <v>3.0581068477345994</v>
      </c>
      <c r="AA397">
        <v>0</v>
      </c>
      <c r="AB397">
        <v>7.8166877135389496</v>
      </c>
      <c r="AC397">
        <v>0</v>
      </c>
      <c r="AD397">
        <v>0</v>
      </c>
      <c r="AE397">
        <v>32.706337069336975</v>
      </c>
    </row>
    <row r="398" spans="1:31" x14ac:dyDescent="0.25">
      <c r="A398">
        <v>2385720</v>
      </c>
      <c r="B398">
        <v>1</v>
      </c>
      <c r="C398" t="s">
        <v>80</v>
      </c>
      <c r="D398" t="s">
        <v>99</v>
      </c>
      <c r="E398" t="s">
        <v>132</v>
      </c>
      <c r="F398" t="s">
        <v>1344</v>
      </c>
      <c r="G398" t="s">
        <v>145</v>
      </c>
      <c r="H398" t="s">
        <v>135</v>
      </c>
      <c r="I398" t="s">
        <v>136</v>
      </c>
      <c r="J398" t="s">
        <v>137</v>
      </c>
      <c r="K398" t="s">
        <v>138</v>
      </c>
      <c r="L398" t="s">
        <v>1345</v>
      </c>
      <c r="M398" t="s">
        <v>1346</v>
      </c>
      <c r="N398">
        <v>1.1047222219999999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1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1.1094245519939998</v>
      </c>
      <c r="AC398">
        <v>0</v>
      </c>
      <c r="AD398">
        <v>0</v>
      </c>
      <c r="AE398">
        <v>1.1094245519939998</v>
      </c>
    </row>
    <row r="399" spans="1:31" x14ac:dyDescent="0.25">
      <c r="A399">
        <v>2382720</v>
      </c>
      <c r="B399">
        <v>1</v>
      </c>
      <c r="C399" t="s">
        <v>80</v>
      </c>
      <c r="D399" t="s">
        <v>99</v>
      </c>
      <c r="E399" t="s">
        <v>290</v>
      </c>
      <c r="F399" t="s">
        <v>1347</v>
      </c>
      <c r="G399" t="s">
        <v>298</v>
      </c>
      <c r="H399" t="s">
        <v>293</v>
      </c>
      <c r="I399" t="s">
        <v>1348</v>
      </c>
      <c r="J399" t="s">
        <v>137</v>
      </c>
      <c r="K399" t="s">
        <v>138</v>
      </c>
      <c r="L399" t="s">
        <v>1349</v>
      </c>
      <c r="M399" t="s">
        <v>1350</v>
      </c>
      <c r="N399">
        <v>2.6666665999999999E-2</v>
      </c>
      <c r="O399">
        <v>8</v>
      </c>
      <c r="P399">
        <v>2987</v>
      </c>
      <c r="Q399">
        <v>14</v>
      </c>
      <c r="R399">
        <v>171</v>
      </c>
      <c r="S399">
        <v>24</v>
      </c>
      <c r="T399">
        <v>427</v>
      </c>
      <c r="U399">
        <v>0</v>
      </c>
      <c r="V399">
        <v>9</v>
      </c>
      <c r="W399">
        <v>1.248534252</v>
      </c>
      <c r="X399">
        <v>15.979578861417673</v>
      </c>
      <c r="Y399">
        <v>1.9735047624021336</v>
      </c>
      <c r="Z399">
        <v>2.3108094692927996</v>
      </c>
      <c r="AA399">
        <v>1.8849356962096002</v>
      </c>
      <c r="AB399">
        <v>12.132842305327991</v>
      </c>
      <c r="AC399">
        <v>0</v>
      </c>
      <c r="AD399">
        <v>27.4087061457696</v>
      </c>
      <c r="AE399">
        <v>62.938911492419791</v>
      </c>
    </row>
    <row r="400" spans="1:31" x14ac:dyDescent="0.25">
      <c r="A400">
        <v>2385724</v>
      </c>
      <c r="B400">
        <v>1</v>
      </c>
      <c r="C400" t="s">
        <v>80</v>
      </c>
      <c r="D400" t="s">
        <v>95</v>
      </c>
      <c r="E400" t="s">
        <v>155</v>
      </c>
      <c r="F400" t="s">
        <v>1308</v>
      </c>
      <c r="G400" t="s">
        <v>203</v>
      </c>
      <c r="H400" t="s">
        <v>135</v>
      </c>
      <c r="I400" t="s">
        <v>136</v>
      </c>
      <c r="J400" t="s">
        <v>137</v>
      </c>
      <c r="K400" t="s">
        <v>138</v>
      </c>
      <c r="L400" t="s">
        <v>1351</v>
      </c>
      <c r="M400" t="s">
        <v>1352</v>
      </c>
      <c r="N400">
        <v>1.041111111</v>
      </c>
      <c r="O400">
        <v>0</v>
      </c>
      <c r="P400">
        <v>115</v>
      </c>
      <c r="Q400">
        <v>0</v>
      </c>
      <c r="R400">
        <v>0</v>
      </c>
      <c r="S400">
        <v>0</v>
      </c>
      <c r="T400">
        <v>3</v>
      </c>
      <c r="U400">
        <v>0</v>
      </c>
      <c r="V400">
        <v>0</v>
      </c>
      <c r="W400">
        <v>0</v>
      </c>
      <c r="X400">
        <v>23.81776939366031</v>
      </c>
      <c r="Y400">
        <v>0</v>
      </c>
      <c r="Z400">
        <v>0</v>
      </c>
      <c r="AA400">
        <v>0</v>
      </c>
      <c r="AB400">
        <v>8.9128619502169499</v>
      </c>
      <c r="AC400">
        <v>0</v>
      </c>
      <c r="AD400">
        <v>0</v>
      </c>
      <c r="AE400">
        <v>32.730631343877263</v>
      </c>
    </row>
    <row r="401" spans="1:31" x14ac:dyDescent="0.25">
      <c r="A401">
        <v>2382909</v>
      </c>
      <c r="B401">
        <v>1</v>
      </c>
      <c r="C401" t="s">
        <v>80</v>
      </c>
      <c r="D401" t="s">
        <v>99</v>
      </c>
      <c r="E401" t="s">
        <v>290</v>
      </c>
      <c r="F401" t="s">
        <v>1353</v>
      </c>
      <c r="G401" t="s">
        <v>1006</v>
      </c>
      <c r="H401" t="s">
        <v>293</v>
      </c>
      <c r="I401" t="s">
        <v>1348</v>
      </c>
      <c r="J401" t="s">
        <v>137</v>
      </c>
      <c r="K401" t="s">
        <v>294</v>
      </c>
      <c r="L401" t="s">
        <v>1354</v>
      </c>
      <c r="M401" t="s">
        <v>1355</v>
      </c>
      <c r="N401">
        <v>2.5000000000000001E-3</v>
      </c>
      <c r="O401">
        <v>8</v>
      </c>
      <c r="P401">
        <v>2987</v>
      </c>
      <c r="Q401">
        <v>14</v>
      </c>
      <c r="R401">
        <v>171</v>
      </c>
      <c r="S401">
        <v>24</v>
      </c>
      <c r="T401">
        <v>427</v>
      </c>
      <c r="U401">
        <v>0</v>
      </c>
      <c r="V401">
        <v>9</v>
      </c>
      <c r="W401">
        <v>0.11419690281300002</v>
      </c>
      <c r="X401">
        <v>1.5024335805125939</v>
      </c>
      <c r="Y401">
        <v>0.1992232950624</v>
      </c>
      <c r="Z401">
        <v>0.22144235427562514</v>
      </c>
      <c r="AA401">
        <v>0.18886039837552496</v>
      </c>
      <c r="AB401">
        <v>1.2160658443462502</v>
      </c>
      <c r="AC401">
        <v>0</v>
      </c>
      <c r="AD401">
        <v>2.6544772964837251</v>
      </c>
      <c r="AE401">
        <v>6.0966996718691195</v>
      </c>
    </row>
    <row r="402" spans="1:31" x14ac:dyDescent="0.25">
      <c r="A402">
        <v>2385726</v>
      </c>
      <c r="B402">
        <v>1</v>
      </c>
      <c r="C402" t="s">
        <v>81</v>
      </c>
      <c r="D402" t="s">
        <v>119</v>
      </c>
      <c r="E402" t="s">
        <v>132</v>
      </c>
      <c r="F402" t="s">
        <v>1356</v>
      </c>
      <c r="G402" t="s">
        <v>149</v>
      </c>
      <c r="H402" t="s">
        <v>135</v>
      </c>
      <c r="I402" t="s">
        <v>136</v>
      </c>
      <c r="J402" t="s">
        <v>137</v>
      </c>
      <c r="K402" t="s">
        <v>138</v>
      </c>
      <c r="L402" t="s">
        <v>1357</v>
      </c>
      <c r="M402" t="s">
        <v>1358</v>
      </c>
      <c r="N402">
        <v>1.868333333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1.8623685713428</v>
      </c>
      <c r="AA402">
        <v>0</v>
      </c>
      <c r="AB402">
        <v>0</v>
      </c>
      <c r="AC402">
        <v>0</v>
      </c>
      <c r="AD402">
        <v>0</v>
      </c>
      <c r="AE402">
        <v>1.8623685713428</v>
      </c>
    </row>
    <row r="403" spans="1:31" x14ac:dyDescent="0.25">
      <c r="A403">
        <v>2385732</v>
      </c>
      <c r="B403">
        <v>1</v>
      </c>
      <c r="C403" t="s">
        <v>81</v>
      </c>
      <c r="D403" t="s">
        <v>112</v>
      </c>
      <c r="E403" t="s">
        <v>155</v>
      </c>
      <c r="F403" t="s">
        <v>1359</v>
      </c>
      <c r="G403" t="s">
        <v>157</v>
      </c>
      <c r="H403" t="s">
        <v>135</v>
      </c>
      <c r="I403" t="s">
        <v>136</v>
      </c>
      <c r="J403" t="s">
        <v>137</v>
      </c>
      <c r="K403" t="s">
        <v>138</v>
      </c>
      <c r="L403" t="s">
        <v>1360</v>
      </c>
      <c r="M403" t="s">
        <v>1361</v>
      </c>
      <c r="N403">
        <v>1.4072222219999999</v>
      </c>
      <c r="O403">
        <v>0</v>
      </c>
      <c r="P403">
        <v>82</v>
      </c>
      <c r="Q403">
        <v>0</v>
      </c>
      <c r="R403">
        <v>13</v>
      </c>
      <c r="S403">
        <v>0</v>
      </c>
      <c r="T403">
        <v>2</v>
      </c>
      <c r="U403">
        <v>0</v>
      </c>
      <c r="V403">
        <v>0</v>
      </c>
      <c r="W403">
        <v>0</v>
      </c>
      <c r="X403">
        <v>24.315488041979382</v>
      </c>
      <c r="Y403">
        <v>0</v>
      </c>
      <c r="Z403">
        <v>2.9386120806032827</v>
      </c>
      <c r="AA403">
        <v>0</v>
      </c>
      <c r="AB403">
        <v>1.2995121328E-3</v>
      </c>
      <c r="AC403">
        <v>0</v>
      </c>
      <c r="AD403">
        <v>0</v>
      </c>
      <c r="AE403">
        <v>27.255399634715463</v>
      </c>
    </row>
    <row r="404" spans="1:31" x14ac:dyDescent="0.25">
      <c r="A404">
        <v>2385775</v>
      </c>
      <c r="B404">
        <v>1</v>
      </c>
      <c r="C404" t="s">
        <v>80</v>
      </c>
      <c r="D404" t="s">
        <v>111</v>
      </c>
      <c r="E404" t="s">
        <v>132</v>
      </c>
      <c r="F404" t="s">
        <v>1362</v>
      </c>
      <c r="G404" t="s">
        <v>172</v>
      </c>
      <c r="H404" t="s">
        <v>135</v>
      </c>
      <c r="I404" t="s">
        <v>136</v>
      </c>
      <c r="J404" t="s">
        <v>3</v>
      </c>
      <c r="K404" t="s">
        <v>138</v>
      </c>
      <c r="L404" t="s">
        <v>1363</v>
      </c>
      <c r="M404" t="s">
        <v>1364</v>
      </c>
      <c r="N404">
        <v>1.4430555549999999</v>
      </c>
      <c r="O404">
        <v>0</v>
      </c>
      <c r="P404">
        <v>4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2.5213814235709995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2.5213814235709995</v>
      </c>
    </row>
    <row r="405" spans="1:31" x14ac:dyDescent="0.25">
      <c r="A405">
        <v>2385793</v>
      </c>
      <c r="B405">
        <v>1</v>
      </c>
      <c r="C405" t="s">
        <v>80</v>
      </c>
      <c r="D405" t="s">
        <v>100</v>
      </c>
      <c r="E405" t="s">
        <v>132</v>
      </c>
      <c r="F405" t="s">
        <v>1365</v>
      </c>
      <c r="G405" t="s">
        <v>134</v>
      </c>
      <c r="H405" t="s">
        <v>135</v>
      </c>
      <c r="I405" t="s">
        <v>136</v>
      </c>
      <c r="J405" t="s">
        <v>137</v>
      </c>
      <c r="K405" t="s">
        <v>138</v>
      </c>
      <c r="L405" t="s">
        <v>1366</v>
      </c>
      <c r="M405" t="s">
        <v>1367</v>
      </c>
      <c r="N405">
        <v>1.1888888879999999</v>
      </c>
      <c r="O405">
        <v>0</v>
      </c>
      <c r="P405">
        <v>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0.29176839468737503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0.29176839468737503</v>
      </c>
    </row>
    <row r="406" spans="1:31" x14ac:dyDescent="0.25">
      <c r="A406">
        <v>2382192</v>
      </c>
      <c r="B406">
        <v>1</v>
      </c>
      <c r="C406" t="s">
        <v>81</v>
      </c>
      <c r="D406" t="s">
        <v>115</v>
      </c>
      <c r="E406" t="s">
        <v>1368</v>
      </c>
      <c r="F406" t="s">
        <v>1369</v>
      </c>
      <c r="G406" t="s">
        <v>353</v>
      </c>
      <c r="H406" t="s">
        <v>293</v>
      </c>
      <c r="I406" t="s">
        <v>136</v>
      </c>
      <c r="J406" t="s">
        <v>137</v>
      </c>
      <c r="K406" t="s">
        <v>294</v>
      </c>
      <c r="L406" t="s">
        <v>1370</v>
      </c>
      <c r="M406" t="s">
        <v>1371</v>
      </c>
      <c r="N406">
        <v>9.2149999999999999</v>
      </c>
      <c r="O406">
        <v>0</v>
      </c>
      <c r="P406">
        <v>336</v>
      </c>
      <c r="Q406">
        <v>10</v>
      </c>
      <c r="R406">
        <v>161</v>
      </c>
      <c r="S406">
        <v>0</v>
      </c>
      <c r="T406">
        <v>18</v>
      </c>
      <c r="U406">
        <v>1</v>
      </c>
      <c r="V406">
        <v>0</v>
      </c>
      <c r="W406">
        <v>0</v>
      </c>
      <c r="X406">
        <v>1226.1280648182499</v>
      </c>
      <c r="Y406">
        <v>510.45847330012367</v>
      </c>
      <c r="Z406">
        <v>2169.9755482343667</v>
      </c>
      <c r="AA406">
        <v>0</v>
      </c>
      <c r="AB406">
        <v>287.65997048921713</v>
      </c>
      <c r="AC406">
        <v>270.68604126753337</v>
      </c>
      <c r="AD406">
        <v>0</v>
      </c>
      <c r="AE406">
        <v>4464.9080981094903</v>
      </c>
    </row>
    <row r="407" spans="1:31" x14ac:dyDescent="0.25">
      <c r="A407">
        <v>2383109</v>
      </c>
      <c r="B407">
        <v>1</v>
      </c>
      <c r="C407" t="s">
        <v>80</v>
      </c>
      <c r="D407" t="s">
        <v>109</v>
      </c>
      <c r="E407" t="s">
        <v>290</v>
      </c>
      <c r="F407" t="s">
        <v>1372</v>
      </c>
      <c r="G407" t="s">
        <v>298</v>
      </c>
      <c r="H407" t="s">
        <v>293</v>
      </c>
      <c r="I407" t="s">
        <v>136</v>
      </c>
      <c r="J407" t="s">
        <v>137</v>
      </c>
      <c r="K407" t="s">
        <v>138</v>
      </c>
      <c r="L407" t="s">
        <v>1373</v>
      </c>
      <c r="M407" t="s">
        <v>1374</v>
      </c>
      <c r="N407">
        <v>8.3611111000000002E-2</v>
      </c>
      <c r="O407">
        <v>0</v>
      </c>
      <c r="P407">
        <v>3224</v>
      </c>
      <c r="Q407">
        <v>0</v>
      </c>
      <c r="R407">
        <v>189</v>
      </c>
      <c r="S407">
        <v>6</v>
      </c>
      <c r="T407">
        <v>802</v>
      </c>
      <c r="U407">
        <v>3</v>
      </c>
      <c r="V407">
        <v>2</v>
      </c>
      <c r="W407">
        <v>0</v>
      </c>
      <c r="X407">
        <v>50.577120661811875</v>
      </c>
      <c r="Y407">
        <v>0</v>
      </c>
      <c r="Z407">
        <v>11.311428137893067</v>
      </c>
      <c r="AA407">
        <v>1.1828442370908916</v>
      </c>
      <c r="AB407">
        <v>39.982319447137762</v>
      </c>
      <c r="AC407">
        <v>18.389284695721276</v>
      </c>
      <c r="AD407">
        <v>0.56361634524229998</v>
      </c>
      <c r="AE407">
        <v>122.00661352489716</v>
      </c>
    </row>
    <row r="408" spans="1:31" x14ac:dyDescent="0.25">
      <c r="A408">
        <v>2383125</v>
      </c>
      <c r="B408">
        <v>1</v>
      </c>
      <c r="C408" t="s">
        <v>80</v>
      </c>
      <c r="D408" t="s">
        <v>109</v>
      </c>
      <c r="E408" t="s">
        <v>290</v>
      </c>
      <c r="F408" t="s">
        <v>1375</v>
      </c>
      <c r="G408" t="s">
        <v>1376</v>
      </c>
      <c r="H408" t="s">
        <v>293</v>
      </c>
      <c r="I408" t="s">
        <v>136</v>
      </c>
      <c r="J408" t="s">
        <v>137</v>
      </c>
      <c r="K408" t="s">
        <v>138</v>
      </c>
      <c r="L408" t="s">
        <v>1377</v>
      </c>
      <c r="M408" t="s">
        <v>1378</v>
      </c>
      <c r="N408">
        <v>1.2775000000000001</v>
      </c>
      <c r="O408">
        <v>0</v>
      </c>
      <c r="P408">
        <v>3224</v>
      </c>
      <c r="Q408">
        <v>0</v>
      </c>
      <c r="R408">
        <v>189</v>
      </c>
      <c r="S408">
        <v>6</v>
      </c>
      <c r="T408">
        <v>802</v>
      </c>
      <c r="U408">
        <v>3</v>
      </c>
      <c r="V408">
        <v>2</v>
      </c>
      <c r="W408">
        <v>0</v>
      </c>
      <c r="X408">
        <v>786.96011151658377</v>
      </c>
      <c r="Y408">
        <v>0</v>
      </c>
      <c r="Z408">
        <v>168.54012213476378</v>
      </c>
      <c r="AA408">
        <v>17.92249721249145</v>
      </c>
      <c r="AB408">
        <v>589.74204095854031</v>
      </c>
      <c r="AC408">
        <v>272.72005506420828</v>
      </c>
      <c r="AD408">
        <v>8.0326777182479496</v>
      </c>
      <c r="AE408">
        <v>1843.9175046048356</v>
      </c>
    </row>
    <row r="409" spans="1:31" x14ac:dyDescent="0.25">
      <c r="A409">
        <v>2385742</v>
      </c>
      <c r="B409">
        <v>1</v>
      </c>
      <c r="C409" t="s">
        <v>80</v>
      </c>
      <c r="D409" t="s">
        <v>98</v>
      </c>
      <c r="E409" t="s">
        <v>155</v>
      </c>
      <c r="F409" t="s">
        <v>1379</v>
      </c>
      <c r="G409" t="s">
        <v>203</v>
      </c>
      <c r="H409" t="s">
        <v>135</v>
      </c>
      <c r="I409" t="s">
        <v>136</v>
      </c>
      <c r="J409" t="s">
        <v>137</v>
      </c>
      <c r="K409" t="s">
        <v>138</v>
      </c>
      <c r="L409" t="s">
        <v>1380</v>
      </c>
      <c r="M409" t="s">
        <v>1381</v>
      </c>
      <c r="N409">
        <v>2.2594444440000001</v>
      </c>
      <c r="O409">
        <v>0</v>
      </c>
      <c r="P409">
        <v>1</v>
      </c>
      <c r="Q409">
        <v>0</v>
      </c>
      <c r="R409">
        <v>2</v>
      </c>
      <c r="S409">
        <v>0</v>
      </c>
      <c r="T409">
        <v>7</v>
      </c>
      <c r="U409">
        <v>0</v>
      </c>
      <c r="V409">
        <v>0</v>
      </c>
      <c r="W409">
        <v>0</v>
      </c>
      <c r="X409">
        <v>0.48331680369515001</v>
      </c>
      <c r="Y409">
        <v>0</v>
      </c>
      <c r="Z409">
        <v>3.2467247749428334</v>
      </c>
      <c r="AA409">
        <v>0</v>
      </c>
      <c r="AB409">
        <v>13.7052910143092</v>
      </c>
      <c r="AC409">
        <v>0</v>
      </c>
      <c r="AD409">
        <v>0</v>
      </c>
      <c r="AE409">
        <v>17.435332592947184</v>
      </c>
    </row>
    <row r="410" spans="1:31" x14ac:dyDescent="0.25">
      <c r="A410">
        <v>2385747</v>
      </c>
      <c r="B410">
        <v>1</v>
      </c>
      <c r="C410" t="s">
        <v>80</v>
      </c>
      <c r="D410" t="s">
        <v>108</v>
      </c>
      <c r="E410" t="s">
        <v>155</v>
      </c>
      <c r="F410" t="s">
        <v>1382</v>
      </c>
      <c r="G410" t="s">
        <v>203</v>
      </c>
      <c r="H410" t="s">
        <v>135</v>
      </c>
      <c r="I410" t="s">
        <v>136</v>
      </c>
      <c r="J410" t="s">
        <v>137</v>
      </c>
      <c r="K410" t="s">
        <v>138</v>
      </c>
      <c r="L410" t="s">
        <v>1383</v>
      </c>
      <c r="M410" t="s">
        <v>1384</v>
      </c>
      <c r="N410">
        <v>3.3530555550000001</v>
      </c>
      <c r="O410">
        <v>0</v>
      </c>
      <c r="P410">
        <v>18</v>
      </c>
      <c r="Q410">
        <v>0</v>
      </c>
      <c r="R410">
        <v>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7.852111219911726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7.852111219911726</v>
      </c>
    </row>
    <row r="411" spans="1:31" x14ac:dyDescent="0.25">
      <c r="A411">
        <v>2385784</v>
      </c>
      <c r="B411">
        <v>1</v>
      </c>
      <c r="C411" t="s">
        <v>80</v>
      </c>
      <c r="D411" t="s">
        <v>88</v>
      </c>
      <c r="E411" t="s">
        <v>132</v>
      </c>
      <c r="F411" t="s">
        <v>1385</v>
      </c>
      <c r="G411" t="s">
        <v>149</v>
      </c>
      <c r="H411" t="s">
        <v>135</v>
      </c>
      <c r="I411" t="s">
        <v>136</v>
      </c>
      <c r="J411" t="s">
        <v>137</v>
      </c>
      <c r="K411" t="s">
        <v>138</v>
      </c>
      <c r="L411" t="s">
        <v>1386</v>
      </c>
      <c r="M411" t="s">
        <v>1387</v>
      </c>
      <c r="N411">
        <v>1.5844444440000001</v>
      </c>
      <c r="O411">
        <v>0</v>
      </c>
      <c r="P411">
        <v>2</v>
      </c>
      <c r="Q411">
        <v>0</v>
      </c>
      <c r="R411">
        <v>0</v>
      </c>
      <c r="S411">
        <v>0</v>
      </c>
      <c r="T411">
        <v>2</v>
      </c>
      <c r="U411">
        <v>0</v>
      </c>
      <c r="V411">
        <v>0</v>
      </c>
      <c r="W411">
        <v>0</v>
      </c>
      <c r="X411">
        <v>0.92609248568086666</v>
      </c>
      <c r="Y411">
        <v>0</v>
      </c>
      <c r="Z411">
        <v>0</v>
      </c>
      <c r="AA411">
        <v>0</v>
      </c>
      <c r="AB411">
        <v>0.58132099347665012</v>
      </c>
      <c r="AC411">
        <v>0</v>
      </c>
      <c r="AD411">
        <v>0</v>
      </c>
      <c r="AE411">
        <v>1.5074134791575169</v>
      </c>
    </row>
    <row r="412" spans="1:31" x14ac:dyDescent="0.25">
      <c r="A412">
        <v>2385798</v>
      </c>
      <c r="B412">
        <v>1</v>
      </c>
      <c r="C412" t="s">
        <v>80</v>
      </c>
      <c r="D412" t="s">
        <v>83</v>
      </c>
      <c r="E412" t="s">
        <v>132</v>
      </c>
      <c r="F412" t="s">
        <v>1388</v>
      </c>
      <c r="G412" t="s">
        <v>149</v>
      </c>
      <c r="H412" t="s">
        <v>135</v>
      </c>
      <c r="I412" t="s">
        <v>136</v>
      </c>
      <c r="J412" t="s">
        <v>137</v>
      </c>
      <c r="K412" t="s">
        <v>138</v>
      </c>
      <c r="L412" t="s">
        <v>1389</v>
      </c>
      <c r="M412" t="s">
        <v>1390</v>
      </c>
      <c r="N412">
        <v>1.545555555</v>
      </c>
      <c r="O412">
        <v>0</v>
      </c>
      <c r="P412">
        <v>1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0.54291438116727497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0.54291438116727497</v>
      </c>
    </row>
    <row r="413" spans="1:31" x14ac:dyDescent="0.25">
      <c r="A413">
        <v>2385804</v>
      </c>
      <c r="B413">
        <v>1</v>
      </c>
      <c r="C413" t="s">
        <v>81</v>
      </c>
      <c r="D413" t="s">
        <v>119</v>
      </c>
      <c r="E413" t="s">
        <v>155</v>
      </c>
      <c r="F413" t="s">
        <v>1391</v>
      </c>
      <c r="G413" t="s">
        <v>269</v>
      </c>
      <c r="H413" t="s">
        <v>135</v>
      </c>
      <c r="I413" t="s">
        <v>136</v>
      </c>
      <c r="J413" t="s">
        <v>137</v>
      </c>
      <c r="K413" t="s">
        <v>138</v>
      </c>
      <c r="L413" t="s">
        <v>1392</v>
      </c>
      <c r="M413" t="s">
        <v>1393</v>
      </c>
      <c r="N413">
        <v>1.5961111109999999</v>
      </c>
      <c r="O413">
        <v>0</v>
      </c>
      <c r="P413">
        <v>11</v>
      </c>
      <c r="Q413">
        <v>0</v>
      </c>
      <c r="R413">
        <v>1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4.3561455474263342</v>
      </c>
      <c r="Y413">
        <v>0</v>
      </c>
      <c r="Z413">
        <v>4.7886827601966004</v>
      </c>
      <c r="AA413">
        <v>0</v>
      </c>
      <c r="AB413">
        <v>0</v>
      </c>
      <c r="AC413">
        <v>0</v>
      </c>
      <c r="AD413">
        <v>0</v>
      </c>
      <c r="AE413">
        <v>9.1448283076229337</v>
      </c>
    </row>
    <row r="414" spans="1:31" x14ac:dyDescent="0.25">
      <c r="A414">
        <v>2385850</v>
      </c>
      <c r="B414">
        <v>1</v>
      </c>
      <c r="C414" t="s">
        <v>80</v>
      </c>
      <c r="D414" t="s">
        <v>100</v>
      </c>
      <c r="E414" t="s">
        <v>132</v>
      </c>
      <c r="F414" t="s">
        <v>1394</v>
      </c>
      <c r="G414" t="s">
        <v>161</v>
      </c>
      <c r="H414" t="s">
        <v>135</v>
      </c>
      <c r="I414" t="s">
        <v>136</v>
      </c>
      <c r="J414" t="s">
        <v>137</v>
      </c>
      <c r="K414" t="s">
        <v>138</v>
      </c>
      <c r="L414" t="s">
        <v>1395</v>
      </c>
      <c r="M414" t="s">
        <v>1396</v>
      </c>
      <c r="N414">
        <v>1.096944444</v>
      </c>
      <c r="O414">
        <v>0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0.410533582514375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0.410533582514375</v>
      </c>
    </row>
    <row r="415" spans="1:31" x14ac:dyDescent="0.25">
      <c r="A415">
        <v>2381740</v>
      </c>
      <c r="B415">
        <v>1</v>
      </c>
      <c r="C415" t="s">
        <v>81</v>
      </c>
      <c r="D415" t="s">
        <v>112</v>
      </c>
      <c r="E415" t="s">
        <v>1397</v>
      </c>
      <c r="F415" t="s">
        <v>1398</v>
      </c>
      <c r="G415" t="s">
        <v>292</v>
      </c>
      <c r="H415" t="s">
        <v>293</v>
      </c>
      <c r="I415" t="s">
        <v>136</v>
      </c>
      <c r="J415" t="s">
        <v>137</v>
      </c>
      <c r="K415" t="s">
        <v>294</v>
      </c>
      <c r="L415" t="s">
        <v>1399</v>
      </c>
      <c r="M415" t="s">
        <v>1400</v>
      </c>
      <c r="N415">
        <v>9.233055555</v>
      </c>
      <c r="O415">
        <v>0</v>
      </c>
      <c r="P415">
        <v>1314</v>
      </c>
      <c r="Q415">
        <v>0</v>
      </c>
      <c r="R415">
        <v>0</v>
      </c>
      <c r="S415">
        <v>0</v>
      </c>
      <c r="T415">
        <v>103</v>
      </c>
      <c r="U415">
        <v>0</v>
      </c>
      <c r="V415">
        <v>1</v>
      </c>
      <c r="W415">
        <v>0</v>
      </c>
      <c r="X415">
        <v>2368.1470679496347</v>
      </c>
      <c r="Y415">
        <v>0</v>
      </c>
      <c r="Z415">
        <v>0</v>
      </c>
      <c r="AA415">
        <v>0</v>
      </c>
      <c r="AB415">
        <v>528.34594286031859</v>
      </c>
      <c r="AC415">
        <v>0</v>
      </c>
      <c r="AD415">
        <v>38.981704679044995</v>
      </c>
      <c r="AE415">
        <v>2935.4747154889983</v>
      </c>
    </row>
    <row r="416" spans="1:31" x14ac:dyDescent="0.25">
      <c r="A416">
        <v>2382729</v>
      </c>
      <c r="B416">
        <v>1</v>
      </c>
      <c r="C416" t="s">
        <v>80</v>
      </c>
      <c r="D416" t="s">
        <v>99</v>
      </c>
      <c r="E416" t="s">
        <v>290</v>
      </c>
      <c r="F416" t="s">
        <v>1401</v>
      </c>
      <c r="G416" t="s">
        <v>292</v>
      </c>
      <c r="H416" t="s">
        <v>293</v>
      </c>
      <c r="I416" t="s">
        <v>136</v>
      </c>
      <c r="J416" t="s">
        <v>137</v>
      </c>
      <c r="K416" t="s">
        <v>294</v>
      </c>
      <c r="L416" t="s">
        <v>1402</v>
      </c>
      <c r="M416" t="s">
        <v>1403</v>
      </c>
      <c r="N416">
        <v>4.0533333330000003</v>
      </c>
      <c r="O416">
        <v>10</v>
      </c>
      <c r="P416">
        <v>7707</v>
      </c>
      <c r="Q416">
        <v>1</v>
      </c>
      <c r="R416">
        <v>126</v>
      </c>
      <c r="S416">
        <v>26</v>
      </c>
      <c r="T416">
        <v>836</v>
      </c>
      <c r="U416">
        <v>3</v>
      </c>
      <c r="V416">
        <v>6</v>
      </c>
      <c r="W416">
        <v>434.56296731206402</v>
      </c>
      <c r="X416">
        <v>6946.6731562373634</v>
      </c>
      <c r="Y416">
        <v>1.0741354894989334</v>
      </c>
      <c r="Z416">
        <v>221.46919343771222</v>
      </c>
      <c r="AA416">
        <v>1630.6141351910617</v>
      </c>
      <c r="AB416">
        <v>5001.0138078641403</v>
      </c>
      <c r="AC416">
        <v>195.93369651005867</v>
      </c>
      <c r="AD416">
        <v>1359.947533232292</v>
      </c>
      <c r="AE416">
        <v>15791.288625274194</v>
      </c>
    </row>
    <row r="417" spans="1:31" x14ac:dyDescent="0.25">
      <c r="A417">
        <v>2385760</v>
      </c>
      <c r="B417">
        <v>1</v>
      </c>
      <c r="C417" t="s">
        <v>81</v>
      </c>
      <c r="D417" t="s">
        <v>113</v>
      </c>
      <c r="E417" t="s">
        <v>155</v>
      </c>
      <c r="F417" t="s">
        <v>1404</v>
      </c>
      <c r="G417" t="s">
        <v>203</v>
      </c>
      <c r="H417" t="s">
        <v>135</v>
      </c>
      <c r="I417" t="s">
        <v>136</v>
      </c>
      <c r="J417" t="s">
        <v>137</v>
      </c>
      <c r="K417" t="s">
        <v>138</v>
      </c>
      <c r="L417" t="s">
        <v>1405</v>
      </c>
      <c r="M417" t="s">
        <v>1406</v>
      </c>
      <c r="N417">
        <v>1.768611111</v>
      </c>
      <c r="O417">
        <v>0</v>
      </c>
      <c r="P417">
        <v>1</v>
      </c>
      <c r="Q417">
        <v>0</v>
      </c>
      <c r="R417">
        <v>1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1.2079563526052917</v>
      </c>
      <c r="Y417">
        <v>0</v>
      </c>
      <c r="Z417">
        <v>3.2981890737776949</v>
      </c>
      <c r="AA417">
        <v>0</v>
      </c>
      <c r="AB417">
        <v>0</v>
      </c>
      <c r="AC417">
        <v>0</v>
      </c>
      <c r="AD417">
        <v>0</v>
      </c>
      <c r="AE417">
        <v>4.5061454263829868</v>
      </c>
    </row>
    <row r="418" spans="1:31" x14ac:dyDescent="0.25">
      <c r="A418">
        <v>2385796</v>
      </c>
      <c r="B418">
        <v>1</v>
      </c>
      <c r="C418" t="s">
        <v>80</v>
      </c>
      <c r="D418" t="s">
        <v>92</v>
      </c>
      <c r="E418" t="s">
        <v>155</v>
      </c>
      <c r="F418" t="s">
        <v>1407</v>
      </c>
      <c r="G418" t="s">
        <v>594</v>
      </c>
      <c r="H418" t="s">
        <v>135</v>
      </c>
      <c r="I418" t="s">
        <v>136</v>
      </c>
      <c r="J418" t="s">
        <v>137</v>
      </c>
      <c r="K418" t="s">
        <v>138</v>
      </c>
      <c r="L418" t="s">
        <v>1408</v>
      </c>
      <c r="M418" t="s">
        <v>1409</v>
      </c>
      <c r="N418">
        <v>2.0963888879999999</v>
      </c>
      <c r="O418">
        <v>0</v>
      </c>
      <c r="P418">
        <v>110</v>
      </c>
      <c r="Q418">
        <v>0</v>
      </c>
      <c r="R418">
        <v>0</v>
      </c>
      <c r="S418">
        <v>0</v>
      </c>
      <c r="T418">
        <v>1</v>
      </c>
      <c r="U418">
        <v>0</v>
      </c>
      <c r="V418">
        <v>0</v>
      </c>
      <c r="W418">
        <v>0</v>
      </c>
      <c r="X418">
        <v>49.108271657643265</v>
      </c>
      <c r="Y418">
        <v>0</v>
      </c>
      <c r="Z418">
        <v>0</v>
      </c>
      <c r="AA418">
        <v>0</v>
      </c>
      <c r="AB418">
        <v>8.6710338691940017</v>
      </c>
      <c r="AC418">
        <v>0</v>
      </c>
      <c r="AD418">
        <v>0</v>
      </c>
      <c r="AE418">
        <v>57.779305526837263</v>
      </c>
    </row>
    <row r="419" spans="1:31" x14ac:dyDescent="0.25">
      <c r="A419">
        <v>2385809</v>
      </c>
      <c r="B419">
        <v>1</v>
      </c>
      <c r="C419" t="s">
        <v>80</v>
      </c>
      <c r="D419" t="s">
        <v>100</v>
      </c>
      <c r="E419" t="s">
        <v>132</v>
      </c>
      <c r="F419" t="s">
        <v>1052</v>
      </c>
      <c r="G419" t="s">
        <v>161</v>
      </c>
      <c r="H419" t="s">
        <v>135</v>
      </c>
      <c r="I419" t="s">
        <v>136</v>
      </c>
      <c r="J419" t="s">
        <v>137</v>
      </c>
      <c r="K419" t="s">
        <v>138</v>
      </c>
      <c r="L419" t="s">
        <v>1410</v>
      </c>
      <c r="M419" t="s">
        <v>1411</v>
      </c>
      <c r="N419">
        <v>2.6036111110000002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1.0457715363754998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1.0457715363754998</v>
      </c>
    </row>
    <row r="420" spans="1:31" x14ac:dyDescent="0.25">
      <c r="A420">
        <v>2385819</v>
      </c>
      <c r="B420">
        <v>1</v>
      </c>
      <c r="C420" t="s">
        <v>81</v>
      </c>
      <c r="D420" t="s">
        <v>118</v>
      </c>
      <c r="E420" t="s">
        <v>155</v>
      </c>
      <c r="F420" t="s">
        <v>1412</v>
      </c>
      <c r="G420" t="s">
        <v>203</v>
      </c>
      <c r="H420" t="s">
        <v>135</v>
      </c>
      <c r="I420" t="s">
        <v>136</v>
      </c>
      <c r="J420" t="s">
        <v>137</v>
      </c>
      <c r="K420" t="s">
        <v>138</v>
      </c>
      <c r="L420" t="s">
        <v>1413</v>
      </c>
      <c r="M420" t="s">
        <v>1414</v>
      </c>
      <c r="N420">
        <v>1.3077777770000001</v>
      </c>
      <c r="O420">
        <v>0</v>
      </c>
      <c r="P420">
        <v>4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0.51347419701776664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0.51347419701776664</v>
      </c>
    </row>
    <row r="421" spans="1:31" x14ac:dyDescent="0.25">
      <c r="A421">
        <v>2385841</v>
      </c>
      <c r="B421">
        <v>1</v>
      </c>
      <c r="C421" t="s">
        <v>81</v>
      </c>
      <c r="D421" t="s">
        <v>112</v>
      </c>
      <c r="E421" t="s">
        <v>132</v>
      </c>
      <c r="F421" t="s">
        <v>1415</v>
      </c>
      <c r="G421" t="s">
        <v>134</v>
      </c>
      <c r="H421" t="s">
        <v>135</v>
      </c>
      <c r="I421" t="s">
        <v>136</v>
      </c>
      <c r="J421" t="s">
        <v>137</v>
      </c>
      <c r="K421" t="s">
        <v>138</v>
      </c>
      <c r="L421" t="s">
        <v>1416</v>
      </c>
      <c r="M421" t="s">
        <v>1417</v>
      </c>
      <c r="N421">
        <v>1.6811111110000001</v>
      </c>
      <c r="O421">
        <v>0</v>
      </c>
      <c r="P421">
        <v>9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3.4139776885934667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3.4139776885934667</v>
      </c>
    </row>
    <row r="422" spans="1:31" x14ac:dyDescent="0.25">
      <c r="A422">
        <v>2385851</v>
      </c>
      <c r="B422">
        <v>1</v>
      </c>
      <c r="C422" t="s">
        <v>80</v>
      </c>
      <c r="D422" t="s">
        <v>97</v>
      </c>
      <c r="E422" t="s">
        <v>155</v>
      </c>
      <c r="F422" t="s">
        <v>1418</v>
      </c>
      <c r="G422" t="s">
        <v>203</v>
      </c>
      <c r="H422" t="s">
        <v>135</v>
      </c>
      <c r="I422" t="s">
        <v>136</v>
      </c>
      <c r="J422" t="s">
        <v>137</v>
      </c>
      <c r="K422" t="s">
        <v>138</v>
      </c>
      <c r="L422" t="s">
        <v>1419</v>
      </c>
      <c r="M422" t="s">
        <v>1420</v>
      </c>
      <c r="N422">
        <v>2.3736111110000002</v>
      </c>
      <c r="O422">
        <v>0</v>
      </c>
      <c r="P422">
        <v>75</v>
      </c>
      <c r="Q422">
        <v>0</v>
      </c>
      <c r="R422">
        <v>6</v>
      </c>
      <c r="S422">
        <v>0</v>
      </c>
      <c r="T422">
        <v>6</v>
      </c>
      <c r="U422">
        <v>0</v>
      </c>
      <c r="V422">
        <v>0</v>
      </c>
      <c r="W422">
        <v>0</v>
      </c>
      <c r="X422">
        <v>100.53237968885423</v>
      </c>
      <c r="Y422">
        <v>0</v>
      </c>
      <c r="Z422">
        <v>13.081111070246401</v>
      </c>
      <c r="AA422">
        <v>0</v>
      </c>
      <c r="AB422">
        <v>32.619652924085536</v>
      </c>
      <c r="AC422">
        <v>0</v>
      </c>
      <c r="AD422">
        <v>0</v>
      </c>
      <c r="AE422">
        <v>146.23314368318617</v>
      </c>
    </row>
    <row r="423" spans="1:31" x14ac:dyDescent="0.25">
      <c r="A423">
        <v>2385863</v>
      </c>
      <c r="B423">
        <v>1</v>
      </c>
      <c r="C423" t="s">
        <v>81</v>
      </c>
      <c r="D423" t="s">
        <v>115</v>
      </c>
      <c r="E423" t="s">
        <v>132</v>
      </c>
      <c r="F423" t="s">
        <v>1421</v>
      </c>
      <c r="G423" t="s">
        <v>149</v>
      </c>
      <c r="H423" t="s">
        <v>135</v>
      </c>
      <c r="I423" t="s">
        <v>136</v>
      </c>
      <c r="J423" t="s">
        <v>137</v>
      </c>
      <c r="K423" t="s">
        <v>138</v>
      </c>
      <c r="L423" t="s">
        <v>1422</v>
      </c>
      <c r="M423" t="s">
        <v>1423</v>
      </c>
      <c r="N423">
        <v>1.4083333330000001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0.40811854389982505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0.40811854389982505</v>
      </c>
    </row>
    <row r="424" spans="1:31" x14ac:dyDescent="0.25">
      <c r="A424">
        <v>2385874</v>
      </c>
      <c r="B424">
        <v>1</v>
      </c>
      <c r="C424" t="s">
        <v>81</v>
      </c>
      <c r="D424" t="s">
        <v>123</v>
      </c>
      <c r="E424" t="s">
        <v>155</v>
      </c>
      <c r="F424" t="s">
        <v>1424</v>
      </c>
      <c r="G424" t="s">
        <v>203</v>
      </c>
      <c r="H424" t="s">
        <v>135</v>
      </c>
      <c r="I424" t="s">
        <v>136</v>
      </c>
      <c r="J424" t="s">
        <v>137</v>
      </c>
      <c r="K424" t="s">
        <v>138</v>
      </c>
      <c r="L424" t="s">
        <v>1406</v>
      </c>
      <c r="M424" t="s">
        <v>1425</v>
      </c>
      <c r="N424">
        <v>0.81499999999999995</v>
      </c>
      <c r="O424">
        <v>0</v>
      </c>
      <c r="P424">
        <v>30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4.9915165221360001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4.9915165221360001</v>
      </c>
    </row>
    <row r="425" spans="1:31" x14ac:dyDescent="0.25">
      <c r="A425">
        <v>2385877</v>
      </c>
      <c r="B425">
        <v>1</v>
      </c>
      <c r="C425" t="s">
        <v>81</v>
      </c>
      <c r="D425" t="s">
        <v>112</v>
      </c>
      <c r="E425" t="s">
        <v>155</v>
      </c>
      <c r="F425" t="s">
        <v>1426</v>
      </c>
      <c r="G425" t="s">
        <v>161</v>
      </c>
      <c r="H425" t="s">
        <v>135</v>
      </c>
      <c r="I425" t="s">
        <v>136</v>
      </c>
      <c r="J425" t="s">
        <v>137</v>
      </c>
      <c r="K425" t="s">
        <v>138</v>
      </c>
      <c r="L425" t="s">
        <v>1427</v>
      </c>
      <c r="M425" t="s">
        <v>1428</v>
      </c>
      <c r="N425">
        <v>0.99083333299999998</v>
      </c>
      <c r="O425">
        <v>0</v>
      </c>
      <c r="P425">
        <v>288</v>
      </c>
      <c r="Q425">
        <v>0</v>
      </c>
      <c r="R425">
        <v>0</v>
      </c>
      <c r="S425">
        <v>0</v>
      </c>
      <c r="T425">
        <v>8</v>
      </c>
      <c r="U425">
        <v>0</v>
      </c>
      <c r="V425">
        <v>0</v>
      </c>
      <c r="W425">
        <v>0</v>
      </c>
      <c r="X425">
        <v>56.341186219189694</v>
      </c>
      <c r="Y425">
        <v>0</v>
      </c>
      <c r="Z425">
        <v>0</v>
      </c>
      <c r="AA425">
        <v>0</v>
      </c>
      <c r="AB425">
        <v>2.2266341845848001</v>
      </c>
      <c r="AC425">
        <v>0</v>
      </c>
      <c r="AD425">
        <v>0</v>
      </c>
      <c r="AE425">
        <v>58.567820403774498</v>
      </c>
    </row>
    <row r="426" spans="1:31" x14ac:dyDescent="0.25">
      <c r="A426">
        <v>2385882</v>
      </c>
      <c r="B426">
        <v>1</v>
      </c>
      <c r="C426" t="s">
        <v>80</v>
      </c>
      <c r="D426" t="s">
        <v>100</v>
      </c>
      <c r="E426" t="s">
        <v>132</v>
      </c>
      <c r="F426" t="s">
        <v>1429</v>
      </c>
      <c r="G426" t="s">
        <v>149</v>
      </c>
      <c r="H426" t="s">
        <v>135</v>
      </c>
      <c r="I426" t="s">
        <v>136</v>
      </c>
      <c r="J426" t="s">
        <v>137</v>
      </c>
      <c r="K426" t="s">
        <v>138</v>
      </c>
      <c r="L426" t="s">
        <v>1430</v>
      </c>
      <c r="M426" t="s">
        <v>1431</v>
      </c>
      <c r="N426">
        <v>1.0461111110000001</v>
      </c>
      <c r="O426">
        <v>0</v>
      </c>
      <c r="P426">
        <v>2</v>
      </c>
      <c r="Q426">
        <v>0</v>
      </c>
      <c r="R426">
        <v>0</v>
      </c>
      <c r="S426">
        <v>0</v>
      </c>
      <c r="T426">
        <v>8</v>
      </c>
      <c r="U426">
        <v>0</v>
      </c>
      <c r="V426">
        <v>0</v>
      </c>
      <c r="W426">
        <v>0</v>
      </c>
      <c r="X426">
        <v>4.9634415356499999E-3</v>
      </c>
      <c r="Y426">
        <v>0</v>
      </c>
      <c r="Z426">
        <v>0</v>
      </c>
      <c r="AA426">
        <v>0</v>
      </c>
      <c r="AB426">
        <v>1.1184077953682086</v>
      </c>
      <c r="AC426">
        <v>0</v>
      </c>
      <c r="AD426">
        <v>0</v>
      </c>
      <c r="AE426">
        <v>1.1233712369038586</v>
      </c>
    </row>
    <row r="427" spans="1:31" x14ac:dyDescent="0.25">
      <c r="A427">
        <v>2385886</v>
      </c>
      <c r="B427">
        <v>1</v>
      </c>
      <c r="C427" t="s">
        <v>80</v>
      </c>
      <c r="D427" t="s">
        <v>94</v>
      </c>
      <c r="E427" t="s">
        <v>155</v>
      </c>
      <c r="F427" t="s">
        <v>1432</v>
      </c>
      <c r="G427" t="s">
        <v>203</v>
      </c>
      <c r="H427" t="s">
        <v>135</v>
      </c>
      <c r="I427" t="s">
        <v>136</v>
      </c>
      <c r="J427" t="s">
        <v>137</v>
      </c>
      <c r="K427" t="s">
        <v>138</v>
      </c>
      <c r="L427" t="s">
        <v>1433</v>
      </c>
      <c r="M427" t="s">
        <v>1434</v>
      </c>
      <c r="N427">
        <v>0.76638888800000005</v>
      </c>
      <c r="O427">
        <v>0</v>
      </c>
      <c r="P427">
        <v>0</v>
      </c>
      <c r="Q427">
        <v>0</v>
      </c>
      <c r="R427">
        <v>14</v>
      </c>
      <c r="S427">
        <v>0</v>
      </c>
      <c r="T427">
        <v>7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8.5798159774999014</v>
      </c>
      <c r="AA427">
        <v>0</v>
      </c>
      <c r="AB427">
        <v>7.2700703231320079</v>
      </c>
      <c r="AC427">
        <v>0</v>
      </c>
      <c r="AD427">
        <v>0</v>
      </c>
      <c r="AE427">
        <v>15.849886300631908</v>
      </c>
    </row>
    <row r="428" spans="1:31" x14ac:dyDescent="0.25">
      <c r="A428">
        <v>2385887</v>
      </c>
      <c r="B428">
        <v>1</v>
      </c>
      <c r="C428" t="s">
        <v>81</v>
      </c>
      <c r="D428" t="s">
        <v>118</v>
      </c>
      <c r="E428" t="s">
        <v>132</v>
      </c>
      <c r="F428" t="s">
        <v>1435</v>
      </c>
      <c r="G428" t="s">
        <v>172</v>
      </c>
      <c r="H428" t="s">
        <v>135</v>
      </c>
      <c r="I428" t="s">
        <v>136</v>
      </c>
      <c r="J428" t="s">
        <v>3</v>
      </c>
      <c r="K428" t="s">
        <v>138</v>
      </c>
      <c r="L428" t="s">
        <v>1436</v>
      </c>
      <c r="M428" t="s">
        <v>1437</v>
      </c>
      <c r="N428">
        <v>1.0475000000000001</v>
      </c>
      <c r="O428">
        <v>0</v>
      </c>
      <c r="P428">
        <v>16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2.9199579330743997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2.9199579330743997</v>
      </c>
    </row>
    <row r="429" spans="1:31" x14ac:dyDescent="0.25">
      <c r="A429">
        <v>2385892</v>
      </c>
      <c r="B429">
        <v>1</v>
      </c>
      <c r="C429" t="s">
        <v>81</v>
      </c>
      <c r="D429" t="s">
        <v>119</v>
      </c>
      <c r="E429" t="s">
        <v>155</v>
      </c>
      <c r="F429" t="s">
        <v>1438</v>
      </c>
      <c r="G429" t="s">
        <v>269</v>
      </c>
      <c r="H429" t="s">
        <v>135</v>
      </c>
      <c r="I429" t="s">
        <v>136</v>
      </c>
      <c r="J429" t="s">
        <v>137</v>
      </c>
      <c r="K429" t="s">
        <v>138</v>
      </c>
      <c r="L429" t="s">
        <v>1439</v>
      </c>
      <c r="M429" t="s">
        <v>1440</v>
      </c>
      <c r="N429">
        <v>1.1202777770000001</v>
      </c>
      <c r="O429">
        <v>0</v>
      </c>
      <c r="P429">
        <v>1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3.9251559131750005E-2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3.9251559131750005E-2</v>
      </c>
    </row>
    <row r="430" spans="1:31" x14ac:dyDescent="0.25">
      <c r="A430">
        <v>2385935</v>
      </c>
      <c r="B430">
        <v>1</v>
      </c>
      <c r="C430" t="s">
        <v>80</v>
      </c>
      <c r="D430" t="s">
        <v>85</v>
      </c>
      <c r="E430" t="s">
        <v>155</v>
      </c>
      <c r="F430" t="s">
        <v>1441</v>
      </c>
      <c r="G430" t="s">
        <v>292</v>
      </c>
      <c r="H430" t="s">
        <v>135</v>
      </c>
      <c r="I430" t="s">
        <v>136</v>
      </c>
      <c r="J430" t="s">
        <v>137</v>
      </c>
      <c r="K430" t="s">
        <v>294</v>
      </c>
      <c r="L430" t="s">
        <v>1442</v>
      </c>
      <c r="M430" t="s">
        <v>1443</v>
      </c>
      <c r="N430">
        <v>0.65</v>
      </c>
      <c r="O430">
        <v>0</v>
      </c>
      <c r="P430">
        <v>34</v>
      </c>
      <c r="Q430">
        <v>0</v>
      </c>
      <c r="R430">
        <v>0</v>
      </c>
      <c r="S430">
        <v>0</v>
      </c>
      <c r="T430">
        <v>3</v>
      </c>
      <c r="U430">
        <v>0</v>
      </c>
      <c r="V430">
        <v>0</v>
      </c>
      <c r="W430">
        <v>0</v>
      </c>
      <c r="X430">
        <v>5.2752479130000012</v>
      </c>
      <c r="Y430">
        <v>0</v>
      </c>
      <c r="Z430">
        <v>0</v>
      </c>
      <c r="AA430">
        <v>0</v>
      </c>
      <c r="AB430">
        <v>2.8081394202029997</v>
      </c>
      <c r="AC430">
        <v>0</v>
      </c>
      <c r="AD430">
        <v>0</v>
      </c>
      <c r="AE430">
        <v>8.0833873332030013</v>
      </c>
    </row>
    <row r="431" spans="1:31" x14ac:dyDescent="0.25">
      <c r="A431">
        <v>2380656</v>
      </c>
      <c r="B431">
        <v>1</v>
      </c>
      <c r="C431" t="s">
        <v>80</v>
      </c>
      <c r="D431" t="s">
        <v>103</v>
      </c>
      <c r="E431" t="s">
        <v>1368</v>
      </c>
      <c r="F431" t="s">
        <v>1444</v>
      </c>
      <c r="G431" t="s">
        <v>1445</v>
      </c>
      <c r="H431" t="s">
        <v>293</v>
      </c>
      <c r="I431" t="s">
        <v>136</v>
      </c>
      <c r="J431" t="s">
        <v>5</v>
      </c>
      <c r="K431" t="s">
        <v>138</v>
      </c>
      <c r="L431" t="s">
        <v>1446</v>
      </c>
      <c r="M431" t="s">
        <v>1447</v>
      </c>
      <c r="N431">
        <v>16.480833333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6568.9138900446533</v>
      </c>
      <c r="AD431">
        <v>0</v>
      </c>
      <c r="AE431">
        <v>6568.9138900446533</v>
      </c>
    </row>
    <row r="432" spans="1:31" x14ac:dyDescent="0.25">
      <c r="A432">
        <v>2383879</v>
      </c>
      <c r="B432">
        <v>1</v>
      </c>
      <c r="C432" t="s">
        <v>80</v>
      </c>
      <c r="D432" t="s">
        <v>94</v>
      </c>
      <c r="E432" t="s">
        <v>1397</v>
      </c>
      <c r="F432" t="s">
        <v>1448</v>
      </c>
      <c r="G432" t="s">
        <v>292</v>
      </c>
      <c r="H432" t="s">
        <v>293</v>
      </c>
      <c r="I432" t="s">
        <v>136</v>
      </c>
      <c r="J432" t="s">
        <v>137</v>
      </c>
      <c r="K432" t="s">
        <v>294</v>
      </c>
      <c r="L432" t="s">
        <v>1449</v>
      </c>
      <c r="M432" t="s">
        <v>1450</v>
      </c>
      <c r="N432">
        <v>9.2602777770000007</v>
      </c>
      <c r="O432">
        <v>0</v>
      </c>
      <c r="P432">
        <v>108</v>
      </c>
      <c r="Q432">
        <v>0</v>
      </c>
      <c r="R432">
        <v>0</v>
      </c>
      <c r="S432">
        <v>0</v>
      </c>
      <c r="T432">
        <v>4</v>
      </c>
      <c r="U432">
        <v>0</v>
      </c>
      <c r="V432">
        <v>0</v>
      </c>
      <c r="W432">
        <v>0</v>
      </c>
      <c r="X432">
        <v>88.759340793936303</v>
      </c>
      <c r="Y432">
        <v>0</v>
      </c>
      <c r="Z432">
        <v>0</v>
      </c>
      <c r="AA432">
        <v>0</v>
      </c>
      <c r="AB432">
        <v>5.8070915798933337E-2</v>
      </c>
      <c r="AC432">
        <v>0</v>
      </c>
      <c r="AD432">
        <v>0</v>
      </c>
      <c r="AE432">
        <v>88.817411709735239</v>
      </c>
    </row>
    <row r="433" spans="1:31" x14ac:dyDescent="0.25">
      <c r="A433">
        <v>2384753</v>
      </c>
      <c r="B433">
        <v>1</v>
      </c>
      <c r="C433" t="s">
        <v>81</v>
      </c>
      <c r="D433" t="s">
        <v>120</v>
      </c>
      <c r="E433" t="s">
        <v>290</v>
      </c>
      <c r="F433" t="s">
        <v>1451</v>
      </c>
      <c r="G433" t="s">
        <v>353</v>
      </c>
      <c r="H433" t="s">
        <v>293</v>
      </c>
      <c r="I433" t="s">
        <v>136</v>
      </c>
      <c r="J433" t="s">
        <v>137</v>
      </c>
      <c r="K433" t="s">
        <v>294</v>
      </c>
      <c r="L433" t="s">
        <v>1452</v>
      </c>
      <c r="M433" t="s">
        <v>1453</v>
      </c>
      <c r="N433">
        <v>9.7108333330000001</v>
      </c>
      <c r="O433">
        <v>0</v>
      </c>
      <c r="P433">
        <v>1301</v>
      </c>
      <c r="Q433">
        <v>47</v>
      </c>
      <c r="R433">
        <v>48</v>
      </c>
      <c r="S433">
        <v>7</v>
      </c>
      <c r="T433">
        <v>174</v>
      </c>
      <c r="U433">
        <v>0</v>
      </c>
      <c r="V433">
        <v>1</v>
      </c>
      <c r="W433">
        <v>0</v>
      </c>
      <c r="X433">
        <v>2340.2089406843038</v>
      </c>
      <c r="Y433">
        <v>1137.5682219129058</v>
      </c>
      <c r="Z433">
        <v>653.89106368812281</v>
      </c>
      <c r="AA433">
        <v>175.80832647215314</v>
      </c>
      <c r="AB433">
        <v>886.01357427969083</v>
      </c>
      <c r="AC433">
        <v>0</v>
      </c>
      <c r="AD433">
        <v>2.1689477478900002E-2</v>
      </c>
      <c r="AE433">
        <v>5193.511816514655</v>
      </c>
    </row>
    <row r="434" spans="1:31" x14ac:dyDescent="0.25">
      <c r="A434">
        <v>2385789</v>
      </c>
      <c r="B434">
        <v>1</v>
      </c>
      <c r="C434" t="s">
        <v>80</v>
      </c>
      <c r="D434" t="s">
        <v>88</v>
      </c>
      <c r="E434" t="s">
        <v>170</v>
      </c>
      <c r="F434" t="s">
        <v>1454</v>
      </c>
      <c r="G434" t="s">
        <v>353</v>
      </c>
      <c r="H434" t="s">
        <v>135</v>
      </c>
      <c r="I434" t="s">
        <v>136</v>
      </c>
      <c r="J434" t="s">
        <v>137</v>
      </c>
      <c r="K434" t="s">
        <v>294</v>
      </c>
      <c r="L434" t="s">
        <v>1455</v>
      </c>
      <c r="M434" t="s">
        <v>1456</v>
      </c>
      <c r="N434">
        <v>4.0561111109999999</v>
      </c>
      <c r="O434">
        <v>0</v>
      </c>
      <c r="P434">
        <v>230</v>
      </c>
      <c r="Q434">
        <v>0</v>
      </c>
      <c r="R434">
        <v>0</v>
      </c>
      <c r="S434">
        <v>0</v>
      </c>
      <c r="T434">
        <v>10</v>
      </c>
      <c r="U434">
        <v>0</v>
      </c>
      <c r="V434">
        <v>0</v>
      </c>
      <c r="W434">
        <v>0</v>
      </c>
      <c r="X434">
        <v>235.68165837351182</v>
      </c>
      <c r="Y434">
        <v>0</v>
      </c>
      <c r="Z434">
        <v>0</v>
      </c>
      <c r="AA434">
        <v>0</v>
      </c>
      <c r="AB434">
        <v>41.57834436123661</v>
      </c>
      <c r="AC434">
        <v>0</v>
      </c>
      <c r="AD434">
        <v>0</v>
      </c>
      <c r="AE434">
        <v>277.26000273474841</v>
      </c>
    </row>
    <row r="435" spans="1:31" x14ac:dyDescent="0.25">
      <c r="A435">
        <v>2385833</v>
      </c>
      <c r="B435">
        <v>1</v>
      </c>
      <c r="C435" t="s">
        <v>81</v>
      </c>
      <c r="D435" t="s">
        <v>113</v>
      </c>
      <c r="E435" t="s">
        <v>155</v>
      </c>
      <c r="F435" t="s">
        <v>1457</v>
      </c>
      <c r="G435" t="s">
        <v>203</v>
      </c>
      <c r="H435" t="s">
        <v>135</v>
      </c>
      <c r="I435" t="s">
        <v>136</v>
      </c>
      <c r="J435" t="s">
        <v>137</v>
      </c>
      <c r="K435" t="s">
        <v>138</v>
      </c>
      <c r="L435" t="s">
        <v>1458</v>
      </c>
      <c r="M435" t="s">
        <v>1459</v>
      </c>
      <c r="N435">
        <v>2.2733333330000001</v>
      </c>
      <c r="O435">
        <v>0</v>
      </c>
      <c r="P435">
        <v>21</v>
      </c>
      <c r="Q435">
        <v>0</v>
      </c>
      <c r="R435">
        <v>1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10.166026949378777</v>
      </c>
      <c r="Y435">
        <v>0</v>
      </c>
      <c r="Z435">
        <v>2.5553897010798838</v>
      </c>
      <c r="AA435">
        <v>0</v>
      </c>
      <c r="AB435">
        <v>0</v>
      </c>
      <c r="AC435">
        <v>0</v>
      </c>
      <c r="AD435">
        <v>0</v>
      </c>
      <c r="AE435">
        <v>12.721416650458661</v>
      </c>
    </row>
    <row r="436" spans="1:31" x14ac:dyDescent="0.25">
      <c r="A436">
        <v>2385835</v>
      </c>
      <c r="B436">
        <v>1</v>
      </c>
      <c r="C436" t="s">
        <v>80</v>
      </c>
      <c r="D436" t="s">
        <v>99</v>
      </c>
      <c r="E436" t="s">
        <v>132</v>
      </c>
      <c r="F436" t="s">
        <v>1460</v>
      </c>
      <c r="G436" t="s">
        <v>149</v>
      </c>
      <c r="H436" t="s">
        <v>135</v>
      </c>
      <c r="I436" t="s">
        <v>136</v>
      </c>
      <c r="J436" t="s">
        <v>137</v>
      </c>
      <c r="K436" t="s">
        <v>138</v>
      </c>
      <c r="L436" t="s">
        <v>1461</v>
      </c>
      <c r="M436" t="s">
        <v>1462</v>
      </c>
      <c r="N436">
        <v>3.599444444</v>
      </c>
      <c r="O436">
        <v>0</v>
      </c>
      <c r="P436">
        <v>2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1.4393423409763249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1.4393423409763249</v>
      </c>
    </row>
    <row r="437" spans="1:31" x14ac:dyDescent="0.25">
      <c r="A437">
        <v>2385868</v>
      </c>
      <c r="B437">
        <v>1</v>
      </c>
      <c r="C437" t="s">
        <v>81</v>
      </c>
      <c r="D437" t="s">
        <v>128</v>
      </c>
      <c r="E437" t="s">
        <v>155</v>
      </c>
      <c r="F437" t="s">
        <v>1463</v>
      </c>
      <c r="G437" t="s">
        <v>203</v>
      </c>
      <c r="H437" t="s">
        <v>135</v>
      </c>
      <c r="I437" t="s">
        <v>136</v>
      </c>
      <c r="J437" t="s">
        <v>137</v>
      </c>
      <c r="K437" t="s">
        <v>138</v>
      </c>
      <c r="L437" t="s">
        <v>1464</v>
      </c>
      <c r="M437" t="s">
        <v>1465</v>
      </c>
      <c r="N437">
        <v>1.372777777</v>
      </c>
      <c r="O437">
        <v>0</v>
      </c>
      <c r="P437">
        <v>21</v>
      </c>
      <c r="Q437">
        <v>0</v>
      </c>
      <c r="R437">
        <v>1</v>
      </c>
      <c r="S437">
        <v>0</v>
      </c>
      <c r="T437">
        <v>1</v>
      </c>
      <c r="U437">
        <v>0</v>
      </c>
      <c r="V437">
        <v>0</v>
      </c>
      <c r="W437">
        <v>0</v>
      </c>
      <c r="X437">
        <v>4.813156271806367</v>
      </c>
      <c r="Y437">
        <v>0</v>
      </c>
      <c r="Z437">
        <v>1.0117492299178001</v>
      </c>
      <c r="AA437">
        <v>0</v>
      </c>
      <c r="AB437">
        <v>0</v>
      </c>
      <c r="AC437">
        <v>0</v>
      </c>
      <c r="AD437">
        <v>0</v>
      </c>
      <c r="AE437">
        <v>5.8249055017241673</v>
      </c>
    </row>
    <row r="438" spans="1:31" x14ac:dyDescent="0.25">
      <c r="A438">
        <v>2385890</v>
      </c>
      <c r="B438">
        <v>1</v>
      </c>
      <c r="C438" t="s">
        <v>80</v>
      </c>
      <c r="D438" t="s">
        <v>85</v>
      </c>
      <c r="E438" t="s">
        <v>155</v>
      </c>
      <c r="F438" t="s">
        <v>1466</v>
      </c>
      <c r="G438" t="s">
        <v>292</v>
      </c>
      <c r="H438" t="s">
        <v>135</v>
      </c>
      <c r="I438" t="s">
        <v>136</v>
      </c>
      <c r="J438" t="s">
        <v>137</v>
      </c>
      <c r="K438" t="s">
        <v>294</v>
      </c>
      <c r="L438" t="s">
        <v>1467</v>
      </c>
      <c r="M438" t="s">
        <v>1468</v>
      </c>
      <c r="N438">
        <v>2.1191666659999999</v>
      </c>
      <c r="O438">
        <v>0</v>
      </c>
      <c r="P438">
        <v>25</v>
      </c>
      <c r="Q438">
        <v>0</v>
      </c>
      <c r="R438">
        <v>0</v>
      </c>
      <c r="S438">
        <v>0</v>
      </c>
      <c r="T438">
        <v>2</v>
      </c>
      <c r="U438">
        <v>0</v>
      </c>
      <c r="V438">
        <v>0</v>
      </c>
      <c r="W438">
        <v>0</v>
      </c>
      <c r="X438">
        <v>18.275109203630706</v>
      </c>
      <c r="Y438">
        <v>0</v>
      </c>
      <c r="Z438">
        <v>0</v>
      </c>
      <c r="AA438">
        <v>0</v>
      </c>
      <c r="AB438">
        <v>9.0633446917100997</v>
      </c>
      <c r="AC438">
        <v>0</v>
      </c>
      <c r="AD438">
        <v>0</v>
      </c>
      <c r="AE438">
        <v>27.338453895340805</v>
      </c>
    </row>
    <row r="439" spans="1:31" x14ac:dyDescent="0.25">
      <c r="A439">
        <v>2385909</v>
      </c>
      <c r="B439">
        <v>1</v>
      </c>
      <c r="C439" t="s">
        <v>80</v>
      </c>
      <c r="D439" t="s">
        <v>101</v>
      </c>
      <c r="E439" t="s">
        <v>155</v>
      </c>
      <c r="F439" t="s">
        <v>1469</v>
      </c>
      <c r="G439" t="s">
        <v>594</v>
      </c>
      <c r="H439" t="s">
        <v>135</v>
      </c>
      <c r="I439" t="s">
        <v>136</v>
      </c>
      <c r="J439" t="s">
        <v>137</v>
      </c>
      <c r="K439" t="s">
        <v>138</v>
      </c>
      <c r="L439" t="s">
        <v>1470</v>
      </c>
      <c r="M439" t="s">
        <v>1471</v>
      </c>
      <c r="N439">
        <v>1.736111111</v>
      </c>
      <c r="O439">
        <v>0</v>
      </c>
      <c r="P439">
        <v>2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1.1719253007627501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1.1719253007627501</v>
      </c>
    </row>
    <row r="440" spans="1:31" x14ac:dyDescent="0.25">
      <c r="A440">
        <v>2385912</v>
      </c>
      <c r="B440">
        <v>1</v>
      </c>
      <c r="C440" t="s">
        <v>80</v>
      </c>
      <c r="D440" t="s">
        <v>101</v>
      </c>
      <c r="E440" t="s">
        <v>155</v>
      </c>
      <c r="F440" t="s">
        <v>1472</v>
      </c>
      <c r="G440" t="s">
        <v>867</v>
      </c>
      <c r="H440" t="s">
        <v>135</v>
      </c>
      <c r="I440" t="s">
        <v>136</v>
      </c>
      <c r="J440" t="s">
        <v>137</v>
      </c>
      <c r="K440" t="s">
        <v>138</v>
      </c>
      <c r="L440" t="s">
        <v>1473</v>
      </c>
      <c r="M440" t="s">
        <v>1474</v>
      </c>
      <c r="N440">
        <v>1.0113888879999999</v>
      </c>
      <c r="O440">
        <v>0</v>
      </c>
      <c r="P440">
        <v>24</v>
      </c>
      <c r="Q440">
        <v>0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0</v>
      </c>
      <c r="X440">
        <v>6.6896629715046254</v>
      </c>
      <c r="Y440">
        <v>0</v>
      </c>
      <c r="Z440">
        <v>0</v>
      </c>
      <c r="AA440">
        <v>0</v>
      </c>
      <c r="AB440">
        <v>0.39902589884208339</v>
      </c>
      <c r="AC440">
        <v>0</v>
      </c>
      <c r="AD440">
        <v>0</v>
      </c>
      <c r="AE440">
        <v>7.0886888703467088</v>
      </c>
    </row>
    <row r="441" spans="1:31" x14ac:dyDescent="0.25">
      <c r="A441">
        <v>2385913</v>
      </c>
      <c r="B441">
        <v>1</v>
      </c>
      <c r="C441" t="s">
        <v>80</v>
      </c>
      <c r="D441" t="s">
        <v>109</v>
      </c>
      <c r="E441" t="s">
        <v>132</v>
      </c>
      <c r="F441" t="s">
        <v>1475</v>
      </c>
      <c r="G441" t="s">
        <v>145</v>
      </c>
      <c r="H441" t="s">
        <v>135</v>
      </c>
      <c r="I441" t="s">
        <v>136</v>
      </c>
      <c r="J441" t="s">
        <v>137</v>
      </c>
      <c r="K441" t="s">
        <v>138</v>
      </c>
      <c r="L441" t="s">
        <v>1476</v>
      </c>
      <c r="M441" t="s">
        <v>1477</v>
      </c>
      <c r="N441">
        <v>1.4025000000000001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2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5.0600546424351007</v>
      </c>
      <c r="AC441">
        <v>0</v>
      </c>
      <c r="AD441">
        <v>0</v>
      </c>
      <c r="AE441">
        <v>5.0600546424351007</v>
      </c>
    </row>
    <row r="442" spans="1:31" x14ac:dyDescent="0.25">
      <c r="A442">
        <v>2385923</v>
      </c>
      <c r="B442">
        <v>1</v>
      </c>
      <c r="C442" t="s">
        <v>80</v>
      </c>
      <c r="D442" t="s">
        <v>98</v>
      </c>
      <c r="E442" t="s">
        <v>132</v>
      </c>
      <c r="F442" t="s">
        <v>1478</v>
      </c>
      <c r="G442" t="s">
        <v>161</v>
      </c>
      <c r="H442" t="s">
        <v>135</v>
      </c>
      <c r="I442" t="s">
        <v>136</v>
      </c>
      <c r="J442" t="s">
        <v>137</v>
      </c>
      <c r="K442" t="s">
        <v>138</v>
      </c>
      <c r="L442" t="s">
        <v>1479</v>
      </c>
      <c r="M442" t="s">
        <v>1480</v>
      </c>
      <c r="N442">
        <v>1.2608333329999999</v>
      </c>
      <c r="O442">
        <v>0</v>
      </c>
      <c r="P442">
        <v>2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0.58232111845162504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0.58232111845162504</v>
      </c>
    </row>
    <row r="443" spans="1:31" x14ac:dyDescent="0.25">
      <c r="A443">
        <v>2374013</v>
      </c>
      <c r="B443">
        <v>1</v>
      </c>
      <c r="C443" t="s">
        <v>81</v>
      </c>
      <c r="D443" t="s">
        <v>126</v>
      </c>
      <c r="E443" t="s">
        <v>1397</v>
      </c>
      <c r="F443" t="s">
        <v>1481</v>
      </c>
      <c r="G443" t="s">
        <v>292</v>
      </c>
      <c r="H443" t="s">
        <v>293</v>
      </c>
      <c r="I443" t="s">
        <v>136</v>
      </c>
      <c r="J443" t="s">
        <v>137</v>
      </c>
      <c r="K443" t="s">
        <v>294</v>
      </c>
      <c r="L443" t="s">
        <v>1482</v>
      </c>
      <c r="M443" t="s">
        <v>1483</v>
      </c>
      <c r="N443">
        <v>6.4338888880000003</v>
      </c>
      <c r="O443">
        <v>0</v>
      </c>
      <c r="P443">
        <v>239</v>
      </c>
      <c r="Q443">
        <v>18</v>
      </c>
      <c r="R443">
        <v>3</v>
      </c>
      <c r="S443">
        <v>1</v>
      </c>
      <c r="T443">
        <v>15</v>
      </c>
      <c r="U443">
        <v>1</v>
      </c>
      <c r="V443">
        <v>0</v>
      </c>
      <c r="W443">
        <v>0</v>
      </c>
      <c r="X443">
        <v>189.25358409038466</v>
      </c>
      <c r="Y443">
        <v>386.15333657874095</v>
      </c>
      <c r="Z443">
        <v>68.325650303051916</v>
      </c>
      <c r="AA443">
        <v>9.4949671381339495</v>
      </c>
      <c r="AB443">
        <v>44.802714939776969</v>
      </c>
      <c r="AC443">
        <v>367.05369220480281</v>
      </c>
      <c r="AD443">
        <v>0</v>
      </c>
      <c r="AE443">
        <v>1065.0839452548912</v>
      </c>
    </row>
    <row r="444" spans="1:31" x14ac:dyDescent="0.25">
      <c r="A444">
        <v>2374036</v>
      </c>
      <c r="B444">
        <v>1</v>
      </c>
      <c r="C444" t="s">
        <v>81</v>
      </c>
      <c r="D444" t="s">
        <v>126</v>
      </c>
      <c r="E444" t="s">
        <v>1368</v>
      </c>
      <c r="F444" t="s">
        <v>1484</v>
      </c>
      <c r="G444" t="s">
        <v>292</v>
      </c>
      <c r="H444" t="s">
        <v>293</v>
      </c>
      <c r="I444" t="s">
        <v>136</v>
      </c>
      <c r="J444" t="s">
        <v>137</v>
      </c>
      <c r="K444" t="s">
        <v>294</v>
      </c>
      <c r="L444" t="s">
        <v>1485</v>
      </c>
      <c r="M444" t="s">
        <v>1486</v>
      </c>
      <c r="N444">
        <v>5.9186111109999997</v>
      </c>
      <c r="O444">
        <v>0</v>
      </c>
      <c r="P444">
        <v>895</v>
      </c>
      <c r="Q444">
        <v>47</v>
      </c>
      <c r="R444">
        <v>128</v>
      </c>
      <c r="S444">
        <v>15</v>
      </c>
      <c r="T444">
        <v>60</v>
      </c>
      <c r="U444">
        <v>1</v>
      </c>
      <c r="V444">
        <v>0</v>
      </c>
      <c r="W444">
        <v>0</v>
      </c>
      <c r="X444">
        <v>584.18326561217623</v>
      </c>
      <c r="Y444">
        <v>1679.9555355708274</v>
      </c>
      <c r="Z444">
        <v>615.80324893408044</v>
      </c>
      <c r="AA444">
        <v>144.52220828707132</v>
      </c>
      <c r="AB444">
        <v>162.41337324397463</v>
      </c>
      <c r="AC444">
        <v>337.47365621489655</v>
      </c>
      <c r="AD444">
        <v>0</v>
      </c>
      <c r="AE444">
        <v>3524.3512878630263</v>
      </c>
    </row>
    <row r="445" spans="1:31" x14ac:dyDescent="0.25">
      <c r="A445">
        <v>2376763</v>
      </c>
      <c r="B445">
        <v>1</v>
      </c>
      <c r="C445" t="s">
        <v>81</v>
      </c>
      <c r="D445" t="s">
        <v>112</v>
      </c>
      <c r="E445" t="s">
        <v>1397</v>
      </c>
      <c r="F445" t="s">
        <v>1487</v>
      </c>
      <c r="G445" t="s">
        <v>292</v>
      </c>
      <c r="H445" t="s">
        <v>293</v>
      </c>
      <c r="I445" t="s">
        <v>136</v>
      </c>
      <c r="J445" t="s">
        <v>137</v>
      </c>
      <c r="K445" t="s">
        <v>294</v>
      </c>
      <c r="L445" t="s">
        <v>1488</v>
      </c>
      <c r="M445" t="s">
        <v>1489</v>
      </c>
      <c r="N445">
        <v>7.5391666659999999</v>
      </c>
      <c r="O445">
        <v>0</v>
      </c>
      <c r="P445">
        <v>1267</v>
      </c>
      <c r="Q445">
        <v>5</v>
      </c>
      <c r="R445">
        <v>36</v>
      </c>
      <c r="S445">
        <v>7</v>
      </c>
      <c r="T445">
        <v>69</v>
      </c>
      <c r="U445">
        <v>1</v>
      </c>
      <c r="V445">
        <v>1</v>
      </c>
      <c r="W445">
        <v>0</v>
      </c>
      <c r="X445">
        <v>992.90744719234954</v>
      </c>
      <c r="Y445">
        <v>220.34816425637905</v>
      </c>
      <c r="Z445">
        <v>114.00463526091248</v>
      </c>
      <c r="AA445">
        <v>176.21757983151488</v>
      </c>
      <c r="AB445">
        <v>280.08384861022819</v>
      </c>
      <c r="AC445">
        <v>1069.7698925764648</v>
      </c>
      <c r="AD445">
        <v>1226.1095120994009</v>
      </c>
      <c r="AE445">
        <v>4079.4410798272497</v>
      </c>
    </row>
    <row r="446" spans="1:31" x14ac:dyDescent="0.25">
      <c r="A446">
        <v>2380454</v>
      </c>
      <c r="B446">
        <v>1</v>
      </c>
      <c r="C446" t="s">
        <v>80</v>
      </c>
      <c r="D446" t="s">
        <v>103</v>
      </c>
      <c r="E446" t="s">
        <v>1490</v>
      </c>
      <c r="F446" t="s">
        <v>1491</v>
      </c>
      <c r="G446" t="s">
        <v>1445</v>
      </c>
      <c r="H446" t="s">
        <v>293</v>
      </c>
      <c r="I446" t="s">
        <v>136</v>
      </c>
      <c r="J446" t="s">
        <v>5</v>
      </c>
      <c r="K446" t="s">
        <v>138</v>
      </c>
      <c r="L446" t="s">
        <v>1492</v>
      </c>
      <c r="M446" t="s">
        <v>1493</v>
      </c>
      <c r="N446">
        <v>0.33718777700000002</v>
      </c>
      <c r="O446">
        <v>0</v>
      </c>
      <c r="P446">
        <v>1827</v>
      </c>
      <c r="Q446">
        <v>0</v>
      </c>
      <c r="R446">
        <v>20</v>
      </c>
      <c r="S446">
        <v>15</v>
      </c>
      <c r="T446">
        <v>199</v>
      </c>
      <c r="U446">
        <v>20</v>
      </c>
      <c r="V446">
        <v>4</v>
      </c>
      <c r="W446">
        <v>0</v>
      </c>
      <c r="X446">
        <v>139.30151821658501</v>
      </c>
      <c r="Y446">
        <v>0</v>
      </c>
      <c r="Z446">
        <v>2.6074906561530056</v>
      </c>
      <c r="AA446">
        <v>253.37892415575868</v>
      </c>
      <c r="AB446">
        <v>55.03693302517916</v>
      </c>
      <c r="AC446">
        <v>1329.4612339149908</v>
      </c>
      <c r="AD446">
        <v>58.194726151145261</v>
      </c>
      <c r="AE446">
        <v>1837.9808261198118</v>
      </c>
    </row>
    <row r="447" spans="1:31" x14ac:dyDescent="0.25">
      <c r="A447">
        <v>2380923</v>
      </c>
      <c r="B447">
        <v>1</v>
      </c>
      <c r="C447" t="s">
        <v>80</v>
      </c>
      <c r="D447" t="s">
        <v>96</v>
      </c>
      <c r="E447" t="s">
        <v>1397</v>
      </c>
      <c r="F447" t="s">
        <v>1494</v>
      </c>
      <c r="G447" t="s">
        <v>1495</v>
      </c>
      <c r="H447" t="s">
        <v>293</v>
      </c>
      <c r="I447" t="s">
        <v>136</v>
      </c>
      <c r="J447" t="s">
        <v>137</v>
      </c>
      <c r="K447" t="s">
        <v>138</v>
      </c>
      <c r="L447" t="s">
        <v>1496</v>
      </c>
      <c r="M447" t="s">
        <v>1497</v>
      </c>
      <c r="N447">
        <v>9.2144444439999997</v>
      </c>
      <c r="O447">
        <v>0</v>
      </c>
      <c r="P447">
        <v>0</v>
      </c>
      <c r="Q447">
        <v>0</v>
      </c>
      <c r="R447">
        <v>0</v>
      </c>
      <c r="S447">
        <v>2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204.05253391201393</v>
      </c>
      <c r="AB447">
        <v>0</v>
      </c>
      <c r="AC447">
        <v>0</v>
      </c>
      <c r="AD447">
        <v>0</v>
      </c>
      <c r="AE447">
        <v>204.05253391201393</v>
      </c>
    </row>
    <row r="448" spans="1:31" x14ac:dyDescent="0.25">
      <c r="A448">
        <v>2383391</v>
      </c>
      <c r="B448">
        <v>1</v>
      </c>
      <c r="C448" t="s">
        <v>81</v>
      </c>
      <c r="D448" t="s">
        <v>115</v>
      </c>
      <c r="E448" t="s">
        <v>1397</v>
      </c>
      <c r="F448" t="s">
        <v>1498</v>
      </c>
      <c r="G448" t="s">
        <v>292</v>
      </c>
      <c r="H448" t="s">
        <v>293</v>
      </c>
      <c r="I448" t="s">
        <v>136</v>
      </c>
      <c r="J448" t="s">
        <v>137</v>
      </c>
      <c r="K448" t="s">
        <v>294</v>
      </c>
      <c r="L448" t="s">
        <v>1499</v>
      </c>
      <c r="M448" t="s">
        <v>1500</v>
      </c>
      <c r="N448">
        <v>5.5863888880000001</v>
      </c>
      <c r="O448">
        <v>0</v>
      </c>
      <c r="P448">
        <v>214</v>
      </c>
      <c r="Q448">
        <v>0</v>
      </c>
      <c r="R448">
        <v>0</v>
      </c>
      <c r="S448">
        <v>0</v>
      </c>
      <c r="T448">
        <v>21</v>
      </c>
      <c r="U448">
        <v>0</v>
      </c>
      <c r="V448">
        <v>0</v>
      </c>
      <c r="W448">
        <v>0</v>
      </c>
      <c r="X448">
        <v>102.65236020375697</v>
      </c>
      <c r="Y448">
        <v>0</v>
      </c>
      <c r="Z448">
        <v>0</v>
      </c>
      <c r="AA448">
        <v>0</v>
      </c>
      <c r="AB448">
        <v>29.857912197644318</v>
      </c>
      <c r="AC448">
        <v>0</v>
      </c>
      <c r="AD448">
        <v>0</v>
      </c>
      <c r="AE448">
        <v>132.51027240140129</v>
      </c>
    </row>
    <row r="449" spans="1:31" x14ac:dyDescent="0.25">
      <c r="A449">
        <v>2384443</v>
      </c>
      <c r="B449">
        <v>1</v>
      </c>
      <c r="C449" t="s">
        <v>81</v>
      </c>
      <c r="D449" t="s">
        <v>123</v>
      </c>
      <c r="E449" t="s">
        <v>1397</v>
      </c>
      <c r="F449" t="s">
        <v>1501</v>
      </c>
      <c r="G449" t="s">
        <v>292</v>
      </c>
      <c r="H449" t="s">
        <v>293</v>
      </c>
      <c r="I449" t="s">
        <v>136</v>
      </c>
      <c r="J449" t="s">
        <v>137</v>
      </c>
      <c r="K449" t="s">
        <v>294</v>
      </c>
      <c r="L449" t="s">
        <v>1502</v>
      </c>
      <c r="M449" t="s">
        <v>1503</v>
      </c>
      <c r="N449">
        <v>4.0636111110000002</v>
      </c>
      <c r="O449">
        <v>0</v>
      </c>
      <c r="P449">
        <v>2</v>
      </c>
      <c r="Q449">
        <v>0</v>
      </c>
      <c r="R449">
        <v>0</v>
      </c>
      <c r="S449">
        <v>0</v>
      </c>
      <c r="T449">
        <v>179</v>
      </c>
      <c r="U449">
        <v>0</v>
      </c>
      <c r="V449">
        <v>0</v>
      </c>
      <c r="W449">
        <v>0</v>
      </c>
      <c r="X449">
        <v>4.392817261907533</v>
      </c>
      <c r="Y449">
        <v>0</v>
      </c>
      <c r="Z449">
        <v>0</v>
      </c>
      <c r="AA449">
        <v>0</v>
      </c>
      <c r="AB449">
        <v>264.27818282602959</v>
      </c>
      <c r="AC449">
        <v>0</v>
      </c>
      <c r="AD449">
        <v>0</v>
      </c>
      <c r="AE449">
        <v>268.6710000879371</v>
      </c>
    </row>
    <row r="450" spans="1:31" x14ac:dyDescent="0.25">
      <c r="A450">
        <v>2384470</v>
      </c>
      <c r="B450">
        <v>1</v>
      </c>
      <c r="C450" t="s">
        <v>81</v>
      </c>
      <c r="D450" t="s">
        <v>123</v>
      </c>
      <c r="E450" t="s">
        <v>290</v>
      </c>
      <c r="F450" t="s">
        <v>1504</v>
      </c>
      <c r="G450" t="s">
        <v>292</v>
      </c>
      <c r="H450" t="s">
        <v>293</v>
      </c>
      <c r="I450" t="s">
        <v>136</v>
      </c>
      <c r="J450" t="s">
        <v>137</v>
      </c>
      <c r="K450" t="s">
        <v>294</v>
      </c>
      <c r="L450" t="s">
        <v>1505</v>
      </c>
      <c r="M450" t="s">
        <v>1506</v>
      </c>
      <c r="N450">
        <v>6.6719444440000002</v>
      </c>
      <c r="O450">
        <v>14</v>
      </c>
      <c r="P450">
        <v>18595</v>
      </c>
      <c r="Q450">
        <v>56</v>
      </c>
      <c r="R450">
        <v>183</v>
      </c>
      <c r="S450">
        <v>33</v>
      </c>
      <c r="T450">
        <v>2799</v>
      </c>
      <c r="U450">
        <v>8</v>
      </c>
      <c r="V450">
        <v>17</v>
      </c>
      <c r="W450">
        <v>23.656953765817239</v>
      </c>
      <c r="X450">
        <v>22141.719342671044</v>
      </c>
      <c r="Y450">
        <v>908.29241409663848</v>
      </c>
      <c r="Z450">
        <v>947.58914274061033</v>
      </c>
      <c r="AA450">
        <v>1079.9422420197354</v>
      </c>
      <c r="AB450">
        <v>11392.803298839395</v>
      </c>
      <c r="AC450">
        <v>564.7400499814936</v>
      </c>
      <c r="AD450">
        <v>606.1037952215321</v>
      </c>
      <c r="AE450">
        <v>37664.847239336268</v>
      </c>
    </row>
    <row r="451" spans="1:31" x14ac:dyDescent="0.25">
      <c r="A451">
        <v>2385313</v>
      </c>
      <c r="B451">
        <v>1</v>
      </c>
      <c r="C451" t="s">
        <v>80</v>
      </c>
      <c r="D451" t="s">
        <v>96</v>
      </c>
      <c r="E451" t="s">
        <v>1368</v>
      </c>
      <c r="F451" t="s">
        <v>1507</v>
      </c>
      <c r="G451" t="s">
        <v>292</v>
      </c>
      <c r="H451" t="s">
        <v>293</v>
      </c>
      <c r="I451" t="s">
        <v>136</v>
      </c>
      <c r="J451" t="s">
        <v>137</v>
      </c>
      <c r="K451" t="s">
        <v>294</v>
      </c>
      <c r="L451" t="s">
        <v>1508</v>
      </c>
      <c r="M451" t="s">
        <v>1509</v>
      </c>
      <c r="N451">
        <v>8.0869444440000002</v>
      </c>
      <c r="O451">
        <v>3</v>
      </c>
      <c r="P451">
        <v>733</v>
      </c>
      <c r="Q451">
        <v>5</v>
      </c>
      <c r="R451">
        <v>0</v>
      </c>
      <c r="S451">
        <v>11</v>
      </c>
      <c r="T451">
        <v>12</v>
      </c>
      <c r="U451">
        <v>1</v>
      </c>
      <c r="V451">
        <v>0</v>
      </c>
      <c r="W451">
        <v>1221.3965488884255</v>
      </c>
      <c r="X451">
        <v>1606.9486068511567</v>
      </c>
      <c r="Y451">
        <v>53.565415099059578</v>
      </c>
      <c r="Z451">
        <v>0</v>
      </c>
      <c r="AA451">
        <v>2954.7501227033472</v>
      </c>
      <c r="AB451">
        <v>438.86981922785185</v>
      </c>
      <c r="AC451">
        <v>160.07963832759768</v>
      </c>
      <c r="AD451">
        <v>0</v>
      </c>
      <c r="AE451">
        <v>6435.6101510974377</v>
      </c>
    </row>
    <row r="452" spans="1:31" x14ac:dyDescent="0.25">
      <c r="A452">
        <v>2385343</v>
      </c>
      <c r="B452">
        <v>1</v>
      </c>
      <c r="C452" t="s">
        <v>81</v>
      </c>
      <c r="D452" t="s">
        <v>128</v>
      </c>
      <c r="E452" t="s">
        <v>290</v>
      </c>
      <c r="F452" t="s">
        <v>1510</v>
      </c>
      <c r="G452" t="s">
        <v>292</v>
      </c>
      <c r="H452" t="s">
        <v>293</v>
      </c>
      <c r="I452" t="s">
        <v>136</v>
      </c>
      <c r="J452" t="s">
        <v>137</v>
      </c>
      <c r="K452" t="s">
        <v>294</v>
      </c>
      <c r="L452" t="s">
        <v>1511</v>
      </c>
      <c r="M452" t="s">
        <v>1512</v>
      </c>
      <c r="N452">
        <v>8.2480555550000005</v>
      </c>
      <c r="O452">
        <v>1</v>
      </c>
      <c r="P452">
        <v>6844</v>
      </c>
      <c r="Q452">
        <v>5</v>
      </c>
      <c r="R452">
        <v>69</v>
      </c>
      <c r="S452">
        <v>2</v>
      </c>
      <c r="T452">
        <v>455</v>
      </c>
      <c r="U452">
        <v>1</v>
      </c>
      <c r="V452">
        <v>1</v>
      </c>
      <c r="W452">
        <v>1.4770753621859669</v>
      </c>
      <c r="X452">
        <v>13150.025538529564</v>
      </c>
      <c r="Y452">
        <v>111.54631270073351</v>
      </c>
      <c r="Z452">
        <v>304.22022244437267</v>
      </c>
      <c r="AA452">
        <v>359.98524208235392</v>
      </c>
      <c r="AB452">
        <v>4532.7097312661353</v>
      </c>
      <c r="AC452">
        <v>521.44540890767007</v>
      </c>
      <c r="AD452">
        <v>100.11868050613963</v>
      </c>
      <c r="AE452">
        <v>19081.528211799159</v>
      </c>
    </row>
    <row r="453" spans="1:31" x14ac:dyDescent="0.25">
      <c r="A453">
        <v>2385980</v>
      </c>
      <c r="B453">
        <v>1</v>
      </c>
      <c r="C453" t="s">
        <v>80</v>
      </c>
      <c r="D453" t="s">
        <v>96</v>
      </c>
      <c r="E453" t="s">
        <v>155</v>
      </c>
      <c r="F453" t="s">
        <v>1513</v>
      </c>
      <c r="G453" t="s">
        <v>161</v>
      </c>
      <c r="H453" t="s">
        <v>135</v>
      </c>
      <c r="I453" t="s">
        <v>136</v>
      </c>
      <c r="J453" t="s">
        <v>137</v>
      </c>
      <c r="K453" t="s">
        <v>138</v>
      </c>
      <c r="L453" t="s">
        <v>1514</v>
      </c>
      <c r="M453" t="s">
        <v>1515</v>
      </c>
      <c r="N453">
        <v>0.46055555500000001</v>
      </c>
      <c r="O453">
        <v>0</v>
      </c>
      <c r="P453">
        <v>6</v>
      </c>
      <c r="Q453">
        <v>0</v>
      </c>
      <c r="R453">
        <v>0</v>
      </c>
      <c r="S453">
        <v>0</v>
      </c>
      <c r="T453">
        <v>8</v>
      </c>
      <c r="U453">
        <v>0</v>
      </c>
      <c r="V453">
        <v>0</v>
      </c>
      <c r="W453">
        <v>0</v>
      </c>
      <c r="X453">
        <v>1.0330276765855</v>
      </c>
      <c r="Y453">
        <v>0</v>
      </c>
      <c r="Z453">
        <v>0</v>
      </c>
      <c r="AA453">
        <v>0</v>
      </c>
      <c r="AB453">
        <v>4.5032059552360657</v>
      </c>
      <c r="AC453">
        <v>0</v>
      </c>
      <c r="AD453">
        <v>0</v>
      </c>
      <c r="AE453">
        <v>5.5362336318215659</v>
      </c>
    </row>
    <row r="454" spans="1:31" x14ac:dyDescent="0.25">
      <c r="A454">
        <v>2372528</v>
      </c>
      <c r="B454">
        <v>1</v>
      </c>
      <c r="C454" t="s">
        <v>80</v>
      </c>
      <c r="D454" t="s">
        <v>100</v>
      </c>
      <c r="E454" t="s">
        <v>1368</v>
      </c>
      <c r="F454" t="s">
        <v>1516</v>
      </c>
      <c r="G454" t="s">
        <v>353</v>
      </c>
      <c r="H454" t="s">
        <v>293</v>
      </c>
      <c r="I454" t="s">
        <v>136</v>
      </c>
      <c r="J454" t="s">
        <v>137</v>
      </c>
      <c r="K454" t="s">
        <v>294</v>
      </c>
      <c r="L454" t="s">
        <v>1517</v>
      </c>
      <c r="M454" t="s">
        <v>1518</v>
      </c>
      <c r="N454">
        <v>8.625</v>
      </c>
      <c r="O454">
        <v>0</v>
      </c>
      <c r="P454">
        <v>428</v>
      </c>
      <c r="Q454">
        <v>1</v>
      </c>
      <c r="R454">
        <v>42</v>
      </c>
      <c r="S454">
        <v>0</v>
      </c>
      <c r="T454">
        <v>68</v>
      </c>
      <c r="U454">
        <v>0</v>
      </c>
      <c r="V454">
        <v>1</v>
      </c>
      <c r="W454">
        <v>0</v>
      </c>
      <c r="X454">
        <v>1350.2100188225575</v>
      </c>
      <c r="Y454">
        <v>249.20207379281632</v>
      </c>
      <c r="Z454">
        <v>768.26616553038218</v>
      </c>
      <c r="AA454">
        <v>0</v>
      </c>
      <c r="AB454">
        <v>1426.8195216109789</v>
      </c>
      <c r="AC454">
        <v>0</v>
      </c>
      <c r="AD454">
        <v>456.75608608660605</v>
      </c>
      <c r="AE454">
        <v>4251.2538658433405</v>
      </c>
    </row>
    <row r="455" spans="1:31" x14ac:dyDescent="0.25">
      <c r="A455">
        <v>2385759</v>
      </c>
      <c r="B455">
        <v>1</v>
      </c>
      <c r="C455" t="s">
        <v>80</v>
      </c>
      <c r="D455" t="s">
        <v>108</v>
      </c>
      <c r="E455" t="s">
        <v>155</v>
      </c>
      <c r="F455" t="s">
        <v>1519</v>
      </c>
      <c r="G455" t="s">
        <v>244</v>
      </c>
      <c r="H455" t="s">
        <v>135</v>
      </c>
      <c r="I455" t="s">
        <v>136</v>
      </c>
      <c r="J455" t="s">
        <v>137</v>
      </c>
      <c r="K455" t="s">
        <v>138</v>
      </c>
      <c r="L455" t="s">
        <v>1520</v>
      </c>
      <c r="M455" t="s">
        <v>1521</v>
      </c>
      <c r="N455">
        <v>6.5466666660000001</v>
      </c>
      <c r="O455">
        <v>0</v>
      </c>
      <c r="P455">
        <v>10</v>
      </c>
      <c r="Q455">
        <v>0</v>
      </c>
      <c r="R455">
        <v>6</v>
      </c>
      <c r="S455">
        <v>0</v>
      </c>
      <c r="T455">
        <v>3</v>
      </c>
      <c r="U455">
        <v>0</v>
      </c>
      <c r="V455">
        <v>0</v>
      </c>
      <c r="W455">
        <v>0</v>
      </c>
      <c r="X455">
        <v>9.9377783611175055</v>
      </c>
      <c r="Y455">
        <v>0</v>
      </c>
      <c r="Z455">
        <v>73.990387674848449</v>
      </c>
      <c r="AA455">
        <v>0</v>
      </c>
      <c r="AB455">
        <v>21.588043680338437</v>
      </c>
      <c r="AC455">
        <v>0</v>
      </c>
      <c r="AD455">
        <v>0</v>
      </c>
      <c r="AE455">
        <v>105.51620971630439</v>
      </c>
    </row>
    <row r="456" spans="1:31" x14ac:dyDescent="0.25">
      <c r="A456">
        <v>2385858</v>
      </c>
      <c r="B456">
        <v>1</v>
      </c>
      <c r="C456" t="s">
        <v>80</v>
      </c>
      <c r="D456" t="s">
        <v>94</v>
      </c>
      <c r="E456" t="s">
        <v>155</v>
      </c>
      <c r="F456" t="s">
        <v>1522</v>
      </c>
      <c r="G456" t="s">
        <v>203</v>
      </c>
      <c r="H456" t="s">
        <v>135</v>
      </c>
      <c r="I456" t="s">
        <v>136</v>
      </c>
      <c r="J456" t="s">
        <v>137</v>
      </c>
      <c r="K456" t="s">
        <v>138</v>
      </c>
      <c r="L456" t="s">
        <v>1523</v>
      </c>
      <c r="M456" t="s">
        <v>1524</v>
      </c>
      <c r="N456">
        <v>2.7766666660000001</v>
      </c>
      <c r="O456">
        <v>0</v>
      </c>
      <c r="P456">
        <v>46</v>
      </c>
      <c r="Q456">
        <v>0</v>
      </c>
      <c r="R456">
        <v>0</v>
      </c>
      <c r="S456">
        <v>0</v>
      </c>
      <c r="T456">
        <v>9</v>
      </c>
      <c r="U456">
        <v>0</v>
      </c>
      <c r="V456">
        <v>0</v>
      </c>
      <c r="W456">
        <v>0</v>
      </c>
      <c r="X456">
        <v>13.067058129021596</v>
      </c>
      <c r="Y456">
        <v>0</v>
      </c>
      <c r="Z456">
        <v>0</v>
      </c>
      <c r="AA456">
        <v>0</v>
      </c>
      <c r="AB456">
        <v>9.0145319237570671</v>
      </c>
      <c r="AC456">
        <v>0</v>
      </c>
      <c r="AD456">
        <v>0</v>
      </c>
      <c r="AE456">
        <v>22.081590052778665</v>
      </c>
    </row>
    <row r="457" spans="1:31" x14ac:dyDescent="0.25">
      <c r="A457">
        <v>2385870</v>
      </c>
      <c r="B457">
        <v>1</v>
      </c>
      <c r="C457" t="s">
        <v>80</v>
      </c>
      <c r="D457" t="s">
        <v>93</v>
      </c>
      <c r="E457" t="s">
        <v>132</v>
      </c>
      <c r="F457" t="s">
        <v>1525</v>
      </c>
      <c r="G457" t="s">
        <v>172</v>
      </c>
      <c r="H457" t="s">
        <v>135</v>
      </c>
      <c r="I457" t="s">
        <v>136</v>
      </c>
      <c r="J457" t="s">
        <v>137</v>
      </c>
      <c r="K457" t="s">
        <v>138</v>
      </c>
      <c r="L457" t="s">
        <v>1526</v>
      </c>
      <c r="M457" t="s">
        <v>1527</v>
      </c>
      <c r="N457">
        <v>4.7519444440000003</v>
      </c>
      <c r="O457">
        <v>0</v>
      </c>
      <c r="P457">
        <v>1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1.0784671202362499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1.0784671202362499</v>
      </c>
    </row>
    <row r="458" spans="1:31" x14ac:dyDescent="0.25">
      <c r="A458">
        <v>2385897</v>
      </c>
      <c r="B458">
        <v>1</v>
      </c>
      <c r="C458" t="s">
        <v>80</v>
      </c>
      <c r="D458" t="s">
        <v>97</v>
      </c>
      <c r="E458" t="s">
        <v>132</v>
      </c>
      <c r="F458" t="s">
        <v>1528</v>
      </c>
      <c r="G458" t="s">
        <v>149</v>
      </c>
      <c r="H458" t="s">
        <v>135</v>
      </c>
      <c r="I458" t="s">
        <v>136</v>
      </c>
      <c r="J458" t="s">
        <v>137</v>
      </c>
      <c r="K458" t="s">
        <v>138</v>
      </c>
      <c r="L458" t="s">
        <v>1529</v>
      </c>
      <c r="M458" t="s">
        <v>1530</v>
      </c>
      <c r="N458">
        <v>5.8102777769999996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3.485112784527125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3.485112784527125</v>
      </c>
    </row>
    <row r="459" spans="1:31" x14ac:dyDescent="0.25">
      <c r="A459">
        <v>2385926</v>
      </c>
      <c r="B459">
        <v>1</v>
      </c>
      <c r="C459" t="s">
        <v>80</v>
      </c>
      <c r="D459" t="s">
        <v>90</v>
      </c>
      <c r="E459" t="s">
        <v>132</v>
      </c>
      <c r="F459" t="s">
        <v>1531</v>
      </c>
      <c r="G459" t="s">
        <v>134</v>
      </c>
      <c r="H459" t="s">
        <v>135</v>
      </c>
      <c r="I459" t="s">
        <v>136</v>
      </c>
      <c r="J459" t="s">
        <v>137</v>
      </c>
      <c r="K459" t="s">
        <v>138</v>
      </c>
      <c r="L459" t="s">
        <v>1532</v>
      </c>
      <c r="M459" t="s">
        <v>1533</v>
      </c>
      <c r="N459">
        <v>1.446388888</v>
      </c>
      <c r="O459">
        <v>0</v>
      </c>
      <c r="P459">
        <v>13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4.2246232070580003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4.2246232070580003</v>
      </c>
    </row>
    <row r="460" spans="1:31" x14ac:dyDescent="0.25">
      <c r="A460">
        <v>2385931</v>
      </c>
      <c r="B460">
        <v>1</v>
      </c>
      <c r="C460" t="s">
        <v>81</v>
      </c>
      <c r="D460" t="s">
        <v>115</v>
      </c>
      <c r="E460" t="s">
        <v>155</v>
      </c>
      <c r="F460" t="s">
        <v>1239</v>
      </c>
      <c r="G460" t="s">
        <v>203</v>
      </c>
      <c r="H460" t="s">
        <v>135</v>
      </c>
      <c r="I460" t="s">
        <v>136</v>
      </c>
      <c r="J460" t="s">
        <v>137</v>
      </c>
      <c r="K460" t="s">
        <v>138</v>
      </c>
      <c r="L460" t="s">
        <v>1534</v>
      </c>
      <c r="M460" t="s">
        <v>1535</v>
      </c>
      <c r="N460">
        <v>2.6924999999999999</v>
      </c>
      <c r="O460">
        <v>0</v>
      </c>
      <c r="P460">
        <v>21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8.4207168447380329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8.4207168447380329</v>
      </c>
    </row>
    <row r="461" spans="1:31" x14ac:dyDescent="0.25">
      <c r="A461">
        <v>2385932</v>
      </c>
      <c r="B461">
        <v>1</v>
      </c>
      <c r="C461" t="s">
        <v>80</v>
      </c>
      <c r="D461" t="s">
        <v>83</v>
      </c>
      <c r="E461" t="s">
        <v>132</v>
      </c>
      <c r="F461" t="s">
        <v>1536</v>
      </c>
      <c r="G461" t="s">
        <v>149</v>
      </c>
      <c r="H461" t="s">
        <v>135</v>
      </c>
      <c r="I461" t="s">
        <v>136</v>
      </c>
      <c r="J461" t="s">
        <v>137</v>
      </c>
      <c r="K461" t="s">
        <v>138</v>
      </c>
      <c r="L461" t="s">
        <v>1537</v>
      </c>
      <c r="M461" t="s">
        <v>1538</v>
      </c>
      <c r="N461">
        <v>2.5747222220000001</v>
      </c>
      <c r="O461">
        <v>0</v>
      </c>
      <c r="P461">
        <v>4</v>
      </c>
      <c r="Q461">
        <v>0</v>
      </c>
      <c r="R461">
        <v>0</v>
      </c>
      <c r="S461">
        <v>0</v>
      </c>
      <c r="T461">
        <v>2</v>
      </c>
      <c r="U461">
        <v>0</v>
      </c>
      <c r="V461">
        <v>0</v>
      </c>
      <c r="W461">
        <v>0</v>
      </c>
      <c r="X461">
        <v>1.2096861941620167</v>
      </c>
      <c r="Y461">
        <v>0</v>
      </c>
      <c r="Z461">
        <v>0</v>
      </c>
      <c r="AA461">
        <v>0</v>
      </c>
      <c r="AB461">
        <v>13.707624573752334</v>
      </c>
      <c r="AC461">
        <v>0</v>
      </c>
      <c r="AD461">
        <v>0</v>
      </c>
      <c r="AE461">
        <v>14.917310767914351</v>
      </c>
    </row>
    <row r="462" spans="1:31" x14ac:dyDescent="0.25">
      <c r="A462">
        <v>2385956</v>
      </c>
      <c r="B462">
        <v>1</v>
      </c>
      <c r="C462" t="s">
        <v>80</v>
      </c>
      <c r="D462" t="s">
        <v>85</v>
      </c>
      <c r="E462" t="s">
        <v>155</v>
      </c>
      <c r="F462" t="s">
        <v>1539</v>
      </c>
      <c r="G462" t="s">
        <v>594</v>
      </c>
      <c r="H462" t="s">
        <v>135</v>
      </c>
      <c r="I462" t="s">
        <v>136</v>
      </c>
      <c r="J462" t="s">
        <v>137</v>
      </c>
      <c r="K462" t="s">
        <v>138</v>
      </c>
      <c r="L462" t="s">
        <v>1540</v>
      </c>
      <c r="M462" t="s">
        <v>1541</v>
      </c>
      <c r="N462">
        <v>1.5347222220000001</v>
      </c>
      <c r="O462">
        <v>0</v>
      </c>
      <c r="P462">
        <v>48</v>
      </c>
      <c r="Q462">
        <v>0</v>
      </c>
      <c r="R462">
        <v>0</v>
      </c>
      <c r="S462">
        <v>0</v>
      </c>
      <c r="T462">
        <v>12</v>
      </c>
      <c r="U462">
        <v>0</v>
      </c>
      <c r="V462">
        <v>0</v>
      </c>
      <c r="W462">
        <v>0</v>
      </c>
      <c r="X462">
        <v>18.79620013070414</v>
      </c>
      <c r="Y462">
        <v>0</v>
      </c>
      <c r="Z462">
        <v>0</v>
      </c>
      <c r="AA462">
        <v>0</v>
      </c>
      <c r="AB462">
        <v>1.453287443020967</v>
      </c>
      <c r="AC462">
        <v>0</v>
      </c>
      <c r="AD462">
        <v>0</v>
      </c>
      <c r="AE462">
        <v>20.249487573725105</v>
      </c>
    </row>
    <row r="463" spans="1:31" x14ac:dyDescent="0.25">
      <c r="A463">
        <v>2385960</v>
      </c>
      <c r="B463">
        <v>1</v>
      </c>
      <c r="C463" t="s">
        <v>80</v>
      </c>
      <c r="D463" t="s">
        <v>93</v>
      </c>
      <c r="E463" t="s">
        <v>155</v>
      </c>
      <c r="F463" t="s">
        <v>1542</v>
      </c>
      <c r="G463" t="s">
        <v>244</v>
      </c>
      <c r="H463" t="s">
        <v>135</v>
      </c>
      <c r="I463" t="s">
        <v>136</v>
      </c>
      <c r="J463" t="s">
        <v>137</v>
      </c>
      <c r="K463" t="s">
        <v>138</v>
      </c>
      <c r="L463" t="s">
        <v>1543</v>
      </c>
      <c r="M463" t="s">
        <v>1544</v>
      </c>
      <c r="N463">
        <v>0.65583333300000002</v>
      </c>
      <c r="O463">
        <v>0</v>
      </c>
      <c r="P463">
        <v>5</v>
      </c>
      <c r="Q463">
        <v>0</v>
      </c>
      <c r="R463">
        <v>4</v>
      </c>
      <c r="S463">
        <v>0</v>
      </c>
      <c r="T463">
        <v>1</v>
      </c>
      <c r="U463">
        <v>0</v>
      </c>
      <c r="V463">
        <v>0</v>
      </c>
      <c r="W463">
        <v>0</v>
      </c>
      <c r="X463">
        <v>0.62832973910850021</v>
      </c>
      <c r="Y463">
        <v>0</v>
      </c>
      <c r="Z463">
        <v>11.3654348283748</v>
      </c>
      <c r="AA463">
        <v>0</v>
      </c>
      <c r="AB463">
        <v>1.7058562545677252</v>
      </c>
      <c r="AC463">
        <v>0</v>
      </c>
      <c r="AD463">
        <v>0</v>
      </c>
      <c r="AE463">
        <v>13.699620822051026</v>
      </c>
    </row>
    <row r="464" spans="1:31" x14ac:dyDescent="0.25">
      <c r="A464">
        <v>2385967</v>
      </c>
      <c r="B464">
        <v>1</v>
      </c>
      <c r="C464" t="s">
        <v>80</v>
      </c>
      <c r="D464" t="s">
        <v>105</v>
      </c>
      <c r="E464" t="s">
        <v>155</v>
      </c>
      <c r="F464" t="s">
        <v>1545</v>
      </c>
      <c r="G464" t="s">
        <v>203</v>
      </c>
      <c r="H464" t="s">
        <v>135</v>
      </c>
      <c r="I464" t="s">
        <v>136</v>
      </c>
      <c r="J464" t="s">
        <v>137</v>
      </c>
      <c r="K464" t="s">
        <v>138</v>
      </c>
      <c r="L464" t="s">
        <v>1546</v>
      </c>
      <c r="M464" t="s">
        <v>1547</v>
      </c>
      <c r="N464">
        <v>0.95638888799999999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2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1.1882795562516084</v>
      </c>
      <c r="AC464">
        <v>0</v>
      </c>
      <c r="AD464">
        <v>0</v>
      </c>
      <c r="AE464">
        <v>1.1882795562516084</v>
      </c>
    </row>
    <row r="465" spans="1:31" x14ac:dyDescent="0.25">
      <c r="A465">
        <v>2385970</v>
      </c>
      <c r="B465">
        <v>1</v>
      </c>
      <c r="C465" t="s">
        <v>81</v>
      </c>
      <c r="D465" t="s">
        <v>118</v>
      </c>
      <c r="E465" t="s">
        <v>155</v>
      </c>
      <c r="F465" t="s">
        <v>1548</v>
      </c>
      <c r="G465" t="s">
        <v>203</v>
      </c>
      <c r="H465" t="s">
        <v>135</v>
      </c>
      <c r="I465" t="s">
        <v>136</v>
      </c>
      <c r="J465" t="s">
        <v>137</v>
      </c>
      <c r="K465" t="s">
        <v>138</v>
      </c>
      <c r="L465" t="s">
        <v>1549</v>
      </c>
      <c r="M465" t="s">
        <v>1550</v>
      </c>
      <c r="N465">
        <v>0.80805555500000004</v>
      </c>
      <c r="O465">
        <v>0</v>
      </c>
      <c r="P465">
        <v>38</v>
      </c>
      <c r="Q465">
        <v>0</v>
      </c>
      <c r="R465">
        <v>1</v>
      </c>
      <c r="S465">
        <v>0</v>
      </c>
      <c r="T465">
        <v>4</v>
      </c>
      <c r="U465">
        <v>0</v>
      </c>
      <c r="V465">
        <v>0</v>
      </c>
      <c r="W465">
        <v>0</v>
      </c>
      <c r="X465">
        <v>7.0173027138671982</v>
      </c>
      <c r="Y465">
        <v>0</v>
      </c>
      <c r="Z465">
        <v>0</v>
      </c>
      <c r="AA465">
        <v>0</v>
      </c>
      <c r="AB465">
        <v>2.4996690787066083</v>
      </c>
      <c r="AC465">
        <v>0</v>
      </c>
      <c r="AD465">
        <v>0</v>
      </c>
      <c r="AE465">
        <v>9.5169717925738055</v>
      </c>
    </row>
    <row r="466" spans="1:31" x14ac:dyDescent="0.25">
      <c r="A466">
        <v>2385981</v>
      </c>
      <c r="B466">
        <v>1</v>
      </c>
      <c r="C466" t="s">
        <v>81</v>
      </c>
      <c r="D466" t="s">
        <v>112</v>
      </c>
      <c r="E466" t="s">
        <v>132</v>
      </c>
      <c r="F466" t="s">
        <v>1551</v>
      </c>
      <c r="G466" t="s">
        <v>149</v>
      </c>
      <c r="H466" t="s">
        <v>135</v>
      </c>
      <c r="I466" t="s">
        <v>136</v>
      </c>
      <c r="J466" t="s">
        <v>137</v>
      </c>
      <c r="K466" t="s">
        <v>138</v>
      </c>
      <c r="L466" t="s">
        <v>1552</v>
      </c>
      <c r="M466" t="s">
        <v>1553</v>
      </c>
      <c r="N466">
        <v>1.102777777</v>
      </c>
      <c r="O466">
        <v>0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8.4993163874866662E-2</v>
      </c>
      <c r="AA466">
        <v>0</v>
      </c>
      <c r="AB466">
        <v>0</v>
      </c>
      <c r="AC466">
        <v>0</v>
      </c>
      <c r="AD466">
        <v>0</v>
      </c>
      <c r="AE466">
        <v>8.4993163874866662E-2</v>
      </c>
    </row>
    <row r="467" spans="1:31" x14ac:dyDescent="0.25">
      <c r="A467">
        <v>2385982</v>
      </c>
      <c r="B467">
        <v>1</v>
      </c>
      <c r="C467" t="s">
        <v>80</v>
      </c>
      <c r="D467" t="s">
        <v>98</v>
      </c>
      <c r="E467" t="s">
        <v>155</v>
      </c>
      <c r="F467" t="s">
        <v>1554</v>
      </c>
      <c r="G467" t="s">
        <v>203</v>
      </c>
      <c r="H467" t="s">
        <v>135</v>
      </c>
      <c r="I467" t="s">
        <v>136</v>
      </c>
      <c r="J467" t="s">
        <v>137</v>
      </c>
      <c r="K467" t="s">
        <v>138</v>
      </c>
      <c r="L467" t="s">
        <v>1555</v>
      </c>
      <c r="M467" t="s">
        <v>1556</v>
      </c>
      <c r="N467">
        <v>0.86916666600000003</v>
      </c>
      <c r="O467">
        <v>0</v>
      </c>
      <c r="P467">
        <v>7</v>
      </c>
      <c r="Q467">
        <v>0</v>
      </c>
      <c r="R467">
        <v>15</v>
      </c>
      <c r="S467">
        <v>0</v>
      </c>
      <c r="T467">
        <v>13</v>
      </c>
      <c r="U467">
        <v>0</v>
      </c>
      <c r="V467">
        <v>0</v>
      </c>
      <c r="W467">
        <v>0</v>
      </c>
      <c r="X467">
        <v>2.5032008520255</v>
      </c>
      <c r="Y467">
        <v>0</v>
      </c>
      <c r="Z467">
        <v>36.662374640147362</v>
      </c>
      <c r="AA467">
        <v>0</v>
      </c>
      <c r="AB467">
        <v>19.766480797991822</v>
      </c>
      <c r="AC467">
        <v>0</v>
      </c>
      <c r="AD467">
        <v>0</v>
      </c>
      <c r="AE467">
        <v>58.932056290164681</v>
      </c>
    </row>
    <row r="468" spans="1:31" x14ac:dyDescent="0.25">
      <c r="A468">
        <v>2385983</v>
      </c>
      <c r="B468">
        <v>1</v>
      </c>
      <c r="C468" t="s">
        <v>81</v>
      </c>
      <c r="D468" t="s">
        <v>123</v>
      </c>
      <c r="E468" t="s">
        <v>155</v>
      </c>
      <c r="F468" t="s">
        <v>1557</v>
      </c>
      <c r="G468" t="s">
        <v>203</v>
      </c>
      <c r="H468" t="s">
        <v>135</v>
      </c>
      <c r="I468" t="s">
        <v>136</v>
      </c>
      <c r="J468" t="s">
        <v>137</v>
      </c>
      <c r="K468" t="s">
        <v>138</v>
      </c>
      <c r="L468" t="s">
        <v>1558</v>
      </c>
      <c r="M468" t="s">
        <v>1559</v>
      </c>
      <c r="N468">
        <v>1.2733333330000001</v>
      </c>
      <c r="O468">
        <v>0</v>
      </c>
      <c r="P468">
        <v>27</v>
      </c>
      <c r="Q468">
        <v>0</v>
      </c>
      <c r="R468">
        <v>2</v>
      </c>
      <c r="S468">
        <v>0</v>
      </c>
      <c r="T468">
        <v>1</v>
      </c>
      <c r="U468">
        <v>0</v>
      </c>
      <c r="V468">
        <v>0</v>
      </c>
      <c r="W468">
        <v>0</v>
      </c>
      <c r="X468">
        <v>3.9855853432964996</v>
      </c>
      <c r="Y468">
        <v>0</v>
      </c>
      <c r="Z468">
        <v>0.60183290246999999</v>
      </c>
      <c r="AA468">
        <v>0</v>
      </c>
      <c r="AB468">
        <v>2.7395988465399999E-2</v>
      </c>
      <c r="AC468">
        <v>0</v>
      </c>
      <c r="AD468">
        <v>0</v>
      </c>
      <c r="AE468">
        <v>4.6148142342318996</v>
      </c>
    </row>
    <row r="469" spans="1:31" x14ac:dyDescent="0.25">
      <c r="A469">
        <v>2385988</v>
      </c>
      <c r="B469">
        <v>1</v>
      </c>
      <c r="C469" t="s">
        <v>81</v>
      </c>
      <c r="D469" t="s">
        <v>126</v>
      </c>
      <c r="E469" t="s">
        <v>155</v>
      </c>
      <c r="F469" t="s">
        <v>1560</v>
      </c>
      <c r="G469" t="s">
        <v>157</v>
      </c>
      <c r="H469" t="s">
        <v>135</v>
      </c>
      <c r="I469" t="s">
        <v>136</v>
      </c>
      <c r="J469" t="s">
        <v>137</v>
      </c>
      <c r="K469" t="s">
        <v>138</v>
      </c>
      <c r="L469" t="s">
        <v>1561</v>
      </c>
      <c r="M469" t="s">
        <v>1562</v>
      </c>
      <c r="N469">
        <v>0.94388888800000004</v>
      </c>
      <c r="O469">
        <v>0</v>
      </c>
      <c r="P469">
        <v>43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3.2363832655608666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3.2363832655608666</v>
      </c>
    </row>
    <row r="470" spans="1:31" x14ac:dyDescent="0.25">
      <c r="A470">
        <v>2386008</v>
      </c>
      <c r="B470">
        <v>1</v>
      </c>
      <c r="C470" t="s">
        <v>80</v>
      </c>
      <c r="D470" t="s">
        <v>101</v>
      </c>
      <c r="E470" t="s">
        <v>155</v>
      </c>
      <c r="F470" t="s">
        <v>1472</v>
      </c>
      <c r="G470" t="s">
        <v>867</v>
      </c>
      <c r="H470" t="s">
        <v>135</v>
      </c>
      <c r="I470" t="s">
        <v>136</v>
      </c>
      <c r="J470" t="s">
        <v>137</v>
      </c>
      <c r="K470" t="s">
        <v>138</v>
      </c>
      <c r="L470" t="s">
        <v>1563</v>
      </c>
      <c r="M470" t="s">
        <v>1564</v>
      </c>
      <c r="N470">
        <v>1.1491666659999999</v>
      </c>
      <c r="O470">
        <v>0</v>
      </c>
      <c r="P470">
        <v>24</v>
      </c>
      <c r="Q470">
        <v>0</v>
      </c>
      <c r="R470">
        <v>0</v>
      </c>
      <c r="S470">
        <v>0</v>
      </c>
      <c r="T470">
        <v>1</v>
      </c>
      <c r="U470">
        <v>0</v>
      </c>
      <c r="V470">
        <v>0</v>
      </c>
      <c r="W470">
        <v>0</v>
      </c>
      <c r="X470">
        <v>7.715229625648008</v>
      </c>
      <c r="Y470">
        <v>0</v>
      </c>
      <c r="Z470">
        <v>0</v>
      </c>
      <c r="AA470">
        <v>0</v>
      </c>
      <c r="AB470">
        <v>0.47621270152020834</v>
      </c>
      <c r="AC470">
        <v>0</v>
      </c>
      <c r="AD470">
        <v>0</v>
      </c>
      <c r="AE470">
        <v>8.1914423271682164</v>
      </c>
    </row>
    <row r="471" spans="1:31" x14ac:dyDescent="0.25">
      <c r="A471">
        <v>2373194</v>
      </c>
      <c r="B471">
        <v>1</v>
      </c>
      <c r="C471" t="s">
        <v>80</v>
      </c>
      <c r="D471" t="s">
        <v>93</v>
      </c>
      <c r="E471" t="s">
        <v>132</v>
      </c>
      <c r="F471" t="s">
        <v>1565</v>
      </c>
      <c r="G471" t="s">
        <v>161</v>
      </c>
      <c r="H471" t="s">
        <v>135</v>
      </c>
      <c r="I471" t="s">
        <v>136</v>
      </c>
      <c r="J471" t="s">
        <v>137</v>
      </c>
      <c r="K471" t="s">
        <v>138</v>
      </c>
      <c r="L471" t="s">
        <v>1566</v>
      </c>
      <c r="M471" t="s">
        <v>1567</v>
      </c>
      <c r="N471">
        <v>1.2</v>
      </c>
      <c r="O471">
        <v>0</v>
      </c>
      <c r="P471">
        <v>0</v>
      </c>
      <c r="Q471">
        <v>0</v>
      </c>
      <c r="R471">
        <v>3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4.0926012902306246</v>
      </c>
      <c r="AA471">
        <v>0</v>
      </c>
      <c r="AB471">
        <v>0</v>
      </c>
      <c r="AC471">
        <v>0</v>
      </c>
      <c r="AD471">
        <v>0</v>
      </c>
      <c r="AE471">
        <v>4.0926012902306246</v>
      </c>
    </row>
    <row r="472" spans="1:31" x14ac:dyDescent="0.25">
      <c r="A472">
        <v>2373215</v>
      </c>
      <c r="B472">
        <v>1</v>
      </c>
      <c r="C472" t="s">
        <v>80</v>
      </c>
      <c r="D472" t="s">
        <v>83</v>
      </c>
      <c r="E472" t="s">
        <v>132</v>
      </c>
      <c r="F472" t="s">
        <v>1568</v>
      </c>
      <c r="G472" t="s">
        <v>149</v>
      </c>
      <c r="H472" t="s">
        <v>135</v>
      </c>
      <c r="I472" t="s">
        <v>136</v>
      </c>
      <c r="J472" t="s">
        <v>137</v>
      </c>
      <c r="K472" t="s">
        <v>138</v>
      </c>
      <c r="L472" t="s">
        <v>1569</v>
      </c>
      <c r="M472" t="s">
        <v>1570</v>
      </c>
      <c r="N472">
        <v>1.4069444440000001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24</v>
      </c>
      <c r="U472">
        <v>0</v>
      </c>
      <c r="V472">
        <v>0</v>
      </c>
      <c r="W472">
        <v>0</v>
      </c>
      <c r="X472">
        <v>0.50115659112653332</v>
      </c>
      <c r="Y472">
        <v>0</v>
      </c>
      <c r="Z472">
        <v>0</v>
      </c>
      <c r="AA472">
        <v>0</v>
      </c>
      <c r="AB472">
        <v>54.175482038332127</v>
      </c>
      <c r="AC472">
        <v>0</v>
      </c>
      <c r="AD472">
        <v>0</v>
      </c>
      <c r="AE472">
        <v>54.676638629458658</v>
      </c>
    </row>
    <row r="473" spans="1:31" x14ac:dyDescent="0.25">
      <c r="A473">
        <v>2373163</v>
      </c>
      <c r="B473">
        <v>1</v>
      </c>
      <c r="C473" t="s">
        <v>80</v>
      </c>
      <c r="D473" t="s">
        <v>103</v>
      </c>
      <c r="E473" t="s">
        <v>132</v>
      </c>
      <c r="F473" t="s">
        <v>1571</v>
      </c>
      <c r="G473" t="s">
        <v>172</v>
      </c>
      <c r="H473" t="s">
        <v>135</v>
      </c>
      <c r="I473" t="s">
        <v>136</v>
      </c>
      <c r="J473" t="s">
        <v>3</v>
      </c>
      <c r="K473" t="s">
        <v>138</v>
      </c>
      <c r="L473" t="s">
        <v>1572</v>
      </c>
      <c r="M473" t="s">
        <v>1573</v>
      </c>
      <c r="N473">
        <v>2.6830555550000001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1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10.152951800032501</v>
      </c>
      <c r="AC473">
        <v>0</v>
      </c>
      <c r="AD473">
        <v>0</v>
      </c>
      <c r="AE473">
        <v>10.152951800032501</v>
      </c>
    </row>
    <row r="474" spans="1:31" x14ac:dyDescent="0.25">
      <c r="A474">
        <v>2373172</v>
      </c>
      <c r="B474">
        <v>1</v>
      </c>
      <c r="C474" t="s">
        <v>80</v>
      </c>
      <c r="D474" t="s">
        <v>99</v>
      </c>
      <c r="E474" t="s">
        <v>132</v>
      </c>
      <c r="F474" t="s">
        <v>1574</v>
      </c>
      <c r="G474" t="s">
        <v>149</v>
      </c>
      <c r="H474" t="s">
        <v>135</v>
      </c>
      <c r="I474" t="s">
        <v>136</v>
      </c>
      <c r="J474" t="s">
        <v>137</v>
      </c>
      <c r="K474" t="s">
        <v>138</v>
      </c>
      <c r="L474" t="s">
        <v>1575</v>
      </c>
      <c r="M474" t="s">
        <v>1576</v>
      </c>
      <c r="N474">
        <v>2.9336111109999998</v>
      </c>
      <c r="O474">
        <v>0</v>
      </c>
      <c r="P474">
        <v>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1.0556691057201248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1.0556691057201248</v>
      </c>
    </row>
    <row r="475" spans="1:31" x14ac:dyDescent="0.25">
      <c r="A475">
        <v>2373190</v>
      </c>
      <c r="B475">
        <v>1</v>
      </c>
      <c r="C475" t="s">
        <v>80</v>
      </c>
      <c r="D475" t="s">
        <v>97</v>
      </c>
      <c r="E475" t="s">
        <v>132</v>
      </c>
      <c r="F475" t="s">
        <v>1577</v>
      </c>
      <c r="G475" t="s">
        <v>149</v>
      </c>
      <c r="H475" t="s">
        <v>135</v>
      </c>
      <c r="I475" t="s">
        <v>136</v>
      </c>
      <c r="J475" t="s">
        <v>137</v>
      </c>
      <c r="K475" t="s">
        <v>138</v>
      </c>
      <c r="L475" t="s">
        <v>1578</v>
      </c>
      <c r="M475" t="s">
        <v>1579</v>
      </c>
      <c r="N475">
        <v>2.804444444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1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0.86076234811920005</v>
      </c>
      <c r="AC475">
        <v>0</v>
      </c>
      <c r="AD475">
        <v>0</v>
      </c>
      <c r="AE475">
        <v>0.86076234811920005</v>
      </c>
    </row>
    <row r="476" spans="1:31" x14ac:dyDescent="0.25">
      <c r="A476">
        <v>2373236</v>
      </c>
      <c r="B476">
        <v>1</v>
      </c>
      <c r="C476" t="s">
        <v>80</v>
      </c>
      <c r="D476" t="s">
        <v>84</v>
      </c>
      <c r="E476" t="s">
        <v>155</v>
      </c>
      <c r="F476" t="s">
        <v>1580</v>
      </c>
      <c r="G476" t="s">
        <v>157</v>
      </c>
      <c r="H476" t="s">
        <v>135</v>
      </c>
      <c r="I476" t="s">
        <v>136</v>
      </c>
      <c r="J476" t="s">
        <v>137</v>
      </c>
      <c r="K476" t="s">
        <v>138</v>
      </c>
      <c r="L476" t="s">
        <v>1581</v>
      </c>
      <c r="M476" t="s">
        <v>1582</v>
      </c>
      <c r="N476">
        <v>0.87166666599999998</v>
      </c>
      <c r="O476">
        <v>0</v>
      </c>
      <c r="P476">
        <v>231</v>
      </c>
      <c r="Q476">
        <v>0</v>
      </c>
      <c r="R476">
        <v>0</v>
      </c>
      <c r="S476">
        <v>0</v>
      </c>
      <c r="T476">
        <v>11</v>
      </c>
      <c r="U476">
        <v>0</v>
      </c>
      <c r="V476">
        <v>0</v>
      </c>
      <c r="W476">
        <v>0</v>
      </c>
      <c r="X476">
        <v>36.622205303676175</v>
      </c>
      <c r="Y476">
        <v>0</v>
      </c>
      <c r="Z476">
        <v>0</v>
      </c>
      <c r="AA476">
        <v>0</v>
      </c>
      <c r="AB476">
        <v>12.163353344855917</v>
      </c>
      <c r="AC476">
        <v>0</v>
      </c>
      <c r="AD476">
        <v>0</v>
      </c>
      <c r="AE476">
        <v>48.785558648532088</v>
      </c>
    </row>
    <row r="477" spans="1:31" x14ac:dyDescent="0.25">
      <c r="A477">
        <v>2373258</v>
      </c>
      <c r="B477">
        <v>1</v>
      </c>
      <c r="C477" t="s">
        <v>80</v>
      </c>
      <c r="D477" t="s">
        <v>100</v>
      </c>
      <c r="E477" t="s">
        <v>155</v>
      </c>
      <c r="F477" t="s">
        <v>1583</v>
      </c>
      <c r="G477" t="s">
        <v>161</v>
      </c>
      <c r="H477" t="s">
        <v>135</v>
      </c>
      <c r="I477" t="s">
        <v>136</v>
      </c>
      <c r="J477" t="s">
        <v>137</v>
      </c>
      <c r="K477" t="s">
        <v>138</v>
      </c>
      <c r="L477" t="s">
        <v>1584</v>
      </c>
      <c r="M477" t="s">
        <v>1585</v>
      </c>
      <c r="N477">
        <v>0.74166666599999997</v>
      </c>
      <c r="O477">
        <v>0</v>
      </c>
      <c r="P477">
        <v>135</v>
      </c>
      <c r="Q477">
        <v>0</v>
      </c>
      <c r="R477">
        <v>0</v>
      </c>
      <c r="S477">
        <v>0</v>
      </c>
      <c r="T477">
        <v>7</v>
      </c>
      <c r="U477">
        <v>0</v>
      </c>
      <c r="V477">
        <v>0</v>
      </c>
      <c r="W477">
        <v>0</v>
      </c>
      <c r="X477">
        <v>15.869542565635594</v>
      </c>
      <c r="Y477">
        <v>0</v>
      </c>
      <c r="Z477">
        <v>0</v>
      </c>
      <c r="AA477">
        <v>0</v>
      </c>
      <c r="AB477">
        <v>0.51378517766000009</v>
      </c>
      <c r="AC477">
        <v>0</v>
      </c>
      <c r="AD477">
        <v>0</v>
      </c>
      <c r="AE477">
        <v>16.383327743295595</v>
      </c>
    </row>
    <row r="478" spans="1:31" x14ac:dyDescent="0.25">
      <c r="A478">
        <v>2374916</v>
      </c>
      <c r="B478">
        <v>1</v>
      </c>
      <c r="C478" t="s">
        <v>81</v>
      </c>
      <c r="D478" t="s">
        <v>112</v>
      </c>
      <c r="E478" t="s">
        <v>155</v>
      </c>
      <c r="F478" t="s">
        <v>1586</v>
      </c>
      <c r="G478" t="s">
        <v>203</v>
      </c>
      <c r="H478" t="s">
        <v>135</v>
      </c>
      <c r="I478" t="s">
        <v>136</v>
      </c>
      <c r="J478" t="s">
        <v>137</v>
      </c>
      <c r="K478" t="s">
        <v>138</v>
      </c>
      <c r="L478" t="s">
        <v>1587</v>
      </c>
      <c r="M478" t="s">
        <v>1588</v>
      </c>
      <c r="N478">
        <v>1.308333333</v>
      </c>
      <c r="O478">
        <v>0</v>
      </c>
      <c r="P478">
        <v>63</v>
      </c>
      <c r="Q478">
        <v>0</v>
      </c>
      <c r="R478">
        <v>8</v>
      </c>
      <c r="S478">
        <v>0</v>
      </c>
      <c r="T478">
        <v>5</v>
      </c>
      <c r="U478">
        <v>0</v>
      </c>
      <c r="V478">
        <v>0</v>
      </c>
      <c r="W478">
        <v>0</v>
      </c>
      <c r="X478">
        <v>15.624678355531373</v>
      </c>
      <c r="Y478">
        <v>0</v>
      </c>
      <c r="Z478">
        <v>4.0171808901841999</v>
      </c>
      <c r="AA478">
        <v>0</v>
      </c>
      <c r="AB478">
        <v>2.6061953156489999</v>
      </c>
      <c r="AC478">
        <v>0</v>
      </c>
      <c r="AD478">
        <v>0</v>
      </c>
      <c r="AE478">
        <v>22.248054561364572</v>
      </c>
    </row>
    <row r="479" spans="1:31" x14ac:dyDescent="0.25">
      <c r="A479">
        <v>2374924</v>
      </c>
      <c r="B479">
        <v>1</v>
      </c>
      <c r="C479" t="s">
        <v>80</v>
      </c>
      <c r="D479" t="s">
        <v>99</v>
      </c>
      <c r="E479" t="s">
        <v>155</v>
      </c>
      <c r="F479" t="s">
        <v>1589</v>
      </c>
      <c r="G479" t="s">
        <v>558</v>
      </c>
      <c r="H479" t="s">
        <v>135</v>
      </c>
      <c r="I479" t="s">
        <v>136</v>
      </c>
      <c r="J479" t="s">
        <v>137</v>
      </c>
      <c r="K479" t="s">
        <v>138</v>
      </c>
      <c r="L479" t="s">
        <v>1590</v>
      </c>
      <c r="M479" t="s">
        <v>1591</v>
      </c>
      <c r="N479">
        <v>1.6858333329999999</v>
      </c>
      <c r="O479">
        <v>0</v>
      </c>
      <c r="P479">
        <v>76</v>
      </c>
      <c r="Q479">
        <v>0</v>
      </c>
      <c r="R479">
        <v>3</v>
      </c>
      <c r="S479">
        <v>0</v>
      </c>
      <c r="T479">
        <v>11</v>
      </c>
      <c r="U479">
        <v>0</v>
      </c>
      <c r="V479">
        <v>1</v>
      </c>
      <c r="W479">
        <v>0</v>
      </c>
      <c r="X479">
        <v>21.01699833979827</v>
      </c>
      <c r="Y479">
        <v>0</v>
      </c>
      <c r="Z479">
        <v>0.27200598902119999</v>
      </c>
      <c r="AA479">
        <v>0</v>
      </c>
      <c r="AB479">
        <v>9.1636966832768643</v>
      </c>
      <c r="AC479">
        <v>0</v>
      </c>
      <c r="AD479">
        <v>119.40702511307417</v>
      </c>
      <c r="AE479">
        <v>149.85972612517051</v>
      </c>
    </row>
    <row r="480" spans="1:31" x14ac:dyDescent="0.25">
      <c r="A480">
        <v>2374937</v>
      </c>
      <c r="B480">
        <v>1</v>
      </c>
      <c r="C480" t="s">
        <v>80</v>
      </c>
      <c r="D480" t="s">
        <v>97</v>
      </c>
      <c r="E480" t="s">
        <v>155</v>
      </c>
      <c r="F480" t="s">
        <v>1592</v>
      </c>
      <c r="G480" t="s">
        <v>203</v>
      </c>
      <c r="H480" t="s">
        <v>135</v>
      </c>
      <c r="I480" t="s">
        <v>136</v>
      </c>
      <c r="J480" t="s">
        <v>137</v>
      </c>
      <c r="K480" t="s">
        <v>138</v>
      </c>
      <c r="L480" t="s">
        <v>1593</v>
      </c>
      <c r="M480" t="s">
        <v>1594</v>
      </c>
      <c r="N480">
        <v>1.486111111</v>
      </c>
      <c r="O480">
        <v>0</v>
      </c>
      <c r="P480">
        <v>32</v>
      </c>
      <c r="Q480">
        <v>0</v>
      </c>
      <c r="R480">
        <v>0</v>
      </c>
      <c r="S480">
        <v>0</v>
      </c>
      <c r="T480">
        <v>1</v>
      </c>
      <c r="U480">
        <v>0</v>
      </c>
      <c r="V480">
        <v>0</v>
      </c>
      <c r="W480">
        <v>0</v>
      </c>
      <c r="X480">
        <v>15.387896903758891</v>
      </c>
      <c r="Y480">
        <v>0</v>
      </c>
      <c r="Z480">
        <v>0</v>
      </c>
      <c r="AA480">
        <v>0</v>
      </c>
      <c r="AB480">
        <v>0.82765109895306654</v>
      </c>
      <c r="AC480">
        <v>0</v>
      </c>
      <c r="AD480">
        <v>0</v>
      </c>
      <c r="AE480">
        <v>16.215548002711959</v>
      </c>
    </row>
    <row r="481" spans="1:31" x14ac:dyDescent="0.25">
      <c r="A481">
        <v>2374947</v>
      </c>
      <c r="B481">
        <v>1</v>
      </c>
      <c r="C481" t="s">
        <v>80</v>
      </c>
      <c r="D481" t="s">
        <v>93</v>
      </c>
      <c r="E481" t="s">
        <v>155</v>
      </c>
      <c r="F481" t="s">
        <v>1595</v>
      </c>
      <c r="G481" t="s">
        <v>203</v>
      </c>
      <c r="H481" t="s">
        <v>135</v>
      </c>
      <c r="I481" t="s">
        <v>136</v>
      </c>
      <c r="J481" t="s">
        <v>137</v>
      </c>
      <c r="K481" t="s">
        <v>138</v>
      </c>
      <c r="L481" t="s">
        <v>1596</v>
      </c>
      <c r="M481" t="s">
        <v>1597</v>
      </c>
      <c r="N481">
        <v>2.2483333330000002</v>
      </c>
      <c r="O481">
        <v>0</v>
      </c>
      <c r="P481">
        <v>5</v>
      </c>
      <c r="Q481">
        <v>0</v>
      </c>
      <c r="R481">
        <v>1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0.68232968589747511</v>
      </c>
      <c r="Y481">
        <v>0</v>
      </c>
      <c r="Z481">
        <v>0</v>
      </c>
      <c r="AA481">
        <v>0</v>
      </c>
      <c r="AB481">
        <v>2.6666656016216664E-2</v>
      </c>
      <c r="AC481">
        <v>0</v>
      </c>
      <c r="AD481">
        <v>0</v>
      </c>
      <c r="AE481">
        <v>0.70899634191369176</v>
      </c>
    </row>
    <row r="482" spans="1:31" x14ac:dyDescent="0.25">
      <c r="A482">
        <v>2374965</v>
      </c>
      <c r="B482">
        <v>1</v>
      </c>
      <c r="C482" t="s">
        <v>80</v>
      </c>
      <c r="D482" t="s">
        <v>110</v>
      </c>
      <c r="E482" t="s">
        <v>155</v>
      </c>
      <c r="F482" t="s">
        <v>1598</v>
      </c>
      <c r="G482" t="s">
        <v>425</v>
      </c>
      <c r="H482" t="s">
        <v>135</v>
      </c>
      <c r="I482" t="s">
        <v>136</v>
      </c>
      <c r="J482" t="s">
        <v>137</v>
      </c>
      <c r="K482" t="s">
        <v>138</v>
      </c>
      <c r="L482" t="s">
        <v>1599</v>
      </c>
      <c r="M482" t="s">
        <v>1600</v>
      </c>
      <c r="N482">
        <v>2.7583333329999999</v>
      </c>
      <c r="O482">
        <v>0</v>
      </c>
      <c r="P482">
        <v>190</v>
      </c>
      <c r="Q482">
        <v>0</v>
      </c>
      <c r="R482">
        <v>0</v>
      </c>
      <c r="S482">
        <v>0</v>
      </c>
      <c r="T482">
        <v>18</v>
      </c>
      <c r="U482">
        <v>0</v>
      </c>
      <c r="V482">
        <v>0</v>
      </c>
      <c r="W482">
        <v>0</v>
      </c>
      <c r="X482">
        <v>145.04216729935109</v>
      </c>
      <c r="Y482">
        <v>0</v>
      </c>
      <c r="Z482">
        <v>0</v>
      </c>
      <c r="AA482">
        <v>0</v>
      </c>
      <c r="AB482">
        <v>24.247294383192752</v>
      </c>
      <c r="AC482">
        <v>0</v>
      </c>
      <c r="AD482">
        <v>0</v>
      </c>
      <c r="AE482">
        <v>169.28946168254384</v>
      </c>
    </row>
    <row r="483" spans="1:31" x14ac:dyDescent="0.25">
      <c r="A483">
        <v>2374850</v>
      </c>
      <c r="B483">
        <v>1</v>
      </c>
      <c r="C483" t="s">
        <v>80</v>
      </c>
      <c r="D483" t="s">
        <v>93</v>
      </c>
      <c r="E483" t="s">
        <v>155</v>
      </c>
      <c r="F483" t="s">
        <v>1601</v>
      </c>
      <c r="G483" t="s">
        <v>203</v>
      </c>
      <c r="H483" t="s">
        <v>135</v>
      </c>
      <c r="I483" t="s">
        <v>136</v>
      </c>
      <c r="J483" t="s">
        <v>137</v>
      </c>
      <c r="K483" t="s">
        <v>138</v>
      </c>
      <c r="L483" t="s">
        <v>1602</v>
      </c>
      <c r="M483" t="s">
        <v>1603</v>
      </c>
      <c r="N483">
        <v>6.0480555550000004</v>
      </c>
      <c r="O483">
        <v>0</v>
      </c>
      <c r="P483">
        <v>4</v>
      </c>
      <c r="Q483">
        <v>0</v>
      </c>
      <c r="R483">
        <v>5</v>
      </c>
      <c r="S483">
        <v>0</v>
      </c>
      <c r="T483">
        <v>2</v>
      </c>
      <c r="U483">
        <v>0</v>
      </c>
      <c r="V483">
        <v>0</v>
      </c>
      <c r="W483">
        <v>0</v>
      </c>
      <c r="X483">
        <v>6.3874154555629996</v>
      </c>
      <c r="Y483">
        <v>0</v>
      </c>
      <c r="Z483">
        <v>45.478241911174088</v>
      </c>
      <c r="AA483">
        <v>0</v>
      </c>
      <c r="AB483">
        <v>15.563579270038801</v>
      </c>
      <c r="AC483">
        <v>0</v>
      </c>
      <c r="AD483">
        <v>0</v>
      </c>
      <c r="AE483">
        <v>67.429236636775897</v>
      </c>
    </row>
    <row r="484" spans="1:31" x14ac:dyDescent="0.25">
      <c r="A484">
        <v>2374890</v>
      </c>
      <c r="B484">
        <v>1</v>
      </c>
      <c r="C484" t="s">
        <v>80</v>
      </c>
      <c r="D484" t="s">
        <v>107</v>
      </c>
      <c r="E484" t="s">
        <v>155</v>
      </c>
      <c r="F484" t="s">
        <v>1604</v>
      </c>
      <c r="G484" t="s">
        <v>203</v>
      </c>
      <c r="H484" t="s">
        <v>135</v>
      </c>
      <c r="I484" t="s">
        <v>136</v>
      </c>
      <c r="J484" t="s">
        <v>137</v>
      </c>
      <c r="K484" t="s">
        <v>138</v>
      </c>
      <c r="L484" t="s">
        <v>1605</v>
      </c>
      <c r="M484" t="s">
        <v>1606</v>
      </c>
      <c r="N484">
        <v>2.509166666</v>
      </c>
      <c r="O484">
        <v>0</v>
      </c>
      <c r="P484">
        <v>2</v>
      </c>
      <c r="Q484">
        <v>0</v>
      </c>
      <c r="R484">
        <v>0</v>
      </c>
      <c r="S484">
        <v>0</v>
      </c>
      <c r="T484">
        <v>1</v>
      </c>
      <c r="U484">
        <v>0</v>
      </c>
      <c r="V484">
        <v>0</v>
      </c>
      <c r="W484">
        <v>0</v>
      </c>
      <c r="X484">
        <v>0.76340653521165003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0.76340653521165003</v>
      </c>
    </row>
    <row r="485" spans="1:31" x14ac:dyDescent="0.25">
      <c r="A485">
        <v>2374931</v>
      </c>
      <c r="B485">
        <v>1</v>
      </c>
      <c r="C485" t="s">
        <v>80</v>
      </c>
      <c r="D485" t="s">
        <v>83</v>
      </c>
      <c r="E485" t="s">
        <v>155</v>
      </c>
      <c r="F485" t="s">
        <v>1607</v>
      </c>
      <c r="G485" t="s">
        <v>594</v>
      </c>
      <c r="H485" t="s">
        <v>135</v>
      </c>
      <c r="I485" t="s">
        <v>136</v>
      </c>
      <c r="J485" t="s">
        <v>137</v>
      </c>
      <c r="K485" t="s">
        <v>138</v>
      </c>
      <c r="L485" t="s">
        <v>1608</v>
      </c>
      <c r="M485" t="s">
        <v>1609</v>
      </c>
      <c r="N485">
        <v>4.3174999999999999</v>
      </c>
      <c r="O485">
        <v>0</v>
      </c>
      <c r="P485">
        <v>186</v>
      </c>
      <c r="Q485">
        <v>0</v>
      </c>
      <c r="R485">
        <v>0</v>
      </c>
      <c r="S485">
        <v>0</v>
      </c>
      <c r="T485">
        <v>6</v>
      </c>
      <c r="U485">
        <v>0</v>
      </c>
      <c r="V485">
        <v>0</v>
      </c>
      <c r="W485">
        <v>0</v>
      </c>
      <c r="X485">
        <v>142.58573327343467</v>
      </c>
      <c r="Y485">
        <v>0</v>
      </c>
      <c r="Z485">
        <v>0</v>
      </c>
      <c r="AA485">
        <v>0</v>
      </c>
      <c r="AB485">
        <v>12.973273765242942</v>
      </c>
      <c r="AC485">
        <v>0</v>
      </c>
      <c r="AD485">
        <v>0</v>
      </c>
      <c r="AE485">
        <v>155.55900703867761</v>
      </c>
    </row>
    <row r="486" spans="1:31" x14ac:dyDescent="0.25">
      <c r="A486">
        <v>2374938</v>
      </c>
      <c r="B486">
        <v>1</v>
      </c>
      <c r="C486" t="s">
        <v>80</v>
      </c>
      <c r="D486" t="s">
        <v>110</v>
      </c>
      <c r="E486" t="s">
        <v>155</v>
      </c>
      <c r="F486" t="s">
        <v>1610</v>
      </c>
      <c r="G486" t="s">
        <v>203</v>
      </c>
      <c r="H486" t="s">
        <v>135</v>
      </c>
      <c r="I486" t="s">
        <v>136</v>
      </c>
      <c r="J486" t="s">
        <v>137</v>
      </c>
      <c r="K486" t="s">
        <v>138</v>
      </c>
      <c r="L486" t="s">
        <v>1611</v>
      </c>
      <c r="M486" t="s">
        <v>1612</v>
      </c>
      <c r="N486">
        <v>2.3358333330000001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1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0.53037075154612501</v>
      </c>
      <c r="AC486">
        <v>0</v>
      </c>
      <c r="AD486">
        <v>0</v>
      </c>
      <c r="AE486">
        <v>0.53037075154612501</v>
      </c>
    </row>
    <row r="487" spans="1:31" x14ac:dyDescent="0.25">
      <c r="A487">
        <v>2374943</v>
      </c>
      <c r="B487">
        <v>1</v>
      </c>
      <c r="C487" t="s">
        <v>80</v>
      </c>
      <c r="D487" t="s">
        <v>83</v>
      </c>
      <c r="E487" t="s">
        <v>155</v>
      </c>
      <c r="F487" t="s">
        <v>1613</v>
      </c>
      <c r="G487" t="s">
        <v>203</v>
      </c>
      <c r="H487" t="s">
        <v>135</v>
      </c>
      <c r="I487" t="s">
        <v>136</v>
      </c>
      <c r="J487" t="s">
        <v>137</v>
      </c>
      <c r="K487" t="s">
        <v>138</v>
      </c>
      <c r="L487" t="s">
        <v>1614</v>
      </c>
      <c r="M487" t="s">
        <v>1615</v>
      </c>
      <c r="N487">
        <v>3.6927777769999999</v>
      </c>
      <c r="O487">
        <v>0</v>
      </c>
      <c r="P487">
        <v>37</v>
      </c>
      <c r="Q487">
        <v>0</v>
      </c>
      <c r="R487">
        <v>0</v>
      </c>
      <c r="S487">
        <v>0</v>
      </c>
      <c r="T487">
        <v>9</v>
      </c>
      <c r="U487">
        <v>0</v>
      </c>
      <c r="V487">
        <v>2</v>
      </c>
      <c r="W487">
        <v>0</v>
      </c>
      <c r="X487">
        <v>36.730806268788491</v>
      </c>
      <c r="Y487">
        <v>0</v>
      </c>
      <c r="Z487">
        <v>0</v>
      </c>
      <c r="AA487">
        <v>0</v>
      </c>
      <c r="AB487">
        <v>11.700668560700002</v>
      </c>
      <c r="AC487">
        <v>0</v>
      </c>
      <c r="AD487">
        <v>29.854354068761534</v>
      </c>
      <c r="AE487">
        <v>78.285828898250031</v>
      </c>
    </row>
    <row r="488" spans="1:31" x14ac:dyDescent="0.25">
      <c r="A488">
        <v>2374955</v>
      </c>
      <c r="B488">
        <v>1</v>
      </c>
      <c r="C488" t="s">
        <v>80</v>
      </c>
      <c r="D488" t="s">
        <v>85</v>
      </c>
      <c r="E488" t="s">
        <v>155</v>
      </c>
      <c r="F488" t="s">
        <v>1616</v>
      </c>
      <c r="G488" t="s">
        <v>203</v>
      </c>
      <c r="H488" t="s">
        <v>135</v>
      </c>
      <c r="I488" t="s">
        <v>136</v>
      </c>
      <c r="J488" t="s">
        <v>137</v>
      </c>
      <c r="K488" t="s">
        <v>138</v>
      </c>
      <c r="L488" t="s">
        <v>1617</v>
      </c>
      <c r="M488" t="s">
        <v>1618</v>
      </c>
      <c r="N488">
        <v>4.3849999999999998</v>
      </c>
      <c r="O488">
        <v>0</v>
      </c>
      <c r="P488">
        <v>320</v>
      </c>
      <c r="Q488">
        <v>0</v>
      </c>
      <c r="R488">
        <v>0</v>
      </c>
      <c r="S488">
        <v>0</v>
      </c>
      <c r="T488">
        <v>24</v>
      </c>
      <c r="U488">
        <v>0</v>
      </c>
      <c r="V488">
        <v>1</v>
      </c>
      <c r="W488">
        <v>0</v>
      </c>
      <c r="X488">
        <v>415.26569689306353</v>
      </c>
      <c r="Y488">
        <v>0</v>
      </c>
      <c r="Z488">
        <v>0</v>
      </c>
      <c r="AA488">
        <v>0</v>
      </c>
      <c r="AB488">
        <v>61.8753757552319</v>
      </c>
      <c r="AC488">
        <v>0</v>
      </c>
      <c r="AD488">
        <v>51.503745434634155</v>
      </c>
      <c r="AE488">
        <v>528.64481808292965</v>
      </c>
    </row>
    <row r="489" spans="1:31" x14ac:dyDescent="0.25">
      <c r="A489">
        <v>2374970</v>
      </c>
      <c r="B489">
        <v>1</v>
      </c>
      <c r="C489" t="s">
        <v>80</v>
      </c>
      <c r="D489" t="s">
        <v>99</v>
      </c>
      <c r="E489" t="s">
        <v>155</v>
      </c>
      <c r="F489" t="s">
        <v>1619</v>
      </c>
      <c r="G489" t="s">
        <v>157</v>
      </c>
      <c r="H489" t="s">
        <v>135</v>
      </c>
      <c r="I489" t="s">
        <v>136</v>
      </c>
      <c r="J489" t="s">
        <v>137</v>
      </c>
      <c r="K489" t="s">
        <v>138</v>
      </c>
      <c r="L489" t="s">
        <v>1620</v>
      </c>
      <c r="M489" t="s">
        <v>1621</v>
      </c>
      <c r="N489">
        <v>4.2313888879999997</v>
      </c>
      <c r="O489">
        <v>0</v>
      </c>
      <c r="P489">
        <v>75</v>
      </c>
      <c r="Q489">
        <v>0</v>
      </c>
      <c r="R489">
        <v>0</v>
      </c>
      <c r="S489">
        <v>0</v>
      </c>
      <c r="T489">
        <v>43</v>
      </c>
      <c r="U489">
        <v>0</v>
      </c>
      <c r="V489">
        <v>0</v>
      </c>
      <c r="W489">
        <v>0</v>
      </c>
      <c r="X489">
        <v>62.95482442388569</v>
      </c>
      <c r="Y489">
        <v>0</v>
      </c>
      <c r="Z489">
        <v>0</v>
      </c>
      <c r="AA489">
        <v>0</v>
      </c>
      <c r="AB489">
        <v>51.428105647842379</v>
      </c>
      <c r="AC489">
        <v>0</v>
      </c>
      <c r="AD489">
        <v>0</v>
      </c>
      <c r="AE489">
        <v>114.38293007172807</v>
      </c>
    </row>
    <row r="490" spans="1:31" x14ac:dyDescent="0.25">
      <c r="A490">
        <v>2374975</v>
      </c>
      <c r="B490">
        <v>1</v>
      </c>
      <c r="C490" t="s">
        <v>80</v>
      </c>
      <c r="D490" t="s">
        <v>96</v>
      </c>
      <c r="E490" t="s">
        <v>155</v>
      </c>
      <c r="F490" t="s">
        <v>1622</v>
      </c>
      <c r="G490" t="s">
        <v>203</v>
      </c>
      <c r="H490" t="s">
        <v>135</v>
      </c>
      <c r="I490" t="s">
        <v>136</v>
      </c>
      <c r="J490" t="s">
        <v>137</v>
      </c>
      <c r="K490" t="s">
        <v>138</v>
      </c>
      <c r="L490" t="s">
        <v>1623</v>
      </c>
      <c r="M490" t="s">
        <v>1624</v>
      </c>
      <c r="N490">
        <v>2.7688888880000002</v>
      </c>
      <c r="O490">
        <v>0</v>
      </c>
      <c r="P490">
        <v>69</v>
      </c>
      <c r="Q490">
        <v>0</v>
      </c>
      <c r="R490">
        <v>0</v>
      </c>
      <c r="S490">
        <v>0</v>
      </c>
      <c r="T490">
        <v>10</v>
      </c>
      <c r="U490">
        <v>0</v>
      </c>
      <c r="V490">
        <v>0</v>
      </c>
      <c r="W490">
        <v>0</v>
      </c>
      <c r="X490">
        <v>48.095388401295544</v>
      </c>
      <c r="Y490">
        <v>0</v>
      </c>
      <c r="Z490">
        <v>0</v>
      </c>
      <c r="AA490">
        <v>0</v>
      </c>
      <c r="AB490">
        <v>12.851916550532051</v>
      </c>
      <c r="AC490">
        <v>0</v>
      </c>
      <c r="AD490">
        <v>0</v>
      </c>
      <c r="AE490">
        <v>60.947304951827597</v>
      </c>
    </row>
    <row r="491" spans="1:31" x14ac:dyDescent="0.25">
      <c r="A491">
        <v>2374980</v>
      </c>
      <c r="B491">
        <v>1</v>
      </c>
      <c r="C491" t="s">
        <v>80</v>
      </c>
      <c r="D491" t="s">
        <v>83</v>
      </c>
      <c r="E491" t="s">
        <v>155</v>
      </c>
      <c r="F491" t="s">
        <v>1625</v>
      </c>
      <c r="G491" t="s">
        <v>157</v>
      </c>
      <c r="H491" t="s">
        <v>135</v>
      </c>
      <c r="I491" t="s">
        <v>136</v>
      </c>
      <c r="J491" t="s">
        <v>137</v>
      </c>
      <c r="K491" t="s">
        <v>138</v>
      </c>
      <c r="L491" t="s">
        <v>1626</v>
      </c>
      <c r="M491" t="s">
        <v>1627</v>
      </c>
      <c r="N491">
        <v>2.9597222219999999</v>
      </c>
      <c r="O491">
        <v>0</v>
      </c>
      <c r="P491">
        <v>109</v>
      </c>
      <c r="Q491">
        <v>0</v>
      </c>
      <c r="R491">
        <v>0</v>
      </c>
      <c r="S491">
        <v>0</v>
      </c>
      <c r="T491">
        <v>17</v>
      </c>
      <c r="U491">
        <v>0</v>
      </c>
      <c r="V491">
        <v>0</v>
      </c>
      <c r="W491">
        <v>0</v>
      </c>
      <c r="X491">
        <v>91.766368567625733</v>
      </c>
      <c r="Y491">
        <v>0</v>
      </c>
      <c r="Z491">
        <v>0</v>
      </c>
      <c r="AA491">
        <v>0</v>
      </c>
      <c r="AB491">
        <v>11.908487495900602</v>
      </c>
      <c r="AC491">
        <v>0</v>
      </c>
      <c r="AD491">
        <v>0</v>
      </c>
      <c r="AE491">
        <v>103.67485606352633</v>
      </c>
    </row>
    <row r="492" spans="1:31" x14ac:dyDescent="0.25">
      <c r="A492">
        <v>2374983</v>
      </c>
      <c r="B492">
        <v>1</v>
      </c>
      <c r="C492" t="s">
        <v>80</v>
      </c>
      <c r="D492" t="s">
        <v>88</v>
      </c>
      <c r="E492" t="s">
        <v>155</v>
      </c>
      <c r="F492" t="s">
        <v>1628</v>
      </c>
      <c r="G492" t="s">
        <v>203</v>
      </c>
      <c r="H492" t="s">
        <v>135</v>
      </c>
      <c r="I492" t="s">
        <v>136</v>
      </c>
      <c r="J492" t="s">
        <v>137</v>
      </c>
      <c r="K492" t="s">
        <v>138</v>
      </c>
      <c r="L492" t="s">
        <v>1629</v>
      </c>
      <c r="M492" t="s">
        <v>1630</v>
      </c>
      <c r="N492">
        <v>2.775833333</v>
      </c>
      <c r="O492">
        <v>0</v>
      </c>
      <c r="P492">
        <v>175</v>
      </c>
      <c r="Q492">
        <v>0</v>
      </c>
      <c r="R492">
        <v>0</v>
      </c>
      <c r="S492">
        <v>0</v>
      </c>
      <c r="T492">
        <v>5</v>
      </c>
      <c r="U492">
        <v>0</v>
      </c>
      <c r="V492">
        <v>0</v>
      </c>
      <c r="W492">
        <v>0</v>
      </c>
      <c r="X492">
        <v>112.34015546696271</v>
      </c>
      <c r="Y492">
        <v>0</v>
      </c>
      <c r="Z492">
        <v>0</v>
      </c>
      <c r="AA492">
        <v>0</v>
      </c>
      <c r="AB492">
        <v>3.9774832397588749</v>
      </c>
      <c r="AC492">
        <v>0</v>
      </c>
      <c r="AD492">
        <v>0</v>
      </c>
      <c r="AE492">
        <v>116.31763870672158</v>
      </c>
    </row>
    <row r="493" spans="1:31" x14ac:dyDescent="0.25">
      <c r="A493">
        <v>2374989</v>
      </c>
      <c r="B493">
        <v>1</v>
      </c>
      <c r="C493" t="s">
        <v>80</v>
      </c>
      <c r="D493" t="s">
        <v>97</v>
      </c>
      <c r="E493" t="s">
        <v>155</v>
      </c>
      <c r="F493" t="s">
        <v>1631</v>
      </c>
      <c r="G493" t="s">
        <v>157</v>
      </c>
      <c r="H493" t="s">
        <v>135</v>
      </c>
      <c r="I493" t="s">
        <v>136</v>
      </c>
      <c r="J493" t="s">
        <v>137</v>
      </c>
      <c r="K493" t="s">
        <v>138</v>
      </c>
      <c r="L493" t="s">
        <v>1632</v>
      </c>
      <c r="M493" t="s">
        <v>1633</v>
      </c>
      <c r="N493">
        <v>3.3713888879999998</v>
      </c>
      <c r="O493">
        <v>0</v>
      </c>
      <c r="P493">
        <v>35</v>
      </c>
      <c r="Q493">
        <v>0</v>
      </c>
      <c r="R493">
        <v>0</v>
      </c>
      <c r="S493">
        <v>0</v>
      </c>
      <c r="T493">
        <v>4</v>
      </c>
      <c r="U493">
        <v>0</v>
      </c>
      <c r="V493">
        <v>0</v>
      </c>
      <c r="W493">
        <v>0</v>
      </c>
      <c r="X493">
        <v>34.750687860053333</v>
      </c>
      <c r="Y493">
        <v>0</v>
      </c>
      <c r="Z493">
        <v>0</v>
      </c>
      <c r="AA493">
        <v>0</v>
      </c>
      <c r="AB493">
        <v>4.5975773875955168</v>
      </c>
      <c r="AC493">
        <v>0</v>
      </c>
      <c r="AD493">
        <v>0</v>
      </c>
      <c r="AE493">
        <v>39.348265247648847</v>
      </c>
    </row>
    <row r="494" spans="1:31" x14ac:dyDescent="0.25">
      <c r="A494">
        <v>2374990</v>
      </c>
      <c r="B494">
        <v>1</v>
      </c>
      <c r="C494" t="s">
        <v>80</v>
      </c>
      <c r="D494" t="s">
        <v>96</v>
      </c>
      <c r="E494" t="s">
        <v>155</v>
      </c>
      <c r="F494" t="s">
        <v>1634</v>
      </c>
      <c r="G494" t="s">
        <v>157</v>
      </c>
      <c r="H494" t="s">
        <v>135</v>
      </c>
      <c r="I494" t="s">
        <v>136</v>
      </c>
      <c r="J494" t="s">
        <v>137</v>
      </c>
      <c r="K494" t="s">
        <v>138</v>
      </c>
      <c r="L494" t="s">
        <v>1635</v>
      </c>
      <c r="M494" t="s">
        <v>1636</v>
      </c>
      <c r="N494">
        <v>2.1088888880000001</v>
      </c>
      <c r="O494">
        <v>0</v>
      </c>
      <c r="P494">
        <v>35</v>
      </c>
      <c r="Q494">
        <v>0</v>
      </c>
      <c r="R494">
        <v>0</v>
      </c>
      <c r="S494">
        <v>0</v>
      </c>
      <c r="T494">
        <v>6</v>
      </c>
      <c r="U494">
        <v>0</v>
      </c>
      <c r="V494">
        <v>0</v>
      </c>
      <c r="W494">
        <v>0</v>
      </c>
      <c r="X494">
        <v>78.873806432865251</v>
      </c>
      <c r="Y494">
        <v>0</v>
      </c>
      <c r="Z494">
        <v>0</v>
      </c>
      <c r="AA494">
        <v>0</v>
      </c>
      <c r="AB494">
        <v>10.199175184017927</v>
      </c>
      <c r="AC494">
        <v>0</v>
      </c>
      <c r="AD494">
        <v>0</v>
      </c>
      <c r="AE494">
        <v>89.072981616883183</v>
      </c>
    </row>
    <row r="495" spans="1:31" x14ac:dyDescent="0.25">
      <c r="A495">
        <v>2374991</v>
      </c>
      <c r="B495">
        <v>1</v>
      </c>
      <c r="C495" t="s">
        <v>80</v>
      </c>
      <c r="D495" t="s">
        <v>97</v>
      </c>
      <c r="E495" t="s">
        <v>155</v>
      </c>
      <c r="F495" t="s">
        <v>1637</v>
      </c>
      <c r="G495" t="s">
        <v>203</v>
      </c>
      <c r="H495" t="s">
        <v>135</v>
      </c>
      <c r="I495" t="s">
        <v>136</v>
      </c>
      <c r="J495" t="s">
        <v>137</v>
      </c>
      <c r="K495" t="s">
        <v>138</v>
      </c>
      <c r="L495" t="s">
        <v>1638</v>
      </c>
      <c r="M495" t="s">
        <v>1639</v>
      </c>
      <c r="N495">
        <v>2.2877777770000001</v>
      </c>
      <c r="O495">
        <v>0</v>
      </c>
      <c r="P495">
        <v>13</v>
      </c>
      <c r="Q495">
        <v>0</v>
      </c>
      <c r="R495">
        <v>3</v>
      </c>
      <c r="S495">
        <v>0</v>
      </c>
      <c r="T495">
        <v>3</v>
      </c>
      <c r="U495">
        <v>0</v>
      </c>
      <c r="V495">
        <v>0</v>
      </c>
      <c r="W495">
        <v>0</v>
      </c>
      <c r="X495">
        <v>7.7164042989142416</v>
      </c>
      <c r="Y495">
        <v>0</v>
      </c>
      <c r="Z495">
        <v>2.1838984176799494</v>
      </c>
      <c r="AA495">
        <v>0</v>
      </c>
      <c r="AB495">
        <v>1.2066913198259333</v>
      </c>
      <c r="AC495">
        <v>0</v>
      </c>
      <c r="AD495">
        <v>0</v>
      </c>
      <c r="AE495">
        <v>11.106994036420124</v>
      </c>
    </row>
    <row r="496" spans="1:31" x14ac:dyDescent="0.25">
      <c r="A496">
        <v>2374994</v>
      </c>
      <c r="B496">
        <v>1</v>
      </c>
      <c r="C496" t="s">
        <v>80</v>
      </c>
      <c r="D496" t="s">
        <v>82</v>
      </c>
      <c r="E496" t="s">
        <v>132</v>
      </c>
      <c r="F496" t="s">
        <v>1640</v>
      </c>
      <c r="G496" t="s">
        <v>149</v>
      </c>
      <c r="H496" t="s">
        <v>135</v>
      </c>
      <c r="I496" t="s">
        <v>136</v>
      </c>
      <c r="J496" t="s">
        <v>137</v>
      </c>
      <c r="K496" t="s">
        <v>138</v>
      </c>
      <c r="L496" t="s">
        <v>1641</v>
      </c>
      <c r="M496" t="s">
        <v>1642</v>
      </c>
      <c r="N496">
        <v>3.508611111</v>
      </c>
      <c r="O496">
        <v>0</v>
      </c>
      <c r="P496">
        <v>2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1.5558220992664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1.5558220992664</v>
      </c>
    </row>
    <row r="497" spans="1:31" x14ac:dyDescent="0.25">
      <c r="A497">
        <v>2374998</v>
      </c>
      <c r="B497">
        <v>1</v>
      </c>
      <c r="C497" t="s">
        <v>80</v>
      </c>
      <c r="D497" t="s">
        <v>110</v>
      </c>
      <c r="E497" t="s">
        <v>170</v>
      </c>
      <c r="F497" t="s">
        <v>1643</v>
      </c>
      <c r="G497" t="s">
        <v>343</v>
      </c>
      <c r="H497" t="s">
        <v>135</v>
      </c>
      <c r="I497" t="s">
        <v>136</v>
      </c>
      <c r="J497" t="s">
        <v>137</v>
      </c>
      <c r="K497" t="s">
        <v>138</v>
      </c>
      <c r="L497" t="s">
        <v>1644</v>
      </c>
      <c r="M497" t="s">
        <v>1645</v>
      </c>
      <c r="N497">
        <v>3.1805555550000002</v>
      </c>
      <c r="O497">
        <v>0</v>
      </c>
      <c r="P497">
        <v>104</v>
      </c>
      <c r="Q497">
        <v>0</v>
      </c>
      <c r="R497">
        <v>0</v>
      </c>
      <c r="S497">
        <v>0</v>
      </c>
      <c r="T497">
        <v>15</v>
      </c>
      <c r="U497">
        <v>0</v>
      </c>
      <c r="V497">
        <v>0</v>
      </c>
      <c r="W497">
        <v>0</v>
      </c>
      <c r="X497">
        <v>53.807758214273356</v>
      </c>
      <c r="Y497">
        <v>0</v>
      </c>
      <c r="Z497">
        <v>0</v>
      </c>
      <c r="AA497">
        <v>0</v>
      </c>
      <c r="AB497">
        <v>16.100885984104167</v>
      </c>
      <c r="AC497">
        <v>0</v>
      </c>
      <c r="AD497">
        <v>0</v>
      </c>
      <c r="AE497">
        <v>69.908644198377516</v>
      </c>
    </row>
    <row r="498" spans="1:31" x14ac:dyDescent="0.25">
      <c r="A498">
        <v>2375006</v>
      </c>
      <c r="B498">
        <v>1</v>
      </c>
      <c r="C498" t="s">
        <v>80</v>
      </c>
      <c r="D498" t="s">
        <v>85</v>
      </c>
      <c r="E498" t="s">
        <v>155</v>
      </c>
      <c r="F498" t="s">
        <v>1646</v>
      </c>
      <c r="G498" t="s">
        <v>203</v>
      </c>
      <c r="H498" t="s">
        <v>135</v>
      </c>
      <c r="I498" t="s">
        <v>136</v>
      </c>
      <c r="J498" t="s">
        <v>137</v>
      </c>
      <c r="K498" t="s">
        <v>138</v>
      </c>
      <c r="L498" t="s">
        <v>1647</v>
      </c>
      <c r="M498" t="s">
        <v>1648</v>
      </c>
      <c r="N498">
        <v>2.045555555</v>
      </c>
      <c r="O498">
        <v>0</v>
      </c>
      <c r="P498">
        <v>211</v>
      </c>
      <c r="Q498">
        <v>0</v>
      </c>
      <c r="R498">
        <v>0</v>
      </c>
      <c r="S498">
        <v>0</v>
      </c>
      <c r="T498">
        <v>13</v>
      </c>
      <c r="U498">
        <v>0</v>
      </c>
      <c r="V498">
        <v>0</v>
      </c>
      <c r="W498">
        <v>0</v>
      </c>
      <c r="X498">
        <v>99.546738269240791</v>
      </c>
      <c r="Y498">
        <v>0</v>
      </c>
      <c r="Z498">
        <v>0</v>
      </c>
      <c r="AA498">
        <v>0</v>
      </c>
      <c r="AB498">
        <v>17.602689058113601</v>
      </c>
      <c r="AC498">
        <v>0</v>
      </c>
      <c r="AD498">
        <v>0</v>
      </c>
      <c r="AE498">
        <v>117.14942732735439</v>
      </c>
    </row>
    <row r="499" spans="1:31" x14ac:dyDescent="0.25">
      <c r="A499">
        <v>2375008</v>
      </c>
      <c r="B499">
        <v>1</v>
      </c>
      <c r="C499" t="s">
        <v>80</v>
      </c>
      <c r="D499" t="s">
        <v>84</v>
      </c>
      <c r="E499" t="s">
        <v>155</v>
      </c>
      <c r="F499" t="s">
        <v>1649</v>
      </c>
      <c r="G499" t="s">
        <v>336</v>
      </c>
      <c r="H499" t="s">
        <v>135</v>
      </c>
      <c r="I499" t="s">
        <v>136</v>
      </c>
      <c r="J499" t="s">
        <v>137</v>
      </c>
      <c r="K499" t="s">
        <v>138</v>
      </c>
      <c r="L499" t="s">
        <v>1650</v>
      </c>
      <c r="M499" t="s">
        <v>1651</v>
      </c>
      <c r="N499">
        <v>1.5786111110000001</v>
      </c>
      <c r="O499">
        <v>0</v>
      </c>
      <c r="P499">
        <v>104</v>
      </c>
      <c r="Q499">
        <v>0</v>
      </c>
      <c r="R499">
        <v>0</v>
      </c>
      <c r="S499">
        <v>0</v>
      </c>
      <c r="T499">
        <v>9</v>
      </c>
      <c r="U499">
        <v>0</v>
      </c>
      <c r="V499">
        <v>0</v>
      </c>
      <c r="W499">
        <v>0</v>
      </c>
      <c r="X499">
        <v>32.691970217205885</v>
      </c>
      <c r="Y499">
        <v>0</v>
      </c>
      <c r="Z499">
        <v>0</v>
      </c>
      <c r="AA499">
        <v>0</v>
      </c>
      <c r="AB499">
        <v>14.130864665363902</v>
      </c>
      <c r="AC499">
        <v>0</v>
      </c>
      <c r="AD499">
        <v>0</v>
      </c>
      <c r="AE499">
        <v>46.822834882569786</v>
      </c>
    </row>
    <row r="500" spans="1:31" x14ac:dyDescent="0.25">
      <c r="A500">
        <v>2375010</v>
      </c>
      <c r="B500">
        <v>1</v>
      </c>
      <c r="C500" t="s">
        <v>80</v>
      </c>
      <c r="D500" t="s">
        <v>88</v>
      </c>
      <c r="E500" t="s">
        <v>155</v>
      </c>
      <c r="F500" t="s">
        <v>1652</v>
      </c>
      <c r="G500" t="s">
        <v>203</v>
      </c>
      <c r="H500" t="s">
        <v>135</v>
      </c>
      <c r="I500" t="s">
        <v>136</v>
      </c>
      <c r="J500" t="s">
        <v>137</v>
      </c>
      <c r="K500" t="s">
        <v>138</v>
      </c>
      <c r="L500" t="s">
        <v>1653</v>
      </c>
      <c r="M500" t="s">
        <v>1654</v>
      </c>
      <c r="N500">
        <v>2.756388888</v>
      </c>
      <c r="O500">
        <v>0</v>
      </c>
      <c r="P500">
        <v>30</v>
      </c>
      <c r="Q500">
        <v>0</v>
      </c>
      <c r="R500">
        <v>0</v>
      </c>
      <c r="S500">
        <v>0</v>
      </c>
      <c r="T500">
        <v>5</v>
      </c>
      <c r="U500">
        <v>0</v>
      </c>
      <c r="V500">
        <v>0</v>
      </c>
      <c r="W500">
        <v>0</v>
      </c>
      <c r="X500">
        <v>13.427614539190772</v>
      </c>
      <c r="Y500">
        <v>0</v>
      </c>
      <c r="Z500">
        <v>0</v>
      </c>
      <c r="AA500">
        <v>0</v>
      </c>
      <c r="AB500">
        <v>7.9612534272964153</v>
      </c>
      <c r="AC500">
        <v>0</v>
      </c>
      <c r="AD500">
        <v>0</v>
      </c>
      <c r="AE500">
        <v>21.388867966487187</v>
      </c>
    </row>
    <row r="501" spans="1:31" x14ac:dyDescent="0.25">
      <c r="A501">
        <v>2375014</v>
      </c>
      <c r="B501">
        <v>1</v>
      </c>
      <c r="C501" t="s">
        <v>80</v>
      </c>
      <c r="D501" t="s">
        <v>83</v>
      </c>
      <c r="E501" t="s">
        <v>155</v>
      </c>
      <c r="F501" t="s">
        <v>1655</v>
      </c>
      <c r="G501" t="s">
        <v>203</v>
      </c>
      <c r="H501" t="s">
        <v>135</v>
      </c>
      <c r="I501" t="s">
        <v>136</v>
      </c>
      <c r="J501" t="s">
        <v>137</v>
      </c>
      <c r="K501" t="s">
        <v>138</v>
      </c>
      <c r="L501" t="s">
        <v>1656</v>
      </c>
      <c r="M501" t="s">
        <v>1657</v>
      </c>
      <c r="N501">
        <v>3.3191666660000001</v>
      </c>
      <c r="O501">
        <v>0</v>
      </c>
      <c r="P501">
        <v>88</v>
      </c>
      <c r="Q501">
        <v>0</v>
      </c>
      <c r="R501">
        <v>0</v>
      </c>
      <c r="S501">
        <v>0</v>
      </c>
      <c r="T501">
        <v>49</v>
      </c>
      <c r="U501">
        <v>0</v>
      </c>
      <c r="V501">
        <v>0</v>
      </c>
      <c r="W501">
        <v>0</v>
      </c>
      <c r="X501">
        <v>53.30883378001019</v>
      </c>
      <c r="Y501">
        <v>0</v>
      </c>
      <c r="Z501">
        <v>0</v>
      </c>
      <c r="AA501">
        <v>0</v>
      </c>
      <c r="AB501">
        <v>53.47867598563748</v>
      </c>
      <c r="AC501">
        <v>0</v>
      </c>
      <c r="AD501">
        <v>0</v>
      </c>
      <c r="AE501">
        <v>106.78750976564767</v>
      </c>
    </row>
    <row r="502" spans="1:31" x14ac:dyDescent="0.25">
      <c r="A502">
        <v>2375018</v>
      </c>
      <c r="B502">
        <v>1</v>
      </c>
      <c r="C502" t="s">
        <v>80</v>
      </c>
      <c r="D502" t="s">
        <v>95</v>
      </c>
      <c r="E502" t="s">
        <v>155</v>
      </c>
      <c r="F502" t="s">
        <v>1308</v>
      </c>
      <c r="G502" t="s">
        <v>203</v>
      </c>
      <c r="H502" t="s">
        <v>135</v>
      </c>
      <c r="I502" t="s">
        <v>136</v>
      </c>
      <c r="J502" t="s">
        <v>137</v>
      </c>
      <c r="K502" t="s">
        <v>138</v>
      </c>
      <c r="L502" t="s">
        <v>1658</v>
      </c>
      <c r="M502" t="s">
        <v>1659</v>
      </c>
      <c r="N502">
        <v>2.1458333330000001</v>
      </c>
      <c r="O502">
        <v>0</v>
      </c>
      <c r="P502">
        <v>120</v>
      </c>
      <c r="Q502">
        <v>0</v>
      </c>
      <c r="R502">
        <v>0</v>
      </c>
      <c r="S502">
        <v>0</v>
      </c>
      <c r="T502">
        <v>7</v>
      </c>
      <c r="U502">
        <v>0</v>
      </c>
      <c r="V502">
        <v>0</v>
      </c>
      <c r="W502">
        <v>0</v>
      </c>
      <c r="X502">
        <v>51.400784209657147</v>
      </c>
      <c r="Y502">
        <v>0</v>
      </c>
      <c r="Z502">
        <v>0</v>
      </c>
      <c r="AA502">
        <v>0</v>
      </c>
      <c r="AB502">
        <v>20.696899787109373</v>
      </c>
      <c r="AC502">
        <v>0</v>
      </c>
      <c r="AD502">
        <v>0</v>
      </c>
      <c r="AE502">
        <v>72.09768399676652</v>
      </c>
    </row>
    <row r="503" spans="1:31" x14ac:dyDescent="0.25">
      <c r="A503">
        <v>2375024</v>
      </c>
      <c r="B503">
        <v>1</v>
      </c>
      <c r="C503" t="s">
        <v>80</v>
      </c>
      <c r="D503" t="s">
        <v>95</v>
      </c>
      <c r="E503" t="s">
        <v>155</v>
      </c>
      <c r="F503" t="s">
        <v>1660</v>
      </c>
      <c r="G503" t="s">
        <v>336</v>
      </c>
      <c r="H503" t="s">
        <v>135</v>
      </c>
      <c r="I503" t="s">
        <v>136</v>
      </c>
      <c r="J503" t="s">
        <v>137</v>
      </c>
      <c r="K503" t="s">
        <v>138</v>
      </c>
      <c r="L503" t="s">
        <v>1661</v>
      </c>
      <c r="M503" t="s">
        <v>1662</v>
      </c>
      <c r="N503">
        <v>1.93</v>
      </c>
      <c r="O503">
        <v>0</v>
      </c>
      <c r="P503">
        <v>102</v>
      </c>
      <c r="Q503">
        <v>0</v>
      </c>
      <c r="R503">
        <v>0</v>
      </c>
      <c r="S503">
        <v>0</v>
      </c>
      <c r="T503">
        <v>21</v>
      </c>
      <c r="U503">
        <v>0</v>
      </c>
      <c r="V503">
        <v>0</v>
      </c>
      <c r="W503">
        <v>0</v>
      </c>
      <c r="X503">
        <v>34.971050791396806</v>
      </c>
      <c r="Y503">
        <v>0</v>
      </c>
      <c r="Z503">
        <v>0</v>
      </c>
      <c r="AA503">
        <v>0</v>
      </c>
      <c r="AB503">
        <v>32.161829180062128</v>
      </c>
      <c r="AC503">
        <v>0</v>
      </c>
      <c r="AD503">
        <v>0</v>
      </c>
      <c r="AE503">
        <v>67.132879971458934</v>
      </c>
    </row>
    <row r="504" spans="1:31" x14ac:dyDescent="0.25">
      <c r="A504">
        <v>2375025</v>
      </c>
      <c r="B504">
        <v>1</v>
      </c>
      <c r="C504" t="s">
        <v>80</v>
      </c>
      <c r="D504" t="s">
        <v>83</v>
      </c>
      <c r="E504" t="s">
        <v>155</v>
      </c>
      <c r="F504" t="s">
        <v>1663</v>
      </c>
      <c r="G504" t="s">
        <v>157</v>
      </c>
      <c r="H504" t="s">
        <v>135</v>
      </c>
      <c r="I504" t="s">
        <v>136</v>
      </c>
      <c r="J504" t="s">
        <v>137</v>
      </c>
      <c r="K504" t="s">
        <v>138</v>
      </c>
      <c r="L504" t="s">
        <v>1664</v>
      </c>
      <c r="M504" t="s">
        <v>1665</v>
      </c>
      <c r="N504">
        <v>2.1788888879999999</v>
      </c>
      <c r="O504">
        <v>0</v>
      </c>
      <c r="P504">
        <v>5</v>
      </c>
      <c r="Q504">
        <v>0</v>
      </c>
      <c r="R504">
        <v>0</v>
      </c>
      <c r="S504">
        <v>0</v>
      </c>
      <c r="T504">
        <v>25</v>
      </c>
      <c r="U504">
        <v>0</v>
      </c>
      <c r="V504">
        <v>0</v>
      </c>
      <c r="W504">
        <v>0</v>
      </c>
      <c r="X504">
        <v>2.5189116730289585</v>
      </c>
      <c r="Y504">
        <v>0</v>
      </c>
      <c r="Z504">
        <v>0</v>
      </c>
      <c r="AA504">
        <v>0</v>
      </c>
      <c r="AB504">
        <v>37.86800000936455</v>
      </c>
      <c r="AC504">
        <v>0</v>
      </c>
      <c r="AD504">
        <v>0</v>
      </c>
      <c r="AE504">
        <v>40.38691168239351</v>
      </c>
    </row>
    <row r="505" spans="1:31" x14ac:dyDescent="0.25">
      <c r="A505">
        <v>2374982</v>
      </c>
      <c r="B505">
        <v>1</v>
      </c>
      <c r="C505" t="s">
        <v>80</v>
      </c>
      <c r="D505" t="s">
        <v>110</v>
      </c>
      <c r="E505" t="s">
        <v>155</v>
      </c>
      <c r="F505" t="s">
        <v>1666</v>
      </c>
      <c r="G505" t="s">
        <v>203</v>
      </c>
      <c r="H505" t="s">
        <v>135</v>
      </c>
      <c r="I505" t="s">
        <v>136</v>
      </c>
      <c r="J505" t="s">
        <v>137</v>
      </c>
      <c r="K505" t="s">
        <v>138</v>
      </c>
      <c r="L505" t="s">
        <v>1667</v>
      </c>
      <c r="M505" t="s">
        <v>1668</v>
      </c>
      <c r="N505">
        <v>4.1427777770000001</v>
      </c>
      <c r="O505">
        <v>0</v>
      </c>
      <c r="P505">
        <v>40</v>
      </c>
      <c r="Q505">
        <v>0</v>
      </c>
      <c r="R505">
        <v>0</v>
      </c>
      <c r="S505">
        <v>0</v>
      </c>
      <c r="T505">
        <v>1</v>
      </c>
      <c r="U505">
        <v>0</v>
      </c>
      <c r="V505">
        <v>0</v>
      </c>
      <c r="W505">
        <v>0</v>
      </c>
      <c r="X505">
        <v>39.136825838891255</v>
      </c>
      <c r="Y505">
        <v>0</v>
      </c>
      <c r="Z505">
        <v>0</v>
      </c>
      <c r="AA505">
        <v>0</v>
      </c>
      <c r="AB505">
        <v>7.7349671467499999E-3</v>
      </c>
      <c r="AC505">
        <v>0</v>
      </c>
      <c r="AD505">
        <v>0</v>
      </c>
      <c r="AE505">
        <v>39.144560806038008</v>
      </c>
    </row>
    <row r="506" spans="1:31" x14ac:dyDescent="0.25">
      <c r="A506">
        <v>2374900</v>
      </c>
      <c r="B506">
        <v>1</v>
      </c>
      <c r="C506" t="s">
        <v>81</v>
      </c>
      <c r="D506" t="s">
        <v>128</v>
      </c>
      <c r="E506" t="s">
        <v>132</v>
      </c>
      <c r="F506" t="s">
        <v>1669</v>
      </c>
      <c r="G506" t="s">
        <v>149</v>
      </c>
      <c r="H506" t="s">
        <v>135</v>
      </c>
      <c r="I506" t="s">
        <v>136</v>
      </c>
      <c r="J506" t="s">
        <v>137</v>
      </c>
      <c r="K506" t="s">
        <v>138</v>
      </c>
      <c r="L506" t="s">
        <v>1670</v>
      </c>
      <c r="M506" t="s">
        <v>1671</v>
      </c>
      <c r="N506">
        <v>6.6113888879999996</v>
      </c>
      <c r="O506">
        <v>0</v>
      </c>
      <c r="P506">
        <v>1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0.93200225812915827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0.93200225812915827</v>
      </c>
    </row>
    <row r="507" spans="1:31" x14ac:dyDescent="0.25">
      <c r="A507">
        <v>2374972</v>
      </c>
      <c r="B507">
        <v>1</v>
      </c>
      <c r="C507" t="s">
        <v>80</v>
      </c>
      <c r="D507" t="s">
        <v>99</v>
      </c>
      <c r="E507" t="s">
        <v>155</v>
      </c>
      <c r="F507" t="s">
        <v>1672</v>
      </c>
      <c r="G507" t="s">
        <v>157</v>
      </c>
      <c r="H507" t="s">
        <v>135</v>
      </c>
      <c r="I507" t="s">
        <v>136</v>
      </c>
      <c r="J507" t="s">
        <v>137</v>
      </c>
      <c r="K507" t="s">
        <v>138</v>
      </c>
      <c r="L507" t="s">
        <v>1673</v>
      </c>
      <c r="M507" t="s">
        <v>1674</v>
      </c>
      <c r="N507">
        <v>4.631388888</v>
      </c>
      <c r="O507">
        <v>0</v>
      </c>
      <c r="P507">
        <v>12</v>
      </c>
      <c r="Q507">
        <v>0</v>
      </c>
      <c r="R507">
        <v>0</v>
      </c>
      <c r="S507">
        <v>0</v>
      </c>
      <c r="T507">
        <v>1</v>
      </c>
      <c r="U507">
        <v>0</v>
      </c>
      <c r="V507">
        <v>0</v>
      </c>
      <c r="W507">
        <v>0</v>
      </c>
      <c r="X507">
        <v>7.676873834263426</v>
      </c>
      <c r="Y507">
        <v>0</v>
      </c>
      <c r="Z507">
        <v>0</v>
      </c>
      <c r="AA507">
        <v>0</v>
      </c>
      <c r="AB507">
        <v>0.54621371918888328</v>
      </c>
      <c r="AC507">
        <v>0</v>
      </c>
      <c r="AD507">
        <v>0</v>
      </c>
      <c r="AE507">
        <v>8.2230875534523094</v>
      </c>
    </row>
    <row r="508" spans="1:31" x14ac:dyDescent="0.25">
      <c r="A508">
        <v>2374978</v>
      </c>
      <c r="B508">
        <v>1</v>
      </c>
      <c r="C508" t="s">
        <v>80</v>
      </c>
      <c r="D508" t="s">
        <v>82</v>
      </c>
      <c r="E508" t="s">
        <v>155</v>
      </c>
      <c r="F508" t="s">
        <v>1675</v>
      </c>
      <c r="G508" t="s">
        <v>203</v>
      </c>
      <c r="H508" t="s">
        <v>135</v>
      </c>
      <c r="I508" t="s">
        <v>136</v>
      </c>
      <c r="J508" t="s">
        <v>137</v>
      </c>
      <c r="K508" t="s">
        <v>138</v>
      </c>
      <c r="L508" t="s">
        <v>1676</v>
      </c>
      <c r="M508" t="s">
        <v>1677</v>
      </c>
      <c r="N508">
        <v>4.1847222220000004</v>
      </c>
      <c r="O508">
        <v>0</v>
      </c>
      <c r="P508">
        <v>75</v>
      </c>
      <c r="Q508">
        <v>0</v>
      </c>
      <c r="R508">
        <v>0</v>
      </c>
      <c r="S508">
        <v>0</v>
      </c>
      <c r="T508">
        <v>22</v>
      </c>
      <c r="U508">
        <v>0</v>
      </c>
      <c r="V508">
        <v>0</v>
      </c>
      <c r="W508">
        <v>0</v>
      </c>
      <c r="X508">
        <v>81.579684603645632</v>
      </c>
      <c r="Y508">
        <v>0</v>
      </c>
      <c r="Z508">
        <v>0</v>
      </c>
      <c r="AA508">
        <v>0</v>
      </c>
      <c r="AB508">
        <v>44.407698623816664</v>
      </c>
      <c r="AC508">
        <v>0</v>
      </c>
      <c r="AD508">
        <v>0</v>
      </c>
      <c r="AE508">
        <v>125.98738322746229</v>
      </c>
    </row>
    <row r="509" spans="1:31" x14ac:dyDescent="0.25">
      <c r="A509">
        <v>2374984</v>
      </c>
      <c r="B509">
        <v>1</v>
      </c>
      <c r="C509" t="s">
        <v>80</v>
      </c>
      <c r="D509" t="s">
        <v>88</v>
      </c>
      <c r="E509" t="s">
        <v>155</v>
      </c>
      <c r="F509" t="s">
        <v>1678</v>
      </c>
      <c r="G509" t="s">
        <v>203</v>
      </c>
      <c r="H509" t="s">
        <v>135</v>
      </c>
      <c r="I509" t="s">
        <v>136</v>
      </c>
      <c r="J509" t="s">
        <v>137</v>
      </c>
      <c r="K509" t="s">
        <v>138</v>
      </c>
      <c r="L509" t="s">
        <v>1679</v>
      </c>
      <c r="M509" t="s">
        <v>1680</v>
      </c>
      <c r="N509">
        <v>4.0816666660000003</v>
      </c>
      <c r="O509">
        <v>0</v>
      </c>
      <c r="P509">
        <v>145</v>
      </c>
      <c r="Q509">
        <v>0</v>
      </c>
      <c r="R509">
        <v>0</v>
      </c>
      <c r="S509">
        <v>0</v>
      </c>
      <c r="T509">
        <v>8</v>
      </c>
      <c r="U509">
        <v>0</v>
      </c>
      <c r="V509">
        <v>0</v>
      </c>
      <c r="W509">
        <v>0</v>
      </c>
      <c r="X509">
        <v>138.55929439172104</v>
      </c>
      <c r="Y509">
        <v>0</v>
      </c>
      <c r="Z509">
        <v>0</v>
      </c>
      <c r="AA509">
        <v>0</v>
      </c>
      <c r="AB509">
        <v>17.066199954280748</v>
      </c>
      <c r="AC509">
        <v>0</v>
      </c>
      <c r="AD509">
        <v>0</v>
      </c>
      <c r="AE509">
        <v>155.6254943460018</v>
      </c>
    </row>
    <row r="510" spans="1:31" x14ac:dyDescent="0.25">
      <c r="A510">
        <v>2374985</v>
      </c>
      <c r="B510">
        <v>1</v>
      </c>
      <c r="C510" t="s">
        <v>80</v>
      </c>
      <c r="D510" t="s">
        <v>88</v>
      </c>
      <c r="E510" t="s">
        <v>155</v>
      </c>
      <c r="F510" t="s">
        <v>1681</v>
      </c>
      <c r="G510" t="s">
        <v>203</v>
      </c>
      <c r="H510" t="s">
        <v>135</v>
      </c>
      <c r="I510" t="s">
        <v>136</v>
      </c>
      <c r="J510" t="s">
        <v>137</v>
      </c>
      <c r="K510" t="s">
        <v>138</v>
      </c>
      <c r="L510" t="s">
        <v>1682</v>
      </c>
      <c r="M510" t="s">
        <v>1683</v>
      </c>
      <c r="N510">
        <v>4.7527777770000004</v>
      </c>
      <c r="O510">
        <v>0</v>
      </c>
      <c r="P510">
        <v>104</v>
      </c>
      <c r="Q510">
        <v>0</v>
      </c>
      <c r="R510">
        <v>0</v>
      </c>
      <c r="S510">
        <v>0</v>
      </c>
      <c r="T510">
        <v>11</v>
      </c>
      <c r="U510">
        <v>0</v>
      </c>
      <c r="V510">
        <v>0</v>
      </c>
      <c r="W510">
        <v>0</v>
      </c>
      <c r="X510">
        <v>92.227038764789668</v>
      </c>
      <c r="Y510">
        <v>0</v>
      </c>
      <c r="Z510">
        <v>0</v>
      </c>
      <c r="AA510">
        <v>0</v>
      </c>
      <c r="AB510">
        <v>7.6646716394377341</v>
      </c>
      <c r="AC510">
        <v>0</v>
      </c>
      <c r="AD510">
        <v>0</v>
      </c>
      <c r="AE510">
        <v>99.891710404227396</v>
      </c>
    </row>
    <row r="511" spans="1:31" x14ac:dyDescent="0.25">
      <c r="A511">
        <v>2374987</v>
      </c>
      <c r="B511">
        <v>1</v>
      </c>
      <c r="C511" t="s">
        <v>80</v>
      </c>
      <c r="D511" t="s">
        <v>105</v>
      </c>
      <c r="E511" t="s">
        <v>155</v>
      </c>
      <c r="F511" t="s">
        <v>1684</v>
      </c>
      <c r="G511" t="s">
        <v>203</v>
      </c>
      <c r="H511" t="s">
        <v>135</v>
      </c>
      <c r="I511" t="s">
        <v>136</v>
      </c>
      <c r="J511" t="s">
        <v>137</v>
      </c>
      <c r="K511" t="s">
        <v>138</v>
      </c>
      <c r="L511" t="s">
        <v>1685</v>
      </c>
      <c r="M511" t="s">
        <v>1686</v>
      </c>
      <c r="N511">
        <v>4.0791666659999999</v>
      </c>
      <c r="O511">
        <v>0</v>
      </c>
      <c r="P511">
        <v>152</v>
      </c>
      <c r="Q511">
        <v>0</v>
      </c>
      <c r="R511">
        <v>2</v>
      </c>
      <c r="S511">
        <v>0</v>
      </c>
      <c r="T511">
        <v>6</v>
      </c>
      <c r="U511">
        <v>0</v>
      </c>
      <c r="V511">
        <v>0</v>
      </c>
      <c r="W511">
        <v>0</v>
      </c>
      <c r="X511">
        <v>134.17214168964577</v>
      </c>
      <c r="Y511">
        <v>0</v>
      </c>
      <c r="Z511">
        <v>7.8732293679048881</v>
      </c>
      <c r="AA511">
        <v>0</v>
      </c>
      <c r="AB511">
        <v>32.476665523348494</v>
      </c>
      <c r="AC511">
        <v>0</v>
      </c>
      <c r="AD511">
        <v>0</v>
      </c>
      <c r="AE511">
        <v>174.52203658089914</v>
      </c>
    </row>
    <row r="512" spans="1:31" x14ac:dyDescent="0.25">
      <c r="A512">
        <v>2375009</v>
      </c>
      <c r="B512">
        <v>1</v>
      </c>
      <c r="C512" t="s">
        <v>80</v>
      </c>
      <c r="D512" t="s">
        <v>83</v>
      </c>
      <c r="E512" t="s">
        <v>155</v>
      </c>
      <c r="F512" t="s">
        <v>1687</v>
      </c>
      <c r="G512" t="s">
        <v>203</v>
      </c>
      <c r="H512" t="s">
        <v>135</v>
      </c>
      <c r="I512" t="s">
        <v>136</v>
      </c>
      <c r="J512" t="s">
        <v>137</v>
      </c>
      <c r="K512" t="s">
        <v>138</v>
      </c>
      <c r="L512" t="s">
        <v>1688</v>
      </c>
      <c r="M512" t="s">
        <v>1689</v>
      </c>
      <c r="N512">
        <v>3.5422222219999999</v>
      </c>
      <c r="O512">
        <v>0</v>
      </c>
      <c r="P512">
        <v>78</v>
      </c>
      <c r="Q512">
        <v>0</v>
      </c>
      <c r="R512">
        <v>0</v>
      </c>
      <c r="S512">
        <v>0</v>
      </c>
      <c r="T512">
        <v>14</v>
      </c>
      <c r="U512">
        <v>0</v>
      </c>
      <c r="V512">
        <v>1</v>
      </c>
      <c r="W512">
        <v>0</v>
      </c>
      <c r="X512">
        <v>70.479042642085048</v>
      </c>
      <c r="Y512">
        <v>0</v>
      </c>
      <c r="Z512">
        <v>0</v>
      </c>
      <c r="AA512">
        <v>0</v>
      </c>
      <c r="AB512">
        <v>29.449852081849002</v>
      </c>
      <c r="AC512">
        <v>0</v>
      </c>
      <c r="AD512">
        <v>229.26676450652101</v>
      </c>
      <c r="AE512">
        <v>329.19565923045508</v>
      </c>
    </row>
    <row r="513" spans="1:31" x14ac:dyDescent="0.25">
      <c r="A513">
        <v>2375013</v>
      </c>
      <c r="B513">
        <v>1</v>
      </c>
      <c r="C513" t="s">
        <v>80</v>
      </c>
      <c r="D513" t="s">
        <v>84</v>
      </c>
      <c r="E513" t="s">
        <v>155</v>
      </c>
      <c r="F513" t="s">
        <v>1690</v>
      </c>
      <c r="G513" t="s">
        <v>203</v>
      </c>
      <c r="H513" t="s">
        <v>135</v>
      </c>
      <c r="I513" t="s">
        <v>136</v>
      </c>
      <c r="J513" t="s">
        <v>137</v>
      </c>
      <c r="K513" t="s">
        <v>138</v>
      </c>
      <c r="L513" t="s">
        <v>1691</v>
      </c>
      <c r="M513" t="s">
        <v>1692</v>
      </c>
      <c r="N513">
        <v>3.4172222219999999</v>
      </c>
      <c r="O513">
        <v>0</v>
      </c>
      <c r="P513">
        <v>52</v>
      </c>
      <c r="Q513">
        <v>0</v>
      </c>
      <c r="R513">
        <v>0</v>
      </c>
      <c r="S513">
        <v>0</v>
      </c>
      <c r="T513">
        <v>4</v>
      </c>
      <c r="U513">
        <v>0</v>
      </c>
      <c r="V513">
        <v>0</v>
      </c>
      <c r="W513">
        <v>0</v>
      </c>
      <c r="X513">
        <v>26.90127122602134</v>
      </c>
      <c r="Y513">
        <v>0</v>
      </c>
      <c r="Z513">
        <v>0</v>
      </c>
      <c r="AA513">
        <v>0</v>
      </c>
      <c r="AB513">
        <v>1.046963895674117</v>
      </c>
      <c r="AC513">
        <v>0</v>
      </c>
      <c r="AD513">
        <v>0</v>
      </c>
      <c r="AE513">
        <v>27.948235121695458</v>
      </c>
    </row>
    <row r="514" spans="1:31" x14ac:dyDescent="0.25">
      <c r="A514">
        <v>2375031</v>
      </c>
      <c r="B514">
        <v>1</v>
      </c>
      <c r="C514" t="s">
        <v>80</v>
      </c>
      <c r="D514" t="s">
        <v>84</v>
      </c>
      <c r="E514" t="s">
        <v>155</v>
      </c>
      <c r="F514" t="s">
        <v>1693</v>
      </c>
      <c r="G514" t="s">
        <v>203</v>
      </c>
      <c r="H514" t="s">
        <v>135</v>
      </c>
      <c r="I514" t="s">
        <v>136</v>
      </c>
      <c r="J514" t="s">
        <v>137</v>
      </c>
      <c r="K514" t="s">
        <v>138</v>
      </c>
      <c r="L514" t="s">
        <v>1694</v>
      </c>
      <c r="M514" t="s">
        <v>1695</v>
      </c>
      <c r="N514">
        <v>1.7044444439999999</v>
      </c>
      <c r="O514">
        <v>0</v>
      </c>
      <c r="P514">
        <v>126</v>
      </c>
      <c r="Q514">
        <v>0</v>
      </c>
      <c r="R514">
        <v>0</v>
      </c>
      <c r="S514">
        <v>0</v>
      </c>
      <c r="T514">
        <v>13</v>
      </c>
      <c r="U514">
        <v>0</v>
      </c>
      <c r="V514">
        <v>0</v>
      </c>
      <c r="W514">
        <v>0</v>
      </c>
      <c r="X514">
        <v>42.459545557373566</v>
      </c>
      <c r="Y514">
        <v>0</v>
      </c>
      <c r="Z514">
        <v>0</v>
      </c>
      <c r="AA514">
        <v>0</v>
      </c>
      <c r="AB514">
        <v>25.431586755982334</v>
      </c>
      <c r="AC514">
        <v>0</v>
      </c>
      <c r="AD514">
        <v>0</v>
      </c>
      <c r="AE514">
        <v>67.891132313355897</v>
      </c>
    </row>
    <row r="515" spans="1:31" x14ac:dyDescent="0.25">
      <c r="A515">
        <v>2375033</v>
      </c>
      <c r="B515">
        <v>1</v>
      </c>
      <c r="C515" t="s">
        <v>80</v>
      </c>
      <c r="D515" t="s">
        <v>103</v>
      </c>
      <c r="E515" t="s">
        <v>155</v>
      </c>
      <c r="F515" t="s">
        <v>1696</v>
      </c>
      <c r="G515" t="s">
        <v>203</v>
      </c>
      <c r="H515" t="s">
        <v>135</v>
      </c>
      <c r="I515" t="s">
        <v>136</v>
      </c>
      <c r="J515" t="s">
        <v>137</v>
      </c>
      <c r="K515" t="s">
        <v>138</v>
      </c>
      <c r="L515" t="s">
        <v>1697</v>
      </c>
      <c r="M515" t="s">
        <v>1698</v>
      </c>
      <c r="N515">
        <v>0.700555555</v>
      </c>
      <c r="O515">
        <v>0</v>
      </c>
      <c r="P515">
        <v>25</v>
      </c>
      <c r="Q515">
        <v>0</v>
      </c>
      <c r="R515">
        <v>0</v>
      </c>
      <c r="S515">
        <v>0</v>
      </c>
      <c r="T515">
        <v>4</v>
      </c>
      <c r="U515">
        <v>0</v>
      </c>
      <c r="V515">
        <v>0</v>
      </c>
      <c r="W515">
        <v>0</v>
      </c>
      <c r="X515">
        <v>4.0476084709890738</v>
      </c>
      <c r="Y515">
        <v>0</v>
      </c>
      <c r="Z515">
        <v>0</v>
      </c>
      <c r="AA515">
        <v>0</v>
      </c>
      <c r="AB515">
        <v>2.8576444739627749</v>
      </c>
      <c r="AC515">
        <v>0</v>
      </c>
      <c r="AD515">
        <v>0</v>
      </c>
      <c r="AE515">
        <v>6.9052529449518492</v>
      </c>
    </row>
    <row r="516" spans="1:31" x14ac:dyDescent="0.25">
      <c r="A516">
        <v>2374886</v>
      </c>
      <c r="B516">
        <v>1</v>
      </c>
      <c r="C516" t="s">
        <v>80</v>
      </c>
      <c r="D516" t="s">
        <v>96</v>
      </c>
      <c r="E516" t="s">
        <v>132</v>
      </c>
      <c r="F516" t="s">
        <v>1699</v>
      </c>
      <c r="G516" t="s">
        <v>149</v>
      </c>
      <c r="H516" t="s">
        <v>135</v>
      </c>
      <c r="I516" t="s">
        <v>136</v>
      </c>
      <c r="J516" t="s">
        <v>137</v>
      </c>
      <c r="K516" t="s">
        <v>138</v>
      </c>
      <c r="L516" t="s">
        <v>1700</v>
      </c>
      <c r="M516" t="s">
        <v>1701</v>
      </c>
      <c r="N516">
        <v>8.6677777769999995</v>
      </c>
      <c r="O516">
        <v>0</v>
      </c>
      <c r="P516">
        <v>2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14.543922765105201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14.543922765105201</v>
      </c>
    </row>
    <row r="517" spans="1:31" x14ac:dyDescent="0.25">
      <c r="A517">
        <v>2374895</v>
      </c>
      <c r="B517">
        <v>1</v>
      </c>
      <c r="C517" t="s">
        <v>81</v>
      </c>
      <c r="D517" t="s">
        <v>128</v>
      </c>
      <c r="E517" t="s">
        <v>155</v>
      </c>
      <c r="F517" t="s">
        <v>1702</v>
      </c>
      <c r="G517" t="s">
        <v>558</v>
      </c>
      <c r="H517" t="s">
        <v>135</v>
      </c>
      <c r="I517" t="s">
        <v>136</v>
      </c>
      <c r="J517" t="s">
        <v>137</v>
      </c>
      <c r="K517" t="s">
        <v>138</v>
      </c>
      <c r="L517" t="s">
        <v>1703</v>
      </c>
      <c r="M517" t="s">
        <v>1704</v>
      </c>
      <c r="N517">
        <v>7.8572222219999999</v>
      </c>
      <c r="O517">
        <v>0</v>
      </c>
      <c r="P517">
        <v>10</v>
      </c>
      <c r="Q517">
        <v>0</v>
      </c>
      <c r="R517">
        <v>0</v>
      </c>
      <c r="S517">
        <v>0</v>
      </c>
      <c r="T517">
        <v>2</v>
      </c>
      <c r="U517">
        <v>0</v>
      </c>
      <c r="V517">
        <v>0</v>
      </c>
      <c r="W517">
        <v>0</v>
      </c>
      <c r="X517">
        <v>4.4244652325231666</v>
      </c>
      <c r="Y517">
        <v>0</v>
      </c>
      <c r="Z517">
        <v>0</v>
      </c>
      <c r="AA517">
        <v>0</v>
      </c>
      <c r="AB517">
        <v>8.8629338663777997</v>
      </c>
      <c r="AC517">
        <v>0</v>
      </c>
      <c r="AD517">
        <v>0</v>
      </c>
      <c r="AE517">
        <v>13.287399098900966</v>
      </c>
    </row>
    <row r="518" spans="1:31" x14ac:dyDescent="0.25">
      <c r="A518">
        <v>2374959</v>
      </c>
      <c r="B518">
        <v>1</v>
      </c>
      <c r="C518" t="s">
        <v>80</v>
      </c>
      <c r="D518" t="s">
        <v>110</v>
      </c>
      <c r="E518" t="s">
        <v>132</v>
      </c>
      <c r="F518" t="s">
        <v>1705</v>
      </c>
      <c r="G518" t="s">
        <v>149</v>
      </c>
      <c r="H518" t="s">
        <v>135</v>
      </c>
      <c r="I518" t="s">
        <v>136</v>
      </c>
      <c r="J518" t="s">
        <v>137</v>
      </c>
      <c r="K518" t="s">
        <v>138</v>
      </c>
      <c r="L518" t="s">
        <v>1706</v>
      </c>
      <c r="M518" t="s">
        <v>1707</v>
      </c>
      <c r="N518">
        <v>5.9950000000000001</v>
      </c>
      <c r="O518">
        <v>0</v>
      </c>
      <c r="P518">
        <v>3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5.518479255317934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5.518479255317934</v>
      </c>
    </row>
    <row r="519" spans="1:31" x14ac:dyDescent="0.25">
      <c r="A519">
        <v>2374974</v>
      </c>
      <c r="B519">
        <v>1</v>
      </c>
      <c r="C519" t="s">
        <v>80</v>
      </c>
      <c r="D519" t="s">
        <v>83</v>
      </c>
      <c r="E519" t="s">
        <v>155</v>
      </c>
      <c r="F519" t="s">
        <v>1708</v>
      </c>
      <c r="G519" t="s">
        <v>203</v>
      </c>
      <c r="H519" t="s">
        <v>135</v>
      </c>
      <c r="I519" t="s">
        <v>136</v>
      </c>
      <c r="J519" t="s">
        <v>137</v>
      </c>
      <c r="K519" t="s">
        <v>138</v>
      </c>
      <c r="L519" t="s">
        <v>1709</v>
      </c>
      <c r="M519" t="s">
        <v>1710</v>
      </c>
      <c r="N519">
        <v>4.5305555550000003</v>
      </c>
      <c r="O519">
        <v>0</v>
      </c>
      <c r="P519">
        <v>3</v>
      </c>
      <c r="Q519">
        <v>0</v>
      </c>
      <c r="R519">
        <v>0</v>
      </c>
      <c r="S519">
        <v>0</v>
      </c>
      <c r="T519">
        <v>41</v>
      </c>
      <c r="U519">
        <v>0</v>
      </c>
      <c r="V519">
        <v>1</v>
      </c>
      <c r="W519">
        <v>0</v>
      </c>
      <c r="X519">
        <v>0.49456858651199997</v>
      </c>
      <c r="Y519">
        <v>0</v>
      </c>
      <c r="Z519">
        <v>0</v>
      </c>
      <c r="AA519">
        <v>0</v>
      </c>
      <c r="AB519">
        <v>227.22602549231419</v>
      </c>
      <c r="AC519">
        <v>0</v>
      </c>
      <c r="AD519">
        <v>25.023573769827603</v>
      </c>
      <c r="AE519">
        <v>252.7441678486538</v>
      </c>
    </row>
    <row r="520" spans="1:31" x14ac:dyDescent="0.25">
      <c r="A520">
        <v>2374979</v>
      </c>
      <c r="B520">
        <v>1</v>
      </c>
      <c r="C520" t="s">
        <v>80</v>
      </c>
      <c r="D520" t="s">
        <v>93</v>
      </c>
      <c r="E520" t="s">
        <v>155</v>
      </c>
      <c r="F520" t="s">
        <v>1711</v>
      </c>
      <c r="G520" t="s">
        <v>558</v>
      </c>
      <c r="H520" t="s">
        <v>135</v>
      </c>
      <c r="I520" t="s">
        <v>136</v>
      </c>
      <c r="J520" t="s">
        <v>137</v>
      </c>
      <c r="K520" t="s">
        <v>138</v>
      </c>
      <c r="L520" t="s">
        <v>1712</v>
      </c>
      <c r="M520" t="s">
        <v>1713</v>
      </c>
      <c r="N520">
        <v>5.2</v>
      </c>
      <c r="O520">
        <v>0</v>
      </c>
      <c r="P520">
        <v>20</v>
      </c>
      <c r="Q520">
        <v>0</v>
      </c>
      <c r="R520">
        <v>11</v>
      </c>
      <c r="S520">
        <v>0</v>
      </c>
      <c r="T520">
        <v>12</v>
      </c>
      <c r="U520">
        <v>0</v>
      </c>
      <c r="V520">
        <v>0</v>
      </c>
      <c r="W520">
        <v>0</v>
      </c>
      <c r="X520">
        <v>26.759554739618356</v>
      </c>
      <c r="Y520">
        <v>0</v>
      </c>
      <c r="Z520">
        <v>69.96696624456122</v>
      </c>
      <c r="AA520">
        <v>0</v>
      </c>
      <c r="AB520">
        <v>29.162648375930868</v>
      </c>
      <c r="AC520">
        <v>0</v>
      </c>
      <c r="AD520">
        <v>0</v>
      </c>
      <c r="AE520">
        <v>125.88916936011044</v>
      </c>
    </row>
    <row r="521" spans="1:31" x14ac:dyDescent="0.25">
      <c r="A521">
        <v>2374993</v>
      </c>
      <c r="B521">
        <v>1</v>
      </c>
      <c r="C521" t="s">
        <v>80</v>
      </c>
      <c r="D521" t="s">
        <v>83</v>
      </c>
      <c r="E521" t="s">
        <v>155</v>
      </c>
      <c r="F521" t="s">
        <v>1714</v>
      </c>
      <c r="G521" t="s">
        <v>203</v>
      </c>
      <c r="H521" t="s">
        <v>135</v>
      </c>
      <c r="I521" t="s">
        <v>136</v>
      </c>
      <c r="J521" t="s">
        <v>137</v>
      </c>
      <c r="K521" t="s">
        <v>138</v>
      </c>
      <c r="L521" t="s">
        <v>1715</v>
      </c>
      <c r="M521" t="s">
        <v>1716</v>
      </c>
      <c r="N521">
        <v>4.858333333</v>
      </c>
      <c r="O521">
        <v>0</v>
      </c>
      <c r="P521">
        <v>4</v>
      </c>
      <c r="Q521">
        <v>0</v>
      </c>
      <c r="R521">
        <v>0</v>
      </c>
      <c r="S521">
        <v>0</v>
      </c>
      <c r="T521">
        <v>18</v>
      </c>
      <c r="U521">
        <v>0</v>
      </c>
      <c r="V521">
        <v>1</v>
      </c>
      <c r="W521">
        <v>0</v>
      </c>
      <c r="X521">
        <v>5.0752353328983002</v>
      </c>
      <c r="Y521">
        <v>0</v>
      </c>
      <c r="Z521">
        <v>0</v>
      </c>
      <c r="AA521">
        <v>0</v>
      </c>
      <c r="AB521">
        <v>98.516727066036552</v>
      </c>
      <c r="AC521">
        <v>0</v>
      </c>
      <c r="AD521">
        <v>41.397045721090883</v>
      </c>
      <c r="AE521">
        <v>144.98900812002574</v>
      </c>
    </row>
    <row r="522" spans="1:31" x14ac:dyDescent="0.25">
      <c r="A522">
        <v>2375021</v>
      </c>
      <c r="B522">
        <v>1</v>
      </c>
      <c r="C522" t="s">
        <v>80</v>
      </c>
      <c r="D522" t="s">
        <v>82</v>
      </c>
      <c r="E522" t="s">
        <v>132</v>
      </c>
      <c r="F522" t="s">
        <v>1717</v>
      </c>
      <c r="G522" t="s">
        <v>149</v>
      </c>
      <c r="H522" t="s">
        <v>135</v>
      </c>
      <c r="I522" t="s">
        <v>136</v>
      </c>
      <c r="J522" t="s">
        <v>137</v>
      </c>
      <c r="K522" t="s">
        <v>138</v>
      </c>
      <c r="L522" t="s">
        <v>1718</v>
      </c>
      <c r="M522" t="s">
        <v>1719</v>
      </c>
      <c r="N522">
        <v>3.7511111110000002</v>
      </c>
      <c r="O522">
        <v>0</v>
      </c>
      <c r="P522">
        <v>3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1.6595793580965335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1.6595793580965335</v>
      </c>
    </row>
    <row r="523" spans="1:31" x14ac:dyDescent="0.25">
      <c r="A523">
        <v>2375039</v>
      </c>
      <c r="B523">
        <v>1</v>
      </c>
      <c r="C523" t="s">
        <v>80</v>
      </c>
      <c r="D523" t="s">
        <v>108</v>
      </c>
      <c r="E523" t="s">
        <v>155</v>
      </c>
      <c r="F523" t="s">
        <v>1720</v>
      </c>
      <c r="G523" t="s">
        <v>203</v>
      </c>
      <c r="H523" t="s">
        <v>135</v>
      </c>
      <c r="I523" t="s">
        <v>136</v>
      </c>
      <c r="J523" t="s">
        <v>137</v>
      </c>
      <c r="K523" t="s">
        <v>138</v>
      </c>
      <c r="L523" t="s">
        <v>1721</v>
      </c>
      <c r="M523" t="s">
        <v>1722</v>
      </c>
      <c r="N523">
        <v>2.1855555550000001</v>
      </c>
      <c r="O523">
        <v>0</v>
      </c>
      <c r="P523">
        <v>1</v>
      </c>
      <c r="Q523">
        <v>0</v>
      </c>
      <c r="R523">
        <v>2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0.40547578274955842</v>
      </c>
      <c r="Y523">
        <v>0</v>
      </c>
      <c r="Z523">
        <v>0.28024570030000001</v>
      </c>
      <c r="AA523">
        <v>0</v>
      </c>
      <c r="AB523">
        <v>0</v>
      </c>
      <c r="AC523">
        <v>0</v>
      </c>
      <c r="AD523">
        <v>0</v>
      </c>
      <c r="AE523">
        <v>0.68572148304955838</v>
      </c>
    </row>
    <row r="524" spans="1:31" x14ac:dyDescent="0.25">
      <c r="A524">
        <v>2375043</v>
      </c>
      <c r="B524">
        <v>1</v>
      </c>
      <c r="C524" t="s">
        <v>80</v>
      </c>
      <c r="D524" t="s">
        <v>85</v>
      </c>
      <c r="E524" t="s">
        <v>170</v>
      </c>
      <c r="F524" t="s">
        <v>1723</v>
      </c>
      <c r="G524" t="s">
        <v>343</v>
      </c>
      <c r="H524" t="s">
        <v>135</v>
      </c>
      <c r="I524" t="s">
        <v>136</v>
      </c>
      <c r="J524" t="s">
        <v>137</v>
      </c>
      <c r="K524" t="s">
        <v>138</v>
      </c>
      <c r="L524" t="s">
        <v>1724</v>
      </c>
      <c r="M524" t="s">
        <v>1725</v>
      </c>
      <c r="N524">
        <v>1.398055555</v>
      </c>
      <c r="O524">
        <v>0</v>
      </c>
      <c r="P524">
        <v>90</v>
      </c>
      <c r="Q524">
        <v>0</v>
      </c>
      <c r="R524">
        <v>0</v>
      </c>
      <c r="S524">
        <v>0</v>
      </c>
      <c r="T524">
        <v>25</v>
      </c>
      <c r="U524">
        <v>0</v>
      </c>
      <c r="V524">
        <v>0</v>
      </c>
      <c r="W524">
        <v>0</v>
      </c>
      <c r="X524">
        <v>23.554227391998552</v>
      </c>
      <c r="Y524">
        <v>0</v>
      </c>
      <c r="Z524">
        <v>0</v>
      </c>
      <c r="AA524">
        <v>0</v>
      </c>
      <c r="AB524">
        <v>38.162603831819617</v>
      </c>
      <c r="AC524">
        <v>0</v>
      </c>
      <c r="AD524">
        <v>0</v>
      </c>
      <c r="AE524">
        <v>61.716831223818168</v>
      </c>
    </row>
    <row r="525" spans="1:31" x14ac:dyDescent="0.25">
      <c r="A525">
        <v>2375044</v>
      </c>
      <c r="B525">
        <v>1</v>
      </c>
      <c r="C525" t="s">
        <v>80</v>
      </c>
      <c r="D525" t="s">
        <v>110</v>
      </c>
      <c r="E525" t="s">
        <v>155</v>
      </c>
      <c r="F525" t="s">
        <v>1666</v>
      </c>
      <c r="G525" t="s">
        <v>203</v>
      </c>
      <c r="H525" t="s">
        <v>135</v>
      </c>
      <c r="I525" t="s">
        <v>136</v>
      </c>
      <c r="J525" t="s">
        <v>137</v>
      </c>
      <c r="K525" t="s">
        <v>138</v>
      </c>
      <c r="L525" t="s">
        <v>1726</v>
      </c>
      <c r="M525" t="s">
        <v>1727</v>
      </c>
      <c r="N525">
        <v>1.6827777770000001</v>
      </c>
      <c r="O525">
        <v>0</v>
      </c>
      <c r="P525">
        <v>40</v>
      </c>
      <c r="Q525">
        <v>0</v>
      </c>
      <c r="R525">
        <v>0</v>
      </c>
      <c r="S525">
        <v>0</v>
      </c>
      <c r="T525">
        <v>1</v>
      </c>
      <c r="U525">
        <v>0</v>
      </c>
      <c r="V525">
        <v>0</v>
      </c>
      <c r="W525">
        <v>0</v>
      </c>
      <c r="X525">
        <v>14.838253171965498</v>
      </c>
      <c r="Y525">
        <v>0</v>
      </c>
      <c r="Z525">
        <v>0</v>
      </c>
      <c r="AA525">
        <v>0</v>
      </c>
      <c r="AB525">
        <v>2.9873910193499997E-3</v>
      </c>
      <c r="AC525">
        <v>0</v>
      </c>
      <c r="AD525">
        <v>0</v>
      </c>
      <c r="AE525">
        <v>14.841240562984847</v>
      </c>
    </row>
    <row r="526" spans="1:31" x14ac:dyDescent="0.25">
      <c r="A526">
        <v>2375045</v>
      </c>
      <c r="B526">
        <v>1</v>
      </c>
      <c r="C526" t="s">
        <v>80</v>
      </c>
      <c r="D526" t="s">
        <v>83</v>
      </c>
      <c r="E526" t="s">
        <v>155</v>
      </c>
      <c r="F526" t="s">
        <v>1613</v>
      </c>
      <c r="G526" t="s">
        <v>203</v>
      </c>
      <c r="H526" t="s">
        <v>135</v>
      </c>
      <c r="I526" t="s">
        <v>136</v>
      </c>
      <c r="J526" t="s">
        <v>137</v>
      </c>
      <c r="K526" t="s">
        <v>138</v>
      </c>
      <c r="L526" t="s">
        <v>1728</v>
      </c>
      <c r="M526" t="s">
        <v>1729</v>
      </c>
      <c r="N526">
        <v>1.4244444439999999</v>
      </c>
      <c r="O526">
        <v>0</v>
      </c>
      <c r="P526">
        <v>37</v>
      </c>
      <c r="Q526">
        <v>0</v>
      </c>
      <c r="R526">
        <v>0</v>
      </c>
      <c r="S526">
        <v>0</v>
      </c>
      <c r="T526">
        <v>9</v>
      </c>
      <c r="U526">
        <v>0</v>
      </c>
      <c r="V526">
        <v>2</v>
      </c>
      <c r="W526">
        <v>0</v>
      </c>
      <c r="X526">
        <v>12.562342112563536</v>
      </c>
      <c r="Y526">
        <v>0</v>
      </c>
      <c r="Z526">
        <v>0</v>
      </c>
      <c r="AA526">
        <v>0</v>
      </c>
      <c r="AB526">
        <v>4.0714977473374994</v>
      </c>
      <c r="AC526">
        <v>0</v>
      </c>
      <c r="AD526">
        <v>11.385232350427135</v>
      </c>
      <c r="AE526">
        <v>28.019072210328172</v>
      </c>
    </row>
    <row r="527" spans="1:31" x14ac:dyDescent="0.25">
      <c r="A527">
        <v>2375040</v>
      </c>
      <c r="B527">
        <v>1</v>
      </c>
      <c r="C527" t="s">
        <v>80</v>
      </c>
      <c r="D527" t="s">
        <v>95</v>
      </c>
      <c r="E527" t="s">
        <v>155</v>
      </c>
      <c r="F527" t="s">
        <v>1730</v>
      </c>
      <c r="G527" t="s">
        <v>157</v>
      </c>
      <c r="H527" t="s">
        <v>135</v>
      </c>
      <c r="I527" t="s">
        <v>136</v>
      </c>
      <c r="J527" t="s">
        <v>137</v>
      </c>
      <c r="K527" t="s">
        <v>138</v>
      </c>
      <c r="L527" t="s">
        <v>1731</v>
      </c>
      <c r="M527" t="s">
        <v>1732</v>
      </c>
      <c r="N527">
        <v>3.381388888</v>
      </c>
      <c r="O527">
        <v>0</v>
      </c>
      <c r="P527">
        <v>28</v>
      </c>
      <c r="Q527">
        <v>0</v>
      </c>
      <c r="R527">
        <v>0</v>
      </c>
      <c r="S527">
        <v>0</v>
      </c>
      <c r="T527">
        <v>36</v>
      </c>
      <c r="U527">
        <v>0</v>
      </c>
      <c r="V527">
        <v>0</v>
      </c>
      <c r="W527">
        <v>0</v>
      </c>
      <c r="X527">
        <v>15.631930998211844</v>
      </c>
      <c r="Y527">
        <v>0</v>
      </c>
      <c r="Z527">
        <v>0</v>
      </c>
      <c r="AA527">
        <v>0</v>
      </c>
      <c r="AB527">
        <v>145.81771401949206</v>
      </c>
      <c r="AC527">
        <v>0</v>
      </c>
      <c r="AD527">
        <v>0</v>
      </c>
      <c r="AE527">
        <v>161.44964501770392</v>
      </c>
    </row>
    <row r="528" spans="1:31" x14ac:dyDescent="0.25">
      <c r="A528">
        <v>2375777</v>
      </c>
      <c r="B528">
        <v>1</v>
      </c>
      <c r="C528" t="s">
        <v>80</v>
      </c>
      <c r="D528" t="s">
        <v>85</v>
      </c>
      <c r="E528" t="s">
        <v>170</v>
      </c>
      <c r="F528" t="s">
        <v>1733</v>
      </c>
      <c r="G528" t="s">
        <v>172</v>
      </c>
      <c r="H528" t="s">
        <v>135</v>
      </c>
      <c r="I528" t="s">
        <v>136</v>
      </c>
      <c r="J528" t="s">
        <v>137</v>
      </c>
      <c r="K528" t="s">
        <v>138</v>
      </c>
      <c r="L528" t="s">
        <v>1734</v>
      </c>
      <c r="M528" t="s">
        <v>1735</v>
      </c>
      <c r="N528">
        <v>3.2947222219999999</v>
      </c>
      <c r="O528">
        <v>0</v>
      </c>
      <c r="P528">
        <v>176</v>
      </c>
      <c r="Q528">
        <v>0</v>
      </c>
      <c r="R528">
        <v>0</v>
      </c>
      <c r="S528">
        <v>0</v>
      </c>
      <c r="T528">
        <v>1</v>
      </c>
      <c r="U528">
        <v>0</v>
      </c>
      <c r="V528">
        <v>0</v>
      </c>
      <c r="W528">
        <v>0</v>
      </c>
      <c r="X528">
        <v>158.25755697853185</v>
      </c>
      <c r="Y528">
        <v>0</v>
      </c>
      <c r="Z528">
        <v>0</v>
      </c>
      <c r="AA528">
        <v>0</v>
      </c>
      <c r="AB528">
        <v>0.19603041228925</v>
      </c>
      <c r="AC528">
        <v>0</v>
      </c>
      <c r="AD528">
        <v>0</v>
      </c>
      <c r="AE528">
        <v>158.4535873908211</v>
      </c>
    </row>
    <row r="529" spans="1:31" x14ac:dyDescent="0.25">
      <c r="A529">
        <v>2375784</v>
      </c>
      <c r="B529">
        <v>1</v>
      </c>
      <c r="C529" t="s">
        <v>80</v>
      </c>
      <c r="D529" t="s">
        <v>92</v>
      </c>
      <c r="E529" t="s">
        <v>132</v>
      </c>
      <c r="F529" t="s">
        <v>1736</v>
      </c>
      <c r="G529" t="s">
        <v>134</v>
      </c>
      <c r="H529" t="s">
        <v>135</v>
      </c>
      <c r="I529" t="s">
        <v>136</v>
      </c>
      <c r="J529" t="s">
        <v>137</v>
      </c>
      <c r="K529" t="s">
        <v>138</v>
      </c>
      <c r="L529" t="s">
        <v>1737</v>
      </c>
      <c r="M529" t="s">
        <v>1738</v>
      </c>
      <c r="N529">
        <v>1.481944444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1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</row>
    <row r="530" spans="1:31" x14ac:dyDescent="0.25">
      <c r="A530">
        <v>2375802</v>
      </c>
      <c r="B530">
        <v>1</v>
      </c>
      <c r="C530" t="s">
        <v>80</v>
      </c>
      <c r="D530" t="s">
        <v>111</v>
      </c>
      <c r="E530" t="s">
        <v>155</v>
      </c>
      <c r="F530" t="s">
        <v>1739</v>
      </c>
      <c r="G530" t="s">
        <v>172</v>
      </c>
      <c r="H530" t="s">
        <v>135</v>
      </c>
      <c r="I530" t="s">
        <v>136</v>
      </c>
      <c r="J530" t="s">
        <v>3</v>
      </c>
      <c r="K530" t="s">
        <v>138</v>
      </c>
      <c r="L530" t="s">
        <v>1740</v>
      </c>
      <c r="M530" t="s">
        <v>1741</v>
      </c>
      <c r="N530">
        <v>1.3761111109999999</v>
      </c>
      <c r="O530">
        <v>0</v>
      </c>
      <c r="P530">
        <v>236</v>
      </c>
      <c r="Q530">
        <v>0</v>
      </c>
      <c r="R530">
        <v>0</v>
      </c>
      <c r="S530">
        <v>0</v>
      </c>
      <c r="T530">
        <v>10</v>
      </c>
      <c r="U530">
        <v>0</v>
      </c>
      <c r="V530">
        <v>0</v>
      </c>
      <c r="W530">
        <v>0</v>
      </c>
      <c r="X530">
        <v>88.535920896053454</v>
      </c>
      <c r="Y530">
        <v>0</v>
      </c>
      <c r="Z530">
        <v>0</v>
      </c>
      <c r="AA530">
        <v>0</v>
      </c>
      <c r="AB530">
        <v>41.6610324168864</v>
      </c>
      <c r="AC530">
        <v>0</v>
      </c>
      <c r="AD530">
        <v>0</v>
      </c>
      <c r="AE530">
        <v>130.19695331293985</v>
      </c>
    </row>
    <row r="531" spans="1:31" x14ac:dyDescent="0.25">
      <c r="A531">
        <v>2375814</v>
      </c>
      <c r="B531">
        <v>1</v>
      </c>
      <c r="C531" t="s">
        <v>80</v>
      </c>
      <c r="D531" t="s">
        <v>100</v>
      </c>
      <c r="E531" t="s">
        <v>132</v>
      </c>
      <c r="F531" t="s">
        <v>1742</v>
      </c>
      <c r="G531" t="s">
        <v>149</v>
      </c>
      <c r="H531" t="s">
        <v>135</v>
      </c>
      <c r="I531" t="s">
        <v>136</v>
      </c>
      <c r="J531" t="s">
        <v>137</v>
      </c>
      <c r="K531" t="s">
        <v>138</v>
      </c>
      <c r="L531" t="s">
        <v>1743</v>
      </c>
      <c r="M531" t="s">
        <v>1744</v>
      </c>
      <c r="N531">
        <v>1.8488888880000001</v>
      </c>
      <c r="O531">
        <v>0</v>
      </c>
      <c r="P531">
        <v>6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1.6969599494988332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1.6969599494988332</v>
      </c>
    </row>
    <row r="532" spans="1:31" x14ac:dyDescent="0.25">
      <c r="A532">
        <v>2375817</v>
      </c>
      <c r="B532">
        <v>1</v>
      </c>
      <c r="C532" t="s">
        <v>81</v>
      </c>
      <c r="D532" t="s">
        <v>121</v>
      </c>
      <c r="E532" t="s">
        <v>132</v>
      </c>
      <c r="F532" t="s">
        <v>1745</v>
      </c>
      <c r="G532" t="s">
        <v>172</v>
      </c>
      <c r="H532" t="s">
        <v>135</v>
      </c>
      <c r="I532" t="s">
        <v>136</v>
      </c>
      <c r="J532" t="s">
        <v>3</v>
      </c>
      <c r="K532" t="s">
        <v>138</v>
      </c>
      <c r="L532" t="s">
        <v>1746</v>
      </c>
      <c r="M532" t="s">
        <v>1747</v>
      </c>
      <c r="N532">
        <v>2.2722222219999999</v>
      </c>
      <c r="O532">
        <v>0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0.36140487089249995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0.36140487089249995</v>
      </c>
    </row>
    <row r="533" spans="1:31" x14ac:dyDescent="0.25">
      <c r="A533">
        <v>2375818</v>
      </c>
      <c r="B533">
        <v>1</v>
      </c>
      <c r="C533" t="s">
        <v>80</v>
      </c>
      <c r="D533" t="s">
        <v>99</v>
      </c>
      <c r="E533" t="s">
        <v>132</v>
      </c>
      <c r="F533" t="s">
        <v>1748</v>
      </c>
      <c r="G533" t="s">
        <v>149</v>
      </c>
      <c r="H533" t="s">
        <v>135</v>
      </c>
      <c r="I533" t="s">
        <v>136</v>
      </c>
      <c r="J533" t="s">
        <v>137</v>
      </c>
      <c r="K533" t="s">
        <v>138</v>
      </c>
      <c r="L533" t="s">
        <v>1749</v>
      </c>
      <c r="M533" t="s">
        <v>1750</v>
      </c>
      <c r="N533">
        <v>1.292777777</v>
      </c>
      <c r="O533">
        <v>0</v>
      </c>
      <c r="P533">
        <v>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0.31855325676649998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0.31855325676649998</v>
      </c>
    </row>
    <row r="534" spans="1:31" x14ac:dyDescent="0.25">
      <c r="A534">
        <v>2375827</v>
      </c>
      <c r="B534">
        <v>1</v>
      </c>
      <c r="C534" t="s">
        <v>80</v>
      </c>
      <c r="D534" t="s">
        <v>110</v>
      </c>
      <c r="E534" t="s">
        <v>132</v>
      </c>
      <c r="F534" t="s">
        <v>1751</v>
      </c>
      <c r="G534" t="s">
        <v>172</v>
      </c>
      <c r="H534" t="s">
        <v>135</v>
      </c>
      <c r="I534" t="s">
        <v>136</v>
      </c>
      <c r="J534" t="s">
        <v>137</v>
      </c>
      <c r="K534" t="s">
        <v>138</v>
      </c>
      <c r="L534" t="s">
        <v>1752</v>
      </c>
      <c r="M534" t="s">
        <v>1753</v>
      </c>
      <c r="N534">
        <v>1.1291666659999999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1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</row>
    <row r="535" spans="1:31" x14ac:dyDescent="0.25">
      <c r="A535">
        <v>2375834</v>
      </c>
      <c r="B535">
        <v>1</v>
      </c>
      <c r="C535" t="s">
        <v>81</v>
      </c>
      <c r="D535" t="s">
        <v>116</v>
      </c>
      <c r="E535" t="s">
        <v>1397</v>
      </c>
      <c r="F535" t="s">
        <v>1754</v>
      </c>
      <c r="G535" t="s">
        <v>1755</v>
      </c>
      <c r="H535" t="s">
        <v>293</v>
      </c>
      <c r="I535" t="s">
        <v>136</v>
      </c>
      <c r="J535" t="s">
        <v>137</v>
      </c>
      <c r="K535" t="s">
        <v>138</v>
      </c>
      <c r="L535" t="s">
        <v>1756</v>
      </c>
      <c r="M535" t="s">
        <v>1757</v>
      </c>
      <c r="N535">
        <v>1.6144444440000001</v>
      </c>
      <c r="O535">
        <v>0</v>
      </c>
      <c r="P535">
        <v>121</v>
      </c>
      <c r="Q535">
        <v>0</v>
      </c>
      <c r="R535">
        <v>0</v>
      </c>
      <c r="S535">
        <v>0</v>
      </c>
      <c r="T535">
        <v>5</v>
      </c>
      <c r="U535">
        <v>0</v>
      </c>
      <c r="V535">
        <v>0</v>
      </c>
      <c r="W535">
        <v>0</v>
      </c>
      <c r="X535">
        <v>23.410338955710845</v>
      </c>
      <c r="Y535">
        <v>0</v>
      </c>
      <c r="Z535">
        <v>0</v>
      </c>
      <c r="AA535">
        <v>0</v>
      </c>
      <c r="AB535">
        <v>5.2042185313233507</v>
      </c>
      <c r="AC535">
        <v>0</v>
      </c>
      <c r="AD535">
        <v>0</v>
      </c>
      <c r="AE535">
        <v>28.614557487034197</v>
      </c>
    </row>
    <row r="536" spans="1:31" x14ac:dyDescent="0.25">
      <c r="A536">
        <v>2375855</v>
      </c>
      <c r="B536">
        <v>1</v>
      </c>
      <c r="C536" t="s">
        <v>80</v>
      </c>
      <c r="D536" t="s">
        <v>108</v>
      </c>
      <c r="E536" t="s">
        <v>155</v>
      </c>
      <c r="F536" t="s">
        <v>1758</v>
      </c>
      <c r="G536" t="s">
        <v>203</v>
      </c>
      <c r="H536" t="s">
        <v>135</v>
      </c>
      <c r="I536" t="s">
        <v>136</v>
      </c>
      <c r="J536" t="s">
        <v>137</v>
      </c>
      <c r="K536" t="s">
        <v>138</v>
      </c>
      <c r="L536" t="s">
        <v>1759</v>
      </c>
      <c r="M536" t="s">
        <v>1760</v>
      </c>
      <c r="N536">
        <v>1.5902777770000001</v>
      </c>
      <c r="O536">
        <v>0</v>
      </c>
      <c r="P536">
        <v>0</v>
      </c>
      <c r="Q536">
        <v>0</v>
      </c>
      <c r="R536">
        <v>22</v>
      </c>
      <c r="S536">
        <v>0</v>
      </c>
      <c r="T536">
        <v>4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95.78510915002515</v>
      </c>
      <c r="AA536">
        <v>0</v>
      </c>
      <c r="AB536">
        <v>16.790030054178676</v>
      </c>
      <c r="AC536">
        <v>0</v>
      </c>
      <c r="AD536">
        <v>0</v>
      </c>
      <c r="AE536">
        <v>112.57513920420382</v>
      </c>
    </row>
    <row r="537" spans="1:31" x14ac:dyDescent="0.25">
      <c r="A537">
        <v>2375878</v>
      </c>
      <c r="B537">
        <v>1</v>
      </c>
      <c r="C537" t="s">
        <v>80</v>
      </c>
      <c r="D537" t="s">
        <v>92</v>
      </c>
      <c r="E537" t="s">
        <v>132</v>
      </c>
      <c r="F537" t="s">
        <v>1761</v>
      </c>
      <c r="G537" t="s">
        <v>134</v>
      </c>
      <c r="H537" t="s">
        <v>135</v>
      </c>
      <c r="I537" t="s">
        <v>136</v>
      </c>
      <c r="J537" t="s">
        <v>137</v>
      </c>
      <c r="K537" t="s">
        <v>138</v>
      </c>
      <c r="L537" t="s">
        <v>1762</v>
      </c>
      <c r="M537" t="s">
        <v>1763</v>
      </c>
      <c r="N537">
        <v>0.61194444400000003</v>
      </c>
      <c r="O537">
        <v>0</v>
      </c>
      <c r="P537">
        <v>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0.38915596414975001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0.38915596414975001</v>
      </c>
    </row>
    <row r="538" spans="1:31" x14ac:dyDescent="0.25">
      <c r="A538">
        <v>2375885</v>
      </c>
      <c r="B538">
        <v>1</v>
      </c>
      <c r="C538" t="s">
        <v>80</v>
      </c>
      <c r="D538" t="s">
        <v>108</v>
      </c>
      <c r="E538" t="s">
        <v>155</v>
      </c>
      <c r="F538" t="s">
        <v>1764</v>
      </c>
      <c r="G538" t="s">
        <v>203</v>
      </c>
      <c r="H538" t="s">
        <v>135</v>
      </c>
      <c r="I538" t="s">
        <v>136</v>
      </c>
      <c r="J538" t="s">
        <v>137</v>
      </c>
      <c r="K538" t="s">
        <v>138</v>
      </c>
      <c r="L538" t="s">
        <v>1765</v>
      </c>
      <c r="M538" t="s">
        <v>1766</v>
      </c>
      <c r="N538">
        <v>0.65916666599999996</v>
      </c>
      <c r="O538">
        <v>0</v>
      </c>
      <c r="P538">
        <v>17</v>
      </c>
      <c r="Q538">
        <v>0</v>
      </c>
      <c r="R538">
        <v>16</v>
      </c>
      <c r="S538">
        <v>0</v>
      </c>
      <c r="T538">
        <v>4</v>
      </c>
      <c r="U538">
        <v>0</v>
      </c>
      <c r="V538">
        <v>0</v>
      </c>
      <c r="W538">
        <v>0</v>
      </c>
      <c r="X538">
        <v>1.9628815988250004</v>
      </c>
      <c r="Y538">
        <v>0</v>
      </c>
      <c r="Z538">
        <v>5.2211090655113255</v>
      </c>
      <c r="AA538">
        <v>0</v>
      </c>
      <c r="AB538">
        <v>0.64811942316566673</v>
      </c>
      <c r="AC538">
        <v>0</v>
      </c>
      <c r="AD538">
        <v>0</v>
      </c>
      <c r="AE538">
        <v>7.8321100875019924</v>
      </c>
    </row>
    <row r="539" spans="1:31" x14ac:dyDescent="0.25">
      <c r="A539">
        <v>2375732</v>
      </c>
      <c r="B539">
        <v>1</v>
      </c>
      <c r="C539" t="s">
        <v>80</v>
      </c>
      <c r="D539" t="s">
        <v>99</v>
      </c>
      <c r="E539" t="s">
        <v>132</v>
      </c>
      <c r="F539" t="s">
        <v>1767</v>
      </c>
      <c r="G539" t="s">
        <v>149</v>
      </c>
      <c r="H539" t="s">
        <v>135</v>
      </c>
      <c r="I539" t="s">
        <v>136</v>
      </c>
      <c r="J539" t="s">
        <v>137</v>
      </c>
      <c r="K539" t="s">
        <v>138</v>
      </c>
      <c r="L539" t="s">
        <v>1768</v>
      </c>
      <c r="M539" t="s">
        <v>1769</v>
      </c>
      <c r="N539">
        <v>5.4163888880000002</v>
      </c>
      <c r="O539">
        <v>0</v>
      </c>
      <c r="P539">
        <v>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2.1851733766939336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2.1851733766939336</v>
      </c>
    </row>
    <row r="540" spans="1:31" x14ac:dyDescent="0.25">
      <c r="A540">
        <v>2375800</v>
      </c>
      <c r="B540">
        <v>1</v>
      </c>
      <c r="C540" t="s">
        <v>80</v>
      </c>
      <c r="D540" t="s">
        <v>100</v>
      </c>
      <c r="E540" t="s">
        <v>132</v>
      </c>
      <c r="F540" t="s">
        <v>1770</v>
      </c>
      <c r="G540" t="s">
        <v>161</v>
      </c>
      <c r="H540" t="s">
        <v>135</v>
      </c>
      <c r="I540" t="s">
        <v>136</v>
      </c>
      <c r="J540" t="s">
        <v>137</v>
      </c>
      <c r="K540" t="s">
        <v>138</v>
      </c>
      <c r="L540" t="s">
        <v>1771</v>
      </c>
      <c r="M540" t="s">
        <v>1772</v>
      </c>
      <c r="N540">
        <v>2.582777777</v>
      </c>
      <c r="O540">
        <v>0</v>
      </c>
      <c r="P540">
        <v>1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0.64462264919519996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0.64462264919519996</v>
      </c>
    </row>
    <row r="541" spans="1:31" x14ac:dyDescent="0.25">
      <c r="A541">
        <v>2375805</v>
      </c>
      <c r="B541">
        <v>1</v>
      </c>
      <c r="C541" t="s">
        <v>80</v>
      </c>
      <c r="D541" t="s">
        <v>84</v>
      </c>
      <c r="E541" t="s">
        <v>132</v>
      </c>
      <c r="F541" t="s">
        <v>1773</v>
      </c>
      <c r="G541" t="s">
        <v>172</v>
      </c>
      <c r="H541" t="s">
        <v>135</v>
      </c>
      <c r="I541" t="s">
        <v>136</v>
      </c>
      <c r="J541" t="s">
        <v>137</v>
      </c>
      <c r="K541" t="s">
        <v>138</v>
      </c>
      <c r="L541" t="s">
        <v>1774</v>
      </c>
      <c r="M541" t="s">
        <v>1775</v>
      </c>
      <c r="N541">
        <v>2.2880555550000001</v>
      </c>
      <c r="O541">
        <v>0</v>
      </c>
      <c r="P541">
        <v>4</v>
      </c>
      <c r="Q541">
        <v>0</v>
      </c>
      <c r="R541">
        <v>0</v>
      </c>
      <c r="S541">
        <v>0</v>
      </c>
      <c r="T541">
        <v>1</v>
      </c>
      <c r="U541">
        <v>0</v>
      </c>
      <c r="V541">
        <v>0</v>
      </c>
      <c r="W541">
        <v>0</v>
      </c>
      <c r="X541">
        <v>1.2874861769050001</v>
      </c>
      <c r="Y541">
        <v>0</v>
      </c>
      <c r="Z541">
        <v>0</v>
      </c>
      <c r="AA541">
        <v>0</v>
      </c>
      <c r="AB541">
        <v>1.138250830724475</v>
      </c>
      <c r="AC541">
        <v>0</v>
      </c>
      <c r="AD541">
        <v>0</v>
      </c>
      <c r="AE541">
        <v>2.4257370076294751</v>
      </c>
    </row>
    <row r="542" spans="1:31" x14ac:dyDescent="0.25">
      <c r="A542">
        <v>2375829</v>
      </c>
      <c r="B542">
        <v>1</v>
      </c>
      <c r="C542" t="s">
        <v>80</v>
      </c>
      <c r="D542" t="s">
        <v>97</v>
      </c>
      <c r="E542" t="s">
        <v>155</v>
      </c>
      <c r="F542" t="s">
        <v>1776</v>
      </c>
      <c r="G542" t="s">
        <v>244</v>
      </c>
      <c r="H542" t="s">
        <v>135</v>
      </c>
      <c r="I542" t="s">
        <v>136</v>
      </c>
      <c r="J542" t="s">
        <v>137</v>
      </c>
      <c r="K542" t="s">
        <v>138</v>
      </c>
      <c r="L542" t="s">
        <v>1777</v>
      </c>
      <c r="M542" t="s">
        <v>1778</v>
      </c>
      <c r="N542">
        <v>0.98694444400000003</v>
      </c>
      <c r="O542">
        <v>0</v>
      </c>
      <c r="P542">
        <v>70</v>
      </c>
      <c r="Q542">
        <v>0</v>
      </c>
      <c r="R542">
        <v>2</v>
      </c>
      <c r="S542">
        <v>0</v>
      </c>
      <c r="T542">
        <v>19</v>
      </c>
      <c r="U542">
        <v>0</v>
      </c>
      <c r="V542">
        <v>0</v>
      </c>
      <c r="W542">
        <v>0</v>
      </c>
      <c r="X542">
        <v>21.683466811165502</v>
      </c>
      <c r="Y542">
        <v>0</v>
      </c>
      <c r="Z542">
        <v>1.9446839704771779</v>
      </c>
      <c r="AA542">
        <v>0</v>
      </c>
      <c r="AB542">
        <v>18.235188928778804</v>
      </c>
      <c r="AC542">
        <v>0</v>
      </c>
      <c r="AD542">
        <v>0</v>
      </c>
      <c r="AE542">
        <v>41.863339710421485</v>
      </c>
    </row>
    <row r="543" spans="1:31" x14ac:dyDescent="0.25">
      <c r="A543">
        <v>2375837</v>
      </c>
      <c r="B543">
        <v>1</v>
      </c>
      <c r="C543" t="s">
        <v>81</v>
      </c>
      <c r="D543" t="s">
        <v>115</v>
      </c>
      <c r="E543" t="s">
        <v>155</v>
      </c>
      <c r="F543" t="s">
        <v>1779</v>
      </c>
      <c r="G543" t="s">
        <v>203</v>
      </c>
      <c r="H543" t="s">
        <v>135</v>
      </c>
      <c r="I543" t="s">
        <v>136</v>
      </c>
      <c r="J543" t="s">
        <v>137</v>
      </c>
      <c r="K543" t="s">
        <v>138</v>
      </c>
      <c r="L543" t="s">
        <v>1780</v>
      </c>
      <c r="M543" t="s">
        <v>1781</v>
      </c>
      <c r="N543">
        <v>2.9244444440000001</v>
      </c>
      <c r="O543">
        <v>0</v>
      </c>
      <c r="P543">
        <v>21</v>
      </c>
      <c r="Q543">
        <v>0</v>
      </c>
      <c r="R543">
        <v>0</v>
      </c>
      <c r="S543">
        <v>0</v>
      </c>
      <c r="T543">
        <v>1</v>
      </c>
      <c r="U543">
        <v>0</v>
      </c>
      <c r="V543">
        <v>0</v>
      </c>
      <c r="W543">
        <v>0</v>
      </c>
      <c r="X543">
        <v>9.4516189073470027</v>
      </c>
      <c r="Y543">
        <v>0</v>
      </c>
      <c r="Z543">
        <v>0</v>
      </c>
      <c r="AA543">
        <v>0</v>
      </c>
      <c r="AB543">
        <v>3.2797883196000001E-2</v>
      </c>
      <c r="AC543">
        <v>0</v>
      </c>
      <c r="AD543">
        <v>0</v>
      </c>
      <c r="AE543">
        <v>9.484416790543003</v>
      </c>
    </row>
    <row r="544" spans="1:31" x14ac:dyDescent="0.25">
      <c r="A544">
        <v>2375845</v>
      </c>
      <c r="B544">
        <v>1</v>
      </c>
      <c r="C544" t="s">
        <v>80</v>
      </c>
      <c r="D544" t="s">
        <v>105</v>
      </c>
      <c r="E544" t="s">
        <v>132</v>
      </c>
      <c r="F544" t="s">
        <v>1782</v>
      </c>
      <c r="G544" t="s">
        <v>149</v>
      </c>
      <c r="H544" t="s">
        <v>135</v>
      </c>
      <c r="I544" t="s">
        <v>136</v>
      </c>
      <c r="J544" t="s">
        <v>137</v>
      </c>
      <c r="K544" t="s">
        <v>138</v>
      </c>
      <c r="L544" t="s">
        <v>1783</v>
      </c>
      <c r="M544" t="s">
        <v>1784</v>
      </c>
      <c r="N544">
        <v>2.7813888879999999</v>
      </c>
      <c r="O544">
        <v>0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1.0631973639304335</v>
      </c>
      <c r="AA544">
        <v>0</v>
      </c>
      <c r="AB544">
        <v>0</v>
      </c>
      <c r="AC544">
        <v>0</v>
      </c>
      <c r="AD544">
        <v>0</v>
      </c>
      <c r="AE544">
        <v>1.0631973639304335</v>
      </c>
    </row>
    <row r="545" spans="1:31" x14ac:dyDescent="0.25">
      <c r="A545">
        <v>2375847</v>
      </c>
      <c r="B545">
        <v>1</v>
      </c>
      <c r="C545" t="s">
        <v>80</v>
      </c>
      <c r="D545" t="s">
        <v>97</v>
      </c>
      <c r="E545" t="s">
        <v>132</v>
      </c>
      <c r="F545" t="s">
        <v>1785</v>
      </c>
      <c r="G545" t="s">
        <v>134</v>
      </c>
      <c r="H545" t="s">
        <v>135</v>
      </c>
      <c r="I545" t="s">
        <v>136</v>
      </c>
      <c r="J545" t="s">
        <v>137</v>
      </c>
      <c r="K545" t="s">
        <v>138</v>
      </c>
      <c r="L545" t="s">
        <v>1786</v>
      </c>
      <c r="M545" t="s">
        <v>1787</v>
      </c>
      <c r="N545">
        <v>2.713333333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3.9630891938596005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3.9630891938596005</v>
      </c>
    </row>
    <row r="546" spans="1:31" x14ac:dyDescent="0.25">
      <c r="A546">
        <v>2375791</v>
      </c>
      <c r="B546">
        <v>1</v>
      </c>
      <c r="C546" t="s">
        <v>80</v>
      </c>
      <c r="D546" t="s">
        <v>95</v>
      </c>
      <c r="E546" t="s">
        <v>155</v>
      </c>
      <c r="F546" t="s">
        <v>1788</v>
      </c>
      <c r="G546" t="s">
        <v>244</v>
      </c>
      <c r="H546" t="s">
        <v>135</v>
      </c>
      <c r="I546" t="s">
        <v>136</v>
      </c>
      <c r="J546" t="s">
        <v>137</v>
      </c>
      <c r="K546" t="s">
        <v>138</v>
      </c>
      <c r="L546" t="s">
        <v>1789</v>
      </c>
      <c r="M546" t="s">
        <v>1790</v>
      </c>
      <c r="N546">
        <v>4.1669444440000003</v>
      </c>
      <c r="O546">
        <v>0</v>
      </c>
      <c r="P546">
        <v>139</v>
      </c>
      <c r="Q546">
        <v>0</v>
      </c>
      <c r="R546">
        <v>0</v>
      </c>
      <c r="S546">
        <v>0</v>
      </c>
      <c r="T546">
        <v>3</v>
      </c>
      <c r="U546">
        <v>0</v>
      </c>
      <c r="V546">
        <v>0</v>
      </c>
      <c r="W546">
        <v>0</v>
      </c>
      <c r="X546">
        <v>119.58308580044623</v>
      </c>
      <c r="Y546">
        <v>0</v>
      </c>
      <c r="Z546">
        <v>0</v>
      </c>
      <c r="AA546">
        <v>0</v>
      </c>
      <c r="AB546">
        <v>6.5092420568873992</v>
      </c>
      <c r="AC546">
        <v>0</v>
      </c>
      <c r="AD546">
        <v>0</v>
      </c>
      <c r="AE546">
        <v>126.09232785733363</v>
      </c>
    </row>
    <row r="547" spans="1:31" x14ac:dyDescent="0.25">
      <c r="A547">
        <v>2375804</v>
      </c>
      <c r="B547">
        <v>1</v>
      </c>
      <c r="C547" t="s">
        <v>80</v>
      </c>
      <c r="D547" t="s">
        <v>83</v>
      </c>
      <c r="E547" t="s">
        <v>155</v>
      </c>
      <c r="F547" t="s">
        <v>1791</v>
      </c>
      <c r="G547" t="s">
        <v>157</v>
      </c>
      <c r="H547" t="s">
        <v>135</v>
      </c>
      <c r="I547" t="s">
        <v>136</v>
      </c>
      <c r="J547" t="s">
        <v>137</v>
      </c>
      <c r="K547" t="s">
        <v>138</v>
      </c>
      <c r="L547" t="s">
        <v>1792</v>
      </c>
      <c r="M547" t="s">
        <v>1793</v>
      </c>
      <c r="N547">
        <v>3.8805555549999999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8.3351741958374994</v>
      </c>
      <c r="AC547">
        <v>0</v>
      </c>
      <c r="AD547">
        <v>0</v>
      </c>
      <c r="AE547">
        <v>8.3351741958374994</v>
      </c>
    </row>
    <row r="548" spans="1:31" x14ac:dyDescent="0.25">
      <c r="A548">
        <v>2375810</v>
      </c>
      <c r="B548">
        <v>1</v>
      </c>
      <c r="C548" t="s">
        <v>80</v>
      </c>
      <c r="D548" t="s">
        <v>99</v>
      </c>
      <c r="E548" t="s">
        <v>132</v>
      </c>
      <c r="F548" t="s">
        <v>1794</v>
      </c>
      <c r="G548" t="s">
        <v>161</v>
      </c>
      <c r="H548" t="s">
        <v>135</v>
      </c>
      <c r="I548" t="s">
        <v>136</v>
      </c>
      <c r="J548" t="s">
        <v>137</v>
      </c>
      <c r="K548" t="s">
        <v>138</v>
      </c>
      <c r="L548" t="s">
        <v>1795</v>
      </c>
      <c r="M548" t="s">
        <v>1796</v>
      </c>
      <c r="N548">
        <v>4.687777777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0.87443562812705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0.87443562812705</v>
      </c>
    </row>
    <row r="549" spans="1:31" x14ac:dyDescent="0.25">
      <c r="A549">
        <v>2375815</v>
      </c>
      <c r="B549">
        <v>1</v>
      </c>
      <c r="C549" t="s">
        <v>80</v>
      </c>
      <c r="D549" t="s">
        <v>84</v>
      </c>
      <c r="E549" t="s">
        <v>170</v>
      </c>
      <c r="F549" t="s">
        <v>1797</v>
      </c>
      <c r="G549" t="s">
        <v>203</v>
      </c>
      <c r="H549" t="s">
        <v>135</v>
      </c>
      <c r="I549" t="s">
        <v>136</v>
      </c>
      <c r="J549" t="s">
        <v>137</v>
      </c>
      <c r="K549" t="s">
        <v>138</v>
      </c>
      <c r="L549" t="s">
        <v>1798</v>
      </c>
      <c r="M549" t="s">
        <v>1799</v>
      </c>
      <c r="N549">
        <v>2.3083333330000002</v>
      </c>
      <c r="O549">
        <v>0</v>
      </c>
      <c r="P549">
        <v>11</v>
      </c>
      <c r="Q549">
        <v>0</v>
      </c>
      <c r="R549">
        <v>0</v>
      </c>
      <c r="S549">
        <v>0</v>
      </c>
      <c r="T549">
        <v>3</v>
      </c>
      <c r="U549">
        <v>0</v>
      </c>
      <c r="V549">
        <v>0</v>
      </c>
      <c r="W549">
        <v>0</v>
      </c>
      <c r="X549">
        <v>6.3478229160255006</v>
      </c>
      <c r="Y549">
        <v>0</v>
      </c>
      <c r="Z549">
        <v>0</v>
      </c>
      <c r="AA549">
        <v>0</v>
      </c>
      <c r="AB549">
        <v>8.1743814234232985</v>
      </c>
      <c r="AC549">
        <v>0</v>
      </c>
      <c r="AD549">
        <v>0</v>
      </c>
      <c r="AE549">
        <v>14.522204339448798</v>
      </c>
    </row>
    <row r="550" spans="1:31" x14ac:dyDescent="0.25">
      <c r="A550">
        <v>2375851</v>
      </c>
      <c r="B550">
        <v>1</v>
      </c>
      <c r="C550" t="s">
        <v>81</v>
      </c>
      <c r="D550" t="s">
        <v>128</v>
      </c>
      <c r="E550" t="s">
        <v>132</v>
      </c>
      <c r="F550" t="s">
        <v>1800</v>
      </c>
      <c r="G550" t="s">
        <v>149</v>
      </c>
      <c r="H550" t="s">
        <v>135</v>
      </c>
      <c r="I550" t="s">
        <v>136</v>
      </c>
      <c r="J550" t="s">
        <v>137</v>
      </c>
      <c r="K550" t="s">
        <v>138</v>
      </c>
      <c r="L550" t="s">
        <v>1801</v>
      </c>
      <c r="M550" t="s">
        <v>1802</v>
      </c>
      <c r="N550">
        <v>1.9102777769999999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12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19.42051984438541</v>
      </c>
      <c r="AC550">
        <v>0</v>
      </c>
      <c r="AD550">
        <v>3.6853317760636508</v>
      </c>
      <c r="AE550">
        <v>23.105851620449062</v>
      </c>
    </row>
    <row r="551" spans="1:31" x14ac:dyDescent="0.25">
      <c r="A551">
        <v>2375854</v>
      </c>
      <c r="B551">
        <v>1</v>
      </c>
      <c r="C551" t="s">
        <v>80</v>
      </c>
      <c r="D551" t="s">
        <v>96</v>
      </c>
      <c r="E551" t="s">
        <v>155</v>
      </c>
      <c r="F551" t="s">
        <v>1803</v>
      </c>
      <c r="G551" t="s">
        <v>203</v>
      </c>
      <c r="H551" t="s">
        <v>135</v>
      </c>
      <c r="I551" t="s">
        <v>136</v>
      </c>
      <c r="J551" t="s">
        <v>137</v>
      </c>
      <c r="K551" t="s">
        <v>138</v>
      </c>
      <c r="L551" t="s">
        <v>1804</v>
      </c>
      <c r="M551" t="s">
        <v>1805</v>
      </c>
      <c r="N551">
        <v>1.820277777</v>
      </c>
      <c r="O551">
        <v>0</v>
      </c>
      <c r="P551">
        <v>132</v>
      </c>
      <c r="Q551">
        <v>0</v>
      </c>
      <c r="R551">
        <v>0</v>
      </c>
      <c r="S551">
        <v>0</v>
      </c>
      <c r="T551">
        <v>8</v>
      </c>
      <c r="U551">
        <v>0</v>
      </c>
      <c r="V551">
        <v>0</v>
      </c>
      <c r="W551">
        <v>0</v>
      </c>
      <c r="X551">
        <v>175.07983474049894</v>
      </c>
      <c r="Y551">
        <v>0</v>
      </c>
      <c r="Z551">
        <v>0</v>
      </c>
      <c r="AA551">
        <v>0</v>
      </c>
      <c r="AB551">
        <v>22.37618481401876</v>
      </c>
      <c r="AC551">
        <v>0</v>
      </c>
      <c r="AD551">
        <v>0</v>
      </c>
      <c r="AE551">
        <v>197.4560195545177</v>
      </c>
    </row>
    <row r="552" spans="1:31" x14ac:dyDescent="0.25">
      <c r="A552">
        <v>2375865</v>
      </c>
      <c r="B552">
        <v>1</v>
      </c>
      <c r="C552" t="s">
        <v>80</v>
      </c>
      <c r="D552" t="s">
        <v>84</v>
      </c>
      <c r="E552" t="s">
        <v>170</v>
      </c>
      <c r="F552" t="s">
        <v>1806</v>
      </c>
      <c r="G552" t="s">
        <v>203</v>
      </c>
      <c r="H552" t="s">
        <v>135</v>
      </c>
      <c r="I552" t="s">
        <v>136</v>
      </c>
      <c r="J552" t="s">
        <v>137</v>
      </c>
      <c r="K552" t="s">
        <v>138</v>
      </c>
      <c r="L552" t="s">
        <v>1807</v>
      </c>
      <c r="M552" t="s">
        <v>1808</v>
      </c>
      <c r="N552">
        <v>1.9388888879999999</v>
      </c>
      <c r="O552">
        <v>0</v>
      </c>
      <c r="P552">
        <v>76</v>
      </c>
      <c r="Q552">
        <v>0</v>
      </c>
      <c r="R552">
        <v>0</v>
      </c>
      <c r="S552">
        <v>0</v>
      </c>
      <c r="T552">
        <v>21</v>
      </c>
      <c r="U552">
        <v>0</v>
      </c>
      <c r="V552">
        <v>0</v>
      </c>
      <c r="W552">
        <v>0</v>
      </c>
      <c r="X552">
        <v>45.836318536451998</v>
      </c>
      <c r="Y552">
        <v>0</v>
      </c>
      <c r="Z552">
        <v>0</v>
      </c>
      <c r="AA552">
        <v>0</v>
      </c>
      <c r="AB552">
        <v>220.61104894630631</v>
      </c>
      <c r="AC552">
        <v>0</v>
      </c>
      <c r="AD552">
        <v>0</v>
      </c>
      <c r="AE552">
        <v>266.4473674827583</v>
      </c>
    </row>
    <row r="553" spans="1:31" x14ac:dyDescent="0.25">
      <c r="A553">
        <v>2375882</v>
      </c>
      <c r="B553">
        <v>1</v>
      </c>
      <c r="C553" t="s">
        <v>80</v>
      </c>
      <c r="D553" t="s">
        <v>85</v>
      </c>
      <c r="E553" t="s">
        <v>155</v>
      </c>
      <c r="F553" t="s">
        <v>1809</v>
      </c>
      <c r="G553" t="s">
        <v>161</v>
      </c>
      <c r="H553" t="s">
        <v>135</v>
      </c>
      <c r="I553" t="s">
        <v>136</v>
      </c>
      <c r="J553" t="s">
        <v>137</v>
      </c>
      <c r="K553" t="s">
        <v>138</v>
      </c>
      <c r="L553" t="s">
        <v>1810</v>
      </c>
      <c r="M553" t="s">
        <v>1811</v>
      </c>
      <c r="N553">
        <v>0.70277777699999999</v>
      </c>
      <c r="O553">
        <v>0</v>
      </c>
      <c r="P553">
        <v>10</v>
      </c>
      <c r="Q553">
        <v>0</v>
      </c>
      <c r="R553">
        <v>0</v>
      </c>
      <c r="S553">
        <v>0</v>
      </c>
      <c r="T553">
        <v>1</v>
      </c>
      <c r="U553">
        <v>0</v>
      </c>
      <c r="V553">
        <v>0</v>
      </c>
      <c r="W553">
        <v>0</v>
      </c>
      <c r="X553">
        <v>1.9792488716442498</v>
      </c>
      <c r="Y553">
        <v>0</v>
      </c>
      <c r="Z553">
        <v>0</v>
      </c>
      <c r="AA553">
        <v>0</v>
      </c>
      <c r="AB553">
        <v>0.82489412560095832</v>
      </c>
      <c r="AC553">
        <v>0</v>
      </c>
      <c r="AD553">
        <v>0</v>
      </c>
      <c r="AE553">
        <v>2.8041429972452079</v>
      </c>
    </row>
    <row r="554" spans="1:31" x14ac:dyDescent="0.25">
      <c r="A554">
        <v>2375899</v>
      </c>
      <c r="B554">
        <v>1</v>
      </c>
      <c r="C554" t="s">
        <v>81</v>
      </c>
      <c r="D554" t="s">
        <v>128</v>
      </c>
      <c r="E554" t="s">
        <v>132</v>
      </c>
      <c r="F554" t="s">
        <v>1812</v>
      </c>
      <c r="G554" t="s">
        <v>145</v>
      </c>
      <c r="H554" t="s">
        <v>135</v>
      </c>
      <c r="I554" t="s">
        <v>136</v>
      </c>
      <c r="J554" t="s">
        <v>137</v>
      </c>
      <c r="K554" t="s">
        <v>138</v>
      </c>
      <c r="L554" t="s">
        <v>1813</v>
      </c>
      <c r="M554" t="s">
        <v>1814</v>
      </c>
      <c r="N554">
        <v>1.643888888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1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1.9805112666235418</v>
      </c>
      <c r="AC554">
        <v>0</v>
      </c>
      <c r="AD554">
        <v>0</v>
      </c>
      <c r="AE554">
        <v>1.9805112666235418</v>
      </c>
    </row>
    <row r="555" spans="1:31" x14ac:dyDescent="0.25">
      <c r="A555">
        <v>2376944</v>
      </c>
      <c r="B555">
        <v>1</v>
      </c>
      <c r="C555" t="s">
        <v>80</v>
      </c>
      <c r="D555" t="s">
        <v>93</v>
      </c>
      <c r="E555" t="s">
        <v>132</v>
      </c>
      <c r="F555" t="s">
        <v>1815</v>
      </c>
      <c r="G555" t="s">
        <v>134</v>
      </c>
      <c r="H555" t="s">
        <v>135</v>
      </c>
      <c r="I555" t="s">
        <v>136</v>
      </c>
      <c r="J555" t="s">
        <v>137</v>
      </c>
      <c r="K555" t="s">
        <v>138</v>
      </c>
      <c r="L555" t="s">
        <v>1816</v>
      </c>
      <c r="M555" t="s">
        <v>1817</v>
      </c>
      <c r="N555">
        <v>3.653611111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7.4125472043430509</v>
      </c>
      <c r="AC555">
        <v>0</v>
      </c>
      <c r="AD555">
        <v>0</v>
      </c>
      <c r="AE555">
        <v>7.4125472043430509</v>
      </c>
    </row>
    <row r="556" spans="1:31" x14ac:dyDescent="0.25">
      <c r="A556">
        <v>2376955</v>
      </c>
      <c r="B556">
        <v>1</v>
      </c>
      <c r="C556" t="s">
        <v>80</v>
      </c>
      <c r="D556" t="s">
        <v>92</v>
      </c>
      <c r="E556" t="s">
        <v>132</v>
      </c>
      <c r="F556" t="s">
        <v>1818</v>
      </c>
      <c r="G556" t="s">
        <v>149</v>
      </c>
      <c r="H556" t="s">
        <v>135</v>
      </c>
      <c r="I556" t="s">
        <v>136</v>
      </c>
      <c r="J556" t="s">
        <v>137</v>
      </c>
      <c r="K556" t="s">
        <v>138</v>
      </c>
      <c r="L556" t="s">
        <v>1819</v>
      </c>
      <c r="M556" t="s">
        <v>1820</v>
      </c>
      <c r="N556">
        <v>0.47499999999999998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9.0531340650766665E-2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9.0531340650766665E-2</v>
      </c>
    </row>
    <row r="557" spans="1:31" x14ac:dyDescent="0.25">
      <c r="A557">
        <v>2376963</v>
      </c>
      <c r="B557">
        <v>1</v>
      </c>
      <c r="C557" t="s">
        <v>81</v>
      </c>
      <c r="D557" t="s">
        <v>115</v>
      </c>
      <c r="E557" t="s">
        <v>132</v>
      </c>
      <c r="F557" t="s">
        <v>1821</v>
      </c>
      <c r="G557" t="s">
        <v>149</v>
      </c>
      <c r="H557" t="s">
        <v>135</v>
      </c>
      <c r="I557" t="s">
        <v>136</v>
      </c>
      <c r="J557" t="s">
        <v>137</v>
      </c>
      <c r="K557" t="s">
        <v>138</v>
      </c>
      <c r="L557" t="s">
        <v>1822</v>
      </c>
      <c r="M557" t="s">
        <v>1823</v>
      </c>
      <c r="N557">
        <v>1.850833333</v>
      </c>
      <c r="O557">
        <v>0</v>
      </c>
      <c r="P557">
        <v>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1.4126253489750001E-2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1.4126253489750001E-2</v>
      </c>
    </row>
    <row r="558" spans="1:31" x14ac:dyDescent="0.25">
      <c r="A558">
        <v>2376972</v>
      </c>
      <c r="B558">
        <v>1</v>
      </c>
      <c r="C558" t="s">
        <v>80</v>
      </c>
      <c r="D558" t="s">
        <v>84</v>
      </c>
      <c r="E558" t="s">
        <v>132</v>
      </c>
      <c r="F558" t="s">
        <v>1824</v>
      </c>
      <c r="G558" t="s">
        <v>145</v>
      </c>
      <c r="H558" t="s">
        <v>135</v>
      </c>
      <c r="I558" t="s">
        <v>136</v>
      </c>
      <c r="J558" t="s">
        <v>137</v>
      </c>
      <c r="K558" t="s">
        <v>138</v>
      </c>
      <c r="L558" t="s">
        <v>1822</v>
      </c>
      <c r="M558" t="s">
        <v>1825</v>
      </c>
      <c r="N558">
        <v>3.3461111109999999</v>
      </c>
      <c r="O558">
        <v>0</v>
      </c>
      <c r="P558">
        <v>1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0.95631273250300008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0.95631273250300008</v>
      </c>
    </row>
    <row r="559" spans="1:31" x14ac:dyDescent="0.25">
      <c r="A559">
        <v>2376974</v>
      </c>
      <c r="B559">
        <v>1</v>
      </c>
      <c r="C559" t="s">
        <v>81</v>
      </c>
      <c r="D559" t="s">
        <v>120</v>
      </c>
      <c r="E559" t="s">
        <v>132</v>
      </c>
      <c r="F559" t="s">
        <v>1826</v>
      </c>
      <c r="G559" t="s">
        <v>149</v>
      </c>
      <c r="H559" t="s">
        <v>135</v>
      </c>
      <c r="I559" t="s">
        <v>136</v>
      </c>
      <c r="J559" t="s">
        <v>137</v>
      </c>
      <c r="K559" t="s">
        <v>138</v>
      </c>
      <c r="L559" t="s">
        <v>1827</v>
      </c>
      <c r="M559" t="s">
        <v>1828</v>
      </c>
      <c r="N559">
        <v>3.1955555549999999</v>
      </c>
      <c r="O559">
        <v>0</v>
      </c>
      <c r="P559">
        <v>1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0.64313369582439994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0.64313369582439994</v>
      </c>
    </row>
    <row r="560" spans="1:31" x14ac:dyDescent="0.25">
      <c r="A560">
        <v>2377017</v>
      </c>
      <c r="B560">
        <v>1</v>
      </c>
      <c r="C560" t="s">
        <v>80</v>
      </c>
      <c r="D560" t="s">
        <v>94</v>
      </c>
      <c r="E560" t="s">
        <v>155</v>
      </c>
      <c r="F560" t="s">
        <v>1829</v>
      </c>
      <c r="G560" t="s">
        <v>161</v>
      </c>
      <c r="H560" t="s">
        <v>135</v>
      </c>
      <c r="I560" t="s">
        <v>136</v>
      </c>
      <c r="J560" t="s">
        <v>137</v>
      </c>
      <c r="K560" t="s">
        <v>138</v>
      </c>
      <c r="L560" t="s">
        <v>1830</v>
      </c>
      <c r="M560" t="s">
        <v>1831</v>
      </c>
      <c r="N560">
        <v>0.51833333299999995</v>
      </c>
      <c r="O560">
        <v>0</v>
      </c>
      <c r="P560">
        <v>86</v>
      </c>
      <c r="Q560">
        <v>0</v>
      </c>
      <c r="R560">
        <v>0</v>
      </c>
      <c r="S560">
        <v>0</v>
      </c>
      <c r="T560">
        <v>2</v>
      </c>
      <c r="U560">
        <v>0</v>
      </c>
      <c r="V560">
        <v>0</v>
      </c>
      <c r="W560">
        <v>0</v>
      </c>
      <c r="X560">
        <v>7.8652165675790817</v>
      </c>
      <c r="Y560">
        <v>0</v>
      </c>
      <c r="Z560">
        <v>0</v>
      </c>
      <c r="AA560">
        <v>0</v>
      </c>
      <c r="AB560">
        <v>0.50337553967666659</v>
      </c>
      <c r="AC560">
        <v>0</v>
      </c>
      <c r="AD560">
        <v>0</v>
      </c>
      <c r="AE560">
        <v>8.3685921072557488</v>
      </c>
    </row>
    <row r="561" spans="1:31" x14ac:dyDescent="0.25">
      <c r="A561">
        <v>2377078</v>
      </c>
      <c r="B561">
        <v>1</v>
      </c>
      <c r="C561" t="s">
        <v>80</v>
      </c>
      <c r="D561" t="s">
        <v>92</v>
      </c>
      <c r="E561" t="s">
        <v>132</v>
      </c>
      <c r="F561" t="s">
        <v>1832</v>
      </c>
      <c r="G561" t="s">
        <v>161</v>
      </c>
      <c r="H561" t="s">
        <v>135</v>
      </c>
      <c r="I561" t="s">
        <v>136</v>
      </c>
      <c r="J561" t="s">
        <v>137</v>
      </c>
      <c r="K561" t="s">
        <v>138</v>
      </c>
      <c r="L561" t="s">
        <v>1833</v>
      </c>
      <c r="M561" t="s">
        <v>1834</v>
      </c>
      <c r="N561">
        <v>1.211944444</v>
      </c>
      <c r="O561">
        <v>0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2.4663792863147727</v>
      </c>
      <c r="AA561">
        <v>0</v>
      </c>
      <c r="AB561">
        <v>0</v>
      </c>
      <c r="AC561">
        <v>0</v>
      </c>
      <c r="AD561">
        <v>0</v>
      </c>
      <c r="AE561">
        <v>2.4663792863147727</v>
      </c>
    </row>
    <row r="562" spans="1:31" x14ac:dyDescent="0.25">
      <c r="A562">
        <v>2377104</v>
      </c>
      <c r="B562">
        <v>1</v>
      </c>
      <c r="C562" t="s">
        <v>80</v>
      </c>
      <c r="D562" t="s">
        <v>101</v>
      </c>
      <c r="E562" t="s">
        <v>155</v>
      </c>
      <c r="F562" t="s">
        <v>1835</v>
      </c>
      <c r="G562" t="s">
        <v>161</v>
      </c>
      <c r="H562" t="s">
        <v>135</v>
      </c>
      <c r="I562" t="s">
        <v>136</v>
      </c>
      <c r="J562" t="s">
        <v>137</v>
      </c>
      <c r="K562" t="s">
        <v>138</v>
      </c>
      <c r="L562" t="s">
        <v>1836</v>
      </c>
      <c r="M562" t="s">
        <v>1837</v>
      </c>
      <c r="N562">
        <v>0.63249999999999995</v>
      </c>
      <c r="O562">
        <v>0</v>
      </c>
      <c r="P562">
        <v>134</v>
      </c>
      <c r="Q562">
        <v>0</v>
      </c>
      <c r="R562">
        <v>0</v>
      </c>
      <c r="S562">
        <v>0</v>
      </c>
      <c r="T562">
        <v>18</v>
      </c>
      <c r="U562">
        <v>0</v>
      </c>
      <c r="V562">
        <v>0</v>
      </c>
      <c r="W562">
        <v>0</v>
      </c>
      <c r="X562">
        <v>23.228490414360827</v>
      </c>
      <c r="Y562">
        <v>0</v>
      </c>
      <c r="Z562">
        <v>0</v>
      </c>
      <c r="AA562">
        <v>0</v>
      </c>
      <c r="AB562">
        <v>17.583484312026599</v>
      </c>
      <c r="AC562">
        <v>0</v>
      </c>
      <c r="AD562">
        <v>0</v>
      </c>
      <c r="AE562">
        <v>40.811974726387426</v>
      </c>
    </row>
    <row r="563" spans="1:31" x14ac:dyDescent="0.25">
      <c r="A563">
        <v>2376895</v>
      </c>
      <c r="B563">
        <v>1</v>
      </c>
      <c r="C563" t="s">
        <v>80</v>
      </c>
      <c r="D563" t="s">
        <v>100</v>
      </c>
      <c r="E563" t="s">
        <v>132</v>
      </c>
      <c r="F563" t="s">
        <v>1838</v>
      </c>
      <c r="G563" t="s">
        <v>145</v>
      </c>
      <c r="H563" t="s">
        <v>135</v>
      </c>
      <c r="I563" t="s">
        <v>136</v>
      </c>
      <c r="J563" t="s">
        <v>137</v>
      </c>
      <c r="K563" t="s">
        <v>138</v>
      </c>
      <c r="L563" t="s">
        <v>1839</v>
      </c>
      <c r="M563" t="s">
        <v>1840</v>
      </c>
      <c r="N563">
        <v>3.1922222219999998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6.7444171510946997</v>
      </c>
      <c r="AC563">
        <v>0</v>
      </c>
      <c r="AD563">
        <v>0</v>
      </c>
      <c r="AE563">
        <v>6.7444171510946997</v>
      </c>
    </row>
    <row r="564" spans="1:31" x14ac:dyDescent="0.25">
      <c r="A564">
        <v>2376903</v>
      </c>
      <c r="B564">
        <v>1</v>
      </c>
      <c r="C564" t="s">
        <v>80</v>
      </c>
      <c r="D564" t="s">
        <v>83</v>
      </c>
      <c r="E564" t="s">
        <v>155</v>
      </c>
      <c r="F564" t="s">
        <v>1841</v>
      </c>
      <c r="G564" t="s">
        <v>203</v>
      </c>
      <c r="H564" t="s">
        <v>135</v>
      </c>
      <c r="I564" t="s">
        <v>136</v>
      </c>
      <c r="J564" t="s">
        <v>137</v>
      </c>
      <c r="K564" t="s">
        <v>138</v>
      </c>
      <c r="L564" t="s">
        <v>1842</v>
      </c>
      <c r="M564" t="s">
        <v>1843</v>
      </c>
      <c r="N564">
        <v>2.9258333329999999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30</v>
      </c>
      <c r="U564">
        <v>0</v>
      </c>
      <c r="V564">
        <v>1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59.538892149374206</v>
      </c>
      <c r="AC564">
        <v>0</v>
      </c>
      <c r="AD564">
        <v>64.10138295829816</v>
      </c>
      <c r="AE564">
        <v>123.64027510767237</v>
      </c>
    </row>
    <row r="565" spans="1:31" x14ac:dyDescent="0.25">
      <c r="A565">
        <v>2376986</v>
      </c>
      <c r="B565">
        <v>1</v>
      </c>
      <c r="C565" t="s">
        <v>80</v>
      </c>
      <c r="D565" t="s">
        <v>82</v>
      </c>
      <c r="E565" t="s">
        <v>132</v>
      </c>
      <c r="F565" t="s">
        <v>1844</v>
      </c>
      <c r="G565" t="s">
        <v>145</v>
      </c>
      <c r="H565" t="s">
        <v>135</v>
      </c>
      <c r="I565" t="s">
        <v>136</v>
      </c>
      <c r="J565" t="s">
        <v>137</v>
      </c>
      <c r="K565" t="s">
        <v>138</v>
      </c>
      <c r="L565" t="s">
        <v>1845</v>
      </c>
      <c r="M565" t="s">
        <v>1846</v>
      </c>
      <c r="N565">
        <v>1.7494444440000001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12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24.579266949134801</v>
      </c>
      <c r="AC565">
        <v>0</v>
      </c>
      <c r="AD565">
        <v>0</v>
      </c>
      <c r="AE565">
        <v>24.579266949134801</v>
      </c>
    </row>
    <row r="566" spans="1:31" x14ac:dyDescent="0.25">
      <c r="A566">
        <v>2376996</v>
      </c>
      <c r="B566">
        <v>1</v>
      </c>
      <c r="C566" t="s">
        <v>80</v>
      </c>
      <c r="D566" t="s">
        <v>92</v>
      </c>
      <c r="E566" t="s">
        <v>132</v>
      </c>
      <c r="F566" t="s">
        <v>1847</v>
      </c>
      <c r="G566" t="s">
        <v>161</v>
      </c>
      <c r="H566" t="s">
        <v>135</v>
      </c>
      <c r="I566" t="s">
        <v>136</v>
      </c>
      <c r="J566" t="s">
        <v>137</v>
      </c>
      <c r="K566" t="s">
        <v>138</v>
      </c>
      <c r="L566" t="s">
        <v>1848</v>
      </c>
      <c r="M566" t="s">
        <v>1849</v>
      </c>
      <c r="N566">
        <v>1.215833333</v>
      </c>
      <c r="O566">
        <v>0</v>
      </c>
      <c r="P566">
        <v>1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8.473582622287501E-2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8.473582622287501E-2</v>
      </c>
    </row>
    <row r="567" spans="1:31" x14ac:dyDescent="0.25">
      <c r="A567">
        <v>2376718</v>
      </c>
      <c r="B567">
        <v>1</v>
      </c>
      <c r="C567" t="s">
        <v>80</v>
      </c>
      <c r="D567" t="s">
        <v>88</v>
      </c>
      <c r="E567" t="s">
        <v>155</v>
      </c>
      <c r="F567" t="s">
        <v>1850</v>
      </c>
      <c r="G567" t="s">
        <v>353</v>
      </c>
      <c r="H567" t="s">
        <v>135</v>
      </c>
      <c r="I567" t="s">
        <v>136</v>
      </c>
      <c r="J567" t="s">
        <v>137</v>
      </c>
      <c r="K567" t="s">
        <v>294</v>
      </c>
      <c r="L567" t="s">
        <v>1851</v>
      </c>
      <c r="M567" t="s">
        <v>1852</v>
      </c>
      <c r="N567">
        <v>5.363611111</v>
      </c>
      <c r="O567">
        <v>0</v>
      </c>
      <c r="P567">
        <v>31</v>
      </c>
      <c r="Q567">
        <v>0</v>
      </c>
      <c r="R567">
        <v>0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30.548409747480594</v>
      </c>
      <c r="Y567">
        <v>0</v>
      </c>
      <c r="Z567">
        <v>0</v>
      </c>
      <c r="AA567">
        <v>0</v>
      </c>
      <c r="AB567">
        <v>9.9928041517966246</v>
      </c>
      <c r="AC567">
        <v>0</v>
      </c>
      <c r="AD567">
        <v>0</v>
      </c>
      <c r="AE567">
        <v>40.541213899277217</v>
      </c>
    </row>
    <row r="568" spans="1:31" x14ac:dyDescent="0.25">
      <c r="A568">
        <v>2376799</v>
      </c>
      <c r="B568">
        <v>1</v>
      </c>
      <c r="C568" t="s">
        <v>80</v>
      </c>
      <c r="D568" t="s">
        <v>85</v>
      </c>
      <c r="E568" t="s">
        <v>132</v>
      </c>
      <c r="F568" t="s">
        <v>1853</v>
      </c>
      <c r="G568" t="s">
        <v>134</v>
      </c>
      <c r="H568" t="s">
        <v>135</v>
      </c>
      <c r="I568" t="s">
        <v>136</v>
      </c>
      <c r="J568" t="s">
        <v>137</v>
      </c>
      <c r="K568" t="s">
        <v>138</v>
      </c>
      <c r="L568" t="s">
        <v>1854</v>
      </c>
      <c r="M568" t="s">
        <v>1855</v>
      </c>
      <c r="N568">
        <v>3.5350000000000001</v>
      </c>
      <c r="O568">
        <v>0</v>
      </c>
      <c r="P568">
        <v>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3.49478980578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3.49478980578</v>
      </c>
    </row>
    <row r="569" spans="1:31" x14ac:dyDescent="0.25">
      <c r="A569">
        <v>2376835</v>
      </c>
      <c r="B569">
        <v>1</v>
      </c>
      <c r="C569" t="s">
        <v>80</v>
      </c>
      <c r="D569" t="s">
        <v>84</v>
      </c>
      <c r="E569" t="s">
        <v>184</v>
      </c>
      <c r="F569" t="s">
        <v>1856</v>
      </c>
      <c r="G569" t="s">
        <v>292</v>
      </c>
      <c r="H569" t="s">
        <v>135</v>
      </c>
      <c r="I569" t="s">
        <v>136</v>
      </c>
      <c r="J569" t="s">
        <v>137</v>
      </c>
      <c r="K569" t="s">
        <v>294</v>
      </c>
      <c r="L569" t="s">
        <v>1857</v>
      </c>
      <c r="M569" t="s">
        <v>1858</v>
      </c>
      <c r="N569">
        <v>3.085555555</v>
      </c>
      <c r="O569">
        <v>0</v>
      </c>
      <c r="P569">
        <v>1195</v>
      </c>
      <c r="Q569">
        <v>0</v>
      </c>
      <c r="R569">
        <v>0</v>
      </c>
      <c r="S569">
        <v>0</v>
      </c>
      <c r="T569">
        <v>27</v>
      </c>
      <c r="U569">
        <v>0</v>
      </c>
      <c r="V569">
        <v>0</v>
      </c>
      <c r="W569">
        <v>0</v>
      </c>
      <c r="X569">
        <v>778.48231420728905</v>
      </c>
      <c r="Y569">
        <v>0</v>
      </c>
      <c r="Z569">
        <v>0</v>
      </c>
      <c r="AA569">
        <v>0</v>
      </c>
      <c r="AB569">
        <v>38.95169934065629</v>
      </c>
      <c r="AC569">
        <v>0</v>
      </c>
      <c r="AD569">
        <v>0</v>
      </c>
      <c r="AE569">
        <v>817.43401354794537</v>
      </c>
    </row>
    <row r="570" spans="1:31" x14ac:dyDescent="0.25">
      <c r="A570">
        <v>2376992</v>
      </c>
      <c r="B570">
        <v>1</v>
      </c>
      <c r="C570" t="s">
        <v>80</v>
      </c>
      <c r="D570" t="s">
        <v>94</v>
      </c>
      <c r="E570" t="s">
        <v>155</v>
      </c>
      <c r="F570" t="s">
        <v>1859</v>
      </c>
      <c r="G570" t="s">
        <v>203</v>
      </c>
      <c r="H570" t="s">
        <v>135</v>
      </c>
      <c r="I570" t="s">
        <v>136</v>
      </c>
      <c r="J570" t="s">
        <v>137</v>
      </c>
      <c r="K570" t="s">
        <v>138</v>
      </c>
      <c r="L570" t="s">
        <v>1860</v>
      </c>
      <c r="M570" t="s">
        <v>1861</v>
      </c>
      <c r="N570">
        <v>1.287222222</v>
      </c>
      <c r="O570">
        <v>0</v>
      </c>
      <c r="P570">
        <v>96</v>
      </c>
      <c r="Q570">
        <v>0</v>
      </c>
      <c r="R570">
        <v>0</v>
      </c>
      <c r="S570">
        <v>0</v>
      </c>
      <c r="T570">
        <v>3</v>
      </c>
      <c r="U570">
        <v>0</v>
      </c>
      <c r="V570">
        <v>0</v>
      </c>
      <c r="W570">
        <v>0</v>
      </c>
      <c r="X570">
        <v>22.293078624322423</v>
      </c>
      <c r="Y570">
        <v>0</v>
      </c>
      <c r="Z570">
        <v>0</v>
      </c>
      <c r="AA570">
        <v>0</v>
      </c>
      <c r="AB570">
        <v>2.7204568909725335</v>
      </c>
      <c r="AC570">
        <v>0</v>
      </c>
      <c r="AD570">
        <v>0</v>
      </c>
      <c r="AE570">
        <v>25.013535515294954</v>
      </c>
    </row>
    <row r="571" spans="1:31" x14ac:dyDescent="0.25">
      <c r="A571">
        <v>2376740</v>
      </c>
      <c r="B571">
        <v>1</v>
      </c>
      <c r="C571" t="s">
        <v>80</v>
      </c>
      <c r="D571" t="s">
        <v>84</v>
      </c>
      <c r="E571" t="s">
        <v>155</v>
      </c>
      <c r="F571" t="s">
        <v>1862</v>
      </c>
      <c r="G571" t="s">
        <v>172</v>
      </c>
      <c r="H571" t="s">
        <v>135</v>
      </c>
      <c r="I571" t="s">
        <v>136</v>
      </c>
      <c r="J571" t="s">
        <v>137</v>
      </c>
      <c r="K571" t="s">
        <v>138</v>
      </c>
      <c r="L571" t="s">
        <v>1863</v>
      </c>
      <c r="M571" t="s">
        <v>1864</v>
      </c>
      <c r="N571">
        <v>7.8727777769999996</v>
      </c>
      <c r="O571">
        <v>0</v>
      </c>
      <c r="P571">
        <v>180</v>
      </c>
      <c r="Q571">
        <v>0</v>
      </c>
      <c r="R571">
        <v>0</v>
      </c>
      <c r="S571">
        <v>0</v>
      </c>
      <c r="T571">
        <v>1</v>
      </c>
      <c r="U571">
        <v>0</v>
      </c>
      <c r="V571">
        <v>0</v>
      </c>
      <c r="W571">
        <v>0</v>
      </c>
      <c r="X571">
        <v>321.90624016422822</v>
      </c>
      <c r="Y571">
        <v>0</v>
      </c>
      <c r="Z571">
        <v>0</v>
      </c>
      <c r="AA571">
        <v>0</v>
      </c>
      <c r="AB571">
        <v>0.27487426968253337</v>
      </c>
      <c r="AC571">
        <v>0</v>
      </c>
      <c r="AD571">
        <v>0</v>
      </c>
      <c r="AE571">
        <v>322.18111443391075</v>
      </c>
    </row>
    <row r="572" spans="1:31" x14ac:dyDescent="0.25">
      <c r="A572">
        <v>2376919</v>
      </c>
      <c r="B572">
        <v>1</v>
      </c>
      <c r="C572" t="s">
        <v>80</v>
      </c>
      <c r="D572" t="s">
        <v>94</v>
      </c>
      <c r="E572" t="s">
        <v>132</v>
      </c>
      <c r="F572" t="s">
        <v>1865</v>
      </c>
      <c r="G572" t="s">
        <v>172</v>
      </c>
      <c r="H572" t="s">
        <v>135</v>
      </c>
      <c r="I572" t="s">
        <v>136</v>
      </c>
      <c r="J572" t="s">
        <v>3</v>
      </c>
      <c r="K572" t="s">
        <v>138</v>
      </c>
      <c r="L572" t="s">
        <v>1866</v>
      </c>
      <c r="M572" t="s">
        <v>1867</v>
      </c>
      <c r="N572">
        <v>4.3252777770000002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0.54415292117952507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0.54415292117952507</v>
      </c>
    </row>
    <row r="573" spans="1:31" x14ac:dyDescent="0.25">
      <c r="A573">
        <v>2376953</v>
      </c>
      <c r="B573">
        <v>1</v>
      </c>
      <c r="C573" t="s">
        <v>80</v>
      </c>
      <c r="D573" t="s">
        <v>84</v>
      </c>
      <c r="E573" t="s">
        <v>155</v>
      </c>
      <c r="F573" t="s">
        <v>1868</v>
      </c>
      <c r="G573" t="s">
        <v>157</v>
      </c>
      <c r="H573" t="s">
        <v>135</v>
      </c>
      <c r="I573" t="s">
        <v>136</v>
      </c>
      <c r="J573" t="s">
        <v>137</v>
      </c>
      <c r="K573" t="s">
        <v>138</v>
      </c>
      <c r="L573" t="s">
        <v>1869</v>
      </c>
      <c r="M573" t="s">
        <v>1870</v>
      </c>
      <c r="N573">
        <v>4.3858333329999999</v>
      </c>
      <c r="O573">
        <v>0</v>
      </c>
      <c r="P573">
        <v>178</v>
      </c>
      <c r="Q573">
        <v>0</v>
      </c>
      <c r="R573">
        <v>0</v>
      </c>
      <c r="S573">
        <v>0</v>
      </c>
      <c r="T573">
        <v>15</v>
      </c>
      <c r="U573">
        <v>0</v>
      </c>
      <c r="V573">
        <v>0</v>
      </c>
      <c r="W573">
        <v>0</v>
      </c>
      <c r="X573">
        <v>162.78709903391589</v>
      </c>
      <c r="Y573">
        <v>0</v>
      </c>
      <c r="Z573">
        <v>0</v>
      </c>
      <c r="AA573">
        <v>0</v>
      </c>
      <c r="AB573">
        <v>88.096930246930441</v>
      </c>
      <c r="AC573">
        <v>0</v>
      </c>
      <c r="AD573">
        <v>0</v>
      </c>
      <c r="AE573">
        <v>250.88402928084633</v>
      </c>
    </row>
    <row r="574" spans="1:31" x14ac:dyDescent="0.25">
      <c r="A574">
        <v>2376959</v>
      </c>
      <c r="B574">
        <v>1</v>
      </c>
      <c r="C574" t="s">
        <v>81</v>
      </c>
      <c r="D574" t="s">
        <v>120</v>
      </c>
      <c r="E574" t="s">
        <v>132</v>
      </c>
      <c r="F574" t="s">
        <v>1871</v>
      </c>
      <c r="G574" t="s">
        <v>172</v>
      </c>
      <c r="H574" t="s">
        <v>135</v>
      </c>
      <c r="I574" t="s">
        <v>136</v>
      </c>
      <c r="J574" t="s">
        <v>137</v>
      </c>
      <c r="K574" t="s">
        <v>138</v>
      </c>
      <c r="L574" t="s">
        <v>1872</v>
      </c>
      <c r="M574" t="s">
        <v>1873</v>
      </c>
      <c r="N574">
        <v>3.505833333</v>
      </c>
      <c r="O574">
        <v>0</v>
      </c>
      <c r="P574">
        <v>4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2.3896386616452165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2.3896386616452165</v>
      </c>
    </row>
    <row r="575" spans="1:31" x14ac:dyDescent="0.25">
      <c r="A575">
        <v>2377013</v>
      </c>
      <c r="B575">
        <v>1</v>
      </c>
      <c r="C575" t="s">
        <v>80</v>
      </c>
      <c r="D575" t="s">
        <v>106</v>
      </c>
      <c r="E575" t="s">
        <v>184</v>
      </c>
      <c r="F575" t="s">
        <v>1874</v>
      </c>
      <c r="G575" t="s">
        <v>203</v>
      </c>
      <c r="H575" t="s">
        <v>135</v>
      </c>
      <c r="I575" t="s">
        <v>136</v>
      </c>
      <c r="J575" t="s">
        <v>137</v>
      </c>
      <c r="K575" t="s">
        <v>138</v>
      </c>
      <c r="L575" t="s">
        <v>1875</v>
      </c>
      <c r="M575" t="s">
        <v>1876</v>
      </c>
      <c r="N575">
        <v>0.78916666599999996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1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1.1623017019647333</v>
      </c>
      <c r="AC575">
        <v>0</v>
      </c>
      <c r="AD575">
        <v>0</v>
      </c>
      <c r="AE575">
        <v>1.1623017019647333</v>
      </c>
    </row>
    <row r="576" spans="1:31" x14ac:dyDescent="0.25">
      <c r="A576">
        <v>2377014</v>
      </c>
      <c r="B576">
        <v>1</v>
      </c>
      <c r="C576" t="s">
        <v>81</v>
      </c>
      <c r="D576" t="s">
        <v>112</v>
      </c>
      <c r="E576" t="s">
        <v>155</v>
      </c>
      <c r="F576" t="s">
        <v>1877</v>
      </c>
      <c r="G576" t="s">
        <v>558</v>
      </c>
      <c r="H576" t="s">
        <v>135</v>
      </c>
      <c r="I576" t="s">
        <v>136</v>
      </c>
      <c r="J576" t="s">
        <v>137</v>
      </c>
      <c r="K576" t="s">
        <v>138</v>
      </c>
      <c r="L576" t="s">
        <v>1878</v>
      </c>
      <c r="M576" t="s">
        <v>1879</v>
      </c>
      <c r="N576">
        <v>2.8480555550000002</v>
      </c>
      <c r="O576">
        <v>0</v>
      </c>
      <c r="P576">
        <v>15</v>
      </c>
      <c r="Q576">
        <v>0</v>
      </c>
      <c r="R576">
        <v>6</v>
      </c>
      <c r="S576">
        <v>0</v>
      </c>
      <c r="T576">
        <v>1</v>
      </c>
      <c r="U576">
        <v>0</v>
      </c>
      <c r="V576">
        <v>0</v>
      </c>
      <c r="W576">
        <v>0</v>
      </c>
      <c r="X576">
        <v>7.6437847198868978</v>
      </c>
      <c r="Y576">
        <v>0</v>
      </c>
      <c r="Z576">
        <v>5.187707302079259</v>
      </c>
      <c r="AA576">
        <v>0</v>
      </c>
      <c r="AB576">
        <v>1.0072159822450668</v>
      </c>
      <c r="AC576">
        <v>0</v>
      </c>
      <c r="AD576">
        <v>0</v>
      </c>
      <c r="AE576">
        <v>13.838708004211222</v>
      </c>
    </row>
    <row r="577" spans="1:31" x14ac:dyDescent="0.25">
      <c r="A577">
        <v>2377018</v>
      </c>
      <c r="B577">
        <v>1</v>
      </c>
      <c r="C577" t="s">
        <v>80</v>
      </c>
      <c r="D577" t="s">
        <v>95</v>
      </c>
      <c r="E577" t="s">
        <v>155</v>
      </c>
      <c r="F577" t="s">
        <v>1880</v>
      </c>
      <c r="G577" t="s">
        <v>161</v>
      </c>
      <c r="H577" t="s">
        <v>135</v>
      </c>
      <c r="I577" t="s">
        <v>136</v>
      </c>
      <c r="J577" t="s">
        <v>137</v>
      </c>
      <c r="K577" t="s">
        <v>138</v>
      </c>
      <c r="L577" t="s">
        <v>1881</v>
      </c>
      <c r="M577" t="s">
        <v>1882</v>
      </c>
      <c r="N577">
        <v>0.42277777700000002</v>
      </c>
      <c r="O577">
        <v>0</v>
      </c>
      <c r="P577">
        <v>91</v>
      </c>
      <c r="Q577">
        <v>0</v>
      </c>
      <c r="R577">
        <v>0</v>
      </c>
      <c r="S577">
        <v>0</v>
      </c>
      <c r="T577">
        <v>8</v>
      </c>
      <c r="U577">
        <v>0</v>
      </c>
      <c r="V577">
        <v>0</v>
      </c>
      <c r="W577">
        <v>0</v>
      </c>
      <c r="X577">
        <v>7.6027516284142003</v>
      </c>
      <c r="Y577">
        <v>0</v>
      </c>
      <c r="Z577">
        <v>0</v>
      </c>
      <c r="AA577">
        <v>0</v>
      </c>
      <c r="AB577">
        <v>1.2408356038583417</v>
      </c>
      <c r="AC577">
        <v>0</v>
      </c>
      <c r="AD577">
        <v>0</v>
      </c>
      <c r="AE577">
        <v>8.843587232272542</v>
      </c>
    </row>
    <row r="578" spans="1:31" x14ac:dyDescent="0.25">
      <c r="A578">
        <v>2377024</v>
      </c>
      <c r="B578">
        <v>1</v>
      </c>
      <c r="C578" t="s">
        <v>81</v>
      </c>
      <c r="D578" t="s">
        <v>118</v>
      </c>
      <c r="E578" t="s">
        <v>155</v>
      </c>
      <c r="F578" t="s">
        <v>1883</v>
      </c>
      <c r="G578" t="s">
        <v>495</v>
      </c>
      <c r="H578" t="s">
        <v>135</v>
      </c>
      <c r="I578" t="s">
        <v>136</v>
      </c>
      <c r="J578" t="s">
        <v>137</v>
      </c>
      <c r="K578" t="s">
        <v>138</v>
      </c>
      <c r="L578" t="s">
        <v>1884</v>
      </c>
      <c r="M578" t="s">
        <v>1885</v>
      </c>
      <c r="N578">
        <v>0.95527777700000005</v>
      </c>
      <c r="O578">
        <v>0</v>
      </c>
      <c r="P578">
        <v>218</v>
      </c>
      <c r="Q578">
        <v>0</v>
      </c>
      <c r="R578">
        <v>0</v>
      </c>
      <c r="S578">
        <v>0</v>
      </c>
      <c r="T578">
        <v>3</v>
      </c>
      <c r="U578">
        <v>0</v>
      </c>
      <c r="V578">
        <v>0</v>
      </c>
      <c r="W578">
        <v>0</v>
      </c>
      <c r="X578">
        <v>42.718151209400233</v>
      </c>
      <c r="Y578">
        <v>0</v>
      </c>
      <c r="Z578">
        <v>0</v>
      </c>
      <c r="AA578">
        <v>0</v>
      </c>
      <c r="AB578">
        <v>0.24934568054139997</v>
      </c>
      <c r="AC578">
        <v>0</v>
      </c>
      <c r="AD578">
        <v>0</v>
      </c>
      <c r="AE578">
        <v>42.967496889941636</v>
      </c>
    </row>
    <row r="579" spans="1:31" x14ac:dyDescent="0.25">
      <c r="A579">
        <v>2377034</v>
      </c>
      <c r="B579">
        <v>1</v>
      </c>
      <c r="C579" t="s">
        <v>80</v>
      </c>
      <c r="D579" t="s">
        <v>96</v>
      </c>
      <c r="E579" t="s">
        <v>132</v>
      </c>
      <c r="F579" t="s">
        <v>1886</v>
      </c>
      <c r="G579" t="s">
        <v>134</v>
      </c>
      <c r="H579" t="s">
        <v>135</v>
      </c>
      <c r="I579" t="s">
        <v>136</v>
      </c>
      <c r="J579" t="s">
        <v>137</v>
      </c>
      <c r="K579" t="s">
        <v>138</v>
      </c>
      <c r="L579" t="s">
        <v>1887</v>
      </c>
      <c r="M579" t="s">
        <v>1888</v>
      </c>
      <c r="N579">
        <v>0.38250000000000001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0.14778647411984999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0.14778647411984999</v>
      </c>
    </row>
    <row r="580" spans="1:31" x14ac:dyDescent="0.25">
      <c r="A580">
        <v>2377038</v>
      </c>
      <c r="B580">
        <v>1</v>
      </c>
      <c r="C580" t="s">
        <v>80</v>
      </c>
      <c r="D580" t="s">
        <v>103</v>
      </c>
      <c r="E580" t="s">
        <v>132</v>
      </c>
      <c r="F580" t="s">
        <v>1889</v>
      </c>
      <c r="G580" t="s">
        <v>149</v>
      </c>
      <c r="H580" t="s">
        <v>135</v>
      </c>
      <c r="I580" t="s">
        <v>136</v>
      </c>
      <c r="J580" t="s">
        <v>137</v>
      </c>
      <c r="K580" t="s">
        <v>138</v>
      </c>
      <c r="L580" t="s">
        <v>1890</v>
      </c>
      <c r="M580" t="s">
        <v>1891</v>
      </c>
      <c r="N580">
        <v>0.60722222199999998</v>
      </c>
      <c r="O580">
        <v>0</v>
      </c>
      <c r="P580">
        <v>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0.14423598849434999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0.14423598849434999</v>
      </c>
    </row>
    <row r="581" spans="1:31" x14ac:dyDescent="0.25">
      <c r="A581">
        <v>2377066</v>
      </c>
      <c r="B581">
        <v>1</v>
      </c>
      <c r="C581" t="s">
        <v>81</v>
      </c>
      <c r="D581" t="s">
        <v>112</v>
      </c>
      <c r="E581" t="s">
        <v>155</v>
      </c>
      <c r="F581" t="s">
        <v>1892</v>
      </c>
      <c r="G581" t="s">
        <v>203</v>
      </c>
      <c r="H581" t="s">
        <v>135</v>
      </c>
      <c r="I581" t="s">
        <v>136</v>
      </c>
      <c r="J581" t="s">
        <v>137</v>
      </c>
      <c r="K581" t="s">
        <v>138</v>
      </c>
      <c r="L581" t="s">
        <v>1893</v>
      </c>
      <c r="M581" t="s">
        <v>1894</v>
      </c>
      <c r="N581">
        <v>0.962777777</v>
      </c>
      <c r="O581">
        <v>0</v>
      </c>
      <c r="P581">
        <v>25</v>
      </c>
      <c r="Q581">
        <v>0</v>
      </c>
      <c r="R581">
        <v>3</v>
      </c>
      <c r="S581">
        <v>0</v>
      </c>
      <c r="T581">
        <v>1</v>
      </c>
      <c r="U581">
        <v>0</v>
      </c>
      <c r="V581">
        <v>0</v>
      </c>
      <c r="W581">
        <v>0</v>
      </c>
      <c r="X581">
        <v>5.9022869361731152</v>
      </c>
      <c r="Y581">
        <v>0</v>
      </c>
      <c r="Z581">
        <v>2.3593900432913668</v>
      </c>
      <c r="AA581">
        <v>0</v>
      </c>
      <c r="AB581">
        <v>1.7737985136861001</v>
      </c>
      <c r="AC581">
        <v>0</v>
      </c>
      <c r="AD581">
        <v>0</v>
      </c>
      <c r="AE581">
        <v>10.035475493150582</v>
      </c>
    </row>
    <row r="582" spans="1:31" x14ac:dyDescent="0.25">
      <c r="A582">
        <v>2377096</v>
      </c>
      <c r="B582">
        <v>1</v>
      </c>
      <c r="C582" t="s">
        <v>80</v>
      </c>
      <c r="D582" t="s">
        <v>107</v>
      </c>
      <c r="E582" t="s">
        <v>155</v>
      </c>
      <c r="F582" t="s">
        <v>1895</v>
      </c>
      <c r="G582" t="s">
        <v>161</v>
      </c>
      <c r="H582" t="s">
        <v>135</v>
      </c>
      <c r="I582" t="s">
        <v>136</v>
      </c>
      <c r="J582" t="s">
        <v>137</v>
      </c>
      <c r="K582" t="s">
        <v>138</v>
      </c>
      <c r="L582" t="s">
        <v>1896</v>
      </c>
      <c r="M582" t="s">
        <v>1897</v>
      </c>
      <c r="N582">
        <v>0.39</v>
      </c>
      <c r="O582">
        <v>0</v>
      </c>
      <c r="P582">
        <v>44</v>
      </c>
      <c r="Q582">
        <v>0</v>
      </c>
      <c r="R582">
        <v>0</v>
      </c>
      <c r="S582">
        <v>0</v>
      </c>
      <c r="T582">
        <v>26</v>
      </c>
      <c r="U582">
        <v>0</v>
      </c>
      <c r="V582">
        <v>0</v>
      </c>
      <c r="W582">
        <v>0</v>
      </c>
      <c r="X582">
        <v>3.8493951607332004</v>
      </c>
      <c r="Y582">
        <v>0</v>
      </c>
      <c r="Z582">
        <v>0</v>
      </c>
      <c r="AA582">
        <v>0</v>
      </c>
      <c r="AB582">
        <v>14.768899732267199</v>
      </c>
      <c r="AC582">
        <v>0</v>
      </c>
      <c r="AD582">
        <v>0</v>
      </c>
      <c r="AE582">
        <v>18.6182948930004</v>
      </c>
    </row>
    <row r="583" spans="1:31" x14ac:dyDescent="0.25">
      <c r="A583">
        <v>2377099</v>
      </c>
      <c r="B583">
        <v>1</v>
      </c>
      <c r="C583" t="s">
        <v>80</v>
      </c>
      <c r="D583" t="s">
        <v>103</v>
      </c>
      <c r="E583" t="s">
        <v>132</v>
      </c>
      <c r="F583" t="s">
        <v>1898</v>
      </c>
      <c r="G583" t="s">
        <v>145</v>
      </c>
      <c r="H583" t="s">
        <v>135</v>
      </c>
      <c r="I583" t="s">
        <v>136</v>
      </c>
      <c r="J583" t="s">
        <v>137</v>
      </c>
      <c r="K583" t="s">
        <v>138</v>
      </c>
      <c r="L583" t="s">
        <v>1899</v>
      </c>
      <c r="M583" t="s">
        <v>1900</v>
      </c>
      <c r="N583">
        <v>1.793055555</v>
      </c>
      <c r="O583">
        <v>0</v>
      </c>
      <c r="P583">
        <v>9</v>
      </c>
      <c r="Q583">
        <v>0</v>
      </c>
      <c r="R583">
        <v>0</v>
      </c>
      <c r="S583">
        <v>0</v>
      </c>
      <c r="T583">
        <v>2</v>
      </c>
      <c r="U583">
        <v>0</v>
      </c>
      <c r="V583">
        <v>0</v>
      </c>
      <c r="W583">
        <v>0</v>
      </c>
      <c r="X583">
        <v>3.7966485933869998</v>
      </c>
      <c r="Y583">
        <v>0</v>
      </c>
      <c r="Z583">
        <v>0</v>
      </c>
      <c r="AA583">
        <v>0</v>
      </c>
      <c r="AB583">
        <v>4.1310833747200002</v>
      </c>
      <c r="AC583">
        <v>0</v>
      </c>
      <c r="AD583">
        <v>0</v>
      </c>
      <c r="AE583">
        <v>7.9277319681070004</v>
      </c>
    </row>
    <row r="584" spans="1:31" x14ac:dyDescent="0.25">
      <c r="A584">
        <v>2377101</v>
      </c>
      <c r="B584">
        <v>1</v>
      </c>
      <c r="C584" t="s">
        <v>80</v>
      </c>
      <c r="D584" t="s">
        <v>92</v>
      </c>
      <c r="E584" t="s">
        <v>132</v>
      </c>
      <c r="F584" t="s">
        <v>1901</v>
      </c>
      <c r="G584" t="s">
        <v>149</v>
      </c>
      <c r="H584" t="s">
        <v>135</v>
      </c>
      <c r="I584" t="s">
        <v>136</v>
      </c>
      <c r="J584" t="s">
        <v>137</v>
      </c>
      <c r="K584" t="s">
        <v>138</v>
      </c>
      <c r="L584" t="s">
        <v>1902</v>
      </c>
      <c r="M584" t="s">
        <v>1903</v>
      </c>
      <c r="N584">
        <v>2.2316666660000002</v>
      </c>
      <c r="O584">
        <v>0</v>
      </c>
      <c r="P584">
        <v>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</row>
    <row r="585" spans="1:31" x14ac:dyDescent="0.25">
      <c r="A585">
        <v>2377102</v>
      </c>
      <c r="B585">
        <v>1</v>
      </c>
      <c r="C585" t="s">
        <v>80</v>
      </c>
      <c r="D585" t="s">
        <v>94</v>
      </c>
      <c r="E585" t="s">
        <v>155</v>
      </c>
      <c r="F585" t="s">
        <v>1859</v>
      </c>
      <c r="G585" t="s">
        <v>161</v>
      </c>
      <c r="H585" t="s">
        <v>135</v>
      </c>
      <c r="I585" t="s">
        <v>136</v>
      </c>
      <c r="J585" t="s">
        <v>137</v>
      </c>
      <c r="K585" t="s">
        <v>138</v>
      </c>
      <c r="L585" t="s">
        <v>1904</v>
      </c>
      <c r="M585" t="s">
        <v>1905</v>
      </c>
      <c r="N585">
        <v>0.25694444399999999</v>
      </c>
      <c r="O585">
        <v>0</v>
      </c>
      <c r="P585">
        <v>96</v>
      </c>
      <c r="Q585">
        <v>0</v>
      </c>
      <c r="R585">
        <v>0</v>
      </c>
      <c r="S585">
        <v>0</v>
      </c>
      <c r="T585">
        <v>3</v>
      </c>
      <c r="U585">
        <v>0</v>
      </c>
      <c r="V585">
        <v>0</v>
      </c>
      <c r="W585">
        <v>0</v>
      </c>
      <c r="X585">
        <v>4.4996171122387514</v>
      </c>
      <c r="Y585">
        <v>0</v>
      </c>
      <c r="Z585">
        <v>0</v>
      </c>
      <c r="AA585">
        <v>0</v>
      </c>
      <c r="AB585">
        <v>0.45263333512166665</v>
      </c>
      <c r="AC585">
        <v>0</v>
      </c>
      <c r="AD585">
        <v>0</v>
      </c>
      <c r="AE585">
        <v>4.9522504473604183</v>
      </c>
    </row>
    <row r="586" spans="1:31" x14ac:dyDescent="0.25">
      <c r="A586">
        <v>2377103</v>
      </c>
      <c r="B586">
        <v>1</v>
      </c>
      <c r="C586" t="s">
        <v>81</v>
      </c>
      <c r="D586" t="s">
        <v>120</v>
      </c>
      <c r="E586" t="s">
        <v>155</v>
      </c>
      <c r="F586" t="s">
        <v>1906</v>
      </c>
      <c r="G586" t="s">
        <v>203</v>
      </c>
      <c r="H586" t="s">
        <v>135</v>
      </c>
      <c r="I586" t="s">
        <v>136</v>
      </c>
      <c r="J586" t="s">
        <v>137</v>
      </c>
      <c r="K586" t="s">
        <v>138</v>
      </c>
      <c r="L586" t="s">
        <v>1907</v>
      </c>
      <c r="M586" t="s">
        <v>1908</v>
      </c>
      <c r="N586">
        <v>1.0041666659999999</v>
      </c>
      <c r="O586">
        <v>0</v>
      </c>
      <c r="P586">
        <v>41</v>
      </c>
      <c r="Q586">
        <v>0</v>
      </c>
      <c r="R586">
        <v>0</v>
      </c>
      <c r="S586">
        <v>0</v>
      </c>
      <c r="T586">
        <v>10</v>
      </c>
      <c r="U586">
        <v>0</v>
      </c>
      <c r="V586">
        <v>0</v>
      </c>
      <c r="W586">
        <v>0</v>
      </c>
      <c r="X586">
        <v>12.117667348685952</v>
      </c>
      <c r="Y586">
        <v>0</v>
      </c>
      <c r="Z586">
        <v>0</v>
      </c>
      <c r="AA586">
        <v>0</v>
      </c>
      <c r="AB586">
        <v>8.0719329493611252</v>
      </c>
      <c r="AC586">
        <v>0</v>
      </c>
      <c r="AD586">
        <v>0</v>
      </c>
      <c r="AE586">
        <v>20.189600298047075</v>
      </c>
    </row>
    <row r="587" spans="1:31" x14ac:dyDescent="0.25">
      <c r="A587">
        <v>2377109</v>
      </c>
      <c r="B587">
        <v>1</v>
      </c>
      <c r="C587" t="s">
        <v>80</v>
      </c>
      <c r="D587" t="s">
        <v>107</v>
      </c>
      <c r="E587" t="s">
        <v>155</v>
      </c>
      <c r="F587" t="s">
        <v>1909</v>
      </c>
      <c r="G587" t="s">
        <v>161</v>
      </c>
      <c r="H587" t="s">
        <v>135</v>
      </c>
      <c r="I587" t="s">
        <v>136</v>
      </c>
      <c r="J587" t="s">
        <v>137</v>
      </c>
      <c r="K587" t="s">
        <v>138</v>
      </c>
      <c r="L587" t="s">
        <v>1910</v>
      </c>
      <c r="M587" t="s">
        <v>1911</v>
      </c>
      <c r="N587">
        <v>0.85083333299999997</v>
      </c>
      <c r="O587">
        <v>0</v>
      </c>
      <c r="P587">
        <v>58</v>
      </c>
      <c r="Q587">
        <v>0</v>
      </c>
      <c r="R587">
        <v>0</v>
      </c>
      <c r="S587">
        <v>0</v>
      </c>
      <c r="T587">
        <v>1</v>
      </c>
      <c r="U587">
        <v>0</v>
      </c>
      <c r="V587">
        <v>0</v>
      </c>
      <c r="W587">
        <v>0</v>
      </c>
      <c r="X587">
        <v>11.848313662695496</v>
      </c>
      <c r="Y587">
        <v>0</v>
      </c>
      <c r="Z587">
        <v>0</v>
      </c>
      <c r="AA587">
        <v>0</v>
      </c>
      <c r="AB587">
        <v>0.31486445772320004</v>
      </c>
      <c r="AC587">
        <v>0</v>
      </c>
      <c r="AD587">
        <v>0</v>
      </c>
      <c r="AE587">
        <v>12.163178120418696</v>
      </c>
    </row>
    <row r="588" spans="1:31" x14ac:dyDescent="0.25">
      <c r="A588">
        <v>2377117</v>
      </c>
      <c r="B588">
        <v>1</v>
      </c>
      <c r="C588" t="s">
        <v>80</v>
      </c>
      <c r="D588" t="s">
        <v>99</v>
      </c>
      <c r="E588" t="s">
        <v>132</v>
      </c>
      <c r="F588" t="s">
        <v>1912</v>
      </c>
      <c r="G588" t="s">
        <v>149</v>
      </c>
      <c r="H588" t="s">
        <v>135</v>
      </c>
      <c r="I588" t="s">
        <v>136</v>
      </c>
      <c r="J588" t="s">
        <v>137</v>
      </c>
      <c r="K588" t="s">
        <v>138</v>
      </c>
      <c r="L588" t="s">
        <v>1913</v>
      </c>
      <c r="M588" t="s">
        <v>1914</v>
      </c>
      <c r="N588">
        <v>1.038888888</v>
      </c>
      <c r="O588">
        <v>0</v>
      </c>
      <c r="P588">
        <v>1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</row>
    <row r="589" spans="1:31" x14ac:dyDescent="0.25">
      <c r="A589">
        <v>2377121</v>
      </c>
      <c r="B589">
        <v>1</v>
      </c>
      <c r="C589" t="s">
        <v>80</v>
      </c>
      <c r="D589" t="s">
        <v>83</v>
      </c>
      <c r="E589" t="s">
        <v>155</v>
      </c>
      <c r="F589" t="s">
        <v>1915</v>
      </c>
      <c r="G589" t="s">
        <v>161</v>
      </c>
      <c r="H589" t="s">
        <v>135</v>
      </c>
      <c r="I589" t="s">
        <v>136</v>
      </c>
      <c r="J589" t="s">
        <v>137</v>
      </c>
      <c r="K589" t="s">
        <v>138</v>
      </c>
      <c r="L589" t="s">
        <v>1916</v>
      </c>
      <c r="M589" t="s">
        <v>1917</v>
      </c>
      <c r="N589">
        <v>0.36972222199999999</v>
      </c>
      <c r="O589">
        <v>0</v>
      </c>
      <c r="P589">
        <v>261</v>
      </c>
      <c r="Q589">
        <v>0</v>
      </c>
      <c r="R589">
        <v>0</v>
      </c>
      <c r="S589">
        <v>0</v>
      </c>
      <c r="T589">
        <v>7</v>
      </c>
      <c r="U589">
        <v>0</v>
      </c>
      <c r="V589">
        <v>0</v>
      </c>
      <c r="W589">
        <v>0</v>
      </c>
      <c r="X589">
        <v>22.721116706259675</v>
      </c>
      <c r="Y589">
        <v>0</v>
      </c>
      <c r="Z589">
        <v>0</v>
      </c>
      <c r="AA589">
        <v>0</v>
      </c>
      <c r="AB589">
        <v>1.2397253685125835</v>
      </c>
      <c r="AC589">
        <v>0</v>
      </c>
      <c r="AD589">
        <v>0</v>
      </c>
      <c r="AE589">
        <v>23.960842074772259</v>
      </c>
    </row>
    <row r="590" spans="1:31" x14ac:dyDescent="0.25">
      <c r="A590">
        <v>2377015</v>
      </c>
      <c r="B590">
        <v>1</v>
      </c>
      <c r="C590" t="s">
        <v>80</v>
      </c>
      <c r="D590" t="s">
        <v>84</v>
      </c>
      <c r="E590" t="s">
        <v>170</v>
      </c>
      <c r="F590" t="s">
        <v>1918</v>
      </c>
      <c r="G590" t="s">
        <v>172</v>
      </c>
      <c r="H590" t="s">
        <v>135</v>
      </c>
      <c r="I590" t="s">
        <v>136</v>
      </c>
      <c r="J590" t="s">
        <v>137</v>
      </c>
      <c r="K590" t="s">
        <v>138</v>
      </c>
      <c r="L590" t="s">
        <v>1919</v>
      </c>
      <c r="M590" t="s">
        <v>1920</v>
      </c>
      <c r="N590">
        <v>4.6305555549999999</v>
      </c>
      <c r="O590">
        <v>0</v>
      </c>
      <c r="P590">
        <v>100</v>
      </c>
      <c r="Q590">
        <v>0</v>
      </c>
      <c r="R590">
        <v>0</v>
      </c>
      <c r="S590">
        <v>0</v>
      </c>
      <c r="T590">
        <v>8</v>
      </c>
      <c r="U590">
        <v>0</v>
      </c>
      <c r="V590">
        <v>0</v>
      </c>
      <c r="W590">
        <v>0</v>
      </c>
      <c r="X590">
        <v>118.79338143095221</v>
      </c>
      <c r="Y590">
        <v>0</v>
      </c>
      <c r="Z590">
        <v>0</v>
      </c>
      <c r="AA590">
        <v>0</v>
      </c>
      <c r="AB590">
        <v>139.00722986817095</v>
      </c>
      <c r="AC590">
        <v>0</v>
      </c>
      <c r="AD590">
        <v>0</v>
      </c>
      <c r="AE590">
        <v>257.80061129912315</v>
      </c>
    </row>
    <row r="591" spans="1:31" x14ac:dyDescent="0.25">
      <c r="A591">
        <v>2377027</v>
      </c>
      <c r="B591">
        <v>1</v>
      </c>
      <c r="C591" t="s">
        <v>80</v>
      </c>
      <c r="D591" t="s">
        <v>97</v>
      </c>
      <c r="E591" t="s">
        <v>132</v>
      </c>
      <c r="F591" t="s">
        <v>1921</v>
      </c>
      <c r="G591" t="s">
        <v>149</v>
      </c>
      <c r="H591" t="s">
        <v>135</v>
      </c>
      <c r="I591" t="s">
        <v>136</v>
      </c>
      <c r="J591" t="s">
        <v>137</v>
      </c>
      <c r="K591" t="s">
        <v>138</v>
      </c>
      <c r="L591" t="s">
        <v>1922</v>
      </c>
      <c r="M591" t="s">
        <v>1923</v>
      </c>
      <c r="N591">
        <v>3.7411111109999999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2.7922746875400001E-2</v>
      </c>
      <c r="AC591">
        <v>0</v>
      </c>
      <c r="AD591">
        <v>0</v>
      </c>
      <c r="AE591">
        <v>2.7922746875400001E-2</v>
      </c>
    </row>
    <row r="592" spans="1:31" x14ac:dyDescent="0.25">
      <c r="A592">
        <v>2377080</v>
      </c>
      <c r="B592">
        <v>1</v>
      </c>
      <c r="C592" t="s">
        <v>80</v>
      </c>
      <c r="D592" t="s">
        <v>100</v>
      </c>
      <c r="E592" t="s">
        <v>132</v>
      </c>
      <c r="F592" t="s">
        <v>1924</v>
      </c>
      <c r="G592" t="s">
        <v>149</v>
      </c>
      <c r="H592" t="s">
        <v>135</v>
      </c>
      <c r="I592" t="s">
        <v>136</v>
      </c>
      <c r="J592" t="s">
        <v>137</v>
      </c>
      <c r="K592" t="s">
        <v>138</v>
      </c>
      <c r="L592" t="s">
        <v>1925</v>
      </c>
      <c r="M592" t="s">
        <v>1926</v>
      </c>
      <c r="N592">
        <v>2.946111111</v>
      </c>
      <c r="O592">
        <v>0</v>
      </c>
      <c r="P592">
        <v>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2.1644066211892001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2.1644066211892001</v>
      </c>
    </row>
    <row r="593" spans="1:31" x14ac:dyDescent="0.25">
      <c r="A593">
        <v>2377111</v>
      </c>
      <c r="B593">
        <v>1</v>
      </c>
      <c r="C593" t="s">
        <v>80</v>
      </c>
      <c r="D593" t="s">
        <v>96</v>
      </c>
      <c r="E593" t="s">
        <v>132</v>
      </c>
      <c r="F593" t="s">
        <v>1927</v>
      </c>
      <c r="G593" t="s">
        <v>134</v>
      </c>
      <c r="H593" t="s">
        <v>135</v>
      </c>
      <c r="I593" t="s">
        <v>136</v>
      </c>
      <c r="J593" t="s">
        <v>137</v>
      </c>
      <c r="K593" t="s">
        <v>138</v>
      </c>
      <c r="L593" t="s">
        <v>1928</v>
      </c>
      <c r="M593" t="s">
        <v>1929</v>
      </c>
      <c r="N593">
        <v>1.787222222</v>
      </c>
      <c r="O593">
        <v>0</v>
      </c>
      <c r="P593">
        <v>2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0.80001764761468341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0.80001764761468341</v>
      </c>
    </row>
    <row r="594" spans="1:31" x14ac:dyDescent="0.25">
      <c r="A594">
        <v>2377114</v>
      </c>
      <c r="B594">
        <v>1</v>
      </c>
      <c r="C594" t="s">
        <v>80</v>
      </c>
      <c r="D594" t="s">
        <v>96</v>
      </c>
      <c r="E594" t="s">
        <v>155</v>
      </c>
      <c r="F594" t="s">
        <v>1930</v>
      </c>
      <c r="G594" t="s">
        <v>495</v>
      </c>
      <c r="H594" t="s">
        <v>135</v>
      </c>
      <c r="I594" t="s">
        <v>136</v>
      </c>
      <c r="J594" t="s">
        <v>137</v>
      </c>
      <c r="K594" t="s">
        <v>138</v>
      </c>
      <c r="L594" t="s">
        <v>1931</v>
      </c>
      <c r="M594" t="s">
        <v>1932</v>
      </c>
      <c r="N594">
        <v>1.3263888880000001</v>
      </c>
      <c r="O594">
        <v>0</v>
      </c>
      <c r="P594">
        <v>15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3.5709740130728749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3.5709740130728749</v>
      </c>
    </row>
    <row r="595" spans="1:31" x14ac:dyDescent="0.25">
      <c r="A595">
        <v>2377124</v>
      </c>
      <c r="B595">
        <v>1</v>
      </c>
      <c r="C595" t="s">
        <v>80</v>
      </c>
      <c r="D595" t="s">
        <v>93</v>
      </c>
      <c r="E595" t="s">
        <v>155</v>
      </c>
      <c r="F595" t="s">
        <v>1933</v>
      </c>
      <c r="G595" t="s">
        <v>203</v>
      </c>
      <c r="H595" t="s">
        <v>135</v>
      </c>
      <c r="I595" t="s">
        <v>136</v>
      </c>
      <c r="J595" t="s">
        <v>137</v>
      </c>
      <c r="K595" t="s">
        <v>138</v>
      </c>
      <c r="L595" t="s">
        <v>1934</v>
      </c>
      <c r="M595" t="s">
        <v>1935</v>
      </c>
      <c r="N595">
        <v>1.500555555</v>
      </c>
      <c r="O595">
        <v>0</v>
      </c>
      <c r="P595">
        <v>28</v>
      </c>
      <c r="Q595">
        <v>0</v>
      </c>
      <c r="R595">
        <v>14</v>
      </c>
      <c r="S595">
        <v>0</v>
      </c>
      <c r="T595">
        <v>4</v>
      </c>
      <c r="U595">
        <v>0</v>
      </c>
      <c r="V595">
        <v>0</v>
      </c>
      <c r="W595">
        <v>0</v>
      </c>
      <c r="X595">
        <v>5.1980266860312501</v>
      </c>
      <c r="Y595">
        <v>0</v>
      </c>
      <c r="Z595">
        <v>25.32156044355521</v>
      </c>
      <c r="AA595">
        <v>0</v>
      </c>
      <c r="AB595">
        <v>6.6564187401472008</v>
      </c>
      <c r="AC595">
        <v>0</v>
      </c>
      <c r="AD595">
        <v>0</v>
      </c>
      <c r="AE595">
        <v>37.176005869733665</v>
      </c>
    </row>
    <row r="596" spans="1:31" x14ac:dyDescent="0.25">
      <c r="A596">
        <v>2377131</v>
      </c>
      <c r="B596">
        <v>1</v>
      </c>
      <c r="C596" t="s">
        <v>81</v>
      </c>
      <c r="D596" t="s">
        <v>112</v>
      </c>
      <c r="E596" t="s">
        <v>155</v>
      </c>
      <c r="F596" t="s">
        <v>1936</v>
      </c>
      <c r="G596" t="s">
        <v>161</v>
      </c>
      <c r="H596" t="s">
        <v>135</v>
      </c>
      <c r="I596" t="s">
        <v>136</v>
      </c>
      <c r="J596" t="s">
        <v>137</v>
      </c>
      <c r="K596" t="s">
        <v>138</v>
      </c>
      <c r="L596" t="s">
        <v>1937</v>
      </c>
      <c r="M596" t="s">
        <v>1938</v>
      </c>
      <c r="N596">
        <v>0.62472222200000005</v>
      </c>
      <c r="O596">
        <v>0</v>
      </c>
      <c r="P596">
        <v>1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</row>
    <row r="597" spans="1:31" x14ac:dyDescent="0.25">
      <c r="A597">
        <v>2377149</v>
      </c>
      <c r="B597">
        <v>1</v>
      </c>
      <c r="C597" t="s">
        <v>80</v>
      </c>
      <c r="D597" t="s">
        <v>88</v>
      </c>
      <c r="E597" t="s">
        <v>155</v>
      </c>
      <c r="F597" t="s">
        <v>1939</v>
      </c>
      <c r="G597" t="s">
        <v>558</v>
      </c>
      <c r="H597" t="s">
        <v>135</v>
      </c>
      <c r="I597" t="s">
        <v>136</v>
      </c>
      <c r="J597" t="s">
        <v>137</v>
      </c>
      <c r="K597" t="s">
        <v>138</v>
      </c>
      <c r="L597" t="s">
        <v>1940</v>
      </c>
      <c r="M597" t="s">
        <v>1941</v>
      </c>
      <c r="N597">
        <v>1.6358333329999999</v>
      </c>
      <c r="O597">
        <v>0</v>
      </c>
      <c r="P597">
        <v>26</v>
      </c>
      <c r="Q597">
        <v>0</v>
      </c>
      <c r="R597">
        <v>0</v>
      </c>
      <c r="S597">
        <v>0</v>
      </c>
      <c r="T597">
        <v>6</v>
      </c>
      <c r="U597">
        <v>0</v>
      </c>
      <c r="V597">
        <v>0</v>
      </c>
      <c r="W597">
        <v>0</v>
      </c>
      <c r="X597">
        <v>13.49850151164034</v>
      </c>
      <c r="Y597">
        <v>0</v>
      </c>
      <c r="Z597">
        <v>0</v>
      </c>
      <c r="AA597">
        <v>0</v>
      </c>
      <c r="AB597">
        <v>11.1146955272715</v>
      </c>
      <c r="AC597">
        <v>0</v>
      </c>
      <c r="AD597">
        <v>0</v>
      </c>
      <c r="AE597">
        <v>24.613197038911842</v>
      </c>
    </row>
    <row r="598" spans="1:31" x14ac:dyDescent="0.25">
      <c r="A598">
        <v>2377167</v>
      </c>
      <c r="B598">
        <v>1</v>
      </c>
      <c r="C598" t="s">
        <v>80</v>
      </c>
      <c r="D598" t="s">
        <v>93</v>
      </c>
      <c r="E598" t="s">
        <v>132</v>
      </c>
      <c r="F598" t="s">
        <v>1942</v>
      </c>
      <c r="G598" t="s">
        <v>145</v>
      </c>
      <c r="H598" t="s">
        <v>135</v>
      </c>
      <c r="I598" t="s">
        <v>136</v>
      </c>
      <c r="J598" t="s">
        <v>137</v>
      </c>
      <c r="K598" t="s">
        <v>138</v>
      </c>
      <c r="L598" t="s">
        <v>1943</v>
      </c>
      <c r="M598" t="s">
        <v>1944</v>
      </c>
      <c r="N598">
        <v>1.428055555</v>
      </c>
      <c r="O598">
        <v>0</v>
      </c>
      <c r="P598">
        <v>5</v>
      </c>
      <c r="Q598">
        <v>0</v>
      </c>
      <c r="R598">
        <v>0</v>
      </c>
      <c r="S598">
        <v>0</v>
      </c>
      <c r="T598">
        <v>1</v>
      </c>
      <c r="U598">
        <v>0</v>
      </c>
      <c r="V598">
        <v>0</v>
      </c>
      <c r="W598">
        <v>0</v>
      </c>
      <c r="X598">
        <v>0.87401425225359985</v>
      </c>
      <c r="Y598">
        <v>0</v>
      </c>
      <c r="Z598">
        <v>0</v>
      </c>
      <c r="AA598">
        <v>0</v>
      </c>
      <c r="AB598">
        <v>3.442047675733334E-3</v>
      </c>
      <c r="AC598">
        <v>0</v>
      </c>
      <c r="AD598">
        <v>0</v>
      </c>
      <c r="AE598">
        <v>0.87745629992933316</v>
      </c>
    </row>
    <row r="599" spans="1:31" x14ac:dyDescent="0.25">
      <c r="A599">
        <v>2376961</v>
      </c>
      <c r="B599">
        <v>1</v>
      </c>
      <c r="C599" t="s">
        <v>80</v>
      </c>
      <c r="D599" t="s">
        <v>108</v>
      </c>
      <c r="E599" t="s">
        <v>155</v>
      </c>
      <c r="F599" t="s">
        <v>1945</v>
      </c>
      <c r="G599" t="s">
        <v>495</v>
      </c>
      <c r="H599" t="s">
        <v>135</v>
      </c>
      <c r="I599" t="s">
        <v>136</v>
      </c>
      <c r="J599" t="s">
        <v>137</v>
      </c>
      <c r="K599" t="s">
        <v>138</v>
      </c>
      <c r="L599" t="s">
        <v>1946</v>
      </c>
      <c r="M599" t="s">
        <v>1947</v>
      </c>
      <c r="N599">
        <v>2.1858333330000002</v>
      </c>
      <c r="O599">
        <v>0</v>
      </c>
      <c r="P599">
        <v>28</v>
      </c>
      <c r="Q599">
        <v>0</v>
      </c>
      <c r="R599">
        <v>1</v>
      </c>
      <c r="S599">
        <v>0</v>
      </c>
      <c r="T599">
        <v>4</v>
      </c>
      <c r="U599">
        <v>0</v>
      </c>
      <c r="V599">
        <v>0</v>
      </c>
      <c r="W599">
        <v>0</v>
      </c>
      <c r="X599">
        <v>23.554937103611234</v>
      </c>
      <c r="Y599">
        <v>0</v>
      </c>
      <c r="Z599">
        <v>0.33341558205325</v>
      </c>
      <c r="AA599">
        <v>0</v>
      </c>
      <c r="AB599">
        <v>7.7915431538709168</v>
      </c>
      <c r="AC599">
        <v>0</v>
      </c>
      <c r="AD599">
        <v>0</v>
      </c>
      <c r="AE599">
        <v>31.679895839535398</v>
      </c>
    </row>
    <row r="600" spans="1:31" x14ac:dyDescent="0.25">
      <c r="A600">
        <v>2377012</v>
      </c>
      <c r="B600">
        <v>1</v>
      </c>
      <c r="C600" t="s">
        <v>80</v>
      </c>
      <c r="D600" t="s">
        <v>107</v>
      </c>
      <c r="E600" t="s">
        <v>132</v>
      </c>
      <c r="F600" t="s">
        <v>1948</v>
      </c>
      <c r="G600" t="s">
        <v>172</v>
      </c>
      <c r="H600" t="s">
        <v>135</v>
      </c>
      <c r="I600" t="s">
        <v>136</v>
      </c>
      <c r="J600" t="s">
        <v>137</v>
      </c>
      <c r="K600" t="s">
        <v>138</v>
      </c>
      <c r="L600" t="s">
        <v>1949</v>
      </c>
      <c r="M600" t="s">
        <v>1950</v>
      </c>
      <c r="N600">
        <v>1.485833333</v>
      </c>
      <c r="O600">
        <v>0</v>
      </c>
      <c r="P600">
        <v>11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4.1433985521681747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4.1433985521681747</v>
      </c>
    </row>
    <row r="601" spans="1:31" x14ac:dyDescent="0.25">
      <c r="A601">
        <v>2377067</v>
      </c>
      <c r="B601">
        <v>1</v>
      </c>
      <c r="C601" t="s">
        <v>80</v>
      </c>
      <c r="D601" t="s">
        <v>84</v>
      </c>
      <c r="E601" t="s">
        <v>132</v>
      </c>
      <c r="F601" t="s">
        <v>1951</v>
      </c>
      <c r="G601" t="s">
        <v>134</v>
      </c>
      <c r="H601" t="s">
        <v>135</v>
      </c>
      <c r="I601" t="s">
        <v>136</v>
      </c>
      <c r="J601" t="s">
        <v>137</v>
      </c>
      <c r="K601" t="s">
        <v>138</v>
      </c>
      <c r="L601" t="s">
        <v>1952</v>
      </c>
      <c r="M601" t="s">
        <v>1953</v>
      </c>
      <c r="N601">
        <v>7.3686111109999999</v>
      </c>
      <c r="O601">
        <v>0</v>
      </c>
      <c r="P601">
        <v>9</v>
      </c>
      <c r="Q601">
        <v>0</v>
      </c>
      <c r="R601">
        <v>0</v>
      </c>
      <c r="S601">
        <v>0</v>
      </c>
      <c r="T601">
        <v>2</v>
      </c>
      <c r="U601">
        <v>0</v>
      </c>
      <c r="V601">
        <v>0</v>
      </c>
      <c r="W601">
        <v>0</v>
      </c>
      <c r="X601">
        <v>9.8902855805352257</v>
      </c>
      <c r="Y601">
        <v>0</v>
      </c>
      <c r="Z601">
        <v>0</v>
      </c>
      <c r="AA601">
        <v>0</v>
      </c>
      <c r="AB601">
        <v>13.23746633023304</v>
      </c>
      <c r="AC601">
        <v>0</v>
      </c>
      <c r="AD601">
        <v>0</v>
      </c>
      <c r="AE601">
        <v>23.127751910768268</v>
      </c>
    </row>
    <row r="602" spans="1:31" x14ac:dyDescent="0.25">
      <c r="A602">
        <v>2377086</v>
      </c>
      <c r="B602">
        <v>1</v>
      </c>
      <c r="C602" t="s">
        <v>80</v>
      </c>
      <c r="D602" t="s">
        <v>94</v>
      </c>
      <c r="E602" t="s">
        <v>155</v>
      </c>
      <c r="F602" t="s">
        <v>1954</v>
      </c>
      <c r="G602" t="s">
        <v>203</v>
      </c>
      <c r="H602" t="s">
        <v>135</v>
      </c>
      <c r="I602" t="s">
        <v>136</v>
      </c>
      <c r="J602" t="s">
        <v>137</v>
      </c>
      <c r="K602" t="s">
        <v>138</v>
      </c>
      <c r="L602" t="s">
        <v>1955</v>
      </c>
      <c r="M602" t="s">
        <v>1956</v>
      </c>
      <c r="N602">
        <v>1.082777777</v>
      </c>
      <c r="O602">
        <v>0</v>
      </c>
      <c r="P602">
        <v>55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13.971858816968567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13.971858816968567</v>
      </c>
    </row>
    <row r="603" spans="1:31" x14ac:dyDescent="0.25">
      <c r="A603">
        <v>2377108</v>
      </c>
      <c r="B603">
        <v>1</v>
      </c>
      <c r="C603" t="s">
        <v>80</v>
      </c>
      <c r="D603" t="s">
        <v>85</v>
      </c>
      <c r="E603" t="s">
        <v>132</v>
      </c>
      <c r="F603" t="s">
        <v>1853</v>
      </c>
      <c r="G603" t="s">
        <v>134</v>
      </c>
      <c r="H603" t="s">
        <v>135</v>
      </c>
      <c r="I603" t="s">
        <v>136</v>
      </c>
      <c r="J603" t="s">
        <v>137</v>
      </c>
      <c r="K603" t="s">
        <v>138</v>
      </c>
      <c r="L603" t="s">
        <v>1957</v>
      </c>
      <c r="M603" t="s">
        <v>1958</v>
      </c>
      <c r="N603">
        <v>5.0655555550000004</v>
      </c>
      <c r="O603">
        <v>0</v>
      </c>
      <c r="P603">
        <v>5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5.4180745485533324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5.4180745485533324</v>
      </c>
    </row>
    <row r="604" spans="1:31" x14ac:dyDescent="0.25">
      <c r="A604">
        <v>2377120</v>
      </c>
      <c r="B604">
        <v>1</v>
      </c>
      <c r="C604" t="s">
        <v>80</v>
      </c>
      <c r="D604" t="s">
        <v>100</v>
      </c>
      <c r="E604" t="s">
        <v>132</v>
      </c>
      <c r="F604" t="s">
        <v>1959</v>
      </c>
      <c r="G604" t="s">
        <v>134</v>
      </c>
      <c r="H604" t="s">
        <v>135</v>
      </c>
      <c r="I604" t="s">
        <v>136</v>
      </c>
      <c r="J604" t="s">
        <v>137</v>
      </c>
      <c r="K604" t="s">
        <v>138</v>
      </c>
      <c r="L604" t="s">
        <v>1960</v>
      </c>
      <c r="M604" t="s">
        <v>1961</v>
      </c>
      <c r="N604">
        <v>0.90611111099999997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2</v>
      </c>
      <c r="U604">
        <v>0</v>
      </c>
      <c r="V604">
        <v>0</v>
      </c>
      <c r="W604">
        <v>0</v>
      </c>
      <c r="X604">
        <v>0.23459913002339997</v>
      </c>
      <c r="Y604">
        <v>0</v>
      </c>
      <c r="Z604">
        <v>0</v>
      </c>
      <c r="AA604">
        <v>0</v>
      </c>
      <c r="AB604">
        <v>5.3229218863683343</v>
      </c>
      <c r="AC604">
        <v>0</v>
      </c>
      <c r="AD604">
        <v>0</v>
      </c>
      <c r="AE604">
        <v>5.5575210163917346</v>
      </c>
    </row>
    <row r="605" spans="1:31" x14ac:dyDescent="0.25">
      <c r="A605">
        <v>2377122</v>
      </c>
      <c r="B605">
        <v>1</v>
      </c>
      <c r="C605" t="s">
        <v>80</v>
      </c>
      <c r="D605" t="s">
        <v>108</v>
      </c>
      <c r="E605" t="s">
        <v>132</v>
      </c>
      <c r="F605" t="s">
        <v>1962</v>
      </c>
      <c r="G605" t="s">
        <v>149</v>
      </c>
      <c r="H605" t="s">
        <v>135</v>
      </c>
      <c r="I605" t="s">
        <v>136</v>
      </c>
      <c r="J605" t="s">
        <v>137</v>
      </c>
      <c r="K605" t="s">
        <v>138</v>
      </c>
      <c r="L605" t="s">
        <v>1963</v>
      </c>
      <c r="M605" t="s">
        <v>1964</v>
      </c>
      <c r="N605">
        <v>0.36611111099999999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1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6.3733530844100009E-2</v>
      </c>
      <c r="AC605">
        <v>0</v>
      </c>
      <c r="AD605">
        <v>0</v>
      </c>
      <c r="AE605">
        <v>6.3733530844100009E-2</v>
      </c>
    </row>
    <row r="606" spans="1:31" x14ac:dyDescent="0.25">
      <c r="A606">
        <v>2377129</v>
      </c>
      <c r="B606">
        <v>1</v>
      </c>
      <c r="C606" t="s">
        <v>80</v>
      </c>
      <c r="D606" t="s">
        <v>105</v>
      </c>
      <c r="E606" t="s">
        <v>132</v>
      </c>
      <c r="F606" t="s">
        <v>1965</v>
      </c>
      <c r="G606" t="s">
        <v>145</v>
      </c>
      <c r="H606" t="s">
        <v>135</v>
      </c>
      <c r="I606" t="s">
        <v>136</v>
      </c>
      <c r="J606" t="s">
        <v>137</v>
      </c>
      <c r="K606" t="s">
        <v>138</v>
      </c>
      <c r="L606" t="s">
        <v>1966</v>
      </c>
      <c r="M606" t="s">
        <v>1967</v>
      </c>
      <c r="N606">
        <v>4.1638888879999998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10</v>
      </c>
      <c r="U606">
        <v>0</v>
      </c>
      <c r="V606">
        <v>4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18.273192182108065</v>
      </c>
      <c r="AC606">
        <v>0</v>
      </c>
      <c r="AD606">
        <v>197.95808621331349</v>
      </c>
      <c r="AE606">
        <v>216.23127839542155</v>
      </c>
    </row>
    <row r="607" spans="1:31" x14ac:dyDescent="0.25">
      <c r="A607">
        <v>2377133</v>
      </c>
      <c r="B607">
        <v>1</v>
      </c>
      <c r="C607" t="s">
        <v>81</v>
      </c>
      <c r="D607" t="s">
        <v>116</v>
      </c>
      <c r="E607" t="s">
        <v>132</v>
      </c>
      <c r="F607" t="s">
        <v>1968</v>
      </c>
      <c r="G607" t="s">
        <v>172</v>
      </c>
      <c r="H607" t="s">
        <v>135</v>
      </c>
      <c r="I607" t="s">
        <v>136</v>
      </c>
      <c r="J607" t="s">
        <v>137</v>
      </c>
      <c r="K607" t="s">
        <v>138</v>
      </c>
      <c r="L607" t="s">
        <v>1969</v>
      </c>
      <c r="M607" t="s">
        <v>1970</v>
      </c>
      <c r="N607">
        <v>1.5708333329999999</v>
      </c>
      <c r="O607">
        <v>0</v>
      </c>
      <c r="P607">
        <v>16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5.8733107098576331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5.8733107098576331</v>
      </c>
    </row>
    <row r="608" spans="1:31" x14ac:dyDescent="0.25">
      <c r="A608">
        <v>2377166</v>
      </c>
      <c r="B608">
        <v>1</v>
      </c>
      <c r="C608" t="s">
        <v>81</v>
      </c>
      <c r="D608" t="s">
        <v>116</v>
      </c>
      <c r="E608" t="s">
        <v>155</v>
      </c>
      <c r="F608" t="s">
        <v>1971</v>
      </c>
      <c r="G608" t="s">
        <v>161</v>
      </c>
      <c r="H608" t="s">
        <v>135</v>
      </c>
      <c r="I608" t="s">
        <v>136</v>
      </c>
      <c r="J608" t="s">
        <v>137</v>
      </c>
      <c r="K608" t="s">
        <v>138</v>
      </c>
      <c r="L608" t="s">
        <v>1972</v>
      </c>
      <c r="M608" t="s">
        <v>1973</v>
      </c>
      <c r="N608">
        <v>1.160833333</v>
      </c>
      <c r="O608">
        <v>0</v>
      </c>
      <c r="P608">
        <v>106</v>
      </c>
      <c r="Q608">
        <v>0</v>
      </c>
      <c r="R608">
        <v>0</v>
      </c>
      <c r="S608">
        <v>0</v>
      </c>
      <c r="T608">
        <v>4</v>
      </c>
      <c r="U608">
        <v>0</v>
      </c>
      <c r="V608">
        <v>0</v>
      </c>
      <c r="W608">
        <v>0</v>
      </c>
      <c r="X608">
        <v>29.105217165000017</v>
      </c>
      <c r="Y608">
        <v>0</v>
      </c>
      <c r="Z608">
        <v>0</v>
      </c>
      <c r="AA608">
        <v>0</v>
      </c>
      <c r="AB608">
        <v>2.0216791089625001</v>
      </c>
      <c r="AC608">
        <v>0</v>
      </c>
      <c r="AD608">
        <v>0</v>
      </c>
      <c r="AE608">
        <v>31.126896273962515</v>
      </c>
    </row>
    <row r="609" spans="1:31" x14ac:dyDescent="0.25">
      <c r="A609">
        <v>2377188</v>
      </c>
      <c r="B609">
        <v>1</v>
      </c>
      <c r="C609" t="s">
        <v>81</v>
      </c>
      <c r="D609" t="s">
        <v>123</v>
      </c>
      <c r="E609" t="s">
        <v>155</v>
      </c>
      <c r="F609" t="s">
        <v>1974</v>
      </c>
      <c r="G609" t="s">
        <v>203</v>
      </c>
      <c r="H609" t="s">
        <v>135</v>
      </c>
      <c r="I609" t="s">
        <v>136</v>
      </c>
      <c r="J609" t="s">
        <v>137</v>
      </c>
      <c r="K609" t="s">
        <v>138</v>
      </c>
      <c r="L609" t="s">
        <v>1975</v>
      </c>
      <c r="M609" t="s">
        <v>1976</v>
      </c>
      <c r="N609">
        <v>1.608055555</v>
      </c>
      <c r="O609">
        <v>0</v>
      </c>
      <c r="P609">
        <v>342</v>
      </c>
      <c r="Q609">
        <v>0</v>
      </c>
      <c r="R609">
        <v>0</v>
      </c>
      <c r="S609">
        <v>0</v>
      </c>
      <c r="T609">
        <v>19</v>
      </c>
      <c r="U609">
        <v>0</v>
      </c>
      <c r="V609">
        <v>0</v>
      </c>
      <c r="W609">
        <v>0</v>
      </c>
      <c r="X609">
        <v>109.58135137905866</v>
      </c>
      <c r="Y609">
        <v>0</v>
      </c>
      <c r="Z609">
        <v>0</v>
      </c>
      <c r="AA609">
        <v>0</v>
      </c>
      <c r="AB609">
        <v>23.871735218197806</v>
      </c>
      <c r="AC609">
        <v>0</v>
      </c>
      <c r="AD609">
        <v>0</v>
      </c>
      <c r="AE609">
        <v>133.45308659725646</v>
      </c>
    </row>
    <row r="610" spans="1:31" x14ac:dyDescent="0.25">
      <c r="A610">
        <v>2377190</v>
      </c>
      <c r="B610">
        <v>1</v>
      </c>
      <c r="C610" t="s">
        <v>80</v>
      </c>
      <c r="D610" t="s">
        <v>84</v>
      </c>
      <c r="E610" t="s">
        <v>132</v>
      </c>
      <c r="F610" t="s">
        <v>1977</v>
      </c>
      <c r="G610" t="s">
        <v>145</v>
      </c>
      <c r="H610" t="s">
        <v>135</v>
      </c>
      <c r="I610" t="s">
        <v>136</v>
      </c>
      <c r="J610" t="s">
        <v>137</v>
      </c>
      <c r="K610" t="s">
        <v>138</v>
      </c>
      <c r="L610" t="s">
        <v>1978</v>
      </c>
      <c r="M610" t="s">
        <v>1979</v>
      </c>
      <c r="N610">
        <v>1.1575</v>
      </c>
      <c r="O610">
        <v>0</v>
      </c>
      <c r="P610">
        <v>20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5.6207046903856259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5.6207046903856259</v>
      </c>
    </row>
    <row r="611" spans="1:31" x14ac:dyDescent="0.25">
      <c r="A611">
        <v>2377199</v>
      </c>
      <c r="B611">
        <v>1</v>
      </c>
      <c r="C611" t="s">
        <v>80</v>
      </c>
      <c r="D611" t="s">
        <v>92</v>
      </c>
      <c r="E611" t="s">
        <v>132</v>
      </c>
      <c r="F611" t="s">
        <v>1980</v>
      </c>
      <c r="G611" t="s">
        <v>149</v>
      </c>
      <c r="H611" t="s">
        <v>135</v>
      </c>
      <c r="I611" t="s">
        <v>136</v>
      </c>
      <c r="J611" t="s">
        <v>137</v>
      </c>
      <c r="K611" t="s">
        <v>138</v>
      </c>
      <c r="L611" t="s">
        <v>1981</v>
      </c>
      <c r="M611" t="s">
        <v>1982</v>
      </c>
      <c r="N611">
        <v>0.86666666599999997</v>
      </c>
      <c r="O611">
        <v>0</v>
      </c>
      <c r="P611">
        <v>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9.620665325320002E-2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9.620665325320002E-2</v>
      </c>
    </row>
    <row r="612" spans="1:31" x14ac:dyDescent="0.25">
      <c r="A612">
        <v>2377212</v>
      </c>
      <c r="B612">
        <v>1</v>
      </c>
      <c r="C612" t="s">
        <v>81</v>
      </c>
      <c r="D612" t="s">
        <v>112</v>
      </c>
      <c r="E612" t="s">
        <v>132</v>
      </c>
      <c r="F612" t="s">
        <v>1983</v>
      </c>
      <c r="G612" t="s">
        <v>134</v>
      </c>
      <c r="H612" t="s">
        <v>135</v>
      </c>
      <c r="I612" t="s">
        <v>136</v>
      </c>
      <c r="J612" t="s">
        <v>137</v>
      </c>
      <c r="K612" t="s">
        <v>138</v>
      </c>
      <c r="L612" t="s">
        <v>1984</v>
      </c>
      <c r="M612" t="s">
        <v>1985</v>
      </c>
      <c r="N612">
        <v>2.3294444439999999</v>
      </c>
      <c r="O612">
        <v>0</v>
      </c>
      <c r="P612">
        <v>4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1.9551583842425004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1.9551583842425004</v>
      </c>
    </row>
    <row r="613" spans="1:31" x14ac:dyDescent="0.25">
      <c r="A613">
        <v>2377220</v>
      </c>
      <c r="B613">
        <v>1</v>
      </c>
      <c r="C613" t="s">
        <v>80</v>
      </c>
      <c r="D613" t="s">
        <v>90</v>
      </c>
      <c r="E613" t="s">
        <v>132</v>
      </c>
      <c r="F613" t="s">
        <v>1986</v>
      </c>
      <c r="G613" t="s">
        <v>134</v>
      </c>
      <c r="H613" t="s">
        <v>135</v>
      </c>
      <c r="I613" t="s">
        <v>136</v>
      </c>
      <c r="J613" t="s">
        <v>137</v>
      </c>
      <c r="K613" t="s">
        <v>138</v>
      </c>
      <c r="L613" t="s">
        <v>1987</v>
      </c>
      <c r="M613" t="s">
        <v>1988</v>
      </c>
      <c r="N613">
        <v>2.9258333329999999</v>
      </c>
      <c r="O613">
        <v>0</v>
      </c>
      <c r="P613">
        <v>4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1.3779287516127332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1.3779287516127332</v>
      </c>
    </row>
    <row r="614" spans="1:31" x14ac:dyDescent="0.25">
      <c r="A614">
        <v>2377221</v>
      </c>
      <c r="B614">
        <v>1</v>
      </c>
      <c r="C614" t="s">
        <v>80</v>
      </c>
      <c r="D614" t="s">
        <v>110</v>
      </c>
      <c r="E614" t="s">
        <v>155</v>
      </c>
      <c r="F614" t="s">
        <v>1989</v>
      </c>
      <c r="G614" t="s">
        <v>157</v>
      </c>
      <c r="H614" t="s">
        <v>135</v>
      </c>
      <c r="I614" t="s">
        <v>136</v>
      </c>
      <c r="J614" t="s">
        <v>137</v>
      </c>
      <c r="K614" t="s">
        <v>138</v>
      </c>
      <c r="L614" t="s">
        <v>1990</v>
      </c>
      <c r="M614" t="s">
        <v>1991</v>
      </c>
      <c r="N614">
        <v>2.8672222220000001</v>
      </c>
      <c r="O614">
        <v>0</v>
      </c>
      <c r="P614">
        <v>386</v>
      </c>
      <c r="Q614">
        <v>0</v>
      </c>
      <c r="R614">
        <v>0</v>
      </c>
      <c r="S614">
        <v>0</v>
      </c>
      <c r="T614">
        <v>43</v>
      </c>
      <c r="U614">
        <v>0</v>
      </c>
      <c r="V614">
        <v>1</v>
      </c>
      <c r="W614">
        <v>0</v>
      </c>
      <c r="X614">
        <v>256.62290738461132</v>
      </c>
      <c r="Y614">
        <v>0</v>
      </c>
      <c r="Z614">
        <v>0</v>
      </c>
      <c r="AA614">
        <v>0</v>
      </c>
      <c r="AB614">
        <v>95.705591198923969</v>
      </c>
      <c r="AC614">
        <v>0</v>
      </c>
      <c r="AD614">
        <v>14.186497173298005</v>
      </c>
      <c r="AE614">
        <v>366.51499575683329</v>
      </c>
    </row>
    <row r="615" spans="1:31" x14ac:dyDescent="0.25">
      <c r="A615">
        <v>2377219</v>
      </c>
      <c r="B615">
        <v>1</v>
      </c>
      <c r="C615" t="s">
        <v>80</v>
      </c>
      <c r="D615" t="s">
        <v>82</v>
      </c>
      <c r="E615" t="s">
        <v>155</v>
      </c>
      <c r="F615" t="s">
        <v>1992</v>
      </c>
      <c r="G615" t="s">
        <v>384</v>
      </c>
      <c r="H615" t="s">
        <v>135</v>
      </c>
      <c r="I615" t="s">
        <v>136</v>
      </c>
      <c r="J615" t="s">
        <v>3</v>
      </c>
      <c r="K615" t="s">
        <v>138</v>
      </c>
      <c r="L615" t="s">
        <v>1993</v>
      </c>
      <c r="M615" t="s">
        <v>1994</v>
      </c>
      <c r="N615">
        <v>1.446111111</v>
      </c>
      <c r="O615">
        <v>0</v>
      </c>
      <c r="P615">
        <v>21</v>
      </c>
      <c r="Q615">
        <v>0</v>
      </c>
      <c r="R615">
        <v>0</v>
      </c>
      <c r="S615">
        <v>0</v>
      </c>
      <c r="T615">
        <v>6</v>
      </c>
      <c r="U615">
        <v>0</v>
      </c>
      <c r="V615">
        <v>0</v>
      </c>
      <c r="W615">
        <v>0</v>
      </c>
      <c r="X615">
        <v>6.1966508603301671</v>
      </c>
      <c r="Y615">
        <v>0</v>
      </c>
      <c r="Z615">
        <v>0</v>
      </c>
      <c r="AA615">
        <v>0</v>
      </c>
      <c r="AB615">
        <v>1.579133375561</v>
      </c>
      <c r="AC615">
        <v>0</v>
      </c>
      <c r="AD615">
        <v>0</v>
      </c>
      <c r="AE615">
        <v>7.7757842358911669</v>
      </c>
    </row>
    <row r="616" spans="1:31" x14ac:dyDescent="0.25">
      <c r="A616">
        <v>2378602</v>
      </c>
      <c r="B616">
        <v>1</v>
      </c>
      <c r="C616" t="s">
        <v>80</v>
      </c>
      <c r="D616" t="s">
        <v>100</v>
      </c>
      <c r="E616" t="s">
        <v>155</v>
      </c>
      <c r="F616" t="s">
        <v>1995</v>
      </c>
      <c r="G616" t="s">
        <v>157</v>
      </c>
      <c r="H616" t="s">
        <v>135</v>
      </c>
      <c r="I616" t="s">
        <v>136</v>
      </c>
      <c r="J616" t="s">
        <v>137</v>
      </c>
      <c r="K616" t="s">
        <v>138</v>
      </c>
      <c r="L616" t="s">
        <v>1996</v>
      </c>
      <c r="M616" t="s">
        <v>1997</v>
      </c>
      <c r="N616">
        <v>1.291666666</v>
      </c>
      <c r="O616">
        <v>0</v>
      </c>
      <c r="P616">
        <v>7</v>
      </c>
      <c r="Q616">
        <v>0</v>
      </c>
      <c r="R616">
        <v>0</v>
      </c>
      <c r="S616">
        <v>0</v>
      </c>
      <c r="T616">
        <v>23</v>
      </c>
      <c r="U616">
        <v>0</v>
      </c>
      <c r="V616">
        <v>0</v>
      </c>
      <c r="W616">
        <v>0</v>
      </c>
      <c r="X616">
        <v>1.4140673788730667</v>
      </c>
      <c r="Y616">
        <v>0</v>
      </c>
      <c r="Z616">
        <v>0</v>
      </c>
      <c r="AA616">
        <v>0</v>
      </c>
      <c r="AB616">
        <v>39.734219494722709</v>
      </c>
      <c r="AC616">
        <v>0</v>
      </c>
      <c r="AD616">
        <v>0</v>
      </c>
      <c r="AE616">
        <v>41.148286873595772</v>
      </c>
    </row>
    <row r="617" spans="1:31" x14ac:dyDescent="0.25">
      <c r="A617">
        <v>2378493</v>
      </c>
      <c r="B617">
        <v>1</v>
      </c>
      <c r="C617" t="s">
        <v>80</v>
      </c>
      <c r="D617" t="s">
        <v>85</v>
      </c>
      <c r="E617" t="s">
        <v>170</v>
      </c>
      <c r="F617" t="s">
        <v>1998</v>
      </c>
      <c r="G617" t="s">
        <v>203</v>
      </c>
      <c r="H617" t="s">
        <v>135</v>
      </c>
      <c r="I617" t="s">
        <v>136</v>
      </c>
      <c r="J617" t="s">
        <v>137</v>
      </c>
      <c r="K617" t="s">
        <v>138</v>
      </c>
      <c r="L617" t="s">
        <v>1999</v>
      </c>
      <c r="M617" t="s">
        <v>2000</v>
      </c>
      <c r="N617">
        <v>3.2594444440000001</v>
      </c>
      <c r="O617">
        <v>0</v>
      </c>
      <c r="P617">
        <v>71</v>
      </c>
      <c r="Q617">
        <v>0</v>
      </c>
      <c r="R617">
        <v>0</v>
      </c>
      <c r="S617">
        <v>0</v>
      </c>
      <c r="T617">
        <v>25</v>
      </c>
      <c r="U617">
        <v>0</v>
      </c>
      <c r="V617">
        <v>0</v>
      </c>
      <c r="W617">
        <v>0</v>
      </c>
      <c r="X617">
        <v>66.585763096402147</v>
      </c>
      <c r="Y617">
        <v>0</v>
      </c>
      <c r="Z617">
        <v>0</v>
      </c>
      <c r="AA617">
        <v>0</v>
      </c>
      <c r="AB617">
        <v>148.24610771068802</v>
      </c>
      <c r="AC617">
        <v>0</v>
      </c>
      <c r="AD617">
        <v>0</v>
      </c>
      <c r="AE617">
        <v>214.83187080709018</v>
      </c>
    </row>
    <row r="618" spans="1:31" x14ac:dyDescent="0.25">
      <c r="A618">
        <v>2378518</v>
      </c>
      <c r="B618">
        <v>1</v>
      </c>
      <c r="C618" t="s">
        <v>81</v>
      </c>
      <c r="D618" t="s">
        <v>123</v>
      </c>
      <c r="E618" t="s">
        <v>155</v>
      </c>
      <c r="F618" t="s">
        <v>2001</v>
      </c>
      <c r="G618" t="s">
        <v>630</v>
      </c>
      <c r="H618" t="s">
        <v>135</v>
      </c>
      <c r="I618" t="s">
        <v>136</v>
      </c>
      <c r="J618" t="s">
        <v>137</v>
      </c>
      <c r="K618" t="s">
        <v>138</v>
      </c>
      <c r="L618" t="s">
        <v>2002</v>
      </c>
      <c r="M618" t="s">
        <v>2003</v>
      </c>
      <c r="N618">
        <v>2.852777777</v>
      </c>
      <c r="O618">
        <v>0</v>
      </c>
      <c r="P618">
        <v>249</v>
      </c>
      <c r="Q618">
        <v>0</v>
      </c>
      <c r="R618">
        <v>0</v>
      </c>
      <c r="S618">
        <v>0</v>
      </c>
      <c r="T618">
        <v>17</v>
      </c>
      <c r="U618">
        <v>0</v>
      </c>
      <c r="V618">
        <v>0</v>
      </c>
      <c r="W618">
        <v>0</v>
      </c>
      <c r="X618">
        <v>126.79697597800354</v>
      </c>
      <c r="Y618">
        <v>0</v>
      </c>
      <c r="Z618">
        <v>0</v>
      </c>
      <c r="AA618">
        <v>0</v>
      </c>
      <c r="AB618">
        <v>25.451745954468098</v>
      </c>
      <c r="AC618">
        <v>0</v>
      </c>
      <c r="AD618">
        <v>0</v>
      </c>
      <c r="AE618">
        <v>152.24872193247165</v>
      </c>
    </row>
    <row r="619" spans="1:31" x14ac:dyDescent="0.25">
      <c r="A619">
        <v>2378557</v>
      </c>
      <c r="B619">
        <v>1</v>
      </c>
      <c r="C619" t="s">
        <v>80</v>
      </c>
      <c r="D619" t="s">
        <v>93</v>
      </c>
      <c r="E619" t="s">
        <v>155</v>
      </c>
      <c r="F619" t="s">
        <v>2004</v>
      </c>
      <c r="G619" t="s">
        <v>203</v>
      </c>
      <c r="H619" t="s">
        <v>135</v>
      </c>
      <c r="I619" t="s">
        <v>136</v>
      </c>
      <c r="J619" t="s">
        <v>137</v>
      </c>
      <c r="K619" t="s">
        <v>138</v>
      </c>
      <c r="L619" t="s">
        <v>2005</v>
      </c>
      <c r="M619" t="s">
        <v>2006</v>
      </c>
      <c r="N619">
        <v>3.7705555550000001</v>
      </c>
      <c r="O619">
        <v>0</v>
      </c>
      <c r="P619">
        <v>4</v>
      </c>
      <c r="Q619">
        <v>0</v>
      </c>
      <c r="R619">
        <v>4</v>
      </c>
      <c r="S619">
        <v>0</v>
      </c>
      <c r="T619">
        <v>4</v>
      </c>
      <c r="U619">
        <v>0</v>
      </c>
      <c r="V619">
        <v>0</v>
      </c>
      <c r="W619">
        <v>0</v>
      </c>
      <c r="X619">
        <v>4.7606990782735421</v>
      </c>
      <c r="Y619">
        <v>0</v>
      </c>
      <c r="Z619">
        <v>60.166015784073871</v>
      </c>
      <c r="AA619">
        <v>0</v>
      </c>
      <c r="AB619">
        <v>36.462385707325801</v>
      </c>
      <c r="AC619">
        <v>0</v>
      </c>
      <c r="AD619">
        <v>0</v>
      </c>
      <c r="AE619">
        <v>101.38910056967322</v>
      </c>
    </row>
    <row r="620" spans="1:31" x14ac:dyDescent="0.25">
      <c r="A620">
        <v>2378568</v>
      </c>
      <c r="B620">
        <v>1</v>
      </c>
      <c r="C620" t="s">
        <v>80</v>
      </c>
      <c r="D620" t="s">
        <v>82</v>
      </c>
      <c r="E620" t="s">
        <v>132</v>
      </c>
      <c r="F620" t="s">
        <v>2007</v>
      </c>
      <c r="G620" t="s">
        <v>172</v>
      </c>
      <c r="H620" t="s">
        <v>135</v>
      </c>
      <c r="I620" t="s">
        <v>136</v>
      </c>
      <c r="J620" t="s">
        <v>137</v>
      </c>
      <c r="K620" t="s">
        <v>138</v>
      </c>
      <c r="L620" t="s">
        <v>2008</v>
      </c>
      <c r="M620" t="s">
        <v>2009</v>
      </c>
      <c r="N620">
        <v>4.1377777770000002</v>
      </c>
      <c r="O620">
        <v>0</v>
      </c>
      <c r="P620">
        <v>8</v>
      </c>
      <c r="Q620">
        <v>0</v>
      </c>
      <c r="R620">
        <v>0</v>
      </c>
      <c r="S620">
        <v>0</v>
      </c>
      <c r="T620">
        <v>1</v>
      </c>
      <c r="U620">
        <v>0</v>
      </c>
      <c r="V620">
        <v>0</v>
      </c>
      <c r="W620">
        <v>0</v>
      </c>
      <c r="X620">
        <v>18.736631786284597</v>
      </c>
      <c r="Y620">
        <v>0</v>
      </c>
      <c r="Z620">
        <v>0</v>
      </c>
      <c r="AA620">
        <v>0</v>
      </c>
      <c r="AB620">
        <v>5.9673914678132993</v>
      </c>
      <c r="AC620">
        <v>0</v>
      </c>
      <c r="AD620">
        <v>0</v>
      </c>
      <c r="AE620">
        <v>24.704023254097898</v>
      </c>
    </row>
    <row r="621" spans="1:31" x14ac:dyDescent="0.25">
      <c r="A621">
        <v>2378577</v>
      </c>
      <c r="B621">
        <v>1</v>
      </c>
      <c r="C621" t="s">
        <v>80</v>
      </c>
      <c r="D621" t="s">
        <v>108</v>
      </c>
      <c r="E621" t="s">
        <v>155</v>
      </c>
      <c r="F621" t="s">
        <v>2010</v>
      </c>
      <c r="G621" t="s">
        <v>203</v>
      </c>
      <c r="H621" t="s">
        <v>135</v>
      </c>
      <c r="I621" t="s">
        <v>136</v>
      </c>
      <c r="J621" t="s">
        <v>137</v>
      </c>
      <c r="K621" t="s">
        <v>138</v>
      </c>
      <c r="L621" t="s">
        <v>2011</v>
      </c>
      <c r="M621" t="s">
        <v>2012</v>
      </c>
      <c r="N621">
        <v>3.1744444440000001</v>
      </c>
      <c r="O621">
        <v>0</v>
      </c>
      <c r="P621">
        <v>33</v>
      </c>
      <c r="Q621">
        <v>0</v>
      </c>
      <c r="R621">
        <v>4</v>
      </c>
      <c r="S621">
        <v>0</v>
      </c>
      <c r="T621">
        <v>7</v>
      </c>
      <c r="U621">
        <v>0</v>
      </c>
      <c r="V621">
        <v>0</v>
      </c>
      <c r="W621">
        <v>0</v>
      </c>
      <c r="X621">
        <v>35.479474013468682</v>
      </c>
      <c r="Y621">
        <v>0</v>
      </c>
      <c r="Z621">
        <v>12.66944838108542</v>
      </c>
      <c r="AA621">
        <v>0</v>
      </c>
      <c r="AB621">
        <v>41.144525336302451</v>
      </c>
      <c r="AC621">
        <v>0</v>
      </c>
      <c r="AD621">
        <v>0</v>
      </c>
      <c r="AE621">
        <v>89.293447730856556</v>
      </c>
    </row>
    <row r="622" spans="1:31" x14ac:dyDescent="0.25">
      <c r="A622">
        <v>2378588</v>
      </c>
      <c r="B622">
        <v>1</v>
      </c>
      <c r="C622" t="s">
        <v>80</v>
      </c>
      <c r="D622" t="s">
        <v>97</v>
      </c>
      <c r="E622" t="s">
        <v>132</v>
      </c>
      <c r="F622" t="s">
        <v>2013</v>
      </c>
      <c r="G622" t="s">
        <v>149</v>
      </c>
      <c r="H622" t="s">
        <v>135</v>
      </c>
      <c r="I622" t="s">
        <v>136</v>
      </c>
      <c r="J622" t="s">
        <v>137</v>
      </c>
      <c r="K622" t="s">
        <v>138</v>
      </c>
      <c r="L622" t="s">
        <v>2014</v>
      </c>
      <c r="M622" t="s">
        <v>2015</v>
      </c>
      <c r="N622">
        <v>1.882777777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7.5437546602836019</v>
      </c>
      <c r="AC622">
        <v>0</v>
      </c>
      <c r="AD622">
        <v>0</v>
      </c>
      <c r="AE622">
        <v>7.5437546602836019</v>
      </c>
    </row>
    <row r="623" spans="1:31" x14ac:dyDescent="0.25">
      <c r="A623">
        <v>2378598</v>
      </c>
      <c r="B623">
        <v>1</v>
      </c>
      <c r="C623" t="s">
        <v>80</v>
      </c>
      <c r="D623" t="s">
        <v>104</v>
      </c>
      <c r="E623" t="s">
        <v>155</v>
      </c>
      <c r="F623" t="s">
        <v>2016</v>
      </c>
      <c r="G623" t="s">
        <v>269</v>
      </c>
      <c r="H623" t="s">
        <v>135</v>
      </c>
      <c r="I623" t="s">
        <v>136</v>
      </c>
      <c r="J623" t="s">
        <v>137</v>
      </c>
      <c r="K623" t="s">
        <v>138</v>
      </c>
      <c r="L623" t="s">
        <v>2017</v>
      </c>
      <c r="M623" t="s">
        <v>2018</v>
      </c>
      <c r="N623">
        <v>2.511666666</v>
      </c>
      <c r="O623">
        <v>0</v>
      </c>
      <c r="P623">
        <v>46</v>
      </c>
      <c r="Q623">
        <v>0</v>
      </c>
      <c r="R623">
        <v>3</v>
      </c>
      <c r="S623">
        <v>0</v>
      </c>
      <c r="T623">
        <v>15</v>
      </c>
      <c r="U623">
        <v>0</v>
      </c>
      <c r="V623">
        <v>0</v>
      </c>
      <c r="W623">
        <v>0</v>
      </c>
      <c r="X623">
        <v>44.825040781011744</v>
      </c>
      <c r="Y623">
        <v>0</v>
      </c>
      <c r="Z623">
        <v>1.35137414461</v>
      </c>
      <c r="AA623">
        <v>0</v>
      </c>
      <c r="AB623">
        <v>33.087098156531432</v>
      </c>
      <c r="AC623">
        <v>0</v>
      </c>
      <c r="AD623">
        <v>0</v>
      </c>
      <c r="AE623">
        <v>79.263513082153167</v>
      </c>
    </row>
    <row r="624" spans="1:31" x14ac:dyDescent="0.25">
      <c r="A624">
        <v>2378639</v>
      </c>
      <c r="B624">
        <v>1</v>
      </c>
      <c r="C624" t="s">
        <v>81</v>
      </c>
      <c r="D624" t="s">
        <v>120</v>
      </c>
      <c r="E624" t="s">
        <v>132</v>
      </c>
      <c r="F624" t="s">
        <v>2019</v>
      </c>
      <c r="G624" t="s">
        <v>149</v>
      </c>
      <c r="H624" t="s">
        <v>135</v>
      </c>
      <c r="I624" t="s">
        <v>136</v>
      </c>
      <c r="J624" t="s">
        <v>137</v>
      </c>
      <c r="K624" t="s">
        <v>138</v>
      </c>
      <c r="L624" t="s">
        <v>2020</v>
      </c>
      <c r="M624" t="s">
        <v>2021</v>
      </c>
      <c r="N624">
        <v>1.9980555550000001</v>
      </c>
      <c r="O624">
        <v>0</v>
      </c>
      <c r="P624">
        <v>1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0.494278708394775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0.494278708394775</v>
      </c>
    </row>
    <row r="625" spans="1:31" x14ac:dyDescent="0.25">
      <c r="A625">
        <v>2378640</v>
      </c>
      <c r="B625">
        <v>1</v>
      </c>
      <c r="C625" t="s">
        <v>81</v>
      </c>
      <c r="D625" t="s">
        <v>112</v>
      </c>
      <c r="E625" t="s">
        <v>132</v>
      </c>
      <c r="F625" t="s">
        <v>2022</v>
      </c>
      <c r="G625" t="s">
        <v>161</v>
      </c>
      <c r="H625" t="s">
        <v>135</v>
      </c>
      <c r="I625" t="s">
        <v>136</v>
      </c>
      <c r="J625" t="s">
        <v>137</v>
      </c>
      <c r="K625" t="s">
        <v>138</v>
      </c>
      <c r="L625" t="s">
        <v>2023</v>
      </c>
      <c r="M625" t="s">
        <v>2024</v>
      </c>
      <c r="N625">
        <v>0.86750000000000005</v>
      </c>
      <c r="O625">
        <v>0</v>
      </c>
      <c r="P625">
        <v>4</v>
      </c>
      <c r="Q625">
        <v>0</v>
      </c>
      <c r="R625">
        <v>0</v>
      </c>
      <c r="S625">
        <v>0</v>
      </c>
      <c r="T625">
        <v>2</v>
      </c>
      <c r="U625">
        <v>0</v>
      </c>
      <c r="V625">
        <v>0</v>
      </c>
      <c r="W625">
        <v>0</v>
      </c>
      <c r="X625">
        <v>0.45716918431957504</v>
      </c>
      <c r="Y625">
        <v>0</v>
      </c>
      <c r="Z625">
        <v>0</v>
      </c>
      <c r="AA625">
        <v>0</v>
      </c>
      <c r="AB625">
        <v>1.9416535516455002</v>
      </c>
      <c r="AC625">
        <v>0</v>
      </c>
      <c r="AD625">
        <v>0</v>
      </c>
      <c r="AE625">
        <v>2.3988227359650751</v>
      </c>
    </row>
    <row r="626" spans="1:31" x14ac:dyDescent="0.25">
      <c r="A626">
        <v>2378642</v>
      </c>
      <c r="B626">
        <v>1</v>
      </c>
      <c r="C626" t="s">
        <v>81</v>
      </c>
      <c r="D626" t="s">
        <v>114</v>
      </c>
      <c r="E626" t="s">
        <v>155</v>
      </c>
      <c r="F626" t="s">
        <v>2025</v>
      </c>
      <c r="G626" t="s">
        <v>203</v>
      </c>
      <c r="H626" t="s">
        <v>135</v>
      </c>
      <c r="I626" t="s">
        <v>136</v>
      </c>
      <c r="J626" t="s">
        <v>137</v>
      </c>
      <c r="K626" t="s">
        <v>138</v>
      </c>
      <c r="L626" t="s">
        <v>2026</v>
      </c>
      <c r="M626" t="s">
        <v>2027</v>
      </c>
      <c r="N626">
        <v>1.074166666</v>
      </c>
      <c r="O626">
        <v>0</v>
      </c>
      <c r="P626">
        <v>23</v>
      </c>
      <c r="Q626">
        <v>0</v>
      </c>
      <c r="R626">
        <v>1</v>
      </c>
      <c r="S626">
        <v>0</v>
      </c>
      <c r="T626">
        <v>3</v>
      </c>
      <c r="U626">
        <v>0</v>
      </c>
      <c r="V626">
        <v>0</v>
      </c>
      <c r="W626">
        <v>0</v>
      </c>
      <c r="X626">
        <v>3.2211174372716429</v>
      </c>
      <c r="Y626">
        <v>0</v>
      </c>
      <c r="Z626">
        <v>0.12280082472660001</v>
      </c>
      <c r="AA626">
        <v>0</v>
      </c>
      <c r="AB626">
        <v>2.4017680580429999</v>
      </c>
      <c r="AC626">
        <v>0</v>
      </c>
      <c r="AD626">
        <v>0</v>
      </c>
      <c r="AE626">
        <v>5.7456863200412425</v>
      </c>
    </row>
    <row r="627" spans="1:31" x14ac:dyDescent="0.25">
      <c r="A627">
        <v>2378643</v>
      </c>
      <c r="B627">
        <v>1</v>
      </c>
      <c r="C627" t="s">
        <v>80</v>
      </c>
      <c r="D627" t="s">
        <v>85</v>
      </c>
      <c r="E627" t="s">
        <v>155</v>
      </c>
      <c r="F627" t="s">
        <v>2028</v>
      </c>
      <c r="G627" t="s">
        <v>292</v>
      </c>
      <c r="H627" t="s">
        <v>135</v>
      </c>
      <c r="I627" t="s">
        <v>136</v>
      </c>
      <c r="J627" t="s">
        <v>137</v>
      </c>
      <c r="K627" t="s">
        <v>294</v>
      </c>
      <c r="L627" t="s">
        <v>2029</v>
      </c>
      <c r="M627" t="s">
        <v>2030</v>
      </c>
      <c r="N627">
        <v>0.47638888800000001</v>
      </c>
      <c r="O627">
        <v>0</v>
      </c>
      <c r="P627">
        <v>212</v>
      </c>
      <c r="Q627">
        <v>0</v>
      </c>
      <c r="R627">
        <v>0</v>
      </c>
      <c r="S627">
        <v>0</v>
      </c>
      <c r="T627">
        <v>26</v>
      </c>
      <c r="U627">
        <v>0</v>
      </c>
      <c r="V627">
        <v>0</v>
      </c>
      <c r="W627">
        <v>0</v>
      </c>
      <c r="X627">
        <v>23.803235503336612</v>
      </c>
      <c r="Y627">
        <v>0</v>
      </c>
      <c r="Z627">
        <v>0</v>
      </c>
      <c r="AA627">
        <v>0</v>
      </c>
      <c r="AB627">
        <v>17.440949700693746</v>
      </c>
      <c r="AC627">
        <v>0</v>
      </c>
      <c r="AD627">
        <v>0</v>
      </c>
      <c r="AE627">
        <v>41.244185204030359</v>
      </c>
    </row>
    <row r="628" spans="1:31" x14ac:dyDescent="0.25">
      <c r="A628">
        <v>2378647</v>
      </c>
      <c r="B628">
        <v>1</v>
      </c>
      <c r="C628" t="s">
        <v>80</v>
      </c>
      <c r="D628" t="s">
        <v>103</v>
      </c>
      <c r="E628" t="s">
        <v>155</v>
      </c>
      <c r="F628" t="s">
        <v>2031</v>
      </c>
      <c r="G628" t="s">
        <v>203</v>
      </c>
      <c r="H628" t="s">
        <v>135</v>
      </c>
      <c r="I628" t="s">
        <v>136</v>
      </c>
      <c r="J628" t="s">
        <v>137</v>
      </c>
      <c r="K628" t="s">
        <v>138</v>
      </c>
      <c r="L628" t="s">
        <v>2032</v>
      </c>
      <c r="M628" t="s">
        <v>2033</v>
      </c>
      <c r="N628">
        <v>0.86583333299999998</v>
      </c>
      <c r="O628">
        <v>0</v>
      </c>
      <c r="P628">
        <v>184</v>
      </c>
      <c r="Q628">
        <v>0</v>
      </c>
      <c r="R628">
        <v>0</v>
      </c>
      <c r="S628">
        <v>0</v>
      </c>
      <c r="T628">
        <v>22</v>
      </c>
      <c r="U628">
        <v>0</v>
      </c>
      <c r="V628">
        <v>0</v>
      </c>
      <c r="W628">
        <v>0</v>
      </c>
      <c r="X628">
        <v>41.839261657157635</v>
      </c>
      <c r="Y628">
        <v>0</v>
      </c>
      <c r="Z628">
        <v>0</v>
      </c>
      <c r="AA628">
        <v>0</v>
      </c>
      <c r="AB628">
        <v>21.293245769267337</v>
      </c>
      <c r="AC628">
        <v>0</v>
      </c>
      <c r="AD628">
        <v>0</v>
      </c>
      <c r="AE628">
        <v>63.132507426424972</v>
      </c>
    </row>
    <row r="629" spans="1:31" x14ac:dyDescent="0.25">
      <c r="A629">
        <v>2378650</v>
      </c>
      <c r="B629">
        <v>1</v>
      </c>
      <c r="C629" t="s">
        <v>81</v>
      </c>
      <c r="D629" t="s">
        <v>126</v>
      </c>
      <c r="E629" t="s">
        <v>155</v>
      </c>
      <c r="F629" t="s">
        <v>2034</v>
      </c>
      <c r="G629" t="s">
        <v>203</v>
      </c>
      <c r="H629" t="s">
        <v>135</v>
      </c>
      <c r="I629" t="s">
        <v>136</v>
      </c>
      <c r="J629" t="s">
        <v>137</v>
      </c>
      <c r="K629" t="s">
        <v>138</v>
      </c>
      <c r="L629" t="s">
        <v>2035</v>
      </c>
      <c r="M629" t="s">
        <v>2036</v>
      </c>
      <c r="N629">
        <v>1.118055555</v>
      </c>
      <c r="O629">
        <v>0</v>
      </c>
      <c r="P629">
        <v>3</v>
      </c>
      <c r="Q629">
        <v>0</v>
      </c>
      <c r="R629">
        <v>6</v>
      </c>
      <c r="S629">
        <v>0</v>
      </c>
      <c r="T629">
        <v>1</v>
      </c>
      <c r="U629">
        <v>0</v>
      </c>
      <c r="V629">
        <v>0</v>
      </c>
      <c r="W629">
        <v>0</v>
      </c>
      <c r="X629">
        <v>0.32975859850459166</v>
      </c>
      <c r="Y629">
        <v>0</v>
      </c>
      <c r="Z629">
        <v>0.12261856096274999</v>
      </c>
      <c r="AA629">
        <v>0</v>
      </c>
      <c r="AB629">
        <v>0.19078541133120003</v>
      </c>
      <c r="AC629">
        <v>0</v>
      </c>
      <c r="AD629">
        <v>0</v>
      </c>
      <c r="AE629">
        <v>0.64316257079854167</v>
      </c>
    </row>
    <row r="630" spans="1:31" x14ac:dyDescent="0.25">
      <c r="A630">
        <v>2378657</v>
      </c>
      <c r="B630">
        <v>1</v>
      </c>
      <c r="C630" t="s">
        <v>80</v>
      </c>
      <c r="D630" t="s">
        <v>83</v>
      </c>
      <c r="E630" t="s">
        <v>132</v>
      </c>
      <c r="F630" t="s">
        <v>2037</v>
      </c>
      <c r="G630" t="s">
        <v>145</v>
      </c>
      <c r="H630" t="s">
        <v>135</v>
      </c>
      <c r="I630" t="s">
        <v>136</v>
      </c>
      <c r="J630" t="s">
        <v>137</v>
      </c>
      <c r="K630" t="s">
        <v>138</v>
      </c>
      <c r="L630" t="s">
        <v>2038</v>
      </c>
      <c r="M630" t="s">
        <v>2039</v>
      </c>
      <c r="N630">
        <v>1.4055555550000001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1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85.229084118448071</v>
      </c>
      <c r="AE630">
        <v>85.229084118448071</v>
      </c>
    </row>
    <row r="631" spans="1:31" x14ac:dyDescent="0.25">
      <c r="A631">
        <v>2378664</v>
      </c>
      <c r="B631">
        <v>1</v>
      </c>
      <c r="C631" t="s">
        <v>80</v>
      </c>
      <c r="D631" t="s">
        <v>104</v>
      </c>
      <c r="E631" t="s">
        <v>155</v>
      </c>
      <c r="F631" t="s">
        <v>2040</v>
      </c>
      <c r="G631" t="s">
        <v>244</v>
      </c>
      <c r="H631" t="s">
        <v>135</v>
      </c>
      <c r="I631" t="s">
        <v>136</v>
      </c>
      <c r="J631" t="s">
        <v>137</v>
      </c>
      <c r="K631" t="s">
        <v>138</v>
      </c>
      <c r="L631" t="s">
        <v>2041</v>
      </c>
      <c r="M631" t="s">
        <v>2042</v>
      </c>
      <c r="N631">
        <v>0.85833333300000003</v>
      </c>
      <c r="O631">
        <v>0</v>
      </c>
      <c r="P631">
        <v>9</v>
      </c>
      <c r="Q631">
        <v>0</v>
      </c>
      <c r="R631">
        <v>2</v>
      </c>
      <c r="S631">
        <v>0</v>
      </c>
      <c r="T631">
        <v>1</v>
      </c>
      <c r="U631">
        <v>0</v>
      </c>
      <c r="V631">
        <v>0</v>
      </c>
      <c r="W631">
        <v>0</v>
      </c>
      <c r="X631">
        <v>2.3492745727219999</v>
      </c>
      <c r="Y631">
        <v>0</v>
      </c>
      <c r="Z631">
        <v>2.0653392839955669</v>
      </c>
      <c r="AA631">
        <v>0</v>
      </c>
      <c r="AB631">
        <v>0</v>
      </c>
      <c r="AC631">
        <v>0</v>
      </c>
      <c r="AD631">
        <v>0</v>
      </c>
      <c r="AE631">
        <v>4.4146138567175672</v>
      </c>
    </row>
    <row r="632" spans="1:31" x14ac:dyDescent="0.25">
      <c r="A632">
        <v>2374014</v>
      </c>
      <c r="B632">
        <v>1</v>
      </c>
      <c r="C632" t="s">
        <v>81</v>
      </c>
      <c r="D632" t="s">
        <v>122</v>
      </c>
      <c r="E632" t="s">
        <v>1368</v>
      </c>
      <c r="F632" t="s">
        <v>2043</v>
      </c>
      <c r="G632" t="s">
        <v>353</v>
      </c>
      <c r="H632" t="s">
        <v>293</v>
      </c>
      <c r="I632" t="s">
        <v>136</v>
      </c>
      <c r="J632" t="s">
        <v>137</v>
      </c>
      <c r="K632" t="s">
        <v>294</v>
      </c>
      <c r="L632" t="s">
        <v>2044</v>
      </c>
      <c r="M632" t="s">
        <v>2045</v>
      </c>
      <c r="N632">
        <v>24.627222222</v>
      </c>
      <c r="O632">
        <v>0</v>
      </c>
      <c r="P632">
        <v>0</v>
      </c>
      <c r="Q632">
        <v>0</v>
      </c>
      <c r="R632">
        <v>0</v>
      </c>
      <c r="S632">
        <v>4</v>
      </c>
      <c r="T632">
        <v>0</v>
      </c>
      <c r="U632">
        <v>5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154.36395477410025</v>
      </c>
      <c r="AB632">
        <v>0</v>
      </c>
      <c r="AC632">
        <v>10384.292965649927</v>
      </c>
      <c r="AD632">
        <v>0</v>
      </c>
      <c r="AE632">
        <v>10538.656920424028</v>
      </c>
    </row>
    <row r="633" spans="1:31" x14ac:dyDescent="0.25">
      <c r="A633">
        <v>2374022</v>
      </c>
      <c r="B633">
        <v>1</v>
      </c>
      <c r="C633" t="s">
        <v>81</v>
      </c>
      <c r="D633" t="s">
        <v>122</v>
      </c>
      <c r="E633" t="s">
        <v>1368</v>
      </c>
      <c r="F633" t="s">
        <v>2046</v>
      </c>
      <c r="G633" t="s">
        <v>353</v>
      </c>
      <c r="H633" t="s">
        <v>293</v>
      </c>
      <c r="I633" t="s">
        <v>136</v>
      </c>
      <c r="J633" t="s">
        <v>137</v>
      </c>
      <c r="K633" t="s">
        <v>294</v>
      </c>
      <c r="L633" t="s">
        <v>2047</v>
      </c>
      <c r="M633" t="s">
        <v>2048</v>
      </c>
      <c r="N633">
        <v>24.862777777000002</v>
      </c>
      <c r="O633">
        <v>0</v>
      </c>
      <c r="P633">
        <v>134</v>
      </c>
      <c r="Q633">
        <v>0</v>
      </c>
      <c r="R633">
        <v>0</v>
      </c>
      <c r="S633">
        <v>2</v>
      </c>
      <c r="T633">
        <v>15</v>
      </c>
      <c r="U633">
        <v>0</v>
      </c>
      <c r="V633">
        <v>0</v>
      </c>
      <c r="W633">
        <v>0</v>
      </c>
      <c r="X633">
        <v>412.71713210713904</v>
      </c>
      <c r="Y633">
        <v>0</v>
      </c>
      <c r="Z633">
        <v>0</v>
      </c>
      <c r="AA633">
        <v>110.82973407000338</v>
      </c>
      <c r="AB633">
        <v>192.35263500205284</v>
      </c>
      <c r="AC633">
        <v>0</v>
      </c>
      <c r="AD633">
        <v>0</v>
      </c>
      <c r="AE633">
        <v>715.89950117919523</v>
      </c>
    </row>
    <row r="634" spans="1:31" x14ac:dyDescent="0.25">
      <c r="A634">
        <v>2376116</v>
      </c>
      <c r="B634">
        <v>1</v>
      </c>
      <c r="C634" t="s">
        <v>81</v>
      </c>
      <c r="D634" t="s">
        <v>122</v>
      </c>
      <c r="E634" t="s">
        <v>1397</v>
      </c>
      <c r="F634" t="s">
        <v>2049</v>
      </c>
      <c r="G634" t="s">
        <v>1445</v>
      </c>
      <c r="H634" t="s">
        <v>293</v>
      </c>
      <c r="I634" t="s">
        <v>136</v>
      </c>
      <c r="J634" t="s">
        <v>137</v>
      </c>
      <c r="K634" t="s">
        <v>138</v>
      </c>
      <c r="L634" t="s">
        <v>2050</v>
      </c>
      <c r="M634" t="s">
        <v>2051</v>
      </c>
      <c r="N634">
        <v>13.416666665999999</v>
      </c>
      <c r="O634">
        <v>0</v>
      </c>
      <c r="P634">
        <v>46</v>
      </c>
      <c r="Q634">
        <v>0</v>
      </c>
      <c r="R634">
        <v>0</v>
      </c>
      <c r="S634">
        <v>0</v>
      </c>
      <c r="T634">
        <v>2</v>
      </c>
      <c r="U634">
        <v>0</v>
      </c>
      <c r="V634">
        <v>0</v>
      </c>
      <c r="W634">
        <v>0</v>
      </c>
      <c r="X634">
        <v>81.697687431931044</v>
      </c>
      <c r="Y634">
        <v>0</v>
      </c>
      <c r="Z634">
        <v>0</v>
      </c>
      <c r="AA634">
        <v>0</v>
      </c>
      <c r="AB634">
        <v>33.24971934939601</v>
      </c>
      <c r="AC634">
        <v>0</v>
      </c>
      <c r="AD634">
        <v>0</v>
      </c>
      <c r="AE634">
        <v>114.94740678132706</v>
      </c>
    </row>
    <row r="635" spans="1:31" x14ac:dyDescent="0.25">
      <c r="A635">
        <v>2379268</v>
      </c>
      <c r="B635">
        <v>1</v>
      </c>
      <c r="C635" t="s">
        <v>80</v>
      </c>
      <c r="D635" t="s">
        <v>84</v>
      </c>
      <c r="E635" t="s">
        <v>1397</v>
      </c>
      <c r="F635" t="s">
        <v>2052</v>
      </c>
      <c r="G635" t="s">
        <v>2053</v>
      </c>
      <c r="H635" t="s">
        <v>293</v>
      </c>
      <c r="I635" t="s">
        <v>136</v>
      </c>
      <c r="J635" t="s">
        <v>137</v>
      </c>
      <c r="K635" t="s">
        <v>138</v>
      </c>
      <c r="L635" t="s">
        <v>2054</v>
      </c>
      <c r="M635" t="s">
        <v>2055</v>
      </c>
      <c r="N635">
        <v>14.596388888</v>
      </c>
      <c r="O635">
        <v>0</v>
      </c>
      <c r="P635">
        <v>0</v>
      </c>
      <c r="Q635">
        <v>0</v>
      </c>
      <c r="R635">
        <v>0</v>
      </c>
      <c r="S635">
        <v>2</v>
      </c>
      <c r="T635">
        <v>1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146.68428686448738</v>
      </c>
      <c r="AB635">
        <v>0</v>
      </c>
      <c r="AC635">
        <v>0</v>
      </c>
      <c r="AD635">
        <v>0</v>
      </c>
      <c r="AE635">
        <v>146.68428686448738</v>
      </c>
    </row>
    <row r="636" spans="1:31" x14ac:dyDescent="0.25">
      <c r="A636">
        <v>2379350</v>
      </c>
      <c r="B636">
        <v>1</v>
      </c>
      <c r="C636" t="s">
        <v>81</v>
      </c>
      <c r="D636" t="s">
        <v>127</v>
      </c>
      <c r="E636" t="s">
        <v>155</v>
      </c>
      <c r="F636" t="s">
        <v>2056</v>
      </c>
      <c r="G636" t="s">
        <v>161</v>
      </c>
      <c r="H636" t="s">
        <v>135</v>
      </c>
      <c r="I636" t="s">
        <v>136</v>
      </c>
      <c r="J636" t="s">
        <v>137</v>
      </c>
      <c r="K636" t="s">
        <v>138</v>
      </c>
      <c r="L636" t="s">
        <v>2057</v>
      </c>
      <c r="M636" t="s">
        <v>2058</v>
      </c>
      <c r="N636">
        <v>5.7994444439999997</v>
      </c>
      <c r="O636">
        <v>0</v>
      </c>
      <c r="P636">
        <v>21</v>
      </c>
      <c r="Q636">
        <v>0</v>
      </c>
      <c r="R636">
        <v>0</v>
      </c>
      <c r="S636">
        <v>0</v>
      </c>
      <c r="T636">
        <v>3</v>
      </c>
      <c r="U636">
        <v>0</v>
      </c>
      <c r="V636">
        <v>0</v>
      </c>
      <c r="W636">
        <v>0</v>
      </c>
      <c r="X636">
        <v>15.828643092304999</v>
      </c>
      <c r="Y636">
        <v>0</v>
      </c>
      <c r="Z636">
        <v>0</v>
      </c>
      <c r="AA636">
        <v>0</v>
      </c>
      <c r="AB636">
        <v>22.033948415485415</v>
      </c>
      <c r="AC636">
        <v>0</v>
      </c>
      <c r="AD636">
        <v>0</v>
      </c>
      <c r="AE636">
        <v>37.862591507790412</v>
      </c>
    </row>
    <row r="637" spans="1:31" x14ac:dyDescent="0.25">
      <c r="A637">
        <v>2379481</v>
      </c>
      <c r="B637">
        <v>1</v>
      </c>
      <c r="C637" t="s">
        <v>80</v>
      </c>
      <c r="D637" t="s">
        <v>85</v>
      </c>
      <c r="E637" t="s">
        <v>170</v>
      </c>
      <c r="F637" t="s">
        <v>2059</v>
      </c>
      <c r="G637" t="s">
        <v>343</v>
      </c>
      <c r="H637" t="s">
        <v>135</v>
      </c>
      <c r="I637" t="s">
        <v>136</v>
      </c>
      <c r="J637" t="s">
        <v>137</v>
      </c>
      <c r="K637" t="s">
        <v>138</v>
      </c>
      <c r="L637" t="s">
        <v>2060</v>
      </c>
      <c r="M637" t="s">
        <v>2061</v>
      </c>
      <c r="N637">
        <v>2.5141666659999999</v>
      </c>
      <c r="O637">
        <v>0</v>
      </c>
      <c r="P637">
        <v>57</v>
      </c>
      <c r="Q637">
        <v>0</v>
      </c>
      <c r="R637">
        <v>0</v>
      </c>
      <c r="S637">
        <v>0</v>
      </c>
      <c r="T637">
        <v>19</v>
      </c>
      <c r="U637">
        <v>0</v>
      </c>
      <c r="V637">
        <v>0</v>
      </c>
      <c r="W637">
        <v>0</v>
      </c>
      <c r="X637">
        <v>41.814611101996263</v>
      </c>
      <c r="Y637">
        <v>0</v>
      </c>
      <c r="Z637">
        <v>0</v>
      </c>
      <c r="AA637">
        <v>0</v>
      </c>
      <c r="AB637">
        <v>89.762170000079635</v>
      </c>
      <c r="AC637">
        <v>0</v>
      </c>
      <c r="AD637">
        <v>0</v>
      </c>
      <c r="AE637">
        <v>131.5767811020759</v>
      </c>
    </row>
    <row r="638" spans="1:31" x14ac:dyDescent="0.25">
      <c r="A638">
        <v>2379489</v>
      </c>
      <c r="B638">
        <v>1</v>
      </c>
      <c r="C638" t="s">
        <v>80</v>
      </c>
      <c r="D638" t="s">
        <v>100</v>
      </c>
      <c r="E638" t="s">
        <v>155</v>
      </c>
      <c r="F638" t="s">
        <v>2062</v>
      </c>
      <c r="G638" t="s">
        <v>203</v>
      </c>
      <c r="H638" t="s">
        <v>135</v>
      </c>
      <c r="I638" t="s">
        <v>136</v>
      </c>
      <c r="J638" t="s">
        <v>137</v>
      </c>
      <c r="K638" t="s">
        <v>138</v>
      </c>
      <c r="L638" t="s">
        <v>2063</v>
      </c>
      <c r="M638" t="s">
        <v>2064</v>
      </c>
      <c r="N638">
        <v>1.853888888</v>
      </c>
      <c r="O638">
        <v>0</v>
      </c>
      <c r="P638">
        <v>165</v>
      </c>
      <c r="Q638">
        <v>0</v>
      </c>
      <c r="R638">
        <v>2</v>
      </c>
      <c r="S638">
        <v>0</v>
      </c>
      <c r="T638">
        <v>11</v>
      </c>
      <c r="U638">
        <v>0</v>
      </c>
      <c r="V638">
        <v>0</v>
      </c>
      <c r="W638">
        <v>0</v>
      </c>
      <c r="X638">
        <v>79.952574148983118</v>
      </c>
      <c r="Y638">
        <v>0</v>
      </c>
      <c r="Z638">
        <v>2.0990147209660002</v>
      </c>
      <c r="AA638">
        <v>0</v>
      </c>
      <c r="AB638">
        <v>16.944446122120997</v>
      </c>
      <c r="AC638">
        <v>0</v>
      </c>
      <c r="AD638">
        <v>0</v>
      </c>
      <c r="AE638">
        <v>98.996034992070108</v>
      </c>
    </row>
    <row r="639" spans="1:31" x14ac:dyDescent="0.25">
      <c r="A639">
        <v>2379511</v>
      </c>
      <c r="B639">
        <v>1</v>
      </c>
      <c r="C639" t="s">
        <v>80</v>
      </c>
      <c r="D639" t="s">
        <v>101</v>
      </c>
      <c r="E639" t="s">
        <v>170</v>
      </c>
      <c r="F639" t="s">
        <v>2065</v>
      </c>
      <c r="G639" t="s">
        <v>161</v>
      </c>
      <c r="H639" t="s">
        <v>135</v>
      </c>
      <c r="I639" t="s">
        <v>136</v>
      </c>
      <c r="J639" t="s">
        <v>137</v>
      </c>
      <c r="K639" t="s">
        <v>138</v>
      </c>
      <c r="L639" t="s">
        <v>2066</v>
      </c>
      <c r="M639" t="s">
        <v>2067</v>
      </c>
      <c r="N639">
        <v>0.47166666600000001</v>
      </c>
      <c r="O639">
        <v>0</v>
      </c>
      <c r="P639">
        <v>16</v>
      </c>
      <c r="Q639">
        <v>0</v>
      </c>
      <c r="R639">
        <v>0</v>
      </c>
      <c r="S639">
        <v>0</v>
      </c>
      <c r="T639">
        <v>1</v>
      </c>
      <c r="U639">
        <v>0</v>
      </c>
      <c r="V639">
        <v>0</v>
      </c>
      <c r="W639">
        <v>0</v>
      </c>
      <c r="X639">
        <v>2.5780327933257006</v>
      </c>
      <c r="Y639">
        <v>0</v>
      </c>
      <c r="Z639">
        <v>0</v>
      </c>
      <c r="AA639">
        <v>0</v>
      </c>
      <c r="AB639">
        <v>0.96529051499759988</v>
      </c>
      <c r="AC639">
        <v>0</v>
      </c>
      <c r="AD639">
        <v>0</v>
      </c>
      <c r="AE639">
        <v>3.5433233083233002</v>
      </c>
    </row>
    <row r="640" spans="1:31" x14ac:dyDescent="0.25">
      <c r="A640">
        <v>2379542</v>
      </c>
      <c r="B640">
        <v>1</v>
      </c>
      <c r="C640" t="s">
        <v>80</v>
      </c>
      <c r="D640" t="s">
        <v>98</v>
      </c>
      <c r="E640" t="s">
        <v>132</v>
      </c>
      <c r="F640" t="s">
        <v>2068</v>
      </c>
      <c r="G640" t="s">
        <v>149</v>
      </c>
      <c r="H640" t="s">
        <v>135</v>
      </c>
      <c r="I640" t="s">
        <v>136</v>
      </c>
      <c r="J640" t="s">
        <v>137</v>
      </c>
      <c r="K640" t="s">
        <v>138</v>
      </c>
      <c r="L640" t="s">
        <v>2069</v>
      </c>
      <c r="M640" t="s">
        <v>2070</v>
      </c>
      <c r="N640">
        <v>0.97166666599999996</v>
      </c>
      <c r="O640">
        <v>0</v>
      </c>
      <c r="P640">
        <v>1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8.159933292E-3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8.159933292E-3</v>
      </c>
    </row>
    <row r="641" spans="1:31" x14ac:dyDescent="0.25">
      <c r="A641">
        <v>2372443</v>
      </c>
      <c r="B641">
        <v>1</v>
      </c>
      <c r="C641" t="s">
        <v>80</v>
      </c>
      <c r="D641" t="s">
        <v>83</v>
      </c>
      <c r="E641" t="s">
        <v>1397</v>
      </c>
      <c r="F641" t="s">
        <v>2071</v>
      </c>
      <c r="G641" t="s">
        <v>292</v>
      </c>
      <c r="H641" t="s">
        <v>293</v>
      </c>
      <c r="I641" t="s">
        <v>136</v>
      </c>
      <c r="J641" t="s">
        <v>137</v>
      </c>
      <c r="K641" t="s">
        <v>294</v>
      </c>
      <c r="L641" t="s">
        <v>2072</v>
      </c>
      <c r="M641" t="s">
        <v>2073</v>
      </c>
      <c r="N641">
        <v>10.766944444</v>
      </c>
      <c r="O641">
        <v>4</v>
      </c>
      <c r="P641">
        <v>31</v>
      </c>
      <c r="Q641">
        <v>0</v>
      </c>
      <c r="R641">
        <v>0</v>
      </c>
      <c r="S641">
        <v>3</v>
      </c>
      <c r="T641">
        <v>2</v>
      </c>
      <c r="U641">
        <v>0</v>
      </c>
      <c r="V641">
        <v>0</v>
      </c>
      <c r="W641">
        <v>581.51067936619359</v>
      </c>
      <c r="X641">
        <v>415.87184554762871</v>
      </c>
      <c r="Y641">
        <v>0</v>
      </c>
      <c r="Z641">
        <v>0</v>
      </c>
      <c r="AA641">
        <v>843.85489439992602</v>
      </c>
      <c r="AB641">
        <v>26.969136404111495</v>
      </c>
      <c r="AC641">
        <v>0</v>
      </c>
      <c r="AD641">
        <v>0</v>
      </c>
      <c r="AE641">
        <v>1868.2065557178598</v>
      </c>
    </row>
    <row r="642" spans="1:31" x14ac:dyDescent="0.25">
      <c r="A642">
        <v>2372498</v>
      </c>
      <c r="B642">
        <v>1</v>
      </c>
      <c r="C642" t="s">
        <v>80</v>
      </c>
      <c r="D642" t="s">
        <v>87</v>
      </c>
      <c r="E642" t="s">
        <v>290</v>
      </c>
      <c r="F642" t="s">
        <v>2074</v>
      </c>
      <c r="G642" t="s">
        <v>292</v>
      </c>
      <c r="H642" t="s">
        <v>293</v>
      </c>
      <c r="I642" t="s">
        <v>136</v>
      </c>
      <c r="J642" t="s">
        <v>137</v>
      </c>
      <c r="K642" t="s">
        <v>294</v>
      </c>
      <c r="L642" t="s">
        <v>2075</v>
      </c>
      <c r="M642" t="s">
        <v>2076</v>
      </c>
      <c r="N642">
        <v>9.9813888879999997</v>
      </c>
      <c r="O642">
        <v>0</v>
      </c>
      <c r="P642">
        <v>750</v>
      </c>
      <c r="Q642">
        <v>0</v>
      </c>
      <c r="R642">
        <v>0</v>
      </c>
      <c r="S642">
        <v>0</v>
      </c>
      <c r="T642">
        <v>18</v>
      </c>
      <c r="U642">
        <v>0</v>
      </c>
      <c r="V642">
        <v>0</v>
      </c>
      <c r="W642">
        <v>0</v>
      </c>
      <c r="X642">
        <v>1734.2082436264793</v>
      </c>
      <c r="Y642">
        <v>0</v>
      </c>
      <c r="Z642">
        <v>0</v>
      </c>
      <c r="AA642">
        <v>0</v>
      </c>
      <c r="AB642">
        <v>116.49356755438649</v>
      </c>
      <c r="AC642">
        <v>0</v>
      </c>
      <c r="AD642">
        <v>0</v>
      </c>
      <c r="AE642">
        <v>1850.7018111808659</v>
      </c>
    </row>
    <row r="643" spans="1:31" x14ac:dyDescent="0.25">
      <c r="A643">
        <v>2374012</v>
      </c>
      <c r="B643">
        <v>1</v>
      </c>
      <c r="C643" t="s">
        <v>80</v>
      </c>
      <c r="D643" t="s">
        <v>94</v>
      </c>
      <c r="E643" t="s">
        <v>1368</v>
      </c>
      <c r="F643" t="s">
        <v>2077</v>
      </c>
      <c r="G643" t="s">
        <v>353</v>
      </c>
      <c r="H643" t="s">
        <v>293</v>
      </c>
      <c r="I643" t="s">
        <v>136</v>
      </c>
      <c r="J643" t="s">
        <v>137</v>
      </c>
      <c r="K643" t="s">
        <v>294</v>
      </c>
      <c r="L643" t="s">
        <v>2078</v>
      </c>
      <c r="M643" t="s">
        <v>2079</v>
      </c>
      <c r="N643">
        <v>10.366666666</v>
      </c>
      <c r="O643">
        <v>1</v>
      </c>
      <c r="P643">
        <v>115</v>
      </c>
      <c r="Q643">
        <v>5</v>
      </c>
      <c r="R643">
        <v>39</v>
      </c>
      <c r="S643">
        <v>3</v>
      </c>
      <c r="T643">
        <v>18</v>
      </c>
      <c r="U643">
        <v>3</v>
      </c>
      <c r="V643">
        <v>0</v>
      </c>
      <c r="W643">
        <v>6.6929462447908019</v>
      </c>
      <c r="X643">
        <v>157.26762053231414</v>
      </c>
      <c r="Y643">
        <v>85.945776701649308</v>
      </c>
      <c r="Z643">
        <v>196.52304189672225</v>
      </c>
      <c r="AA643">
        <v>53.356288496110075</v>
      </c>
      <c r="AB643">
        <v>109.57514391221179</v>
      </c>
      <c r="AC643">
        <v>2286.9075287394385</v>
      </c>
      <c r="AD643">
        <v>0</v>
      </c>
      <c r="AE643">
        <v>2896.2683465232367</v>
      </c>
    </row>
    <row r="644" spans="1:31" x14ac:dyDescent="0.25">
      <c r="A644">
        <v>2375037</v>
      </c>
      <c r="B644">
        <v>1</v>
      </c>
      <c r="C644" t="s">
        <v>80</v>
      </c>
      <c r="D644" t="s">
        <v>96</v>
      </c>
      <c r="E644" t="s">
        <v>1397</v>
      </c>
      <c r="F644" t="s">
        <v>2080</v>
      </c>
      <c r="G644" t="s">
        <v>2081</v>
      </c>
      <c r="H644" t="s">
        <v>293</v>
      </c>
      <c r="I644" t="s">
        <v>136</v>
      </c>
      <c r="J644" t="s">
        <v>137</v>
      </c>
      <c r="K644" t="s">
        <v>138</v>
      </c>
      <c r="L644" t="s">
        <v>2082</v>
      </c>
      <c r="M644" t="s">
        <v>2083</v>
      </c>
      <c r="N644">
        <v>9.6458333330000006</v>
      </c>
      <c r="O644">
        <v>0</v>
      </c>
      <c r="P644">
        <v>30</v>
      </c>
      <c r="Q644">
        <v>0</v>
      </c>
      <c r="R644">
        <v>7</v>
      </c>
      <c r="S644">
        <v>0</v>
      </c>
      <c r="T644">
        <v>4</v>
      </c>
      <c r="U644">
        <v>0</v>
      </c>
      <c r="V644">
        <v>0</v>
      </c>
      <c r="W644">
        <v>0</v>
      </c>
      <c r="X644">
        <v>207.19952794578487</v>
      </c>
      <c r="Y644">
        <v>0</v>
      </c>
      <c r="Z644">
        <v>68.421930926924645</v>
      </c>
      <c r="AA644">
        <v>0</v>
      </c>
      <c r="AB644">
        <v>27.788511392031005</v>
      </c>
      <c r="AC644">
        <v>0</v>
      </c>
      <c r="AD644">
        <v>0</v>
      </c>
      <c r="AE644">
        <v>303.40997026474054</v>
      </c>
    </row>
    <row r="645" spans="1:31" x14ac:dyDescent="0.25">
      <c r="A645">
        <v>2375149</v>
      </c>
      <c r="B645">
        <v>1</v>
      </c>
      <c r="C645" t="s">
        <v>80</v>
      </c>
      <c r="D645" t="s">
        <v>92</v>
      </c>
      <c r="E645" t="s">
        <v>290</v>
      </c>
      <c r="F645" t="s">
        <v>2084</v>
      </c>
      <c r="G645" t="s">
        <v>353</v>
      </c>
      <c r="H645" t="s">
        <v>293</v>
      </c>
      <c r="I645" t="s">
        <v>136</v>
      </c>
      <c r="J645" t="s">
        <v>137</v>
      </c>
      <c r="K645" t="s">
        <v>294</v>
      </c>
      <c r="L645" t="s">
        <v>2085</v>
      </c>
      <c r="M645" t="s">
        <v>2086</v>
      </c>
      <c r="N645">
        <v>9.2838888879999999</v>
      </c>
      <c r="O645">
        <v>8</v>
      </c>
      <c r="P645">
        <v>3241</v>
      </c>
      <c r="Q645">
        <v>16</v>
      </c>
      <c r="R645">
        <v>454</v>
      </c>
      <c r="S645">
        <v>33</v>
      </c>
      <c r="T645">
        <v>435</v>
      </c>
      <c r="U645">
        <v>1</v>
      </c>
      <c r="V645">
        <v>3</v>
      </c>
      <c r="W645">
        <v>1154.555823420101</v>
      </c>
      <c r="X645">
        <v>10380.428304134293</v>
      </c>
      <c r="Y645">
        <v>518.77240490920735</v>
      </c>
      <c r="Z645">
        <v>4321.4769858384652</v>
      </c>
      <c r="AA645">
        <v>1485.6191431853772</v>
      </c>
      <c r="AB645">
        <v>5443.5749754356693</v>
      </c>
      <c r="AC645">
        <v>1195.1737741775846</v>
      </c>
      <c r="AD645">
        <v>38.456920109613336</v>
      </c>
      <c r="AE645">
        <v>24538.058331210308</v>
      </c>
    </row>
    <row r="646" spans="1:31" x14ac:dyDescent="0.25">
      <c r="A646">
        <v>2376118</v>
      </c>
      <c r="B646">
        <v>1</v>
      </c>
      <c r="C646" t="s">
        <v>81</v>
      </c>
      <c r="D646" t="s">
        <v>122</v>
      </c>
      <c r="E646" t="s">
        <v>1368</v>
      </c>
      <c r="F646" t="s">
        <v>2087</v>
      </c>
      <c r="G646" t="s">
        <v>298</v>
      </c>
      <c r="H646" t="s">
        <v>293</v>
      </c>
      <c r="I646" t="s">
        <v>136</v>
      </c>
      <c r="J646" t="s">
        <v>137</v>
      </c>
      <c r="K646" t="s">
        <v>138</v>
      </c>
      <c r="L646" t="s">
        <v>2088</v>
      </c>
      <c r="M646" t="s">
        <v>2089</v>
      </c>
      <c r="N646">
        <v>13.396944444000001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1224.1419779350072</v>
      </c>
      <c r="AD646">
        <v>0</v>
      </c>
      <c r="AE646">
        <v>1224.1419779350072</v>
      </c>
    </row>
    <row r="647" spans="1:31" x14ac:dyDescent="0.25">
      <c r="A647">
        <v>2376195</v>
      </c>
      <c r="B647">
        <v>1</v>
      </c>
      <c r="C647" t="s">
        <v>80</v>
      </c>
      <c r="D647" t="s">
        <v>94</v>
      </c>
      <c r="E647" t="s">
        <v>1397</v>
      </c>
      <c r="F647" t="s">
        <v>2090</v>
      </c>
      <c r="G647" t="s">
        <v>2091</v>
      </c>
      <c r="H647" t="s">
        <v>293</v>
      </c>
      <c r="I647" t="s">
        <v>136</v>
      </c>
      <c r="J647" t="s">
        <v>137</v>
      </c>
      <c r="K647" t="s">
        <v>138</v>
      </c>
      <c r="L647" t="s">
        <v>2092</v>
      </c>
      <c r="M647" t="s">
        <v>2093</v>
      </c>
      <c r="N647">
        <v>9.66</v>
      </c>
      <c r="O647">
        <v>0</v>
      </c>
      <c r="P647">
        <v>134</v>
      </c>
      <c r="Q647">
        <v>0</v>
      </c>
      <c r="R647">
        <v>0</v>
      </c>
      <c r="S647">
        <v>1</v>
      </c>
      <c r="T647">
        <v>53</v>
      </c>
      <c r="U647">
        <v>0</v>
      </c>
      <c r="V647">
        <v>0</v>
      </c>
      <c r="W647">
        <v>0</v>
      </c>
      <c r="X647">
        <v>202.20285883150294</v>
      </c>
      <c r="Y647">
        <v>0</v>
      </c>
      <c r="Z647">
        <v>0</v>
      </c>
      <c r="AA647">
        <v>167.28725537109085</v>
      </c>
      <c r="AB647">
        <v>99.546762905478161</v>
      </c>
      <c r="AC647">
        <v>0</v>
      </c>
      <c r="AD647">
        <v>0</v>
      </c>
      <c r="AE647">
        <v>469.03687710807191</v>
      </c>
    </row>
    <row r="648" spans="1:31" x14ac:dyDescent="0.25">
      <c r="A648">
        <v>2376738</v>
      </c>
      <c r="B648">
        <v>1</v>
      </c>
      <c r="C648" t="s">
        <v>80</v>
      </c>
      <c r="D648" t="s">
        <v>86</v>
      </c>
      <c r="E648" t="s">
        <v>1397</v>
      </c>
      <c r="F648" t="s">
        <v>2094</v>
      </c>
      <c r="G648" t="s">
        <v>292</v>
      </c>
      <c r="H648" t="s">
        <v>293</v>
      </c>
      <c r="I648" t="s">
        <v>136</v>
      </c>
      <c r="J648" t="s">
        <v>137</v>
      </c>
      <c r="K648" t="s">
        <v>294</v>
      </c>
      <c r="L648" t="s">
        <v>2095</v>
      </c>
      <c r="M648" t="s">
        <v>2096</v>
      </c>
      <c r="N648">
        <v>9.5850000000000009</v>
      </c>
      <c r="O648">
        <v>0</v>
      </c>
      <c r="P648">
        <v>149</v>
      </c>
      <c r="Q648">
        <v>0</v>
      </c>
      <c r="R648">
        <v>22</v>
      </c>
      <c r="S648">
        <v>0</v>
      </c>
      <c r="T648">
        <v>16</v>
      </c>
      <c r="U648">
        <v>0</v>
      </c>
      <c r="V648">
        <v>0</v>
      </c>
      <c r="W648">
        <v>0</v>
      </c>
      <c r="X648">
        <v>724.8207038990281</v>
      </c>
      <c r="Y648">
        <v>0</v>
      </c>
      <c r="Z648">
        <v>221.56868485518245</v>
      </c>
      <c r="AA648">
        <v>0</v>
      </c>
      <c r="AB648">
        <v>183.71875686883519</v>
      </c>
      <c r="AC648">
        <v>0</v>
      </c>
      <c r="AD648">
        <v>0</v>
      </c>
      <c r="AE648">
        <v>1130.1081456230459</v>
      </c>
    </row>
    <row r="649" spans="1:31" x14ac:dyDescent="0.25">
      <c r="A649">
        <v>2377259</v>
      </c>
      <c r="B649">
        <v>1</v>
      </c>
      <c r="C649" t="s">
        <v>81</v>
      </c>
      <c r="D649" t="s">
        <v>112</v>
      </c>
      <c r="E649" t="s">
        <v>1397</v>
      </c>
      <c r="F649" t="s">
        <v>2097</v>
      </c>
      <c r="G649" t="s">
        <v>353</v>
      </c>
      <c r="H649" t="s">
        <v>293</v>
      </c>
      <c r="I649" t="s">
        <v>136</v>
      </c>
      <c r="J649" t="s">
        <v>137</v>
      </c>
      <c r="K649" t="s">
        <v>294</v>
      </c>
      <c r="L649" t="s">
        <v>2098</v>
      </c>
      <c r="M649" t="s">
        <v>2099</v>
      </c>
      <c r="N649">
        <v>9.6227777769999996</v>
      </c>
      <c r="O649">
        <v>0</v>
      </c>
      <c r="P649">
        <v>19836</v>
      </c>
      <c r="Q649">
        <v>21</v>
      </c>
      <c r="R649">
        <v>619</v>
      </c>
      <c r="S649">
        <v>13</v>
      </c>
      <c r="T649">
        <v>1637</v>
      </c>
      <c r="U649">
        <v>3</v>
      </c>
      <c r="V649">
        <v>6</v>
      </c>
      <c r="W649">
        <v>0</v>
      </c>
      <c r="X649">
        <v>33684.031631729442</v>
      </c>
      <c r="Y649">
        <v>297.11390296364056</v>
      </c>
      <c r="Z649">
        <v>1890.0589640355176</v>
      </c>
      <c r="AA649">
        <v>2028.6982076293355</v>
      </c>
      <c r="AB649">
        <v>11826.441052444781</v>
      </c>
      <c r="AC649">
        <v>1369.576925372648</v>
      </c>
      <c r="AD649">
        <v>678.18862537632435</v>
      </c>
      <c r="AE649">
        <v>51774.109309551684</v>
      </c>
    </row>
    <row r="650" spans="1:31" x14ac:dyDescent="0.25">
      <c r="A650">
        <v>2376245</v>
      </c>
      <c r="B650">
        <v>1</v>
      </c>
      <c r="C650" t="s">
        <v>80</v>
      </c>
      <c r="D650" t="s">
        <v>106</v>
      </c>
      <c r="E650" t="s">
        <v>1397</v>
      </c>
      <c r="F650" t="s">
        <v>2100</v>
      </c>
      <c r="G650" t="s">
        <v>172</v>
      </c>
      <c r="H650" t="s">
        <v>293</v>
      </c>
      <c r="I650" t="s">
        <v>136</v>
      </c>
      <c r="J650" t="s">
        <v>3</v>
      </c>
      <c r="K650" t="s">
        <v>138</v>
      </c>
      <c r="L650" t="s">
        <v>2101</v>
      </c>
      <c r="M650" t="s">
        <v>2102</v>
      </c>
      <c r="N650">
        <v>9.4455555550000003</v>
      </c>
      <c r="O650">
        <v>0</v>
      </c>
      <c r="P650">
        <v>0</v>
      </c>
      <c r="Q650">
        <v>0</v>
      </c>
      <c r="R650">
        <v>7</v>
      </c>
      <c r="S650">
        <v>0</v>
      </c>
      <c r="T650">
        <v>4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28.163107879187201</v>
      </c>
      <c r="AA650">
        <v>0</v>
      </c>
      <c r="AB650">
        <v>120.30328316456681</v>
      </c>
      <c r="AC650">
        <v>0</v>
      </c>
      <c r="AD650">
        <v>0</v>
      </c>
      <c r="AE650">
        <v>148.46639104375402</v>
      </c>
    </row>
    <row r="651" spans="1:31" x14ac:dyDescent="0.25">
      <c r="A651">
        <v>2376730</v>
      </c>
      <c r="B651">
        <v>1</v>
      </c>
      <c r="C651" t="s">
        <v>80</v>
      </c>
      <c r="D651" t="s">
        <v>100</v>
      </c>
      <c r="E651" t="s">
        <v>1397</v>
      </c>
      <c r="F651" t="s">
        <v>2103</v>
      </c>
      <c r="G651" t="s">
        <v>353</v>
      </c>
      <c r="H651" t="s">
        <v>293</v>
      </c>
      <c r="I651" t="s">
        <v>136</v>
      </c>
      <c r="J651" t="s">
        <v>137</v>
      </c>
      <c r="K651" t="s">
        <v>294</v>
      </c>
      <c r="L651" t="s">
        <v>2104</v>
      </c>
      <c r="M651" t="s">
        <v>2105</v>
      </c>
      <c r="N651">
        <v>9.1319444440000002</v>
      </c>
      <c r="O651">
        <v>6</v>
      </c>
      <c r="P651">
        <v>309</v>
      </c>
      <c r="Q651">
        <v>24</v>
      </c>
      <c r="R651">
        <v>71</v>
      </c>
      <c r="S651">
        <v>9</v>
      </c>
      <c r="T651">
        <v>53</v>
      </c>
      <c r="U651">
        <v>0</v>
      </c>
      <c r="V651">
        <v>0</v>
      </c>
      <c r="W651">
        <v>84.233515248108162</v>
      </c>
      <c r="X651">
        <v>1028.8696342224771</v>
      </c>
      <c r="Y651">
        <v>1218.7051113421544</v>
      </c>
      <c r="Z651">
        <v>1796.7428735827191</v>
      </c>
      <c r="AA651">
        <v>236.80792200054418</v>
      </c>
      <c r="AB651">
        <v>549.45111071669646</v>
      </c>
      <c r="AC651">
        <v>0</v>
      </c>
      <c r="AD651">
        <v>0</v>
      </c>
      <c r="AE651">
        <v>4914.8101671126988</v>
      </c>
    </row>
    <row r="652" spans="1:31" x14ac:dyDescent="0.25">
      <c r="A652">
        <v>2378027</v>
      </c>
      <c r="B652">
        <v>1</v>
      </c>
      <c r="C652" t="s">
        <v>80</v>
      </c>
      <c r="D652" t="s">
        <v>100</v>
      </c>
      <c r="E652" t="s">
        <v>1397</v>
      </c>
      <c r="F652" t="s">
        <v>2106</v>
      </c>
      <c r="G652" t="s">
        <v>292</v>
      </c>
      <c r="H652" t="s">
        <v>293</v>
      </c>
      <c r="I652" t="s">
        <v>136</v>
      </c>
      <c r="J652" t="s">
        <v>137</v>
      </c>
      <c r="K652" t="s">
        <v>294</v>
      </c>
      <c r="L652" t="s">
        <v>2107</v>
      </c>
      <c r="M652" t="s">
        <v>2108</v>
      </c>
      <c r="N652">
        <v>9.0016666660000002</v>
      </c>
      <c r="O652">
        <v>0</v>
      </c>
      <c r="P652">
        <v>1893</v>
      </c>
      <c r="Q652">
        <v>0</v>
      </c>
      <c r="R652">
        <v>4</v>
      </c>
      <c r="S652">
        <v>0</v>
      </c>
      <c r="T652">
        <v>104</v>
      </c>
      <c r="U652">
        <v>2</v>
      </c>
      <c r="V652">
        <v>0</v>
      </c>
      <c r="W652">
        <v>0</v>
      </c>
      <c r="X652">
        <v>3652.1280787589221</v>
      </c>
      <c r="Y652">
        <v>0</v>
      </c>
      <c r="Z652">
        <v>3.955572964678399</v>
      </c>
      <c r="AA652">
        <v>0</v>
      </c>
      <c r="AB652">
        <v>1029.1530918196154</v>
      </c>
      <c r="AC652">
        <v>4278.1315138485061</v>
      </c>
      <c r="AD652">
        <v>0</v>
      </c>
      <c r="AE652">
        <v>8963.3682573917213</v>
      </c>
    </row>
    <row r="653" spans="1:31" x14ac:dyDescent="0.25">
      <c r="A653">
        <v>2379359</v>
      </c>
      <c r="B653">
        <v>1</v>
      </c>
      <c r="C653" t="s">
        <v>80</v>
      </c>
      <c r="D653" t="s">
        <v>108</v>
      </c>
      <c r="E653" t="s">
        <v>155</v>
      </c>
      <c r="F653" t="s">
        <v>2109</v>
      </c>
      <c r="G653" t="s">
        <v>157</v>
      </c>
      <c r="H653" t="s">
        <v>135</v>
      </c>
      <c r="I653" t="s">
        <v>136</v>
      </c>
      <c r="J653" t="s">
        <v>137</v>
      </c>
      <c r="K653" t="s">
        <v>138</v>
      </c>
      <c r="L653" t="s">
        <v>2110</v>
      </c>
      <c r="M653" t="s">
        <v>2111</v>
      </c>
      <c r="N653">
        <v>6.7083333329999997</v>
      </c>
      <c r="O653">
        <v>0</v>
      </c>
      <c r="P653">
        <v>23</v>
      </c>
      <c r="Q653">
        <v>0</v>
      </c>
      <c r="R653">
        <v>9</v>
      </c>
      <c r="S653">
        <v>0</v>
      </c>
      <c r="T653">
        <v>7</v>
      </c>
      <c r="U653">
        <v>0</v>
      </c>
      <c r="V653">
        <v>0</v>
      </c>
      <c r="W653">
        <v>0</v>
      </c>
      <c r="X653">
        <v>31.096284097050042</v>
      </c>
      <c r="Y653">
        <v>0</v>
      </c>
      <c r="Z653">
        <v>58.620675510464807</v>
      </c>
      <c r="AA653">
        <v>0</v>
      </c>
      <c r="AB653">
        <v>62.330132508098195</v>
      </c>
      <c r="AC653">
        <v>0</v>
      </c>
      <c r="AD653">
        <v>0</v>
      </c>
      <c r="AE653">
        <v>152.04709211561305</v>
      </c>
    </row>
    <row r="654" spans="1:31" x14ac:dyDescent="0.25">
      <c r="A654">
        <v>2379362</v>
      </c>
      <c r="B654">
        <v>1</v>
      </c>
      <c r="C654" t="s">
        <v>80</v>
      </c>
      <c r="D654" t="s">
        <v>84</v>
      </c>
      <c r="E654" t="s">
        <v>132</v>
      </c>
      <c r="F654" t="s">
        <v>2112</v>
      </c>
      <c r="G654" t="s">
        <v>134</v>
      </c>
      <c r="H654" t="s">
        <v>135</v>
      </c>
      <c r="I654" t="s">
        <v>136</v>
      </c>
      <c r="J654" t="s">
        <v>137</v>
      </c>
      <c r="K654" t="s">
        <v>138</v>
      </c>
      <c r="L654" t="s">
        <v>2113</v>
      </c>
      <c r="M654" t="s">
        <v>2114</v>
      </c>
      <c r="N654">
        <v>6.2872222219999996</v>
      </c>
      <c r="O654">
        <v>0</v>
      </c>
      <c r="P654">
        <v>9</v>
      </c>
      <c r="Q654">
        <v>0</v>
      </c>
      <c r="R654">
        <v>0</v>
      </c>
      <c r="S654">
        <v>0</v>
      </c>
      <c r="T654">
        <v>1</v>
      </c>
      <c r="U654">
        <v>0</v>
      </c>
      <c r="V654">
        <v>0</v>
      </c>
      <c r="W654">
        <v>0</v>
      </c>
      <c r="X654">
        <v>8.452708064308867</v>
      </c>
      <c r="Y654">
        <v>0</v>
      </c>
      <c r="Z654">
        <v>0</v>
      </c>
      <c r="AA654">
        <v>0</v>
      </c>
      <c r="AB654">
        <v>136.09351713659757</v>
      </c>
      <c r="AC654">
        <v>0</v>
      </c>
      <c r="AD654">
        <v>0</v>
      </c>
      <c r="AE654">
        <v>144.54622520090643</v>
      </c>
    </row>
    <row r="655" spans="1:31" x14ac:dyDescent="0.25">
      <c r="A655">
        <v>2379411</v>
      </c>
      <c r="B655">
        <v>1</v>
      </c>
      <c r="C655" t="s">
        <v>80</v>
      </c>
      <c r="D655" t="s">
        <v>88</v>
      </c>
      <c r="E655" t="s">
        <v>132</v>
      </c>
      <c r="F655" t="s">
        <v>2115</v>
      </c>
      <c r="G655" t="s">
        <v>149</v>
      </c>
      <c r="H655" t="s">
        <v>135</v>
      </c>
      <c r="I655" t="s">
        <v>136</v>
      </c>
      <c r="J655" t="s">
        <v>137</v>
      </c>
      <c r="K655" t="s">
        <v>138</v>
      </c>
      <c r="L655" t="s">
        <v>2116</v>
      </c>
      <c r="M655" t="s">
        <v>2117</v>
      </c>
      <c r="N655">
        <v>5.1697222219999999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1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10.475952495091049</v>
      </c>
      <c r="AC655">
        <v>0</v>
      </c>
      <c r="AD655">
        <v>0</v>
      </c>
      <c r="AE655">
        <v>10.475952495091049</v>
      </c>
    </row>
    <row r="656" spans="1:31" x14ac:dyDescent="0.25">
      <c r="A656">
        <v>2379432</v>
      </c>
      <c r="B656">
        <v>1</v>
      </c>
      <c r="C656" t="s">
        <v>80</v>
      </c>
      <c r="D656" t="s">
        <v>98</v>
      </c>
      <c r="E656" t="s">
        <v>132</v>
      </c>
      <c r="F656" t="s">
        <v>2118</v>
      </c>
      <c r="G656" t="s">
        <v>149</v>
      </c>
      <c r="H656" t="s">
        <v>135</v>
      </c>
      <c r="I656" t="s">
        <v>136</v>
      </c>
      <c r="J656" t="s">
        <v>137</v>
      </c>
      <c r="K656" t="s">
        <v>138</v>
      </c>
      <c r="L656" t="s">
        <v>2119</v>
      </c>
      <c r="M656" t="s">
        <v>2120</v>
      </c>
      <c r="N656">
        <v>4.5219444439999998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1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2.3993068874957504</v>
      </c>
      <c r="AC656">
        <v>0</v>
      </c>
      <c r="AD656">
        <v>0</v>
      </c>
      <c r="AE656">
        <v>2.3993068874957504</v>
      </c>
    </row>
    <row r="657" spans="1:31" x14ac:dyDescent="0.25">
      <c r="A657">
        <v>2379455</v>
      </c>
      <c r="B657">
        <v>1</v>
      </c>
      <c r="C657" t="s">
        <v>80</v>
      </c>
      <c r="D657" t="s">
        <v>84</v>
      </c>
      <c r="E657" t="s">
        <v>132</v>
      </c>
      <c r="F657" t="s">
        <v>2121</v>
      </c>
      <c r="G657" t="s">
        <v>145</v>
      </c>
      <c r="H657" t="s">
        <v>135</v>
      </c>
      <c r="I657" t="s">
        <v>136</v>
      </c>
      <c r="J657" t="s">
        <v>137</v>
      </c>
      <c r="K657" t="s">
        <v>138</v>
      </c>
      <c r="L657" t="s">
        <v>2122</v>
      </c>
      <c r="M657" t="s">
        <v>2123</v>
      </c>
      <c r="N657">
        <v>4.2102777769999999</v>
      </c>
      <c r="O657">
        <v>0</v>
      </c>
      <c r="P657">
        <v>9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7.8727535572983998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7.8727535572983998</v>
      </c>
    </row>
    <row r="658" spans="1:31" x14ac:dyDescent="0.25">
      <c r="A658">
        <v>2379460</v>
      </c>
      <c r="B658">
        <v>1</v>
      </c>
      <c r="C658" t="s">
        <v>80</v>
      </c>
      <c r="D658" t="s">
        <v>92</v>
      </c>
      <c r="E658" t="s">
        <v>132</v>
      </c>
      <c r="F658" t="s">
        <v>2124</v>
      </c>
      <c r="G658" t="s">
        <v>161</v>
      </c>
      <c r="H658" t="s">
        <v>135</v>
      </c>
      <c r="I658" t="s">
        <v>136</v>
      </c>
      <c r="J658" t="s">
        <v>137</v>
      </c>
      <c r="K658" t="s">
        <v>138</v>
      </c>
      <c r="L658" t="s">
        <v>2125</v>
      </c>
      <c r="M658" t="s">
        <v>2126</v>
      </c>
      <c r="N658">
        <v>2.341111111</v>
      </c>
      <c r="O658">
        <v>0</v>
      </c>
      <c r="P658">
        <v>3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0.94177275741400002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0.94177275741400002</v>
      </c>
    </row>
    <row r="659" spans="1:31" x14ac:dyDescent="0.25">
      <c r="A659">
        <v>2379510</v>
      </c>
      <c r="B659">
        <v>1</v>
      </c>
      <c r="C659" t="s">
        <v>80</v>
      </c>
      <c r="D659" t="s">
        <v>82</v>
      </c>
      <c r="E659" t="s">
        <v>170</v>
      </c>
      <c r="F659" t="s">
        <v>2127</v>
      </c>
      <c r="G659" t="s">
        <v>1022</v>
      </c>
      <c r="H659" t="s">
        <v>135</v>
      </c>
      <c r="I659" t="s">
        <v>136</v>
      </c>
      <c r="J659" t="s">
        <v>137</v>
      </c>
      <c r="K659" t="s">
        <v>138</v>
      </c>
      <c r="L659" t="s">
        <v>2128</v>
      </c>
      <c r="M659" t="s">
        <v>2129</v>
      </c>
      <c r="N659">
        <v>2.096666666</v>
      </c>
      <c r="O659">
        <v>0</v>
      </c>
      <c r="P659">
        <v>22</v>
      </c>
      <c r="Q659">
        <v>0</v>
      </c>
      <c r="R659">
        <v>0</v>
      </c>
      <c r="S659">
        <v>0</v>
      </c>
      <c r="T659">
        <v>4</v>
      </c>
      <c r="U659">
        <v>0</v>
      </c>
      <c r="V659">
        <v>0</v>
      </c>
      <c r="W659">
        <v>0</v>
      </c>
      <c r="X659">
        <v>10.027108775070834</v>
      </c>
      <c r="Y659">
        <v>0</v>
      </c>
      <c r="Z659">
        <v>0</v>
      </c>
      <c r="AA659">
        <v>0</v>
      </c>
      <c r="AB659">
        <v>9.8243882876831989</v>
      </c>
      <c r="AC659">
        <v>0</v>
      </c>
      <c r="AD659">
        <v>0</v>
      </c>
      <c r="AE659">
        <v>19.851497062754035</v>
      </c>
    </row>
    <row r="660" spans="1:31" x14ac:dyDescent="0.25">
      <c r="A660">
        <v>2379517</v>
      </c>
      <c r="B660">
        <v>1</v>
      </c>
      <c r="C660" t="s">
        <v>81</v>
      </c>
      <c r="D660" t="s">
        <v>112</v>
      </c>
      <c r="E660" t="s">
        <v>155</v>
      </c>
      <c r="F660" t="s">
        <v>2130</v>
      </c>
      <c r="G660" t="s">
        <v>336</v>
      </c>
      <c r="H660" t="s">
        <v>135</v>
      </c>
      <c r="I660" t="s">
        <v>136</v>
      </c>
      <c r="J660" t="s">
        <v>137</v>
      </c>
      <c r="K660" t="s">
        <v>138</v>
      </c>
      <c r="L660" t="s">
        <v>2131</v>
      </c>
      <c r="M660" t="s">
        <v>2132</v>
      </c>
      <c r="N660">
        <v>1.346666666</v>
      </c>
      <c r="O660">
        <v>0</v>
      </c>
      <c r="P660">
        <v>9</v>
      </c>
      <c r="Q660">
        <v>0</v>
      </c>
      <c r="R660">
        <v>6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1.392826852226275</v>
      </c>
      <c r="Y660">
        <v>0</v>
      </c>
      <c r="Z660">
        <v>1.2219259582319999</v>
      </c>
      <c r="AA660">
        <v>0</v>
      </c>
      <c r="AB660">
        <v>0</v>
      </c>
      <c r="AC660">
        <v>0</v>
      </c>
      <c r="AD660">
        <v>0</v>
      </c>
      <c r="AE660">
        <v>2.6147528104582749</v>
      </c>
    </row>
    <row r="661" spans="1:31" x14ac:dyDescent="0.25">
      <c r="A661">
        <v>2379553</v>
      </c>
      <c r="B661">
        <v>1</v>
      </c>
      <c r="C661" t="s">
        <v>80</v>
      </c>
      <c r="D661" t="s">
        <v>82</v>
      </c>
      <c r="E661" t="s">
        <v>132</v>
      </c>
      <c r="F661" t="s">
        <v>2133</v>
      </c>
      <c r="G661" t="s">
        <v>149</v>
      </c>
      <c r="H661" t="s">
        <v>135</v>
      </c>
      <c r="I661" t="s">
        <v>136</v>
      </c>
      <c r="J661" t="s">
        <v>137</v>
      </c>
      <c r="K661" t="s">
        <v>138</v>
      </c>
      <c r="L661" t="s">
        <v>2134</v>
      </c>
      <c r="M661" t="s">
        <v>2135</v>
      </c>
      <c r="N661">
        <v>0.89944444400000001</v>
      </c>
      <c r="O661">
        <v>0</v>
      </c>
      <c r="P661">
        <v>4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1.4460841283446919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1.4460841283446919</v>
      </c>
    </row>
    <row r="662" spans="1:31" x14ac:dyDescent="0.25">
      <c r="A662">
        <v>2379560</v>
      </c>
      <c r="B662">
        <v>1</v>
      </c>
      <c r="C662" t="s">
        <v>80</v>
      </c>
      <c r="D662" t="s">
        <v>83</v>
      </c>
      <c r="E662" t="s">
        <v>132</v>
      </c>
      <c r="F662" t="s">
        <v>2136</v>
      </c>
      <c r="G662" t="s">
        <v>149</v>
      </c>
      <c r="H662" t="s">
        <v>135</v>
      </c>
      <c r="I662" t="s">
        <v>136</v>
      </c>
      <c r="J662" t="s">
        <v>137</v>
      </c>
      <c r="K662" t="s">
        <v>138</v>
      </c>
      <c r="L662" t="s">
        <v>2137</v>
      </c>
      <c r="M662" t="s">
        <v>2138</v>
      </c>
      <c r="N662">
        <v>1.0672222220000001</v>
      </c>
      <c r="O662">
        <v>0</v>
      </c>
      <c r="P662">
        <v>2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0.75297416611631673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0.75297416611631673</v>
      </c>
    </row>
    <row r="663" spans="1:31" x14ac:dyDescent="0.25">
      <c r="A663">
        <v>2379568</v>
      </c>
      <c r="B663">
        <v>1</v>
      </c>
      <c r="C663" t="s">
        <v>81</v>
      </c>
      <c r="D663" t="s">
        <v>123</v>
      </c>
      <c r="E663" t="s">
        <v>155</v>
      </c>
      <c r="F663" t="s">
        <v>206</v>
      </c>
      <c r="G663" t="s">
        <v>203</v>
      </c>
      <c r="H663" t="s">
        <v>135</v>
      </c>
      <c r="I663" t="s">
        <v>136</v>
      </c>
      <c r="J663" t="s">
        <v>137</v>
      </c>
      <c r="K663" t="s">
        <v>138</v>
      </c>
      <c r="L663" t="s">
        <v>2139</v>
      </c>
      <c r="M663" t="s">
        <v>2140</v>
      </c>
      <c r="N663">
        <v>0.63861111100000001</v>
      </c>
      <c r="O663">
        <v>0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0.40168361384900841</v>
      </c>
      <c r="AA663">
        <v>0</v>
      </c>
      <c r="AB663">
        <v>0</v>
      </c>
      <c r="AC663">
        <v>0</v>
      </c>
      <c r="AD663">
        <v>0</v>
      </c>
      <c r="AE663">
        <v>0.40168361384900841</v>
      </c>
    </row>
    <row r="664" spans="1:31" x14ac:dyDescent="0.25">
      <c r="A664">
        <v>2379596</v>
      </c>
      <c r="B664">
        <v>1</v>
      </c>
      <c r="C664" t="s">
        <v>81</v>
      </c>
      <c r="D664" t="s">
        <v>128</v>
      </c>
      <c r="E664" t="s">
        <v>170</v>
      </c>
      <c r="F664" t="s">
        <v>2141</v>
      </c>
      <c r="G664" t="s">
        <v>336</v>
      </c>
      <c r="H664" t="s">
        <v>135</v>
      </c>
      <c r="I664" t="s">
        <v>136</v>
      </c>
      <c r="J664" t="s">
        <v>137</v>
      </c>
      <c r="K664" t="s">
        <v>138</v>
      </c>
      <c r="L664" t="s">
        <v>2142</v>
      </c>
      <c r="M664" t="s">
        <v>2143</v>
      </c>
      <c r="N664">
        <v>1.476111111</v>
      </c>
      <c r="O664">
        <v>0</v>
      </c>
      <c r="P664">
        <v>67</v>
      </c>
      <c r="Q664">
        <v>0</v>
      </c>
      <c r="R664">
        <v>0</v>
      </c>
      <c r="S664">
        <v>0</v>
      </c>
      <c r="T664">
        <v>14</v>
      </c>
      <c r="U664">
        <v>0</v>
      </c>
      <c r="V664">
        <v>0</v>
      </c>
      <c r="W664">
        <v>0</v>
      </c>
      <c r="X664">
        <v>19.22773926676658</v>
      </c>
      <c r="Y664">
        <v>0</v>
      </c>
      <c r="Z664">
        <v>0</v>
      </c>
      <c r="AA664">
        <v>0</v>
      </c>
      <c r="AB664">
        <v>18.280921992103355</v>
      </c>
      <c r="AC664">
        <v>0</v>
      </c>
      <c r="AD664">
        <v>0</v>
      </c>
      <c r="AE664">
        <v>37.508661258869935</v>
      </c>
    </row>
    <row r="665" spans="1:31" x14ac:dyDescent="0.25">
      <c r="A665">
        <v>2379360</v>
      </c>
      <c r="B665">
        <v>1</v>
      </c>
      <c r="C665" t="s">
        <v>80</v>
      </c>
      <c r="D665" t="s">
        <v>93</v>
      </c>
      <c r="E665" t="s">
        <v>132</v>
      </c>
      <c r="F665" t="s">
        <v>2144</v>
      </c>
      <c r="G665" t="s">
        <v>134</v>
      </c>
      <c r="H665" t="s">
        <v>135</v>
      </c>
      <c r="I665" t="s">
        <v>136</v>
      </c>
      <c r="J665" t="s">
        <v>137</v>
      </c>
      <c r="K665" t="s">
        <v>138</v>
      </c>
      <c r="L665" t="s">
        <v>2145</v>
      </c>
      <c r="M665" t="s">
        <v>2146</v>
      </c>
      <c r="N665">
        <v>8.6074999999999999</v>
      </c>
      <c r="O665">
        <v>0</v>
      </c>
      <c r="P665">
        <v>9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17.794944745691581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17.794944745691581</v>
      </c>
    </row>
    <row r="666" spans="1:31" x14ac:dyDescent="0.25">
      <c r="A666">
        <v>2379422</v>
      </c>
      <c r="B666">
        <v>1</v>
      </c>
      <c r="C666" t="s">
        <v>80</v>
      </c>
      <c r="D666" t="s">
        <v>83</v>
      </c>
      <c r="E666" t="s">
        <v>132</v>
      </c>
      <c r="F666" t="s">
        <v>2147</v>
      </c>
      <c r="G666" t="s">
        <v>172</v>
      </c>
      <c r="H666" t="s">
        <v>135</v>
      </c>
      <c r="I666" t="s">
        <v>136</v>
      </c>
      <c r="J666" t="s">
        <v>3</v>
      </c>
      <c r="K666" t="s">
        <v>138</v>
      </c>
      <c r="L666" t="s">
        <v>2148</v>
      </c>
      <c r="M666" t="s">
        <v>2149</v>
      </c>
      <c r="N666">
        <v>3.1425000000000001</v>
      </c>
      <c r="O666">
        <v>0</v>
      </c>
      <c r="P666">
        <v>2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0.94410188637187498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0.94410188637187498</v>
      </c>
    </row>
    <row r="667" spans="1:31" x14ac:dyDescent="0.25">
      <c r="A667">
        <v>2379485</v>
      </c>
      <c r="B667">
        <v>1</v>
      </c>
      <c r="C667" t="s">
        <v>80</v>
      </c>
      <c r="D667" t="s">
        <v>109</v>
      </c>
      <c r="E667" t="s">
        <v>132</v>
      </c>
      <c r="F667" t="s">
        <v>2150</v>
      </c>
      <c r="G667" t="s">
        <v>161</v>
      </c>
      <c r="H667" t="s">
        <v>135</v>
      </c>
      <c r="I667" t="s">
        <v>136</v>
      </c>
      <c r="J667" t="s">
        <v>137</v>
      </c>
      <c r="K667" t="s">
        <v>138</v>
      </c>
      <c r="L667" t="s">
        <v>2151</v>
      </c>
      <c r="M667" t="s">
        <v>2152</v>
      </c>
      <c r="N667">
        <v>2.4136111109999998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5.673280392834199</v>
      </c>
      <c r="AC667">
        <v>0</v>
      </c>
      <c r="AD667">
        <v>0</v>
      </c>
      <c r="AE667">
        <v>5.673280392834199</v>
      </c>
    </row>
    <row r="668" spans="1:31" x14ac:dyDescent="0.25">
      <c r="A668">
        <v>2379495</v>
      </c>
      <c r="B668">
        <v>1</v>
      </c>
      <c r="C668" t="s">
        <v>80</v>
      </c>
      <c r="D668" t="s">
        <v>106</v>
      </c>
      <c r="E668" t="s">
        <v>184</v>
      </c>
      <c r="F668" t="s">
        <v>2153</v>
      </c>
      <c r="G668" t="s">
        <v>161</v>
      </c>
      <c r="H668" t="s">
        <v>135</v>
      </c>
      <c r="I668" t="s">
        <v>136</v>
      </c>
      <c r="J668" t="s">
        <v>137</v>
      </c>
      <c r="K668" t="s">
        <v>138</v>
      </c>
      <c r="L668" t="s">
        <v>2154</v>
      </c>
      <c r="M668" t="s">
        <v>2155</v>
      </c>
      <c r="N668">
        <v>0.962777777</v>
      </c>
      <c r="O668">
        <v>0</v>
      </c>
      <c r="P668">
        <v>96</v>
      </c>
      <c r="Q668">
        <v>0</v>
      </c>
      <c r="R668">
        <v>4</v>
      </c>
      <c r="S668">
        <v>0</v>
      </c>
      <c r="T668">
        <v>18</v>
      </c>
      <c r="U668">
        <v>0</v>
      </c>
      <c r="V668">
        <v>0</v>
      </c>
      <c r="W668">
        <v>0</v>
      </c>
      <c r="X668">
        <v>11.513405879130667</v>
      </c>
      <c r="Y668">
        <v>0</v>
      </c>
      <c r="Z668">
        <v>4.0266361360275003</v>
      </c>
      <c r="AA668">
        <v>0</v>
      </c>
      <c r="AB668">
        <v>6.5540159332487669</v>
      </c>
      <c r="AC668">
        <v>0</v>
      </c>
      <c r="AD668">
        <v>0</v>
      </c>
      <c r="AE668">
        <v>22.094057948406935</v>
      </c>
    </row>
    <row r="669" spans="1:31" x14ac:dyDescent="0.25">
      <c r="A669">
        <v>2379506</v>
      </c>
      <c r="B669">
        <v>1</v>
      </c>
      <c r="C669" t="s">
        <v>80</v>
      </c>
      <c r="D669" t="s">
        <v>93</v>
      </c>
      <c r="E669" t="s">
        <v>155</v>
      </c>
      <c r="F669" t="s">
        <v>2156</v>
      </c>
      <c r="G669" t="s">
        <v>203</v>
      </c>
      <c r="H669" t="s">
        <v>135</v>
      </c>
      <c r="I669" t="s">
        <v>136</v>
      </c>
      <c r="J669" t="s">
        <v>137</v>
      </c>
      <c r="K669" t="s">
        <v>138</v>
      </c>
      <c r="L669" t="s">
        <v>2157</v>
      </c>
      <c r="M669" t="s">
        <v>2158</v>
      </c>
      <c r="N669">
        <v>2.8897222220000001</v>
      </c>
      <c r="O669">
        <v>0</v>
      </c>
      <c r="P669">
        <v>1</v>
      </c>
      <c r="Q669">
        <v>0</v>
      </c>
      <c r="R669">
        <v>3</v>
      </c>
      <c r="S669">
        <v>0</v>
      </c>
      <c r="T669">
        <v>2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21.391641192933402</v>
      </c>
      <c r="AA669">
        <v>0</v>
      </c>
      <c r="AB669">
        <v>23.568160571679506</v>
      </c>
      <c r="AC669">
        <v>0</v>
      </c>
      <c r="AD669">
        <v>0</v>
      </c>
      <c r="AE669">
        <v>44.959801764612905</v>
      </c>
    </row>
    <row r="670" spans="1:31" x14ac:dyDescent="0.25">
      <c r="A670">
        <v>2379512</v>
      </c>
      <c r="B670">
        <v>1</v>
      </c>
      <c r="C670" t="s">
        <v>80</v>
      </c>
      <c r="D670" t="s">
        <v>84</v>
      </c>
      <c r="E670" t="s">
        <v>132</v>
      </c>
      <c r="F670" t="s">
        <v>2159</v>
      </c>
      <c r="G670" t="s">
        <v>145</v>
      </c>
      <c r="H670" t="s">
        <v>135</v>
      </c>
      <c r="I670" t="s">
        <v>136</v>
      </c>
      <c r="J670" t="s">
        <v>137</v>
      </c>
      <c r="K670" t="s">
        <v>138</v>
      </c>
      <c r="L670" t="s">
        <v>2160</v>
      </c>
      <c r="M670" t="s">
        <v>2161</v>
      </c>
      <c r="N670">
        <v>3.838333333</v>
      </c>
      <c r="O670">
        <v>0</v>
      </c>
      <c r="P670">
        <v>7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8.071659754574851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8.071659754574851</v>
      </c>
    </row>
    <row r="671" spans="1:31" x14ac:dyDescent="0.25">
      <c r="A671">
        <v>2379525</v>
      </c>
      <c r="B671">
        <v>1</v>
      </c>
      <c r="C671" t="s">
        <v>80</v>
      </c>
      <c r="D671" t="s">
        <v>98</v>
      </c>
      <c r="E671" t="s">
        <v>132</v>
      </c>
      <c r="F671" t="s">
        <v>2162</v>
      </c>
      <c r="G671" t="s">
        <v>149</v>
      </c>
      <c r="H671" t="s">
        <v>135</v>
      </c>
      <c r="I671" t="s">
        <v>136</v>
      </c>
      <c r="J671" t="s">
        <v>137</v>
      </c>
      <c r="K671" t="s">
        <v>138</v>
      </c>
      <c r="L671" t="s">
        <v>2163</v>
      </c>
      <c r="M671" t="s">
        <v>2164</v>
      </c>
      <c r="N671">
        <v>2.4672222220000002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1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5.1490917936645006</v>
      </c>
      <c r="AC671">
        <v>0</v>
      </c>
      <c r="AD671">
        <v>0</v>
      </c>
      <c r="AE671">
        <v>5.1490917936645006</v>
      </c>
    </row>
    <row r="672" spans="1:31" x14ac:dyDescent="0.25">
      <c r="A672">
        <v>2379527</v>
      </c>
      <c r="B672">
        <v>1</v>
      </c>
      <c r="C672" t="s">
        <v>80</v>
      </c>
      <c r="D672" t="s">
        <v>88</v>
      </c>
      <c r="E672" t="s">
        <v>170</v>
      </c>
      <c r="F672" t="s">
        <v>2165</v>
      </c>
      <c r="G672" t="s">
        <v>353</v>
      </c>
      <c r="H672" t="s">
        <v>135</v>
      </c>
      <c r="I672" t="s">
        <v>136</v>
      </c>
      <c r="J672" t="s">
        <v>137</v>
      </c>
      <c r="K672" t="s">
        <v>294</v>
      </c>
      <c r="L672" t="s">
        <v>2166</v>
      </c>
      <c r="M672" t="s">
        <v>2167</v>
      </c>
      <c r="N672">
        <v>3.6202777770000001</v>
      </c>
      <c r="O672">
        <v>0</v>
      </c>
      <c r="P672">
        <v>54</v>
      </c>
      <c r="Q672">
        <v>0</v>
      </c>
      <c r="R672">
        <v>0</v>
      </c>
      <c r="S672">
        <v>0</v>
      </c>
      <c r="T672">
        <v>2</v>
      </c>
      <c r="U672">
        <v>0</v>
      </c>
      <c r="V672">
        <v>0</v>
      </c>
      <c r="W672">
        <v>0</v>
      </c>
      <c r="X672">
        <v>58.183632121342796</v>
      </c>
      <c r="Y672">
        <v>0</v>
      </c>
      <c r="Z672">
        <v>0</v>
      </c>
      <c r="AA672">
        <v>0</v>
      </c>
      <c r="AB672">
        <v>0.53819767128341667</v>
      </c>
      <c r="AC672">
        <v>0</v>
      </c>
      <c r="AD672">
        <v>0</v>
      </c>
      <c r="AE672">
        <v>58.72182979262621</v>
      </c>
    </row>
    <row r="673" spans="1:31" x14ac:dyDescent="0.25">
      <c r="A673">
        <v>2379528</v>
      </c>
      <c r="B673">
        <v>1</v>
      </c>
      <c r="C673" t="s">
        <v>80</v>
      </c>
      <c r="D673" t="s">
        <v>88</v>
      </c>
      <c r="E673" t="s">
        <v>170</v>
      </c>
      <c r="F673" t="s">
        <v>2168</v>
      </c>
      <c r="G673" t="s">
        <v>353</v>
      </c>
      <c r="H673" t="s">
        <v>135</v>
      </c>
      <c r="I673" t="s">
        <v>136</v>
      </c>
      <c r="J673" t="s">
        <v>137</v>
      </c>
      <c r="K673" t="s">
        <v>294</v>
      </c>
      <c r="L673" t="s">
        <v>2169</v>
      </c>
      <c r="M673" t="s">
        <v>2170</v>
      </c>
      <c r="N673">
        <v>3.5830555550000001</v>
      </c>
      <c r="O673">
        <v>0</v>
      </c>
      <c r="P673">
        <v>86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81.585131219322363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81.585131219322363</v>
      </c>
    </row>
    <row r="674" spans="1:31" x14ac:dyDescent="0.25">
      <c r="A674">
        <v>2379529</v>
      </c>
      <c r="B674">
        <v>1</v>
      </c>
      <c r="C674" t="s">
        <v>80</v>
      </c>
      <c r="D674" t="s">
        <v>82</v>
      </c>
      <c r="E674" t="s">
        <v>132</v>
      </c>
      <c r="F674" t="s">
        <v>2171</v>
      </c>
      <c r="G674" t="s">
        <v>149</v>
      </c>
      <c r="H674" t="s">
        <v>135</v>
      </c>
      <c r="I674" t="s">
        <v>136</v>
      </c>
      <c r="J674" t="s">
        <v>137</v>
      </c>
      <c r="K674" t="s">
        <v>138</v>
      </c>
      <c r="L674" t="s">
        <v>2172</v>
      </c>
      <c r="M674" t="s">
        <v>2173</v>
      </c>
      <c r="N674">
        <v>4.5794444439999999</v>
      </c>
      <c r="O674">
        <v>0</v>
      </c>
      <c r="P674">
        <v>2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2.3829801166861837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2.3829801166861837</v>
      </c>
    </row>
    <row r="675" spans="1:31" x14ac:dyDescent="0.25">
      <c r="A675">
        <v>2379530</v>
      </c>
      <c r="B675">
        <v>1</v>
      </c>
      <c r="C675" t="s">
        <v>80</v>
      </c>
      <c r="D675" t="s">
        <v>88</v>
      </c>
      <c r="E675" t="s">
        <v>170</v>
      </c>
      <c r="F675" t="s">
        <v>2174</v>
      </c>
      <c r="G675" t="s">
        <v>353</v>
      </c>
      <c r="H675" t="s">
        <v>135</v>
      </c>
      <c r="I675" t="s">
        <v>136</v>
      </c>
      <c r="J675" t="s">
        <v>137</v>
      </c>
      <c r="K675" t="s">
        <v>294</v>
      </c>
      <c r="L675" t="s">
        <v>2175</v>
      </c>
      <c r="M675" t="s">
        <v>2176</v>
      </c>
      <c r="N675">
        <v>3.6294444440000002</v>
      </c>
      <c r="O675">
        <v>0</v>
      </c>
      <c r="P675">
        <v>43</v>
      </c>
      <c r="Q675">
        <v>0</v>
      </c>
      <c r="R675">
        <v>0</v>
      </c>
      <c r="S675">
        <v>0</v>
      </c>
      <c r="T675">
        <v>2</v>
      </c>
      <c r="U675">
        <v>0</v>
      </c>
      <c r="V675">
        <v>0</v>
      </c>
      <c r="W675">
        <v>0</v>
      </c>
      <c r="X675">
        <v>45.428299335654955</v>
      </c>
      <c r="Y675">
        <v>0</v>
      </c>
      <c r="Z675">
        <v>0</v>
      </c>
      <c r="AA675">
        <v>0</v>
      </c>
      <c r="AB675">
        <v>0.14950439009624999</v>
      </c>
      <c r="AC675">
        <v>0</v>
      </c>
      <c r="AD675">
        <v>0</v>
      </c>
      <c r="AE675">
        <v>45.577803725751203</v>
      </c>
    </row>
    <row r="676" spans="1:31" x14ac:dyDescent="0.25">
      <c r="A676">
        <v>2379536</v>
      </c>
      <c r="B676">
        <v>1</v>
      </c>
      <c r="C676" t="s">
        <v>80</v>
      </c>
      <c r="D676" t="s">
        <v>83</v>
      </c>
      <c r="E676" t="s">
        <v>155</v>
      </c>
      <c r="F676" t="s">
        <v>2177</v>
      </c>
      <c r="G676" t="s">
        <v>172</v>
      </c>
      <c r="H676" t="s">
        <v>135</v>
      </c>
      <c r="I676" t="s">
        <v>136</v>
      </c>
      <c r="J676" t="s">
        <v>3</v>
      </c>
      <c r="K676" t="s">
        <v>138</v>
      </c>
      <c r="L676" t="s">
        <v>2178</v>
      </c>
      <c r="M676" t="s">
        <v>2179</v>
      </c>
      <c r="N676">
        <v>4.0149999999999997</v>
      </c>
      <c r="O676">
        <v>0</v>
      </c>
      <c r="P676">
        <v>131</v>
      </c>
      <c r="Q676">
        <v>0</v>
      </c>
      <c r="R676">
        <v>0</v>
      </c>
      <c r="S676">
        <v>0</v>
      </c>
      <c r="T676">
        <v>4</v>
      </c>
      <c r="U676">
        <v>0</v>
      </c>
      <c r="V676">
        <v>0</v>
      </c>
      <c r="W676">
        <v>0</v>
      </c>
      <c r="X676">
        <v>147.02132017864423</v>
      </c>
      <c r="Y676">
        <v>0</v>
      </c>
      <c r="Z676">
        <v>0</v>
      </c>
      <c r="AA676">
        <v>0</v>
      </c>
      <c r="AB676">
        <v>21.334620404251293</v>
      </c>
      <c r="AC676">
        <v>0</v>
      </c>
      <c r="AD676">
        <v>0</v>
      </c>
      <c r="AE676">
        <v>168.35594058289553</v>
      </c>
    </row>
    <row r="677" spans="1:31" x14ac:dyDescent="0.25">
      <c r="A677">
        <v>2379540</v>
      </c>
      <c r="B677">
        <v>1</v>
      </c>
      <c r="C677" t="s">
        <v>81</v>
      </c>
      <c r="D677" t="s">
        <v>112</v>
      </c>
      <c r="E677" t="s">
        <v>155</v>
      </c>
      <c r="F677" t="s">
        <v>2180</v>
      </c>
      <c r="G677" t="s">
        <v>157</v>
      </c>
      <c r="H677" t="s">
        <v>135</v>
      </c>
      <c r="I677" t="s">
        <v>136</v>
      </c>
      <c r="J677" t="s">
        <v>137</v>
      </c>
      <c r="K677" t="s">
        <v>138</v>
      </c>
      <c r="L677" t="s">
        <v>2181</v>
      </c>
      <c r="M677" t="s">
        <v>2182</v>
      </c>
      <c r="N677">
        <v>2.7308333330000001</v>
      </c>
      <c r="O677">
        <v>0</v>
      </c>
      <c r="P677">
        <v>114</v>
      </c>
      <c r="Q677">
        <v>0</v>
      </c>
      <c r="R677">
        <v>1</v>
      </c>
      <c r="S677">
        <v>0</v>
      </c>
      <c r="T677">
        <v>5</v>
      </c>
      <c r="U677">
        <v>0</v>
      </c>
      <c r="V677">
        <v>0</v>
      </c>
      <c r="W677">
        <v>0</v>
      </c>
      <c r="X677">
        <v>57.564031285864431</v>
      </c>
      <c r="Y677">
        <v>0</v>
      </c>
      <c r="Z677">
        <v>0</v>
      </c>
      <c r="AA677">
        <v>0</v>
      </c>
      <c r="AB677">
        <v>17.225882916680728</v>
      </c>
      <c r="AC677">
        <v>0</v>
      </c>
      <c r="AD677">
        <v>0</v>
      </c>
      <c r="AE677">
        <v>74.789914202545162</v>
      </c>
    </row>
    <row r="678" spans="1:31" x14ac:dyDescent="0.25">
      <c r="A678">
        <v>2379544</v>
      </c>
      <c r="B678">
        <v>1</v>
      </c>
      <c r="C678" t="s">
        <v>80</v>
      </c>
      <c r="D678" t="s">
        <v>91</v>
      </c>
      <c r="E678" t="s">
        <v>132</v>
      </c>
      <c r="F678" t="s">
        <v>2183</v>
      </c>
      <c r="G678" t="s">
        <v>172</v>
      </c>
      <c r="H678" t="s">
        <v>135</v>
      </c>
      <c r="I678" t="s">
        <v>136</v>
      </c>
      <c r="J678" t="s">
        <v>137</v>
      </c>
      <c r="K678" t="s">
        <v>138</v>
      </c>
      <c r="L678" t="s">
        <v>2184</v>
      </c>
      <c r="M678" t="s">
        <v>2185</v>
      </c>
      <c r="N678">
        <v>2.3911111109999998</v>
      </c>
      <c r="O678">
        <v>0</v>
      </c>
      <c r="P678">
        <v>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0.33983880876990008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0.33983880876990008</v>
      </c>
    </row>
    <row r="679" spans="1:31" x14ac:dyDescent="0.25">
      <c r="A679">
        <v>2379566</v>
      </c>
      <c r="B679">
        <v>1</v>
      </c>
      <c r="C679" t="s">
        <v>80</v>
      </c>
      <c r="D679" t="s">
        <v>82</v>
      </c>
      <c r="E679" t="s">
        <v>170</v>
      </c>
      <c r="F679" t="s">
        <v>2186</v>
      </c>
      <c r="G679" t="s">
        <v>343</v>
      </c>
      <c r="H679" t="s">
        <v>135</v>
      </c>
      <c r="I679" t="s">
        <v>136</v>
      </c>
      <c r="J679" t="s">
        <v>137</v>
      </c>
      <c r="K679" t="s">
        <v>138</v>
      </c>
      <c r="L679" t="s">
        <v>2187</v>
      </c>
      <c r="M679" t="s">
        <v>2188</v>
      </c>
      <c r="N679">
        <v>2.3386111110000001</v>
      </c>
      <c r="O679">
        <v>0</v>
      </c>
      <c r="P679">
        <v>30</v>
      </c>
      <c r="Q679">
        <v>0</v>
      </c>
      <c r="R679">
        <v>0</v>
      </c>
      <c r="S679">
        <v>0</v>
      </c>
      <c r="T679">
        <v>2</v>
      </c>
      <c r="U679">
        <v>0</v>
      </c>
      <c r="V679">
        <v>0</v>
      </c>
      <c r="W679">
        <v>0</v>
      </c>
      <c r="X679">
        <v>12.647090071611217</v>
      </c>
      <c r="Y679">
        <v>0</v>
      </c>
      <c r="Z679">
        <v>0</v>
      </c>
      <c r="AA679">
        <v>0</v>
      </c>
      <c r="AB679">
        <v>2.7435370430775419</v>
      </c>
      <c r="AC679">
        <v>0</v>
      </c>
      <c r="AD679">
        <v>0</v>
      </c>
      <c r="AE679">
        <v>15.390627114688758</v>
      </c>
    </row>
    <row r="680" spans="1:31" x14ac:dyDescent="0.25">
      <c r="A680">
        <v>2379572</v>
      </c>
      <c r="B680">
        <v>1</v>
      </c>
      <c r="C680" t="s">
        <v>81</v>
      </c>
      <c r="D680" t="s">
        <v>124</v>
      </c>
      <c r="E680" t="s">
        <v>132</v>
      </c>
      <c r="F680" t="s">
        <v>2189</v>
      </c>
      <c r="G680" t="s">
        <v>145</v>
      </c>
      <c r="H680" t="s">
        <v>135</v>
      </c>
      <c r="I680" t="s">
        <v>136</v>
      </c>
      <c r="J680" t="s">
        <v>137</v>
      </c>
      <c r="K680" t="s">
        <v>138</v>
      </c>
      <c r="L680" t="s">
        <v>2190</v>
      </c>
      <c r="M680" t="s">
        <v>2191</v>
      </c>
      <c r="N680">
        <v>0.59611111100000003</v>
      </c>
      <c r="O680">
        <v>0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</row>
    <row r="681" spans="1:31" x14ac:dyDescent="0.25">
      <c r="A681">
        <v>2379584</v>
      </c>
      <c r="B681">
        <v>1</v>
      </c>
      <c r="C681" t="s">
        <v>80</v>
      </c>
      <c r="D681" t="s">
        <v>105</v>
      </c>
      <c r="E681" t="s">
        <v>132</v>
      </c>
      <c r="F681" t="s">
        <v>551</v>
      </c>
      <c r="G681" t="s">
        <v>134</v>
      </c>
      <c r="H681" t="s">
        <v>135</v>
      </c>
      <c r="I681" t="s">
        <v>136</v>
      </c>
      <c r="J681" t="s">
        <v>137</v>
      </c>
      <c r="K681" t="s">
        <v>138</v>
      </c>
      <c r="L681" t="s">
        <v>2192</v>
      </c>
      <c r="M681" t="s">
        <v>2193</v>
      </c>
      <c r="N681">
        <v>4.4402777770000004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1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0.2382019557442</v>
      </c>
      <c r="AC681">
        <v>0</v>
      </c>
      <c r="AD681">
        <v>0</v>
      </c>
      <c r="AE681">
        <v>0.2382019557442</v>
      </c>
    </row>
    <row r="682" spans="1:31" x14ac:dyDescent="0.25">
      <c r="A682">
        <v>2379586</v>
      </c>
      <c r="B682">
        <v>1</v>
      </c>
      <c r="C682" t="s">
        <v>80</v>
      </c>
      <c r="D682" t="s">
        <v>97</v>
      </c>
      <c r="E682" t="s">
        <v>132</v>
      </c>
      <c r="F682" t="s">
        <v>2194</v>
      </c>
      <c r="G682" t="s">
        <v>149</v>
      </c>
      <c r="H682" t="s">
        <v>135</v>
      </c>
      <c r="I682" t="s">
        <v>136</v>
      </c>
      <c r="J682" t="s">
        <v>137</v>
      </c>
      <c r="K682" t="s">
        <v>138</v>
      </c>
      <c r="L682" t="s">
        <v>2195</v>
      </c>
      <c r="M682" t="s">
        <v>2196</v>
      </c>
      <c r="N682">
        <v>2.949166666</v>
      </c>
      <c r="O682">
        <v>0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1.1546310136277</v>
      </c>
      <c r="AA682">
        <v>0</v>
      </c>
      <c r="AB682">
        <v>0</v>
      </c>
      <c r="AC682">
        <v>0</v>
      </c>
      <c r="AD682">
        <v>0</v>
      </c>
      <c r="AE682">
        <v>1.1546310136277</v>
      </c>
    </row>
    <row r="683" spans="1:31" x14ac:dyDescent="0.25">
      <c r="A683">
        <v>2379598</v>
      </c>
      <c r="B683">
        <v>1</v>
      </c>
      <c r="C683" t="s">
        <v>80</v>
      </c>
      <c r="D683" t="s">
        <v>84</v>
      </c>
      <c r="E683" t="s">
        <v>132</v>
      </c>
      <c r="F683" t="s">
        <v>2197</v>
      </c>
      <c r="G683" t="s">
        <v>145</v>
      </c>
      <c r="H683" t="s">
        <v>135</v>
      </c>
      <c r="I683" t="s">
        <v>136</v>
      </c>
      <c r="J683" t="s">
        <v>137</v>
      </c>
      <c r="K683" t="s">
        <v>138</v>
      </c>
      <c r="L683" t="s">
        <v>2198</v>
      </c>
      <c r="M683" t="s">
        <v>2199</v>
      </c>
      <c r="N683">
        <v>2.3291666659999999</v>
      </c>
      <c r="O683">
        <v>0</v>
      </c>
      <c r="P683">
        <v>5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1.2620824066085083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1.2620824066085083</v>
      </c>
    </row>
    <row r="684" spans="1:31" x14ac:dyDescent="0.25">
      <c r="A684">
        <v>2379604</v>
      </c>
      <c r="B684">
        <v>1</v>
      </c>
      <c r="C684" t="s">
        <v>80</v>
      </c>
      <c r="D684" t="s">
        <v>96</v>
      </c>
      <c r="E684" t="s">
        <v>132</v>
      </c>
      <c r="F684" t="s">
        <v>2200</v>
      </c>
      <c r="G684" t="s">
        <v>149</v>
      </c>
      <c r="H684" t="s">
        <v>135</v>
      </c>
      <c r="I684" t="s">
        <v>136</v>
      </c>
      <c r="J684" t="s">
        <v>137</v>
      </c>
      <c r="K684" t="s">
        <v>138</v>
      </c>
      <c r="L684" t="s">
        <v>2201</v>
      </c>
      <c r="M684" t="s">
        <v>2202</v>
      </c>
      <c r="N684">
        <v>1.3672222220000001</v>
      </c>
      <c r="O684">
        <v>0</v>
      </c>
      <c r="P684">
        <v>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0.65339117717408346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0.65339117717408346</v>
      </c>
    </row>
    <row r="685" spans="1:31" x14ac:dyDescent="0.25">
      <c r="A685">
        <v>2379609</v>
      </c>
      <c r="B685">
        <v>1</v>
      </c>
      <c r="C685" t="s">
        <v>80</v>
      </c>
      <c r="D685" t="s">
        <v>87</v>
      </c>
      <c r="E685" t="s">
        <v>132</v>
      </c>
      <c r="F685" t="s">
        <v>2203</v>
      </c>
      <c r="G685" t="s">
        <v>145</v>
      </c>
      <c r="H685" t="s">
        <v>135</v>
      </c>
      <c r="I685" t="s">
        <v>136</v>
      </c>
      <c r="J685" t="s">
        <v>137</v>
      </c>
      <c r="K685" t="s">
        <v>138</v>
      </c>
      <c r="L685" t="s">
        <v>2204</v>
      </c>
      <c r="M685" t="s">
        <v>2205</v>
      </c>
      <c r="N685">
        <v>1.6788888879999999</v>
      </c>
      <c r="O685">
        <v>0</v>
      </c>
      <c r="P685">
        <v>9</v>
      </c>
      <c r="Q685">
        <v>0</v>
      </c>
      <c r="R685">
        <v>0</v>
      </c>
      <c r="S685">
        <v>0</v>
      </c>
      <c r="T685">
        <v>1</v>
      </c>
      <c r="U685">
        <v>0</v>
      </c>
      <c r="V685">
        <v>0</v>
      </c>
      <c r="W685">
        <v>0</v>
      </c>
      <c r="X685">
        <v>5.3269003037622005</v>
      </c>
      <c r="Y685">
        <v>0</v>
      </c>
      <c r="Z685">
        <v>0</v>
      </c>
      <c r="AA685">
        <v>0</v>
      </c>
      <c r="AB685">
        <v>3.3397321318945998</v>
      </c>
      <c r="AC685">
        <v>0</v>
      </c>
      <c r="AD685">
        <v>0</v>
      </c>
      <c r="AE685">
        <v>8.6666324356568012</v>
      </c>
    </row>
    <row r="686" spans="1:31" x14ac:dyDescent="0.25">
      <c r="A686">
        <v>2379612</v>
      </c>
      <c r="B686">
        <v>1</v>
      </c>
      <c r="C686" t="s">
        <v>80</v>
      </c>
      <c r="D686" t="s">
        <v>110</v>
      </c>
      <c r="E686" t="s">
        <v>132</v>
      </c>
      <c r="F686" t="s">
        <v>2206</v>
      </c>
      <c r="G686" t="s">
        <v>149</v>
      </c>
      <c r="H686" t="s">
        <v>135</v>
      </c>
      <c r="I686" t="s">
        <v>136</v>
      </c>
      <c r="J686" t="s">
        <v>137</v>
      </c>
      <c r="K686" t="s">
        <v>138</v>
      </c>
      <c r="L686" t="s">
        <v>2207</v>
      </c>
      <c r="M686" t="s">
        <v>2208</v>
      </c>
      <c r="N686">
        <v>1.658055555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0.39792694890120839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0.39792694890120839</v>
      </c>
    </row>
    <row r="687" spans="1:31" x14ac:dyDescent="0.25">
      <c r="A687">
        <v>2379655</v>
      </c>
      <c r="B687">
        <v>1</v>
      </c>
      <c r="C687" t="s">
        <v>81</v>
      </c>
      <c r="D687" t="s">
        <v>128</v>
      </c>
      <c r="E687" t="s">
        <v>155</v>
      </c>
      <c r="F687" t="s">
        <v>2209</v>
      </c>
      <c r="G687" t="s">
        <v>157</v>
      </c>
      <c r="H687" t="s">
        <v>135</v>
      </c>
      <c r="I687" t="s">
        <v>136</v>
      </c>
      <c r="J687" t="s">
        <v>137</v>
      </c>
      <c r="K687" t="s">
        <v>138</v>
      </c>
      <c r="L687" t="s">
        <v>2210</v>
      </c>
      <c r="M687" t="s">
        <v>2211</v>
      </c>
      <c r="N687">
        <v>1.676388888</v>
      </c>
      <c r="O687">
        <v>0</v>
      </c>
      <c r="P687">
        <v>19</v>
      </c>
      <c r="Q687">
        <v>0</v>
      </c>
      <c r="R687">
        <v>2</v>
      </c>
      <c r="S687">
        <v>0</v>
      </c>
      <c r="T687">
        <v>1</v>
      </c>
      <c r="U687">
        <v>0</v>
      </c>
      <c r="V687">
        <v>0</v>
      </c>
      <c r="W687">
        <v>0</v>
      </c>
      <c r="X687">
        <v>20.277269474184852</v>
      </c>
      <c r="Y687">
        <v>0</v>
      </c>
      <c r="Z687">
        <v>2.8308764963734667</v>
      </c>
      <c r="AA687">
        <v>0</v>
      </c>
      <c r="AB687">
        <v>0</v>
      </c>
      <c r="AC687">
        <v>0</v>
      </c>
      <c r="AD687">
        <v>0</v>
      </c>
      <c r="AE687">
        <v>23.108145970558319</v>
      </c>
    </row>
    <row r="688" spans="1:31" x14ac:dyDescent="0.25">
      <c r="A688">
        <v>2379661</v>
      </c>
      <c r="B688">
        <v>1</v>
      </c>
      <c r="C688" t="s">
        <v>80</v>
      </c>
      <c r="D688" t="s">
        <v>105</v>
      </c>
      <c r="E688" t="s">
        <v>155</v>
      </c>
      <c r="F688" t="s">
        <v>2212</v>
      </c>
      <c r="G688" t="s">
        <v>161</v>
      </c>
      <c r="H688" t="s">
        <v>135</v>
      </c>
      <c r="I688" t="s">
        <v>136</v>
      </c>
      <c r="J688" t="s">
        <v>137</v>
      </c>
      <c r="K688" t="s">
        <v>138</v>
      </c>
      <c r="L688" t="s">
        <v>2213</v>
      </c>
      <c r="M688" t="s">
        <v>2214</v>
      </c>
      <c r="N688">
        <v>1.9775</v>
      </c>
      <c r="O688">
        <v>0</v>
      </c>
      <c r="P688">
        <v>12</v>
      </c>
      <c r="Q688">
        <v>0</v>
      </c>
      <c r="R688">
        <v>0</v>
      </c>
      <c r="S688">
        <v>0</v>
      </c>
      <c r="T688">
        <v>1</v>
      </c>
      <c r="U688">
        <v>0</v>
      </c>
      <c r="V688">
        <v>0</v>
      </c>
      <c r="W688">
        <v>0</v>
      </c>
      <c r="X688">
        <v>6.0809161457838812</v>
      </c>
      <c r="Y688">
        <v>0</v>
      </c>
      <c r="Z688">
        <v>0</v>
      </c>
      <c r="AA688">
        <v>0</v>
      </c>
      <c r="AB688">
        <v>3.9038041899548999</v>
      </c>
      <c r="AC688">
        <v>0</v>
      </c>
      <c r="AD688">
        <v>0</v>
      </c>
      <c r="AE688">
        <v>9.9847203357387819</v>
      </c>
    </row>
    <row r="689" spans="1:31" x14ac:dyDescent="0.25">
      <c r="A689">
        <v>2379663</v>
      </c>
      <c r="B689">
        <v>1</v>
      </c>
      <c r="C689" t="s">
        <v>80</v>
      </c>
      <c r="D689" t="s">
        <v>107</v>
      </c>
      <c r="E689" t="s">
        <v>132</v>
      </c>
      <c r="F689" t="s">
        <v>2215</v>
      </c>
      <c r="G689" t="s">
        <v>149</v>
      </c>
      <c r="H689" t="s">
        <v>135</v>
      </c>
      <c r="I689" t="s">
        <v>136</v>
      </c>
      <c r="J689" t="s">
        <v>137</v>
      </c>
      <c r="K689" t="s">
        <v>138</v>
      </c>
      <c r="L689" t="s">
        <v>2216</v>
      </c>
      <c r="M689" t="s">
        <v>2217</v>
      </c>
      <c r="N689">
        <v>2.3736111110000002</v>
      </c>
      <c r="O689">
        <v>0</v>
      </c>
      <c r="P689">
        <v>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0.61325925141015014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0.61325925141015014</v>
      </c>
    </row>
    <row r="690" spans="1:31" x14ac:dyDescent="0.25">
      <c r="A690">
        <v>2379682</v>
      </c>
      <c r="B690">
        <v>1</v>
      </c>
      <c r="C690" t="s">
        <v>81</v>
      </c>
      <c r="D690" t="s">
        <v>112</v>
      </c>
      <c r="E690" t="s">
        <v>155</v>
      </c>
      <c r="F690" t="s">
        <v>2218</v>
      </c>
      <c r="G690" t="s">
        <v>157</v>
      </c>
      <c r="H690" t="s">
        <v>135</v>
      </c>
      <c r="I690" t="s">
        <v>136</v>
      </c>
      <c r="J690" t="s">
        <v>137</v>
      </c>
      <c r="K690" t="s">
        <v>138</v>
      </c>
      <c r="L690" t="s">
        <v>2219</v>
      </c>
      <c r="M690" t="s">
        <v>2220</v>
      </c>
      <c r="N690">
        <v>2.3358333330000001</v>
      </c>
      <c r="O690">
        <v>0</v>
      </c>
      <c r="P690">
        <v>167</v>
      </c>
      <c r="Q690">
        <v>0</v>
      </c>
      <c r="R690">
        <v>2</v>
      </c>
      <c r="S690">
        <v>0</v>
      </c>
      <c r="T690">
        <v>4</v>
      </c>
      <c r="U690">
        <v>0</v>
      </c>
      <c r="V690">
        <v>0</v>
      </c>
      <c r="W690">
        <v>0</v>
      </c>
      <c r="X690">
        <v>77.283975784330792</v>
      </c>
      <c r="Y690">
        <v>0</v>
      </c>
      <c r="Z690">
        <v>0</v>
      </c>
      <c r="AA690">
        <v>0</v>
      </c>
      <c r="AB690">
        <v>17.786325697945198</v>
      </c>
      <c r="AC690">
        <v>0</v>
      </c>
      <c r="AD690">
        <v>0</v>
      </c>
      <c r="AE690">
        <v>95.070301482275994</v>
      </c>
    </row>
    <row r="691" spans="1:31" x14ac:dyDescent="0.25">
      <c r="A691">
        <v>2379684</v>
      </c>
      <c r="B691">
        <v>1</v>
      </c>
      <c r="C691" t="s">
        <v>80</v>
      </c>
      <c r="D691" t="s">
        <v>83</v>
      </c>
      <c r="E691" t="s">
        <v>155</v>
      </c>
      <c r="F691" t="s">
        <v>2221</v>
      </c>
      <c r="G691" t="s">
        <v>203</v>
      </c>
      <c r="H691" t="s">
        <v>135</v>
      </c>
      <c r="I691" t="s">
        <v>136</v>
      </c>
      <c r="J691" t="s">
        <v>137</v>
      </c>
      <c r="K691" t="s">
        <v>138</v>
      </c>
      <c r="L691" t="s">
        <v>2222</v>
      </c>
      <c r="M691" t="s">
        <v>2223</v>
      </c>
      <c r="N691">
        <v>0.97527777699999996</v>
      </c>
      <c r="O691">
        <v>0</v>
      </c>
      <c r="P691">
        <v>31</v>
      </c>
      <c r="Q691">
        <v>0</v>
      </c>
      <c r="R691">
        <v>0</v>
      </c>
      <c r="S691">
        <v>0</v>
      </c>
      <c r="T691">
        <v>10</v>
      </c>
      <c r="U691">
        <v>0</v>
      </c>
      <c r="V691">
        <v>0</v>
      </c>
      <c r="W691">
        <v>0</v>
      </c>
      <c r="X691">
        <v>8.351264664753371</v>
      </c>
      <c r="Y691">
        <v>0</v>
      </c>
      <c r="Z691">
        <v>0</v>
      </c>
      <c r="AA691">
        <v>0</v>
      </c>
      <c r="AB691">
        <v>22.472635543875001</v>
      </c>
      <c r="AC691">
        <v>0</v>
      </c>
      <c r="AD691">
        <v>0</v>
      </c>
      <c r="AE691">
        <v>30.823900208628373</v>
      </c>
    </row>
    <row r="692" spans="1:31" x14ac:dyDescent="0.25">
      <c r="A692">
        <v>2379690</v>
      </c>
      <c r="B692">
        <v>1</v>
      </c>
      <c r="C692" t="s">
        <v>81</v>
      </c>
      <c r="D692" t="s">
        <v>123</v>
      </c>
      <c r="E692" t="s">
        <v>155</v>
      </c>
      <c r="F692" t="s">
        <v>2224</v>
      </c>
      <c r="G692" t="s">
        <v>203</v>
      </c>
      <c r="H692" t="s">
        <v>135</v>
      </c>
      <c r="I692" t="s">
        <v>136</v>
      </c>
      <c r="J692" t="s">
        <v>137</v>
      </c>
      <c r="K692" t="s">
        <v>138</v>
      </c>
      <c r="L692" t="s">
        <v>2225</v>
      </c>
      <c r="M692" t="s">
        <v>2226</v>
      </c>
      <c r="N692">
        <v>0.699722222</v>
      </c>
      <c r="O692">
        <v>0</v>
      </c>
      <c r="P692">
        <v>7</v>
      </c>
      <c r="Q692">
        <v>0</v>
      </c>
      <c r="R692">
        <v>27</v>
      </c>
      <c r="S692">
        <v>0</v>
      </c>
      <c r="T692">
        <v>7</v>
      </c>
      <c r="U692">
        <v>0</v>
      </c>
      <c r="V692">
        <v>0</v>
      </c>
      <c r="W692">
        <v>0</v>
      </c>
      <c r="X692">
        <v>1.60181985370515</v>
      </c>
      <c r="Y692">
        <v>0</v>
      </c>
      <c r="Z692">
        <v>17.161523376731161</v>
      </c>
      <c r="AA692">
        <v>0</v>
      </c>
      <c r="AB692">
        <v>7.218128780147401</v>
      </c>
      <c r="AC692">
        <v>0</v>
      </c>
      <c r="AD692">
        <v>0</v>
      </c>
      <c r="AE692">
        <v>25.981472010583715</v>
      </c>
    </row>
    <row r="693" spans="1:31" x14ac:dyDescent="0.25">
      <c r="A693">
        <v>2379713</v>
      </c>
      <c r="B693">
        <v>1</v>
      </c>
      <c r="C693" t="s">
        <v>81</v>
      </c>
      <c r="D693" t="s">
        <v>127</v>
      </c>
      <c r="E693" t="s">
        <v>132</v>
      </c>
      <c r="F693" t="s">
        <v>2227</v>
      </c>
      <c r="G693" t="s">
        <v>149</v>
      </c>
      <c r="H693" t="s">
        <v>135</v>
      </c>
      <c r="I693" t="s">
        <v>136</v>
      </c>
      <c r="J693" t="s">
        <v>137</v>
      </c>
      <c r="K693" t="s">
        <v>138</v>
      </c>
      <c r="L693" t="s">
        <v>2228</v>
      </c>
      <c r="M693" t="s">
        <v>2229</v>
      </c>
      <c r="N693">
        <v>3.1727777769999999</v>
      </c>
      <c r="O693">
        <v>0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5.9535280946500001E-3</v>
      </c>
      <c r="AA693">
        <v>0</v>
      </c>
      <c r="AB693">
        <v>0</v>
      </c>
      <c r="AC693">
        <v>0</v>
      </c>
      <c r="AD693">
        <v>0</v>
      </c>
      <c r="AE693">
        <v>5.9535280946500001E-3</v>
      </c>
    </row>
    <row r="694" spans="1:31" x14ac:dyDescent="0.25">
      <c r="A694">
        <v>2379718</v>
      </c>
      <c r="B694">
        <v>1</v>
      </c>
      <c r="C694" t="s">
        <v>80</v>
      </c>
      <c r="D694" t="s">
        <v>84</v>
      </c>
      <c r="E694" t="s">
        <v>132</v>
      </c>
      <c r="F694" t="s">
        <v>2230</v>
      </c>
      <c r="G694" t="s">
        <v>172</v>
      </c>
      <c r="H694" t="s">
        <v>135</v>
      </c>
      <c r="I694" t="s">
        <v>136</v>
      </c>
      <c r="J694" t="s">
        <v>3</v>
      </c>
      <c r="K694" t="s">
        <v>138</v>
      </c>
      <c r="L694" t="s">
        <v>2231</v>
      </c>
      <c r="M694" t="s">
        <v>2232</v>
      </c>
      <c r="N694">
        <v>1.601388888</v>
      </c>
      <c r="O694">
        <v>0</v>
      </c>
      <c r="P694">
        <v>11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3.5535021118404915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3.5535021118404915</v>
      </c>
    </row>
    <row r="695" spans="1:31" x14ac:dyDescent="0.25">
      <c r="A695">
        <v>2379722</v>
      </c>
      <c r="B695">
        <v>1</v>
      </c>
      <c r="C695" t="s">
        <v>81</v>
      </c>
      <c r="D695" t="s">
        <v>122</v>
      </c>
      <c r="E695" t="s">
        <v>132</v>
      </c>
      <c r="F695" t="s">
        <v>2233</v>
      </c>
      <c r="G695" t="s">
        <v>149</v>
      </c>
      <c r="H695" t="s">
        <v>135</v>
      </c>
      <c r="I695" t="s">
        <v>136</v>
      </c>
      <c r="J695" t="s">
        <v>137</v>
      </c>
      <c r="K695" t="s">
        <v>138</v>
      </c>
      <c r="L695" t="s">
        <v>2234</v>
      </c>
      <c r="M695" t="s">
        <v>2235</v>
      </c>
      <c r="N695">
        <v>0.79333333299999997</v>
      </c>
      <c r="O695">
        <v>0</v>
      </c>
      <c r="P695">
        <v>1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0.17340771815639999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0.17340771815639999</v>
      </c>
    </row>
    <row r="696" spans="1:31" x14ac:dyDescent="0.25">
      <c r="A696">
        <v>2379723</v>
      </c>
      <c r="B696">
        <v>1</v>
      </c>
      <c r="C696" t="s">
        <v>80</v>
      </c>
      <c r="D696" t="s">
        <v>101</v>
      </c>
      <c r="E696" t="s">
        <v>155</v>
      </c>
      <c r="F696" t="s">
        <v>1472</v>
      </c>
      <c r="G696" t="s">
        <v>161</v>
      </c>
      <c r="H696" t="s">
        <v>135</v>
      </c>
      <c r="I696" t="s">
        <v>136</v>
      </c>
      <c r="J696" t="s">
        <v>137</v>
      </c>
      <c r="K696" t="s">
        <v>138</v>
      </c>
      <c r="L696" t="s">
        <v>2236</v>
      </c>
      <c r="M696" t="s">
        <v>2237</v>
      </c>
      <c r="N696">
        <v>0.76611111099999996</v>
      </c>
      <c r="O696">
        <v>0</v>
      </c>
      <c r="P696">
        <v>24</v>
      </c>
      <c r="Q696">
        <v>0</v>
      </c>
      <c r="R696">
        <v>0</v>
      </c>
      <c r="S696">
        <v>0</v>
      </c>
      <c r="T696">
        <v>1</v>
      </c>
      <c r="U696">
        <v>0</v>
      </c>
      <c r="V696">
        <v>0</v>
      </c>
      <c r="W696">
        <v>0</v>
      </c>
      <c r="X696">
        <v>4.8721863777889167</v>
      </c>
      <c r="Y696">
        <v>0</v>
      </c>
      <c r="Z696">
        <v>0</v>
      </c>
      <c r="AA696">
        <v>0</v>
      </c>
      <c r="AB696">
        <v>0.2613699817691667</v>
      </c>
      <c r="AC696">
        <v>0</v>
      </c>
      <c r="AD696">
        <v>0</v>
      </c>
      <c r="AE696">
        <v>5.1335563595580833</v>
      </c>
    </row>
    <row r="697" spans="1:31" x14ac:dyDescent="0.25">
      <c r="A697">
        <v>2379523</v>
      </c>
      <c r="B697">
        <v>1</v>
      </c>
      <c r="C697" t="s">
        <v>81</v>
      </c>
      <c r="D697" t="s">
        <v>112</v>
      </c>
      <c r="E697" t="s">
        <v>132</v>
      </c>
      <c r="F697" t="s">
        <v>2238</v>
      </c>
      <c r="G697" t="s">
        <v>149</v>
      </c>
      <c r="H697" t="s">
        <v>135</v>
      </c>
      <c r="I697" t="s">
        <v>136</v>
      </c>
      <c r="J697" t="s">
        <v>137</v>
      </c>
      <c r="K697" t="s">
        <v>138</v>
      </c>
      <c r="L697" t="s">
        <v>2239</v>
      </c>
      <c r="M697" t="s">
        <v>2240</v>
      </c>
      <c r="N697">
        <v>5.9275000000000002</v>
      </c>
      <c r="O697">
        <v>0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0.86149138835705008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0.86149138835705008</v>
      </c>
    </row>
    <row r="698" spans="1:31" x14ac:dyDescent="0.25">
      <c r="A698">
        <v>2379606</v>
      </c>
      <c r="B698">
        <v>1</v>
      </c>
      <c r="C698" t="s">
        <v>80</v>
      </c>
      <c r="D698" t="s">
        <v>84</v>
      </c>
      <c r="E698" t="s">
        <v>155</v>
      </c>
      <c r="F698" t="s">
        <v>2241</v>
      </c>
      <c r="G698" t="s">
        <v>157</v>
      </c>
      <c r="H698" t="s">
        <v>135</v>
      </c>
      <c r="I698" t="s">
        <v>136</v>
      </c>
      <c r="J698" t="s">
        <v>137</v>
      </c>
      <c r="K698" t="s">
        <v>138</v>
      </c>
      <c r="L698" t="s">
        <v>2242</v>
      </c>
      <c r="M698" t="s">
        <v>2243</v>
      </c>
      <c r="N698">
        <v>2.9186111110000001</v>
      </c>
      <c r="O698">
        <v>0</v>
      </c>
      <c r="P698">
        <v>235</v>
      </c>
      <c r="Q698">
        <v>0</v>
      </c>
      <c r="R698">
        <v>0</v>
      </c>
      <c r="S698">
        <v>0</v>
      </c>
      <c r="T698">
        <v>14</v>
      </c>
      <c r="U698">
        <v>0</v>
      </c>
      <c r="V698">
        <v>0</v>
      </c>
      <c r="W698">
        <v>0</v>
      </c>
      <c r="X698">
        <v>161.40840173504066</v>
      </c>
      <c r="Y698">
        <v>0</v>
      </c>
      <c r="Z698">
        <v>0</v>
      </c>
      <c r="AA698">
        <v>0</v>
      </c>
      <c r="AB698">
        <v>34.80030687852571</v>
      </c>
      <c r="AC698">
        <v>0</v>
      </c>
      <c r="AD698">
        <v>0</v>
      </c>
      <c r="AE698">
        <v>196.20870861356636</v>
      </c>
    </row>
    <row r="699" spans="1:31" x14ac:dyDescent="0.25">
      <c r="A699">
        <v>2379675</v>
      </c>
      <c r="B699">
        <v>1</v>
      </c>
      <c r="C699" t="s">
        <v>80</v>
      </c>
      <c r="D699" t="s">
        <v>89</v>
      </c>
      <c r="E699" t="s">
        <v>155</v>
      </c>
      <c r="F699" t="s">
        <v>2244</v>
      </c>
      <c r="G699" t="s">
        <v>336</v>
      </c>
      <c r="H699" t="s">
        <v>135</v>
      </c>
      <c r="I699" t="s">
        <v>136</v>
      </c>
      <c r="J699" t="s">
        <v>137</v>
      </c>
      <c r="K699" t="s">
        <v>138</v>
      </c>
      <c r="L699" t="s">
        <v>2245</v>
      </c>
      <c r="M699" t="s">
        <v>2246</v>
      </c>
      <c r="N699">
        <v>1.7075</v>
      </c>
      <c r="O699">
        <v>0</v>
      </c>
      <c r="P699">
        <v>41</v>
      </c>
      <c r="Q699">
        <v>0</v>
      </c>
      <c r="R699">
        <v>0</v>
      </c>
      <c r="S699">
        <v>0</v>
      </c>
      <c r="T699">
        <v>4</v>
      </c>
      <c r="U699">
        <v>0</v>
      </c>
      <c r="V699">
        <v>0</v>
      </c>
      <c r="W699">
        <v>0</v>
      </c>
      <c r="X699">
        <v>18.142126988315628</v>
      </c>
      <c r="Y699">
        <v>0</v>
      </c>
      <c r="Z699">
        <v>0</v>
      </c>
      <c r="AA699">
        <v>0</v>
      </c>
      <c r="AB699">
        <v>17.945766185273399</v>
      </c>
      <c r="AC699">
        <v>0</v>
      </c>
      <c r="AD699">
        <v>0</v>
      </c>
      <c r="AE699">
        <v>36.087893173589023</v>
      </c>
    </row>
    <row r="700" spans="1:31" x14ac:dyDescent="0.25">
      <c r="A700">
        <v>2379678</v>
      </c>
      <c r="B700">
        <v>1</v>
      </c>
      <c r="C700" t="s">
        <v>80</v>
      </c>
      <c r="D700" t="s">
        <v>97</v>
      </c>
      <c r="E700" t="s">
        <v>132</v>
      </c>
      <c r="F700" t="s">
        <v>2247</v>
      </c>
      <c r="G700" t="s">
        <v>172</v>
      </c>
      <c r="H700" t="s">
        <v>135</v>
      </c>
      <c r="I700" t="s">
        <v>136</v>
      </c>
      <c r="J700" t="s">
        <v>137</v>
      </c>
      <c r="K700" t="s">
        <v>138</v>
      </c>
      <c r="L700" t="s">
        <v>2248</v>
      </c>
      <c r="M700" t="s">
        <v>2249</v>
      </c>
      <c r="N700">
        <v>2.7511111110000002</v>
      </c>
      <c r="O700">
        <v>0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4.0113089020333333E-3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4.0113089020333333E-3</v>
      </c>
    </row>
    <row r="701" spans="1:31" x14ac:dyDescent="0.25">
      <c r="A701">
        <v>2379685</v>
      </c>
      <c r="B701">
        <v>1</v>
      </c>
      <c r="C701" t="s">
        <v>80</v>
      </c>
      <c r="D701" t="s">
        <v>103</v>
      </c>
      <c r="E701" t="s">
        <v>155</v>
      </c>
      <c r="F701" t="s">
        <v>2250</v>
      </c>
      <c r="G701" t="s">
        <v>172</v>
      </c>
      <c r="H701" t="s">
        <v>135</v>
      </c>
      <c r="I701" t="s">
        <v>136</v>
      </c>
      <c r="J701" t="s">
        <v>3</v>
      </c>
      <c r="K701" t="s">
        <v>138</v>
      </c>
      <c r="L701" t="s">
        <v>2251</v>
      </c>
      <c r="M701" t="s">
        <v>2252</v>
      </c>
      <c r="N701">
        <v>3.2547222219999998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10</v>
      </c>
      <c r="U701">
        <v>0</v>
      </c>
      <c r="V701">
        <v>2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43.330158382459729</v>
      </c>
      <c r="AC701">
        <v>0</v>
      </c>
      <c r="AD701">
        <v>53.634615266577455</v>
      </c>
      <c r="AE701">
        <v>96.964773649037184</v>
      </c>
    </row>
    <row r="702" spans="1:31" x14ac:dyDescent="0.25">
      <c r="A702">
        <v>2379708</v>
      </c>
      <c r="B702">
        <v>1</v>
      </c>
      <c r="C702" t="s">
        <v>80</v>
      </c>
      <c r="D702" t="s">
        <v>98</v>
      </c>
      <c r="E702" t="s">
        <v>132</v>
      </c>
      <c r="F702" t="s">
        <v>2253</v>
      </c>
      <c r="G702" t="s">
        <v>161</v>
      </c>
      <c r="H702" t="s">
        <v>135</v>
      </c>
      <c r="I702" t="s">
        <v>136</v>
      </c>
      <c r="J702" t="s">
        <v>137</v>
      </c>
      <c r="K702" t="s">
        <v>138</v>
      </c>
      <c r="L702" t="s">
        <v>2254</v>
      </c>
      <c r="M702" t="s">
        <v>2255</v>
      </c>
      <c r="N702">
        <v>2.9505555550000002</v>
      </c>
      <c r="O702">
        <v>0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16.666959288026767</v>
      </c>
      <c r="AA702">
        <v>0</v>
      </c>
      <c r="AB702">
        <v>0</v>
      </c>
      <c r="AC702">
        <v>0</v>
      </c>
      <c r="AD702">
        <v>0</v>
      </c>
      <c r="AE702">
        <v>16.666959288026767</v>
      </c>
    </row>
    <row r="703" spans="1:31" x14ac:dyDescent="0.25">
      <c r="A703">
        <v>2379729</v>
      </c>
      <c r="B703">
        <v>1</v>
      </c>
      <c r="C703" t="s">
        <v>81</v>
      </c>
      <c r="D703" t="s">
        <v>121</v>
      </c>
      <c r="E703" t="s">
        <v>155</v>
      </c>
      <c r="F703" t="s">
        <v>2256</v>
      </c>
      <c r="G703" t="s">
        <v>203</v>
      </c>
      <c r="H703" t="s">
        <v>135</v>
      </c>
      <c r="I703" t="s">
        <v>136</v>
      </c>
      <c r="J703" t="s">
        <v>137</v>
      </c>
      <c r="K703" t="s">
        <v>138</v>
      </c>
      <c r="L703" t="s">
        <v>2257</v>
      </c>
      <c r="M703" t="s">
        <v>2258</v>
      </c>
      <c r="N703">
        <v>2.0955555549999998</v>
      </c>
      <c r="O703">
        <v>0</v>
      </c>
      <c r="P703">
        <v>32</v>
      </c>
      <c r="Q703">
        <v>0</v>
      </c>
      <c r="R703">
        <v>0</v>
      </c>
      <c r="S703">
        <v>0</v>
      </c>
      <c r="T703">
        <v>2</v>
      </c>
      <c r="U703">
        <v>0</v>
      </c>
      <c r="V703">
        <v>0</v>
      </c>
      <c r="W703">
        <v>0</v>
      </c>
      <c r="X703">
        <v>5.9044623479578009</v>
      </c>
      <c r="Y703">
        <v>0</v>
      </c>
      <c r="Z703">
        <v>0</v>
      </c>
      <c r="AA703">
        <v>0</v>
      </c>
      <c r="AB703">
        <v>3.6621039427987996</v>
      </c>
      <c r="AC703">
        <v>0</v>
      </c>
      <c r="AD703">
        <v>0</v>
      </c>
      <c r="AE703">
        <v>9.5665662907566009</v>
      </c>
    </row>
    <row r="704" spans="1:31" x14ac:dyDescent="0.25">
      <c r="A704">
        <v>2379747</v>
      </c>
      <c r="B704">
        <v>1</v>
      </c>
      <c r="C704" t="s">
        <v>81</v>
      </c>
      <c r="D704" t="s">
        <v>112</v>
      </c>
      <c r="E704" t="s">
        <v>155</v>
      </c>
      <c r="F704" t="s">
        <v>2259</v>
      </c>
      <c r="G704" t="s">
        <v>336</v>
      </c>
      <c r="H704" t="s">
        <v>135</v>
      </c>
      <c r="I704" t="s">
        <v>136</v>
      </c>
      <c r="J704" t="s">
        <v>137</v>
      </c>
      <c r="K704" t="s">
        <v>138</v>
      </c>
      <c r="L704" t="s">
        <v>2260</v>
      </c>
      <c r="M704" t="s">
        <v>2261</v>
      </c>
      <c r="N704">
        <v>1.621388888</v>
      </c>
      <c r="O704">
        <v>0</v>
      </c>
      <c r="P704">
        <v>0</v>
      </c>
      <c r="Q704">
        <v>0</v>
      </c>
      <c r="R704">
        <v>9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27.854952768262102</v>
      </c>
      <c r="AA704">
        <v>0</v>
      </c>
      <c r="AB704">
        <v>0</v>
      </c>
      <c r="AC704">
        <v>0</v>
      </c>
      <c r="AD704">
        <v>0</v>
      </c>
      <c r="AE704">
        <v>27.854952768262102</v>
      </c>
    </row>
    <row r="705" spans="1:31" x14ac:dyDescent="0.25">
      <c r="A705">
        <v>2379752</v>
      </c>
      <c r="B705">
        <v>1</v>
      </c>
      <c r="C705" t="s">
        <v>80</v>
      </c>
      <c r="D705" t="s">
        <v>105</v>
      </c>
      <c r="E705" t="s">
        <v>155</v>
      </c>
      <c r="F705" t="s">
        <v>2262</v>
      </c>
      <c r="G705" t="s">
        <v>203</v>
      </c>
      <c r="H705" t="s">
        <v>135</v>
      </c>
      <c r="I705" t="s">
        <v>136</v>
      </c>
      <c r="J705" t="s">
        <v>137</v>
      </c>
      <c r="K705" t="s">
        <v>138</v>
      </c>
      <c r="L705" t="s">
        <v>2263</v>
      </c>
      <c r="M705" t="s">
        <v>2264</v>
      </c>
      <c r="N705">
        <v>0.33555555500000001</v>
      </c>
      <c r="O705">
        <v>0</v>
      </c>
      <c r="P705">
        <v>0</v>
      </c>
      <c r="Q705">
        <v>0</v>
      </c>
      <c r="R705">
        <v>15</v>
      </c>
      <c r="S705">
        <v>0</v>
      </c>
      <c r="T705">
        <v>1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7.8209724658547568</v>
      </c>
      <c r="AA705">
        <v>0</v>
      </c>
      <c r="AB705">
        <v>0.23827179061826667</v>
      </c>
      <c r="AC705">
        <v>0</v>
      </c>
      <c r="AD705">
        <v>0</v>
      </c>
      <c r="AE705">
        <v>8.0592442564730238</v>
      </c>
    </row>
    <row r="706" spans="1:31" x14ac:dyDescent="0.25">
      <c r="A706">
        <v>2379757</v>
      </c>
      <c r="B706">
        <v>1</v>
      </c>
      <c r="C706" t="s">
        <v>80</v>
      </c>
      <c r="D706" t="s">
        <v>88</v>
      </c>
      <c r="E706" t="s">
        <v>170</v>
      </c>
      <c r="F706" t="s">
        <v>2265</v>
      </c>
      <c r="G706" t="s">
        <v>343</v>
      </c>
      <c r="H706" t="s">
        <v>135</v>
      </c>
      <c r="I706" t="s">
        <v>136</v>
      </c>
      <c r="J706" t="s">
        <v>137</v>
      </c>
      <c r="K706" t="s">
        <v>138</v>
      </c>
      <c r="L706" t="s">
        <v>2266</v>
      </c>
      <c r="M706" t="s">
        <v>2267</v>
      </c>
      <c r="N706">
        <v>0.60611111100000004</v>
      </c>
      <c r="O706">
        <v>0</v>
      </c>
      <c r="P706">
        <v>116</v>
      </c>
      <c r="Q706">
        <v>0</v>
      </c>
      <c r="R706">
        <v>0</v>
      </c>
      <c r="S706">
        <v>0</v>
      </c>
      <c r="T706">
        <v>3</v>
      </c>
      <c r="U706">
        <v>0</v>
      </c>
      <c r="V706">
        <v>0</v>
      </c>
      <c r="W706">
        <v>0</v>
      </c>
      <c r="X706">
        <v>16.848599002158799</v>
      </c>
      <c r="Y706">
        <v>0</v>
      </c>
      <c r="Z706">
        <v>0</v>
      </c>
      <c r="AA706">
        <v>0</v>
      </c>
      <c r="AB706">
        <v>1.0769024768679332</v>
      </c>
      <c r="AC706">
        <v>0</v>
      </c>
      <c r="AD706">
        <v>0</v>
      </c>
      <c r="AE706">
        <v>17.925501479026732</v>
      </c>
    </row>
    <row r="707" spans="1:31" x14ac:dyDescent="0.25">
      <c r="A707">
        <v>2379605</v>
      </c>
      <c r="B707">
        <v>1</v>
      </c>
      <c r="C707" t="s">
        <v>80</v>
      </c>
      <c r="D707" t="s">
        <v>90</v>
      </c>
      <c r="E707" t="s">
        <v>132</v>
      </c>
      <c r="F707" t="s">
        <v>2268</v>
      </c>
      <c r="G707" t="s">
        <v>134</v>
      </c>
      <c r="H707" t="s">
        <v>135</v>
      </c>
      <c r="I707" t="s">
        <v>136</v>
      </c>
      <c r="J707" t="s">
        <v>137</v>
      </c>
      <c r="K707" t="s">
        <v>138</v>
      </c>
      <c r="L707" t="s">
        <v>2269</v>
      </c>
      <c r="M707" t="s">
        <v>2270</v>
      </c>
      <c r="N707">
        <v>6.0377777769999996</v>
      </c>
      <c r="O707">
        <v>0</v>
      </c>
      <c r="P707">
        <v>3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5.7032779103483326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5.7032779103483326</v>
      </c>
    </row>
    <row r="708" spans="1:31" x14ac:dyDescent="0.25">
      <c r="A708">
        <v>2379744</v>
      </c>
      <c r="B708">
        <v>1</v>
      </c>
      <c r="C708" t="s">
        <v>80</v>
      </c>
      <c r="D708" t="s">
        <v>96</v>
      </c>
      <c r="E708" t="s">
        <v>155</v>
      </c>
      <c r="F708" t="s">
        <v>2271</v>
      </c>
      <c r="G708" t="s">
        <v>157</v>
      </c>
      <c r="H708" t="s">
        <v>135</v>
      </c>
      <c r="I708" t="s">
        <v>136</v>
      </c>
      <c r="J708" t="s">
        <v>137</v>
      </c>
      <c r="K708" t="s">
        <v>138</v>
      </c>
      <c r="L708" t="s">
        <v>2272</v>
      </c>
      <c r="M708" t="s">
        <v>2273</v>
      </c>
      <c r="N708">
        <v>1.7794444439999999</v>
      </c>
      <c r="O708">
        <v>0</v>
      </c>
      <c r="P708">
        <v>30</v>
      </c>
      <c r="Q708">
        <v>0</v>
      </c>
      <c r="R708">
        <v>0</v>
      </c>
      <c r="S708">
        <v>0</v>
      </c>
      <c r="T708">
        <v>2</v>
      </c>
      <c r="U708">
        <v>0</v>
      </c>
      <c r="V708">
        <v>0</v>
      </c>
      <c r="W708">
        <v>0</v>
      </c>
      <c r="X708">
        <v>30.254770114616527</v>
      </c>
      <c r="Y708">
        <v>0</v>
      </c>
      <c r="Z708">
        <v>0</v>
      </c>
      <c r="AA708">
        <v>0</v>
      </c>
      <c r="AB708">
        <v>1.4558289492607002</v>
      </c>
      <c r="AC708">
        <v>0</v>
      </c>
      <c r="AD708">
        <v>0</v>
      </c>
      <c r="AE708">
        <v>31.710599063877225</v>
      </c>
    </row>
    <row r="709" spans="1:31" x14ac:dyDescent="0.25">
      <c r="A709">
        <v>2379759</v>
      </c>
      <c r="B709">
        <v>1</v>
      </c>
      <c r="C709" t="s">
        <v>80</v>
      </c>
      <c r="D709" t="s">
        <v>106</v>
      </c>
      <c r="E709" t="s">
        <v>155</v>
      </c>
      <c r="F709" t="s">
        <v>2274</v>
      </c>
      <c r="G709" t="s">
        <v>203</v>
      </c>
      <c r="H709" t="s">
        <v>135</v>
      </c>
      <c r="I709" t="s">
        <v>136</v>
      </c>
      <c r="J709" t="s">
        <v>137</v>
      </c>
      <c r="K709" t="s">
        <v>138</v>
      </c>
      <c r="L709" t="s">
        <v>2275</v>
      </c>
      <c r="M709" t="s">
        <v>2276</v>
      </c>
      <c r="N709">
        <v>1.3138888879999999</v>
      </c>
      <c r="O709">
        <v>0</v>
      </c>
      <c r="P709">
        <v>41</v>
      </c>
      <c r="Q709">
        <v>0</v>
      </c>
      <c r="R709">
        <v>0</v>
      </c>
      <c r="S709">
        <v>0</v>
      </c>
      <c r="T709">
        <v>3</v>
      </c>
      <c r="U709">
        <v>0</v>
      </c>
      <c r="V709">
        <v>0</v>
      </c>
      <c r="W709">
        <v>0</v>
      </c>
      <c r="X709">
        <v>12.454479485777213</v>
      </c>
      <c r="Y709">
        <v>0</v>
      </c>
      <c r="Z709">
        <v>0</v>
      </c>
      <c r="AA709">
        <v>0</v>
      </c>
      <c r="AB709">
        <v>4.4100216887858155</v>
      </c>
      <c r="AC709">
        <v>0</v>
      </c>
      <c r="AD709">
        <v>0</v>
      </c>
      <c r="AE709">
        <v>16.864501174563028</v>
      </c>
    </row>
    <row r="710" spans="1:31" x14ac:dyDescent="0.25">
      <c r="A710">
        <v>2379763</v>
      </c>
      <c r="B710">
        <v>1</v>
      </c>
      <c r="C710" t="s">
        <v>80</v>
      </c>
      <c r="D710" t="s">
        <v>90</v>
      </c>
      <c r="E710" t="s">
        <v>132</v>
      </c>
      <c r="F710" t="s">
        <v>2277</v>
      </c>
      <c r="G710" t="s">
        <v>149</v>
      </c>
      <c r="H710" t="s">
        <v>135</v>
      </c>
      <c r="I710" t="s">
        <v>136</v>
      </c>
      <c r="J710" t="s">
        <v>137</v>
      </c>
      <c r="K710" t="s">
        <v>138</v>
      </c>
      <c r="L710" t="s">
        <v>2278</v>
      </c>
      <c r="M710" t="s">
        <v>2279</v>
      </c>
      <c r="N710">
        <v>1.3208333329999999</v>
      </c>
      <c r="O710">
        <v>0</v>
      </c>
      <c r="P710">
        <v>4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1.7469896609338833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1.7469896609338833</v>
      </c>
    </row>
    <row r="711" spans="1:31" x14ac:dyDescent="0.25">
      <c r="A711">
        <v>2379764</v>
      </c>
      <c r="B711">
        <v>1</v>
      </c>
      <c r="C711" t="s">
        <v>81</v>
      </c>
      <c r="D711" t="s">
        <v>117</v>
      </c>
      <c r="E711" t="s">
        <v>155</v>
      </c>
      <c r="F711" t="s">
        <v>2280</v>
      </c>
      <c r="G711" t="s">
        <v>203</v>
      </c>
      <c r="H711" t="s">
        <v>135</v>
      </c>
      <c r="I711" t="s">
        <v>136</v>
      </c>
      <c r="J711" t="s">
        <v>137</v>
      </c>
      <c r="K711" t="s">
        <v>138</v>
      </c>
      <c r="L711" t="s">
        <v>2281</v>
      </c>
      <c r="M711" t="s">
        <v>2282</v>
      </c>
      <c r="N711">
        <v>0.48972222199999998</v>
      </c>
      <c r="O711">
        <v>0</v>
      </c>
      <c r="P711">
        <v>105</v>
      </c>
      <c r="Q711">
        <v>0</v>
      </c>
      <c r="R711">
        <v>0</v>
      </c>
      <c r="S711">
        <v>0</v>
      </c>
      <c r="T711">
        <v>18</v>
      </c>
      <c r="U711">
        <v>0</v>
      </c>
      <c r="V711">
        <v>0</v>
      </c>
      <c r="W711">
        <v>0</v>
      </c>
      <c r="X711">
        <v>10.046970821873256</v>
      </c>
      <c r="Y711">
        <v>0</v>
      </c>
      <c r="Z711">
        <v>0</v>
      </c>
      <c r="AA711">
        <v>0</v>
      </c>
      <c r="AB711">
        <v>3.4862224864097406</v>
      </c>
      <c r="AC711">
        <v>0</v>
      </c>
      <c r="AD711">
        <v>0</v>
      </c>
      <c r="AE711">
        <v>13.533193308282996</v>
      </c>
    </row>
    <row r="712" spans="1:31" x14ac:dyDescent="0.25">
      <c r="A712">
        <v>2379532</v>
      </c>
      <c r="B712">
        <v>1</v>
      </c>
      <c r="C712" t="s">
        <v>81</v>
      </c>
      <c r="D712" t="s">
        <v>128</v>
      </c>
      <c r="E712" t="s">
        <v>132</v>
      </c>
      <c r="F712" t="s">
        <v>2283</v>
      </c>
      <c r="G712" t="s">
        <v>134</v>
      </c>
      <c r="H712" t="s">
        <v>135</v>
      </c>
      <c r="I712" t="s">
        <v>136</v>
      </c>
      <c r="J712" t="s">
        <v>137</v>
      </c>
      <c r="K712" t="s">
        <v>138</v>
      </c>
      <c r="L712" t="s">
        <v>2284</v>
      </c>
      <c r="M712" t="s">
        <v>2285</v>
      </c>
      <c r="N712">
        <v>8.2302777769999995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1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1.4594890823221252</v>
      </c>
      <c r="AC712">
        <v>0</v>
      </c>
      <c r="AD712">
        <v>0</v>
      </c>
      <c r="AE712">
        <v>1.4594890823221252</v>
      </c>
    </row>
    <row r="713" spans="1:31" x14ac:dyDescent="0.25">
      <c r="A713">
        <v>2379666</v>
      </c>
      <c r="B713">
        <v>1</v>
      </c>
      <c r="C713" t="s">
        <v>80</v>
      </c>
      <c r="D713" t="s">
        <v>84</v>
      </c>
      <c r="E713" t="s">
        <v>132</v>
      </c>
      <c r="F713" t="s">
        <v>2286</v>
      </c>
      <c r="G713" t="s">
        <v>149</v>
      </c>
      <c r="H713" t="s">
        <v>135</v>
      </c>
      <c r="I713" t="s">
        <v>136</v>
      </c>
      <c r="J713" t="s">
        <v>137</v>
      </c>
      <c r="K713" t="s">
        <v>138</v>
      </c>
      <c r="L713" t="s">
        <v>2287</v>
      </c>
      <c r="M713" t="s">
        <v>2288</v>
      </c>
      <c r="N713">
        <v>5.3652777770000002</v>
      </c>
      <c r="O713">
        <v>0</v>
      </c>
      <c r="P713">
        <v>7</v>
      </c>
      <c r="Q713">
        <v>0</v>
      </c>
      <c r="R713">
        <v>0</v>
      </c>
      <c r="S713">
        <v>0</v>
      </c>
      <c r="T713">
        <v>2</v>
      </c>
      <c r="U713">
        <v>0</v>
      </c>
      <c r="V713">
        <v>0</v>
      </c>
      <c r="W713">
        <v>0</v>
      </c>
      <c r="X713">
        <v>9.4105632402728752</v>
      </c>
      <c r="Y713">
        <v>0</v>
      </c>
      <c r="Z713">
        <v>0</v>
      </c>
      <c r="AA713">
        <v>0</v>
      </c>
      <c r="AB713">
        <v>5.5221427517392492</v>
      </c>
      <c r="AC713">
        <v>0</v>
      </c>
      <c r="AD713">
        <v>0</v>
      </c>
      <c r="AE713">
        <v>14.932705992012124</v>
      </c>
    </row>
    <row r="714" spans="1:31" x14ac:dyDescent="0.25">
      <c r="A714">
        <v>2379679</v>
      </c>
      <c r="B714">
        <v>1</v>
      </c>
      <c r="C714" t="s">
        <v>80</v>
      </c>
      <c r="D714" t="s">
        <v>84</v>
      </c>
      <c r="E714" t="s">
        <v>132</v>
      </c>
      <c r="F714" t="s">
        <v>2289</v>
      </c>
      <c r="G714" t="s">
        <v>149</v>
      </c>
      <c r="H714" t="s">
        <v>135</v>
      </c>
      <c r="I714" t="s">
        <v>136</v>
      </c>
      <c r="J714" t="s">
        <v>137</v>
      </c>
      <c r="K714" t="s">
        <v>138</v>
      </c>
      <c r="L714" t="s">
        <v>2290</v>
      </c>
      <c r="M714" t="s">
        <v>2291</v>
      </c>
      <c r="N714">
        <v>4.795833333</v>
      </c>
      <c r="O714">
        <v>0</v>
      </c>
      <c r="P714">
        <v>1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0.307764251159175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0.307764251159175</v>
      </c>
    </row>
    <row r="715" spans="1:31" x14ac:dyDescent="0.25">
      <c r="A715">
        <v>2379753</v>
      </c>
      <c r="B715">
        <v>1</v>
      </c>
      <c r="C715" t="s">
        <v>80</v>
      </c>
      <c r="D715" t="s">
        <v>101</v>
      </c>
      <c r="E715" t="s">
        <v>155</v>
      </c>
      <c r="F715" t="s">
        <v>2292</v>
      </c>
      <c r="G715" t="s">
        <v>161</v>
      </c>
      <c r="H715" t="s">
        <v>135</v>
      </c>
      <c r="I715" t="s">
        <v>136</v>
      </c>
      <c r="J715" t="s">
        <v>137</v>
      </c>
      <c r="K715" t="s">
        <v>138</v>
      </c>
      <c r="L715" t="s">
        <v>2293</v>
      </c>
      <c r="M715" t="s">
        <v>2294</v>
      </c>
      <c r="N715">
        <v>1.3644444440000001</v>
      </c>
      <c r="O715">
        <v>0</v>
      </c>
      <c r="P715">
        <v>145</v>
      </c>
      <c r="Q715">
        <v>0</v>
      </c>
      <c r="R715">
        <v>0</v>
      </c>
      <c r="S715">
        <v>0</v>
      </c>
      <c r="T715">
        <v>1</v>
      </c>
      <c r="U715">
        <v>0</v>
      </c>
      <c r="V715">
        <v>0</v>
      </c>
      <c r="W715">
        <v>0</v>
      </c>
      <c r="X715">
        <v>46.734134209335437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46.734134209335437</v>
      </c>
    </row>
    <row r="716" spans="1:31" x14ac:dyDescent="0.25">
      <c r="A716">
        <v>2379758</v>
      </c>
      <c r="B716">
        <v>1</v>
      </c>
      <c r="C716" t="s">
        <v>80</v>
      </c>
      <c r="D716" t="s">
        <v>89</v>
      </c>
      <c r="E716" t="s">
        <v>132</v>
      </c>
      <c r="F716" t="s">
        <v>2295</v>
      </c>
      <c r="G716" t="s">
        <v>149</v>
      </c>
      <c r="H716" t="s">
        <v>135</v>
      </c>
      <c r="I716" t="s">
        <v>136</v>
      </c>
      <c r="J716" t="s">
        <v>137</v>
      </c>
      <c r="K716" t="s">
        <v>138</v>
      </c>
      <c r="L716" t="s">
        <v>2296</v>
      </c>
      <c r="M716" t="s">
        <v>2297</v>
      </c>
      <c r="N716">
        <v>2.3847222220000002</v>
      </c>
      <c r="O716">
        <v>0</v>
      </c>
      <c r="P716">
        <v>3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3.4925906230200336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3.4925906230200336</v>
      </c>
    </row>
    <row r="717" spans="1:31" x14ac:dyDescent="0.25">
      <c r="A717">
        <v>2379761</v>
      </c>
      <c r="B717">
        <v>1</v>
      </c>
      <c r="C717" t="s">
        <v>80</v>
      </c>
      <c r="D717" t="s">
        <v>91</v>
      </c>
      <c r="E717" t="s">
        <v>155</v>
      </c>
      <c r="F717" t="s">
        <v>2298</v>
      </c>
      <c r="G717" t="s">
        <v>240</v>
      </c>
      <c r="H717" t="s">
        <v>135</v>
      </c>
      <c r="I717" t="s">
        <v>136</v>
      </c>
      <c r="J717" t="s">
        <v>137</v>
      </c>
      <c r="K717" t="s">
        <v>138</v>
      </c>
      <c r="L717" t="s">
        <v>2299</v>
      </c>
      <c r="M717" t="s">
        <v>2300</v>
      </c>
      <c r="N717">
        <v>0.97138888800000001</v>
      </c>
      <c r="O717">
        <v>0</v>
      </c>
      <c r="P717">
        <v>30</v>
      </c>
      <c r="Q717">
        <v>0</v>
      </c>
      <c r="R717">
        <v>0</v>
      </c>
      <c r="S717">
        <v>0</v>
      </c>
      <c r="T717">
        <v>47</v>
      </c>
      <c r="U717">
        <v>0</v>
      </c>
      <c r="V717">
        <v>0</v>
      </c>
      <c r="W717">
        <v>0</v>
      </c>
      <c r="X717">
        <v>7.5454336324282378</v>
      </c>
      <c r="Y717">
        <v>0</v>
      </c>
      <c r="Z717">
        <v>0</v>
      </c>
      <c r="AA717">
        <v>0</v>
      </c>
      <c r="AB717">
        <v>39.398541210868139</v>
      </c>
      <c r="AC717">
        <v>0</v>
      </c>
      <c r="AD717">
        <v>0</v>
      </c>
      <c r="AE717">
        <v>46.943974843296374</v>
      </c>
    </row>
    <row r="718" spans="1:31" x14ac:dyDescent="0.25">
      <c r="A718">
        <v>2379658</v>
      </c>
      <c r="B718">
        <v>1</v>
      </c>
      <c r="C718" t="s">
        <v>81</v>
      </c>
      <c r="D718" t="s">
        <v>127</v>
      </c>
      <c r="E718" t="s">
        <v>132</v>
      </c>
      <c r="F718" t="s">
        <v>2301</v>
      </c>
      <c r="G718" t="s">
        <v>134</v>
      </c>
      <c r="H718" t="s">
        <v>135</v>
      </c>
      <c r="I718" t="s">
        <v>136</v>
      </c>
      <c r="J718" t="s">
        <v>137</v>
      </c>
      <c r="K718" t="s">
        <v>138</v>
      </c>
      <c r="L718" t="s">
        <v>2302</v>
      </c>
      <c r="M718" t="s">
        <v>2303</v>
      </c>
      <c r="N718">
        <v>6.131388888</v>
      </c>
      <c r="O718">
        <v>0</v>
      </c>
      <c r="P718">
        <v>3</v>
      </c>
      <c r="Q718">
        <v>0</v>
      </c>
      <c r="R718">
        <v>0</v>
      </c>
      <c r="S718">
        <v>0</v>
      </c>
      <c r="T718">
        <v>1</v>
      </c>
      <c r="U718">
        <v>0</v>
      </c>
      <c r="V718">
        <v>0</v>
      </c>
      <c r="W718">
        <v>0</v>
      </c>
      <c r="X718">
        <v>4.2011673268425085</v>
      </c>
      <c r="Y718">
        <v>0</v>
      </c>
      <c r="Z718">
        <v>0</v>
      </c>
      <c r="AA718">
        <v>0</v>
      </c>
      <c r="AB718">
        <v>1.1629692333765</v>
      </c>
      <c r="AC718">
        <v>0</v>
      </c>
      <c r="AD718">
        <v>0</v>
      </c>
      <c r="AE718">
        <v>5.3641365602190083</v>
      </c>
    </row>
    <row r="719" spans="1:31" x14ac:dyDescent="0.25">
      <c r="A719">
        <v>2379738</v>
      </c>
      <c r="B719">
        <v>1</v>
      </c>
      <c r="C719" t="s">
        <v>80</v>
      </c>
      <c r="D719" t="s">
        <v>82</v>
      </c>
      <c r="E719" t="s">
        <v>132</v>
      </c>
      <c r="F719" t="s">
        <v>2304</v>
      </c>
      <c r="G719" t="s">
        <v>145</v>
      </c>
      <c r="H719" t="s">
        <v>135</v>
      </c>
      <c r="I719" t="s">
        <v>136</v>
      </c>
      <c r="J719" t="s">
        <v>137</v>
      </c>
      <c r="K719" t="s">
        <v>138</v>
      </c>
      <c r="L719" t="s">
        <v>2305</v>
      </c>
      <c r="M719" t="s">
        <v>2306</v>
      </c>
      <c r="N719">
        <v>4.4105555550000002</v>
      </c>
      <c r="O719">
        <v>0</v>
      </c>
      <c r="P719">
        <v>13</v>
      </c>
      <c r="Q719">
        <v>0</v>
      </c>
      <c r="R719">
        <v>0</v>
      </c>
      <c r="S719">
        <v>0</v>
      </c>
      <c r="T719">
        <v>4</v>
      </c>
      <c r="U719">
        <v>0</v>
      </c>
      <c r="V719">
        <v>0</v>
      </c>
      <c r="W719">
        <v>0</v>
      </c>
      <c r="X719">
        <v>33.083933187579007</v>
      </c>
      <c r="Y719">
        <v>0</v>
      </c>
      <c r="Z719">
        <v>0</v>
      </c>
      <c r="AA719">
        <v>0</v>
      </c>
      <c r="AB719">
        <v>61.418800001995209</v>
      </c>
      <c r="AC719">
        <v>0</v>
      </c>
      <c r="AD719">
        <v>0</v>
      </c>
      <c r="AE719">
        <v>94.502733189574215</v>
      </c>
    </row>
    <row r="720" spans="1:31" x14ac:dyDescent="0.25">
      <c r="A720">
        <v>2379766</v>
      </c>
      <c r="B720">
        <v>1</v>
      </c>
      <c r="C720" t="s">
        <v>81</v>
      </c>
      <c r="D720" t="s">
        <v>121</v>
      </c>
      <c r="E720" t="s">
        <v>155</v>
      </c>
      <c r="F720" t="s">
        <v>2307</v>
      </c>
      <c r="G720" t="s">
        <v>203</v>
      </c>
      <c r="H720" t="s">
        <v>135</v>
      </c>
      <c r="I720" t="s">
        <v>136</v>
      </c>
      <c r="J720" t="s">
        <v>137</v>
      </c>
      <c r="K720" t="s">
        <v>138</v>
      </c>
      <c r="L720" t="s">
        <v>2261</v>
      </c>
      <c r="M720" t="s">
        <v>2308</v>
      </c>
      <c r="N720">
        <v>2.2230555550000002</v>
      </c>
      <c r="O720">
        <v>0</v>
      </c>
      <c r="P720">
        <v>24</v>
      </c>
      <c r="Q720">
        <v>0</v>
      </c>
      <c r="R720">
        <v>0</v>
      </c>
      <c r="S720">
        <v>0</v>
      </c>
      <c r="T720">
        <v>1</v>
      </c>
      <c r="U720">
        <v>0</v>
      </c>
      <c r="V720">
        <v>0</v>
      </c>
      <c r="W720">
        <v>0</v>
      </c>
      <c r="X720">
        <v>9.4583196239242397</v>
      </c>
      <c r="Y720">
        <v>0</v>
      </c>
      <c r="Z720">
        <v>0</v>
      </c>
      <c r="AA720">
        <v>0</v>
      </c>
      <c r="AB720">
        <v>3.3291046989333335E-2</v>
      </c>
      <c r="AC720">
        <v>0</v>
      </c>
      <c r="AD720">
        <v>0</v>
      </c>
      <c r="AE720">
        <v>9.4916106709135732</v>
      </c>
    </row>
    <row r="721" spans="1:31" x14ac:dyDescent="0.25">
      <c r="A721">
        <v>2379768</v>
      </c>
      <c r="B721">
        <v>1</v>
      </c>
      <c r="C721" t="s">
        <v>81</v>
      </c>
      <c r="D721" t="s">
        <v>115</v>
      </c>
      <c r="E721" t="s">
        <v>155</v>
      </c>
      <c r="F721" t="s">
        <v>2309</v>
      </c>
      <c r="G721" t="s">
        <v>203</v>
      </c>
      <c r="H721" t="s">
        <v>135</v>
      </c>
      <c r="I721" t="s">
        <v>136</v>
      </c>
      <c r="J721" t="s">
        <v>137</v>
      </c>
      <c r="K721" t="s">
        <v>138</v>
      </c>
      <c r="L721" t="s">
        <v>2310</v>
      </c>
      <c r="M721" t="s">
        <v>2311</v>
      </c>
      <c r="N721">
        <v>1.7408333330000001</v>
      </c>
      <c r="O721">
        <v>0</v>
      </c>
      <c r="P721">
        <v>28</v>
      </c>
      <c r="Q721">
        <v>0</v>
      </c>
      <c r="R721">
        <v>0</v>
      </c>
      <c r="S721">
        <v>0</v>
      </c>
      <c r="T721">
        <v>4</v>
      </c>
      <c r="U721">
        <v>0</v>
      </c>
      <c r="V721">
        <v>0</v>
      </c>
      <c r="W721">
        <v>0</v>
      </c>
      <c r="X721">
        <v>5.7866075807997852</v>
      </c>
      <c r="Y721">
        <v>0</v>
      </c>
      <c r="Z721">
        <v>0</v>
      </c>
      <c r="AA721">
        <v>0</v>
      </c>
      <c r="AB721">
        <v>2.7520024878166662</v>
      </c>
      <c r="AC721">
        <v>0</v>
      </c>
      <c r="AD721">
        <v>0</v>
      </c>
      <c r="AE721">
        <v>8.5386100686164514</v>
      </c>
    </row>
    <row r="722" spans="1:31" x14ac:dyDescent="0.25">
      <c r="A722">
        <v>2379770</v>
      </c>
      <c r="B722">
        <v>1</v>
      </c>
      <c r="C722" t="s">
        <v>80</v>
      </c>
      <c r="D722" t="s">
        <v>103</v>
      </c>
      <c r="E722" t="s">
        <v>155</v>
      </c>
      <c r="F722" t="s">
        <v>2312</v>
      </c>
      <c r="G722" t="s">
        <v>161</v>
      </c>
      <c r="H722" t="s">
        <v>135</v>
      </c>
      <c r="I722" t="s">
        <v>136</v>
      </c>
      <c r="J722" t="s">
        <v>137</v>
      </c>
      <c r="K722" t="s">
        <v>138</v>
      </c>
      <c r="L722" t="s">
        <v>2313</v>
      </c>
      <c r="M722" t="s">
        <v>2314</v>
      </c>
      <c r="N722">
        <v>0.92833333299999998</v>
      </c>
      <c r="O722">
        <v>0</v>
      </c>
      <c r="P722">
        <v>90</v>
      </c>
      <c r="Q722">
        <v>0</v>
      </c>
      <c r="R722">
        <v>1</v>
      </c>
      <c r="S722">
        <v>0</v>
      </c>
      <c r="T722">
        <v>10</v>
      </c>
      <c r="U722">
        <v>0</v>
      </c>
      <c r="V722">
        <v>0</v>
      </c>
      <c r="W722">
        <v>0</v>
      </c>
      <c r="X722">
        <v>24.745958871810153</v>
      </c>
      <c r="Y722">
        <v>0</v>
      </c>
      <c r="Z722">
        <v>0.58752435219331667</v>
      </c>
      <c r="AA722">
        <v>0</v>
      </c>
      <c r="AB722">
        <v>2.0994388553024996</v>
      </c>
      <c r="AC722">
        <v>0</v>
      </c>
      <c r="AD722">
        <v>0</v>
      </c>
      <c r="AE722">
        <v>27.432922079305968</v>
      </c>
    </row>
    <row r="723" spans="1:31" x14ac:dyDescent="0.25">
      <c r="A723">
        <v>2379775</v>
      </c>
      <c r="B723">
        <v>1</v>
      </c>
      <c r="C723" t="s">
        <v>81</v>
      </c>
      <c r="D723" t="s">
        <v>119</v>
      </c>
      <c r="E723" t="s">
        <v>132</v>
      </c>
      <c r="F723" t="s">
        <v>2315</v>
      </c>
      <c r="G723" t="s">
        <v>149</v>
      </c>
      <c r="H723" t="s">
        <v>135</v>
      </c>
      <c r="I723" t="s">
        <v>136</v>
      </c>
      <c r="J723" t="s">
        <v>137</v>
      </c>
      <c r="K723" t="s">
        <v>138</v>
      </c>
      <c r="L723" t="s">
        <v>2316</v>
      </c>
      <c r="M723" t="s">
        <v>2317</v>
      </c>
      <c r="N723">
        <v>1.9063888879999999</v>
      </c>
      <c r="O723">
        <v>0</v>
      </c>
      <c r="P723">
        <v>1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0.52917984072134994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0.52917984072134994</v>
      </c>
    </row>
    <row r="724" spans="1:31" x14ac:dyDescent="0.25">
      <c r="A724">
        <v>2379776</v>
      </c>
      <c r="B724">
        <v>1</v>
      </c>
      <c r="C724" t="s">
        <v>80</v>
      </c>
      <c r="D724" t="s">
        <v>105</v>
      </c>
      <c r="E724" t="s">
        <v>155</v>
      </c>
      <c r="F724" t="s">
        <v>2318</v>
      </c>
      <c r="G724" t="s">
        <v>161</v>
      </c>
      <c r="H724" t="s">
        <v>135</v>
      </c>
      <c r="I724" t="s">
        <v>136</v>
      </c>
      <c r="J724" t="s">
        <v>137</v>
      </c>
      <c r="K724" t="s">
        <v>138</v>
      </c>
      <c r="L724" t="s">
        <v>2319</v>
      </c>
      <c r="M724" t="s">
        <v>2320</v>
      </c>
      <c r="N724">
        <v>0.70111111100000001</v>
      </c>
      <c r="O724">
        <v>0</v>
      </c>
      <c r="P724">
        <v>96</v>
      </c>
      <c r="Q724">
        <v>0</v>
      </c>
      <c r="R724">
        <v>22</v>
      </c>
      <c r="S724">
        <v>0</v>
      </c>
      <c r="T724">
        <v>8</v>
      </c>
      <c r="U724">
        <v>0</v>
      </c>
      <c r="V724">
        <v>0</v>
      </c>
      <c r="W724">
        <v>0</v>
      </c>
      <c r="X724">
        <v>23.327269635985193</v>
      </c>
      <c r="Y724">
        <v>0</v>
      </c>
      <c r="Z724">
        <v>6.5055361737907891</v>
      </c>
      <c r="AA724">
        <v>0</v>
      </c>
      <c r="AB724">
        <v>5.5904056386080834</v>
      </c>
      <c r="AC724">
        <v>0</v>
      </c>
      <c r="AD724">
        <v>0</v>
      </c>
      <c r="AE724">
        <v>35.423211448384066</v>
      </c>
    </row>
    <row r="725" spans="1:31" x14ac:dyDescent="0.25">
      <c r="A725">
        <v>2379743</v>
      </c>
      <c r="B725">
        <v>1</v>
      </c>
      <c r="C725" t="s">
        <v>80</v>
      </c>
      <c r="D725" t="s">
        <v>84</v>
      </c>
      <c r="E725" t="s">
        <v>132</v>
      </c>
      <c r="F725" t="s">
        <v>2321</v>
      </c>
      <c r="G725" t="s">
        <v>145</v>
      </c>
      <c r="H725" t="s">
        <v>135</v>
      </c>
      <c r="I725" t="s">
        <v>136</v>
      </c>
      <c r="J725" t="s">
        <v>137</v>
      </c>
      <c r="K725" t="s">
        <v>138</v>
      </c>
      <c r="L725" t="s">
        <v>2322</v>
      </c>
      <c r="M725" t="s">
        <v>2323</v>
      </c>
      <c r="N725">
        <v>4.3963888879999997</v>
      </c>
      <c r="O725">
        <v>0</v>
      </c>
      <c r="P725">
        <v>4</v>
      </c>
      <c r="Q725">
        <v>0</v>
      </c>
      <c r="R725">
        <v>0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5.0123914258349735</v>
      </c>
      <c r="Y725">
        <v>0</v>
      </c>
      <c r="Z725">
        <v>0</v>
      </c>
      <c r="AA725">
        <v>0</v>
      </c>
      <c r="AB725">
        <v>1.5019708638205835</v>
      </c>
      <c r="AC725">
        <v>0</v>
      </c>
      <c r="AD725">
        <v>0</v>
      </c>
      <c r="AE725">
        <v>6.5143622896555566</v>
      </c>
    </row>
    <row r="726" spans="1:31" x14ac:dyDescent="0.25">
      <c r="A726">
        <v>2379769</v>
      </c>
      <c r="B726">
        <v>1</v>
      </c>
      <c r="C726" t="s">
        <v>80</v>
      </c>
      <c r="D726" t="s">
        <v>93</v>
      </c>
      <c r="E726" t="s">
        <v>155</v>
      </c>
      <c r="F726" t="s">
        <v>2324</v>
      </c>
      <c r="G726" t="s">
        <v>203</v>
      </c>
      <c r="H726" t="s">
        <v>135</v>
      </c>
      <c r="I726" t="s">
        <v>136</v>
      </c>
      <c r="J726" t="s">
        <v>137</v>
      </c>
      <c r="K726" t="s">
        <v>138</v>
      </c>
      <c r="L726" t="s">
        <v>2325</v>
      </c>
      <c r="M726" t="s">
        <v>2326</v>
      </c>
      <c r="N726">
        <v>2.6330555549999999</v>
      </c>
      <c r="O726">
        <v>0</v>
      </c>
      <c r="P726">
        <v>6</v>
      </c>
      <c r="Q726">
        <v>0</v>
      </c>
      <c r="R726">
        <v>6</v>
      </c>
      <c r="S726">
        <v>0</v>
      </c>
      <c r="T726">
        <v>5</v>
      </c>
      <c r="U726">
        <v>0</v>
      </c>
      <c r="V726">
        <v>0</v>
      </c>
      <c r="W726">
        <v>0</v>
      </c>
      <c r="X726">
        <v>6.7054738743005844</v>
      </c>
      <c r="Y726">
        <v>0</v>
      </c>
      <c r="Z726">
        <v>25.252674730905458</v>
      </c>
      <c r="AA726">
        <v>0</v>
      </c>
      <c r="AB726">
        <v>15.552001553047369</v>
      </c>
      <c r="AC726">
        <v>0</v>
      </c>
      <c r="AD726">
        <v>0</v>
      </c>
      <c r="AE726">
        <v>47.51015015825341</v>
      </c>
    </row>
    <row r="727" spans="1:31" x14ac:dyDescent="0.25">
      <c r="A727">
        <v>2379779</v>
      </c>
      <c r="B727">
        <v>1</v>
      </c>
      <c r="C727" t="s">
        <v>80</v>
      </c>
      <c r="D727" t="s">
        <v>97</v>
      </c>
      <c r="E727" t="s">
        <v>132</v>
      </c>
      <c r="F727" t="s">
        <v>2327</v>
      </c>
      <c r="G727" t="s">
        <v>149</v>
      </c>
      <c r="H727" t="s">
        <v>135</v>
      </c>
      <c r="I727" t="s">
        <v>136</v>
      </c>
      <c r="J727" t="s">
        <v>137</v>
      </c>
      <c r="K727" t="s">
        <v>138</v>
      </c>
      <c r="L727" t="s">
        <v>2328</v>
      </c>
      <c r="M727" t="s">
        <v>2329</v>
      </c>
      <c r="N727">
        <v>2.020277777</v>
      </c>
      <c r="O727">
        <v>0</v>
      </c>
      <c r="P727">
        <v>1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0.72921351360199993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0.72921351360199993</v>
      </c>
    </row>
    <row r="728" spans="1:31" x14ac:dyDescent="0.25">
      <c r="A728">
        <v>2379782</v>
      </c>
      <c r="B728">
        <v>1</v>
      </c>
      <c r="C728" t="s">
        <v>80</v>
      </c>
      <c r="D728" t="s">
        <v>83</v>
      </c>
      <c r="E728" t="s">
        <v>132</v>
      </c>
      <c r="F728" t="s">
        <v>2330</v>
      </c>
      <c r="G728" t="s">
        <v>145</v>
      </c>
      <c r="H728" t="s">
        <v>135</v>
      </c>
      <c r="I728" t="s">
        <v>136</v>
      </c>
      <c r="J728" t="s">
        <v>137</v>
      </c>
      <c r="K728" t="s">
        <v>138</v>
      </c>
      <c r="L728" t="s">
        <v>2331</v>
      </c>
      <c r="M728" t="s">
        <v>2332</v>
      </c>
      <c r="N728">
        <v>1.0780555549999999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1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</row>
    <row r="729" spans="1:31" x14ac:dyDescent="0.25">
      <c r="A729">
        <v>2379790</v>
      </c>
      <c r="B729">
        <v>1</v>
      </c>
      <c r="C729" t="s">
        <v>80</v>
      </c>
      <c r="D729" t="s">
        <v>101</v>
      </c>
      <c r="E729" t="s">
        <v>155</v>
      </c>
      <c r="F729" t="s">
        <v>2333</v>
      </c>
      <c r="G729" t="s">
        <v>161</v>
      </c>
      <c r="H729" t="s">
        <v>135</v>
      </c>
      <c r="I729" t="s">
        <v>136</v>
      </c>
      <c r="J729" t="s">
        <v>137</v>
      </c>
      <c r="K729" t="s">
        <v>138</v>
      </c>
      <c r="L729" t="s">
        <v>2334</v>
      </c>
      <c r="M729" t="s">
        <v>2335</v>
      </c>
      <c r="N729">
        <v>0.97833333300000003</v>
      </c>
      <c r="O729">
        <v>0</v>
      </c>
      <c r="P729">
        <v>30</v>
      </c>
      <c r="Q729">
        <v>0</v>
      </c>
      <c r="R729">
        <v>8</v>
      </c>
      <c r="S729">
        <v>0</v>
      </c>
      <c r="T729">
        <v>4</v>
      </c>
      <c r="U729">
        <v>0</v>
      </c>
      <c r="V729">
        <v>0</v>
      </c>
      <c r="W729">
        <v>0</v>
      </c>
      <c r="X729">
        <v>8.5365332790987996</v>
      </c>
      <c r="Y729">
        <v>0</v>
      </c>
      <c r="Z729">
        <v>2.7471010895212338</v>
      </c>
      <c r="AA729">
        <v>0</v>
      </c>
      <c r="AB729">
        <v>1.4819259046049085</v>
      </c>
      <c r="AC729">
        <v>0</v>
      </c>
      <c r="AD729">
        <v>0</v>
      </c>
      <c r="AE729">
        <v>12.765560273224942</v>
      </c>
    </row>
    <row r="730" spans="1:31" x14ac:dyDescent="0.25">
      <c r="A730">
        <v>2379791</v>
      </c>
      <c r="B730">
        <v>1</v>
      </c>
      <c r="C730" t="s">
        <v>80</v>
      </c>
      <c r="D730" t="s">
        <v>85</v>
      </c>
      <c r="E730" t="s">
        <v>170</v>
      </c>
      <c r="F730" t="s">
        <v>2059</v>
      </c>
      <c r="G730" t="s">
        <v>630</v>
      </c>
      <c r="H730" t="s">
        <v>135</v>
      </c>
      <c r="I730" t="s">
        <v>136</v>
      </c>
      <c r="J730" t="s">
        <v>137</v>
      </c>
      <c r="K730" t="s">
        <v>138</v>
      </c>
      <c r="L730" t="s">
        <v>2336</v>
      </c>
      <c r="M730" t="s">
        <v>2337</v>
      </c>
      <c r="N730">
        <v>8.9149999999999991</v>
      </c>
      <c r="O730">
        <v>0</v>
      </c>
      <c r="P730">
        <v>57</v>
      </c>
      <c r="Q730">
        <v>0</v>
      </c>
      <c r="R730">
        <v>0</v>
      </c>
      <c r="S730">
        <v>0</v>
      </c>
      <c r="T730">
        <v>19</v>
      </c>
      <c r="U730">
        <v>0</v>
      </c>
      <c r="V730">
        <v>0</v>
      </c>
      <c r="W730">
        <v>0</v>
      </c>
      <c r="X730">
        <v>160.09674705655169</v>
      </c>
      <c r="Y730">
        <v>0</v>
      </c>
      <c r="Z730">
        <v>0</v>
      </c>
      <c r="AA730">
        <v>0</v>
      </c>
      <c r="AB730">
        <v>260.35482208274635</v>
      </c>
      <c r="AC730">
        <v>0</v>
      </c>
      <c r="AD730">
        <v>0</v>
      </c>
      <c r="AE730">
        <v>420.45156913929804</v>
      </c>
    </row>
    <row r="731" spans="1:31" x14ac:dyDescent="0.25">
      <c r="A731">
        <v>2379395</v>
      </c>
      <c r="B731">
        <v>1</v>
      </c>
      <c r="C731" t="s">
        <v>80</v>
      </c>
      <c r="D731" t="s">
        <v>92</v>
      </c>
      <c r="E731" t="s">
        <v>155</v>
      </c>
      <c r="F731" t="s">
        <v>2338</v>
      </c>
      <c r="G731" t="s">
        <v>353</v>
      </c>
      <c r="H731" t="s">
        <v>135</v>
      </c>
      <c r="I731" t="s">
        <v>136</v>
      </c>
      <c r="J731" t="s">
        <v>137</v>
      </c>
      <c r="K731" t="s">
        <v>294</v>
      </c>
      <c r="L731" t="s">
        <v>2339</v>
      </c>
      <c r="M731" t="s">
        <v>2340</v>
      </c>
      <c r="N731">
        <v>7.77</v>
      </c>
      <c r="O731">
        <v>0</v>
      </c>
      <c r="P731">
        <v>36</v>
      </c>
      <c r="Q731">
        <v>0</v>
      </c>
      <c r="R731">
        <v>0</v>
      </c>
      <c r="S731">
        <v>0</v>
      </c>
      <c r="T731">
        <v>4</v>
      </c>
      <c r="U731">
        <v>0</v>
      </c>
      <c r="V731">
        <v>0</v>
      </c>
      <c r="W731">
        <v>0</v>
      </c>
      <c r="X731">
        <v>69.580393643753652</v>
      </c>
      <c r="Y731">
        <v>0</v>
      </c>
      <c r="Z731">
        <v>0</v>
      </c>
      <c r="AA731">
        <v>0</v>
      </c>
      <c r="AB731">
        <v>43.429963334633015</v>
      </c>
      <c r="AC731">
        <v>0</v>
      </c>
      <c r="AD731">
        <v>0</v>
      </c>
      <c r="AE731">
        <v>113.01035697838667</v>
      </c>
    </row>
    <row r="732" spans="1:31" x14ac:dyDescent="0.25">
      <c r="A732">
        <v>2379400</v>
      </c>
      <c r="B732">
        <v>1</v>
      </c>
      <c r="C732" t="s">
        <v>80</v>
      </c>
      <c r="D732" t="s">
        <v>92</v>
      </c>
      <c r="E732" t="s">
        <v>155</v>
      </c>
      <c r="F732" t="s">
        <v>2341</v>
      </c>
      <c r="G732" t="s">
        <v>353</v>
      </c>
      <c r="H732" t="s">
        <v>135</v>
      </c>
      <c r="I732" t="s">
        <v>136</v>
      </c>
      <c r="J732" t="s">
        <v>137</v>
      </c>
      <c r="K732" t="s">
        <v>294</v>
      </c>
      <c r="L732" t="s">
        <v>2342</v>
      </c>
      <c r="M732" t="s">
        <v>2343</v>
      </c>
      <c r="N732">
        <v>7.7572222220000002</v>
      </c>
      <c r="O732">
        <v>0</v>
      </c>
      <c r="P732">
        <v>50</v>
      </c>
      <c r="Q732">
        <v>0</v>
      </c>
      <c r="R732">
        <v>0</v>
      </c>
      <c r="S732">
        <v>0</v>
      </c>
      <c r="T732">
        <v>12</v>
      </c>
      <c r="U732">
        <v>0</v>
      </c>
      <c r="V732">
        <v>0</v>
      </c>
      <c r="W732">
        <v>0</v>
      </c>
      <c r="X732">
        <v>121.79126721883483</v>
      </c>
      <c r="Y732">
        <v>0</v>
      </c>
      <c r="Z732">
        <v>0</v>
      </c>
      <c r="AA732">
        <v>0</v>
      </c>
      <c r="AB732">
        <v>155.41010262385578</v>
      </c>
      <c r="AC732">
        <v>0</v>
      </c>
      <c r="AD732">
        <v>0</v>
      </c>
      <c r="AE732">
        <v>277.20136984269061</v>
      </c>
    </row>
    <row r="733" spans="1:31" x14ac:dyDescent="0.25">
      <c r="A733">
        <v>2379785</v>
      </c>
      <c r="B733">
        <v>1</v>
      </c>
      <c r="C733" t="s">
        <v>80</v>
      </c>
      <c r="D733" t="s">
        <v>83</v>
      </c>
      <c r="E733" t="s">
        <v>132</v>
      </c>
      <c r="F733" t="s">
        <v>2344</v>
      </c>
      <c r="G733" t="s">
        <v>145</v>
      </c>
      <c r="H733" t="s">
        <v>135</v>
      </c>
      <c r="I733" t="s">
        <v>136</v>
      </c>
      <c r="J733" t="s">
        <v>137</v>
      </c>
      <c r="K733" t="s">
        <v>138</v>
      </c>
      <c r="L733" t="s">
        <v>2345</v>
      </c>
      <c r="M733" t="s">
        <v>2346</v>
      </c>
      <c r="N733">
        <v>3.196111111</v>
      </c>
      <c r="O733">
        <v>0</v>
      </c>
      <c r="P733">
        <v>1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0.21525553118666665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0.21525553118666665</v>
      </c>
    </row>
    <row r="734" spans="1:31" x14ac:dyDescent="0.25">
      <c r="A734">
        <v>2379793</v>
      </c>
      <c r="B734">
        <v>1</v>
      </c>
      <c r="C734" t="s">
        <v>80</v>
      </c>
      <c r="D734" t="s">
        <v>83</v>
      </c>
      <c r="E734" t="s">
        <v>155</v>
      </c>
      <c r="F734" t="s">
        <v>2347</v>
      </c>
      <c r="G734" t="s">
        <v>203</v>
      </c>
      <c r="H734" t="s">
        <v>135</v>
      </c>
      <c r="I734" t="s">
        <v>136</v>
      </c>
      <c r="J734" t="s">
        <v>137</v>
      </c>
      <c r="K734" t="s">
        <v>138</v>
      </c>
      <c r="L734" t="s">
        <v>2348</v>
      </c>
      <c r="M734" t="s">
        <v>2349</v>
      </c>
      <c r="N734">
        <v>2.8858333329999999</v>
      </c>
      <c r="O734">
        <v>0</v>
      </c>
      <c r="P734">
        <v>9</v>
      </c>
      <c r="Q734">
        <v>0</v>
      </c>
      <c r="R734">
        <v>0</v>
      </c>
      <c r="S734">
        <v>0</v>
      </c>
      <c r="T734">
        <v>4</v>
      </c>
      <c r="U734">
        <v>0</v>
      </c>
      <c r="V734">
        <v>0</v>
      </c>
      <c r="W734">
        <v>0</v>
      </c>
      <c r="X734">
        <v>3.0080823854089496</v>
      </c>
      <c r="Y734">
        <v>0</v>
      </c>
      <c r="Z734">
        <v>0</v>
      </c>
      <c r="AA734">
        <v>0</v>
      </c>
      <c r="AB734">
        <v>8.8429704256878843</v>
      </c>
      <c r="AC734">
        <v>0</v>
      </c>
      <c r="AD734">
        <v>0</v>
      </c>
      <c r="AE734">
        <v>11.851052811096833</v>
      </c>
    </row>
    <row r="735" spans="1:31" x14ac:dyDescent="0.25">
      <c r="A735">
        <v>2379804</v>
      </c>
      <c r="B735">
        <v>1</v>
      </c>
      <c r="C735" t="s">
        <v>80</v>
      </c>
      <c r="D735" t="s">
        <v>96</v>
      </c>
      <c r="E735" t="s">
        <v>170</v>
      </c>
      <c r="F735" t="s">
        <v>2350</v>
      </c>
      <c r="G735" t="s">
        <v>630</v>
      </c>
      <c r="H735" t="s">
        <v>135</v>
      </c>
      <c r="I735" t="s">
        <v>136</v>
      </c>
      <c r="J735" t="s">
        <v>137</v>
      </c>
      <c r="K735" t="s">
        <v>138</v>
      </c>
      <c r="L735" t="s">
        <v>2351</v>
      </c>
      <c r="M735" t="s">
        <v>2352</v>
      </c>
      <c r="N735">
        <v>1.5549999999999999</v>
      </c>
      <c r="O735">
        <v>0</v>
      </c>
      <c r="P735">
        <v>44</v>
      </c>
      <c r="Q735">
        <v>0</v>
      </c>
      <c r="R735">
        <v>0</v>
      </c>
      <c r="S735">
        <v>0</v>
      </c>
      <c r="T735">
        <v>4</v>
      </c>
      <c r="U735">
        <v>0</v>
      </c>
      <c r="V735">
        <v>0</v>
      </c>
      <c r="W735">
        <v>0</v>
      </c>
      <c r="X735">
        <v>26.661350138898761</v>
      </c>
      <c r="Y735">
        <v>0</v>
      </c>
      <c r="Z735">
        <v>0</v>
      </c>
      <c r="AA735">
        <v>0</v>
      </c>
      <c r="AB735">
        <v>14.22665564468686</v>
      </c>
      <c r="AC735">
        <v>0</v>
      </c>
      <c r="AD735">
        <v>0</v>
      </c>
      <c r="AE735">
        <v>40.888005783585619</v>
      </c>
    </row>
    <row r="736" spans="1:31" x14ac:dyDescent="0.25">
      <c r="A736">
        <v>2379806</v>
      </c>
      <c r="B736">
        <v>1</v>
      </c>
      <c r="C736" t="s">
        <v>80</v>
      </c>
      <c r="D736" t="s">
        <v>82</v>
      </c>
      <c r="E736" t="s">
        <v>155</v>
      </c>
      <c r="F736" t="s">
        <v>2353</v>
      </c>
      <c r="G736" t="s">
        <v>203</v>
      </c>
      <c r="H736" t="s">
        <v>135</v>
      </c>
      <c r="I736" t="s">
        <v>136</v>
      </c>
      <c r="J736" t="s">
        <v>137</v>
      </c>
      <c r="K736" t="s">
        <v>138</v>
      </c>
      <c r="L736" t="s">
        <v>2354</v>
      </c>
      <c r="M736" t="s">
        <v>2355</v>
      </c>
      <c r="N736">
        <v>4.3005555549999999</v>
      </c>
      <c r="O736">
        <v>0</v>
      </c>
      <c r="P736">
        <v>47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23.15984670897442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23.15984670897442</v>
      </c>
    </row>
    <row r="737" spans="1:31" x14ac:dyDescent="0.25">
      <c r="A737">
        <v>2379818</v>
      </c>
      <c r="B737">
        <v>1</v>
      </c>
      <c r="C737" t="s">
        <v>80</v>
      </c>
      <c r="D737" t="s">
        <v>96</v>
      </c>
      <c r="E737" t="s">
        <v>170</v>
      </c>
      <c r="F737" t="s">
        <v>2356</v>
      </c>
      <c r="G737" t="s">
        <v>343</v>
      </c>
      <c r="H737" t="s">
        <v>135</v>
      </c>
      <c r="I737" t="s">
        <v>136</v>
      </c>
      <c r="J737" t="s">
        <v>137</v>
      </c>
      <c r="K737" t="s">
        <v>138</v>
      </c>
      <c r="L737" t="s">
        <v>2357</v>
      </c>
      <c r="M737" t="s">
        <v>2358</v>
      </c>
      <c r="N737">
        <v>3.2355555549999999</v>
      </c>
      <c r="O737">
        <v>0</v>
      </c>
      <c r="P737">
        <v>12</v>
      </c>
      <c r="Q737">
        <v>0</v>
      </c>
      <c r="R737">
        <v>0</v>
      </c>
      <c r="S737">
        <v>0</v>
      </c>
      <c r="T737">
        <v>60</v>
      </c>
      <c r="U737">
        <v>0</v>
      </c>
      <c r="V737">
        <v>0</v>
      </c>
      <c r="W737">
        <v>0</v>
      </c>
      <c r="X737">
        <v>39.498354370370024</v>
      </c>
      <c r="Y737">
        <v>0</v>
      </c>
      <c r="Z737">
        <v>0</v>
      </c>
      <c r="AA737">
        <v>0</v>
      </c>
      <c r="AB737">
        <v>507.37203448696579</v>
      </c>
      <c r="AC737">
        <v>0</v>
      </c>
      <c r="AD737">
        <v>0</v>
      </c>
      <c r="AE737">
        <v>546.8703888573358</v>
      </c>
    </row>
    <row r="738" spans="1:31" x14ac:dyDescent="0.25">
      <c r="A738">
        <v>2377641</v>
      </c>
      <c r="B738">
        <v>1</v>
      </c>
      <c r="C738" t="s">
        <v>80</v>
      </c>
      <c r="D738" t="s">
        <v>103</v>
      </c>
      <c r="E738" t="s">
        <v>290</v>
      </c>
      <c r="F738" t="s">
        <v>2359</v>
      </c>
      <c r="G738" t="s">
        <v>292</v>
      </c>
      <c r="H738" t="s">
        <v>293</v>
      </c>
      <c r="I738" t="s">
        <v>136</v>
      </c>
      <c r="J738" t="s">
        <v>137</v>
      </c>
      <c r="K738" t="s">
        <v>294</v>
      </c>
      <c r="L738" t="s">
        <v>2360</v>
      </c>
      <c r="M738" t="s">
        <v>2361</v>
      </c>
      <c r="N738">
        <v>10.315277777</v>
      </c>
      <c r="O738">
        <v>0</v>
      </c>
      <c r="P738">
        <v>658</v>
      </c>
      <c r="Q738">
        <v>2</v>
      </c>
      <c r="R738">
        <v>9</v>
      </c>
      <c r="S738">
        <v>2</v>
      </c>
      <c r="T738">
        <v>87</v>
      </c>
      <c r="U738">
        <v>14</v>
      </c>
      <c r="V738">
        <v>0</v>
      </c>
      <c r="W738">
        <v>0</v>
      </c>
      <c r="X738">
        <v>1722.9389874320848</v>
      </c>
      <c r="Y738">
        <v>586.56868669166545</v>
      </c>
      <c r="Z738">
        <v>21.203130039073372</v>
      </c>
      <c r="AA738">
        <v>44.256526787390619</v>
      </c>
      <c r="AB738">
        <v>933.02617840896153</v>
      </c>
      <c r="AC738">
        <v>4532.4097878752482</v>
      </c>
      <c r="AD738">
        <v>0</v>
      </c>
      <c r="AE738">
        <v>7840.4032972344248</v>
      </c>
    </row>
    <row r="739" spans="1:31" x14ac:dyDescent="0.25">
      <c r="A739">
        <v>2377658</v>
      </c>
      <c r="B739">
        <v>1</v>
      </c>
      <c r="C739" t="s">
        <v>80</v>
      </c>
      <c r="D739" t="s">
        <v>103</v>
      </c>
      <c r="E739" t="s">
        <v>290</v>
      </c>
      <c r="F739" t="s">
        <v>2362</v>
      </c>
      <c r="G739" t="s">
        <v>292</v>
      </c>
      <c r="H739" t="s">
        <v>293</v>
      </c>
      <c r="I739" t="s">
        <v>136</v>
      </c>
      <c r="J739" t="s">
        <v>137</v>
      </c>
      <c r="K739" t="s">
        <v>294</v>
      </c>
      <c r="L739" t="s">
        <v>2363</v>
      </c>
      <c r="M739" t="s">
        <v>2364</v>
      </c>
      <c r="N739">
        <v>9.7561111109999992</v>
      </c>
      <c r="O739">
        <v>0</v>
      </c>
      <c r="P739">
        <v>0</v>
      </c>
      <c r="Q739">
        <v>0</v>
      </c>
      <c r="R739">
        <v>0</v>
      </c>
      <c r="S739">
        <v>65</v>
      </c>
      <c r="T739">
        <v>6</v>
      </c>
      <c r="U739">
        <v>90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3227.637887888658</v>
      </c>
      <c r="AB739">
        <v>532.74628255382629</v>
      </c>
      <c r="AC739">
        <v>51813.597575920045</v>
      </c>
      <c r="AD739">
        <v>0</v>
      </c>
      <c r="AE739">
        <v>55573.98174636253</v>
      </c>
    </row>
    <row r="740" spans="1:31" x14ac:dyDescent="0.25">
      <c r="A740">
        <v>2377903</v>
      </c>
      <c r="B740">
        <v>1</v>
      </c>
      <c r="C740" t="s">
        <v>80</v>
      </c>
      <c r="D740" t="s">
        <v>103</v>
      </c>
      <c r="E740" t="s">
        <v>1368</v>
      </c>
      <c r="F740" t="s">
        <v>2365</v>
      </c>
      <c r="G740" t="s">
        <v>298</v>
      </c>
      <c r="H740" t="s">
        <v>293</v>
      </c>
      <c r="I740" t="s">
        <v>136</v>
      </c>
      <c r="J740" t="s">
        <v>137</v>
      </c>
      <c r="K740" t="s">
        <v>138</v>
      </c>
      <c r="L740" t="s">
        <v>2366</v>
      </c>
      <c r="M740" t="s">
        <v>2367</v>
      </c>
      <c r="N740">
        <v>0.576944444</v>
      </c>
      <c r="O740">
        <v>0</v>
      </c>
      <c r="P740">
        <v>58</v>
      </c>
      <c r="Q740">
        <v>2</v>
      </c>
      <c r="R740">
        <v>55</v>
      </c>
      <c r="S740">
        <v>25</v>
      </c>
      <c r="T740">
        <v>52</v>
      </c>
      <c r="U740">
        <v>20</v>
      </c>
      <c r="V740">
        <v>1</v>
      </c>
      <c r="W740">
        <v>0</v>
      </c>
      <c r="X740">
        <v>9.0223499912426046</v>
      </c>
      <c r="Y740">
        <v>9.0160730603492141</v>
      </c>
      <c r="Z740">
        <v>10.044097477400182</v>
      </c>
      <c r="AA740">
        <v>93.933354710187928</v>
      </c>
      <c r="AB740">
        <v>22.612348112741998</v>
      </c>
      <c r="AC740">
        <v>630.99652580745283</v>
      </c>
      <c r="AD740">
        <v>23.733417606912003</v>
      </c>
      <c r="AE740">
        <v>799.35816676628667</v>
      </c>
    </row>
    <row r="741" spans="1:31" x14ac:dyDescent="0.25">
      <c r="A741">
        <v>2378933</v>
      </c>
      <c r="B741">
        <v>1</v>
      </c>
      <c r="C741" t="s">
        <v>80</v>
      </c>
      <c r="D741" t="s">
        <v>100</v>
      </c>
      <c r="E741" t="s">
        <v>1397</v>
      </c>
      <c r="F741" t="s">
        <v>2368</v>
      </c>
      <c r="G741" t="s">
        <v>298</v>
      </c>
      <c r="H741" t="s">
        <v>293</v>
      </c>
      <c r="I741" t="s">
        <v>136</v>
      </c>
      <c r="J741" t="s">
        <v>137</v>
      </c>
      <c r="K741" t="s">
        <v>138</v>
      </c>
      <c r="L741" t="s">
        <v>2369</v>
      </c>
      <c r="M741" t="s">
        <v>2370</v>
      </c>
      <c r="N741">
        <v>2.3163888880000001</v>
      </c>
      <c r="O741">
        <v>0</v>
      </c>
      <c r="P741">
        <v>658</v>
      </c>
      <c r="Q741">
        <v>0</v>
      </c>
      <c r="R741">
        <v>14</v>
      </c>
      <c r="S741">
        <v>1</v>
      </c>
      <c r="T741">
        <v>86</v>
      </c>
      <c r="U741">
        <v>1</v>
      </c>
      <c r="V741">
        <v>1</v>
      </c>
      <c r="W741">
        <v>0</v>
      </c>
      <c r="X741">
        <v>362.54519447430533</v>
      </c>
      <c r="Y741">
        <v>0</v>
      </c>
      <c r="Z741">
        <v>20.906002047736628</v>
      </c>
      <c r="AA741">
        <v>62.357411601407932</v>
      </c>
      <c r="AB741">
        <v>296.34499262948424</v>
      </c>
      <c r="AC741">
        <v>77.311350964336683</v>
      </c>
      <c r="AD741">
        <v>101.01842047915669</v>
      </c>
      <c r="AE741">
        <v>920.48337219642758</v>
      </c>
    </row>
    <row r="742" spans="1:31" x14ac:dyDescent="0.25">
      <c r="A742">
        <v>2378935</v>
      </c>
      <c r="B742">
        <v>1</v>
      </c>
      <c r="C742" t="s">
        <v>80</v>
      </c>
      <c r="D742" t="s">
        <v>100</v>
      </c>
      <c r="E742" t="s">
        <v>290</v>
      </c>
      <c r="F742" t="s">
        <v>2371</v>
      </c>
      <c r="G742" t="s">
        <v>292</v>
      </c>
      <c r="H742" t="s">
        <v>293</v>
      </c>
      <c r="I742" t="s">
        <v>136</v>
      </c>
      <c r="J742" t="s">
        <v>137</v>
      </c>
      <c r="K742" t="s">
        <v>294</v>
      </c>
      <c r="L742" t="s">
        <v>2369</v>
      </c>
      <c r="M742" t="s">
        <v>2372</v>
      </c>
      <c r="N742">
        <v>4.8597222220000003</v>
      </c>
      <c r="O742">
        <v>0</v>
      </c>
      <c r="P742">
        <v>2609</v>
      </c>
      <c r="Q742">
        <v>0</v>
      </c>
      <c r="R742">
        <v>0</v>
      </c>
      <c r="S742">
        <v>0</v>
      </c>
      <c r="T742">
        <v>726</v>
      </c>
      <c r="U742">
        <v>1</v>
      </c>
      <c r="V742">
        <v>1</v>
      </c>
      <c r="W742">
        <v>0</v>
      </c>
      <c r="X742">
        <v>2976.7815973254465</v>
      </c>
      <c r="Y742">
        <v>0</v>
      </c>
      <c r="Z742">
        <v>0</v>
      </c>
      <c r="AA742">
        <v>0</v>
      </c>
      <c r="AB742">
        <v>3874.8202797656086</v>
      </c>
      <c r="AC742">
        <v>2499.9966220975471</v>
      </c>
      <c r="AD742">
        <v>17.422095586800044</v>
      </c>
      <c r="AE742">
        <v>9369.0205947754021</v>
      </c>
    </row>
    <row r="743" spans="1:31" x14ac:dyDescent="0.25">
      <c r="A743">
        <v>2379115</v>
      </c>
      <c r="B743">
        <v>1</v>
      </c>
      <c r="C743" t="s">
        <v>80</v>
      </c>
      <c r="D743" t="s">
        <v>100</v>
      </c>
      <c r="E743" t="s">
        <v>290</v>
      </c>
      <c r="F743" t="s">
        <v>2373</v>
      </c>
      <c r="G743" t="s">
        <v>292</v>
      </c>
      <c r="H743" t="s">
        <v>293</v>
      </c>
      <c r="I743" t="s">
        <v>136</v>
      </c>
      <c r="J743" t="s">
        <v>137</v>
      </c>
      <c r="K743" t="s">
        <v>294</v>
      </c>
      <c r="L743" t="s">
        <v>2374</v>
      </c>
      <c r="M743" t="s">
        <v>2375</v>
      </c>
      <c r="N743">
        <v>3.9713888879999999</v>
      </c>
      <c r="O743">
        <v>0</v>
      </c>
      <c r="P743">
        <v>1119</v>
      </c>
      <c r="Q743">
        <v>0</v>
      </c>
      <c r="R743">
        <v>0</v>
      </c>
      <c r="S743">
        <v>0</v>
      </c>
      <c r="T743">
        <v>51</v>
      </c>
      <c r="U743">
        <v>0</v>
      </c>
      <c r="V743">
        <v>1</v>
      </c>
      <c r="W743">
        <v>0</v>
      </c>
      <c r="X743">
        <v>1178.380236742702</v>
      </c>
      <c r="Y743">
        <v>0</v>
      </c>
      <c r="Z743">
        <v>0</v>
      </c>
      <c r="AA743">
        <v>0</v>
      </c>
      <c r="AB743">
        <v>447.93743769523581</v>
      </c>
      <c r="AC743">
        <v>0</v>
      </c>
      <c r="AD743">
        <v>251.67816201397181</v>
      </c>
      <c r="AE743">
        <v>1877.9958364519096</v>
      </c>
    </row>
    <row r="744" spans="1:31" x14ac:dyDescent="0.25">
      <c r="A744">
        <v>2379836</v>
      </c>
      <c r="B744">
        <v>1</v>
      </c>
      <c r="C744" t="s">
        <v>80</v>
      </c>
      <c r="D744" t="s">
        <v>100</v>
      </c>
      <c r="E744" t="s">
        <v>155</v>
      </c>
      <c r="F744" t="s">
        <v>2376</v>
      </c>
      <c r="G744" t="s">
        <v>203</v>
      </c>
      <c r="H744" t="s">
        <v>135</v>
      </c>
      <c r="I744" t="s">
        <v>136</v>
      </c>
      <c r="J744" t="s">
        <v>137</v>
      </c>
      <c r="K744" t="s">
        <v>138</v>
      </c>
      <c r="L744" t="s">
        <v>2377</v>
      </c>
      <c r="M744" t="s">
        <v>2378</v>
      </c>
      <c r="N744">
        <v>2.270277777</v>
      </c>
      <c r="O744">
        <v>0</v>
      </c>
      <c r="P744">
        <v>1</v>
      </c>
      <c r="Q744">
        <v>0</v>
      </c>
      <c r="R744">
        <v>9</v>
      </c>
      <c r="S744">
        <v>0</v>
      </c>
      <c r="T744">
        <v>3</v>
      </c>
      <c r="U744">
        <v>0</v>
      </c>
      <c r="V744">
        <v>0</v>
      </c>
      <c r="W744">
        <v>0</v>
      </c>
      <c r="X744">
        <v>0.45426147503843339</v>
      </c>
      <c r="Y744">
        <v>0</v>
      </c>
      <c r="Z744">
        <v>46.506335041589033</v>
      </c>
      <c r="AA744">
        <v>0</v>
      </c>
      <c r="AB744">
        <v>7.5224290282680002</v>
      </c>
      <c r="AC744">
        <v>0</v>
      </c>
      <c r="AD744">
        <v>0</v>
      </c>
      <c r="AE744">
        <v>54.483025544895469</v>
      </c>
    </row>
    <row r="745" spans="1:31" x14ac:dyDescent="0.25">
      <c r="A745">
        <v>2379845</v>
      </c>
      <c r="B745">
        <v>1</v>
      </c>
      <c r="C745" t="s">
        <v>80</v>
      </c>
      <c r="D745" t="s">
        <v>83</v>
      </c>
      <c r="E745" t="s">
        <v>155</v>
      </c>
      <c r="F745" t="s">
        <v>2379</v>
      </c>
      <c r="G745" t="s">
        <v>203</v>
      </c>
      <c r="H745" t="s">
        <v>135</v>
      </c>
      <c r="I745" t="s">
        <v>136</v>
      </c>
      <c r="J745" t="s">
        <v>137</v>
      </c>
      <c r="K745" t="s">
        <v>138</v>
      </c>
      <c r="L745" t="s">
        <v>2380</v>
      </c>
      <c r="M745" t="s">
        <v>2381</v>
      </c>
      <c r="N745">
        <v>0.83527777700000005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4</v>
      </c>
      <c r="U745">
        <v>0</v>
      </c>
      <c r="V745">
        <v>1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1.8027573837313335</v>
      </c>
      <c r="AC745">
        <v>0</v>
      </c>
      <c r="AD745">
        <v>14.886651406577501</v>
      </c>
      <c r="AE745">
        <v>16.689408790308836</v>
      </c>
    </row>
    <row r="746" spans="1:31" x14ac:dyDescent="0.25">
      <c r="A746">
        <v>2379862</v>
      </c>
      <c r="B746">
        <v>1</v>
      </c>
      <c r="C746" t="s">
        <v>80</v>
      </c>
      <c r="D746" t="s">
        <v>101</v>
      </c>
      <c r="E746" t="s">
        <v>155</v>
      </c>
      <c r="F746" t="s">
        <v>2382</v>
      </c>
      <c r="G746" t="s">
        <v>161</v>
      </c>
      <c r="H746" t="s">
        <v>135</v>
      </c>
      <c r="I746" t="s">
        <v>136</v>
      </c>
      <c r="J746" t="s">
        <v>137</v>
      </c>
      <c r="K746" t="s">
        <v>138</v>
      </c>
      <c r="L746" t="s">
        <v>2383</v>
      </c>
      <c r="M746" t="s">
        <v>2384</v>
      </c>
      <c r="N746">
        <v>1.0677777770000001</v>
      </c>
      <c r="O746">
        <v>0</v>
      </c>
      <c r="P746">
        <v>1</v>
      </c>
      <c r="Q746">
        <v>0</v>
      </c>
      <c r="R746">
        <v>0</v>
      </c>
      <c r="S746">
        <v>0</v>
      </c>
      <c r="T746">
        <v>1</v>
      </c>
      <c r="U746">
        <v>0</v>
      </c>
      <c r="V746">
        <v>0</v>
      </c>
      <c r="W746">
        <v>0</v>
      </c>
      <c r="X746">
        <v>0.12050100598019166</v>
      </c>
      <c r="Y746">
        <v>0</v>
      </c>
      <c r="Z746">
        <v>0</v>
      </c>
      <c r="AA746">
        <v>0</v>
      </c>
      <c r="AB746">
        <v>1.9343674298189997</v>
      </c>
      <c r="AC746">
        <v>0</v>
      </c>
      <c r="AD746">
        <v>0</v>
      </c>
      <c r="AE746">
        <v>2.0548684357991913</v>
      </c>
    </row>
    <row r="747" spans="1:31" x14ac:dyDescent="0.25">
      <c r="A747">
        <v>2378976</v>
      </c>
      <c r="B747">
        <v>1</v>
      </c>
      <c r="C747" t="s">
        <v>80</v>
      </c>
      <c r="D747" t="s">
        <v>97</v>
      </c>
      <c r="E747" t="s">
        <v>290</v>
      </c>
      <c r="F747" t="s">
        <v>2385</v>
      </c>
      <c r="G747" t="s">
        <v>298</v>
      </c>
      <c r="H747" t="s">
        <v>293</v>
      </c>
      <c r="I747" t="s">
        <v>136</v>
      </c>
      <c r="J747" t="s">
        <v>137</v>
      </c>
      <c r="K747" t="s">
        <v>138</v>
      </c>
      <c r="L747" t="s">
        <v>2386</v>
      </c>
      <c r="M747" t="s">
        <v>2387</v>
      </c>
      <c r="N747">
        <v>3.2894444439999999</v>
      </c>
      <c r="O747">
        <v>0</v>
      </c>
      <c r="P747">
        <v>0</v>
      </c>
      <c r="Q747">
        <v>0</v>
      </c>
      <c r="R747">
        <v>0</v>
      </c>
      <c r="S747">
        <v>1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1989.20817228688</v>
      </c>
      <c r="AB747">
        <v>0</v>
      </c>
      <c r="AC747">
        <v>0</v>
      </c>
      <c r="AD747">
        <v>0</v>
      </c>
      <c r="AE747">
        <v>1989.20817228688</v>
      </c>
    </row>
    <row r="748" spans="1:31" x14ac:dyDescent="0.25">
      <c r="A748">
        <v>2379323</v>
      </c>
      <c r="B748">
        <v>1</v>
      </c>
      <c r="C748" t="s">
        <v>80</v>
      </c>
      <c r="D748" t="s">
        <v>93</v>
      </c>
      <c r="E748" t="s">
        <v>1397</v>
      </c>
      <c r="F748" t="s">
        <v>2388</v>
      </c>
      <c r="G748" t="s">
        <v>298</v>
      </c>
      <c r="H748" t="s">
        <v>293</v>
      </c>
      <c r="I748" t="s">
        <v>136</v>
      </c>
      <c r="J748" t="s">
        <v>137</v>
      </c>
      <c r="K748" t="s">
        <v>138</v>
      </c>
      <c r="L748" t="s">
        <v>2389</v>
      </c>
      <c r="M748" t="s">
        <v>2390</v>
      </c>
      <c r="N748">
        <v>0.518055555</v>
      </c>
      <c r="O748">
        <v>0</v>
      </c>
      <c r="P748">
        <v>734</v>
      </c>
      <c r="Q748">
        <v>4</v>
      </c>
      <c r="R748">
        <v>44</v>
      </c>
      <c r="S748">
        <v>8</v>
      </c>
      <c r="T748">
        <v>133</v>
      </c>
      <c r="U748">
        <v>1</v>
      </c>
      <c r="V748">
        <v>0</v>
      </c>
      <c r="W748">
        <v>0</v>
      </c>
      <c r="X748">
        <v>77.345343461676023</v>
      </c>
      <c r="Y748">
        <v>8.3501552103410344</v>
      </c>
      <c r="Z748">
        <v>19.181003492790822</v>
      </c>
      <c r="AA748">
        <v>17.318276392086574</v>
      </c>
      <c r="AB748">
        <v>44.619035170517485</v>
      </c>
      <c r="AC748">
        <v>83.055242273251267</v>
      </c>
      <c r="AD748">
        <v>0</v>
      </c>
      <c r="AE748">
        <v>249.86905600066319</v>
      </c>
    </row>
    <row r="749" spans="1:31" x14ac:dyDescent="0.25">
      <c r="A749">
        <v>2379846</v>
      </c>
      <c r="B749">
        <v>1</v>
      </c>
      <c r="C749" t="s">
        <v>81</v>
      </c>
      <c r="D749" t="s">
        <v>128</v>
      </c>
      <c r="E749" t="s">
        <v>155</v>
      </c>
      <c r="F749" t="s">
        <v>2391</v>
      </c>
      <c r="G749" t="s">
        <v>203</v>
      </c>
      <c r="H749" t="s">
        <v>135</v>
      </c>
      <c r="I749" t="s">
        <v>136</v>
      </c>
      <c r="J749" t="s">
        <v>137</v>
      </c>
      <c r="K749" t="s">
        <v>138</v>
      </c>
      <c r="L749" t="s">
        <v>2392</v>
      </c>
      <c r="M749" t="s">
        <v>2393</v>
      </c>
      <c r="N749">
        <v>1.9875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28</v>
      </c>
      <c r="U749">
        <v>0</v>
      </c>
      <c r="V749">
        <v>2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67.0810646288745</v>
      </c>
      <c r="AC749">
        <v>0</v>
      </c>
      <c r="AD749">
        <v>99.257696615867999</v>
      </c>
      <c r="AE749">
        <v>166.3387612447425</v>
      </c>
    </row>
    <row r="750" spans="1:31" x14ac:dyDescent="0.25">
      <c r="A750">
        <v>2379848</v>
      </c>
      <c r="B750">
        <v>1</v>
      </c>
      <c r="C750" t="s">
        <v>80</v>
      </c>
      <c r="D750" t="s">
        <v>83</v>
      </c>
      <c r="E750" t="s">
        <v>132</v>
      </c>
      <c r="F750" t="s">
        <v>2394</v>
      </c>
      <c r="G750" t="s">
        <v>145</v>
      </c>
      <c r="H750" t="s">
        <v>135</v>
      </c>
      <c r="I750" t="s">
        <v>136</v>
      </c>
      <c r="J750" t="s">
        <v>137</v>
      </c>
      <c r="K750" t="s">
        <v>138</v>
      </c>
      <c r="L750" t="s">
        <v>2395</v>
      </c>
      <c r="M750" t="s">
        <v>2396</v>
      </c>
      <c r="N750">
        <v>2.4938888879999999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1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1.5468349608066669E-2</v>
      </c>
      <c r="AC750">
        <v>0</v>
      </c>
      <c r="AD750">
        <v>0</v>
      </c>
      <c r="AE750">
        <v>1.5468349608066669E-2</v>
      </c>
    </row>
    <row r="751" spans="1:31" x14ac:dyDescent="0.25">
      <c r="A751">
        <v>2379879</v>
      </c>
      <c r="B751">
        <v>1</v>
      </c>
      <c r="C751" t="s">
        <v>80</v>
      </c>
      <c r="D751" t="s">
        <v>99</v>
      </c>
      <c r="E751" t="s">
        <v>155</v>
      </c>
      <c r="F751" t="s">
        <v>2397</v>
      </c>
      <c r="G751" t="s">
        <v>292</v>
      </c>
      <c r="H751" t="s">
        <v>135</v>
      </c>
      <c r="I751" t="s">
        <v>136</v>
      </c>
      <c r="J751" t="s">
        <v>137</v>
      </c>
      <c r="K751" t="s">
        <v>294</v>
      </c>
      <c r="L751" t="s">
        <v>2398</v>
      </c>
      <c r="M751" t="s">
        <v>2399</v>
      </c>
      <c r="N751">
        <v>1.0872222220000001</v>
      </c>
      <c r="O751">
        <v>0</v>
      </c>
      <c r="P751">
        <v>128</v>
      </c>
      <c r="Q751">
        <v>0</v>
      </c>
      <c r="R751">
        <v>1</v>
      </c>
      <c r="S751">
        <v>0</v>
      </c>
      <c r="T751">
        <v>6</v>
      </c>
      <c r="U751">
        <v>0</v>
      </c>
      <c r="V751">
        <v>0</v>
      </c>
      <c r="W751">
        <v>0</v>
      </c>
      <c r="X751">
        <v>29.062009566152202</v>
      </c>
      <c r="Y751">
        <v>0</v>
      </c>
      <c r="Z751">
        <v>0.88037178605662514</v>
      </c>
      <c r="AA751">
        <v>0</v>
      </c>
      <c r="AB751">
        <v>4.5003531861749986</v>
      </c>
      <c r="AC751">
        <v>0</v>
      </c>
      <c r="AD751">
        <v>0</v>
      </c>
      <c r="AE751">
        <v>34.442734538383824</v>
      </c>
    </row>
    <row r="752" spans="1:31" x14ac:dyDescent="0.25">
      <c r="A752">
        <v>2379896</v>
      </c>
      <c r="B752">
        <v>1</v>
      </c>
      <c r="C752" t="s">
        <v>80</v>
      </c>
      <c r="D752" t="s">
        <v>88</v>
      </c>
      <c r="E752" t="s">
        <v>155</v>
      </c>
      <c r="F752" t="s">
        <v>2400</v>
      </c>
      <c r="G752" t="s">
        <v>292</v>
      </c>
      <c r="H752" t="s">
        <v>135</v>
      </c>
      <c r="I752" t="s">
        <v>136</v>
      </c>
      <c r="J752" t="s">
        <v>137</v>
      </c>
      <c r="K752" t="s">
        <v>294</v>
      </c>
      <c r="L752" t="s">
        <v>2401</v>
      </c>
      <c r="M752" t="s">
        <v>2402</v>
      </c>
      <c r="N752">
        <v>0.99916666600000004</v>
      </c>
      <c r="O752">
        <v>0</v>
      </c>
      <c r="P752">
        <v>103</v>
      </c>
      <c r="Q752">
        <v>0</v>
      </c>
      <c r="R752">
        <v>0</v>
      </c>
      <c r="S752">
        <v>0</v>
      </c>
      <c r="T752">
        <v>2</v>
      </c>
      <c r="U752">
        <v>0</v>
      </c>
      <c r="V752">
        <v>0</v>
      </c>
      <c r="W752">
        <v>0</v>
      </c>
      <c r="X752">
        <v>28.195850270391666</v>
      </c>
      <c r="Y752">
        <v>0</v>
      </c>
      <c r="Z752">
        <v>0</v>
      </c>
      <c r="AA752">
        <v>0</v>
      </c>
      <c r="AB752">
        <v>1.8804938218308</v>
      </c>
      <c r="AC752">
        <v>0</v>
      </c>
      <c r="AD752">
        <v>0</v>
      </c>
      <c r="AE752">
        <v>30.076344092222467</v>
      </c>
    </row>
    <row r="753" spans="1:31" x14ac:dyDescent="0.25">
      <c r="A753">
        <v>2379901</v>
      </c>
      <c r="B753">
        <v>1</v>
      </c>
      <c r="C753" t="s">
        <v>80</v>
      </c>
      <c r="D753" t="s">
        <v>93</v>
      </c>
      <c r="E753" t="s">
        <v>155</v>
      </c>
      <c r="F753" t="s">
        <v>2403</v>
      </c>
      <c r="G753" t="s">
        <v>203</v>
      </c>
      <c r="H753" t="s">
        <v>135</v>
      </c>
      <c r="I753" t="s">
        <v>136</v>
      </c>
      <c r="J753" t="s">
        <v>137</v>
      </c>
      <c r="K753" t="s">
        <v>138</v>
      </c>
      <c r="L753" t="s">
        <v>2404</v>
      </c>
      <c r="M753" t="s">
        <v>2405</v>
      </c>
      <c r="N753">
        <v>1.528888888</v>
      </c>
      <c r="O753">
        <v>0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2.98060911989745</v>
      </c>
      <c r="AA753">
        <v>0</v>
      </c>
      <c r="AB753">
        <v>0</v>
      </c>
      <c r="AC753">
        <v>0</v>
      </c>
      <c r="AD753">
        <v>0</v>
      </c>
      <c r="AE753">
        <v>2.98060911989745</v>
      </c>
    </row>
    <row r="754" spans="1:31" x14ac:dyDescent="0.25">
      <c r="A754">
        <v>2379911</v>
      </c>
      <c r="B754">
        <v>1</v>
      </c>
      <c r="C754" t="s">
        <v>80</v>
      </c>
      <c r="D754" t="s">
        <v>88</v>
      </c>
      <c r="E754" t="s">
        <v>132</v>
      </c>
      <c r="F754" t="s">
        <v>983</v>
      </c>
      <c r="G754" t="s">
        <v>145</v>
      </c>
      <c r="H754" t="s">
        <v>135</v>
      </c>
      <c r="I754" t="s">
        <v>136</v>
      </c>
      <c r="J754" t="s">
        <v>137</v>
      </c>
      <c r="K754" t="s">
        <v>138</v>
      </c>
      <c r="L754" t="s">
        <v>2406</v>
      </c>
      <c r="M754" t="s">
        <v>2407</v>
      </c>
      <c r="N754">
        <v>0.52749999999999997</v>
      </c>
      <c r="O754">
        <v>0</v>
      </c>
      <c r="P754">
        <v>5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0.45176630804602508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0.45176630804602508</v>
      </c>
    </row>
    <row r="755" spans="1:31" x14ac:dyDescent="0.25">
      <c r="A755">
        <v>2379916</v>
      </c>
      <c r="B755">
        <v>1</v>
      </c>
      <c r="C755" t="s">
        <v>80</v>
      </c>
      <c r="D755" t="s">
        <v>85</v>
      </c>
      <c r="E755" t="s">
        <v>184</v>
      </c>
      <c r="F755" t="s">
        <v>2408</v>
      </c>
      <c r="G755" t="s">
        <v>199</v>
      </c>
      <c r="H755" t="s">
        <v>135</v>
      </c>
      <c r="I755" t="s">
        <v>136</v>
      </c>
      <c r="J755" t="s">
        <v>137</v>
      </c>
      <c r="K755" t="s">
        <v>138</v>
      </c>
      <c r="L755" t="s">
        <v>2409</v>
      </c>
      <c r="M755" t="s">
        <v>2410</v>
      </c>
      <c r="N755">
        <v>0.37083333299999999</v>
      </c>
      <c r="O755">
        <v>0</v>
      </c>
      <c r="P755">
        <v>333</v>
      </c>
      <c r="Q755">
        <v>0</v>
      </c>
      <c r="R755">
        <v>0</v>
      </c>
      <c r="S755">
        <v>0</v>
      </c>
      <c r="T755">
        <v>19</v>
      </c>
      <c r="U755">
        <v>0</v>
      </c>
      <c r="V755">
        <v>0</v>
      </c>
      <c r="W755">
        <v>0</v>
      </c>
      <c r="X755">
        <v>46.809041248253742</v>
      </c>
      <c r="Y755">
        <v>0</v>
      </c>
      <c r="Z755">
        <v>0</v>
      </c>
      <c r="AA755">
        <v>0</v>
      </c>
      <c r="AB755">
        <v>19.589112126565276</v>
      </c>
      <c r="AC755">
        <v>0</v>
      </c>
      <c r="AD755">
        <v>0</v>
      </c>
      <c r="AE755">
        <v>66.398153374819017</v>
      </c>
    </row>
    <row r="756" spans="1:31" x14ac:dyDescent="0.25">
      <c r="A756">
        <v>2379975</v>
      </c>
      <c r="B756">
        <v>1</v>
      </c>
      <c r="C756" t="s">
        <v>80</v>
      </c>
      <c r="D756" t="s">
        <v>101</v>
      </c>
      <c r="E756" t="s">
        <v>155</v>
      </c>
      <c r="F756" t="s">
        <v>2411</v>
      </c>
      <c r="G756" t="s">
        <v>161</v>
      </c>
      <c r="H756" t="s">
        <v>135</v>
      </c>
      <c r="I756" t="s">
        <v>136</v>
      </c>
      <c r="J756" t="s">
        <v>137</v>
      </c>
      <c r="K756" t="s">
        <v>138</v>
      </c>
      <c r="L756" t="s">
        <v>2412</v>
      </c>
      <c r="M756" t="s">
        <v>2413</v>
      </c>
      <c r="N756">
        <v>0.74361111099999999</v>
      </c>
      <c r="O756">
        <v>0</v>
      </c>
      <c r="P756">
        <v>29</v>
      </c>
      <c r="Q756">
        <v>0</v>
      </c>
      <c r="R756">
        <v>0</v>
      </c>
      <c r="S756">
        <v>0</v>
      </c>
      <c r="T756">
        <v>6</v>
      </c>
      <c r="U756">
        <v>0</v>
      </c>
      <c r="V756">
        <v>0</v>
      </c>
      <c r="W756">
        <v>0</v>
      </c>
      <c r="X756">
        <v>5.1384158340168744</v>
      </c>
      <c r="Y756">
        <v>0</v>
      </c>
      <c r="Z756">
        <v>0</v>
      </c>
      <c r="AA756">
        <v>0</v>
      </c>
      <c r="AB756">
        <v>4.1868609862693997</v>
      </c>
      <c r="AC756">
        <v>0</v>
      </c>
      <c r="AD756">
        <v>0</v>
      </c>
      <c r="AE756">
        <v>9.3252768202862732</v>
      </c>
    </row>
    <row r="757" spans="1:31" x14ac:dyDescent="0.25">
      <c r="A757">
        <v>2379828</v>
      </c>
      <c r="B757">
        <v>1</v>
      </c>
      <c r="C757" t="s">
        <v>80</v>
      </c>
      <c r="D757" t="s">
        <v>83</v>
      </c>
      <c r="E757" t="s">
        <v>155</v>
      </c>
      <c r="F757" t="s">
        <v>2414</v>
      </c>
      <c r="G757" t="s">
        <v>384</v>
      </c>
      <c r="H757" t="s">
        <v>135</v>
      </c>
      <c r="I757" t="s">
        <v>136</v>
      </c>
      <c r="J757" t="s">
        <v>3</v>
      </c>
      <c r="K757" t="s">
        <v>138</v>
      </c>
      <c r="L757" t="s">
        <v>2415</v>
      </c>
      <c r="M757" t="s">
        <v>2416</v>
      </c>
      <c r="N757">
        <v>5.6113888879999996</v>
      </c>
      <c r="O757">
        <v>0</v>
      </c>
      <c r="P757">
        <v>205</v>
      </c>
      <c r="Q757">
        <v>0</v>
      </c>
      <c r="R757">
        <v>0</v>
      </c>
      <c r="S757">
        <v>0</v>
      </c>
      <c r="T757">
        <v>12</v>
      </c>
      <c r="U757">
        <v>0</v>
      </c>
      <c r="V757">
        <v>0</v>
      </c>
      <c r="W757">
        <v>0</v>
      </c>
      <c r="X757">
        <v>284.79993693046384</v>
      </c>
      <c r="Y757">
        <v>0</v>
      </c>
      <c r="Z757">
        <v>0</v>
      </c>
      <c r="AA757">
        <v>0</v>
      </c>
      <c r="AB757">
        <v>57.622315901573508</v>
      </c>
      <c r="AC757">
        <v>0</v>
      </c>
      <c r="AD757">
        <v>0</v>
      </c>
      <c r="AE757">
        <v>342.42225283203737</v>
      </c>
    </row>
    <row r="758" spans="1:31" x14ac:dyDescent="0.25">
      <c r="A758">
        <v>2379851</v>
      </c>
      <c r="B758">
        <v>1</v>
      </c>
      <c r="C758" t="s">
        <v>81</v>
      </c>
      <c r="D758" t="s">
        <v>120</v>
      </c>
      <c r="E758" t="s">
        <v>155</v>
      </c>
      <c r="F758" t="s">
        <v>2417</v>
      </c>
      <c r="G758" t="s">
        <v>203</v>
      </c>
      <c r="H758" t="s">
        <v>135</v>
      </c>
      <c r="I758" t="s">
        <v>136</v>
      </c>
      <c r="J758" t="s">
        <v>137</v>
      </c>
      <c r="K758" t="s">
        <v>138</v>
      </c>
      <c r="L758" t="s">
        <v>2418</v>
      </c>
      <c r="M758" t="s">
        <v>2419</v>
      </c>
      <c r="N758">
        <v>2.6655555550000001</v>
      </c>
      <c r="O758">
        <v>0</v>
      </c>
      <c r="P758">
        <v>53</v>
      </c>
      <c r="Q758">
        <v>0</v>
      </c>
      <c r="R758">
        <v>4</v>
      </c>
      <c r="S758">
        <v>0</v>
      </c>
      <c r="T758">
        <v>7</v>
      </c>
      <c r="U758">
        <v>0</v>
      </c>
      <c r="V758">
        <v>0</v>
      </c>
      <c r="W758">
        <v>0</v>
      </c>
      <c r="X758">
        <v>27.572976181238985</v>
      </c>
      <c r="Y758">
        <v>0</v>
      </c>
      <c r="Z758">
        <v>6.1316608992706003</v>
      </c>
      <c r="AA758">
        <v>0</v>
      </c>
      <c r="AB758">
        <v>8.0631936763435839</v>
      </c>
      <c r="AC758">
        <v>0</v>
      </c>
      <c r="AD758">
        <v>0</v>
      </c>
      <c r="AE758">
        <v>41.767830756853172</v>
      </c>
    </row>
    <row r="759" spans="1:31" x14ac:dyDescent="0.25">
      <c r="A759">
        <v>2379925</v>
      </c>
      <c r="B759">
        <v>1</v>
      </c>
      <c r="C759" t="s">
        <v>80</v>
      </c>
      <c r="D759" t="s">
        <v>92</v>
      </c>
      <c r="E759" t="s">
        <v>132</v>
      </c>
      <c r="F759" t="s">
        <v>2420</v>
      </c>
      <c r="G759" t="s">
        <v>149</v>
      </c>
      <c r="H759" t="s">
        <v>135</v>
      </c>
      <c r="I759" t="s">
        <v>136</v>
      </c>
      <c r="J759" t="s">
        <v>137</v>
      </c>
      <c r="K759" t="s">
        <v>138</v>
      </c>
      <c r="L759" t="s">
        <v>2421</v>
      </c>
      <c r="M759" t="s">
        <v>2422</v>
      </c>
      <c r="N759">
        <v>1.4258333329999999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0.11182374027270835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0.11182374027270835</v>
      </c>
    </row>
    <row r="760" spans="1:31" x14ac:dyDescent="0.25">
      <c r="A760">
        <v>2379935</v>
      </c>
      <c r="B760">
        <v>1</v>
      </c>
      <c r="C760" t="s">
        <v>80</v>
      </c>
      <c r="D760" t="s">
        <v>86</v>
      </c>
      <c r="E760" t="s">
        <v>132</v>
      </c>
      <c r="F760" t="s">
        <v>2423</v>
      </c>
      <c r="G760" t="s">
        <v>172</v>
      </c>
      <c r="H760" t="s">
        <v>135</v>
      </c>
      <c r="I760" t="s">
        <v>136</v>
      </c>
      <c r="J760" t="s">
        <v>137</v>
      </c>
      <c r="K760" t="s">
        <v>138</v>
      </c>
      <c r="L760" t="s">
        <v>2424</v>
      </c>
      <c r="M760" t="s">
        <v>2425</v>
      </c>
      <c r="N760">
        <v>2.6980555549999998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1.8221943314940001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1.8221943314940001</v>
      </c>
    </row>
    <row r="761" spans="1:31" x14ac:dyDescent="0.25">
      <c r="A761">
        <v>2379937</v>
      </c>
      <c r="B761">
        <v>1</v>
      </c>
      <c r="C761" t="s">
        <v>80</v>
      </c>
      <c r="D761" t="s">
        <v>82</v>
      </c>
      <c r="E761" t="s">
        <v>132</v>
      </c>
      <c r="F761" t="s">
        <v>2426</v>
      </c>
      <c r="G761" t="s">
        <v>145</v>
      </c>
      <c r="H761" t="s">
        <v>135</v>
      </c>
      <c r="I761" t="s">
        <v>136</v>
      </c>
      <c r="J761" t="s">
        <v>137</v>
      </c>
      <c r="K761" t="s">
        <v>138</v>
      </c>
      <c r="L761" t="s">
        <v>2427</v>
      </c>
      <c r="M761" t="s">
        <v>2428</v>
      </c>
      <c r="N761">
        <v>1.8633333329999999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19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36.824437376747568</v>
      </c>
      <c r="AC761">
        <v>0</v>
      </c>
      <c r="AD761">
        <v>0</v>
      </c>
      <c r="AE761">
        <v>36.824437376747568</v>
      </c>
    </row>
    <row r="762" spans="1:31" x14ac:dyDescent="0.25">
      <c r="A762">
        <v>2379953</v>
      </c>
      <c r="B762">
        <v>1</v>
      </c>
      <c r="C762" t="s">
        <v>80</v>
      </c>
      <c r="D762" t="s">
        <v>97</v>
      </c>
      <c r="E762" t="s">
        <v>155</v>
      </c>
      <c r="F762" t="s">
        <v>2429</v>
      </c>
      <c r="G762" t="s">
        <v>353</v>
      </c>
      <c r="H762" t="s">
        <v>135</v>
      </c>
      <c r="I762" t="s">
        <v>136</v>
      </c>
      <c r="J762" t="s">
        <v>137</v>
      </c>
      <c r="K762" t="s">
        <v>294</v>
      </c>
      <c r="L762" t="s">
        <v>2430</v>
      </c>
      <c r="M762" t="s">
        <v>2431</v>
      </c>
      <c r="N762">
        <v>0.39111111100000001</v>
      </c>
      <c r="O762">
        <v>0</v>
      </c>
      <c r="P762">
        <v>35</v>
      </c>
      <c r="Q762">
        <v>0</v>
      </c>
      <c r="R762">
        <v>14</v>
      </c>
      <c r="S762">
        <v>0</v>
      </c>
      <c r="T762">
        <v>18</v>
      </c>
      <c r="U762">
        <v>0</v>
      </c>
      <c r="V762">
        <v>0</v>
      </c>
      <c r="W762">
        <v>0</v>
      </c>
      <c r="X762">
        <v>6.0254335011434668</v>
      </c>
      <c r="Y762">
        <v>0</v>
      </c>
      <c r="Z762">
        <v>3.7031682330720006</v>
      </c>
      <c r="AA762">
        <v>0</v>
      </c>
      <c r="AB762">
        <v>10.498847485303468</v>
      </c>
      <c r="AC762">
        <v>0</v>
      </c>
      <c r="AD762">
        <v>0</v>
      </c>
      <c r="AE762">
        <v>20.227449219518935</v>
      </c>
    </row>
    <row r="763" spans="1:31" x14ac:dyDescent="0.25">
      <c r="A763">
        <v>2379958</v>
      </c>
      <c r="B763">
        <v>1</v>
      </c>
      <c r="C763" t="s">
        <v>80</v>
      </c>
      <c r="D763" t="s">
        <v>108</v>
      </c>
      <c r="E763" t="s">
        <v>155</v>
      </c>
      <c r="F763" t="s">
        <v>2432</v>
      </c>
      <c r="G763" t="s">
        <v>203</v>
      </c>
      <c r="H763" t="s">
        <v>135</v>
      </c>
      <c r="I763" t="s">
        <v>136</v>
      </c>
      <c r="J763" t="s">
        <v>137</v>
      </c>
      <c r="K763" t="s">
        <v>138</v>
      </c>
      <c r="L763" t="s">
        <v>2433</v>
      </c>
      <c r="M763" t="s">
        <v>2434</v>
      </c>
      <c r="N763">
        <v>1.1100000000000001</v>
      </c>
      <c r="O763">
        <v>0</v>
      </c>
      <c r="P763">
        <v>1</v>
      </c>
      <c r="Q763">
        <v>0</v>
      </c>
      <c r="R763">
        <v>2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0.19247501884032497</v>
      </c>
      <c r="Y763">
        <v>0</v>
      </c>
      <c r="Z763">
        <v>1.2178097078560002</v>
      </c>
      <c r="AA763">
        <v>0</v>
      </c>
      <c r="AB763">
        <v>0</v>
      </c>
      <c r="AC763">
        <v>0</v>
      </c>
      <c r="AD763">
        <v>0</v>
      </c>
      <c r="AE763">
        <v>1.4102847266963252</v>
      </c>
    </row>
    <row r="764" spans="1:31" x14ac:dyDescent="0.25">
      <c r="A764">
        <v>2379984</v>
      </c>
      <c r="B764">
        <v>1</v>
      </c>
      <c r="C764" t="s">
        <v>80</v>
      </c>
      <c r="D764" t="s">
        <v>93</v>
      </c>
      <c r="E764" t="s">
        <v>155</v>
      </c>
      <c r="F764" t="s">
        <v>2435</v>
      </c>
      <c r="G764" t="s">
        <v>157</v>
      </c>
      <c r="H764" t="s">
        <v>135</v>
      </c>
      <c r="I764" t="s">
        <v>136</v>
      </c>
      <c r="J764" t="s">
        <v>137</v>
      </c>
      <c r="K764" t="s">
        <v>138</v>
      </c>
      <c r="L764" t="s">
        <v>2436</v>
      </c>
      <c r="M764" t="s">
        <v>2437</v>
      </c>
      <c r="N764">
        <v>1.5141666659999999</v>
      </c>
      <c r="O764">
        <v>0</v>
      </c>
      <c r="P764">
        <v>34</v>
      </c>
      <c r="Q764">
        <v>0</v>
      </c>
      <c r="R764">
        <v>2</v>
      </c>
      <c r="S764">
        <v>0</v>
      </c>
      <c r="T764">
        <v>5</v>
      </c>
      <c r="U764">
        <v>0</v>
      </c>
      <c r="V764">
        <v>0</v>
      </c>
      <c r="W764">
        <v>0</v>
      </c>
      <c r="X764">
        <v>12.844724282208002</v>
      </c>
      <c r="Y764">
        <v>0</v>
      </c>
      <c r="Z764">
        <v>4.6775287860200248</v>
      </c>
      <c r="AA764">
        <v>0</v>
      </c>
      <c r="AB764">
        <v>3.1760951749276751</v>
      </c>
      <c r="AC764">
        <v>0</v>
      </c>
      <c r="AD764">
        <v>0</v>
      </c>
      <c r="AE764">
        <v>20.698348243155699</v>
      </c>
    </row>
    <row r="765" spans="1:31" x14ac:dyDescent="0.25">
      <c r="A765">
        <v>2379990</v>
      </c>
      <c r="B765">
        <v>1</v>
      </c>
      <c r="C765" t="s">
        <v>80</v>
      </c>
      <c r="D765" t="s">
        <v>88</v>
      </c>
      <c r="E765" t="s">
        <v>155</v>
      </c>
      <c r="F765" t="s">
        <v>2438</v>
      </c>
      <c r="G765" t="s">
        <v>292</v>
      </c>
      <c r="H765" t="s">
        <v>135</v>
      </c>
      <c r="I765" t="s">
        <v>136</v>
      </c>
      <c r="J765" t="s">
        <v>137</v>
      </c>
      <c r="K765" t="s">
        <v>294</v>
      </c>
      <c r="L765" t="s">
        <v>2439</v>
      </c>
      <c r="M765" t="s">
        <v>2440</v>
      </c>
      <c r="N765">
        <v>0.77777777699999995</v>
      </c>
      <c r="O765">
        <v>0</v>
      </c>
      <c r="P765">
        <v>130</v>
      </c>
      <c r="Q765">
        <v>0</v>
      </c>
      <c r="R765">
        <v>1</v>
      </c>
      <c r="S765">
        <v>0</v>
      </c>
      <c r="T765">
        <v>6</v>
      </c>
      <c r="U765">
        <v>0</v>
      </c>
      <c r="V765">
        <v>0</v>
      </c>
      <c r="W765">
        <v>0</v>
      </c>
      <c r="X765">
        <v>23.763206616460952</v>
      </c>
      <c r="Y765">
        <v>0</v>
      </c>
      <c r="Z765">
        <v>0.84096438189866674</v>
      </c>
      <c r="AA765">
        <v>0</v>
      </c>
      <c r="AB765">
        <v>3.1962355758441259</v>
      </c>
      <c r="AC765">
        <v>0</v>
      </c>
      <c r="AD765">
        <v>0</v>
      </c>
      <c r="AE765">
        <v>27.800406574203741</v>
      </c>
    </row>
    <row r="766" spans="1:31" x14ac:dyDescent="0.25">
      <c r="A766">
        <v>2379995</v>
      </c>
      <c r="B766">
        <v>1</v>
      </c>
      <c r="C766" t="s">
        <v>80</v>
      </c>
      <c r="D766" t="s">
        <v>88</v>
      </c>
      <c r="E766" t="s">
        <v>132</v>
      </c>
      <c r="F766" t="s">
        <v>2441</v>
      </c>
      <c r="G766" t="s">
        <v>145</v>
      </c>
      <c r="H766" t="s">
        <v>135</v>
      </c>
      <c r="I766" t="s">
        <v>136</v>
      </c>
      <c r="J766" t="s">
        <v>137</v>
      </c>
      <c r="K766" t="s">
        <v>138</v>
      </c>
      <c r="L766" t="s">
        <v>2442</v>
      </c>
      <c r="M766" t="s">
        <v>2443</v>
      </c>
      <c r="N766">
        <v>0.82055555499999999</v>
      </c>
      <c r="O766">
        <v>0</v>
      </c>
      <c r="P766">
        <v>4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0.57231708313359997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0.57231708313359997</v>
      </c>
    </row>
    <row r="767" spans="1:31" x14ac:dyDescent="0.25">
      <c r="A767">
        <v>2380028</v>
      </c>
      <c r="B767">
        <v>1</v>
      </c>
      <c r="C767" t="s">
        <v>81</v>
      </c>
      <c r="D767" t="s">
        <v>113</v>
      </c>
      <c r="E767" t="s">
        <v>170</v>
      </c>
      <c r="F767" t="s">
        <v>2444</v>
      </c>
      <c r="G767" t="s">
        <v>203</v>
      </c>
      <c r="H767" t="s">
        <v>135</v>
      </c>
      <c r="I767" t="s">
        <v>136</v>
      </c>
      <c r="J767" t="s">
        <v>137</v>
      </c>
      <c r="K767" t="s">
        <v>138</v>
      </c>
      <c r="L767" t="s">
        <v>2445</v>
      </c>
      <c r="M767" t="s">
        <v>2446</v>
      </c>
      <c r="N767">
        <v>0.48916666600000003</v>
      </c>
      <c r="O767">
        <v>0</v>
      </c>
      <c r="P767">
        <v>74</v>
      </c>
      <c r="Q767">
        <v>0</v>
      </c>
      <c r="R767">
        <v>0</v>
      </c>
      <c r="S767">
        <v>0</v>
      </c>
      <c r="T767">
        <v>21</v>
      </c>
      <c r="U767">
        <v>0</v>
      </c>
      <c r="V767">
        <v>0</v>
      </c>
      <c r="W767">
        <v>0</v>
      </c>
      <c r="X767">
        <v>6.6389275721683001</v>
      </c>
      <c r="Y767">
        <v>0</v>
      </c>
      <c r="Z767">
        <v>0</v>
      </c>
      <c r="AA767">
        <v>0</v>
      </c>
      <c r="AB767">
        <v>15.982147998432003</v>
      </c>
      <c r="AC767">
        <v>0</v>
      </c>
      <c r="AD767">
        <v>0</v>
      </c>
      <c r="AE767">
        <v>22.621075570600304</v>
      </c>
    </row>
    <row r="768" spans="1:31" x14ac:dyDescent="0.25">
      <c r="A768">
        <v>2379993</v>
      </c>
      <c r="B768">
        <v>1</v>
      </c>
      <c r="C768" t="s">
        <v>81</v>
      </c>
      <c r="D768" t="s">
        <v>113</v>
      </c>
      <c r="E768" t="s">
        <v>132</v>
      </c>
      <c r="F768" t="s">
        <v>2447</v>
      </c>
      <c r="G768" t="s">
        <v>134</v>
      </c>
      <c r="H768" t="s">
        <v>135</v>
      </c>
      <c r="I768" t="s">
        <v>136</v>
      </c>
      <c r="J768" t="s">
        <v>137</v>
      </c>
      <c r="K768" t="s">
        <v>138</v>
      </c>
      <c r="L768" t="s">
        <v>2448</v>
      </c>
      <c r="M768" t="s">
        <v>2449</v>
      </c>
      <c r="N768">
        <v>2.7766666660000001</v>
      </c>
      <c r="O768">
        <v>0</v>
      </c>
      <c r="P768">
        <v>3</v>
      </c>
      <c r="Q768">
        <v>0</v>
      </c>
      <c r="R768">
        <v>0</v>
      </c>
      <c r="S768">
        <v>0</v>
      </c>
      <c r="T768">
        <v>2</v>
      </c>
      <c r="U768">
        <v>0</v>
      </c>
      <c r="V768">
        <v>0</v>
      </c>
      <c r="W768">
        <v>0</v>
      </c>
      <c r="X768">
        <v>2.3108321073258002</v>
      </c>
      <c r="Y768">
        <v>0</v>
      </c>
      <c r="Z768">
        <v>0</v>
      </c>
      <c r="AA768">
        <v>0</v>
      </c>
      <c r="AB768">
        <v>0.22962661972266668</v>
      </c>
      <c r="AC768">
        <v>0</v>
      </c>
      <c r="AD768">
        <v>0</v>
      </c>
      <c r="AE768">
        <v>2.5404587270484669</v>
      </c>
    </row>
    <row r="769" spans="1:31" x14ac:dyDescent="0.25">
      <c r="A769">
        <v>2380000</v>
      </c>
      <c r="B769">
        <v>1</v>
      </c>
      <c r="C769" t="s">
        <v>80</v>
      </c>
      <c r="D769" t="s">
        <v>93</v>
      </c>
      <c r="E769" t="s">
        <v>132</v>
      </c>
      <c r="F769" t="s">
        <v>2450</v>
      </c>
      <c r="G769" t="s">
        <v>134</v>
      </c>
      <c r="H769" t="s">
        <v>135</v>
      </c>
      <c r="I769" t="s">
        <v>136</v>
      </c>
      <c r="J769" t="s">
        <v>137</v>
      </c>
      <c r="K769" t="s">
        <v>138</v>
      </c>
      <c r="L769" t="s">
        <v>2451</v>
      </c>
      <c r="M769" t="s">
        <v>2452</v>
      </c>
      <c r="N769">
        <v>2.3277777770000001</v>
      </c>
      <c r="O769">
        <v>0</v>
      </c>
      <c r="P769">
        <v>2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0.9301097025966667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0.9301097025966667</v>
      </c>
    </row>
    <row r="770" spans="1:31" x14ac:dyDescent="0.25">
      <c r="A770">
        <v>2380029</v>
      </c>
      <c r="B770">
        <v>1</v>
      </c>
      <c r="C770" t="s">
        <v>80</v>
      </c>
      <c r="D770" t="s">
        <v>105</v>
      </c>
      <c r="E770" t="s">
        <v>155</v>
      </c>
      <c r="F770" t="s">
        <v>2453</v>
      </c>
      <c r="G770" t="s">
        <v>157</v>
      </c>
      <c r="H770" t="s">
        <v>135</v>
      </c>
      <c r="I770" t="s">
        <v>136</v>
      </c>
      <c r="J770" t="s">
        <v>137</v>
      </c>
      <c r="K770" t="s">
        <v>138</v>
      </c>
      <c r="L770" t="s">
        <v>2454</v>
      </c>
      <c r="M770" t="s">
        <v>2455</v>
      </c>
      <c r="N770">
        <v>1.37</v>
      </c>
      <c r="O770">
        <v>0</v>
      </c>
      <c r="P770">
        <v>31</v>
      </c>
      <c r="Q770">
        <v>0</v>
      </c>
      <c r="R770">
        <v>0</v>
      </c>
      <c r="S770">
        <v>0</v>
      </c>
      <c r="T770">
        <v>3</v>
      </c>
      <c r="U770">
        <v>0</v>
      </c>
      <c r="V770">
        <v>0</v>
      </c>
      <c r="W770">
        <v>0</v>
      </c>
      <c r="X770">
        <v>9.9990476750254977</v>
      </c>
      <c r="Y770">
        <v>0</v>
      </c>
      <c r="Z770">
        <v>0</v>
      </c>
      <c r="AA770">
        <v>0</v>
      </c>
      <c r="AB770">
        <v>4.2368777243304159</v>
      </c>
      <c r="AC770">
        <v>0</v>
      </c>
      <c r="AD770">
        <v>0</v>
      </c>
      <c r="AE770">
        <v>14.235925399355914</v>
      </c>
    </row>
    <row r="771" spans="1:31" x14ac:dyDescent="0.25">
      <c r="A771">
        <v>2380006</v>
      </c>
      <c r="B771">
        <v>1</v>
      </c>
      <c r="C771" t="s">
        <v>80</v>
      </c>
      <c r="D771" t="s">
        <v>84</v>
      </c>
      <c r="E771" t="s">
        <v>155</v>
      </c>
      <c r="F771" t="s">
        <v>2456</v>
      </c>
      <c r="G771" t="s">
        <v>203</v>
      </c>
      <c r="H771" t="s">
        <v>135</v>
      </c>
      <c r="I771" t="s">
        <v>136</v>
      </c>
      <c r="J771" t="s">
        <v>137</v>
      </c>
      <c r="K771" t="s">
        <v>138</v>
      </c>
      <c r="L771" t="s">
        <v>2457</v>
      </c>
      <c r="M771" t="s">
        <v>2458</v>
      </c>
      <c r="N771">
        <v>3.0938888879999999</v>
      </c>
      <c r="O771">
        <v>0</v>
      </c>
      <c r="P771">
        <v>154</v>
      </c>
      <c r="Q771">
        <v>0</v>
      </c>
      <c r="R771">
        <v>0</v>
      </c>
      <c r="S771">
        <v>0</v>
      </c>
      <c r="T771">
        <v>17</v>
      </c>
      <c r="U771">
        <v>0</v>
      </c>
      <c r="V771">
        <v>0</v>
      </c>
      <c r="W771">
        <v>0</v>
      </c>
      <c r="X771">
        <v>133.71932680944767</v>
      </c>
      <c r="Y771">
        <v>0</v>
      </c>
      <c r="Z771">
        <v>0</v>
      </c>
      <c r="AA771">
        <v>0</v>
      </c>
      <c r="AB771">
        <v>117.64421916988948</v>
      </c>
      <c r="AC771">
        <v>0</v>
      </c>
      <c r="AD771">
        <v>0</v>
      </c>
      <c r="AE771">
        <v>251.36354597933715</v>
      </c>
    </row>
    <row r="772" spans="1:31" x14ac:dyDescent="0.25">
      <c r="A772">
        <v>2379837</v>
      </c>
      <c r="B772">
        <v>1</v>
      </c>
      <c r="C772" t="s">
        <v>80</v>
      </c>
      <c r="D772" t="s">
        <v>96</v>
      </c>
      <c r="E772" t="s">
        <v>170</v>
      </c>
      <c r="F772" t="s">
        <v>2459</v>
      </c>
      <c r="G772" t="s">
        <v>630</v>
      </c>
      <c r="H772" t="s">
        <v>135</v>
      </c>
      <c r="I772" t="s">
        <v>136</v>
      </c>
      <c r="J772" t="s">
        <v>137</v>
      </c>
      <c r="K772" t="s">
        <v>138</v>
      </c>
      <c r="L772" t="s">
        <v>2460</v>
      </c>
      <c r="M772" t="s">
        <v>2461</v>
      </c>
      <c r="N772">
        <v>8.6300000000000008</v>
      </c>
      <c r="O772">
        <v>0</v>
      </c>
      <c r="P772">
        <v>7</v>
      </c>
      <c r="Q772">
        <v>0</v>
      </c>
      <c r="R772">
        <v>0</v>
      </c>
      <c r="S772">
        <v>0</v>
      </c>
      <c r="T772">
        <v>2</v>
      </c>
      <c r="U772">
        <v>0</v>
      </c>
      <c r="V772">
        <v>0</v>
      </c>
      <c r="W772">
        <v>0</v>
      </c>
      <c r="X772">
        <v>45.186268358175006</v>
      </c>
      <c r="Y772">
        <v>0</v>
      </c>
      <c r="Z772">
        <v>0</v>
      </c>
      <c r="AA772">
        <v>0</v>
      </c>
      <c r="AB772">
        <v>11.0158489376334</v>
      </c>
      <c r="AC772">
        <v>0</v>
      </c>
      <c r="AD772">
        <v>0</v>
      </c>
      <c r="AE772">
        <v>56.202117295808407</v>
      </c>
    </row>
    <row r="773" spans="1:31" x14ac:dyDescent="0.25">
      <c r="A773">
        <v>2379931</v>
      </c>
      <c r="B773">
        <v>1</v>
      </c>
      <c r="C773" t="s">
        <v>80</v>
      </c>
      <c r="D773" t="s">
        <v>104</v>
      </c>
      <c r="E773" t="s">
        <v>132</v>
      </c>
      <c r="F773" t="s">
        <v>2462</v>
      </c>
      <c r="G773" t="s">
        <v>172</v>
      </c>
      <c r="H773" t="s">
        <v>135</v>
      </c>
      <c r="I773" t="s">
        <v>136</v>
      </c>
      <c r="J773" t="s">
        <v>137</v>
      </c>
      <c r="K773" t="s">
        <v>138</v>
      </c>
      <c r="L773" t="s">
        <v>2463</v>
      </c>
      <c r="M773" t="s">
        <v>2464</v>
      </c>
      <c r="N773">
        <v>4.3113888879999998</v>
      </c>
      <c r="O773">
        <v>0</v>
      </c>
      <c r="P773">
        <v>9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7.5668749948326015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7.5668749948326015</v>
      </c>
    </row>
    <row r="774" spans="1:31" x14ac:dyDescent="0.25">
      <c r="A774">
        <v>2379991</v>
      </c>
      <c r="B774">
        <v>1</v>
      </c>
      <c r="C774" t="s">
        <v>80</v>
      </c>
      <c r="D774" t="s">
        <v>103</v>
      </c>
      <c r="E774" t="s">
        <v>155</v>
      </c>
      <c r="F774" t="s">
        <v>2465</v>
      </c>
      <c r="G774" t="s">
        <v>495</v>
      </c>
      <c r="H774" t="s">
        <v>135</v>
      </c>
      <c r="I774" t="s">
        <v>136</v>
      </c>
      <c r="J774" t="s">
        <v>137</v>
      </c>
      <c r="K774" t="s">
        <v>138</v>
      </c>
      <c r="L774" t="s">
        <v>2466</v>
      </c>
      <c r="M774" t="s">
        <v>2467</v>
      </c>
      <c r="N774">
        <v>3.971666666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58</v>
      </c>
      <c r="U774">
        <v>0</v>
      </c>
      <c r="V774">
        <v>2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348.33825632434917</v>
      </c>
      <c r="AC774">
        <v>0</v>
      </c>
      <c r="AD774">
        <v>688.57268496464189</v>
      </c>
      <c r="AE774">
        <v>1036.9109412889911</v>
      </c>
    </row>
    <row r="775" spans="1:31" x14ac:dyDescent="0.25">
      <c r="A775">
        <v>2379992</v>
      </c>
      <c r="B775">
        <v>1</v>
      </c>
      <c r="C775" t="s">
        <v>80</v>
      </c>
      <c r="D775" t="s">
        <v>93</v>
      </c>
      <c r="E775" t="s">
        <v>155</v>
      </c>
      <c r="F775" t="s">
        <v>2468</v>
      </c>
      <c r="G775" t="s">
        <v>203</v>
      </c>
      <c r="H775" t="s">
        <v>135</v>
      </c>
      <c r="I775" t="s">
        <v>136</v>
      </c>
      <c r="J775" t="s">
        <v>137</v>
      </c>
      <c r="K775" t="s">
        <v>138</v>
      </c>
      <c r="L775" t="s">
        <v>2469</v>
      </c>
      <c r="M775" t="s">
        <v>2470</v>
      </c>
      <c r="N775">
        <v>4.8416666660000001</v>
      </c>
      <c r="O775">
        <v>0</v>
      </c>
      <c r="P775">
        <v>12</v>
      </c>
      <c r="Q775">
        <v>0</v>
      </c>
      <c r="R775">
        <v>7</v>
      </c>
      <c r="S775">
        <v>0</v>
      </c>
      <c r="T775">
        <v>3</v>
      </c>
      <c r="U775">
        <v>0</v>
      </c>
      <c r="V775">
        <v>0</v>
      </c>
      <c r="W775">
        <v>0</v>
      </c>
      <c r="X775">
        <v>13.964972437185905</v>
      </c>
      <c r="Y775">
        <v>0</v>
      </c>
      <c r="Z775">
        <v>46.532718009143338</v>
      </c>
      <c r="AA775">
        <v>0</v>
      </c>
      <c r="AB775">
        <v>42.652196730671143</v>
      </c>
      <c r="AC775">
        <v>0</v>
      </c>
      <c r="AD775">
        <v>0</v>
      </c>
      <c r="AE775">
        <v>103.14988717700038</v>
      </c>
    </row>
    <row r="776" spans="1:31" x14ac:dyDescent="0.25">
      <c r="A776">
        <v>2380007</v>
      </c>
      <c r="B776">
        <v>1</v>
      </c>
      <c r="C776" t="s">
        <v>81</v>
      </c>
      <c r="D776" t="s">
        <v>117</v>
      </c>
      <c r="E776" t="s">
        <v>155</v>
      </c>
      <c r="F776" t="s">
        <v>2471</v>
      </c>
      <c r="G776" t="s">
        <v>157</v>
      </c>
      <c r="H776" t="s">
        <v>135</v>
      </c>
      <c r="I776" t="s">
        <v>136</v>
      </c>
      <c r="J776" t="s">
        <v>137</v>
      </c>
      <c r="K776" t="s">
        <v>138</v>
      </c>
      <c r="L776" t="s">
        <v>2472</v>
      </c>
      <c r="M776" t="s">
        <v>2473</v>
      </c>
      <c r="N776">
        <v>4.0094444439999997</v>
      </c>
      <c r="O776">
        <v>0</v>
      </c>
      <c r="P776">
        <v>49</v>
      </c>
      <c r="Q776">
        <v>0</v>
      </c>
      <c r="R776">
        <v>0</v>
      </c>
      <c r="S776">
        <v>0</v>
      </c>
      <c r="T776">
        <v>1</v>
      </c>
      <c r="U776">
        <v>0</v>
      </c>
      <c r="V776">
        <v>0</v>
      </c>
      <c r="W776">
        <v>0</v>
      </c>
      <c r="X776">
        <v>24.759269686808675</v>
      </c>
      <c r="Y776">
        <v>0</v>
      </c>
      <c r="Z776">
        <v>0</v>
      </c>
      <c r="AA776">
        <v>0</v>
      </c>
      <c r="AB776">
        <v>3.174323235949017</v>
      </c>
      <c r="AC776">
        <v>0</v>
      </c>
      <c r="AD776">
        <v>0</v>
      </c>
      <c r="AE776">
        <v>27.933592922757693</v>
      </c>
    </row>
    <row r="777" spans="1:31" x14ac:dyDescent="0.25">
      <c r="A777">
        <v>2380040</v>
      </c>
      <c r="B777">
        <v>1</v>
      </c>
      <c r="C777" t="s">
        <v>80</v>
      </c>
      <c r="D777" t="s">
        <v>82</v>
      </c>
      <c r="E777" t="s">
        <v>132</v>
      </c>
      <c r="F777" t="s">
        <v>2474</v>
      </c>
      <c r="G777" t="s">
        <v>149</v>
      </c>
      <c r="H777" t="s">
        <v>135</v>
      </c>
      <c r="I777" t="s">
        <v>136</v>
      </c>
      <c r="J777" t="s">
        <v>137</v>
      </c>
      <c r="K777" t="s">
        <v>138</v>
      </c>
      <c r="L777" t="s">
        <v>2475</v>
      </c>
      <c r="M777" t="s">
        <v>2476</v>
      </c>
      <c r="N777">
        <v>1.893611111</v>
      </c>
      <c r="O777">
        <v>0</v>
      </c>
      <c r="P777">
        <v>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0.88301396227660001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0.88301396227660001</v>
      </c>
    </row>
    <row r="778" spans="1:31" x14ac:dyDescent="0.25">
      <c r="A778">
        <v>2380059</v>
      </c>
      <c r="B778">
        <v>1</v>
      </c>
      <c r="C778" t="s">
        <v>80</v>
      </c>
      <c r="D778" t="s">
        <v>83</v>
      </c>
      <c r="E778" t="s">
        <v>155</v>
      </c>
      <c r="F778" t="s">
        <v>2477</v>
      </c>
      <c r="G778" t="s">
        <v>203</v>
      </c>
      <c r="H778" t="s">
        <v>135</v>
      </c>
      <c r="I778" t="s">
        <v>136</v>
      </c>
      <c r="J778" t="s">
        <v>137</v>
      </c>
      <c r="K778" t="s">
        <v>138</v>
      </c>
      <c r="L778" t="s">
        <v>2478</v>
      </c>
      <c r="M778" t="s">
        <v>2479</v>
      </c>
      <c r="N778">
        <v>1.6463888879999999</v>
      </c>
      <c r="O778">
        <v>0</v>
      </c>
      <c r="P778">
        <v>171</v>
      </c>
      <c r="Q778">
        <v>0</v>
      </c>
      <c r="R778">
        <v>0</v>
      </c>
      <c r="S778">
        <v>0</v>
      </c>
      <c r="T778">
        <v>65</v>
      </c>
      <c r="U778">
        <v>0</v>
      </c>
      <c r="V778">
        <v>0</v>
      </c>
      <c r="W778">
        <v>0</v>
      </c>
      <c r="X778">
        <v>69.721861140953592</v>
      </c>
      <c r="Y778">
        <v>0</v>
      </c>
      <c r="Z778">
        <v>0</v>
      </c>
      <c r="AA778">
        <v>0</v>
      </c>
      <c r="AB778">
        <v>135.94788342772873</v>
      </c>
      <c r="AC778">
        <v>0</v>
      </c>
      <c r="AD778">
        <v>0</v>
      </c>
      <c r="AE778">
        <v>205.66974456868232</v>
      </c>
    </row>
    <row r="779" spans="1:31" x14ac:dyDescent="0.25">
      <c r="A779">
        <v>2380070</v>
      </c>
      <c r="B779">
        <v>1</v>
      </c>
      <c r="C779" t="s">
        <v>80</v>
      </c>
      <c r="D779" t="s">
        <v>96</v>
      </c>
      <c r="E779" t="s">
        <v>132</v>
      </c>
      <c r="F779" t="s">
        <v>2480</v>
      </c>
      <c r="G779" t="s">
        <v>149</v>
      </c>
      <c r="H779" t="s">
        <v>135</v>
      </c>
      <c r="I779" t="s">
        <v>136</v>
      </c>
      <c r="J779" t="s">
        <v>137</v>
      </c>
      <c r="K779" t="s">
        <v>138</v>
      </c>
      <c r="L779" t="s">
        <v>2481</v>
      </c>
      <c r="M779" t="s">
        <v>2482</v>
      </c>
      <c r="N779">
        <v>2.4052777769999998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</row>
    <row r="780" spans="1:31" x14ac:dyDescent="0.25">
      <c r="A780">
        <v>2380075</v>
      </c>
      <c r="B780">
        <v>1</v>
      </c>
      <c r="C780" t="s">
        <v>80</v>
      </c>
      <c r="D780" t="s">
        <v>99</v>
      </c>
      <c r="E780" t="s">
        <v>132</v>
      </c>
      <c r="F780" t="s">
        <v>2483</v>
      </c>
      <c r="G780" t="s">
        <v>149</v>
      </c>
      <c r="H780" t="s">
        <v>135</v>
      </c>
      <c r="I780" t="s">
        <v>136</v>
      </c>
      <c r="J780" t="s">
        <v>137</v>
      </c>
      <c r="K780" t="s">
        <v>138</v>
      </c>
      <c r="L780" t="s">
        <v>2484</v>
      </c>
      <c r="M780" t="s">
        <v>2485</v>
      </c>
      <c r="N780">
        <v>1.804166666</v>
      </c>
      <c r="O780">
        <v>0</v>
      </c>
      <c r="P780">
        <v>2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</row>
    <row r="781" spans="1:31" x14ac:dyDescent="0.25">
      <c r="A781">
        <v>2380097</v>
      </c>
      <c r="B781">
        <v>1</v>
      </c>
      <c r="C781" t="s">
        <v>80</v>
      </c>
      <c r="D781" t="s">
        <v>104</v>
      </c>
      <c r="E781" t="s">
        <v>155</v>
      </c>
      <c r="F781" t="s">
        <v>2486</v>
      </c>
      <c r="G781" t="s">
        <v>199</v>
      </c>
      <c r="H781" t="s">
        <v>135</v>
      </c>
      <c r="I781" t="s">
        <v>136</v>
      </c>
      <c r="J781" t="s">
        <v>137</v>
      </c>
      <c r="K781" t="s">
        <v>138</v>
      </c>
      <c r="L781" t="s">
        <v>2487</v>
      </c>
      <c r="M781" t="s">
        <v>2488</v>
      </c>
      <c r="N781">
        <v>0.67305555500000003</v>
      </c>
      <c r="O781">
        <v>0</v>
      </c>
      <c r="P781">
        <v>3</v>
      </c>
      <c r="Q781">
        <v>0</v>
      </c>
      <c r="R781">
        <v>10</v>
      </c>
      <c r="S781">
        <v>0</v>
      </c>
      <c r="T781">
        <v>11</v>
      </c>
      <c r="U781">
        <v>0</v>
      </c>
      <c r="V781">
        <v>0</v>
      </c>
      <c r="W781">
        <v>0</v>
      </c>
      <c r="X781">
        <v>2.8129249709711415</v>
      </c>
      <c r="Y781">
        <v>0</v>
      </c>
      <c r="Z781">
        <v>0.83867690780550008</v>
      </c>
      <c r="AA781">
        <v>0</v>
      </c>
      <c r="AB781">
        <v>12.369451141590202</v>
      </c>
      <c r="AC781">
        <v>0</v>
      </c>
      <c r="AD781">
        <v>0</v>
      </c>
      <c r="AE781">
        <v>16.021053020366843</v>
      </c>
    </row>
    <row r="782" spans="1:31" x14ac:dyDescent="0.25">
      <c r="A782">
        <v>2379918</v>
      </c>
      <c r="B782">
        <v>1</v>
      </c>
      <c r="C782" t="s">
        <v>80</v>
      </c>
      <c r="D782" t="s">
        <v>84</v>
      </c>
      <c r="E782" t="s">
        <v>155</v>
      </c>
      <c r="F782" t="s">
        <v>2489</v>
      </c>
      <c r="G782" t="s">
        <v>353</v>
      </c>
      <c r="H782" t="s">
        <v>135</v>
      </c>
      <c r="I782" t="s">
        <v>136</v>
      </c>
      <c r="J782" t="s">
        <v>137</v>
      </c>
      <c r="K782" t="s">
        <v>294</v>
      </c>
      <c r="L782" t="s">
        <v>2490</v>
      </c>
      <c r="M782" t="s">
        <v>2491</v>
      </c>
      <c r="N782">
        <v>7.420555555</v>
      </c>
      <c r="O782">
        <v>0</v>
      </c>
      <c r="P782">
        <v>171</v>
      </c>
      <c r="Q782">
        <v>0</v>
      </c>
      <c r="R782">
        <v>0</v>
      </c>
      <c r="S782">
        <v>0</v>
      </c>
      <c r="T782">
        <v>16</v>
      </c>
      <c r="U782">
        <v>0</v>
      </c>
      <c r="V782">
        <v>0</v>
      </c>
      <c r="W782">
        <v>0</v>
      </c>
      <c r="X782">
        <v>335.39564017313501</v>
      </c>
      <c r="Y782">
        <v>0</v>
      </c>
      <c r="Z782">
        <v>0</v>
      </c>
      <c r="AA782">
        <v>0</v>
      </c>
      <c r="AB782">
        <v>108.51426521385014</v>
      </c>
      <c r="AC782">
        <v>0</v>
      </c>
      <c r="AD782">
        <v>0</v>
      </c>
      <c r="AE782">
        <v>443.90990538698514</v>
      </c>
    </row>
    <row r="783" spans="1:31" x14ac:dyDescent="0.25">
      <c r="A783">
        <v>2379919</v>
      </c>
      <c r="B783">
        <v>1</v>
      </c>
      <c r="C783" t="s">
        <v>80</v>
      </c>
      <c r="D783" t="s">
        <v>84</v>
      </c>
      <c r="E783" t="s">
        <v>155</v>
      </c>
      <c r="F783" t="s">
        <v>2492</v>
      </c>
      <c r="G783" t="s">
        <v>353</v>
      </c>
      <c r="H783" t="s">
        <v>135</v>
      </c>
      <c r="I783" t="s">
        <v>136</v>
      </c>
      <c r="J783" t="s">
        <v>137</v>
      </c>
      <c r="K783" t="s">
        <v>294</v>
      </c>
      <c r="L783" t="s">
        <v>2493</v>
      </c>
      <c r="M783" t="s">
        <v>2494</v>
      </c>
      <c r="N783">
        <v>7.7052777770000001</v>
      </c>
      <c r="O783">
        <v>0</v>
      </c>
      <c r="P783">
        <v>58</v>
      </c>
      <c r="Q783">
        <v>0</v>
      </c>
      <c r="R783">
        <v>0</v>
      </c>
      <c r="S783">
        <v>0</v>
      </c>
      <c r="T783">
        <v>33</v>
      </c>
      <c r="U783">
        <v>0</v>
      </c>
      <c r="V783">
        <v>0</v>
      </c>
      <c r="W783">
        <v>0</v>
      </c>
      <c r="X783">
        <v>115.87786516053004</v>
      </c>
      <c r="Y783">
        <v>0</v>
      </c>
      <c r="Z783">
        <v>0</v>
      </c>
      <c r="AA783">
        <v>0</v>
      </c>
      <c r="AB783">
        <v>314.02542957228405</v>
      </c>
      <c r="AC783">
        <v>0</v>
      </c>
      <c r="AD783">
        <v>0</v>
      </c>
      <c r="AE783">
        <v>429.90329473281406</v>
      </c>
    </row>
    <row r="784" spans="1:31" x14ac:dyDescent="0.25">
      <c r="A784">
        <v>2380033</v>
      </c>
      <c r="B784">
        <v>1</v>
      </c>
      <c r="C784" t="s">
        <v>80</v>
      </c>
      <c r="D784" t="s">
        <v>103</v>
      </c>
      <c r="E784" t="s">
        <v>155</v>
      </c>
      <c r="F784" t="s">
        <v>2495</v>
      </c>
      <c r="G784" t="s">
        <v>203</v>
      </c>
      <c r="H784" t="s">
        <v>135</v>
      </c>
      <c r="I784" t="s">
        <v>136</v>
      </c>
      <c r="J784" t="s">
        <v>137</v>
      </c>
      <c r="K784" t="s">
        <v>138</v>
      </c>
      <c r="L784" t="s">
        <v>2496</v>
      </c>
      <c r="M784" t="s">
        <v>2497</v>
      </c>
      <c r="N784">
        <v>2.3675000000000002</v>
      </c>
      <c r="O784">
        <v>0</v>
      </c>
      <c r="P784">
        <v>98</v>
      </c>
      <c r="Q784">
        <v>0</v>
      </c>
      <c r="R784">
        <v>0</v>
      </c>
      <c r="S784">
        <v>0</v>
      </c>
      <c r="T784">
        <v>8</v>
      </c>
      <c r="U784">
        <v>0</v>
      </c>
      <c r="V784">
        <v>0</v>
      </c>
      <c r="W784">
        <v>0</v>
      </c>
      <c r="X784">
        <v>79.202498323984102</v>
      </c>
      <c r="Y784">
        <v>0</v>
      </c>
      <c r="Z784">
        <v>0</v>
      </c>
      <c r="AA784">
        <v>0</v>
      </c>
      <c r="AB784">
        <v>5.6541016724085997</v>
      </c>
      <c r="AC784">
        <v>0</v>
      </c>
      <c r="AD784">
        <v>0</v>
      </c>
      <c r="AE784">
        <v>84.856599996392703</v>
      </c>
    </row>
    <row r="785" spans="1:31" x14ac:dyDescent="0.25">
      <c r="A785">
        <v>2380105</v>
      </c>
      <c r="B785">
        <v>1</v>
      </c>
      <c r="C785" t="s">
        <v>80</v>
      </c>
      <c r="D785" t="s">
        <v>84</v>
      </c>
      <c r="E785" t="s">
        <v>155</v>
      </c>
      <c r="F785" t="s">
        <v>2498</v>
      </c>
      <c r="G785" t="s">
        <v>336</v>
      </c>
      <c r="H785" t="s">
        <v>135</v>
      </c>
      <c r="I785" t="s">
        <v>136</v>
      </c>
      <c r="J785" t="s">
        <v>137</v>
      </c>
      <c r="K785" t="s">
        <v>138</v>
      </c>
      <c r="L785" t="s">
        <v>2499</v>
      </c>
      <c r="M785" t="s">
        <v>2500</v>
      </c>
      <c r="N785">
        <v>2.1524999999999999</v>
      </c>
      <c r="O785">
        <v>0</v>
      </c>
      <c r="P785">
        <v>368</v>
      </c>
      <c r="Q785">
        <v>0</v>
      </c>
      <c r="R785">
        <v>0</v>
      </c>
      <c r="S785">
        <v>0</v>
      </c>
      <c r="T785">
        <v>16</v>
      </c>
      <c r="U785">
        <v>0</v>
      </c>
      <c r="V785">
        <v>0</v>
      </c>
      <c r="W785">
        <v>0</v>
      </c>
      <c r="X785">
        <v>164.31537466580002</v>
      </c>
      <c r="Y785">
        <v>0</v>
      </c>
      <c r="Z785">
        <v>0</v>
      </c>
      <c r="AA785">
        <v>0</v>
      </c>
      <c r="AB785">
        <v>18.878958475822373</v>
      </c>
      <c r="AC785">
        <v>0</v>
      </c>
      <c r="AD785">
        <v>0</v>
      </c>
      <c r="AE785">
        <v>183.19433314162239</v>
      </c>
    </row>
    <row r="786" spans="1:31" x14ac:dyDescent="0.25">
      <c r="A786">
        <v>2380103</v>
      </c>
      <c r="B786">
        <v>1</v>
      </c>
      <c r="C786" t="s">
        <v>80</v>
      </c>
      <c r="D786" t="s">
        <v>107</v>
      </c>
      <c r="E786" t="s">
        <v>132</v>
      </c>
      <c r="F786" t="s">
        <v>2501</v>
      </c>
      <c r="G786" t="s">
        <v>134</v>
      </c>
      <c r="H786" t="s">
        <v>135</v>
      </c>
      <c r="I786" t="s">
        <v>136</v>
      </c>
      <c r="J786" t="s">
        <v>137</v>
      </c>
      <c r="K786" t="s">
        <v>138</v>
      </c>
      <c r="L786" t="s">
        <v>2502</v>
      </c>
      <c r="M786" t="s">
        <v>2503</v>
      </c>
      <c r="N786">
        <v>3.7222222220000001</v>
      </c>
      <c r="O786">
        <v>0</v>
      </c>
      <c r="P786">
        <v>1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0.72435174580999995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0.72435174580999995</v>
      </c>
    </row>
    <row r="787" spans="1:31" x14ac:dyDescent="0.25">
      <c r="A787">
        <v>2380121</v>
      </c>
      <c r="B787">
        <v>1</v>
      </c>
      <c r="C787" t="s">
        <v>80</v>
      </c>
      <c r="D787" t="s">
        <v>84</v>
      </c>
      <c r="E787" t="s">
        <v>132</v>
      </c>
      <c r="F787" t="s">
        <v>2504</v>
      </c>
      <c r="G787" t="s">
        <v>145</v>
      </c>
      <c r="H787" t="s">
        <v>135</v>
      </c>
      <c r="I787" t="s">
        <v>136</v>
      </c>
      <c r="J787" t="s">
        <v>137</v>
      </c>
      <c r="K787" t="s">
        <v>138</v>
      </c>
      <c r="L787" t="s">
        <v>2505</v>
      </c>
      <c r="M787" t="s">
        <v>2506</v>
      </c>
      <c r="N787">
        <v>2.201944444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1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2.2061169394000002</v>
      </c>
      <c r="AC787">
        <v>0</v>
      </c>
      <c r="AD787">
        <v>0</v>
      </c>
      <c r="AE787">
        <v>2.2061169394000002</v>
      </c>
    </row>
    <row r="788" spans="1:31" x14ac:dyDescent="0.25">
      <c r="A788">
        <v>2380147</v>
      </c>
      <c r="B788">
        <v>1</v>
      </c>
      <c r="C788" t="s">
        <v>80</v>
      </c>
      <c r="D788" t="s">
        <v>98</v>
      </c>
      <c r="E788" t="s">
        <v>132</v>
      </c>
      <c r="F788" t="s">
        <v>2507</v>
      </c>
      <c r="G788" t="s">
        <v>149</v>
      </c>
      <c r="H788" t="s">
        <v>135</v>
      </c>
      <c r="I788" t="s">
        <v>136</v>
      </c>
      <c r="J788" t="s">
        <v>137</v>
      </c>
      <c r="K788" t="s">
        <v>138</v>
      </c>
      <c r="L788" t="s">
        <v>2508</v>
      </c>
      <c r="M788" t="s">
        <v>2509</v>
      </c>
      <c r="N788">
        <v>1.8533333329999999</v>
      </c>
      <c r="O788">
        <v>0</v>
      </c>
      <c r="P788">
        <v>1</v>
      </c>
      <c r="Q788">
        <v>0</v>
      </c>
      <c r="R788">
        <v>0</v>
      </c>
      <c r="S788">
        <v>0</v>
      </c>
      <c r="T788">
        <v>1</v>
      </c>
      <c r="U788">
        <v>0</v>
      </c>
      <c r="V788">
        <v>0</v>
      </c>
      <c r="W788">
        <v>0</v>
      </c>
      <c r="X788">
        <v>0.44536932880180002</v>
      </c>
      <c r="Y788">
        <v>0</v>
      </c>
      <c r="Z788">
        <v>0</v>
      </c>
      <c r="AA788">
        <v>0</v>
      </c>
      <c r="AB788">
        <v>3.5094142596743998</v>
      </c>
      <c r="AC788">
        <v>0</v>
      </c>
      <c r="AD788">
        <v>0</v>
      </c>
      <c r="AE788">
        <v>3.9547835884761997</v>
      </c>
    </row>
    <row r="789" spans="1:31" x14ac:dyDescent="0.25">
      <c r="A789">
        <v>2380150</v>
      </c>
      <c r="B789">
        <v>1</v>
      </c>
      <c r="C789" t="s">
        <v>80</v>
      </c>
      <c r="D789" t="s">
        <v>83</v>
      </c>
      <c r="E789" t="s">
        <v>132</v>
      </c>
      <c r="F789" t="s">
        <v>2510</v>
      </c>
      <c r="G789" t="s">
        <v>134</v>
      </c>
      <c r="H789" t="s">
        <v>135</v>
      </c>
      <c r="I789" t="s">
        <v>136</v>
      </c>
      <c r="J789" t="s">
        <v>137</v>
      </c>
      <c r="K789" t="s">
        <v>138</v>
      </c>
      <c r="L789" t="s">
        <v>2511</v>
      </c>
      <c r="M789" t="s">
        <v>2512</v>
      </c>
      <c r="N789">
        <v>1.882777777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0.564649620656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0.564649620656</v>
      </c>
    </row>
    <row r="790" spans="1:31" x14ac:dyDescent="0.25">
      <c r="A790">
        <v>2380175</v>
      </c>
      <c r="B790">
        <v>1</v>
      </c>
      <c r="C790" t="s">
        <v>80</v>
      </c>
      <c r="D790" t="s">
        <v>106</v>
      </c>
      <c r="E790" t="s">
        <v>155</v>
      </c>
      <c r="F790" t="s">
        <v>2513</v>
      </c>
      <c r="G790" t="s">
        <v>203</v>
      </c>
      <c r="H790" t="s">
        <v>135</v>
      </c>
      <c r="I790" t="s">
        <v>136</v>
      </c>
      <c r="J790" t="s">
        <v>137</v>
      </c>
      <c r="K790" t="s">
        <v>138</v>
      </c>
      <c r="L790" t="s">
        <v>2514</v>
      </c>
      <c r="M790" t="s">
        <v>2515</v>
      </c>
      <c r="N790">
        <v>1.1883333330000001</v>
      </c>
      <c r="O790">
        <v>0</v>
      </c>
      <c r="P790">
        <v>74</v>
      </c>
      <c r="Q790">
        <v>0</v>
      </c>
      <c r="R790">
        <v>0</v>
      </c>
      <c r="S790">
        <v>0</v>
      </c>
      <c r="T790">
        <v>3</v>
      </c>
      <c r="U790">
        <v>0</v>
      </c>
      <c r="V790">
        <v>0</v>
      </c>
      <c r="W790">
        <v>0</v>
      </c>
      <c r="X790">
        <v>18.068051635374815</v>
      </c>
      <c r="Y790">
        <v>0</v>
      </c>
      <c r="Z790">
        <v>0</v>
      </c>
      <c r="AA790">
        <v>0</v>
      </c>
      <c r="AB790">
        <v>3.1824442508034001</v>
      </c>
      <c r="AC790">
        <v>0</v>
      </c>
      <c r="AD790">
        <v>0</v>
      </c>
      <c r="AE790">
        <v>21.250495886178214</v>
      </c>
    </row>
    <row r="791" spans="1:31" x14ac:dyDescent="0.25">
      <c r="A791">
        <v>2380178</v>
      </c>
      <c r="B791">
        <v>1</v>
      </c>
      <c r="C791" t="s">
        <v>80</v>
      </c>
      <c r="D791" t="s">
        <v>101</v>
      </c>
      <c r="E791" t="s">
        <v>155</v>
      </c>
      <c r="F791" t="s">
        <v>2516</v>
      </c>
      <c r="G791" t="s">
        <v>161</v>
      </c>
      <c r="H791" t="s">
        <v>135</v>
      </c>
      <c r="I791" t="s">
        <v>136</v>
      </c>
      <c r="J791" t="s">
        <v>137</v>
      </c>
      <c r="K791" t="s">
        <v>138</v>
      </c>
      <c r="L791" t="s">
        <v>2517</v>
      </c>
      <c r="M791" t="s">
        <v>2518</v>
      </c>
      <c r="N791">
        <v>5.3888888000000003E-2</v>
      </c>
      <c r="O791">
        <v>0</v>
      </c>
      <c r="P791">
        <v>150</v>
      </c>
      <c r="Q791">
        <v>0</v>
      </c>
      <c r="R791">
        <v>0</v>
      </c>
      <c r="S791">
        <v>0</v>
      </c>
      <c r="T791">
        <v>10</v>
      </c>
      <c r="U791">
        <v>0</v>
      </c>
      <c r="V791">
        <v>0</v>
      </c>
      <c r="W791">
        <v>0</v>
      </c>
      <c r="X791">
        <v>1.4256793548582176</v>
      </c>
      <c r="Y791">
        <v>0</v>
      </c>
      <c r="Z791">
        <v>0</v>
      </c>
      <c r="AA791">
        <v>0</v>
      </c>
      <c r="AB791">
        <v>0.32627734260679997</v>
      </c>
      <c r="AC791">
        <v>0</v>
      </c>
      <c r="AD791">
        <v>0</v>
      </c>
      <c r="AE791">
        <v>1.7519566974650176</v>
      </c>
    </row>
    <row r="792" spans="1:31" x14ac:dyDescent="0.25">
      <c r="A792">
        <v>2380181</v>
      </c>
      <c r="B792">
        <v>1</v>
      </c>
      <c r="C792" t="s">
        <v>80</v>
      </c>
      <c r="D792" t="s">
        <v>93</v>
      </c>
      <c r="E792" t="s">
        <v>132</v>
      </c>
      <c r="F792" t="s">
        <v>2519</v>
      </c>
      <c r="G792" t="s">
        <v>149</v>
      </c>
      <c r="H792" t="s">
        <v>135</v>
      </c>
      <c r="I792" t="s">
        <v>136</v>
      </c>
      <c r="J792" t="s">
        <v>137</v>
      </c>
      <c r="K792" t="s">
        <v>138</v>
      </c>
      <c r="L792" t="s">
        <v>2520</v>
      </c>
      <c r="M792" t="s">
        <v>2521</v>
      </c>
      <c r="N792">
        <v>0.36944444399999998</v>
      </c>
      <c r="O792">
        <v>0</v>
      </c>
      <c r="P792">
        <v>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4.6369984566500003E-2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4.6369984566500003E-2</v>
      </c>
    </row>
    <row r="793" spans="1:31" x14ac:dyDescent="0.25">
      <c r="A793">
        <v>2379978</v>
      </c>
      <c r="B793">
        <v>1</v>
      </c>
      <c r="C793" t="s">
        <v>80</v>
      </c>
      <c r="D793" t="s">
        <v>84</v>
      </c>
      <c r="E793" t="s">
        <v>155</v>
      </c>
      <c r="F793" t="s">
        <v>2522</v>
      </c>
      <c r="G793" t="s">
        <v>161</v>
      </c>
      <c r="H793" t="s">
        <v>135</v>
      </c>
      <c r="I793" t="s">
        <v>136</v>
      </c>
      <c r="J793" t="s">
        <v>137</v>
      </c>
      <c r="K793" t="s">
        <v>138</v>
      </c>
      <c r="L793" t="s">
        <v>2523</v>
      </c>
      <c r="M793" t="s">
        <v>2524</v>
      </c>
      <c r="N793">
        <v>8.1913888880000005</v>
      </c>
      <c r="O793">
        <v>0</v>
      </c>
      <c r="P793">
        <v>166</v>
      </c>
      <c r="Q793">
        <v>0</v>
      </c>
      <c r="R793">
        <v>0</v>
      </c>
      <c r="S793">
        <v>0</v>
      </c>
      <c r="T793">
        <v>27</v>
      </c>
      <c r="U793">
        <v>0</v>
      </c>
      <c r="V793">
        <v>0</v>
      </c>
      <c r="W793">
        <v>0</v>
      </c>
      <c r="X793">
        <v>320.08005385929761</v>
      </c>
      <c r="Y793">
        <v>0</v>
      </c>
      <c r="Z793">
        <v>0</v>
      </c>
      <c r="AA793">
        <v>0</v>
      </c>
      <c r="AB793">
        <v>418.1418003232663</v>
      </c>
      <c r="AC793">
        <v>0</v>
      </c>
      <c r="AD793">
        <v>0</v>
      </c>
      <c r="AE793">
        <v>738.2218541825639</v>
      </c>
    </row>
    <row r="794" spans="1:31" x14ac:dyDescent="0.25">
      <c r="A794">
        <v>2380098</v>
      </c>
      <c r="B794">
        <v>1</v>
      </c>
      <c r="C794" t="s">
        <v>80</v>
      </c>
      <c r="D794" t="s">
        <v>103</v>
      </c>
      <c r="E794" t="s">
        <v>132</v>
      </c>
      <c r="F794" t="s">
        <v>2525</v>
      </c>
      <c r="G794" t="s">
        <v>149</v>
      </c>
      <c r="H794" t="s">
        <v>135</v>
      </c>
      <c r="I794" t="s">
        <v>136</v>
      </c>
      <c r="J794" t="s">
        <v>137</v>
      </c>
      <c r="K794" t="s">
        <v>138</v>
      </c>
      <c r="L794" t="s">
        <v>2526</v>
      </c>
      <c r="M794" t="s">
        <v>2527</v>
      </c>
      <c r="N794">
        <v>4.6633333329999997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1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13.54297856026855</v>
      </c>
      <c r="AC794">
        <v>0</v>
      </c>
      <c r="AD794">
        <v>0</v>
      </c>
      <c r="AE794">
        <v>13.54297856026855</v>
      </c>
    </row>
    <row r="795" spans="1:31" x14ac:dyDescent="0.25">
      <c r="A795">
        <v>2380135</v>
      </c>
      <c r="B795">
        <v>1</v>
      </c>
      <c r="C795" t="s">
        <v>80</v>
      </c>
      <c r="D795" t="s">
        <v>100</v>
      </c>
      <c r="E795" t="s">
        <v>155</v>
      </c>
      <c r="F795" t="s">
        <v>2528</v>
      </c>
      <c r="G795" t="s">
        <v>157</v>
      </c>
      <c r="H795" t="s">
        <v>135</v>
      </c>
      <c r="I795" t="s">
        <v>136</v>
      </c>
      <c r="J795" t="s">
        <v>137</v>
      </c>
      <c r="K795" t="s">
        <v>138</v>
      </c>
      <c r="L795" t="s">
        <v>2529</v>
      </c>
      <c r="M795" t="s">
        <v>2530</v>
      </c>
      <c r="N795">
        <v>1.394722222</v>
      </c>
      <c r="O795">
        <v>0</v>
      </c>
      <c r="P795">
        <v>64</v>
      </c>
      <c r="Q795">
        <v>0</v>
      </c>
      <c r="R795">
        <v>3</v>
      </c>
      <c r="S795">
        <v>0</v>
      </c>
      <c r="T795">
        <v>5</v>
      </c>
      <c r="U795">
        <v>0</v>
      </c>
      <c r="V795">
        <v>0</v>
      </c>
      <c r="W795">
        <v>0</v>
      </c>
      <c r="X795">
        <v>17.220893748178032</v>
      </c>
      <c r="Y795">
        <v>0</v>
      </c>
      <c r="Z795">
        <v>1.0846863766899415</v>
      </c>
      <c r="AA795">
        <v>0</v>
      </c>
      <c r="AB795">
        <v>0.35155373835981663</v>
      </c>
      <c r="AC795">
        <v>0</v>
      </c>
      <c r="AD795">
        <v>0</v>
      </c>
      <c r="AE795">
        <v>18.657133863227788</v>
      </c>
    </row>
    <row r="796" spans="1:31" x14ac:dyDescent="0.25">
      <c r="A796">
        <v>2380165</v>
      </c>
      <c r="B796">
        <v>1</v>
      </c>
      <c r="C796" t="s">
        <v>81</v>
      </c>
      <c r="D796" t="s">
        <v>113</v>
      </c>
      <c r="E796" t="s">
        <v>132</v>
      </c>
      <c r="F796" t="s">
        <v>2531</v>
      </c>
      <c r="G796" t="s">
        <v>149</v>
      </c>
      <c r="H796" t="s">
        <v>135</v>
      </c>
      <c r="I796" t="s">
        <v>136</v>
      </c>
      <c r="J796" t="s">
        <v>137</v>
      </c>
      <c r="K796" t="s">
        <v>138</v>
      </c>
      <c r="L796" t="s">
        <v>2532</v>
      </c>
      <c r="M796" t="s">
        <v>2533</v>
      </c>
      <c r="N796">
        <v>1.0291666660000001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1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0.28040062888</v>
      </c>
      <c r="AC796">
        <v>0</v>
      </c>
      <c r="AD796">
        <v>0</v>
      </c>
      <c r="AE796">
        <v>0.28040062888</v>
      </c>
    </row>
    <row r="797" spans="1:31" x14ac:dyDescent="0.25">
      <c r="A797">
        <v>2380173</v>
      </c>
      <c r="B797">
        <v>1</v>
      </c>
      <c r="C797" t="s">
        <v>80</v>
      </c>
      <c r="D797" t="s">
        <v>82</v>
      </c>
      <c r="E797" t="s">
        <v>132</v>
      </c>
      <c r="F797" t="s">
        <v>2534</v>
      </c>
      <c r="G797" t="s">
        <v>149</v>
      </c>
      <c r="H797" t="s">
        <v>135</v>
      </c>
      <c r="I797" t="s">
        <v>136</v>
      </c>
      <c r="J797" t="s">
        <v>137</v>
      </c>
      <c r="K797" t="s">
        <v>138</v>
      </c>
      <c r="L797" t="s">
        <v>2535</v>
      </c>
      <c r="M797" t="s">
        <v>2536</v>
      </c>
      <c r="N797">
        <v>1.2791666660000001</v>
      </c>
      <c r="O797">
        <v>0</v>
      </c>
      <c r="P797">
        <v>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0.33843752212599998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0.33843752212599998</v>
      </c>
    </row>
    <row r="798" spans="1:31" x14ac:dyDescent="0.25">
      <c r="A798">
        <v>2380174</v>
      </c>
      <c r="B798">
        <v>1</v>
      </c>
      <c r="C798" t="s">
        <v>80</v>
      </c>
      <c r="D798" t="s">
        <v>100</v>
      </c>
      <c r="E798" t="s">
        <v>132</v>
      </c>
      <c r="F798" t="s">
        <v>2537</v>
      </c>
      <c r="G798" t="s">
        <v>145</v>
      </c>
      <c r="H798" t="s">
        <v>135</v>
      </c>
      <c r="I798" t="s">
        <v>136</v>
      </c>
      <c r="J798" t="s">
        <v>137</v>
      </c>
      <c r="K798" t="s">
        <v>138</v>
      </c>
      <c r="L798" t="s">
        <v>2538</v>
      </c>
      <c r="M798" t="s">
        <v>2539</v>
      </c>
      <c r="N798">
        <v>1.8152777769999999</v>
      </c>
      <c r="O798">
        <v>0</v>
      </c>
      <c r="P798">
        <v>6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3.0051507163493252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3.0051507163493252</v>
      </c>
    </row>
    <row r="799" spans="1:31" x14ac:dyDescent="0.25">
      <c r="A799">
        <v>2380176</v>
      </c>
      <c r="B799">
        <v>1</v>
      </c>
      <c r="C799" t="s">
        <v>80</v>
      </c>
      <c r="D799" t="s">
        <v>104</v>
      </c>
      <c r="E799" t="s">
        <v>184</v>
      </c>
      <c r="F799" t="s">
        <v>2540</v>
      </c>
      <c r="G799" t="s">
        <v>161</v>
      </c>
      <c r="H799" t="s">
        <v>135</v>
      </c>
      <c r="I799" t="s">
        <v>136</v>
      </c>
      <c r="J799" t="s">
        <v>137</v>
      </c>
      <c r="K799" t="s">
        <v>138</v>
      </c>
      <c r="L799" t="s">
        <v>2541</v>
      </c>
      <c r="M799" t="s">
        <v>2542</v>
      </c>
      <c r="N799">
        <v>1.123888888</v>
      </c>
      <c r="O799">
        <v>0</v>
      </c>
      <c r="P799">
        <v>208</v>
      </c>
      <c r="Q799">
        <v>0</v>
      </c>
      <c r="R799">
        <v>0</v>
      </c>
      <c r="S799">
        <v>0</v>
      </c>
      <c r="T799">
        <v>14</v>
      </c>
      <c r="U799">
        <v>0</v>
      </c>
      <c r="V799">
        <v>0</v>
      </c>
      <c r="W799">
        <v>0</v>
      </c>
      <c r="X799">
        <v>59.242951339192153</v>
      </c>
      <c r="Y799">
        <v>0</v>
      </c>
      <c r="Z799">
        <v>0</v>
      </c>
      <c r="AA799">
        <v>0</v>
      </c>
      <c r="AB799">
        <v>15.186644077952216</v>
      </c>
      <c r="AC799">
        <v>0</v>
      </c>
      <c r="AD799">
        <v>0</v>
      </c>
      <c r="AE799">
        <v>74.42959541714437</v>
      </c>
    </row>
    <row r="800" spans="1:31" x14ac:dyDescent="0.25">
      <c r="A800">
        <v>2380197</v>
      </c>
      <c r="B800">
        <v>1</v>
      </c>
      <c r="C800" t="s">
        <v>80</v>
      </c>
      <c r="D800" t="s">
        <v>84</v>
      </c>
      <c r="E800" t="s">
        <v>155</v>
      </c>
      <c r="F800" t="s">
        <v>2543</v>
      </c>
      <c r="G800" t="s">
        <v>161</v>
      </c>
      <c r="H800" t="s">
        <v>135</v>
      </c>
      <c r="I800" t="s">
        <v>136</v>
      </c>
      <c r="J800" t="s">
        <v>137</v>
      </c>
      <c r="K800" t="s">
        <v>138</v>
      </c>
      <c r="L800" t="s">
        <v>2544</v>
      </c>
      <c r="M800" t="s">
        <v>2545</v>
      </c>
      <c r="N800">
        <v>0.47861111099999998</v>
      </c>
      <c r="O800">
        <v>0</v>
      </c>
      <c r="P800">
        <v>206</v>
      </c>
      <c r="Q800">
        <v>0</v>
      </c>
      <c r="R800">
        <v>0</v>
      </c>
      <c r="S800">
        <v>0</v>
      </c>
      <c r="T800">
        <v>14</v>
      </c>
      <c r="U800">
        <v>0</v>
      </c>
      <c r="V800">
        <v>0</v>
      </c>
      <c r="W800">
        <v>0</v>
      </c>
      <c r="X800">
        <v>17.870994964108483</v>
      </c>
      <c r="Y800">
        <v>0</v>
      </c>
      <c r="Z800">
        <v>0</v>
      </c>
      <c r="AA800">
        <v>0</v>
      </c>
      <c r="AB800">
        <v>3.2653404641412922</v>
      </c>
      <c r="AC800">
        <v>0</v>
      </c>
      <c r="AD800">
        <v>0</v>
      </c>
      <c r="AE800">
        <v>21.136335428249776</v>
      </c>
    </row>
    <row r="801" spans="1:31" x14ac:dyDescent="0.25">
      <c r="A801">
        <v>2380003</v>
      </c>
      <c r="B801">
        <v>1</v>
      </c>
      <c r="C801" t="s">
        <v>80</v>
      </c>
      <c r="D801" t="s">
        <v>84</v>
      </c>
      <c r="E801" t="s">
        <v>132</v>
      </c>
      <c r="F801" t="s">
        <v>2546</v>
      </c>
      <c r="G801" t="s">
        <v>134</v>
      </c>
      <c r="H801" t="s">
        <v>135</v>
      </c>
      <c r="I801" t="s">
        <v>136</v>
      </c>
      <c r="J801" t="s">
        <v>137</v>
      </c>
      <c r="K801" t="s">
        <v>138</v>
      </c>
      <c r="L801" t="s">
        <v>2547</v>
      </c>
      <c r="M801" t="s">
        <v>2548</v>
      </c>
      <c r="N801">
        <v>8.5586111109999994</v>
      </c>
      <c r="O801">
        <v>0</v>
      </c>
      <c r="P801">
        <v>14</v>
      </c>
      <c r="Q801">
        <v>0</v>
      </c>
      <c r="R801">
        <v>0</v>
      </c>
      <c r="S801">
        <v>0</v>
      </c>
      <c r="T801">
        <v>1</v>
      </c>
      <c r="U801">
        <v>0</v>
      </c>
      <c r="V801">
        <v>0</v>
      </c>
      <c r="W801">
        <v>0</v>
      </c>
      <c r="X801">
        <v>41.064731924268649</v>
      </c>
      <c r="Y801">
        <v>0</v>
      </c>
      <c r="Z801">
        <v>0</v>
      </c>
      <c r="AA801">
        <v>0</v>
      </c>
      <c r="AB801">
        <v>1.6195748045529501</v>
      </c>
      <c r="AC801">
        <v>0</v>
      </c>
      <c r="AD801">
        <v>0</v>
      </c>
      <c r="AE801">
        <v>42.684306728821596</v>
      </c>
    </row>
    <row r="802" spans="1:31" x14ac:dyDescent="0.25">
      <c r="A802">
        <v>2380200</v>
      </c>
      <c r="B802">
        <v>1</v>
      </c>
      <c r="C802" t="s">
        <v>81</v>
      </c>
      <c r="D802" t="s">
        <v>128</v>
      </c>
      <c r="E802" t="s">
        <v>155</v>
      </c>
      <c r="F802" t="s">
        <v>2549</v>
      </c>
      <c r="G802" t="s">
        <v>203</v>
      </c>
      <c r="H802" t="s">
        <v>135</v>
      </c>
      <c r="I802" t="s">
        <v>136</v>
      </c>
      <c r="J802" t="s">
        <v>137</v>
      </c>
      <c r="K802" t="s">
        <v>138</v>
      </c>
      <c r="L802" t="s">
        <v>2550</v>
      </c>
      <c r="M802" t="s">
        <v>2551</v>
      </c>
      <c r="N802">
        <v>0.75388888799999998</v>
      </c>
      <c r="O802">
        <v>0</v>
      </c>
      <c r="P802">
        <v>284</v>
      </c>
      <c r="Q802">
        <v>0</v>
      </c>
      <c r="R802">
        <v>0</v>
      </c>
      <c r="S802">
        <v>0</v>
      </c>
      <c r="T802">
        <v>22</v>
      </c>
      <c r="U802">
        <v>0</v>
      </c>
      <c r="V802">
        <v>0</v>
      </c>
      <c r="W802">
        <v>0</v>
      </c>
      <c r="X802">
        <v>47.863780862190673</v>
      </c>
      <c r="Y802">
        <v>0</v>
      </c>
      <c r="Z802">
        <v>0</v>
      </c>
      <c r="AA802">
        <v>0</v>
      </c>
      <c r="AB802">
        <v>4.0771555891246747</v>
      </c>
      <c r="AC802">
        <v>0</v>
      </c>
      <c r="AD802">
        <v>0</v>
      </c>
      <c r="AE802">
        <v>51.940936451315345</v>
      </c>
    </row>
    <row r="803" spans="1:31" x14ac:dyDescent="0.25">
      <c r="A803">
        <v>2380211</v>
      </c>
      <c r="B803">
        <v>1</v>
      </c>
      <c r="C803" t="s">
        <v>80</v>
      </c>
      <c r="D803" t="s">
        <v>105</v>
      </c>
      <c r="E803" t="s">
        <v>155</v>
      </c>
      <c r="F803" t="s">
        <v>2552</v>
      </c>
      <c r="G803" t="s">
        <v>161</v>
      </c>
      <c r="H803" t="s">
        <v>135</v>
      </c>
      <c r="I803" t="s">
        <v>136</v>
      </c>
      <c r="J803" t="s">
        <v>137</v>
      </c>
      <c r="K803" t="s">
        <v>138</v>
      </c>
      <c r="L803" t="s">
        <v>2553</v>
      </c>
      <c r="M803" t="s">
        <v>2554</v>
      </c>
      <c r="N803">
        <v>0.82583333299999995</v>
      </c>
      <c r="O803">
        <v>0</v>
      </c>
      <c r="P803">
        <v>67</v>
      </c>
      <c r="Q803">
        <v>0</v>
      </c>
      <c r="R803">
        <v>0</v>
      </c>
      <c r="S803">
        <v>0</v>
      </c>
      <c r="T803">
        <v>4</v>
      </c>
      <c r="U803">
        <v>0</v>
      </c>
      <c r="V803">
        <v>0</v>
      </c>
      <c r="W803">
        <v>0</v>
      </c>
      <c r="X803">
        <v>13.433520873523049</v>
      </c>
      <c r="Y803">
        <v>0</v>
      </c>
      <c r="Z803">
        <v>0</v>
      </c>
      <c r="AA803">
        <v>0</v>
      </c>
      <c r="AB803">
        <v>4.4525402403719241</v>
      </c>
      <c r="AC803">
        <v>0</v>
      </c>
      <c r="AD803">
        <v>0</v>
      </c>
      <c r="AE803">
        <v>17.886061113894975</v>
      </c>
    </row>
    <row r="804" spans="1:31" x14ac:dyDescent="0.25">
      <c r="A804">
        <v>2380226</v>
      </c>
      <c r="B804">
        <v>1</v>
      </c>
      <c r="C804" t="s">
        <v>80</v>
      </c>
      <c r="D804" t="s">
        <v>92</v>
      </c>
      <c r="E804" t="s">
        <v>132</v>
      </c>
      <c r="F804" t="s">
        <v>2555</v>
      </c>
      <c r="G804" t="s">
        <v>145</v>
      </c>
      <c r="H804" t="s">
        <v>135</v>
      </c>
      <c r="I804" t="s">
        <v>136</v>
      </c>
      <c r="J804" t="s">
        <v>137</v>
      </c>
      <c r="K804" t="s">
        <v>138</v>
      </c>
      <c r="L804" t="s">
        <v>2556</v>
      </c>
      <c r="M804" t="s">
        <v>2557</v>
      </c>
      <c r="N804">
        <v>0.46694444400000001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1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9.8585209352445844</v>
      </c>
      <c r="AC804">
        <v>0</v>
      </c>
      <c r="AD804">
        <v>0</v>
      </c>
      <c r="AE804">
        <v>9.8585209352445844</v>
      </c>
    </row>
    <row r="805" spans="1:31" x14ac:dyDescent="0.25">
      <c r="A805">
        <v>2380267</v>
      </c>
      <c r="B805">
        <v>1</v>
      </c>
      <c r="C805" t="s">
        <v>80</v>
      </c>
      <c r="D805" t="s">
        <v>97</v>
      </c>
      <c r="E805" t="s">
        <v>155</v>
      </c>
      <c r="F805" t="s">
        <v>2558</v>
      </c>
      <c r="G805" t="s">
        <v>161</v>
      </c>
      <c r="H805" t="s">
        <v>135</v>
      </c>
      <c r="I805" t="s">
        <v>136</v>
      </c>
      <c r="J805" t="s">
        <v>137</v>
      </c>
      <c r="K805" t="s">
        <v>138</v>
      </c>
      <c r="L805" t="s">
        <v>2559</v>
      </c>
      <c r="M805" t="s">
        <v>2560</v>
      </c>
      <c r="N805">
        <v>0.17138888799999999</v>
      </c>
      <c r="O805">
        <v>0</v>
      </c>
      <c r="P805">
        <v>98</v>
      </c>
      <c r="Q805">
        <v>0</v>
      </c>
      <c r="R805">
        <v>1</v>
      </c>
      <c r="S805">
        <v>0</v>
      </c>
      <c r="T805">
        <v>4</v>
      </c>
      <c r="U805">
        <v>0</v>
      </c>
      <c r="V805">
        <v>0</v>
      </c>
      <c r="W805">
        <v>0</v>
      </c>
      <c r="X805">
        <v>5.955409504151822</v>
      </c>
      <c r="Y805">
        <v>0</v>
      </c>
      <c r="Z805">
        <v>0.22127251783350002</v>
      </c>
      <c r="AA805">
        <v>0</v>
      </c>
      <c r="AB805">
        <v>0.33330949952413341</v>
      </c>
      <c r="AC805">
        <v>0</v>
      </c>
      <c r="AD805">
        <v>0</v>
      </c>
      <c r="AE805">
        <v>6.5099915215094555</v>
      </c>
    </row>
    <row r="806" spans="1:31" x14ac:dyDescent="0.25">
      <c r="A806">
        <v>2380142</v>
      </c>
      <c r="B806">
        <v>1</v>
      </c>
      <c r="C806" t="s">
        <v>80</v>
      </c>
      <c r="D806" t="s">
        <v>93</v>
      </c>
      <c r="E806" t="s">
        <v>155</v>
      </c>
      <c r="F806" t="s">
        <v>2561</v>
      </c>
      <c r="G806" t="s">
        <v>161</v>
      </c>
      <c r="H806" t="s">
        <v>135</v>
      </c>
      <c r="I806" t="s">
        <v>136</v>
      </c>
      <c r="J806" t="s">
        <v>137</v>
      </c>
      <c r="K806" t="s">
        <v>138</v>
      </c>
      <c r="L806" t="s">
        <v>2562</v>
      </c>
      <c r="M806" t="s">
        <v>2563</v>
      </c>
      <c r="N806">
        <v>1.4483333329999999</v>
      </c>
      <c r="O806">
        <v>0</v>
      </c>
      <c r="P806">
        <v>18</v>
      </c>
      <c r="Q806">
        <v>0</v>
      </c>
      <c r="R806">
        <v>0</v>
      </c>
      <c r="S806">
        <v>0</v>
      </c>
      <c r="T806">
        <v>2</v>
      </c>
      <c r="U806">
        <v>0</v>
      </c>
      <c r="V806">
        <v>0</v>
      </c>
      <c r="W806">
        <v>0</v>
      </c>
      <c r="X806">
        <v>6.3060612269612495</v>
      </c>
      <c r="Y806">
        <v>0</v>
      </c>
      <c r="Z806">
        <v>0</v>
      </c>
      <c r="AA806">
        <v>0</v>
      </c>
      <c r="AB806">
        <v>0.7327214617790333</v>
      </c>
      <c r="AC806">
        <v>0</v>
      </c>
      <c r="AD806">
        <v>0</v>
      </c>
      <c r="AE806">
        <v>7.0387826887402829</v>
      </c>
    </row>
    <row r="807" spans="1:31" x14ac:dyDescent="0.25">
      <c r="A807">
        <v>2380177</v>
      </c>
      <c r="B807">
        <v>1</v>
      </c>
      <c r="C807" t="s">
        <v>80</v>
      </c>
      <c r="D807" t="s">
        <v>88</v>
      </c>
      <c r="E807" t="s">
        <v>170</v>
      </c>
      <c r="F807" t="s">
        <v>2564</v>
      </c>
      <c r="G807" t="s">
        <v>343</v>
      </c>
      <c r="H807" t="s">
        <v>135</v>
      </c>
      <c r="I807" t="s">
        <v>136</v>
      </c>
      <c r="J807" t="s">
        <v>137</v>
      </c>
      <c r="K807" t="s">
        <v>138</v>
      </c>
      <c r="L807" t="s">
        <v>2565</v>
      </c>
      <c r="M807" t="s">
        <v>2566</v>
      </c>
      <c r="N807">
        <v>2.0383333330000002</v>
      </c>
      <c r="O807">
        <v>0</v>
      </c>
      <c r="P807">
        <v>15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8.0243273313343746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8.0243273313343746</v>
      </c>
    </row>
    <row r="808" spans="1:31" x14ac:dyDescent="0.25">
      <c r="A808">
        <v>2380192</v>
      </c>
      <c r="B808">
        <v>1</v>
      </c>
      <c r="C808" t="s">
        <v>80</v>
      </c>
      <c r="D808" t="s">
        <v>109</v>
      </c>
      <c r="E808" t="s">
        <v>155</v>
      </c>
      <c r="F808" t="s">
        <v>2567</v>
      </c>
      <c r="G808" t="s">
        <v>203</v>
      </c>
      <c r="H808" t="s">
        <v>135</v>
      </c>
      <c r="I808" t="s">
        <v>136</v>
      </c>
      <c r="J808" t="s">
        <v>137</v>
      </c>
      <c r="K808" t="s">
        <v>138</v>
      </c>
      <c r="L808" t="s">
        <v>2568</v>
      </c>
      <c r="M808" t="s">
        <v>2569</v>
      </c>
      <c r="N808">
        <v>1.8233333329999999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2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3.0466810420463997</v>
      </c>
      <c r="AC808">
        <v>0</v>
      </c>
      <c r="AD808">
        <v>0</v>
      </c>
      <c r="AE808">
        <v>3.0466810420463997</v>
      </c>
    </row>
    <row r="809" spans="1:31" x14ac:dyDescent="0.25">
      <c r="A809">
        <v>2380273</v>
      </c>
      <c r="B809">
        <v>1</v>
      </c>
      <c r="C809" t="s">
        <v>80</v>
      </c>
      <c r="D809" t="s">
        <v>107</v>
      </c>
      <c r="E809" t="s">
        <v>155</v>
      </c>
      <c r="F809" t="s">
        <v>2570</v>
      </c>
      <c r="G809" t="s">
        <v>161</v>
      </c>
      <c r="H809" t="s">
        <v>135</v>
      </c>
      <c r="I809" t="s">
        <v>136</v>
      </c>
      <c r="J809" t="s">
        <v>137</v>
      </c>
      <c r="K809" t="s">
        <v>138</v>
      </c>
      <c r="L809" t="s">
        <v>2571</v>
      </c>
      <c r="M809" t="s">
        <v>2572</v>
      </c>
      <c r="N809">
        <v>1.02</v>
      </c>
      <c r="O809">
        <v>0</v>
      </c>
      <c r="P809">
        <v>119</v>
      </c>
      <c r="Q809">
        <v>0</v>
      </c>
      <c r="R809">
        <v>0</v>
      </c>
      <c r="S809">
        <v>0</v>
      </c>
      <c r="T809">
        <v>11</v>
      </c>
      <c r="U809">
        <v>0</v>
      </c>
      <c r="V809">
        <v>1</v>
      </c>
      <c r="W809">
        <v>0</v>
      </c>
      <c r="X809">
        <v>34.180116680525671</v>
      </c>
      <c r="Y809">
        <v>0</v>
      </c>
      <c r="Z809">
        <v>0</v>
      </c>
      <c r="AA809">
        <v>0</v>
      </c>
      <c r="AB809">
        <v>14.018686562292066</v>
      </c>
      <c r="AC809">
        <v>0</v>
      </c>
      <c r="AD809">
        <v>3.7446459293529997</v>
      </c>
      <c r="AE809">
        <v>51.943449172170737</v>
      </c>
    </row>
    <row r="810" spans="1:31" x14ac:dyDescent="0.25">
      <c r="A810">
        <v>2380278</v>
      </c>
      <c r="B810">
        <v>1</v>
      </c>
      <c r="C810" t="s">
        <v>80</v>
      </c>
      <c r="D810" t="s">
        <v>101</v>
      </c>
      <c r="E810" t="s">
        <v>155</v>
      </c>
      <c r="F810" t="s">
        <v>167</v>
      </c>
      <c r="G810" t="s">
        <v>161</v>
      </c>
      <c r="H810" t="s">
        <v>135</v>
      </c>
      <c r="I810" t="s">
        <v>136</v>
      </c>
      <c r="J810" t="s">
        <v>137</v>
      </c>
      <c r="K810" t="s">
        <v>138</v>
      </c>
      <c r="L810" t="s">
        <v>2573</v>
      </c>
      <c r="M810" t="s">
        <v>2574</v>
      </c>
      <c r="N810">
        <v>0.393055555</v>
      </c>
      <c r="O810">
        <v>0</v>
      </c>
      <c r="P810">
        <v>81</v>
      </c>
      <c r="Q810">
        <v>0</v>
      </c>
      <c r="R810">
        <v>1</v>
      </c>
      <c r="S810">
        <v>0</v>
      </c>
      <c r="T810">
        <v>4</v>
      </c>
      <c r="U810">
        <v>0</v>
      </c>
      <c r="V810">
        <v>0</v>
      </c>
      <c r="W810">
        <v>0</v>
      </c>
      <c r="X810">
        <v>6.6891134408112496</v>
      </c>
      <c r="Y810">
        <v>0</v>
      </c>
      <c r="Z810">
        <v>0</v>
      </c>
      <c r="AA810">
        <v>0</v>
      </c>
      <c r="AB810">
        <v>1.6225675694469999</v>
      </c>
      <c r="AC810">
        <v>0</v>
      </c>
      <c r="AD810">
        <v>0</v>
      </c>
      <c r="AE810">
        <v>8.3116810102582495</v>
      </c>
    </row>
    <row r="811" spans="1:31" x14ac:dyDescent="0.25">
      <c r="A811">
        <v>2380286</v>
      </c>
      <c r="B811">
        <v>1</v>
      </c>
      <c r="C811" t="s">
        <v>81</v>
      </c>
      <c r="D811" t="s">
        <v>113</v>
      </c>
      <c r="E811" t="s">
        <v>132</v>
      </c>
      <c r="F811" t="s">
        <v>2575</v>
      </c>
      <c r="G811" t="s">
        <v>308</v>
      </c>
      <c r="H811" t="s">
        <v>135</v>
      </c>
      <c r="I811" t="s">
        <v>136</v>
      </c>
      <c r="J811" t="s">
        <v>137</v>
      </c>
      <c r="K811" t="s">
        <v>138</v>
      </c>
      <c r="L811" t="s">
        <v>2576</v>
      </c>
      <c r="M811" t="s">
        <v>2577</v>
      </c>
      <c r="N811">
        <v>0.50305555499999999</v>
      </c>
      <c r="O811">
        <v>0</v>
      </c>
      <c r="P811">
        <v>2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0.12955715254300004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0.12955715254300004</v>
      </c>
    </row>
    <row r="812" spans="1:31" x14ac:dyDescent="0.25">
      <c r="A812">
        <v>2380288</v>
      </c>
      <c r="B812">
        <v>1</v>
      </c>
      <c r="C812" t="s">
        <v>80</v>
      </c>
      <c r="D812" t="s">
        <v>95</v>
      </c>
      <c r="E812" t="s">
        <v>155</v>
      </c>
      <c r="F812" t="s">
        <v>2578</v>
      </c>
      <c r="G812" t="s">
        <v>161</v>
      </c>
      <c r="H812" t="s">
        <v>135</v>
      </c>
      <c r="I812" t="s">
        <v>136</v>
      </c>
      <c r="J812" t="s">
        <v>137</v>
      </c>
      <c r="K812" t="s">
        <v>138</v>
      </c>
      <c r="L812" t="s">
        <v>2579</v>
      </c>
      <c r="M812" t="s">
        <v>2580</v>
      </c>
      <c r="N812">
        <v>0.83166666600000005</v>
      </c>
      <c r="O812">
        <v>0</v>
      </c>
      <c r="P812">
        <v>58</v>
      </c>
      <c r="Q812">
        <v>0</v>
      </c>
      <c r="R812">
        <v>0</v>
      </c>
      <c r="S812">
        <v>0</v>
      </c>
      <c r="T812">
        <v>2</v>
      </c>
      <c r="U812">
        <v>0</v>
      </c>
      <c r="V812">
        <v>0</v>
      </c>
      <c r="W812">
        <v>0</v>
      </c>
      <c r="X812">
        <v>11.082559408905603</v>
      </c>
      <c r="Y812">
        <v>0</v>
      </c>
      <c r="Z812">
        <v>0</v>
      </c>
      <c r="AA812">
        <v>0</v>
      </c>
      <c r="AB812">
        <v>1.3798427371199167</v>
      </c>
      <c r="AC812">
        <v>0</v>
      </c>
      <c r="AD812">
        <v>0</v>
      </c>
      <c r="AE812">
        <v>12.46240214602552</v>
      </c>
    </row>
    <row r="813" spans="1:31" x14ac:dyDescent="0.25">
      <c r="A813">
        <v>2380125</v>
      </c>
      <c r="B813">
        <v>1</v>
      </c>
      <c r="C813" t="s">
        <v>80</v>
      </c>
      <c r="D813" t="s">
        <v>85</v>
      </c>
      <c r="E813" t="s">
        <v>170</v>
      </c>
      <c r="F813" t="s">
        <v>2581</v>
      </c>
      <c r="G813" t="s">
        <v>630</v>
      </c>
      <c r="H813" t="s">
        <v>135</v>
      </c>
      <c r="I813" t="s">
        <v>136</v>
      </c>
      <c r="J813" t="s">
        <v>137</v>
      </c>
      <c r="K813" t="s">
        <v>138</v>
      </c>
      <c r="L813" t="s">
        <v>2582</v>
      </c>
      <c r="M813" t="s">
        <v>2583</v>
      </c>
      <c r="N813">
        <v>5.4077777769999997</v>
      </c>
      <c r="O813">
        <v>0</v>
      </c>
      <c r="P813">
        <v>32</v>
      </c>
      <c r="Q813">
        <v>0</v>
      </c>
      <c r="R813">
        <v>0</v>
      </c>
      <c r="S813">
        <v>0</v>
      </c>
      <c r="T813">
        <v>11</v>
      </c>
      <c r="U813">
        <v>0</v>
      </c>
      <c r="V813">
        <v>0</v>
      </c>
      <c r="W813">
        <v>0</v>
      </c>
      <c r="X813">
        <v>64.213893937375801</v>
      </c>
      <c r="Y813">
        <v>0</v>
      </c>
      <c r="Z813">
        <v>0</v>
      </c>
      <c r="AA813">
        <v>0</v>
      </c>
      <c r="AB813">
        <v>137.33262693819086</v>
      </c>
      <c r="AC813">
        <v>0</v>
      </c>
      <c r="AD813">
        <v>0</v>
      </c>
      <c r="AE813">
        <v>201.54652087556667</v>
      </c>
    </row>
    <row r="814" spans="1:31" x14ac:dyDescent="0.25">
      <c r="A814">
        <v>2380127</v>
      </c>
      <c r="B814">
        <v>1</v>
      </c>
      <c r="C814" t="s">
        <v>80</v>
      </c>
      <c r="D814" t="s">
        <v>111</v>
      </c>
      <c r="E814" t="s">
        <v>170</v>
      </c>
      <c r="F814" t="s">
        <v>2584</v>
      </c>
      <c r="G814" t="s">
        <v>203</v>
      </c>
      <c r="H814" t="s">
        <v>135</v>
      </c>
      <c r="I814" t="s">
        <v>136</v>
      </c>
      <c r="J814" t="s">
        <v>137</v>
      </c>
      <c r="K814" t="s">
        <v>138</v>
      </c>
      <c r="L814" t="s">
        <v>2585</v>
      </c>
      <c r="M814" t="s">
        <v>2586</v>
      </c>
      <c r="N814">
        <v>5.7172222220000002</v>
      </c>
      <c r="O814">
        <v>0</v>
      </c>
      <c r="P814">
        <v>82</v>
      </c>
      <c r="Q814">
        <v>0</v>
      </c>
      <c r="R814">
        <v>0</v>
      </c>
      <c r="S814">
        <v>0</v>
      </c>
      <c r="T814">
        <v>2</v>
      </c>
      <c r="U814">
        <v>0</v>
      </c>
      <c r="V814">
        <v>0</v>
      </c>
      <c r="W814">
        <v>0</v>
      </c>
      <c r="X814">
        <v>122.49730384116832</v>
      </c>
      <c r="Y814">
        <v>0</v>
      </c>
      <c r="Z814">
        <v>0</v>
      </c>
      <c r="AA814">
        <v>0</v>
      </c>
      <c r="AB814">
        <v>10.14492807154695</v>
      </c>
      <c r="AC814">
        <v>0</v>
      </c>
      <c r="AD814">
        <v>0</v>
      </c>
      <c r="AE814">
        <v>132.64223191271526</v>
      </c>
    </row>
    <row r="815" spans="1:31" x14ac:dyDescent="0.25">
      <c r="A815">
        <v>2380132</v>
      </c>
      <c r="B815">
        <v>1</v>
      </c>
      <c r="C815" t="s">
        <v>80</v>
      </c>
      <c r="D815" t="s">
        <v>111</v>
      </c>
      <c r="E815" t="s">
        <v>155</v>
      </c>
      <c r="F815" t="s">
        <v>2587</v>
      </c>
      <c r="G815" t="s">
        <v>172</v>
      </c>
      <c r="H815" t="s">
        <v>135</v>
      </c>
      <c r="I815" t="s">
        <v>136</v>
      </c>
      <c r="J815" t="s">
        <v>3</v>
      </c>
      <c r="K815" t="s">
        <v>138</v>
      </c>
      <c r="L815" t="s">
        <v>2588</v>
      </c>
      <c r="M815" t="s">
        <v>2589</v>
      </c>
      <c r="N815">
        <v>5.0494444439999997</v>
      </c>
      <c r="O815">
        <v>0</v>
      </c>
      <c r="P815">
        <v>176</v>
      </c>
      <c r="Q815">
        <v>0</v>
      </c>
      <c r="R815">
        <v>0</v>
      </c>
      <c r="S815">
        <v>0</v>
      </c>
      <c r="T815">
        <v>13</v>
      </c>
      <c r="U815">
        <v>0</v>
      </c>
      <c r="V815">
        <v>0</v>
      </c>
      <c r="W815">
        <v>0</v>
      </c>
      <c r="X815">
        <v>240.2254941792437</v>
      </c>
      <c r="Y815">
        <v>0</v>
      </c>
      <c r="Z815">
        <v>0</v>
      </c>
      <c r="AA815">
        <v>0</v>
      </c>
      <c r="AB815">
        <v>88.346524003285381</v>
      </c>
      <c r="AC815">
        <v>0</v>
      </c>
      <c r="AD815">
        <v>0</v>
      </c>
      <c r="AE815">
        <v>328.57201818252906</v>
      </c>
    </row>
    <row r="816" spans="1:31" x14ac:dyDescent="0.25">
      <c r="A816">
        <v>2380172</v>
      </c>
      <c r="B816">
        <v>1</v>
      </c>
      <c r="C816" t="s">
        <v>81</v>
      </c>
      <c r="D816" t="s">
        <v>128</v>
      </c>
      <c r="E816" t="s">
        <v>155</v>
      </c>
      <c r="F816" t="s">
        <v>2590</v>
      </c>
      <c r="G816" t="s">
        <v>203</v>
      </c>
      <c r="H816" t="s">
        <v>135</v>
      </c>
      <c r="I816" t="s">
        <v>136</v>
      </c>
      <c r="J816" t="s">
        <v>137</v>
      </c>
      <c r="K816" t="s">
        <v>138</v>
      </c>
      <c r="L816" t="s">
        <v>2591</v>
      </c>
      <c r="M816" t="s">
        <v>2592</v>
      </c>
      <c r="N816">
        <v>3.8233333329999999</v>
      </c>
      <c r="O816">
        <v>0</v>
      </c>
      <c r="P816">
        <v>4</v>
      </c>
      <c r="Q816">
        <v>0</v>
      </c>
      <c r="R816">
        <v>6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2.9413240550877005</v>
      </c>
      <c r="Y816">
        <v>0</v>
      </c>
      <c r="Z816">
        <v>14.987788375774452</v>
      </c>
      <c r="AA816">
        <v>0</v>
      </c>
      <c r="AB816">
        <v>0</v>
      </c>
      <c r="AC816">
        <v>0</v>
      </c>
      <c r="AD816">
        <v>0</v>
      </c>
      <c r="AE816">
        <v>17.929112430862151</v>
      </c>
    </row>
    <row r="817" spans="1:31" x14ac:dyDescent="0.25">
      <c r="A817">
        <v>2380179</v>
      </c>
      <c r="B817">
        <v>1</v>
      </c>
      <c r="C817" t="s">
        <v>80</v>
      </c>
      <c r="D817" t="s">
        <v>85</v>
      </c>
      <c r="E817" t="s">
        <v>132</v>
      </c>
      <c r="F817" t="s">
        <v>2593</v>
      </c>
      <c r="G817" t="s">
        <v>145</v>
      </c>
      <c r="H817" t="s">
        <v>135</v>
      </c>
      <c r="I817" t="s">
        <v>136</v>
      </c>
      <c r="J817" t="s">
        <v>137</v>
      </c>
      <c r="K817" t="s">
        <v>138</v>
      </c>
      <c r="L817" t="s">
        <v>2594</v>
      </c>
      <c r="M817" t="s">
        <v>2595</v>
      </c>
      <c r="N817">
        <v>3.1041666659999998</v>
      </c>
      <c r="O817">
        <v>0</v>
      </c>
      <c r="P817">
        <v>1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</row>
    <row r="818" spans="1:31" x14ac:dyDescent="0.25">
      <c r="A818">
        <v>2380222</v>
      </c>
      <c r="B818">
        <v>1</v>
      </c>
      <c r="C818" t="s">
        <v>80</v>
      </c>
      <c r="D818" t="s">
        <v>107</v>
      </c>
      <c r="E818" t="s">
        <v>170</v>
      </c>
      <c r="F818" t="s">
        <v>2596</v>
      </c>
      <c r="G818" t="s">
        <v>161</v>
      </c>
      <c r="H818" t="s">
        <v>135</v>
      </c>
      <c r="I818" t="s">
        <v>136</v>
      </c>
      <c r="J818" t="s">
        <v>137</v>
      </c>
      <c r="K818" t="s">
        <v>138</v>
      </c>
      <c r="L818" t="s">
        <v>2597</v>
      </c>
      <c r="M818" t="s">
        <v>2598</v>
      </c>
      <c r="N818">
        <v>0.56944444400000005</v>
      </c>
      <c r="O818">
        <v>0</v>
      </c>
      <c r="P818">
        <v>10</v>
      </c>
      <c r="Q818">
        <v>0</v>
      </c>
      <c r="R818">
        <v>0</v>
      </c>
      <c r="S818">
        <v>0</v>
      </c>
      <c r="T818">
        <v>2</v>
      </c>
      <c r="U818">
        <v>0</v>
      </c>
      <c r="V818">
        <v>0</v>
      </c>
      <c r="W818">
        <v>0</v>
      </c>
      <c r="X818">
        <v>1.1019229305375</v>
      </c>
      <c r="Y818">
        <v>0</v>
      </c>
      <c r="Z818">
        <v>0</v>
      </c>
      <c r="AA818">
        <v>0</v>
      </c>
      <c r="AB818">
        <v>5.6625503518241675</v>
      </c>
      <c r="AC818">
        <v>0</v>
      </c>
      <c r="AD818">
        <v>0</v>
      </c>
      <c r="AE818">
        <v>6.7644732823616671</v>
      </c>
    </row>
    <row r="819" spans="1:31" x14ac:dyDescent="0.25">
      <c r="A819">
        <v>2380255</v>
      </c>
      <c r="B819">
        <v>1</v>
      </c>
      <c r="C819" t="s">
        <v>81</v>
      </c>
      <c r="D819" t="s">
        <v>123</v>
      </c>
      <c r="E819" t="s">
        <v>132</v>
      </c>
      <c r="F819" t="s">
        <v>2599</v>
      </c>
      <c r="G819" t="s">
        <v>149</v>
      </c>
      <c r="H819" t="s">
        <v>135</v>
      </c>
      <c r="I819" t="s">
        <v>136</v>
      </c>
      <c r="J819" t="s">
        <v>137</v>
      </c>
      <c r="K819" t="s">
        <v>138</v>
      </c>
      <c r="L819" t="s">
        <v>2600</v>
      </c>
      <c r="M819" t="s">
        <v>2601</v>
      </c>
      <c r="N819">
        <v>1.301388888</v>
      </c>
      <c r="O819">
        <v>0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0.81481785746551672</v>
      </c>
      <c r="AA819">
        <v>0</v>
      </c>
      <c r="AB819">
        <v>0</v>
      </c>
      <c r="AC819">
        <v>0</v>
      </c>
      <c r="AD819">
        <v>0</v>
      </c>
      <c r="AE819">
        <v>0.81481785746551672</v>
      </c>
    </row>
    <row r="820" spans="1:31" x14ac:dyDescent="0.25">
      <c r="A820">
        <v>2380268</v>
      </c>
      <c r="B820">
        <v>1</v>
      </c>
      <c r="C820" t="s">
        <v>81</v>
      </c>
      <c r="D820" t="s">
        <v>118</v>
      </c>
      <c r="E820" t="s">
        <v>155</v>
      </c>
      <c r="F820" t="s">
        <v>2602</v>
      </c>
      <c r="G820" t="s">
        <v>203</v>
      </c>
      <c r="H820" t="s">
        <v>135</v>
      </c>
      <c r="I820" t="s">
        <v>136</v>
      </c>
      <c r="J820" t="s">
        <v>137</v>
      </c>
      <c r="K820" t="s">
        <v>138</v>
      </c>
      <c r="L820" t="s">
        <v>2603</v>
      </c>
      <c r="M820" t="s">
        <v>2604</v>
      </c>
      <c r="N820">
        <v>2.037222222</v>
      </c>
      <c r="O820">
        <v>0</v>
      </c>
      <c r="P820">
        <v>25</v>
      </c>
      <c r="Q820">
        <v>0</v>
      </c>
      <c r="R820">
        <v>0</v>
      </c>
      <c r="S820">
        <v>0</v>
      </c>
      <c r="T820">
        <v>3</v>
      </c>
      <c r="U820">
        <v>0</v>
      </c>
      <c r="V820">
        <v>0</v>
      </c>
      <c r="W820">
        <v>0</v>
      </c>
      <c r="X820">
        <v>8.9061293583744359</v>
      </c>
      <c r="Y820">
        <v>0</v>
      </c>
      <c r="Z820">
        <v>0</v>
      </c>
      <c r="AA820">
        <v>0</v>
      </c>
      <c r="AB820">
        <v>0.42739423606554178</v>
      </c>
      <c r="AC820">
        <v>0</v>
      </c>
      <c r="AD820">
        <v>0</v>
      </c>
      <c r="AE820">
        <v>9.3335235944399777</v>
      </c>
    </row>
    <row r="821" spans="1:31" x14ac:dyDescent="0.25">
      <c r="A821">
        <v>2380297</v>
      </c>
      <c r="B821">
        <v>1</v>
      </c>
      <c r="C821" t="s">
        <v>80</v>
      </c>
      <c r="D821" t="s">
        <v>107</v>
      </c>
      <c r="E821" t="s">
        <v>155</v>
      </c>
      <c r="F821" t="s">
        <v>2605</v>
      </c>
      <c r="G821" t="s">
        <v>161</v>
      </c>
      <c r="H821" t="s">
        <v>135</v>
      </c>
      <c r="I821" t="s">
        <v>136</v>
      </c>
      <c r="J821" t="s">
        <v>137</v>
      </c>
      <c r="K821" t="s">
        <v>138</v>
      </c>
      <c r="L821" t="s">
        <v>2606</v>
      </c>
      <c r="M821" t="s">
        <v>2607</v>
      </c>
      <c r="N821">
        <v>0.48833333299999998</v>
      </c>
      <c r="O821">
        <v>0</v>
      </c>
      <c r="P821">
        <v>17</v>
      </c>
      <c r="Q821">
        <v>0</v>
      </c>
      <c r="R821">
        <v>0</v>
      </c>
      <c r="S821">
        <v>0</v>
      </c>
      <c r="T821">
        <v>3</v>
      </c>
      <c r="U821">
        <v>0</v>
      </c>
      <c r="V821">
        <v>0</v>
      </c>
      <c r="W821">
        <v>0</v>
      </c>
      <c r="X821">
        <v>0.68281753359593322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0.68281753359593322</v>
      </c>
    </row>
    <row r="822" spans="1:31" x14ac:dyDescent="0.25">
      <c r="A822">
        <v>2380299</v>
      </c>
      <c r="B822">
        <v>1</v>
      </c>
      <c r="C822" t="s">
        <v>80</v>
      </c>
      <c r="D822" t="s">
        <v>107</v>
      </c>
      <c r="E822" t="s">
        <v>132</v>
      </c>
      <c r="F822" t="s">
        <v>2608</v>
      </c>
      <c r="G822" t="s">
        <v>134</v>
      </c>
      <c r="H822" t="s">
        <v>135</v>
      </c>
      <c r="I822" t="s">
        <v>136</v>
      </c>
      <c r="J822" t="s">
        <v>137</v>
      </c>
      <c r="K822" t="s">
        <v>138</v>
      </c>
      <c r="L822" t="s">
        <v>2609</v>
      </c>
      <c r="M822" t="s">
        <v>2610</v>
      </c>
      <c r="N822">
        <v>1.5636111109999999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</row>
    <row r="823" spans="1:31" x14ac:dyDescent="0.25">
      <c r="A823">
        <v>2380302</v>
      </c>
      <c r="B823">
        <v>1</v>
      </c>
      <c r="C823" t="s">
        <v>81</v>
      </c>
      <c r="D823" t="s">
        <v>120</v>
      </c>
      <c r="E823" t="s">
        <v>132</v>
      </c>
      <c r="F823" t="s">
        <v>2611</v>
      </c>
      <c r="G823" t="s">
        <v>145</v>
      </c>
      <c r="H823" t="s">
        <v>135</v>
      </c>
      <c r="I823" t="s">
        <v>136</v>
      </c>
      <c r="J823" t="s">
        <v>137</v>
      </c>
      <c r="K823" t="s">
        <v>138</v>
      </c>
      <c r="L823" t="s">
        <v>2612</v>
      </c>
      <c r="M823" t="s">
        <v>2613</v>
      </c>
      <c r="N823">
        <v>0.69638888799999998</v>
      </c>
      <c r="O823">
        <v>0</v>
      </c>
      <c r="P823">
        <v>1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0.14662496325433333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0.14662496325433333</v>
      </c>
    </row>
    <row r="824" spans="1:31" x14ac:dyDescent="0.25">
      <c r="A824">
        <v>2380303</v>
      </c>
      <c r="B824">
        <v>1</v>
      </c>
      <c r="C824" t="s">
        <v>81</v>
      </c>
      <c r="D824" t="s">
        <v>112</v>
      </c>
      <c r="E824" t="s">
        <v>132</v>
      </c>
      <c r="F824" t="s">
        <v>2614</v>
      </c>
      <c r="G824" t="s">
        <v>149</v>
      </c>
      <c r="H824" t="s">
        <v>135</v>
      </c>
      <c r="I824" t="s">
        <v>136</v>
      </c>
      <c r="J824" t="s">
        <v>137</v>
      </c>
      <c r="K824" t="s">
        <v>138</v>
      </c>
      <c r="L824" t="s">
        <v>2615</v>
      </c>
      <c r="M824" t="s">
        <v>2616</v>
      </c>
      <c r="N824">
        <v>1.788333333</v>
      </c>
      <c r="O824">
        <v>0</v>
      </c>
      <c r="P824">
        <v>1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0.45799117349362506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0.45799117349362506</v>
      </c>
    </row>
    <row r="825" spans="1:31" x14ac:dyDescent="0.25">
      <c r="A825">
        <v>2380304</v>
      </c>
      <c r="B825">
        <v>1</v>
      </c>
      <c r="C825" t="s">
        <v>80</v>
      </c>
      <c r="D825" t="s">
        <v>96</v>
      </c>
      <c r="E825" t="s">
        <v>132</v>
      </c>
      <c r="F825" t="s">
        <v>2617</v>
      </c>
      <c r="G825" t="s">
        <v>149</v>
      </c>
      <c r="H825" t="s">
        <v>135</v>
      </c>
      <c r="I825" t="s">
        <v>136</v>
      </c>
      <c r="J825" t="s">
        <v>137</v>
      </c>
      <c r="K825" t="s">
        <v>138</v>
      </c>
      <c r="L825" t="s">
        <v>2618</v>
      </c>
      <c r="M825" t="s">
        <v>2619</v>
      </c>
      <c r="N825">
        <v>3.957777777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1.7452602436525668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1.7452602436525668</v>
      </c>
    </row>
    <row r="826" spans="1:31" x14ac:dyDescent="0.25">
      <c r="A826">
        <v>2380254</v>
      </c>
      <c r="B826">
        <v>1</v>
      </c>
      <c r="C826" t="s">
        <v>80</v>
      </c>
      <c r="D826" t="s">
        <v>104</v>
      </c>
      <c r="E826" t="s">
        <v>132</v>
      </c>
      <c r="F826" t="s">
        <v>2620</v>
      </c>
      <c r="G826" t="s">
        <v>134</v>
      </c>
      <c r="H826" t="s">
        <v>135</v>
      </c>
      <c r="I826" t="s">
        <v>136</v>
      </c>
      <c r="J826" t="s">
        <v>137</v>
      </c>
      <c r="K826" t="s">
        <v>138</v>
      </c>
      <c r="L826" t="s">
        <v>2621</v>
      </c>
      <c r="M826" t="s">
        <v>2622</v>
      </c>
      <c r="N826">
        <v>3.6219444439999999</v>
      </c>
      <c r="O826">
        <v>0</v>
      </c>
      <c r="P826">
        <v>5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4.7437261018446177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4.7437261018446177</v>
      </c>
    </row>
    <row r="827" spans="1:31" x14ac:dyDescent="0.25">
      <c r="A827">
        <v>2380307</v>
      </c>
      <c r="B827">
        <v>1</v>
      </c>
      <c r="C827" t="s">
        <v>80</v>
      </c>
      <c r="D827" t="s">
        <v>97</v>
      </c>
      <c r="E827" t="s">
        <v>132</v>
      </c>
      <c r="F827" t="s">
        <v>2623</v>
      </c>
      <c r="G827" t="s">
        <v>134</v>
      </c>
      <c r="H827" t="s">
        <v>135</v>
      </c>
      <c r="I827" t="s">
        <v>136</v>
      </c>
      <c r="J827" t="s">
        <v>137</v>
      </c>
      <c r="K827" t="s">
        <v>138</v>
      </c>
      <c r="L827" t="s">
        <v>2624</v>
      </c>
      <c r="M827" t="s">
        <v>2625</v>
      </c>
      <c r="N827">
        <v>1.209166666</v>
      </c>
      <c r="O827">
        <v>0</v>
      </c>
      <c r="P827">
        <v>1</v>
      </c>
      <c r="Q827">
        <v>0</v>
      </c>
      <c r="R827">
        <v>1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0.30627667764370003</v>
      </c>
      <c r="Y827">
        <v>0</v>
      </c>
      <c r="Z827">
        <v>0.10077579511160001</v>
      </c>
      <c r="AA827">
        <v>0</v>
      </c>
      <c r="AB827">
        <v>0</v>
      </c>
      <c r="AC827">
        <v>0</v>
      </c>
      <c r="AD827">
        <v>0</v>
      </c>
      <c r="AE827">
        <v>0.40705247275530004</v>
      </c>
    </row>
    <row r="828" spans="1:31" x14ac:dyDescent="0.25">
      <c r="A828">
        <v>2380310</v>
      </c>
      <c r="B828">
        <v>1</v>
      </c>
      <c r="C828" t="s">
        <v>81</v>
      </c>
      <c r="D828" t="s">
        <v>127</v>
      </c>
      <c r="E828" t="s">
        <v>132</v>
      </c>
      <c r="F828" t="s">
        <v>2626</v>
      </c>
      <c r="G828" t="s">
        <v>149</v>
      </c>
      <c r="H828" t="s">
        <v>135</v>
      </c>
      <c r="I828" t="s">
        <v>136</v>
      </c>
      <c r="J828" t="s">
        <v>137</v>
      </c>
      <c r="K828" t="s">
        <v>138</v>
      </c>
      <c r="L828" t="s">
        <v>2627</v>
      </c>
      <c r="M828" t="s">
        <v>2628</v>
      </c>
      <c r="N828">
        <v>1.256388888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0.23452541913725003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0.23452541913725003</v>
      </c>
    </row>
    <row r="829" spans="1:31" x14ac:dyDescent="0.25">
      <c r="A829">
        <v>2380312</v>
      </c>
      <c r="B829">
        <v>1</v>
      </c>
      <c r="C829" t="s">
        <v>81</v>
      </c>
      <c r="D829" t="s">
        <v>127</v>
      </c>
      <c r="E829" t="s">
        <v>132</v>
      </c>
      <c r="F829" t="s">
        <v>2629</v>
      </c>
      <c r="G829" t="s">
        <v>149</v>
      </c>
      <c r="H829" t="s">
        <v>135</v>
      </c>
      <c r="I829" t="s">
        <v>136</v>
      </c>
      <c r="J829" t="s">
        <v>137</v>
      </c>
      <c r="K829" t="s">
        <v>138</v>
      </c>
      <c r="L829" t="s">
        <v>2630</v>
      </c>
      <c r="M829" t="s">
        <v>2631</v>
      </c>
      <c r="N829">
        <v>1.096666666</v>
      </c>
      <c r="O829">
        <v>0</v>
      </c>
      <c r="P829">
        <v>2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0.95589616381280018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0.95589616381280018</v>
      </c>
    </row>
    <row r="830" spans="1:31" x14ac:dyDescent="0.25">
      <c r="A830">
        <v>2380314</v>
      </c>
      <c r="B830">
        <v>1</v>
      </c>
      <c r="C830" t="s">
        <v>80</v>
      </c>
      <c r="D830" t="s">
        <v>102</v>
      </c>
      <c r="E830" t="s">
        <v>184</v>
      </c>
      <c r="F830" t="s">
        <v>2632</v>
      </c>
      <c r="G830" t="s">
        <v>203</v>
      </c>
      <c r="H830" t="s">
        <v>135</v>
      </c>
      <c r="I830" t="s">
        <v>136</v>
      </c>
      <c r="J830" t="s">
        <v>137</v>
      </c>
      <c r="K830" t="s">
        <v>138</v>
      </c>
      <c r="L830" t="s">
        <v>2633</v>
      </c>
      <c r="M830" t="s">
        <v>2634</v>
      </c>
      <c r="N830">
        <v>1.641388888</v>
      </c>
      <c r="O830">
        <v>0</v>
      </c>
      <c r="P830">
        <v>0</v>
      </c>
      <c r="Q830">
        <v>0</v>
      </c>
      <c r="R830">
        <v>12</v>
      </c>
      <c r="S830">
        <v>0</v>
      </c>
      <c r="T830">
        <v>2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61.196835690194852</v>
      </c>
      <c r="AA830">
        <v>0</v>
      </c>
      <c r="AB830">
        <v>3.9248811380327995</v>
      </c>
      <c r="AC830">
        <v>0</v>
      </c>
      <c r="AD830">
        <v>0</v>
      </c>
      <c r="AE830">
        <v>65.121716828227648</v>
      </c>
    </row>
    <row r="831" spans="1:31" x14ac:dyDescent="0.25">
      <c r="A831">
        <v>2380300</v>
      </c>
      <c r="B831">
        <v>1</v>
      </c>
      <c r="C831" t="s">
        <v>80</v>
      </c>
      <c r="D831" t="s">
        <v>97</v>
      </c>
      <c r="E831" t="s">
        <v>155</v>
      </c>
      <c r="F831" t="s">
        <v>2635</v>
      </c>
      <c r="G831" t="s">
        <v>203</v>
      </c>
      <c r="H831" t="s">
        <v>135</v>
      </c>
      <c r="I831" t="s">
        <v>136</v>
      </c>
      <c r="J831" t="s">
        <v>137</v>
      </c>
      <c r="K831" t="s">
        <v>138</v>
      </c>
      <c r="L831" t="s">
        <v>2636</v>
      </c>
      <c r="M831" t="s">
        <v>2637</v>
      </c>
      <c r="N831">
        <v>4.0477777770000003</v>
      </c>
      <c r="O831">
        <v>0</v>
      </c>
      <c r="P831">
        <v>37</v>
      </c>
      <c r="Q831">
        <v>0</v>
      </c>
      <c r="R831">
        <v>13</v>
      </c>
      <c r="S831">
        <v>0</v>
      </c>
      <c r="T831">
        <v>8</v>
      </c>
      <c r="U831">
        <v>0</v>
      </c>
      <c r="V831">
        <v>0</v>
      </c>
      <c r="W831">
        <v>0</v>
      </c>
      <c r="X831">
        <v>51.429482844008575</v>
      </c>
      <c r="Y831">
        <v>0</v>
      </c>
      <c r="Z831">
        <v>20.480808258388858</v>
      </c>
      <c r="AA831">
        <v>0</v>
      </c>
      <c r="AB831">
        <v>5.6037733704139026</v>
      </c>
      <c r="AC831">
        <v>0</v>
      </c>
      <c r="AD831">
        <v>0</v>
      </c>
      <c r="AE831">
        <v>77.514064472811341</v>
      </c>
    </row>
    <row r="832" spans="1:31" x14ac:dyDescent="0.25">
      <c r="A832">
        <v>2380318</v>
      </c>
      <c r="B832">
        <v>1</v>
      </c>
      <c r="C832" t="s">
        <v>80</v>
      </c>
      <c r="D832" t="s">
        <v>96</v>
      </c>
      <c r="E832" t="s">
        <v>132</v>
      </c>
      <c r="F832" t="s">
        <v>2638</v>
      </c>
      <c r="G832" t="s">
        <v>149</v>
      </c>
      <c r="H832" t="s">
        <v>135</v>
      </c>
      <c r="I832" t="s">
        <v>136</v>
      </c>
      <c r="J832" t="s">
        <v>137</v>
      </c>
      <c r="K832" t="s">
        <v>138</v>
      </c>
      <c r="L832" t="s">
        <v>2639</v>
      </c>
      <c r="M832" t="s">
        <v>2640</v>
      </c>
      <c r="N832">
        <v>1.978888888</v>
      </c>
      <c r="O832">
        <v>0</v>
      </c>
      <c r="P832">
        <v>2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</row>
    <row r="833" spans="1:31" x14ac:dyDescent="0.25">
      <c r="A833">
        <v>2380323</v>
      </c>
      <c r="B833">
        <v>1</v>
      </c>
      <c r="C833" t="s">
        <v>81</v>
      </c>
      <c r="D833" t="s">
        <v>128</v>
      </c>
      <c r="E833" t="s">
        <v>155</v>
      </c>
      <c r="F833" t="s">
        <v>2641</v>
      </c>
      <c r="G833" t="s">
        <v>203</v>
      </c>
      <c r="H833" t="s">
        <v>135</v>
      </c>
      <c r="I833" t="s">
        <v>136</v>
      </c>
      <c r="J833" t="s">
        <v>137</v>
      </c>
      <c r="K833" t="s">
        <v>138</v>
      </c>
      <c r="L833" t="s">
        <v>2642</v>
      </c>
      <c r="M833" t="s">
        <v>2643</v>
      </c>
      <c r="N833">
        <v>0.72222222199999997</v>
      </c>
      <c r="O833">
        <v>0</v>
      </c>
      <c r="P833">
        <v>410</v>
      </c>
      <c r="Q833">
        <v>0</v>
      </c>
      <c r="R833">
        <v>1</v>
      </c>
      <c r="S833">
        <v>0</v>
      </c>
      <c r="T833">
        <v>21</v>
      </c>
      <c r="U833">
        <v>0</v>
      </c>
      <c r="V833">
        <v>0</v>
      </c>
      <c r="W833">
        <v>0</v>
      </c>
      <c r="X833">
        <v>56.842089990721135</v>
      </c>
      <c r="Y833">
        <v>0</v>
      </c>
      <c r="Z833">
        <v>0.29632017378440001</v>
      </c>
      <c r="AA833">
        <v>0</v>
      </c>
      <c r="AB833">
        <v>7.939912642495516</v>
      </c>
      <c r="AC833">
        <v>0</v>
      </c>
      <c r="AD833">
        <v>0</v>
      </c>
      <c r="AE833">
        <v>65.078322807001058</v>
      </c>
    </row>
    <row r="834" spans="1:31" x14ac:dyDescent="0.25">
      <c r="A834">
        <v>2380325</v>
      </c>
      <c r="B834">
        <v>1</v>
      </c>
      <c r="C834" t="s">
        <v>80</v>
      </c>
      <c r="D834" t="s">
        <v>88</v>
      </c>
      <c r="E834" t="s">
        <v>132</v>
      </c>
      <c r="F834" t="s">
        <v>2644</v>
      </c>
      <c r="G834" t="s">
        <v>145</v>
      </c>
      <c r="H834" t="s">
        <v>135</v>
      </c>
      <c r="I834" t="s">
        <v>136</v>
      </c>
      <c r="J834" t="s">
        <v>137</v>
      </c>
      <c r="K834" t="s">
        <v>138</v>
      </c>
      <c r="L834" t="s">
        <v>2645</v>
      </c>
      <c r="M834" t="s">
        <v>2646</v>
      </c>
      <c r="N834">
        <v>2.730277777</v>
      </c>
      <c r="O834">
        <v>0</v>
      </c>
      <c r="P834">
        <v>13</v>
      </c>
      <c r="Q834">
        <v>0</v>
      </c>
      <c r="R834">
        <v>0</v>
      </c>
      <c r="S834">
        <v>0</v>
      </c>
      <c r="T834">
        <v>1</v>
      </c>
      <c r="U834">
        <v>0</v>
      </c>
      <c r="V834">
        <v>0</v>
      </c>
      <c r="W834">
        <v>0</v>
      </c>
      <c r="X834">
        <v>7.8170590239373361</v>
      </c>
      <c r="Y834">
        <v>0</v>
      </c>
      <c r="Z834">
        <v>0</v>
      </c>
      <c r="AA834">
        <v>0</v>
      </c>
      <c r="AB834">
        <v>0.58819453912852504</v>
      </c>
      <c r="AC834">
        <v>0</v>
      </c>
      <c r="AD834">
        <v>0</v>
      </c>
      <c r="AE834">
        <v>8.4052535630658607</v>
      </c>
    </row>
    <row r="835" spans="1:31" x14ac:dyDescent="0.25">
      <c r="A835">
        <v>2380334</v>
      </c>
      <c r="B835">
        <v>1</v>
      </c>
      <c r="C835" t="s">
        <v>81</v>
      </c>
      <c r="D835" t="s">
        <v>113</v>
      </c>
      <c r="E835" t="s">
        <v>170</v>
      </c>
      <c r="F835" t="s">
        <v>2647</v>
      </c>
      <c r="G835" t="s">
        <v>203</v>
      </c>
      <c r="H835" t="s">
        <v>135</v>
      </c>
      <c r="I835" t="s">
        <v>136</v>
      </c>
      <c r="J835" t="s">
        <v>137</v>
      </c>
      <c r="K835" t="s">
        <v>138</v>
      </c>
      <c r="L835" t="s">
        <v>2648</v>
      </c>
      <c r="M835" t="s">
        <v>2649</v>
      </c>
      <c r="N835">
        <v>0.98583333299999998</v>
      </c>
      <c r="O835">
        <v>0</v>
      </c>
      <c r="P835">
        <v>37</v>
      </c>
      <c r="Q835">
        <v>0</v>
      </c>
      <c r="R835">
        <v>0</v>
      </c>
      <c r="S835">
        <v>0</v>
      </c>
      <c r="T835">
        <v>13</v>
      </c>
      <c r="U835">
        <v>0</v>
      </c>
      <c r="V835">
        <v>0</v>
      </c>
      <c r="W835">
        <v>0</v>
      </c>
      <c r="X835">
        <v>5.6776180277208006</v>
      </c>
      <c r="Y835">
        <v>0</v>
      </c>
      <c r="Z835">
        <v>0</v>
      </c>
      <c r="AA835">
        <v>0</v>
      </c>
      <c r="AB835">
        <v>4.7648113631800504</v>
      </c>
      <c r="AC835">
        <v>0</v>
      </c>
      <c r="AD835">
        <v>0</v>
      </c>
      <c r="AE835">
        <v>10.442429390900852</v>
      </c>
    </row>
    <row r="836" spans="1:31" x14ac:dyDescent="0.25">
      <c r="A836">
        <v>2380333</v>
      </c>
      <c r="B836">
        <v>1</v>
      </c>
      <c r="C836" t="s">
        <v>80</v>
      </c>
      <c r="D836" t="s">
        <v>100</v>
      </c>
      <c r="E836" t="s">
        <v>132</v>
      </c>
      <c r="F836" t="s">
        <v>2650</v>
      </c>
      <c r="G836" t="s">
        <v>149</v>
      </c>
      <c r="H836" t="s">
        <v>135</v>
      </c>
      <c r="I836" t="s">
        <v>136</v>
      </c>
      <c r="J836" t="s">
        <v>137</v>
      </c>
      <c r="K836" t="s">
        <v>138</v>
      </c>
      <c r="L836" t="s">
        <v>2651</v>
      </c>
      <c r="M836" t="s">
        <v>2652</v>
      </c>
      <c r="N836">
        <v>1.7677777770000001</v>
      </c>
      <c r="O836">
        <v>0</v>
      </c>
      <c r="P836">
        <v>1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0.14233512328683334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0.14233512328683334</v>
      </c>
    </row>
    <row r="837" spans="1:31" x14ac:dyDescent="0.25">
      <c r="A837">
        <v>2380338</v>
      </c>
      <c r="B837">
        <v>1</v>
      </c>
      <c r="C837" t="s">
        <v>81</v>
      </c>
      <c r="D837" t="s">
        <v>128</v>
      </c>
      <c r="E837" t="s">
        <v>155</v>
      </c>
      <c r="F837" t="s">
        <v>2653</v>
      </c>
      <c r="G837" t="s">
        <v>203</v>
      </c>
      <c r="H837" t="s">
        <v>135</v>
      </c>
      <c r="I837" t="s">
        <v>136</v>
      </c>
      <c r="J837" t="s">
        <v>137</v>
      </c>
      <c r="K837" t="s">
        <v>138</v>
      </c>
      <c r="L837" t="s">
        <v>2654</v>
      </c>
      <c r="M837" t="s">
        <v>2655</v>
      </c>
      <c r="N837">
        <v>3.6697222219999999</v>
      </c>
      <c r="O837">
        <v>0</v>
      </c>
      <c r="P837">
        <v>14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6.6894313055876049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6.6894313055876049</v>
      </c>
    </row>
    <row r="838" spans="1:31" x14ac:dyDescent="0.25">
      <c r="A838">
        <v>2380332</v>
      </c>
      <c r="B838">
        <v>1</v>
      </c>
      <c r="C838" t="s">
        <v>81</v>
      </c>
      <c r="D838" t="s">
        <v>122</v>
      </c>
      <c r="E838" t="s">
        <v>155</v>
      </c>
      <c r="F838" t="s">
        <v>2656</v>
      </c>
      <c r="G838" t="s">
        <v>391</v>
      </c>
      <c r="H838" t="s">
        <v>135</v>
      </c>
      <c r="I838" t="s">
        <v>136</v>
      </c>
      <c r="J838" t="s">
        <v>137</v>
      </c>
      <c r="K838" t="s">
        <v>138</v>
      </c>
      <c r="L838" t="s">
        <v>2657</v>
      </c>
      <c r="M838" t="s">
        <v>2658</v>
      </c>
      <c r="N838">
        <v>3.3880555550000002</v>
      </c>
      <c r="O838">
        <v>0</v>
      </c>
      <c r="P838">
        <v>51</v>
      </c>
      <c r="Q838">
        <v>0</v>
      </c>
      <c r="R838">
        <v>0</v>
      </c>
      <c r="S838">
        <v>0</v>
      </c>
      <c r="T838">
        <v>3</v>
      </c>
      <c r="U838">
        <v>0</v>
      </c>
      <c r="V838">
        <v>0</v>
      </c>
      <c r="W838">
        <v>0</v>
      </c>
      <c r="X838">
        <v>21.744533311383403</v>
      </c>
      <c r="Y838">
        <v>0</v>
      </c>
      <c r="Z838">
        <v>0</v>
      </c>
      <c r="AA838">
        <v>0</v>
      </c>
      <c r="AB838">
        <v>0.62213271549033333</v>
      </c>
      <c r="AC838">
        <v>0</v>
      </c>
      <c r="AD838">
        <v>0</v>
      </c>
      <c r="AE838">
        <v>22.366666026873737</v>
      </c>
    </row>
    <row r="839" spans="1:31" x14ac:dyDescent="0.25">
      <c r="A839">
        <v>2380337</v>
      </c>
      <c r="B839">
        <v>1</v>
      </c>
      <c r="C839" t="s">
        <v>80</v>
      </c>
      <c r="D839" t="s">
        <v>110</v>
      </c>
      <c r="E839" t="s">
        <v>170</v>
      </c>
      <c r="F839" t="s">
        <v>2659</v>
      </c>
      <c r="G839" t="s">
        <v>630</v>
      </c>
      <c r="H839" t="s">
        <v>135</v>
      </c>
      <c r="I839" t="s">
        <v>136</v>
      </c>
      <c r="J839" t="s">
        <v>137</v>
      </c>
      <c r="K839" t="s">
        <v>138</v>
      </c>
      <c r="L839" t="s">
        <v>2660</v>
      </c>
      <c r="M839" t="s">
        <v>2661</v>
      </c>
      <c r="N839">
        <v>1.4472222219999999</v>
      </c>
      <c r="O839">
        <v>0</v>
      </c>
      <c r="P839">
        <v>38</v>
      </c>
      <c r="Q839">
        <v>0</v>
      </c>
      <c r="R839">
        <v>0</v>
      </c>
      <c r="S839">
        <v>0</v>
      </c>
      <c r="T839">
        <v>11</v>
      </c>
      <c r="U839">
        <v>0</v>
      </c>
      <c r="V839">
        <v>0</v>
      </c>
      <c r="W839">
        <v>0</v>
      </c>
      <c r="X839">
        <v>13.986162140090093</v>
      </c>
      <c r="Y839">
        <v>0</v>
      </c>
      <c r="Z839">
        <v>0</v>
      </c>
      <c r="AA839">
        <v>0</v>
      </c>
      <c r="AB839">
        <v>27.014162118529043</v>
      </c>
      <c r="AC839">
        <v>0</v>
      </c>
      <c r="AD839">
        <v>0</v>
      </c>
      <c r="AE839">
        <v>41.000324258619138</v>
      </c>
    </row>
    <row r="840" spans="1:31" x14ac:dyDescent="0.25">
      <c r="A840">
        <v>2380351</v>
      </c>
      <c r="B840">
        <v>1</v>
      </c>
      <c r="C840" t="s">
        <v>80</v>
      </c>
      <c r="D840" t="s">
        <v>109</v>
      </c>
      <c r="E840" t="s">
        <v>155</v>
      </c>
      <c r="F840" t="s">
        <v>2662</v>
      </c>
      <c r="G840" t="s">
        <v>203</v>
      </c>
      <c r="H840" t="s">
        <v>135</v>
      </c>
      <c r="I840" t="s">
        <v>136</v>
      </c>
      <c r="J840" t="s">
        <v>137</v>
      </c>
      <c r="K840" t="s">
        <v>138</v>
      </c>
      <c r="L840" t="s">
        <v>2663</v>
      </c>
      <c r="M840" t="s">
        <v>2664</v>
      </c>
      <c r="N840">
        <v>1.650555555</v>
      </c>
      <c r="O840">
        <v>0</v>
      </c>
      <c r="P840">
        <v>0</v>
      </c>
      <c r="Q840">
        <v>0</v>
      </c>
      <c r="R840">
        <v>4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9.8702964101362554</v>
      </c>
      <c r="AA840">
        <v>0</v>
      </c>
      <c r="AB840">
        <v>0</v>
      </c>
      <c r="AC840">
        <v>0</v>
      </c>
      <c r="AD840">
        <v>0</v>
      </c>
      <c r="AE840">
        <v>9.8702964101362554</v>
      </c>
    </row>
    <row r="841" spans="1:31" x14ac:dyDescent="0.25">
      <c r="A841">
        <v>2380384</v>
      </c>
      <c r="B841">
        <v>1</v>
      </c>
      <c r="C841" t="s">
        <v>80</v>
      </c>
      <c r="D841" t="s">
        <v>90</v>
      </c>
      <c r="E841" t="s">
        <v>184</v>
      </c>
      <c r="F841" t="s">
        <v>2665</v>
      </c>
      <c r="G841" t="s">
        <v>353</v>
      </c>
      <c r="H841" t="s">
        <v>135</v>
      </c>
      <c r="I841" t="s">
        <v>136</v>
      </c>
      <c r="J841" t="s">
        <v>137</v>
      </c>
      <c r="K841" t="s">
        <v>294</v>
      </c>
      <c r="L841" t="s">
        <v>2666</v>
      </c>
      <c r="M841" t="s">
        <v>2667</v>
      </c>
      <c r="N841">
        <v>0.59166666599999995</v>
      </c>
      <c r="O841">
        <v>0</v>
      </c>
      <c r="P841">
        <v>600</v>
      </c>
      <c r="Q841">
        <v>0</v>
      </c>
      <c r="R841">
        <v>0</v>
      </c>
      <c r="S841">
        <v>0</v>
      </c>
      <c r="T841">
        <v>57</v>
      </c>
      <c r="U841">
        <v>0</v>
      </c>
      <c r="V841">
        <v>0</v>
      </c>
      <c r="W841">
        <v>0</v>
      </c>
      <c r="X841">
        <v>72.350286678063711</v>
      </c>
      <c r="Y841">
        <v>0</v>
      </c>
      <c r="Z841">
        <v>0</v>
      </c>
      <c r="AA841">
        <v>0</v>
      </c>
      <c r="AB841">
        <v>36.391264055415014</v>
      </c>
      <c r="AC841">
        <v>0</v>
      </c>
      <c r="AD841">
        <v>0</v>
      </c>
      <c r="AE841">
        <v>108.74155073347873</v>
      </c>
    </row>
    <row r="842" spans="1:31" x14ac:dyDescent="0.25">
      <c r="A842">
        <v>2380421</v>
      </c>
      <c r="B842">
        <v>1</v>
      </c>
      <c r="C842" t="s">
        <v>81</v>
      </c>
      <c r="D842" t="s">
        <v>120</v>
      </c>
      <c r="E842" t="s">
        <v>132</v>
      </c>
      <c r="F842" t="s">
        <v>2668</v>
      </c>
      <c r="G842" t="s">
        <v>149</v>
      </c>
      <c r="H842" t="s">
        <v>135</v>
      </c>
      <c r="I842" t="s">
        <v>136</v>
      </c>
      <c r="J842" t="s">
        <v>137</v>
      </c>
      <c r="K842" t="s">
        <v>138</v>
      </c>
      <c r="L842" t="s">
        <v>2669</v>
      </c>
      <c r="M842" t="s">
        <v>2670</v>
      </c>
      <c r="N842">
        <v>1.390833333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2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0.10937371202624169</v>
      </c>
      <c r="AC842">
        <v>0</v>
      </c>
      <c r="AD842">
        <v>0</v>
      </c>
      <c r="AE842">
        <v>0.10937371202624169</v>
      </c>
    </row>
    <row r="843" spans="1:31" x14ac:dyDescent="0.25">
      <c r="A843">
        <v>2380440</v>
      </c>
      <c r="B843">
        <v>1</v>
      </c>
      <c r="C843" t="s">
        <v>80</v>
      </c>
      <c r="D843" t="s">
        <v>83</v>
      </c>
      <c r="E843" t="s">
        <v>155</v>
      </c>
      <c r="F843" t="s">
        <v>2671</v>
      </c>
      <c r="G843" t="s">
        <v>161</v>
      </c>
      <c r="H843" t="s">
        <v>135</v>
      </c>
      <c r="I843" t="s">
        <v>136</v>
      </c>
      <c r="J843" t="s">
        <v>137</v>
      </c>
      <c r="K843" t="s">
        <v>138</v>
      </c>
      <c r="L843" t="s">
        <v>2672</v>
      </c>
      <c r="M843" t="s">
        <v>2673</v>
      </c>
      <c r="N843">
        <v>0.61333333300000004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15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5.9499682657691668</v>
      </c>
      <c r="AC843">
        <v>0</v>
      </c>
      <c r="AD843">
        <v>0</v>
      </c>
      <c r="AE843">
        <v>5.9499682657691668</v>
      </c>
    </row>
    <row r="844" spans="1:31" x14ac:dyDescent="0.25">
      <c r="A844">
        <v>2380393</v>
      </c>
      <c r="B844">
        <v>1</v>
      </c>
      <c r="C844" t="s">
        <v>81</v>
      </c>
      <c r="D844" t="s">
        <v>112</v>
      </c>
      <c r="E844" t="s">
        <v>155</v>
      </c>
      <c r="F844" t="s">
        <v>2674</v>
      </c>
      <c r="G844" t="s">
        <v>353</v>
      </c>
      <c r="H844" t="s">
        <v>135</v>
      </c>
      <c r="I844" t="s">
        <v>136</v>
      </c>
      <c r="J844" t="s">
        <v>137</v>
      </c>
      <c r="K844" t="s">
        <v>294</v>
      </c>
      <c r="L844" t="s">
        <v>2675</v>
      </c>
      <c r="M844" t="s">
        <v>2676</v>
      </c>
      <c r="N844">
        <v>1.04</v>
      </c>
      <c r="O844">
        <v>0</v>
      </c>
      <c r="P844">
        <v>0</v>
      </c>
      <c r="Q844">
        <v>0</v>
      </c>
      <c r="R844">
        <v>1</v>
      </c>
      <c r="S844">
        <v>0</v>
      </c>
      <c r="T844">
        <v>31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1.9201906559839999</v>
      </c>
      <c r="AA844">
        <v>0</v>
      </c>
      <c r="AB844">
        <v>28.734663820387215</v>
      </c>
      <c r="AC844">
        <v>0</v>
      </c>
      <c r="AD844">
        <v>0</v>
      </c>
      <c r="AE844">
        <v>30.654854476371217</v>
      </c>
    </row>
    <row r="845" spans="1:31" x14ac:dyDescent="0.25">
      <c r="A845">
        <v>2380381</v>
      </c>
      <c r="B845">
        <v>1</v>
      </c>
      <c r="C845" t="s">
        <v>81</v>
      </c>
      <c r="D845" t="s">
        <v>120</v>
      </c>
      <c r="E845" t="s">
        <v>184</v>
      </c>
      <c r="F845" t="s">
        <v>2677</v>
      </c>
      <c r="G845" t="s">
        <v>199</v>
      </c>
      <c r="H845" t="s">
        <v>135</v>
      </c>
      <c r="I845" t="s">
        <v>136</v>
      </c>
      <c r="J845" t="s">
        <v>137</v>
      </c>
      <c r="K845" t="s">
        <v>138</v>
      </c>
      <c r="L845" t="s">
        <v>2678</v>
      </c>
      <c r="M845" t="s">
        <v>2679</v>
      </c>
      <c r="N845">
        <v>2.466388888</v>
      </c>
      <c r="O845">
        <v>0</v>
      </c>
      <c r="P845">
        <v>0</v>
      </c>
      <c r="Q845">
        <v>0</v>
      </c>
      <c r="R845">
        <v>7</v>
      </c>
      <c r="S845">
        <v>0</v>
      </c>
      <c r="T845">
        <v>1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32.449564174473124</v>
      </c>
      <c r="AA845">
        <v>0</v>
      </c>
      <c r="AB845">
        <v>4.10377566763065</v>
      </c>
      <c r="AC845">
        <v>0</v>
      </c>
      <c r="AD845">
        <v>0</v>
      </c>
      <c r="AE845">
        <v>36.553339842103775</v>
      </c>
    </row>
    <row r="846" spans="1:31" x14ac:dyDescent="0.25">
      <c r="A846">
        <v>2380406</v>
      </c>
      <c r="B846">
        <v>1</v>
      </c>
      <c r="C846" t="s">
        <v>80</v>
      </c>
      <c r="D846" t="s">
        <v>82</v>
      </c>
      <c r="E846" t="s">
        <v>132</v>
      </c>
      <c r="F846" t="s">
        <v>2680</v>
      </c>
      <c r="G846" t="s">
        <v>161</v>
      </c>
      <c r="H846" t="s">
        <v>135</v>
      </c>
      <c r="I846" t="s">
        <v>136</v>
      </c>
      <c r="J846" t="s">
        <v>137</v>
      </c>
      <c r="K846" t="s">
        <v>138</v>
      </c>
      <c r="L846" t="s">
        <v>2681</v>
      </c>
      <c r="M846" t="s">
        <v>2682</v>
      </c>
      <c r="N846">
        <v>3.1722222219999998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0.8621239059732001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0.8621239059732001</v>
      </c>
    </row>
    <row r="847" spans="1:31" x14ac:dyDescent="0.25">
      <c r="A847">
        <v>2380410</v>
      </c>
      <c r="B847">
        <v>1</v>
      </c>
      <c r="C847" t="s">
        <v>80</v>
      </c>
      <c r="D847" t="s">
        <v>84</v>
      </c>
      <c r="E847" t="s">
        <v>132</v>
      </c>
      <c r="F847" t="s">
        <v>2683</v>
      </c>
      <c r="G847" t="s">
        <v>145</v>
      </c>
      <c r="H847" t="s">
        <v>135</v>
      </c>
      <c r="I847" t="s">
        <v>136</v>
      </c>
      <c r="J847" t="s">
        <v>137</v>
      </c>
      <c r="K847" t="s">
        <v>138</v>
      </c>
      <c r="L847" t="s">
        <v>2684</v>
      </c>
      <c r="M847" t="s">
        <v>2685</v>
      </c>
      <c r="N847">
        <v>2.3477777770000001</v>
      </c>
      <c r="O847">
        <v>0</v>
      </c>
      <c r="P847">
        <v>2</v>
      </c>
      <c r="Q847">
        <v>0</v>
      </c>
      <c r="R847">
        <v>0</v>
      </c>
      <c r="S847">
        <v>0</v>
      </c>
      <c r="T847">
        <v>1</v>
      </c>
      <c r="U847">
        <v>0</v>
      </c>
      <c r="V847">
        <v>0</v>
      </c>
      <c r="W847">
        <v>0</v>
      </c>
      <c r="X847">
        <v>1.5268583353320002</v>
      </c>
      <c r="Y847">
        <v>0</v>
      </c>
      <c r="Z847">
        <v>0</v>
      </c>
      <c r="AA847">
        <v>0</v>
      </c>
      <c r="AB847">
        <v>1.7082627808925335</v>
      </c>
      <c r="AC847">
        <v>0</v>
      </c>
      <c r="AD847">
        <v>0</v>
      </c>
      <c r="AE847">
        <v>3.2351211162245335</v>
      </c>
    </row>
    <row r="848" spans="1:31" x14ac:dyDescent="0.25">
      <c r="A848">
        <v>2380412</v>
      </c>
      <c r="B848">
        <v>1</v>
      </c>
      <c r="C848" t="s">
        <v>80</v>
      </c>
      <c r="D848" t="s">
        <v>94</v>
      </c>
      <c r="E848" t="s">
        <v>132</v>
      </c>
      <c r="F848" t="s">
        <v>2686</v>
      </c>
      <c r="G848" t="s">
        <v>172</v>
      </c>
      <c r="H848" t="s">
        <v>135</v>
      </c>
      <c r="I848" t="s">
        <v>136</v>
      </c>
      <c r="J848" t="s">
        <v>137</v>
      </c>
      <c r="K848" t="s">
        <v>138</v>
      </c>
      <c r="L848" t="s">
        <v>2687</v>
      </c>
      <c r="M848" t="s">
        <v>2688</v>
      </c>
      <c r="N848">
        <v>1.791388888</v>
      </c>
      <c r="O848">
        <v>0</v>
      </c>
      <c r="P848">
        <v>10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2.1567401666344002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2.1567401666344002</v>
      </c>
    </row>
    <row r="849" spans="1:31" x14ac:dyDescent="0.25">
      <c r="A849">
        <v>2380431</v>
      </c>
      <c r="B849">
        <v>1</v>
      </c>
      <c r="C849" t="s">
        <v>80</v>
      </c>
      <c r="D849" t="s">
        <v>87</v>
      </c>
      <c r="E849" t="s">
        <v>132</v>
      </c>
      <c r="F849" t="s">
        <v>2689</v>
      </c>
      <c r="G849" t="s">
        <v>145</v>
      </c>
      <c r="H849" t="s">
        <v>135</v>
      </c>
      <c r="I849" t="s">
        <v>136</v>
      </c>
      <c r="J849" t="s">
        <v>137</v>
      </c>
      <c r="K849" t="s">
        <v>138</v>
      </c>
      <c r="L849" t="s">
        <v>2690</v>
      </c>
      <c r="M849" t="s">
        <v>2691</v>
      </c>
      <c r="N849">
        <v>2.213333333</v>
      </c>
      <c r="O849">
        <v>0</v>
      </c>
      <c r="P849">
        <v>2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2.8252290273904004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2.8252290273904004</v>
      </c>
    </row>
    <row r="850" spans="1:31" x14ac:dyDescent="0.25">
      <c r="A850">
        <v>2380450</v>
      </c>
      <c r="B850">
        <v>1</v>
      </c>
      <c r="C850" t="s">
        <v>80</v>
      </c>
      <c r="D850" t="s">
        <v>97</v>
      </c>
      <c r="E850" t="s">
        <v>155</v>
      </c>
      <c r="F850" t="s">
        <v>2692</v>
      </c>
      <c r="G850" t="s">
        <v>203</v>
      </c>
      <c r="H850" t="s">
        <v>135</v>
      </c>
      <c r="I850" t="s">
        <v>136</v>
      </c>
      <c r="J850" t="s">
        <v>137</v>
      </c>
      <c r="K850" t="s">
        <v>138</v>
      </c>
      <c r="L850" t="s">
        <v>2693</v>
      </c>
      <c r="M850" t="s">
        <v>2694</v>
      </c>
      <c r="N850">
        <v>0.92472222199999998</v>
      </c>
      <c r="O850">
        <v>0</v>
      </c>
      <c r="P850">
        <v>18</v>
      </c>
      <c r="Q850">
        <v>0</v>
      </c>
      <c r="R850">
        <v>1</v>
      </c>
      <c r="S850">
        <v>0</v>
      </c>
      <c r="T850">
        <v>2</v>
      </c>
      <c r="U850">
        <v>0</v>
      </c>
      <c r="V850">
        <v>0</v>
      </c>
      <c r="W850">
        <v>0</v>
      </c>
      <c r="X850">
        <v>5.3476770748479989</v>
      </c>
      <c r="Y850">
        <v>0</v>
      </c>
      <c r="Z850">
        <v>0</v>
      </c>
      <c r="AA850">
        <v>0</v>
      </c>
      <c r="AB850">
        <v>1.8427687160299999</v>
      </c>
      <c r="AC850">
        <v>0</v>
      </c>
      <c r="AD850">
        <v>0</v>
      </c>
      <c r="AE850">
        <v>7.1904457908779991</v>
      </c>
    </row>
    <row r="851" spans="1:31" x14ac:dyDescent="0.25">
      <c r="A851">
        <v>2380480</v>
      </c>
      <c r="B851">
        <v>1</v>
      </c>
      <c r="C851" t="s">
        <v>80</v>
      </c>
      <c r="D851" t="s">
        <v>99</v>
      </c>
      <c r="E851" t="s">
        <v>155</v>
      </c>
      <c r="F851" t="s">
        <v>2695</v>
      </c>
      <c r="G851" t="s">
        <v>558</v>
      </c>
      <c r="H851" t="s">
        <v>135</v>
      </c>
      <c r="I851" t="s">
        <v>136</v>
      </c>
      <c r="J851" t="s">
        <v>137</v>
      </c>
      <c r="K851" t="s">
        <v>138</v>
      </c>
      <c r="L851" t="s">
        <v>2696</v>
      </c>
      <c r="M851" t="s">
        <v>2697</v>
      </c>
      <c r="N851">
        <v>0.753611111</v>
      </c>
      <c r="O851">
        <v>0</v>
      </c>
      <c r="P851">
        <v>39</v>
      </c>
      <c r="Q851">
        <v>0</v>
      </c>
      <c r="R851">
        <v>10</v>
      </c>
      <c r="S851">
        <v>0</v>
      </c>
      <c r="T851">
        <v>7</v>
      </c>
      <c r="U851">
        <v>0</v>
      </c>
      <c r="V851">
        <v>0</v>
      </c>
      <c r="W851">
        <v>0</v>
      </c>
      <c r="X851">
        <v>5.5670002224509272</v>
      </c>
      <c r="Y851">
        <v>0</v>
      </c>
      <c r="Z851">
        <v>8.3456344350020011</v>
      </c>
      <c r="AA851">
        <v>0</v>
      </c>
      <c r="AB851">
        <v>5.4706191700160005</v>
      </c>
      <c r="AC851">
        <v>0</v>
      </c>
      <c r="AD851">
        <v>0</v>
      </c>
      <c r="AE851">
        <v>19.383253827468927</v>
      </c>
    </row>
    <row r="852" spans="1:31" x14ac:dyDescent="0.25">
      <c r="A852">
        <v>2380497</v>
      </c>
      <c r="B852">
        <v>1</v>
      </c>
      <c r="C852" t="s">
        <v>80</v>
      </c>
      <c r="D852" t="s">
        <v>83</v>
      </c>
      <c r="E852" t="s">
        <v>132</v>
      </c>
      <c r="F852" t="s">
        <v>2698</v>
      </c>
      <c r="G852" t="s">
        <v>149</v>
      </c>
      <c r="H852" t="s">
        <v>135</v>
      </c>
      <c r="I852" t="s">
        <v>136</v>
      </c>
      <c r="J852" t="s">
        <v>137</v>
      </c>
      <c r="K852" t="s">
        <v>138</v>
      </c>
      <c r="L852" t="s">
        <v>2699</v>
      </c>
      <c r="M852" t="s">
        <v>2700</v>
      </c>
      <c r="N852">
        <v>0.62194444400000004</v>
      </c>
      <c r="O852">
        <v>0</v>
      </c>
      <c r="P852">
        <v>3</v>
      </c>
      <c r="Q852">
        <v>0</v>
      </c>
      <c r="R852">
        <v>0</v>
      </c>
      <c r="S852">
        <v>0</v>
      </c>
      <c r="T852">
        <v>5</v>
      </c>
      <c r="U852">
        <v>0</v>
      </c>
      <c r="V852">
        <v>0</v>
      </c>
      <c r="W852">
        <v>0</v>
      </c>
      <c r="X852">
        <v>0.55647424185760841</v>
      </c>
      <c r="Y852">
        <v>0</v>
      </c>
      <c r="Z852">
        <v>0</v>
      </c>
      <c r="AA852">
        <v>0</v>
      </c>
      <c r="AB852">
        <v>1.77060506524785</v>
      </c>
      <c r="AC852">
        <v>0</v>
      </c>
      <c r="AD852">
        <v>0</v>
      </c>
      <c r="AE852">
        <v>2.3270793071054583</v>
      </c>
    </row>
    <row r="853" spans="1:31" x14ac:dyDescent="0.25">
      <c r="A853">
        <v>2380514</v>
      </c>
      <c r="B853">
        <v>1</v>
      </c>
      <c r="C853" t="s">
        <v>80</v>
      </c>
      <c r="D853" t="s">
        <v>103</v>
      </c>
      <c r="E853" t="s">
        <v>155</v>
      </c>
      <c r="F853" t="s">
        <v>2701</v>
      </c>
      <c r="G853" t="s">
        <v>157</v>
      </c>
      <c r="H853" t="s">
        <v>135</v>
      </c>
      <c r="I853" t="s">
        <v>136</v>
      </c>
      <c r="J853" t="s">
        <v>137</v>
      </c>
      <c r="K853" t="s">
        <v>138</v>
      </c>
      <c r="L853" t="s">
        <v>2702</v>
      </c>
      <c r="M853" t="s">
        <v>2703</v>
      </c>
      <c r="N853">
        <v>0.74055555500000003</v>
      </c>
      <c r="O853">
        <v>0</v>
      </c>
      <c r="P853">
        <v>30</v>
      </c>
      <c r="Q853">
        <v>0</v>
      </c>
      <c r="R853">
        <v>3</v>
      </c>
      <c r="S853">
        <v>0</v>
      </c>
      <c r="T853">
        <v>21</v>
      </c>
      <c r="U853">
        <v>0</v>
      </c>
      <c r="V853">
        <v>0</v>
      </c>
      <c r="W853">
        <v>0</v>
      </c>
      <c r="X853">
        <v>10.831639648648691</v>
      </c>
      <c r="Y853">
        <v>0</v>
      </c>
      <c r="Z853">
        <v>14.744063035937801</v>
      </c>
      <c r="AA853">
        <v>0</v>
      </c>
      <c r="AB853">
        <v>23.41544707622414</v>
      </c>
      <c r="AC853">
        <v>0</v>
      </c>
      <c r="AD853">
        <v>0</v>
      </c>
      <c r="AE853">
        <v>48.991149760810629</v>
      </c>
    </row>
    <row r="854" spans="1:31" x14ac:dyDescent="0.25">
      <c r="A854">
        <v>2380515</v>
      </c>
      <c r="B854">
        <v>1</v>
      </c>
      <c r="C854" t="s">
        <v>80</v>
      </c>
      <c r="D854" t="s">
        <v>96</v>
      </c>
      <c r="E854" t="s">
        <v>132</v>
      </c>
      <c r="F854" t="s">
        <v>2704</v>
      </c>
      <c r="G854" t="s">
        <v>149</v>
      </c>
      <c r="H854" t="s">
        <v>135</v>
      </c>
      <c r="I854" t="s">
        <v>136</v>
      </c>
      <c r="J854" t="s">
        <v>137</v>
      </c>
      <c r="K854" t="s">
        <v>138</v>
      </c>
      <c r="L854" t="s">
        <v>2705</v>
      </c>
      <c r="M854" t="s">
        <v>2706</v>
      </c>
      <c r="N854">
        <v>0.62944444399999999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1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0.27798976239733336</v>
      </c>
      <c r="AC854">
        <v>0</v>
      </c>
      <c r="AD854">
        <v>0</v>
      </c>
      <c r="AE854">
        <v>0.27798976239733336</v>
      </c>
    </row>
    <row r="855" spans="1:31" x14ac:dyDescent="0.25">
      <c r="A855">
        <v>2380356</v>
      </c>
      <c r="B855">
        <v>1</v>
      </c>
      <c r="C855" t="s">
        <v>80</v>
      </c>
      <c r="D855" t="s">
        <v>83</v>
      </c>
      <c r="E855" t="s">
        <v>155</v>
      </c>
      <c r="F855" t="s">
        <v>2414</v>
      </c>
      <c r="G855" t="s">
        <v>425</v>
      </c>
      <c r="H855" t="s">
        <v>135</v>
      </c>
      <c r="I855" t="s">
        <v>136</v>
      </c>
      <c r="J855" t="s">
        <v>137</v>
      </c>
      <c r="K855" t="s">
        <v>138</v>
      </c>
      <c r="L855" t="s">
        <v>2707</v>
      </c>
      <c r="M855" t="s">
        <v>2708</v>
      </c>
      <c r="N855">
        <v>5.5594444440000004</v>
      </c>
      <c r="O855">
        <v>0</v>
      </c>
      <c r="P855">
        <v>205</v>
      </c>
      <c r="Q855">
        <v>0</v>
      </c>
      <c r="R855">
        <v>0</v>
      </c>
      <c r="S855">
        <v>0</v>
      </c>
      <c r="T855">
        <v>12</v>
      </c>
      <c r="U855">
        <v>0</v>
      </c>
      <c r="V855">
        <v>0</v>
      </c>
      <c r="W855">
        <v>0</v>
      </c>
      <c r="X855">
        <v>288.13201775884784</v>
      </c>
      <c r="Y855">
        <v>0</v>
      </c>
      <c r="Z855">
        <v>0</v>
      </c>
      <c r="AA855">
        <v>0</v>
      </c>
      <c r="AB855">
        <v>57.655104573558802</v>
      </c>
      <c r="AC855">
        <v>0</v>
      </c>
      <c r="AD855">
        <v>0</v>
      </c>
      <c r="AE855">
        <v>345.78712233240662</v>
      </c>
    </row>
    <row r="856" spans="1:31" x14ac:dyDescent="0.25">
      <c r="A856">
        <v>2380379</v>
      </c>
      <c r="B856">
        <v>1</v>
      </c>
      <c r="C856" t="s">
        <v>80</v>
      </c>
      <c r="D856" t="s">
        <v>88</v>
      </c>
      <c r="E856" t="s">
        <v>170</v>
      </c>
      <c r="F856" t="s">
        <v>2709</v>
      </c>
      <c r="G856" t="s">
        <v>353</v>
      </c>
      <c r="H856" t="s">
        <v>135</v>
      </c>
      <c r="I856" t="s">
        <v>136</v>
      </c>
      <c r="J856" t="s">
        <v>137</v>
      </c>
      <c r="K856" t="s">
        <v>294</v>
      </c>
      <c r="L856" t="s">
        <v>2710</v>
      </c>
      <c r="M856" t="s">
        <v>2711</v>
      </c>
      <c r="N856">
        <v>4.108333333</v>
      </c>
      <c r="O856">
        <v>0</v>
      </c>
      <c r="P856">
        <v>124</v>
      </c>
      <c r="Q856">
        <v>0</v>
      </c>
      <c r="R856">
        <v>0</v>
      </c>
      <c r="S856">
        <v>0</v>
      </c>
      <c r="T856">
        <v>6</v>
      </c>
      <c r="U856">
        <v>0</v>
      </c>
      <c r="V856">
        <v>0</v>
      </c>
      <c r="W856">
        <v>0</v>
      </c>
      <c r="X856">
        <v>131.05392685910468</v>
      </c>
      <c r="Y856">
        <v>0</v>
      </c>
      <c r="Z856">
        <v>0</v>
      </c>
      <c r="AA856">
        <v>0</v>
      </c>
      <c r="AB856">
        <v>14.919291770011</v>
      </c>
      <c r="AC856">
        <v>0</v>
      </c>
      <c r="AD856">
        <v>0</v>
      </c>
      <c r="AE856">
        <v>145.97321862911568</v>
      </c>
    </row>
    <row r="857" spans="1:31" x14ac:dyDescent="0.25">
      <c r="A857">
        <v>2380408</v>
      </c>
      <c r="B857">
        <v>1</v>
      </c>
      <c r="C857" t="s">
        <v>80</v>
      </c>
      <c r="D857" t="s">
        <v>82</v>
      </c>
      <c r="E857" t="s">
        <v>170</v>
      </c>
      <c r="F857" t="s">
        <v>2712</v>
      </c>
      <c r="G857" t="s">
        <v>343</v>
      </c>
      <c r="H857" t="s">
        <v>135</v>
      </c>
      <c r="I857" t="s">
        <v>136</v>
      </c>
      <c r="J857" t="s">
        <v>137</v>
      </c>
      <c r="K857" t="s">
        <v>138</v>
      </c>
      <c r="L857" t="s">
        <v>2713</v>
      </c>
      <c r="M857" t="s">
        <v>2714</v>
      </c>
      <c r="N857">
        <v>2.818333333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31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68.976200824405097</v>
      </c>
      <c r="AC857">
        <v>0</v>
      </c>
      <c r="AD857">
        <v>0</v>
      </c>
      <c r="AE857">
        <v>68.976200824405097</v>
      </c>
    </row>
    <row r="858" spans="1:31" x14ac:dyDescent="0.25">
      <c r="A858">
        <v>2380453</v>
      </c>
      <c r="B858">
        <v>1</v>
      </c>
      <c r="C858" t="s">
        <v>81</v>
      </c>
      <c r="D858" t="s">
        <v>112</v>
      </c>
      <c r="E858" t="s">
        <v>155</v>
      </c>
      <c r="F858" t="s">
        <v>2715</v>
      </c>
      <c r="G858" t="s">
        <v>203</v>
      </c>
      <c r="H858" t="s">
        <v>135</v>
      </c>
      <c r="I858" t="s">
        <v>136</v>
      </c>
      <c r="J858" t="s">
        <v>137</v>
      </c>
      <c r="K858" t="s">
        <v>138</v>
      </c>
      <c r="L858" t="s">
        <v>2716</v>
      </c>
      <c r="M858" t="s">
        <v>2717</v>
      </c>
      <c r="N858">
        <v>2.4058333329999999</v>
      </c>
      <c r="O858">
        <v>0</v>
      </c>
      <c r="P858">
        <v>59</v>
      </c>
      <c r="Q858">
        <v>0</v>
      </c>
      <c r="R858">
        <v>14</v>
      </c>
      <c r="S858">
        <v>0</v>
      </c>
      <c r="T858">
        <v>9</v>
      </c>
      <c r="U858">
        <v>0</v>
      </c>
      <c r="V858">
        <v>0</v>
      </c>
      <c r="W858">
        <v>0</v>
      </c>
      <c r="X858">
        <v>25.348569691528592</v>
      </c>
      <c r="Y858">
        <v>0</v>
      </c>
      <c r="Z858">
        <v>16.732148611596735</v>
      </c>
      <c r="AA858">
        <v>0</v>
      </c>
      <c r="AB858">
        <v>5.1277476271832008</v>
      </c>
      <c r="AC858">
        <v>0</v>
      </c>
      <c r="AD858">
        <v>0</v>
      </c>
      <c r="AE858">
        <v>47.20846593030852</v>
      </c>
    </row>
    <row r="859" spans="1:31" x14ac:dyDescent="0.25">
      <c r="A859">
        <v>2380474</v>
      </c>
      <c r="B859">
        <v>1</v>
      </c>
      <c r="C859" t="s">
        <v>81</v>
      </c>
      <c r="D859" t="s">
        <v>118</v>
      </c>
      <c r="E859" t="s">
        <v>155</v>
      </c>
      <c r="F859" t="s">
        <v>2718</v>
      </c>
      <c r="G859" t="s">
        <v>203</v>
      </c>
      <c r="H859" t="s">
        <v>135</v>
      </c>
      <c r="I859" t="s">
        <v>136</v>
      </c>
      <c r="J859" t="s">
        <v>137</v>
      </c>
      <c r="K859" t="s">
        <v>138</v>
      </c>
      <c r="L859" t="s">
        <v>2719</v>
      </c>
      <c r="M859" t="s">
        <v>2720</v>
      </c>
      <c r="N859">
        <v>1.099722222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0.39502598878723338</v>
      </c>
      <c r="AC859">
        <v>0</v>
      </c>
      <c r="AD859">
        <v>0</v>
      </c>
      <c r="AE859">
        <v>0.39502598878723338</v>
      </c>
    </row>
    <row r="860" spans="1:31" x14ac:dyDescent="0.25">
      <c r="A860">
        <v>2380476</v>
      </c>
      <c r="B860">
        <v>1</v>
      </c>
      <c r="C860" t="s">
        <v>80</v>
      </c>
      <c r="D860" t="s">
        <v>105</v>
      </c>
      <c r="E860" t="s">
        <v>155</v>
      </c>
      <c r="F860" t="s">
        <v>2721</v>
      </c>
      <c r="G860" t="s">
        <v>292</v>
      </c>
      <c r="H860" t="s">
        <v>135</v>
      </c>
      <c r="I860" t="s">
        <v>136</v>
      </c>
      <c r="J860" t="s">
        <v>137</v>
      </c>
      <c r="K860" t="s">
        <v>294</v>
      </c>
      <c r="L860" t="s">
        <v>2722</v>
      </c>
      <c r="M860" t="s">
        <v>2723</v>
      </c>
      <c r="N860">
        <v>1.9794444440000001</v>
      </c>
      <c r="O860">
        <v>0</v>
      </c>
      <c r="P860">
        <v>29</v>
      </c>
      <c r="Q860">
        <v>0</v>
      </c>
      <c r="R860">
        <v>0</v>
      </c>
      <c r="S860">
        <v>0</v>
      </c>
      <c r="T860">
        <v>2</v>
      </c>
      <c r="U860">
        <v>0</v>
      </c>
      <c r="V860">
        <v>0</v>
      </c>
      <c r="W860">
        <v>0</v>
      </c>
      <c r="X860">
        <v>19.42543036973202</v>
      </c>
      <c r="Y860">
        <v>0</v>
      </c>
      <c r="Z860">
        <v>0</v>
      </c>
      <c r="AA860">
        <v>0</v>
      </c>
      <c r="AB860">
        <v>4.4523055807883335E-2</v>
      </c>
      <c r="AC860">
        <v>0</v>
      </c>
      <c r="AD860">
        <v>0</v>
      </c>
      <c r="AE860">
        <v>19.469953425539902</v>
      </c>
    </row>
    <row r="861" spans="1:31" x14ac:dyDescent="0.25">
      <c r="A861">
        <v>2380483</v>
      </c>
      <c r="B861">
        <v>1</v>
      </c>
      <c r="C861" t="s">
        <v>80</v>
      </c>
      <c r="D861" t="s">
        <v>99</v>
      </c>
      <c r="E861" t="s">
        <v>155</v>
      </c>
      <c r="F861" t="s">
        <v>2724</v>
      </c>
      <c r="G861" t="s">
        <v>203</v>
      </c>
      <c r="H861" t="s">
        <v>135</v>
      </c>
      <c r="I861" t="s">
        <v>136</v>
      </c>
      <c r="J861" t="s">
        <v>137</v>
      </c>
      <c r="K861" t="s">
        <v>138</v>
      </c>
      <c r="L861" t="s">
        <v>2725</v>
      </c>
      <c r="M861" t="s">
        <v>2726</v>
      </c>
      <c r="N861">
        <v>1.426111111</v>
      </c>
      <c r="O861">
        <v>0</v>
      </c>
      <c r="P861">
        <v>29</v>
      </c>
      <c r="Q861">
        <v>0</v>
      </c>
      <c r="R861">
        <v>0</v>
      </c>
      <c r="S861">
        <v>0</v>
      </c>
      <c r="T861">
        <v>2</v>
      </c>
      <c r="U861">
        <v>0</v>
      </c>
      <c r="V861">
        <v>0</v>
      </c>
      <c r="W861">
        <v>0</v>
      </c>
      <c r="X861">
        <v>7.9303840954242357</v>
      </c>
      <c r="Y861">
        <v>0</v>
      </c>
      <c r="Z861">
        <v>0</v>
      </c>
      <c r="AA861">
        <v>0</v>
      </c>
      <c r="AB861">
        <v>2.7182079214998582</v>
      </c>
      <c r="AC861">
        <v>0</v>
      </c>
      <c r="AD861">
        <v>0</v>
      </c>
      <c r="AE861">
        <v>10.648592016924095</v>
      </c>
    </row>
    <row r="862" spans="1:31" x14ac:dyDescent="0.25">
      <c r="A862">
        <v>2380505</v>
      </c>
      <c r="B862">
        <v>1</v>
      </c>
      <c r="C862" t="s">
        <v>80</v>
      </c>
      <c r="D862" t="s">
        <v>97</v>
      </c>
      <c r="E862" t="s">
        <v>132</v>
      </c>
      <c r="F862" t="s">
        <v>2727</v>
      </c>
      <c r="G862" t="s">
        <v>149</v>
      </c>
      <c r="H862" t="s">
        <v>135</v>
      </c>
      <c r="I862" t="s">
        <v>136</v>
      </c>
      <c r="J862" t="s">
        <v>137</v>
      </c>
      <c r="K862" t="s">
        <v>138</v>
      </c>
      <c r="L862" t="s">
        <v>2728</v>
      </c>
      <c r="M862" t="s">
        <v>2729</v>
      </c>
      <c r="N862">
        <v>0.76694444399999995</v>
      </c>
      <c r="O862">
        <v>0</v>
      </c>
      <c r="P862">
        <v>3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0.22640341843415002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0.22640341843415002</v>
      </c>
    </row>
    <row r="863" spans="1:31" x14ac:dyDescent="0.25">
      <c r="A863">
        <v>2380425</v>
      </c>
      <c r="B863">
        <v>1</v>
      </c>
      <c r="C863" t="s">
        <v>80</v>
      </c>
      <c r="D863" t="s">
        <v>108</v>
      </c>
      <c r="E863" t="s">
        <v>132</v>
      </c>
      <c r="F863" t="s">
        <v>2730</v>
      </c>
      <c r="G863" t="s">
        <v>149</v>
      </c>
      <c r="H863" t="s">
        <v>135</v>
      </c>
      <c r="I863" t="s">
        <v>136</v>
      </c>
      <c r="J863" t="s">
        <v>137</v>
      </c>
      <c r="K863" t="s">
        <v>138</v>
      </c>
      <c r="L863" t="s">
        <v>2731</v>
      </c>
      <c r="M863" t="s">
        <v>2732</v>
      </c>
      <c r="N863">
        <v>4.3733333329999997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1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7.7081141024711997</v>
      </c>
      <c r="AC863">
        <v>0</v>
      </c>
      <c r="AD863">
        <v>0</v>
      </c>
      <c r="AE863">
        <v>7.7081141024711997</v>
      </c>
    </row>
    <row r="864" spans="1:31" x14ac:dyDescent="0.25">
      <c r="A864">
        <v>2380434</v>
      </c>
      <c r="B864">
        <v>1</v>
      </c>
      <c r="C864" t="s">
        <v>80</v>
      </c>
      <c r="D864" t="s">
        <v>83</v>
      </c>
      <c r="E864" t="s">
        <v>132</v>
      </c>
      <c r="F864" t="s">
        <v>2733</v>
      </c>
      <c r="G864" t="s">
        <v>172</v>
      </c>
      <c r="H864" t="s">
        <v>135</v>
      </c>
      <c r="I864" t="s">
        <v>136</v>
      </c>
      <c r="J864" t="s">
        <v>3</v>
      </c>
      <c r="K864" t="s">
        <v>138</v>
      </c>
      <c r="L864" t="s">
        <v>2734</v>
      </c>
      <c r="M864" t="s">
        <v>2735</v>
      </c>
      <c r="N864">
        <v>3.4019444440000002</v>
      </c>
      <c r="O864">
        <v>0</v>
      </c>
      <c r="P864">
        <v>1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0.52356128350640008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0.52356128350640008</v>
      </c>
    </row>
    <row r="865" spans="1:31" x14ac:dyDescent="0.25">
      <c r="A865">
        <v>2380472</v>
      </c>
      <c r="B865">
        <v>1</v>
      </c>
      <c r="C865" t="s">
        <v>80</v>
      </c>
      <c r="D865" t="s">
        <v>97</v>
      </c>
      <c r="E865" t="s">
        <v>132</v>
      </c>
      <c r="F865" t="s">
        <v>2736</v>
      </c>
      <c r="G865" t="s">
        <v>134</v>
      </c>
      <c r="H865" t="s">
        <v>135</v>
      </c>
      <c r="I865" t="s">
        <v>136</v>
      </c>
      <c r="J865" t="s">
        <v>137</v>
      </c>
      <c r="K865" t="s">
        <v>138</v>
      </c>
      <c r="L865" t="s">
        <v>2737</v>
      </c>
      <c r="M865" t="s">
        <v>2738</v>
      </c>
      <c r="N865">
        <v>1.676111111</v>
      </c>
      <c r="O865">
        <v>0</v>
      </c>
      <c r="P865">
        <v>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0.67159685721600004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0.67159685721600004</v>
      </c>
    </row>
    <row r="866" spans="1:31" x14ac:dyDescent="0.25">
      <c r="A866">
        <v>2380495</v>
      </c>
      <c r="B866">
        <v>1</v>
      </c>
      <c r="C866" t="s">
        <v>81</v>
      </c>
      <c r="D866" t="s">
        <v>114</v>
      </c>
      <c r="E866" t="s">
        <v>132</v>
      </c>
      <c r="F866" t="s">
        <v>2739</v>
      </c>
      <c r="G866" t="s">
        <v>149</v>
      </c>
      <c r="H866" t="s">
        <v>135</v>
      </c>
      <c r="I866" t="s">
        <v>136</v>
      </c>
      <c r="J866" t="s">
        <v>137</v>
      </c>
      <c r="K866" t="s">
        <v>138</v>
      </c>
      <c r="L866" t="s">
        <v>2740</v>
      </c>
      <c r="M866" t="s">
        <v>2741</v>
      </c>
      <c r="N866">
        <v>2.125555555</v>
      </c>
      <c r="O866">
        <v>0</v>
      </c>
      <c r="P866">
        <v>1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0.18586439550826669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0.18586439550826669</v>
      </c>
    </row>
    <row r="867" spans="1:31" x14ac:dyDescent="0.25">
      <c r="A867">
        <v>2380519</v>
      </c>
      <c r="B867">
        <v>1</v>
      </c>
      <c r="C867" t="s">
        <v>81</v>
      </c>
      <c r="D867" t="s">
        <v>112</v>
      </c>
      <c r="E867" t="s">
        <v>132</v>
      </c>
      <c r="F867" t="s">
        <v>2742</v>
      </c>
      <c r="G867" t="s">
        <v>161</v>
      </c>
      <c r="H867" t="s">
        <v>135</v>
      </c>
      <c r="I867" t="s">
        <v>136</v>
      </c>
      <c r="J867" t="s">
        <v>137</v>
      </c>
      <c r="K867" t="s">
        <v>138</v>
      </c>
      <c r="L867" t="s">
        <v>2743</v>
      </c>
      <c r="M867" t="s">
        <v>2744</v>
      </c>
      <c r="N867">
        <v>1.7569444439999999</v>
      </c>
      <c r="O867">
        <v>0</v>
      </c>
      <c r="P867">
        <v>1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0.27391224092598332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0.27391224092598332</v>
      </c>
    </row>
    <row r="868" spans="1:31" x14ac:dyDescent="0.25">
      <c r="A868">
        <v>2380345</v>
      </c>
      <c r="B868">
        <v>1</v>
      </c>
      <c r="C868" t="s">
        <v>81</v>
      </c>
      <c r="D868" t="s">
        <v>128</v>
      </c>
      <c r="E868" t="s">
        <v>132</v>
      </c>
      <c r="F868" t="s">
        <v>2745</v>
      </c>
      <c r="G868" t="s">
        <v>134</v>
      </c>
      <c r="H868" t="s">
        <v>135</v>
      </c>
      <c r="I868" t="s">
        <v>136</v>
      </c>
      <c r="J868" t="s">
        <v>137</v>
      </c>
      <c r="K868" t="s">
        <v>138</v>
      </c>
      <c r="L868" t="s">
        <v>2746</v>
      </c>
      <c r="M868" t="s">
        <v>2747</v>
      </c>
      <c r="N868">
        <v>8.7655555550000006</v>
      </c>
      <c r="O868">
        <v>0</v>
      </c>
      <c r="P868">
        <v>11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17.364376052374595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17.364376052374595</v>
      </c>
    </row>
    <row r="869" spans="1:31" x14ac:dyDescent="0.25">
      <c r="A869">
        <v>2380348</v>
      </c>
      <c r="B869">
        <v>1</v>
      </c>
      <c r="C869" t="s">
        <v>80</v>
      </c>
      <c r="D869" t="s">
        <v>88</v>
      </c>
      <c r="E869" t="s">
        <v>132</v>
      </c>
      <c r="F869" t="s">
        <v>2748</v>
      </c>
      <c r="G869" t="s">
        <v>343</v>
      </c>
      <c r="H869" t="s">
        <v>135</v>
      </c>
      <c r="I869" t="s">
        <v>136</v>
      </c>
      <c r="J869" t="s">
        <v>137</v>
      </c>
      <c r="K869" t="s">
        <v>138</v>
      </c>
      <c r="L869" t="s">
        <v>2749</v>
      </c>
      <c r="M869" t="s">
        <v>2750</v>
      </c>
      <c r="N869">
        <v>6.4211111110000001</v>
      </c>
      <c r="O869">
        <v>0</v>
      </c>
      <c r="P869">
        <v>32</v>
      </c>
      <c r="Q869">
        <v>0</v>
      </c>
      <c r="R869">
        <v>0</v>
      </c>
      <c r="S869">
        <v>0</v>
      </c>
      <c r="T869">
        <v>1</v>
      </c>
      <c r="U869">
        <v>0</v>
      </c>
      <c r="V869">
        <v>0</v>
      </c>
      <c r="W869">
        <v>0</v>
      </c>
      <c r="X869">
        <v>57.722625516852546</v>
      </c>
      <c r="Y869">
        <v>0</v>
      </c>
      <c r="Z869">
        <v>0</v>
      </c>
      <c r="AA869">
        <v>0</v>
      </c>
      <c r="AB869">
        <v>0.93364949146700005</v>
      </c>
      <c r="AC869">
        <v>0</v>
      </c>
      <c r="AD869">
        <v>0</v>
      </c>
      <c r="AE869">
        <v>58.656275008319547</v>
      </c>
    </row>
    <row r="870" spans="1:31" x14ac:dyDescent="0.25">
      <c r="A870">
        <v>2380397</v>
      </c>
      <c r="B870">
        <v>1</v>
      </c>
      <c r="C870" t="s">
        <v>81</v>
      </c>
      <c r="D870" t="s">
        <v>123</v>
      </c>
      <c r="E870" t="s">
        <v>155</v>
      </c>
      <c r="F870" t="s">
        <v>2751</v>
      </c>
      <c r="G870" t="s">
        <v>353</v>
      </c>
      <c r="H870" t="s">
        <v>135</v>
      </c>
      <c r="I870" t="s">
        <v>136</v>
      </c>
      <c r="J870" t="s">
        <v>137</v>
      </c>
      <c r="K870" t="s">
        <v>294</v>
      </c>
      <c r="L870" t="s">
        <v>2752</v>
      </c>
      <c r="M870" t="s">
        <v>2753</v>
      </c>
      <c r="N870">
        <v>7.613611111</v>
      </c>
      <c r="O870">
        <v>0</v>
      </c>
      <c r="P870">
        <v>110</v>
      </c>
      <c r="Q870">
        <v>0</v>
      </c>
      <c r="R870">
        <v>0</v>
      </c>
      <c r="S870">
        <v>0</v>
      </c>
      <c r="T870">
        <v>5</v>
      </c>
      <c r="U870">
        <v>0</v>
      </c>
      <c r="V870">
        <v>1</v>
      </c>
      <c r="W870">
        <v>0</v>
      </c>
      <c r="X870">
        <v>208.06116397055629</v>
      </c>
      <c r="Y870">
        <v>0</v>
      </c>
      <c r="Z870">
        <v>0</v>
      </c>
      <c r="AA870">
        <v>0</v>
      </c>
      <c r="AB870">
        <v>80.40319189155008</v>
      </c>
      <c r="AC870">
        <v>0</v>
      </c>
      <c r="AD870">
        <v>310.38698103212812</v>
      </c>
      <c r="AE870">
        <v>598.85133689423446</v>
      </c>
    </row>
    <row r="871" spans="1:31" x14ac:dyDescent="0.25">
      <c r="A871">
        <v>2380491</v>
      </c>
      <c r="B871">
        <v>1</v>
      </c>
      <c r="C871" t="s">
        <v>80</v>
      </c>
      <c r="D871" t="s">
        <v>92</v>
      </c>
      <c r="E871" t="s">
        <v>132</v>
      </c>
      <c r="F871" t="s">
        <v>2754</v>
      </c>
      <c r="G871" t="s">
        <v>134</v>
      </c>
      <c r="H871" t="s">
        <v>135</v>
      </c>
      <c r="I871" t="s">
        <v>136</v>
      </c>
      <c r="J871" t="s">
        <v>137</v>
      </c>
      <c r="K871" t="s">
        <v>138</v>
      </c>
      <c r="L871" t="s">
        <v>2755</v>
      </c>
      <c r="M871" t="s">
        <v>2756</v>
      </c>
      <c r="N871">
        <v>2.7469444439999999</v>
      </c>
      <c r="O871">
        <v>0</v>
      </c>
      <c r="P871">
        <v>1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0.66635326966658348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0.66635326966658348</v>
      </c>
    </row>
    <row r="872" spans="1:31" x14ac:dyDescent="0.25">
      <c r="A872">
        <v>2380508</v>
      </c>
      <c r="B872">
        <v>1</v>
      </c>
      <c r="C872" t="s">
        <v>80</v>
      </c>
      <c r="D872" t="s">
        <v>97</v>
      </c>
      <c r="E872" t="s">
        <v>155</v>
      </c>
      <c r="F872" t="s">
        <v>2757</v>
      </c>
      <c r="G872" t="s">
        <v>203</v>
      </c>
      <c r="H872" t="s">
        <v>135</v>
      </c>
      <c r="I872" t="s">
        <v>136</v>
      </c>
      <c r="J872" t="s">
        <v>137</v>
      </c>
      <c r="K872" t="s">
        <v>138</v>
      </c>
      <c r="L872" t="s">
        <v>2758</v>
      </c>
      <c r="M872" t="s">
        <v>2759</v>
      </c>
      <c r="N872">
        <v>2.7427777770000001</v>
      </c>
      <c r="O872">
        <v>0</v>
      </c>
      <c r="P872">
        <v>12</v>
      </c>
      <c r="Q872">
        <v>0</v>
      </c>
      <c r="R872">
        <v>20</v>
      </c>
      <c r="S872">
        <v>0</v>
      </c>
      <c r="T872">
        <v>3</v>
      </c>
      <c r="U872">
        <v>0</v>
      </c>
      <c r="V872">
        <v>0</v>
      </c>
      <c r="W872">
        <v>0</v>
      </c>
      <c r="X872">
        <v>9.0876831903034354</v>
      </c>
      <c r="Y872">
        <v>0</v>
      </c>
      <c r="Z872">
        <v>26.722763376260055</v>
      </c>
      <c r="AA872">
        <v>0</v>
      </c>
      <c r="AB872">
        <v>5.1492884206165517</v>
      </c>
      <c r="AC872">
        <v>0</v>
      </c>
      <c r="AD872">
        <v>0</v>
      </c>
      <c r="AE872">
        <v>40.959734987180042</v>
      </c>
    </row>
    <row r="873" spans="1:31" x14ac:dyDescent="0.25">
      <c r="A873">
        <v>2380511</v>
      </c>
      <c r="B873">
        <v>1</v>
      </c>
      <c r="C873" t="s">
        <v>80</v>
      </c>
      <c r="D873" t="s">
        <v>100</v>
      </c>
      <c r="E873" t="s">
        <v>132</v>
      </c>
      <c r="F873" t="s">
        <v>2760</v>
      </c>
      <c r="G873" t="s">
        <v>149</v>
      </c>
      <c r="H873" t="s">
        <v>135</v>
      </c>
      <c r="I873" t="s">
        <v>136</v>
      </c>
      <c r="J873" t="s">
        <v>137</v>
      </c>
      <c r="K873" t="s">
        <v>138</v>
      </c>
      <c r="L873" t="s">
        <v>2761</v>
      </c>
      <c r="M873" t="s">
        <v>2762</v>
      </c>
      <c r="N873">
        <v>2.7538888880000001</v>
      </c>
      <c r="O873">
        <v>0</v>
      </c>
      <c r="P873">
        <v>1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0.29097431937841672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0.29097431937841672</v>
      </c>
    </row>
    <row r="874" spans="1:31" x14ac:dyDescent="0.25">
      <c r="A874">
        <v>2380513</v>
      </c>
      <c r="B874">
        <v>1</v>
      </c>
      <c r="C874" t="s">
        <v>81</v>
      </c>
      <c r="D874" t="s">
        <v>118</v>
      </c>
      <c r="E874" t="s">
        <v>132</v>
      </c>
      <c r="F874" t="s">
        <v>2763</v>
      </c>
      <c r="G874" t="s">
        <v>172</v>
      </c>
      <c r="H874" t="s">
        <v>135</v>
      </c>
      <c r="I874" t="s">
        <v>136</v>
      </c>
      <c r="J874" t="s">
        <v>3</v>
      </c>
      <c r="K874" t="s">
        <v>138</v>
      </c>
      <c r="L874" t="s">
        <v>2764</v>
      </c>
      <c r="M874" t="s">
        <v>2765</v>
      </c>
      <c r="N874">
        <v>2.0547222220000001</v>
      </c>
      <c r="O874">
        <v>0</v>
      </c>
      <c r="P874">
        <v>9</v>
      </c>
      <c r="Q874">
        <v>0</v>
      </c>
      <c r="R874">
        <v>0</v>
      </c>
      <c r="S874">
        <v>0</v>
      </c>
      <c r="T874">
        <v>2</v>
      </c>
      <c r="U874">
        <v>0</v>
      </c>
      <c r="V874">
        <v>0</v>
      </c>
      <c r="W874">
        <v>0</v>
      </c>
      <c r="X874">
        <v>4.165519890015867</v>
      </c>
      <c r="Y874">
        <v>0</v>
      </c>
      <c r="Z874">
        <v>0</v>
      </c>
      <c r="AA874">
        <v>0</v>
      </c>
      <c r="AB874">
        <v>1.2763944088543917</v>
      </c>
      <c r="AC874">
        <v>0</v>
      </c>
      <c r="AD874">
        <v>0</v>
      </c>
      <c r="AE874">
        <v>5.4419142988702589</v>
      </c>
    </row>
    <row r="875" spans="1:31" x14ac:dyDescent="0.25">
      <c r="A875">
        <v>2380525</v>
      </c>
      <c r="B875">
        <v>1</v>
      </c>
      <c r="C875" t="s">
        <v>80</v>
      </c>
      <c r="D875" t="s">
        <v>92</v>
      </c>
      <c r="E875" t="s">
        <v>132</v>
      </c>
      <c r="F875" t="s">
        <v>2766</v>
      </c>
      <c r="G875" t="s">
        <v>145</v>
      </c>
      <c r="H875" t="s">
        <v>135</v>
      </c>
      <c r="I875" t="s">
        <v>136</v>
      </c>
      <c r="J875" t="s">
        <v>137</v>
      </c>
      <c r="K875" t="s">
        <v>138</v>
      </c>
      <c r="L875" t="s">
        <v>2767</v>
      </c>
      <c r="M875" t="s">
        <v>2768</v>
      </c>
      <c r="N875">
        <v>1.9427777770000001</v>
      </c>
      <c r="O875">
        <v>0</v>
      </c>
      <c r="P875">
        <v>9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5.1681483873935017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5.1681483873935017</v>
      </c>
    </row>
    <row r="876" spans="1:31" x14ac:dyDescent="0.25">
      <c r="A876">
        <v>2380531</v>
      </c>
      <c r="B876">
        <v>1</v>
      </c>
      <c r="C876" t="s">
        <v>80</v>
      </c>
      <c r="D876" t="s">
        <v>105</v>
      </c>
      <c r="E876" t="s">
        <v>132</v>
      </c>
      <c r="F876" t="s">
        <v>2769</v>
      </c>
      <c r="G876" t="s">
        <v>145</v>
      </c>
      <c r="H876" t="s">
        <v>135</v>
      </c>
      <c r="I876" t="s">
        <v>136</v>
      </c>
      <c r="J876" t="s">
        <v>137</v>
      </c>
      <c r="K876" t="s">
        <v>138</v>
      </c>
      <c r="L876" t="s">
        <v>2770</v>
      </c>
      <c r="M876" t="s">
        <v>2771</v>
      </c>
      <c r="N876">
        <v>1.1061111109999999</v>
      </c>
      <c r="O876">
        <v>0</v>
      </c>
      <c r="P876">
        <v>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0.26468318918400002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0.26468318918400002</v>
      </c>
    </row>
    <row r="877" spans="1:31" x14ac:dyDescent="0.25">
      <c r="A877">
        <v>2380532</v>
      </c>
      <c r="B877">
        <v>1</v>
      </c>
      <c r="C877" t="s">
        <v>80</v>
      </c>
      <c r="D877" t="s">
        <v>88</v>
      </c>
      <c r="E877" t="s">
        <v>170</v>
      </c>
      <c r="F877" t="s">
        <v>2772</v>
      </c>
      <c r="G877" t="s">
        <v>353</v>
      </c>
      <c r="H877" t="s">
        <v>135</v>
      </c>
      <c r="I877" t="s">
        <v>136</v>
      </c>
      <c r="J877" t="s">
        <v>137</v>
      </c>
      <c r="K877" t="s">
        <v>294</v>
      </c>
      <c r="L877" t="s">
        <v>2773</v>
      </c>
      <c r="M877" t="s">
        <v>2774</v>
      </c>
      <c r="N877">
        <v>4.0927777770000002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4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22.935317251459317</v>
      </c>
      <c r="AC877">
        <v>0</v>
      </c>
      <c r="AD877">
        <v>0</v>
      </c>
      <c r="AE877">
        <v>22.935317251459317</v>
      </c>
    </row>
    <row r="878" spans="1:31" x14ac:dyDescent="0.25">
      <c r="A878">
        <v>2380535</v>
      </c>
      <c r="B878">
        <v>1</v>
      </c>
      <c r="C878" t="s">
        <v>80</v>
      </c>
      <c r="D878" t="s">
        <v>88</v>
      </c>
      <c r="E878" t="s">
        <v>170</v>
      </c>
      <c r="F878" t="s">
        <v>2775</v>
      </c>
      <c r="G878" t="s">
        <v>353</v>
      </c>
      <c r="H878" t="s">
        <v>135</v>
      </c>
      <c r="I878" t="s">
        <v>136</v>
      </c>
      <c r="J878" t="s">
        <v>137</v>
      </c>
      <c r="K878" t="s">
        <v>294</v>
      </c>
      <c r="L878" t="s">
        <v>2776</v>
      </c>
      <c r="M878" t="s">
        <v>2777</v>
      </c>
      <c r="N878">
        <v>4.0113888879999999</v>
      </c>
      <c r="O878">
        <v>0</v>
      </c>
      <c r="P878">
        <v>115</v>
      </c>
      <c r="Q878">
        <v>0</v>
      </c>
      <c r="R878">
        <v>0</v>
      </c>
      <c r="S878">
        <v>0</v>
      </c>
      <c r="T878">
        <v>3</v>
      </c>
      <c r="U878">
        <v>0</v>
      </c>
      <c r="V878">
        <v>0</v>
      </c>
      <c r="W878">
        <v>0</v>
      </c>
      <c r="X878">
        <v>110.45957108305711</v>
      </c>
      <c r="Y878">
        <v>0</v>
      </c>
      <c r="Z878">
        <v>0</v>
      </c>
      <c r="AA878">
        <v>0</v>
      </c>
      <c r="AB878">
        <v>15.104796806427091</v>
      </c>
      <c r="AC878">
        <v>0</v>
      </c>
      <c r="AD878">
        <v>0</v>
      </c>
      <c r="AE878">
        <v>125.5643678894842</v>
      </c>
    </row>
    <row r="879" spans="1:31" x14ac:dyDescent="0.25">
      <c r="A879">
        <v>2380538</v>
      </c>
      <c r="B879">
        <v>1</v>
      </c>
      <c r="C879" t="s">
        <v>80</v>
      </c>
      <c r="D879" t="s">
        <v>88</v>
      </c>
      <c r="E879" t="s">
        <v>170</v>
      </c>
      <c r="F879" t="s">
        <v>2778</v>
      </c>
      <c r="G879" t="s">
        <v>353</v>
      </c>
      <c r="H879" t="s">
        <v>135</v>
      </c>
      <c r="I879" t="s">
        <v>136</v>
      </c>
      <c r="J879" t="s">
        <v>137</v>
      </c>
      <c r="K879" t="s">
        <v>294</v>
      </c>
      <c r="L879" t="s">
        <v>2779</v>
      </c>
      <c r="M879" t="s">
        <v>2780</v>
      </c>
      <c r="N879">
        <v>3.866944444</v>
      </c>
      <c r="O879">
        <v>0</v>
      </c>
      <c r="P879">
        <v>154</v>
      </c>
      <c r="Q879">
        <v>0</v>
      </c>
      <c r="R879">
        <v>0</v>
      </c>
      <c r="S879">
        <v>0</v>
      </c>
      <c r="T879">
        <v>2</v>
      </c>
      <c r="U879">
        <v>0</v>
      </c>
      <c r="V879">
        <v>0</v>
      </c>
      <c r="W879">
        <v>0</v>
      </c>
      <c r="X879">
        <v>143.10624538349367</v>
      </c>
      <c r="Y879">
        <v>0</v>
      </c>
      <c r="Z879">
        <v>0</v>
      </c>
      <c r="AA879">
        <v>0</v>
      </c>
      <c r="AB879">
        <v>10.039312897071042</v>
      </c>
      <c r="AC879">
        <v>0</v>
      </c>
      <c r="AD879">
        <v>0</v>
      </c>
      <c r="AE879">
        <v>153.14555828056473</v>
      </c>
    </row>
    <row r="880" spans="1:31" x14ac:dyDescent="0.25">
      <c r="A880">
        <v>2380541</v>
      </c>
      <c r="B880">
        <v>1</v>
      </c>
      <c r="C880" t="s">
        <v>80</v>
      </c>
      <c r="D880" t="s">
        <v>84</v>
      </c>
      <c r="E880" t="s">
        <v>170</v>
      </c>
      <c r="F880" t="s">
        <v>2781</v>
      </c>
      <c r="G880" t="s">
        <v>343</v>
      </c>
      <c r="H880" t="s">
        <v>135</v>
      </c>
      <c r="I880" t="s">
        <v>136</v>
      </c>
      <c r="J880" t="s">
        <v>137</v>
      </c>
      <c r="K880" t="s">
        <v>138</v>
      </c>
      <c r="L880" t="s">
        <v>2782</v>
      </c>
      <c r="M880" t="s">
        <v>2783</v>
      </c>
      <c r="N880">
        <v>1.361111111</v>
      </c>
      <c r="O880">
        <v>0</v>
      </c>
      <c r="P880">
        <v>83</v>
      </c>
      <c r="Q880">
        <v>0</v>
      </c>
      <c r="R880">
        <v>0</v>
      </c>
      <c r="S880">
        <v>0</v>
      </c>
      <c r="T880">
        <v>22</v>
      </c>
      <c r="U880">
        <v>0</v>
      </c>
      <c r="V880">
        <v>0</v>
      </c>
      <c r="W880">
        <v>0</v>
      </c>
      <c r="X880">
        <v>24.55435659639792</v>
      </c>
      <c r="Y880">
        <v>0</v>
      </c>
      <c r="Z880">
        <v>0</v>
      </c>
      <c r="AA880">
        <v>0</v>
      </c>
      <c r="AB880">
        <v>41.550231076406256</v>
      </c>
      <c r="AC880">
        <v>0</v>
      </c>
      <c r="AD880">
        <v>0</v>
      </c>
      <c r="AE880">
        <v>66.104587672804172</v>
      </c>
    </row>
    <row r="881" spans="1:31" x14ac:dyDescent="0.25">
      <c r="A881">
        <v>2380547</v>
      </c>
      <c r="B881">
        <v>1</v>
      </c>
      <c r="C881" t="s">
        <v>80</v>
      </c>
      <c r="D881" t="s">
        <v>82</v>
      </c>
      <c r="E881" t="s">
        <v>132</v>
      </c>
      <c r="F881" t="s">
        <v>2784</v>
      </c>
      <c r="G881" t="s">
        <v>145</v>
      </c>
      <c r="H881" t="s">
        <v>135</v>
      </c>
      <c r="I881" t="s">
        <v>136</v>
      </c>
      <c r="J881" t="s">
        <v>137</v>
      </c>
      <c r="K881" t="s">
        <v>138</v>
      </c>
      <c r="L881" t="s">
        <v>2785</v>
      </c>
      <c r="M881" t="s">
        <v>2786</v>
      </c>
      <c r="N881">
        <v>3.5980555550000002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1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19.620382414750452</v>
      </c>
      <c r="AC881">
        <v>0</v>
      </c>
      <c r="AD881">
        <v>0</v>
      </c>
      <c r="AE881">
        <v>19.620382414750452</v>
      </c>
    </row>
    <row r="882" spans="1:31" x14ac:dyDescent="0.25">
      <c r="A882">
        <v>2380557</v>
      </c>
      <c r="B882">
        <v>1</v>
      </c>
      <c r="C882" t="s">
        <v>80</v>
      </c>
      <c r="D882" t="s">
        <v>106</v>
      </c>
      <c r="E882" t="s">
        <v>132</v>
      </c>
      <c r="F882" t="s">
        <v>2787</v>
      </c>
      <c r="G882" t="s">
        <v>149</v>
      </c>
      <c r="H882" t="s">
        <v>135</v>
      </c>
      <c r="I882" t="s">
        <v>136</v>
      </c>
      <c r="J882" t="s">
        <v>137</v>
      </c>
      <c r="K882" t="s">
        <v>138</v>
      </c>
      <c r="L882" t="s">
        <v>2788</v>
      </c>
      <c r="M882" t="s">
        <v>2789</v>
      </c>
      <c r="N882">
        <v>4.0650000000000004</v>
      </c>
      <c r="O882">
        <v>0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1.660846798918767</v>
      </c>
      <c r="AA882">
        <v>0</v>
      </c>
      <c r="AB882">
        <v>0</v>
      </c>
      <c r="AC882">
        <v>0</v>
      </c>
      <c r="AD882">
        <v>0</v>
      </c>
      <c r="AE882">
        <v>1.660846798918767</v>
      </c>
    </row>
    <row r="883" spans="1:31" x14ac:dyDescent="0.25">
      <c r="A883">
        <v>2380571</v>
      </c>
      <c r="B883">
        <v>1</v>
      </c>
      <c r="C883" t="s">
        <v>80</v>
      </c>
      <c r="D883" t="s">
        <v>97</v>
      </c>
      <c r="E883" t="s">
        <v>132</v>
      </c>
      <c r="F883" t="s">
        <v>2790</v>
      </c>
      <c r="G883" t="s">
        <v>149</v>
      </c>
      <c r="H883" t="s">
        <v>135</v>
      </c>
      <c r="I883" t="s">
        <v>136</v>
      </c>
      <c r="J883" t="s">
        <v>137</v>
      </c>
      <c r="K883" t="s">
        <v>138</v>
      </c>
      <c r="L883" t="s">
        <v>2791</v>
      </c>
      <c r="M883" t="s">
        <v>2792</v>
      </c>
      <c r="N883">
        <v>2.9847222219999998</v>
      </c>
      <c r="O883">
        <v>0</v>
      </c>
      <c r="P883">
        <v>12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6.8289073706857524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6.8289073706857524</v>
      </c>
    </row>
    <row r="884" spans="1:31" x14ac:dyDescent="0.25">
      <c r="A884">
        <v>2380586</v>
      </c>
      <c r="B884">
        <v>1</v>
      </c>
      <c r="C884" t="s">
        <v>80</v>
      </c>
      <c r="D884" t="s">
        <v>93</v>
      </c>
      <c r="E884" t="s">
        <v>155</v>
      </c>
      <c r="F884" t="s">
        <v>2793</v>
      </c>
      <c r="G884" t="s">
        <v>203</v>
      </c>
      <c r="H884" t="s">
        <v>135</v>
      </c>
      <c r="I884" t="s">
        <v>136</v>
      </c>
      <c r="J884" t="s">
        <v>137</v>
      </c>
      <c r="K884" t="s">
        <v>138</v>
      </c>
      <c r="L884" t="s">
        <v>2794</v>
      </c>
      <c r="M884" t="s">
        <v>2795</v>
      </c>
      <c r="N884">
        <v>2.9338888879999998</v>
      </c>
      <c r="O884">
        <v>0</v>
      </c>
      <c r="P884">
        <v>0</v>
      </c>
      <c r="Q884">
        <v>0</v>
      </c>
      <c r="R884">
        <v>6</v>
      </c>
      <c r="S884">
        <v>0</v>
      </c>
      <c r="T884">
        <v>3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37.627566857110395</v>
      </c>
      <c r="AA884">
        <v>0</v>
      </c>
      <c r="AB884">
        <v>27.047590807653325</v>
      </c>
      <c r="AC884">
        <v>0</v>
      </c>
      <c r="AD884">
        <v>0</v>
      </c>
      <c r="AE884">
        <v>64.675157664763717</v>
      </c>
    </row>
    <row r="885" spans="1:31" x14ac:dyDescent="0.25">
      <c r="A885">
        <v>2380613</v>
      </c>
      <c r="B885">
        <v>1</v>
      </c>
      <c r="C885" t="s">
        <v>80</v>
      </c>
      <c r="D885" t="s">
        <v>84</v>
      </c>
      <c r="E885" t="s">
        <v>170</v>
      </c>
      <c r="F885" t="s">
        <v>2796</v>
      </c>
      <c r="G885" t="s">
        <v>343</v>
      </c>
      <c r="H885" t="s">
        <v>135</v>
      </c>
      <c r="I885" t="s">
        <v>136</v>
      </c>
      <c r="J885" t="s">
        <v>137</v>
      </c>
      <c r="K885" t="s">
        <v>138</v>
      </c>
      <c r="L885" t="s">
        <v>2797</v>
      </c>
      <c r="M885" t="s">
        <v>2798</v>
      </c>
      <c r="N885">
        <v>1.905277777</v>
      </c>
      <c r="O885">
        <v>0</v>
      </c>
      <c r="P885">
        <v>9</v>
      </c>
      <c r="Q885">
        <v>0</v>
      </c>
      <c r="R885">
        <v>0</v>
      </c>
      <c r="S885">
        <v>0</v>
      </c>
      <c r="T885">
        <v>1</v>
      </c>
      <c r="U885">
        <v>0</v>
      </c>
      <c r="V885">
        <v>0</v>
      </c>
      <c r="W885">
        <v>0</v>
      </c>
      <c r="X885">
        <v>3.9885885857842256</v>
      </c>
      <c r="Y885">
        <v>0</v>
      </c>
      <c r="Z885">
        <v>0</v>
      </c>
      <c r="AA885">
        <v>0</v>
      </c>
      <c r="AB885">
        <v>8.4360288705801345</v>
      </c>
      <c r="AC885">
        <v>0</v>
      </c>
      <c r="AD885">
        <v>0</v>
      </c>
      <c r="AE885">
        <v>12.424617456364359</v>
      </c>
    </row>
    <row r="886" spans="1:31" x14ac:dyDescent="0.25">
      <c r="A886">
        <v>2380625</v>
      </c>
      <c r="B886">
        <v>1</v>
      </c>
      <c r="C886" t="s">
        <v>80</v>
      </c>
      <c r="D886" t="s">
        <v>98</v>
      </c>
      <c r="E886" t="s">
        <v>132</v>
      </c>
      <c r="F886" t="s">
        <v>2799</v>
      </c>
      <c r="G886" t="s">
        <v>149</v>
      </c>
      <c r="H886" t="s">
        <v>135</v>
      </c>
      <c r="I886" t="s">
        <v>136</v>
      </c>
      <c r="J886" t="s">
        <v>137</v>
      </c>
      <c r="K886" t="s">
        <v>138</v>
      </c>
      <c r="L886" t="s">
        <v>2800</v>
      </c>
      <c r="M886" t="s">
        <v>2801</v>
      </c>
      <c r="N886">
        <v>1.6116666660000001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3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0.58192109544522508</v>
      </c>
      <c r="AC886">
        <v>0</v>
      </c>
      <c r="AD886">
        <v>0</v>
      </c>
      <c r="AE886">
        <v>0.58192109544522508</v>
      </c>
    </row>
    <row r="887" spans="1:31" x14ac:dyDescent="0.25">
      <c r="A887">
        <v>2380627</v>
      </c>
      <c r="B887">
        <v>1</v>
      </c>
      <c r="C887" t="s">
        <v>81</v>
      </c>
      <c r="D887" t="s">
        <v>123</v>
      </c>
      <c r="E887" t="s">
        <v>155</v>
      </c>
      <c r="F887" t="s">
        <v>2802</v>
      </c>
      <c r="G887" t="s">
        <v>203</v>
      </c>
      <c r="H887" t="s">
        <v>135</v>
      </c>
      <c r="I887" t="s">
        <v>136</v>
      </c>
      <c r="J887" t="s">
        <v>137</v>
      </c>
      <c r="K887" t="s">
        <v>138</v>
      </c>
      <c r="L887" t="s">
        <v>2803</v>
      </c>
      <c r="M887" t="s">
        <v>2804</v>
      </c>
      <c r="N887">
        <v>1.440555555</v>
      </c>
      <c r="O887">
        <v>0</v>
      </c>
      <c r="P887">
        <v>14</v>
      </c>
      <c r="Q887">
        <v>0</v>
      </c>
      <c r="R887">
        <v>1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3.3610853658019169</v>
      </c>
      <c r="Y887">
        <v>0</v>
      </c>
      <c r="Z887">
        <v>0.42143649765663327</v>
      </c>
      <c r="AA887">
        <v>0</v>
      </c>
      <c r="AB887">
        <v>0</v>
      </c>
      <c r="AC887">
        <v>0</v>
      </c>
      <c r="AD887">
        <v>0</v>
      </c>
      <c r="AE887">
        <v>3.78252186345855</v>
      </c>
    </row>
    <row r="888" spans="1:31" x14ac:dyDescent="0.25">
      <c r="A888">
        <v>2380629</v>
      </c>
      <c r="B888">
        <v>1</v>
      </c>
      <c r="C888" t="s">
        <v>80</v>
      </c>
      <c r="D888" t="s">
        <v>96</v>
      </c>
      <c r="E888" t="s">
        <v>132</v>
      </c>
      <c r="F888" t="s">
        <v>2805</v>
      </c>
      <c r="G888" t="s">
        <v>149</v>
      </c>
      <c r="H888" t="s">
        <v>135</v>
      </c>
      <c r="I888" t="s">
        <v>136</v>
      </c>
      <c r="J888" t="s">
        <v>137</v>
      </c>
      <c r="K888" t="s">
        <v>138</v>
      </c>
      <c r="L888" t="s">
        <v>2806</v>
      </c>
      <c r="M888" t="s">
        <v>2807</v>
      </c>
      <c r="N888">
        <v>1.7275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0.11764645084335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0.11764645084335</v>
      </c>
    </row>
    <row r="889" spans="1:31" x14ac:dyDescent="0.25">
      <c r="A889">
        <v>2380633</v>
      </c>
      <c r="B889">
        <v>1</v>
      </c>
      <c r="C889" t="s">
        <v>80</v>
      </c>
      <c r="D889" t="s">
        <v>94</v>
      </c>
      <c r="E889" t="s">
        <v>155</v>
      </c>
      <c r="F889" t="s">
        <v>2808</v>
      </c>
      <c r="G889" t="s">
        <v>161</v>
      </c>
      <c r="H889" t="s">
        <v>135</v>
      </c>
      <c r="I889" t="s">
        <v>136</v>
      </c>
      <c r="J889" t="s">
        <v>137</v>
      </c>
      <c r="K889" t="s">
        <v>138</v>
      </c>
      <c r="L889" t="s">
        <v>2809</v>
      </c>
      <c r="M889" t="s">
        <v>2810</v>
      </c>
      <c r="N889">
        <v>1.173333333</v>
      </c>
      <c r="O889">
        <v>0</v>
      </c>
      <c r="P889">
        <v>84</v>
      </c>
      <c r="Q889">
        <v>0</v>
      </c>
      <c r="R889">
        <v>0</v>
      </c>
      <c r="S889">
        <v>0</v>
      </c>
      <c r="T889">
        <v>5</v>
      </c>
      <c r="U889">
        <v>0</v>
      </c>
      <c r="V889">
        <v>0</v>
      </c>
      <c r="W889">
        <v>0</v>
      </c>
      <c r="X889">
        <v>23.896418731516793</v>
      </c>
      <c r="Y889">
        <v>0</v>
      </c>
      <c r="Z889">
        <v>0</v>
      </c>
      <c r="AA889">
        <v>0</v>
      </c>
      <c r="AB889">
        <v>4.7429554579497992</v>
      </c>
      <c r="AC889">
        <v>0</v>
      </c>
      <c r="AD889">
        <v>0</v>
      </c>
      <c r="AE889">
        <v>28.639374189466594</v>
      </c>
    </row>
    <row r="890" spans="1:31" x14ac:dyDescent="0.25">
      <c r="A890">
        <v>2380635</v>
      </c>
      <c r="B890">
        <v>1</v>
      </c>
      <c r="C890" t="s">
        <v>80</v>
      </c>
      <c r="D890" t="s">
        <v>108</v>
      </c>
      <c r="E890" t="s">
        <v>132</v>
      </c>
      <c r="F890" t="s">
        <v>2811</v>
      </c>
      <c r="G890" t="s">
        <v>149</v>
      </c>
      <c r="H890" t="s">
        <v>135</v>
      </c>
      <c r="I890" t="s">
        <v>136</v>
      </c>
      <c r="J890" t="s">
        <v>137</v>
      </c>
      <c r="K890" t="s">
        <v>138</v>
      </c>
      <c r="L890" t="s">
        <v>2812</v>
      </c>
      <c r="M890" t="s">
        <v>2813</v>
      </c>
      <c r="N890">
        <v>1.5758333330000001</v>
      </c>
      <c r="O890">
        <v>0</v>
      </c>
      <c r="P890">
        <v>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0.58036877947065002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0.58036877947065002</v>
      </c>
    </row>
    <row r="891" spans="1:31" x14ac:dyDescent="0.25">
      <c r="A891">
        <v>2380644</v>
      </c>
      <c r="B891">
        <v>1</v>
      </c>
      <c r="C891" t="s">
        <v>80</v>
      </c>
      <c r="D891" t="s">
        <v>107</v>
      </c>
      <c r="E891" t="s">
        <v>155</v>
      </c>
      <c r="F891" t="s">
        <v>2814</v>
      </c>
      <c r="G891" t="s">
        <v>203</v>
      </c>
      <c r="H891" t="s">
        <v>135</v>
      </c>
      <c r="I891" t="s">
        <v>136</v>
      </c>
      <c r="J891" t="s">
        <v>137</v>
      </c>
      <c r="K891" t="s">
        <v>138</v>
      </c>
      <c r="L891" t="s">
        <v>2815</v>
      </c>
      <c r="M891" t="s">
        <v>2816</v>
      </c>
      <c r="N891">
        <v>1.149444444</v>
      </c>
      <c r="O891">
        <v>0</v>
      </c>
      <c r="P891">
        <v>97</v>
      </c>
      <c r="Q891">
        <v>0</v>
      </c>
      <c r="R891">
        <v>1</v>
      </c>
      <c r="S891">
        <v>0</v>
      </c>
      <c r="T891">
        <v>6</v>
      </c>
      <c r="U891">
        <v>0</v>
      </c>
      <c r="V891">
        <v>0</v>
      </c>
      <c r="W891">
        <v>0</v>
      </c>
      <c r="X891">
        <v>22.291509864633582</v>
      </c>
      <c r="Y891">
        <v>0</v>
      </c>
      <c r="Z891">
        <v>2.5470336940299997E-2</v>
      </c>
      <c r="AA891">
        <v>0</v>
      </c>
      <c r="AB891">
        <v>1.2799864371758498</v>
      </c>
      <c r="AC891">
        <v>0</v>
      </c>
      <c r="AD891">
        <v>0</v>
      </c>
      <c r="AE891">
        <v>23.596966638749734</v>
      </c>
    </row>
    <row r="892" spans="1:31" x14ac:dyDescent="0.25">
      <c r="A892">
        <v>2380461</v>
      </c>
      <c r="B892">
        <v>1</v>
      </c>
      <c r="C892" t="s">
        <v>80</v>
      </c>
      <c r="D892" t="s">
        <v>84</v>
      </c>
      <c r="E892" t="s">
        <v>132</v>
      </c>
      <c r="F892" t="s">
        <v>2817</v>
      </c>
      <c r="G892" t="s">
        <v>172</v>
      </c>
      <c r="H892" t="s">
        <v>135</v>
      </c>
      <c r="I892" t="s">
        <v>136</v>
      </c>
      <c r="J892" t="s">
        <v>137</v>
      </c>
      <c r="K892" t="s">
        <v>138</v>
      </c>
      <c r="L892" t="s">
        <v>2818</v>
      </c>
      <c r="M892" t="s">
        <v>2819</v>
      </c>
      <c r="N892">
        <v>5.1683333329999996</v>
      </c>
      <c r="O892">
        <v>0</v>
      </c>
      <c r="P892">
        <v>6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6.0950510075249014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6.0950510075249014</v>
      </c>
    </row>
    <row r="893" spans="1:31" x14ac:dyDescent="0.25">
      <c r="A893">
        <v>2380517</v>
      </c>
      <c r="B893">
        <v>1</v>
      </c>
      <c r="C893" t="s">
        <v>81</v>
      </c>
      <c r="D893" t="s">
        <v>127</v>
      </c>
      <c r="E893" t="s">
        <v>155</v>
      </c>
      <c r="F893" t="s">
        <v>2820</v>
      </c>
      <c r="G893" t="s">
        <v>203</v>
      </c>
      <c r="H893" t="s">
        <v>135</v>
      </c>
      <c r="I893" t="s">
        <v>136</v>
      </c>
      <c r="J893" t="s">
        <v>137</v>
      </c>
      <c r="K893" t="s">
        <v>138</v>
      </c>
      <c r="L893" t="s">
        <v>2821</v>
      </c>
      <c r="M893" t="s">
        <v>2822</v>
      </c>
      <c r="N893">
        <v>2.6941666660000001</v>
      </c>
      <c r="O893">
        <v>0</v>
      </c>
      <c r="P893">
        <v>0</v>
      </c>
      <c r="Q893">
        <v>0</v>
      </c>
      <c r="R893">
        <v>2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17.143352419995967</v>
      </c>
      <c r="AA893">
        <v>0</v>
      </c>
      <c r="AB893">
        <v>0</v>
      </c>
      <c r="AC893">
        <v>0</v>
      </c>
      <c r="AD893">
        <v>0</v>
      </c>
      <c r="AE893">
        <v>17.143352419995967</v>
      </c>
    </row>
    <row r="894" spans="1:31" x14ac:dyDescent="0.25">
      <c r="A894">
        <v>2380570</v>
      </c>
      <c r="B894">
        <v>1</v>
      </c>
      <c r="C894" t="s">
        <v>80</v>
      </c>
      <c r="D894" t="s">
        <v>83</v>
      </c>
      <c r="E894" t="s">
        <v>132</v>
      </c>
      <c r="F894" t="s">
        <v>2823</v>
      </c>
      <c r="G894" t="s">
        <v>149</v>
      </c>
      <c r="H894" t="s">
        <v>135</v>
      </c>
      <c r="I894" t="s">
        <v>136</v>
      </c>
      <c r="J894" t="s">
        <v>137</v>
      </c>
      <c r="K894" t="s">
        <v>138</v>
      </c>
      <c r="L894" t="s">
        <v>2824</v>
      </c>
      <c r="M894" t="s">
        <v>2825</v>
      </c>
      <c r="N894">
        <v>2.3994444439999998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11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14.8934812782175</v>
      </c>
      <c r="AC894">
        <v>0</v>
      </c>
      <c r="AD894">
        <v>0</v>
      </c>
      <c r="AE894">
        <v>14.8934812782175</v>
      </c>
    </row>
    <row r="895" spans="1:31" x14ac:dyDescent="0.25">
      <c r="A895">
        <v>2380576</v>
      </c>
      <c r="B895">
        <v>1</v>
      </c>
      <c r="C895" t="s">
        <v>81</v>
      </c>
      <c r="D895" t="s">
        <v>116</v>
      </c>
      <c r="E895" t="s">
        <v>155</v>
      </c>
      <c r="F895" t="s">
        <v>2826</v>
      </c>
      <c r="G895" t="s">
        <v>1032</v>
      </c>
      <c r="H895" t="s">
        <v>135</v>
      </c>
      <c r="I895" t="s">
        <v>136</v>
      </c>
      <c r="J895" t="s">
        <v>137</v>
      </c>
      <c r="K895" t="s">
        <v>138</v>
      </c>
      <c r="L895" t="s">
        <v>2827</v>
      </c>
      <c r="M895" t="s">
        <v>2828</v>
      </c>
      <c r="N895">
        <v>2.4161111110000002</v>
      </c>
      <c r="O895">
        <v>0</v>
      </c>
      <c r="P895">
        <v>12</v>
      </c>
      <c r="Q895">
        <v>0</v>
      </c>
      <c r="R895">
        <v>3</v>
      </c>
      <c r="S895">
        <v>0</v>
      </c>
      <c r="T895">
        <v>1</v>
      </c>
      <c r="U895">
        <v>0</v>
      </c>
      <c r="V895">
        <v>0</v>
      </c>
      <c r="W895">
        <v>0</v>
      </c>
      <c r="X895">
        <v>7.9274868529192499</v>
      </c>
      <c r="Y895">
        <v>0</v>
      </c>
      <c r="Z895">
        <v>0</v>
      </c>
      <c r="AA895">
        <v>0</v>
      </c>
      <c r="AB895">
        <v>0.17784565617266668</v>
      </c>
      <c r="AC895">
        <v>0</v>
      </c>
      <c r="AD895">
        <v>0</v>
      </c>
      <c r="AE895">
        <v>8.1053325090919159</v>
      </c>
    </row>
    <row r="896" spans="1:31" x14ac:dyDescent="0.25">
      <c r="A896">
        <v>2380577</v>
      </c>
      <c r="B896">
        <v>1</v>
      </c>
      <c r="C896" t="s">
        <v>80</v>
      </c>
      <c r="D896" t="s">
        <v>93</v>
      </c>
      <c r="E896" t="s">
        <v>132</v>
      </c>
      <c r="F896" t="s">
        <v>2829</v>
      </c>
      <c r="G896" t="s">
        <v>145</v>
      </c>
      <c r="H896" t="s">
        <v>135</v>
      </c>
      <c r="I896" t="s">
        <v>136</v>
      </c>
      <c r="J896" t="s">
        <v>137</v>
      </c>
      <c r="K896" t="s">
        <v>138</v>
      </c>
      <c r="L896" t="s">
        <v>2830</v>
      </c>
      <c r="M896" t="s">
        <v>2831</v>
      </c>
      <c r="N896">
        <v>1.344166666</v>
      </c>
      <c r="O896">
        <v>0</v>
      </c>
      <c r="P896">
        <v>3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0.326183700264225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0.326183700264225</v>
      </c>
    </row>
    <row r="897" spans="1:31" x14ac:dyDescent="0.25">
      <c r="A897">
        <v>2380588</v>
      </c>
      <c r="B897">
        <v>1</v>
      </c>
      <c r="C897" t="s">
        <v>81</v>
      </c>
      <c r="D897" t="s">
        <v>118</v>
      </c>
      <c r="E897" t="s">
        <v>132</v>
      </c>
      <c r="F897" t="s">
        <v>2832</v>
      </c>
      <c r="G897" t="s">
        <v>172</v>
      </c>
      <c r="H897" t="s">
        <v>135</v>
      </c>
      <c r="I897" t="s">
        <v>136</v>
      </c>
      <c r="J897" t="s">
        <v>3</v>
      </c>
      <c r="K897" t="s">
        <v>138</v>
      </c>
      <c r="L897" t="s">
        <v>2833</v>
      </c>
      <c r="M897" t="s">
        <v>2834</v>
      </c>
      <c r="N897">
        <v>0.99527777699999997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1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2.752812914500833E-2</v>
      </c>
      <c r="AC897">
        <v>0</v>
      </c>
      <c r="AD897">
        <v>0</v>
      </c>
      <c r="AE897">
        <v>2.752812914500833E-2</v>
      </c>
    </row>
    <row r="898" spans="1:31" x14ac:dyDescent="0.25">
      <c r="A898">
        <v>2380589</v>
      </c>
      <c r="B898">
        <v>1</v>
      </c>
      <c r="C898" t="s">
        <v>80</v>
      </c>
      <c r="D898" t="s">
        <v>99</v>
      </c>
      <c r="E898" t="s">
        <v>155</v>
      </c>
      <c r="F898" t="s">
        <v>2724</v>
      </c>
      <c r="G898" t="s">
        <v>203</v>
      </c>
      <c r="H898" t="s">
        <v>135</v>
      </c>
      <c r="I898" t="s">
        <v>136</v>
      </c>
      <c r="J898" t="s">
        <v>137</v>
      </c>
      <c r="K898" t="s">
        <v>138</v>
      </c>
      <c r="L898" t="s">
        <v>2835</v>
      </c>
      <c r="M898" t="s">
        <v>2836</v>
      </c>
      <c r="N898">
        <v>0.97805555499999997</v>
      </c>
      <c r="O898">
        <v>0</v>
      </c>
      <c r="P898">
        <v>29</v>
      </c>
      <c r="Q898">
        <v>0</v>
      </c>
      <c r="R898">
        <v>0</v>
      </c>
      <c r="S898">
        <v>0</v>
      </c>
      <c r="T898">
        <v>2</v>
      </c>
      <c r="U898">
        <v>0</v>
      </c>
      <c r="V898">
        <v>0</v>
      </c>
      <c r="W898">
        <v>0</v>
      </c>
      <c r="X898">
        <v>5.5620907782263256</v>
      </c>
      <c r="Y898">
        <v>0</v>
      </c>
      <c r="Z898">
        <v>0</v>
      </c>
      <c r="AA898">
        <v>0</v>
      </c>
      <c r="AB898">
        <v>1.9004562991983247</v>
      </c>
      <c r="AC898">
        <v>0</v>
      </c>
      <c r="AD898">
        <v>0</v>
      </c>
      <c r="AE898">
        <v>7.4625470774246505</v>
      </c>
    </row>
    <row r="899" spans="1:31" x14ac:dyDescent="0.25">
      <c r="A899">
        <v>2380605</v>
      </c>
      <c r="B899">
        <v>1</v>
      </c>
      <c r="C899" t="s">
        <v>80</v>
      </c>
      <c r="D899" t="s">
        <v>83</v>
      </c>
      <c r="E899" t="s">
        <v>155</v>
      </c>
      <c r="F899" t="s">
        <v>2837</v>
      </c>
      <c r="G899" t="s">
        <v>203</v>
      </c>
      <c r="H899" t="s">
        <v>135</v>
      </c>
      <c r="I899" t="s">
        <v>136</v>
      </c>
      <c r="J899" t="s">
        <v>137</v>
      </c>
      <c r="K899" t="s">
        <v>138</v>
      </c>
      <c r="L899" t="s">
        <v>2838</v>
      </c>
      <c r="M899" t="s">
        <v>2839</v>
      </c>
      <c r="N899">
        <v>1.6427777770000001</v>
      </c>
      <c r="O899">
        <v>0</v>
      </c>
      <c r="P899">
        <v>11</v>
      </c>
      <c r="Q899">
        <v>0</v>
      </c>
      <c r="R899">
        <v>0</v>
      </c>
      <c r="S899">
        <v>0</v>
      </c>
      <c r="T899">
        <v>53</v>
      </c>
      <c r="U899">
        <v>0</v>
      </c>
      <c r="V899">
        <v>0</v>
      </c>
      <c r="W899">
        <v>0</v>
      </c>
      <c r="X899">
        <v>3.2386450809376006</v>
      </c>
      <c r="Y899">
        <v>0</v>
      </c>
      <c r="Z899">
        <v>0</v>
      </c>
      <c r="AA899">
        <v>0</v>
      </c>
      <c r="AB899">
        <v>79.922696111827378</v>
      </c>
      <c r="AC899">
        <v>0</v>
      </c>
      <c r="AD899">
        <v>0</v>
      </c>
      <c r="AE899">
        <v>83.161341192764979</v>
      </c>
    </row>
    <row r="900" spans="1:31" x14ac:dyDescent="0.25">
      <c r="A900">
        <v>2380617</v>
      </c>
      <c r="B900">
        <v>1</v>
      </c>
      <c r="C900" t="s">
        <v>81</v>
      </c>
      <c r="D900" t="s">
        <v>123</v>
      </c>
      <c r="E900" t="s">
        <v>132</v>
      </c>
      <c r="F900" t="s">
        <v>2840</v>
      </c>
      <c r="G900" t="s">
        <v>145</v>
      </c>
      <c r="H900" t="s">
        <v>135</v>
      </c>
      <c r="I900" t="s">
        <v>136</v>
      </c>
      <c r="J900" t="s">
        <v>137</v>
      </c>
      <c r="K900" t="s">
        <v>138</v>
      </c>
      <c r="L900" t="s">
        <v>2841</v>
      </c>
      <c r="M900" t="s">
        <v>2842</v>
      </c>
      <c r="N900">
        <v>0.80416666599999997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1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5.8499155413094339</v>
      </c>
      <c r="AC900">
        <v>0</v>
      </c>
      <c r="AD900">
        <v>0</v>
      </c>
      <c r="AE900">
        <v>5.8499155413094339</v>
      </c>
    </row>
    <row r="901" spans="1:31" x14ac:dyDescent="0.25">
      <c r="A901">
        <v>2380584</v>
      </c>
      <c r="B901">
        <v>1</v>
      </c>
      <c r="C901" t="s">
        <v>80</v>
      </c>
      <c r="D901" t="s">
        <v>88</v>
      </c>
      <c r="E901" t="s">
        <v>132</v>
      </c>
      <c r="F901" t="s">
        <v>2843</v>
      </c>
      <c r="G901" t="s">
        <v>134</v>
      </c>
      <c r="H901" t="s">
        <v>135</v>
      </c>
      <c r="I901" t="s">
        <v>136</v>
      </c>
      <c r="J901" t="s">
        <v>137</v>
      </c>
      <c r="K901" t="s">
        <v>138</v>
      </c>
      <c r="L901" t="s">
        <v>2844</v>
      </c>
      <c r="M901" t="s">
        <v>2845</v>
      </c>
      <c r="N901">
        <v>7.6955555550000003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1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1.1882197000478669</v>
      </c>
      <c r="AC901">
        <v>0</v>
      </c>
      <c r="AD901">
        <v>0</v>
      </c>
      <c r="AE901">
        <v>1.1882197000478669</v>
      </c>
    </row>
    <row r="902" spans="1:31" x14ac:dyDescent="0.25">
      <c r="A902">
        <v>2380598</v>
      </c>
      <c r="B902">
        <v>1</v>
      </c>
      <c r="C902" t="s">
        <v>80</v>
      </c>
      <c r="D902" t="s">
        <v>97</v>
      </c>
      <c r="E902" t="s">
        <v>132</v>
      </c>
      <c r="F902" t="s">
        <v>2846</v>
      </c>
      <c r="G902" t="s">
        <v>149</v>
      </c>
      <c r="H902" t="s">
        <v>135</v>
      </c>
      <c r="I902" t="s">
        <v>136</v>
      </c>
      <c r="J902" t="s">
        <v>137</v>
      </c>
      <c r="K902" t="s">
        <v>138</v>
      </c>
      <c r="L902" t="s">
        <v>2847</v>
      </c>
      <c r="M902" t="s">
        <v>2848</v>
      </c>
      <c r="N902">
        <v>5.0927777770000002</v>
      </c>
      <c r="O902">
        <v>0</v>
      </c>
      <c r="P902">
        <v>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1.5195455788884167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1.5195455788884167</v>
      </c>
    </row>
    <row r="903" spans="1:31" x14ac:dyDescent="0.25">
      <c r="A903">
        <v>2380606</v>
      </c>
      <c r="B903">
        <v>1</v>
      </c>
      <c r="C903" t="s">
        <v>80</v>
      </c>
      <c r="D903" t="s">
        <v>93</v>
      </c>
      <c r="E903" t="s">
        <v>155</v>
      </c>
      <c r="F903" t="s">
        <v>2849</v>
      </c>
      <c r="G903" t="s">
        <v>203</v>
      </c>
      <c r="H903" t="s">
        <v>135</v>
      </c>
      <c r="I903" t="s">
        <v>136</v>
      </c>
      <c r="J903" t="s">
        <v>137</v>
      </c>
      <c r="K903" t="s">
        <v>138</v>
      </c>
      <c r="L903" t="s">
        <v>2850</v>
      </c>
      <c r="M903" t="s">
        <v>2851</v>
      </c>
      <c r="N903">
        <v>3.1077777769999999</v>
      </c>
      <c r="O903">
        <v>0</v>
      </c>
      <c r="P903">
        <v>8</v>
      </c>
      <c r="Q903">
        <v>0</v>
      </c>
      <c r="R903">
        <v>2</v>
      </c>
      <c r="S903">
        <v>0</v>
      </c>
      <c r="T903">
        <v>1</v>
      </c>
      <c r="U903">
        <v>0</v>
      </c>
      <c r="V903">
        <v>0</v>
      </c>
      <c r="W903">
        <v>0</v>
      </c>
      <c r="X903">
        <v>4.9233309601913993</v>
      </c>
      <c r="Y903">
        <v>0</v>
      </c>
      <c r="Z903">
        <v>12.877994270670602</v>
      </c>
      <c r="AA903">
        <v>0</v>
      </c>
      <c r="AB903">
        <v>1.1615422948128999</v>
      </c>
      <c r="AC903">
        <v>0</v>
      </c>
      <c r="AD903">
        <v>0</v>
      </c>
      <c r="AE903">
        <v>18.962867525674902</v>
      </c>
    </row>
    <row r="904" spans="1:31" x14ac:dyDescent="0.25">
      <c r="A904">
        <v>2380615</v>
      </c>
      <c r="B904">
        <v>1</v>
      </c>
      <c r="C904" t="s">
        <v>81</v>
      </c>
      <c r="D904" t="s">
        <v>128</v>
      </c>
      <c r="E904" t="s">
        <v>132</v>
      </c>
      <c r="F904" t="s">
        <v>2852</v>
      </c>
      <c r="G904" t="s">
        <v>134</v>
      </c>
      <c r="H904" t="s">
        <v>135</v>
      </c>
      <c r="I904" t="s">
        <v>136</v>
      </c>
      <c r="J904" t="s">
        <v>137</v>
      </c>
      <c r="K904" t="s">
        <v>138</v>
      </c>
      <c r="L904" t="s">
        <v>2853</v>
      </c>
      <c r="M904" t="s">
        <v>2854</v>
      </c>
      <c r="N904">
        <v>3.7977777769999999</v>
      </c>
      <c r="O904">
        <v>0</v>
      </c>
      <c r="P904">
        <v>7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4.7561124753490995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4.7561124753490995</v>
      </c>
    </row>
    <row r="905" spans="1:31" x14ac:dyDescent="0.25">
      <c r="A905">
        <v>2380632</v>
      </c>
      <c r="B905">
        <v>1</v>
      </c>
      <c r="C905" t="s">
        <v>80</v>
      </c>
      <c r="D905" t="s">
        <v>88</v>
      </c>
      <c r="E905" t="s">
        <v>132</v>
      </c>
      <c r="F905" t="s">
        <v>2855</v>
      </c>
      <c r="G905" t="s">
        <v>149</v>
      </c>
      <c r="H905" t="s">
        <v>135</v>
      </c>
      <c r="I905" t="s">
        <v>136</v>
      </c>
      <c r="J905" t="s">
        <v>137</v>
      </c>
      <c r="K905" t="s">
        <v>138</v>
      </c>
      <c r="L905" t="s">
        <v>2856</v>
      </c>
      <c r="M905" t="s">
        <v>2857</v>
      </c>
      <c r="N905">
        <v>2.5338888879999999</v>
      </c>
      <c r="O905">
        <v>0</v>
      </c>
      <c r="P905">
        <v>1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0.64841080154859998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0.64841080154859998</v>
      </c>
    </row>
    <row r="906" spans="1:31" x14ac:dyDescent="0.25">
      <c r="A906">
        <v>2380637</v>
      </c>
      <c r="B906">
        <v>1</v>
      </c>
      <c r="C906" t="s">
        <v>80</v>
      </c>
      <c r="D906" t="s">
        <v>102</v>
      </c>
      <c r="E906" t="s">
        <v>155</v>
      </c>
      <c r="F906" t="s">
        <v>2858</v>
      </c>
      <c r="G906" t="s">
        <v>240</v>
      </c>
      <c r="H906" t="s">
        <v>135</v>
      </c>
      <c r="I906" t="s">
        <v>136</v>
      </c>
      <c r="J906" t="s">
        <v>137</v>
      </c>
      <c r="K906" t="s">
        <v>138</v>
      </c>
      <c r="L906" t="s">
        <v>2859</v>
      </c>
      <c r="M906" t="s">
        <v>2860</v>
      </c>
      <c r="N906">
        <v>2.835</v>
      </c>
      <c r="O906">
        <v>0</v>
      </c>
      <c r="P906">
        <v>4</v>
      </c>
      <c r="Q906">
        <v>0</v>
      </c>
      <c r="R906">
        <v>5</v>
      </c>
      <c r="S906">
        <v>0</v>
      </c>
      <c r="T906">
        <v>2</v>
      </c>
      <c r="U906">
        <v>0</v>
      </c>
      <c r="V906">
        <v>0</v>
      </c>
      <c r="W906">
        <v>0</v>
      </c>
      <c r="X906">
        <v>0.47752401832980007</v>
      </c>
      <c r="Y906">
        <v>0</v>
      </c>
      <c r="Z906">
        <v>2.7296088436422004</v>
      </c>
      <c r="AA906">
        <v>0</v>
      </c>
      <c r="AB906">
        <v>0.35262969026220004</v>
      </c>
      <c r="AC906">
        <v>0</v>
      </c>
      <c r="AD906">
        <v>0</v>
      </c>
      <c r="AE906">
        <v>3.5597625522342007</v>
      </c>
    </row>
    <row r="907" spans="1:31" x14ac:dyDescent="0.25">
      <c r="A907">
        <v>2380646</v>
      </c>
      <c r="B907">
        <v>1</v>
      </c>
      <c r="C907" t="s">
        <v>80</v>
      </c>
      <c r="D907" t="s">
        <v>110</v>
      </c>
      <c r="E907" t="s">
        <v>132</v>
      </c>
      <c r="F907" t="s">
        <v>2861</v>
      </c>
      <c r="G907" t="s">
        <v>134</v>
      </c>
      <c r="H907" t="s">
        <v>135</v>
      </c>
      <c r="I907" t="s">
        <v>136</v>
      </c>
      <c r="J907" t="s">
        <v>137</v>
      </c>
      <c r="K907" t="s">
        <v>138</v>
      </c>
      <c r="L907" t="s">
        <v>2862</v>
      </c>
      <c r="M907" t="s">
        <v>2863</v>
      </c>
      <c r="N907">
        <v>3.1269444439999998</v>
      </c>
      <c r="O907">
        <v>0</v>
      </c>
      <c r="P907">
        <v>10</v>
      </c>
      <c r="Q907">
        <v>0</v>
      </c>
      <c r="R907">
        <v>0</v>
      </c>
      <c r="S907">
        <v>0</v>
      </c>
      <c r="T907">
        <v>1</v>
      </c>
      <c r="U907">
        <v>0</v>
      </c>
      <c r="V907">
        <v>0</v>
      </c>
      <c r="W907">
        <v>0</v>
      </c>
      <c r="X907">
        <v>10.058433723620634</v>
      </c>
      <c r="Y907">
        <v>0</v>
      </c>
      <c r="Z907">
        <v>0</v>
      </c>
      <c r="AA907">
        <v>0</v>
      </c>
      <c r="AB907">
        <v>5.1913955592691492</v>
      </c>
      <c r="AC907">
        <v>0</v>
      </c>
      <c r="AD907">
        <v>0</v>
      </c>
      <c r="AE907">
        <v>15.249829282889785</v>
      </c>
    </row>
    <row r="908" spans="1:31" x14ac:dyDescent="0.25">
      <c r="A908">
        <v>2380648</v>
      </c>
      <c r="B908">
        <v>1</v>
      </c>
      <c r="C908" t="s">
        <v>80</v>
      </c>
      <c r="D908" t="s">
        <v>90</v>
      </c>
      <c r="E908" t="s">
        <v>132</v>
      </c>
      <c r="F908" t="s">
        <v>2864</v>
      </c>
      <c r="G908" t="s">
        <v>149</v>
      </c>
      <c r="H908" t="s">
        <v>135</v>
      </c>
      <c r="I908" t="s">
        <v>136</v>
      </c>
      <c r="J908" t="s">
        <v>137</v>
      </c>
      <c r="K908" t="s">
        <v>138</v>
      </c>
      <c r="L908" t="s">
        <v>2865</v>
      </c>
      <c r="M908" t="s">
        <v>2866</v>
      </c>
      <c r="N908">
        <v>1.680555555</v>
      </c>
      <c r="O908">
        <v>0</v>
      </c>
      <c r="P908">
        <v>3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0.88654201272088318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0.88654201272088318</v>
      </c>
    </row>
    <row r="909" spans="1:31" x14ac:dyDescent="0.25">
      <c r="A909">
        <v>2380666</v>
      </c>
      <c r="B909">
        <v>1</v>
      </c>
      <c r="C909" t="s">
        <v>81</v>
      </c>
      <c r="D909" t="s">
        <v>123</v>
      </c>
      <c r="E909" t="s">
        <v>132</v>
      </c>
      <c r="F909" t="s">
        <v>2840</v>
      </c>
      <c r="G909" t="s">
        <v>134</v>
      </c>
      <c r="H909" t="s">
        <v>135</v>
      </c>
      <c r="I909" t="s">
        <v>136</v>
      </c>
      <c r="J909" t="s">
        <v>137</v>
      </c>
      <c r="K909" t="s">
        <v>138</v>
      </c>
      <c r="L909" t="s">
        <v>2867</v>
      </c>
      <c r="M909" t="s">
        <v>2868</v>
      </c>
      <c r="N909">
        <v>1.499166666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1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10.165540932870901</v>
      </c>
      <c r="AC909">
        <v>0</v>
      </c>
      <c r="AD909">
        <v>0</v>
      </c>
      <c r="AE909">
        <v>10.165540932870901</v>
      </c>
    </row>
    <row r="910" spans="1:31" x14ac:dyDescent="0.25">
      <c r="A910">
        <v>2380670</v>
      </c>
      <c r="B910">
        <v>1</v>
      </c>
      <c r="C910" t="s">
        <v>81</v>
      </c>
      <c r="D910" t="s">
        <v>127</v>
      </c>
      <c r="E910" t="s">
        <v>132</v>
      </c>
      <c r="F910" t="s">
        <v>2869</v>
      </c>
      <c r="G910" t="s">
        <v>145</v>
      </c>
      <c r="H910" t="s">
        <v>135</v>
      </c>
      <c r="I910" t="s">
        <v>136</v>
      </c>
      <c r="J910" t="s">
        <v>137</v>
      </c>
      <c r="K910" t="s">
        <v>138</v>
      </c>
      <c r="L910" t="s">
        <v>2870</v>
      </c>
      <c r="M910" t="s">
        <v>2871</v>
      </c>
      <c r="N910">
        <v>3.2122222219999998</v>
      </c>
      <c r="O910">
        <v>0</v>
      </c>
      <c r="P910">
        <v>7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4.2147149510988342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4.2147149510988342</v>
      </c>
    </row>
    <row r="911" spans="1:31" x14ac:dyDescent="0.25">
      <c r="A911">
        <v>2380671</v>
      </c>
      <c r="B911">
        <v>1</v>
      </c>
      <c r="C911" t="s">
        <v>81</v>
      </c>
      <c r="D911" t="s">
        <v>112</v>
      </c>
      <c r="E911" t="s">
        <v>184</v>
      </c>
      <c r="F911" t="s">
        <v>2872</v>
      </c>
      <c r="G911" t="s">
        <v>199</v>
      </c>
      <c r="H911" t="s">
        <v>135</v>
      </c>
      <c r="I911" t="s">
        <v>136</v>
      </c>
      <c r="J911" t="s">
        <v>137</v>
      </c>
      <c r="K911" t="s">
        <v>138</v>
      </c>
      <c r="L911" t="s">
        <v>2873</v>
      </c>
      <c r="M911" t="s">
        <v>2874</v>
      </c>
      <c r="N911">
        <v>2.1327777769999998</v>
      </c>
      <c r="O911">
        <v>0</v>
      </c>
      <c r="P911">
        <v>2</v>
      </c>
      <c r="Q911">
        <v>0</v>
      </c>
      <c r="R911">
        <v>4</v>
      </c>
      <c r="S911">
        <v>0</v>
      </c>
      <c r="T911">
        <v>1</v>
      </c>
      <c r="U911">
        <v>0</v>
      </c>
      <c r="V911">
        <v>0</v>
      </c>
      <c r="W911">
        <v>0</v>
      </c>
      <c r="X911">
        <v>3.1740732504331</v>
      </c>
      <c r="Y911">
        <v>0</v>
      </c>
      <c r="Z911">
        <v>25.057451348364836</v>
      </c>
      <c r="AA911">
        <v>0</v>
      </c>
      <c r="AB911">
        <v>4.2767586672416667E-2</v>
      </c>
      <c r="AC911">
        <v>0</v>
      </c>
      <c r="AD911">
        <v>0</v>
      </c>
      <c r="AE911">
        <v>28.274292185470351</v>
      </c>
    </row>
    <row r="912" spans="1:31" x14ac:dyDescent="0.25">
      <c r="A912">
        <v>2380678</v>
      </c>
      <c r="B912">
        <v>1</v>
      </c>
      <c r="C912" t="s">
        <v>80</v>
      </c>
      <c r="D912" t="s">
        <v>110</v>
      </c>
      <c r="E912" t="s">
        <v>132</v>
      </c>
      <c r="F912" t="s">
        <v>2875</v>
      </c>
      <c r="G912" t="s">
        <v>145</v>
      </c>
      <c r="H912" t="s">
        <v>135</v>
      </c>
      <c r="I912" t="s">
        <v>136</v>
      </c>
      <c r="J912" t="s">
        <v>137</v>
      </c>
      <c r="K912" t="s">
        <v>138</v>
      </c>
      <c r="L912" t="s">
        <v>2876</v>
      </c>
      <c r="M912" t="s">
        <v>2877</v>
      </c>
      <c r="N912">
        <v>2.4338888879999998</v>
      </c>
      <c r="O912">
        <v>0</v>
      </c>
      <c r="P912">
        <v>3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2.6671902622668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2.6671902622668</v>
      </c>
    </row>
    <row r="913" spans="1:31" x14ac:dyDescent="0.25">
      <c r="A913">
        <v>2380687</v>
      </c>
      <c r="B913">
        <v>1</v>
      </c>
      <c r="C913" t="s">
        <v>81</v>
      </c>
      <c r="D913" t="s">
        <v>118</v>
      </c>
      <c r="E913" t="s">
        <v>155</v>
      </c>
      <c r="F913" t="s">
        <v>2878</v>
      </c>
      <c r="G913" t="s">
        <v>203</v>
      </c>
      <c r="H913" t="s">
        <v>135</v>
      </c>
      <c r="I913" t="s">
        <v>136</v>
      </c>
      <c r="J913" t="s">
        <v>137</v>
      </c>
      <c r="K913" t="s">
        <v>138</v>
      </c>
      <c r="L913" t="s">
        <v>2879</v>
      </c>
      <c r="M913" t="s">
        <v>2880</v>
      </c>
      <c r="N913">
        <v>0.66027777700000001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1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4.7154025354656497</v>
      </c>
      <c r="AC913">
        <v>0</v>
      </c>
      <c r="AD913">
        <v>0</v>
      </c>
      <c r="AE913">
        <v>4.7154025354656497</v>
      </c>
    </row>
    <row r="914" spans="1:31" x14ac:dyDescent="0.25">
      <c r="A914">
        <v>2380699</v>
      </c>
      <c r="B914">
        <v>1</v>
      </c>
      <c r="C914" t="s">
        <v>80</v>
      </c>
      <c r="D914" t="s">
        <v>100</v>
      </c>
      <c r="E914" t="s">
        <v>132</v>
      </c>
      <c r="F914" t="s">
        <v>2881</v>
      </c>
      <c r="G914" t="s">
        <v>149</v>
      </c>
      <c r="H914" t="s">
        <v>135</v>
      </c>
      <c r="I914" t="s">
        <v>136</v>
      </c>
      <c r="J914" t="s">
        <v>137</v>
      </c>
      <c r="K914" t="s">
        <v>138</v>
      </c>
      <c r="L914" t="s">
        <v>2882</v>
      </c>
      <c r="M914" t="s">
        <v>2883</v>
      </c>
      <c r="N914">
        <v>0.81166666600000004</v>
      </c>
      <c r="O914">
        <v>0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1.2185280385102333</v>
      </c>
      <c r="AA914">
        <v>0</v>
      </c>
      <c r="AB914">
        <v>0</v>
      </c>
      <c r="AC914">
        <v>0</v>
      </c>
      <c r="AD914">
        <v>0</v>
      </c>
      <c r="AE914">
        <v>1.2185280385102333</v>
      </c>
    </row>
    <row r="915" spans="1:31" x14ac:dyDescent="0.25">
      <c r="A915">
        <v>2380713</v>
      </c>
      <c r="B915">
        <v>1</v>
      </c>
      <c r="C915" t="s">
        <v>80</v>
      </c>
      <c r="D915" t="s">
        <v>84</v>
      </c>
      <c r="E915" t="s">
        <v>132</v>
      </c>
      <c r="F915" t="s">
        <v>2884</v>
      </c>
      <c r="G915" t="s">
        <v>145</v>
      </c>
      <c r="H915" t="s">
        <v>135</v>
      </c>
      <c r="I915" t="s">
        <v>136</v>
      </c>
      <c r="J915" t="s">
        <v>137</v>
      </c>
      <c r="K915" t="s">
        <v>138</v>
      </c>
      <c r="L915" t="s">
        <v>2885</v>
      </c>
      <c r="M915" t="s">
        <v>2886</v>
      </c>
      <c r="N915">
        <v>0.43111111099999999</v>
      </c>
      <c r="O915">
        <v>0</v>
      </c>
      <c r="P915">
        <v>4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0.75902405007253337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0.75902405007253337</v>
      </c>
    </row>
    <row r="916" spans="1:31" x14ac:dyDescent="0.25">
      <c r="A916">
        <v>2380715</v>
      </c>
      <c r="B916">
        <v>1</v>
      </c>
      <c r="C916" t="s">
        <v>81</v>
      </c>
      <c r="D916" t="s">
        <v>120</v>
      </c>
      <c r="E916" t="s">
        <v>132</v>
      </c>
      <c r="F916" t="s">
        <v>2887</v>
      </c>
      <c r="G916" t="s">
        <v>149</v>
      </c>
      <c r="H916" t="s">
        <v>135</v>
      </c>
      <c r="I916" t="s">
        <v>136</v>
      </c>
      <c r="J916" t="s">
        <v>137</v>
      </c>
      <c r="K916" t="s">
        <v>138</v>
      </c>
      <c r="L916" t="s">
        <v>2863</v>
      </c>
      <c r="M916" t="s">
        <v>2888</v>
      </c>
      <c r="N916">
        <v>2.1324999999999998</v>
      </c>
      <c r="O916">
        <v>0</v>
      </c>
      <c r="P916">
        <v>1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0.65202366800520006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0.65202366800520006</v>
      </c>
    </row>
    <row r="917" spans="1:31" x14ac:dyDescent="0.25">
      <c r="A917">
        <v>2380716</v>
      </c>
      <c r="B917">
        <v>1</v>
      </c>
      <c r="C917" t="s">
        <v>80</v>
      </c>
      <c r="D917" t="s">
        <v>105</v>
      </c>
      <c r="E917" t="s">
        <v>132</v>
      </c>
      <c r="F917" t="s">
        <v>2889</v>
      </c>
      <c r="G917" t="s">
        <v>149</v>
      </c>
      <c r="H917" t="s">
        <v>135</v>
      </c>
      <c r="I917" t="s">
        <v>136</v>
      </c>
      <c r="J917" t="s">
        <v>137</v>
      </c>
      <c r="K917" t="s">
        <v>138</v>
      </c>
      <c r="L917" t="s">
        <v>2890</v>
      </c>
      <c r="M917" t="s">
        <v>2891</v>
      </c>
      <c r="N917">
        <v>1.628333333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1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0.11963469346280001</v>
      </c>
      <c r="AC917">
        <v>0</v>
      </c>
      <c r="AD917">
        <v>0</v>
      </c>
      <c r="AE917">
        <v>0.11963469346280001</v>
      </c>
    </row>
    <row r="918" spans="1:31" x14ac:dyDescent="0.25">
      <c r="A918">
        <v>2380396</v>
      </c>
      <c r="B918">
        <v>1</v>
      </c>
      <c r="C918" t="s">
        <v>80</v>
      </c>
      <c r="D918" t="s">
        <v>88</v>
      </c>
      <c r="E918" t="s">
        <v>170</v>
      </c>
      <c r="F918" t="s">
        <v>2892</v>
      </c>
      <c r="G918" t="s">
        <v>353</v>
      </c>
      <c r="H918" t="s">
        <v>135</v>
      </c>
      <c r="I918" t="s">
        <v>136</v>
      </c>
      <c r="J918" t="s">
        <v>137</v>
      </c>
      <c r="K918" t="s">
        <v>294</v>
      </c>
      <c r="L918" t="s">
        <v>2893</v>
      </c>
      <c r="M918" t="s">
        <v>2894</v>
      </c>
      <c r="N918">
        <v>3.485833333</v>
      </c>
      <c r="O918">
        <v>0</v>
      </c>
      <c r="P918">
        <v>154</v>
      </c>
      <c r="Q918">
        <v>0</v>
      </c>
      <c r="R918">
        <v>0</v>
      </c>
      <c r="S918">
        <v>0</v>
      </c>
      <c r="T918">
        <v>5</v>
      </c>
      <c r="U918">
        <v>0</v>
      </c>
      <c r="V918">
        <v>0</v>
      </c>
      <c r="W918">
        <v>0</v>
      </c>
      <c r="X918">
        <v>149.53507509168537</v>
      </c>
      <c r="Y918">
        <v>0</v>
      </c>
      <c r="Z918">
        <v>0</v>
      </c>
      <c r="AA918">
        <v>0</v>
      </c>
      <c r="AB918">
        <v>16.986252443744501</v>
      </c>
      <c r="AC918">
        <v>0</v>
      </c>
      <c r="AD918">
        <v>0</v>
      </c>
      <c r="AE918">
        <v>166.52132753542986</v>
      </c>
    </row>
    <row r="919" spans="1:31" x14ac:dyDescent="0.25">
      <c r="A919">
        <v>2380506</v>
      </c>
      <c r="B919">
        <v>1</v>
      </c>
      <c r="C919" t="s">
        <v>81</v>
      </c>
      <c r="D919" t="s">
        <v>128</v>
      </c>
      <c r="E919" t="s">
        <v>155</v>
      </c>
      <c r="F919" t="s">
        <v>2895</v>
      </c>
      <c r="G919" t="s">
        <v>172</v>
      </c>
      <c r="H919" t="s">
        <v>135</v>
      </c>
      <c r="I919" t="s">
        <v>136</v>
      </c>
      <c r="J919" t="s">
        <v>3</v>
      </c>
      <c r="K919" t="s">
        <v>138</v>
      </c>
      <c r="L919" t="s">
        <v>2896</v>
      </c>
      <c r="M919" t="s">
        <v>2897</v>
      </c>
      <c r="N919">
        <v>5.0975000000000001</v>
      </c>
      <c r="O919">
        <v>0</v>
      </c>
      <c r="P919">
        <v>228</v>
      </c>
      <c r="Q919">
        <v>0</v>
      </c>
      <c r="R919">
        <v>0</v>
      </c>
      <c r="S919">
        <v>0</v>
      </c>
      <c r="T919">
        <v>21</v>
      </c>
      <c r="U919">
        <v>0</v>
      </c>
      <c r="V919">
        <v>0</v>
      </c>
      <c r="W919">
        <v>0</v>
      </c>
      <c r="X919">
        <v>230.27550911530312</v>
      </c>
      <c r="Y919">
        <v>0</v>
      </c>
      <c r="Z919">
        <v>0</v>
      </c>
      <c r="AA919">
        <v>0</v>
      </c>
      <c r="AB919">
        <v>81.936306476007928</v>
      </c>
      <c r="AC919">
        <v>0</v>
      </c>
      <c r="AD919">
        <v>0</v>
      </c>
      <c r="AE919">
        <v>312.21181559131105</v>
      </c>
    </row>
    <row r="920" spans="1:31" x14ac:dyDescent="0.25">
      <c r="A920">
        <v>2380659</v>
      </c>
      <c r="B920">
        <v>1</v>
      </c>
      <c r="C920" t="s">
        <v>80</v>
      </c>
      <c r="D920" t="s">
        <v>104</v>
      </c>
      <c r="E920" t="s">
        <v>155</v>
      </c>
      <c r="F920" t="s">
        <v>2898</v>
      </c>
      <c r="G920" t="s">
        <v>244</v>
      </c>
      <c r="H920" t="s">
        <v>135</v>
      </c>
      <c r="I920" t="s">
        <v>136</v>
      </c>
      <c r="J920" t="s">
        <v>137</v>
      </c>
      <c r="K920" t="s">
        <v>138</v>
      </c>
      <c r="L920" t="s">
        <v>2899</v>
      </c>
      <c r="M920" t="s">
        <v>2900</v>
      </c>
      <c r="N920">
        <v>3.5575000000000001</v>
      </c>
      <c r="O920">
        <v>0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9.888149346614</v>
      </c>
      <c r="AA920">
        <v>0</v>
      </c>
      <c r="AB920">
        <v>0</v>
      </c>
      <c r="AC920">
        <v>0</v>
      </c>
      <c r="AD920">
        <v>0</v>
      </c>
      <c r="AE920">
        <v>9.888149346614</v>
      </c>
    </row>
    <row r="921" spans="1:31" x14ac:dyDescent="0.25">
      <c r="A921">
        <v>2380660</v>
      </c>
      <c r="B921">
        <v>1</v>
      </c>
      <c r="C921" t="s">
        <v>80</v>
      </c>
      <c r="D921" t="s">
        <v>94</v>
      </c>
      <c r="E921" t="s">
        <v>132</v>
      </c>
      <c r="F921" t="s">
        <v>2901</v>
      </c>
      <c r="G921" t="s">
        <v>172</v>
      </c>
      <c r="H921" t="s">
        <v>135</v>
      </c>
      <c r="I921" t="s">
        <v>136</v>
      </c>
      <c r="J921" t="s">
        <v>3</v>
      </c>
      <c r="K921" t="s">
        <v>138</v>
      </c>
      <c r="L921" t="s">
        <v>2902</v>
      </c>
      <c r="M921" t="s">
        <v>2903</v>
      </c>
      <c r="N921">
        <v>1.25</v>
      </c>
      <c r="O921">
        <v>0</v>
      </c>
      <c r="P921">
        <v>9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2.2161158242115997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2.2161158242115997</v>
      </c>
    </row>
    <row r="922" spans="1:31" x14ac:dyDescent="0.25">
      <c r="A922">
        <v>2380696</v>
      </c>
      <c r="B922">
        <v>1</v>
      </c>
      <c r="C922" t="s">
        <v>80</v>
      </c>
      <c r="D922" t="s">
        <v>84</v>
      </c>
      <c r="E922" t="s">
        <v>155</v>
      </c>
      <c r="F922" t="s">
        <v>2904</v>
      </c>
      <c r="G922" t="s">
        <v>203</v>
      </c>
      <c r="H922" t="s">
        <v>135</v>
      </c>
      <c r="I922" t="s">
        <v>136</v>
      </c>
      <c r="J922" t="s">
        <v>137</v>
      </c>
      <c r="K922" t="s">
        <v>138</v>
      </c>
      <c r="L922" t="s">
        <v>2905</v>
      </c>
      <c r="M922" t="s">
        <v>2906</v>
      </c>
      <c r="N922">
        <v>2.3208333329999999</v>
      </c>
      <c r="O922">
        <v>0</v>
      </c>
      <c r="P922">
        <v>111</v>
      </c>
      <c r="Q922">
        <v>0</v>
      </c>
      <c r="R922">
        <v>0</v>
      </c>
      <c r="S922">
        <v>0</v>
      </c>
      <c r="T922">
        <v>28</v>
      </c>
      <c r="U922">
        <v>0</v>
      </c>
      <c r="V922">
        <v>0</v>
      </c>
      <c r="W922">
        <v>0</v>
      </c>
      <c r="X922">
        <v>89.108900398550077</v>
      </c>
      <c r="Y922">
        <v>0</v>
      </c>
      <c r="Z922">
        <v>0</v>
      </c>
      <c r="AA922">
        <v>0</v>
      </c>
      <c r="AB922">
        <v>130.06556571555672</v>
      </c>
      <c r="AC922">
        <v>0</v>
      </c>
      <c r="AD922">
        <v>0</v>
      </c>
      <c r="AE922">
        <v>219.17446611410679</v>
      </c>
    </row>
    <row r="923" spans="1:31" x14ac:dyDescent="0.25">
      <c r="A923">
        <v>2382186</v>
      </c>
      <c r="B923">
        <v>1</v>
      </c>
      <c r="C923" t="s">
        <v>80</v>
      </c>
      <c r="D923" t="s">
        <v>83</v>
      </c>
      <c r="E923" t="s">
        <v>1368</v>
      </c>
      <c r="F923" t="s">
        <v>2907</v>
      </c>
      <c r="G923" t="s">
        <v>292</v>
      </c>
      <c r="H923" t="s">
        <v>293</v>
      </c>
      <c r="I923" t="s">
        <v>136</v>
      </c>
      <c r="J923" t="s">
        <v>137</v>
      </c>
      <c r="K923" t="s">
        <v>294</v>
      </c>
      <c r="L923" t="s">
        <v>2908</v>
      </c>
      <c r="M923" t="s">
        <v>2909</v>
      </c>
      <c r="N923">
        <v>6.0419444440000003</v>
      </c>
      <c r="O923">
        <v>6</v>
      </c>
      <c r="P923">
        <v>543</v>
      </c>
      <c r="Q923">
        <v>9</v>
      </c>
      <c r="R923">
        <v>27</v>
      </c>
      <c r="S923">
        <v>20</v>
      </c>
      <c r="T923">
        <v>38</v>
      </c>
      <c r="U923">
        <v>0</v>
      </c>
      <c r="V923">
        <v>0</v>
      </c>
      <c r="W923">
        <v>34.026371978655547</v>
      </c>
      <c r="X923">
        <v>822.58730911156977</v>
      </c>
      <c r="Y923">
        <v>88.95408899889388</v>
      </c>
      <c r="Z923">
        <v>39.309131568497044</v>
      </c>
      <c r="AA923">
        <v>735.91030369698649</v>
      </c>
      <c r="AB923">
        <v>288.61049459559695</v>
      </c>
      <c r="AC923">
        <v>0</v>
      </c>
      <c r="AD923">
        <v>0</v>
      </c>
      <c r="AE923">
        <v>2009.3976999501997</v>
      </c>
    </row>
    <row r="924" spans="1:31" x14ac:dyDescent="0.25">
      <c r="A924">
        <v>2382385</v>
      </c>
      <c r="B924">
        <v>1</v>
      </c>
      <c r="C924" t="s">
        <v>80</v>
      </c>
      <c r="D924" t="s">
        <v>89</v>
      </c>
      <c r="E924" t="s">
        <v>1397</v>
      </c>
      <c r="F924" t="s">
        <v>2910</v>
      </c>
      <c r="G924" t="s">
        <v>353</v>
      </c>
      <c r="H924" t="s">
        <v>293</v>
      </c>
      <c r="I924" t="s">
        <v>136</v>
      </c>
      <c r="J924" t="s">
        <v>137</v>
      </c>
      <c r="K924" t="s">
        <v>294</v>
      </c>
      <c r="L924" t="s">
        <v>2911</v>
      </c>
      <c r="M924" t="s">
        <v>2912</v>
      </c>
      <c r="N924">
        <v>1.216388888</v>
      </c>
      <c r="O924">
        <v>0</v>
      </c>
      <c r="P924">
        <v>171</v>
      </c>
      <c r="Q924">
        <v>0</v>
      </c>
      <c r="R924">
        <v>0</v>
      </c>
      <c r="S924">
        <v>0</v>
      </c>
      <c r="T924">
        <v>9</v>
      </c>
      <c r="U924">
        <v>0</v>
      </c>
      <c r="V924">
        <v>0</v>
      </c>
      <c r="W924">
        <v>0</v>
      </c>
      <c r="X924">
        <v>86.560242259058285</v>
      </c>
      <c r="Y924">
        <v>0</v>
      </c>
      <c r="Z924">
        <v>0</v>
      </c>
      <c r="AA924">
        <v>0</v>
      </c>
      <c r="AB924">
        <v>8.7295682514007407</v>
      </c>
      <c r="AC924">
        <v>0</v>
      </c>
      <c r="AD924">
        <v>0</v>
      </c>
      <c r="AE924">
        <v>95.28981051045902</v>
      </c>
    </row>
    <row r="925" spans="1:31" x14ac:dyDescent="0.25">
      <c r="A925">
        <v>2382660</v>
      </c>
      <c r="B925">
        <v>1</v>
      </c>
      <c r="C925" t="s">
        <v>80</v>
      </c>
      <c r="D925" t="s">
        <v>88</v>
      </c>
      <c r="E925" t="s">
        <v>290</v>
      </c>
      <c r="F925" t="s">
        <v>2913</v>
      </c>
      <c r="G925" t="s">
        <v>292</v>
      </c>
      <c r="H925" t="s">
        <v>293</v>
      </c>
      <c r="I925" t="s">
        <v>136</v>
      </c>
      <c r="J925" t="s">
        <v>137</v>
      </c>
      <c r="K925" t="s">
        <v>294</v>
      </c>
      <c r="L925" t="s">
        <v>2914</v>
      </c>
      <c r="M925" t="s">
        <v>2915</v>
      </c>
      <c r="N925">
        <v>4.9908333330000003</v>
      </c>
      <c r="O925">
        <v>0</v>
      </c>
      <c r="P925">
        <v>1832</v>
      </c>
      <c r="Q925">
        <v>0</v>
      </c>
      <c r="R925">
        <v>0</v>
      </c>
      <c r="S925">
        <v>0</v>
      </c>
      <c r="T925">
        <v>43</v>
      </c>
      <c r="U925">
        <v>0</v>
      </c>
      <c r="V925">
        <v>0</v>
      </c>
      <c r="W925">
        <v>0</v>
      </c>
      <c r="X925">
        <v>5204.3678164639614</v>
      </c>
      <c r="Y925">
        <v>0</v>
      </c>
      <c r="Z925">
        <v>0</v>
      </c>
      <c r="AA925">
        <v>0</v>
      </c>
      <c r="AB925">
        <v>3328.3419857875115</v>
      </c>
      <c r="AC925">
        <v>0</v>
      </c>
      <c r="AD925">
        <v>0</v>
      </c>
      <c r="AE925">
        <v>8532.7098022514729</v>
      </c>
    </row>
    <row r="926" spans="1:31" x14ac:dyDescent="0.25">
      <c r="A926">
        <v>2382913</v>
      </c>
      <c r="B926">
        <v>1</v>
      </c>
      <c r="C926" t="s">
        <v>80</v>
      </c>
      <c r="D926" t="s">
        <v>88</v>
      </c>
      <c r="E926" t="s">
        <v>290</v>
      </c>
      <c r="F926" t="s">
        <v>2916</v>
      </c>
      <c r="G926" t="s">
        <v>292</v>
      </c>
      <c r="H926" t="s">
        <v>293</v>
      </c>
      <c r="I926" t="s">
        <v>136</v>
      </c>
      <c r="J926" t="s">
        <v>137</v>
      </c>
      <c r="K926" t="s">
        <v>294</v>
      </c>
      <c r="L926" t="s">
        <v>2917</v>
      </c>
      <c r="M926" t="s">
        <v>2918</v>
      </c>
      <c r="N926">
        <v>2.821388888</v>
      </c>
      <c r="O926">
        <v>0</v>
      </c>
      <c r="P926">
        <v>1695</v>
      </c>
      <c r="Q926">
        <v>0</v>
      </c>
      <c r="R926">
        <v>0</v>
      </c>
      <c r="S926">
        <v>0</v>
      </c>
      <c r="T926">
        <v>212</v>
      </c>
      <c r="U926">
        <v>0</v>
      </c>
      <c r="V926">
        <v>0</v>
      </c>
      <c r="W926">
        <v>0</v>
      </c>
      <c r="X926">
        <v>2448.9583382269429</v>
      </c>
      <c r="Y926">
        <v>0</v>
      </c>
      <c r="Z926">
        <v>0</v>
      </c>
      <c r="AA926">
        <v>0</v>
      </c>
      <c r="AB926">
        <v>1333.583342605493</v>
      </c>
      <c r="AC926">
        <v>0</v>
      </c>
      <c r="AD926">
        <v>0</v>
      </c>
      <c r="AE926">
        <v>3782.5416808324362</v>
      </c>
    </row>
    <row r="927" spans="1:31" x14ac:dyDescent="0.25">
      <c r="A927">
        <v>2382914</v>
      </c>
      <c r="B927">
        <v>1</v>
      </c>
      <c r="C927" t="s">
        <v>80</v>
      </c>
      <c r="D927" t="s">
        <v>88</v>
      </c>
      <c r="E927" t="s">
        <v>1490</v>
      </c>
      <c r="F927" t="s">
        <v>2919</v>
      </c>
      <c r="G927" t="s">
        <v>292</v>
      </c>
      <c r="H927" t="s">
        <v>293</v>
      </c>
      <c r="I927" t="s">
        <v>136</v>
      </c>
      <c r="J927" t="s">
        <v>137</v>
      </c>
      <c r="K927" t="s">
        <v>294</v>
      </c>
      <c r="L927" t="s">
        <v>2920</v>
      </c>
      <c r="M927" t="s">
        <v>2921</v>
      </c>
      <c r="N927">
        <v>5.0786111109999998</v>
      </c>
      <c r="O927">
        <v>0</v>
      </c>
      <c r="P927">
        <v>3468</v>
      </c>
      <c r="Q927">
        <v>0</v>
      </c>
      <c r="R927">
        <v>0</v>
      </c>
      <c r="S927">
        <v>1</v>
      </c>
      <c r="T927">
        <v>98</v>
      </c>
      <c r="U927">
        <v>0</v>
      </c>
      <c r="V927">
        <v>0</v>
      </c>
      <c r="W927">
        <v>0</v>
      </c>
      <c r="X927">
        <v>4231.8659981072342</v>
      </c>
      <c r="Y927">
        <v>0</v>
      </c>
      <c r="Z927">
        <v>0</v>
      </c>
      <c r="AA927">
        <v>9.2719300729621494</v>
      </c>
      <c r="AB927">
        <v>732.85535519930795</v>
      </c>
      <c r="AC927">
        <v>0</v>
      </c>
      <c r="AD927">
        <v>0</v>
      </c>
      <c r="AE927">
        <v>4973.9932833795046</v>
      </c>
    </row>
    <row r="928" spans="1:31" x14ac:dyDescent="0.25">
      <c r="A928">
        <v>2383276</v>
      </c>
      <c r="B928">
        <v>1</v>
      </c>
      <c r="C928" t="s">
        <v>80</v>
      </c>
      <c r="D928" t="s">
        <v>88</v>
      </c>
      <c r="E928" t="s">
        <v>1490</v>
      </c>
      <c r="F928" t="s">
        <v>2922</v>
      </c>
      <c r="G928" t="s">
        <v>292</v>
      </c>
      <c r="H928" t="s">
        <v>293</v>
      </c>
      <c r="I928" t="s">
        <v>136</v>
      </c>
      <c r="J928" t="s">
        <v>137</v>
      </c>
      <c r="K928" t="s">
        <v>294</v>
      </c>
      <c r="L928" t="s">
        <v>2923</v>
      </c>
      <c r="M928" t="s">
        <v>2924</v>
      </c>
      <c r="N928">
        <v>5.8091666660000003</v>
      </c>
      <c r="O928">
        <v>0</v>
      </c>
      <c r="P928">
        <v>4581</v>
      </c>
      <c r="Q928">
        <v>0</v>
      </c>
      <c r="R928">
        <v>0</v>
      </c>
      <c r="S928">
        <v>0</v>
      </c>
      <c r="T928">
        <v>164</v>
      </c>
      <c r="U928">
        <v>0</v>
      </c>
      <c r="V928">
        <v>2</v>
      </c>
      <c r="W928">
        <v>0</v>
      </c>
      <c r="X928">
        <v>6585.4050504428687</v>
      </c>
      <c r="Y928">
        <v>0</v>
      </c>
      <c r="Z928">
        <v>0</v>
      </c>
      <c r="AA928">
        <v>0</v>
      </c>
      <c r="AB928">
        <v>1197.5282372963889</v>
      </c>
      <c r="AC928">
        <v>0</v>
      </c>
      <c r="AD928">
        <v>376.31881348662444</v>
      </c>
      <c r="AE928">
        <v>8159.2521012258812</v>
      </c>
    </row>
    <row r="929" spans="1:31" x14ac:dyDescent="0.25">
      <c r="A929">
        <v>2383329</v>
      </c>
      <c r="B929">
        <v>1</v>
      </c>
      <c r="C929" t="s">
        <v>80</v>
      </c>
      <c r="D929" t="s">
        <v>90</v>
      </c>
      <c r="E929" t="s">
        <v>1397</v>
      </c>
      <c r="F929" t="s">
        <v>2925</v>
      </c>
      <c r="G929" t="s">
        <v>353</v>
      </c>
      <c r="H929" t="s">
        <v>293</v>
      </c>
      <c r="I929" t="s">
        <v>136</v>
      </c>
      <c r="J929" t="s">
        <v>137</v>
      </c>
      <c r="K929" t="s">
        <v>294</v>
      </c>
      <c r="L929" t="s">
        <v>2926</v>
      </c>
      <c r="M929" t="s">
        <v>2927</v>
      </c>
      <c r="N929">
        <v>0.50333333300000005</v>
      </c>
      <c r="O929">
        <v>0</v>
      </c>
      <c r="P929">
        <v>1038</v>
      </c>
      <c r="Q929">
        <v>0</v>
      </c>
      <c r="R929">
        <v>0</v>
      </c>
      <c r="S929">
        <v>0</v>
      </c>
      <c r="T929">
        <v>51</v>
      </c>
      <c r="U929">
        <v>0</v>
      </c>
      <c r="V929">
        <v>0</v>
      </c>
      <c r="W929">
        <v>0</v>
      </c>
      <c r="X929">
        <v>128.30444906934761</v>
      </c>
      <c r="Y929">
        <v>0</v>
      </c>
      <c r="Z929">
        <v>0</v>
      </c>
      <c r="AA929">
        <v>0</v>
      </c>
      <c r="AB929">
        <v>15.1483641971564</v>
      </c>
      <c r="AC929">
        <v>0</v>
      </c>
      <c r="AD929">
        <v>0</v>
      </c>
      <c r="AE929">
        <v>143.45281326650402</v>
      </c>
    </row>
    <row r="930" spans="1:31" x14ac:dyDescent="0.25">
      <c r="A930">
        <v>2383670</v>
      </c>
      <c r="B930">
        <v>1</v>
      </c>
      <c r="C930" t="s">
        <v>80</v>
      </c>
      <c r="D930" t="s">
        <v>107</v>
      </c>
      <c r="E930" t="s">
        <v>1397</v>
      </c>
      <c r="F930" t="s">
        <v>2928</v>
      </c>
      <c r="G930" t="s">
        <v>292</v>
      </c>
      <c r="H930" t="s">
        <v>293</v>
      </c>
      <c r="I930" t="s">
        <v>136</v>
      </c>
      <c r="J930" t="s">
        <v>137</v>
      </c>
      <c r="K930" t="s">
        <v>294</v>
      </c>
      <c r="L930" t="s">
        <v>2929</v>
      </c>
      <c r="M930" t="s">
        <v>2930</v>
      </c>
      <c r="N930">
        <v>0.56583333300000005</v>
      </c>
      <c r="O930">
        <v>0</v>
      </c>
      <c r="P930">
        <v>0</v>
      </c>
      <c r="Q930">
        <v>0</v>
      </c>
      <c r="R930">
        <v>3</v>
      </c>
      <c r="S930">
        <v>0</v>
      </c>
      <c r="T930">
        <v>2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3.0078330325962757</v>
      </c>
      <c r="AA930">
        <v>0</v>
      </c>
      <c r="AB930">
        <v>2.1844811763324001</v>
      </c>
      <c r="AC930">
        <v>0</v>
      </c>
      <c r="AD930">
        <v>0</v>
      </c>
      <c r="AE930">
        <v>5.1923142089286758</v>
      </c>
    </row>
    <row r="931" spans="1:31" x14ac:dyDescent="0.25">
      <c r="A931">
        <v>2379591</v>
      </c>
      <c r="B931">
        <v>1</v>
      </c>
      <c r="C931" t="s">
        <v>80</v>
      </c>
      <c r="D931" t="s">
        <v>106</v>
      </c>
      <c r="E931" t="s">
        <v>290</v>
      </c>
      <c r="F931" t="s">
        <v>2931</v>
      </c>
      <c r="G931" t="s">
        <v>298</v>
      </c>
      <c r="H931" t="s">
        <v>293</v>
      </c>
      <c r="I931" t="s">
        <v>1348</v>
      </c>
      <c r="J931" t="s">
        <v>137</v>
      </c>
      <c r="K931" t="s">
        <v>138</v>
      </c>
      <c r="L931" t="s">
        <v>2932</v>
      </c>
      <c r="M931" t="s">
        <v>2933</v>
      </c>
      <c r="N931">
        <v>2.8888888000000001E-2</v>
      </c>
      <c r="O931">
        <v>0</v>
      </c>
      <c r="P931">
        <v>607</v>
      </c>
      <c r="Q931">
        <v>25</v>
      </c>
      <c r="R931">
        <v>185</v>
      </c>
      <c r="S931">
        <v>10</v>
      </c>
      <c r="T931">
        <v>137</v>
      </c>
      <c r="U931">
        <v>0</v>
      </c>
      <c r="V931">
        <v>0</v>
      </c>
      <c r="W931">
        <v>0</v>
      </c>
      <c r="X931">
        <v>3.8669522598468618</v>
      </c>
      <c r="Y931">
        <v>7.543540445240799</v>
      </c>
      <c r="Z931">
        <v>9.2987671381742256</v>
      </c>
      <c r="AA931">
        <v>0.93553819514046654</v>
      </c>
      <c r="AB931">
        <v>8.5163205009341283</v>
      </c>
      <c r="AC931">
        <v>0</v>
      </c>
      <c r="AD931">
        <v>0</v>
      </c>
      <c r="AE931">
        <v>30.161118539336481</v>
      </c>
    </row>
    <row r="932" spans="1:31" x14ac:dyDescent="0.25">
      <c r="A932">
        <v>2384005</v>
      </c>
      <c r="B932">
        <v>1</v>
      </c>
      <c r="C932" t="s">
        <v>80</v>
      </c>
      <c r="D932" t="s">
        <v>87</v>
      </c>
      <c r="E932" t="s">
        <v>1397</v>
      </c>
      <c r="F932" t="s">
        <v>2934</v>
      </c>
      <c r="G932" t="s">
        <v>353</v>
      </c>
      <c r="H932" t="s">
        <v>293</v>
      </c>
      <c r="I932" t="s">
        <v>136</v>
      </c>
      <c r="J932" t="s">
        <v>137</v>
      </c>
      <c r="K932" t="s">
        <v>294</v>
      </c>
      <c r="L932" t="s">
        <v>2935</v>
      </c>
      <c r="M932" t="s">
        <v>2936</v>
      </c>
      <c r="N932">
        <v>0.29277777700000002</v>
      </c>
      <c r="O932">
        <v>0</v>
      </c>
      <c r="P932">
        <v>238</v>
      </c>
      <c r="Q932">
        <v>0</v>
      </c>
      <c r="R932">
        <v>0</v>
      </c>
      <c r="S932">
        <v>0</v>
      </c>
      <c r="T932">
        <v>16</v>
      </c>
      <c r="U932">
        <v>0</v>
      </c>
      <c r="V932">
        <v>0</v>
      </c>
      <c r="W932">
        <v>0</v>
      </c>
      <c r="X932">
        <v>19.490228945810582</v>
      </c>
      <c r="Y932">
        <v>0</v>
      </c>
      <c r="Z932">
        <v>0</v>
      </c>
      <c r="AA932">
        <v>0</v>
      </c>
      <c r="AB932">
        <v>5.5932602366281499</v>
      </c>
      <c r="AC932">
        <v>0</v>
      </c>
      <c r="AD932">
        <v>0</v>
      </c>
      <c r="AE932">
        <v>25.083489182438733</v>
      </c>
    </row>
    <row r="933" spans="1:31" x14ac:dyDescent="0.25">
      <c r="A933">
        <v>2384044</v>
      </c>
      <c r="B933">
        <v>1</v>
      </c>
      <c r="C933" t="s">
        <v>80</v>
      </c>
      <c r="D933" t="s">
        <v>88</v>
      </c>
      <c r="E933" t="s">
        <v>1397</v>
      </c>
      <c r="F933" t="s">
        <v>2937</v>
      </c>
      <c r="G933" t="s">
        <v>353</v>
      </c>
      <c r="H933" t="s">
        <v>293</v>
      </c>
      <c r="I933" t="s">
        <v>136</v>
      </c>
      <c r="J933" t="s">
        <v>137</v>
      </c>
      <c r="K933" t="s">
        <v>294</v>
      </c>
      <c r="L933" t="s">
        <v>2938</v>
      </c>
      <c r="M933" t="s">
        <v>2939</v>
      </c>
      <c r="N933">
        <v>2.8561111110000001</v>
      </c>
      <c r="O933">
        <v>0</v>
      </c>
      <c r="P933">
        <v>0</v>
      </c>
      <c r="Q933">
        <v>0</v>
      </c>
      <c r="R933">
        <v>0</v>
      </c>
      <c r="S933">
        <v>1</v>
      </c>
      <c r="T933">
        <v>0</v>
      </c>
      <c r="U933">
        <v>1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53.52688400528001</v>
      </c>
      <c r="AB933">
        <v>0</v>
      </c>
      <c r="AC933">
        <v>289.04315688404103</v>
      </c>
      <c r="AD933">
        <v>0</v>
      </c>
      <c r="AE933">
        <v>342.57004088932104</v>
      </c>
    </row>
    <row r="934" spans="1:31" x14ac:dyDescent="0.25">
      <c r="A934">
        <v>2384343</v>
      </c>
      <c r="B934">
        <v>1</v>
      </c>
      <c r="C934" t="s">
        <v>80</v>
      </c>
      <c r="D934" t="s">
        <v>87</v>
      </c>
      <c r="E934" t="s">
        <v>1397</v>
      </c>
      <c r="F934" t="s">
        <v>2940</v>
      </c>
      <c r="G934" t="s">
        <v>353</v>
      </c>
      <c r="H934" t="s">
        <v>293</v>
      </c>
      <c r="I934" t="s">
        <v>136</v>
      </c>
      <c r="J934" t="s">
        <v>137</v>
      </c>
      <c r="K934" t="s">
        <v>294</v>
      </c>
      <c r="L934" t="s">
        <v>2941</v>
      </c>
      <c r="M934" t="s">
        <v>2942</v>
      </c>
      <c r="N934">
        <v>2.3658333329999999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1020.1995422909064</v>
      </c>
      <c r="AD934">
        <v>0</v>
      </c>
      <c r="AE934">
        <v>1020.1995422909064</v>
      </c>
    </row>
    <row r="935" spans="1:31" x14ac:dyDescent="0.25">
      <c r="A935">
        <v>2384402</v>
      </c>
      <c r="B935">
        <v>1</v>
      </c>
      <c r="C935" t="s">
        <v>80</v>
      </c>
      <c r="D935" t="s">
        <v>102</v>
      </c>
      <c r="E935" t="s">
        <v>1397</v>
      </c>
      <c r="F935" t="s">
        <v>2943</v>
      </c>
      <c r="G935" t="s">
        <v>292</v>
      </c>
      <c r="H935" t="s">
        <v>293</v>
      </c>
      <c r="I935" t="s">
        <v>136</v>
      </c>
      <c r="J935" t="s">
        <v>137</v>
      </c>
      <c r="K935" t="s">
        <v>294</v>
      </c>
      <c r="L935" t="s">
        <v>2944</v>
      </c>
      <c r="M935" t="s">
        <v>2945</v>
      </c>
      <c r="N935">
        <v>2.0836111110000002</v>
      </c>
      <c r="O935">
        <v>0</v>
      </c>
      <c r="P935">
        <v>707</v>
      </c>
      <c r="Q935">
        <v>0</v>
      </c>
      <c r="R935">
        <v>43</v>
      </c>
      <c r="S935">
        <v>1</v>
      </c>
      <c r="T935">
        <v>163</v>
      </c>
      <c r="U935">
        <v>0</v>
      </c>
      <c r="V935">
        <v>1</v>
      </c>
      <c r="W935">
        <v>0</v>
      </c>
      <c r="X935">
        <v>272.63204425261995</v>
      </c>
      <c r="Y935">
        <v>0</v>
      </c>
      <c r="Z935">
        <v>33.003172001019841</v>
      </c>
      <c r="AA935">
        <v>11.450340540975001</v>
      </c>
      <c r="AB935">
        <v>208.46123523372256</v>
      </c>
      <c r="AC935">
        <v>0</v>
      </c>
      <c r="AD935">
        <v>97.615200927810179</v>
      </c>
      <c r="AE935">
        <v>623.16199295614751</v>
      </c>
    </row>
    <row r="936" spans="1:31" x14ac:dyDescent="0.25">
      <c r="A936">
        <v>2384340</v>
      </c>
      <c r="B936">
        <v>1</v>
      </c>
      <c r="C936" t="s">
        <v>80</v>
      </c>
      <c r="D936" t="s">
        <v>83</v>
      </c>
      <c r="E936" t="s">
        <v>1490</v>
      </c>
      <c r="F936" t="s">
        <v>2946</v>
      </c>
      <c r="G936" t="s">
        <v>292</v>
      </c>
      <c r="H936" t="s">
        <v>293</v>
      </c>
      <c r="I936" t="s">
        <v>136</v>
      </c>
      <c r="J936" t="s">
        <v>137</v>
      </c>
      <c r="K936" t="s">
        <v>294</v>
      </c>
      <c r="L936" t="s">
        <v>2947</v>
      </c>
      <c r="M936" t="s">
        <v>2948</v>
      </c>
      <c r="N936">
        <v>5.7538888879999996</v>
      </c>
      <c r="O936">
        <v>0</v>
      </c>
      <c r="P936">
        <v>13998</v>
      </c>
      <c r="Q936">
        <v>0</v>
      </c>
      <c r="R936">
        <v>0</v>
      </c>
      <c r="S936">
        <v>7</v>
      </c>
      <c r="T936">
        <v>2098</v>
      </c>
      <c r="U936">
        <v>2</v>
      </c>
      <c r="V936">
        <v>34</v>
      </c>
      <c r="W936">
        <v>0</v>
      </c>
      <c r="X936">
        <v>19152.140476763245</v>
      </c>
      <c r="Y936">
        <v>0</v>
      </c>
      <c r="Z936">
        <v>0</v>
      </c>
      <c r="AA936">
        <v>8577.0320224142033</v>
      </c>
      <c r="AB936">
        <v>10448.171131156536</v>
      </c>
      <c r="AC936">
        <v>402.91201061596058</v>
      </c>
      <c r="AD936">
        <v>2193.0263305876301</v>
      </c>
      <c r="AE936">
        <v>40773.281971537574</v>
      </c>
    </row>
    <row r="937" spans="1:31" x14ac:dyDescent="0.25">
      <c r="A937">
        <v>2384250</v>
      </c>
      <c r="B937">
        <v>1</v>
      </c>
      <c r="C937" t="s">
        <v>80</v>
      </c>
      <c r="D937" t="s">
        <v>90</v>
      </c>
      <c r="E937" t="s">
        <v>1490</v>
      </c>
      <c r="F937" t="s">
        <v>2949</v>
      </c>
      <c r="G937" t="s">
        <v>1006</v>
      </c>
      <c r="H937" t="s">
        <v>2950</v>
      </c>
      <c r="I937" t="s">
        <v>136</v>
      </c>
      <c r="J937" t="s">
        <v>137</v>
      </c>
      <c r="K937" t="s">
        <v>294</v>
      </c>
      <c r="L937" t="s">
        <v>2951</v>
      </c>
      <c r="M937" t="s">
        <v>2952</v>
      </c>
      <c r="N937">
        <v>0.41333333300000002</v>
      </c>
      <c r="O937">
        <v>0</v>
      </c>
      <c r="P937">
        <v>28502</v>
      </c>
      <c r="Q937">
        <v>0</v>
      </c>
      <c r="R937">
        <v>0</v>
      </c>
      <c r="S937">
        <v>6</v>
      </c>
      <c r="T937">
        <v>5127</v>
      </c>
      <c r="U937">
        <v>0</v>
      </c>
      <c r="V937">
        <v>57</v>
      </c>
      <c r="W937">
        <v>0</v>
      </c>
      <c r="X937">
        <v>2465.5048276181105</v>
      </c>
      <c r="Y937">
        <v>0</v>
      </c>
      <c r="Z937">
        <v>0</v>
      </c>
      <c r="AA937">
        <v>17.844466450347198</v>
      </c>
      <c r="AB937">
        <v>1098.1466594336121</v>
      </c>
      <c r="AC937">
        <v>0</v>
      </c>
      <c r="AD937">
        <v>214.67140750132597</v>
      </c>
      <c r="AE937">
        <v>3796.1673610033959</v>
      </c>
    </row>
    <row r="938" spans="1:31" x14ac:dyDescent="0.25">
      <c r="A938">
        <v>2384433</v>
      </c>
      <c r="B938">
        <v>1</v>
      </c>
      <c r="C938" t="s">
        <v>80</v>
      </c>
      <c r="D938" t="s">
        <v>107</v>
      </c>
      <c r="E938" t="s">
        <v>1397</v>
      </c>
      <c r="F938" t="s">
        <v>2953</v>
      </c>
      <c r="G938" t="s">
        <v>292</v>
      </c>
      <c r="H938" t="s">
        <v>293</v>
      </c>
      <c r="I938" t="s">
        <v>136</v>
      </c>
      <c r="J938" t="s">
        <v>137</v>
      </c>
      <c r="K938" t="s">
        <v>294</v>
      </c>
      <c r="L938" t="s">
        <v>2954</v>
      </c>
      <c r="M938" t="s">
        <v>2955</v>
      </c>
      <c r="N938">
        <v>0.38527777699999999</v>
      </c>
      <c r="O938">
        <v>0</v>
      </c>
      <c r="P938">
        <v>228</v>
      </c>
      <c r="Q938">
        <v>0</v>
      </c>
      <c r="R938">
        <v>0</v>
      </c>
      <c r="S938">
        <v>0</v>
      </c>
      <c r="T938">
        <v>5</v>
      </c>
      <c r="U938">
        <v>0</v>
      </c>
      <c r="V938">
        <v>0</v>
      </c>
      <c r="W938">
        <v>0</v>
      </c>
      <c r="X938">
        <v>17.715675457040479</v>
      </c>
      <c r="Y938">
        <v>0</v>
      </c>
      <c r="Z938">
        <v>0</v>
      </c>
      <c r="AA938">
        <v>0</v>
      </c>
      <c r="AB938">
        <v>2.2379739778037333</v>
      </c>
      <c r="AC938">
        <v>0</v>
      </c>
      <c r="AD938">
        <v>0</v>
      </c>
      <c r="AE938">
        <v>19.953649434844213</v>
      </c>
    </row>
    <row r="939" spans="1:31" x14ac:dyDescent="0.25">
      <c r="A939">
        <v>2384441</v>
      </c>
      <c r="B939">
        <v>1</v>
      </c>
      <c r="C939" t="s">
        <v>80</v>
      </c>
      <c r="D939" t="s">
        <v>105</v>
      </c>
      <c r="E939" t="s">
        <v>1397</v>
      </c>
      <c r="F939" t="s">
        <v>2956</v>
      </c>
      <c r="G939" t="s">
        <v>292</v>
      </c>
      <c r="H939" t="s">
        <v>293</v>
      </c>
      <c r="I939" t="s">
        <v>136</v>
      </c>
      <c r="J939" t="s">
        <v>137</v>
      </c>
      <c r="K939" t="s">
        <v>294</v>
      </c>
      <c r="L939" t="s">
        <v>2957</v>
      </c>
      <c r="M939" t="s">
        <v>2958</v>
      </c>
      <c r="N939">
        <v>2.0755555550000002</v>
      </c>
      <c r="O939">
        <v>0</v>
      </c>
      <c r="P939">
        <v>0</v>
      </c>
      <c r="Q939">
        <v>0</v>
      </c>
      <c r="R939">
        <v>0</v>
      </c>
      <c r="S939">
        <v>8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182.99563862793124</v>
      </c>
      <c r="AB939">
        <v>0</v>
      </c>
      <c r="AC939">
        <v>0</v>
      </c>
      <c r="AD939">
        <v>0</v>
      </c>
      <c r="AE939">
        <v>182.99563862793124</v>
      </c>
    </row>
    <row r="940" spans="1:31" x14ac:dyDescent="0.25">
      <c r="A940">
        <v>2384446</v>
      </c>
      <c r="B940">
        <v>1</v>
      </c>
      <c r="C940" t="s">
        <v>80</v>
      </c>
      <c r="D940" t="s">
        <v>107</v>
      </c>
      <c r="E940" t="s">
        <v>1397</v>
      </c>
      <c r="F940" t="s">
        <v>2959</v>
      </c>
      <c r="G940" t="s">
        <v>292</v>
      </c>
      <c r="H940" t="s">
        <v>293</v>
      </c>
      <c r="I940" t="s">
        <v>136</v>
      </c>
      <c r="J940" t="s">
        <v>137</v>
      </c>
      <c r="K940" t="s">
        <v>294</v>
      </c>
      <c r="L940" t="s">
        <v>2960</v>
      </c>
      <c r="M940" t="s">
        <v>2961</v>
      </c>
      <c r="N940">
        <v>0.25166666599999998</v>
      </c>
      <c r="O940">
        <v>0</v>
      </c>
      <c r="P940">
        <v>177</v>
      </c>
      <c r="Q940">
        <v>0</v>
      </c>
      <c r="R940">
        <v>1</v>
      </c>
      <c r="S940">
        <v>0</v>
      </c>
      <c r="T940">
        <v>4</v>
      </c>
      <c r="U940">
        <v>0</v>
      </c>
      <c r="V940">
        <v>0</v>
      </c>
      <c r="W940">
        <v>0</v>
      </c>
      <c r="X940">
        <v>9.0406049904032511</v>
      </c>
      <c r="Y940">
        <v>0</v>
      </c>
      <c r="Z940">
        <v>0</v>
      </c>
      <c r="AA940">
        <v>0</v>
      </c>
      <c r="AB940">
        <v>0.58467611719933332</v>
      </c>
      <c r="AC940">
        <v>0</v>
      </c>
      <c r="AD940">
        <v>0</v>
      </c>
      <c r="AE940">
        <v>9.6252811076025839</v>
      </c>
    </row>
    <row r="941" spans="1:31" x14ac:dyDescent="0.25">
      <c r="A941">
        <v>2384492</v>
      </c>
      <c r="B941">
        <v>1</v>
      </c>
      <c r="C941" t="s">
        <v>80</v>
      </c>
      <c r="D941" t="s">
        <v>102</v>
      </c>
      <c r="E941" t="s">
        <v>1368</v>
      </c>
      <c r="F941" t="s">
        <v>2962</v>
      </c>
      <c r="G941" t="s">
        <v>292</v>
      </c>
      <c r="H941" t="s">
        <v>293</v>
      </c>
      <c r="I941" t="s">
        <v>136</v>
      </c>
      <c r="J941" t="s">
        <v>137</v>
      </c>
      <c r="K941" t="s">
        <v>294</v>
      </c>
      <c r="L941" t="s">
        <v>2963</v>
      </c>
      <c r="M941" t="s">
        <v>2964</v>
      </c>
      <c r="N941">
        <v>0.49305555499999998</v>
      </c>
      <c r="O941">
        <v>0</v>
      </c>
      <c r="P941">
        <v>29</v>
      </c>
      <c r="Q941">
        <v>37</v>
      </c>
      <c r="R941">
        <v>396</v>
      </c>
      <c r="S941">
        <v>4</v>
      </c>
      <c r="T941">
        <v>83</v>
      </c>
      <c r="U941">
        <v>1</v>
      </c>
      <c r="V941">
        <v>0</v>
      </c>
      <c r="W941">
        <v>0</v>
      </c>
      <c r="X941">
        <v>5.9710444421449997</v>
      </c>
      <c r="Y941">
        <v>28.664244599231253</v>
      </c>
      <c r="Z941">
        <v>245.52979976555378</v>
      </c>
      <c r="AA941">
        <v>3.0892209453600001</v>
      </c>
      <c r="AB941">
        <v>41.03295412516961</v>
      </c>
      <c r="AC941">
        <v>31.785197490900003</v>
      </c>
      <c r="AD941">
        <v>0</v>
      </c>
      <c r="AE941">
        <v>356.07246136835965</v>
      </c>
    </row>
    <row r="942" spans="1:31" x14ac:dyDescent="0.25">
      <c r="A942">
        <v>2385136</v>
      </c>
      <c r="B942">
        <v>1</v>
      </c>
      <c r="C942" t="s">
        <v>80</v>
      </c>
      <c r="D942" t="s">
        <v>97</v>
      </c>
      <c r="E942" t="s">
        <v>1368</v>
      </c>
      <c r="F942" t="s">
        <v>2965</v>
      </c>
      <c r="G942" t="s">
        <v>1006</v>
      </c>
      <c r="H942" t="s">
        <v>293</v>
      </c>
      <c r="I942" t="s">
        <v>136</v>
      </c>
      <c r="J942" t="s">
        <v>137</v>
      </c>
      <c r="K942" t="s">
        <v>138</v>
      </c>
      <c r="L942" t="s">
        <v>2966</v>
      </c>
      <c r="M942" t="s">
        <v>2967</v>
      </c>
      <c r="N942">
        <v>0.57277777699999999</v>
      </c>
      <c r="O942">
        <v>0</v>
      </c>
      <c r="P942">
        <v>0</v>
      </c>
      <c r="Q942">
        <v>0</v>
      </c>
      <c r="R942">
        <v>0</v>
      </c>
      <c r="S942">
        <v>3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310.94142259021442</v>
      </c>
      <c r="AB942">
        <v>0</v>
      </c>
      <c r="AC942">
        <v>0</v>
      </c>
      <c r="AD942">
        <v>0</v>
      </c>
      <c r="AE942">
        <v>310.94142259021442</v>
      </c>
    </row>
    <row r="943" spans="1:31" x14ac:dyDescent="0.25">
      <c r="A943">
        <v>2380113</v>
      </c>
      <c r="B943">
        <v>1</v>
      </c>
      <c r="C943" t="s">
        <v>80</v>
      </c>
      <c r="D943" t="s">
        <v>94</v>
      </c>
      <c r="E943" t="s">
        <v>1397</v>
      </c>
      <c r="F943" t="s">
        <v>2968</v>
      </c>
      <c r="G943" t="s">
        <v>1495</v>
      </c>
      <c r="H943" t="s">
        <v>293</v>
      </c>
      <c r="I943" t="s">
        <v>136</v>
      </c>
      <c r="J943" t="s">
        <v>137</v>
      </c>
      <c r="K943" t="s">
        <v>138</v>
      </c>
      <c r="L943" t="s">
        <v>2969</v>
      </c>
      <c r="M943" t="s">
        <v>2970</v>
      </c>
      <c r="N943">
        <v>3.0361111109999999</v>
      </c>
      <c r="O943">
        <v>0</v>
      </c>
      <c r="P943">
        <v>0</v>
      </c>
      <c r="Q943">
        <v>0</v>
      </c>
      <c r="R943">
        <v>0</v>
      </c>
      <c r="S943">
        <v>1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7.9344155157364007</v>
      </c>
      <c r="AB943">
        <v>0</v>
      </c>
      <c r="AC943">
        <v>0</v>
      </c>
      <c r="AD943">
        <v>0</v>
      </c>
      <c r="AE943">
        <v>7.9344155157364007</v>
      </c>
    </row>
    <row r="944" spans="1:31" x14ac:dyDescent="0.25">
      <c r="A944">
        <v>2380399</v>
      </c>
      <c r="B944">
        <v>1</v>
      </c>
      <c r="C944" t="s">
        <v>80</v>
      </c>
      <c r="D944" t="s">
        <v>95</v>
      </c>
      <c r="E944" t="s">
        <v>1490</v>
      </c>
      <c r="F944" t="s">
        <v>2971</v>
      </c>
      <c r="G944" t="s">
        <v>298</v>
      </c>
      <c r="H944" t="s">
        <v>293</v>
      </c>
      <c r="I944" t="s">
        <v>136</v>
      </c>
      <c r="J944" t="s">
        <v>137</v>
      </c>
      <c r="K944" t="s">
        <v>138</v>
      </c>
      <c r="L944" t="s">
        <v>2972</v>
      </c>
      <c r="M944" t="s">
        <v>2973</v>
      </c>
      <c r="N944">
        <v>1.1325000000000001</v>
      </c>
      <c r="O944">
        <v>1</v>
      </c>
      <c r="P944">
        <v>15</v>
      </c>
      <c r="Q944">
        <v>0</v>
      </c>
      <c r="R944">
        <v>0</v>
      </c>
      <c r="S944">
        <v>6</v>
      </c>
      <c r="T944">
        <v>0</v>
      </c>
      <c r="U944">
        <v>2</v>
      </c>
      <c r="V944">
        <v>0</v>
      </c>
      <c r="W944">
        <v>0.15653321277325</v>
      </c>
      <c r="X944">
        <v>4.1680229585746664</v>
      </c>
      <c r="Y944">
        <v>0</v>
      </c>
      <c r="Z944">
        <v>0</v>
      </c>
      <c r="AA944">
        <v>1113.0360849308677</v>
      </c>
      <c r="AB944">
        <v>0</v>
      </c>
      <c r="AC944">
        <v>193.181810171313</v>
      </c>
      <c r="AD944">
        <v>0</v>
      </c>
      <c r="AE944">
        <v>1310.5424512735285</v>
      </c>
    </row>
    <row r="945" spans="1:31" x14ac:dyDescent="0.25">
      <c r="A945">
        <v>2380562</v>
      </c>
      <c r="B945">
        <v>1</v>
      </c>
      <c r="C945" t="s">
        <v>80</v>
      </c>
      <c r="D945" t="s">
        <v>107</v>
      </c>
      <c r="E945" t="s">
        <v>1368</v>
      </c>
      <c r="F945" t="s">
        <v>2974</v>
      </c>
      <c r="G945" t="s">
        <v>298</v>
      </c>
      <c r="H945" t="s">
        <v>293</v>
      </c>
      <c r="I945" t="s">
        <v>136</v>
      </c>
      <c r="J945" t="s">
        <v>137</v>
      </c>
      <c r="K945" t="s">
        <v>138</v>
      </c>
      <c r="L945" t="s">
        <v>2975</v>
      </c>
      <c r="M945" t="s">
        <v>2976</v>
      </c>
      <c r="N945">
        <v>0.87194444400000004</v>
      </c>
      <c r="O945">
        <v>1</v>
      </c>
      <c r="P945">
        <v>1190</v>
      </c>
      <c r="Q945">
        <v>1</v>
      </c>
      <c r="R945">
        <v>0</v>
      </c>
      <c r="S945">
        <v>2</v>
      </c>
      <c r="T945">
        <v>48</v>
      </c>
      <c r="U945">
        <v>0</v>
      </c>
      <c r="V945">
        <v>3</v>
      </c>
      <c r="W945">
        <v>25.725727452601909</v>
      </c>
      <c r="X945">
        <v>256.12647921437213</v>
      </c>
      <c r="Y945">
        <v>0.64725272677281664</v>
      </c>
      <c r="Z945">
        <v>0</v>
      </c>
      <c r="AA945">
        <v>6.7486861496932509</v>
      </c>
      <c r="AB945">
        <v>62.610736623485593</v>
      </c>
      <c r="AC945">
        <v>0</v>
      </c>
      <c r="AD945">
        <v>12.133525844901264</v>
      </c>
      <c r="AE945">
        <v>363.99240801182697</v>
      </c>
    </row>
    <row r="946" spans="1:31" x14ac:dyDescent="0.25">
      <c r="A946">
        <v>2373600</v>
      </c>
      <c r="B946">
        <v>1</v>
      </c>
      <c r="C946" t="s">
        <v>80</v>
      </c>
      <c r="D946" t="s">
        <v>84</v>
      </c>
      <c r="E946" t="s">
        <v>1490</v>
      </c>
      <c r="F946" t="s">
        <v>2977</v>
      </c>
      <c r="G946" t="s">
        <v>298</v>
      </c>
      <c r="H946" t="s">
        <v>293</v>
      </c>
      <c r="I946" t="s">
        <v>136</v>
      </c>
      <c r="J946" t="s">
        <v>137</v>
      </c>
      <c r="K946" t="s">
        <v>138</v>
      </c>
      <c r="L946" t="s">
        <v>2978</v>
      </c>
      <c r="M946" t="s">
        <v>2979</v>
      </c>
      <c r="N946">
        <v>2.6805555550000002</v>
      </c>
      <c r="O946">
        <v>0</v>
      </c>
      <c r="P946">
        <v>851</v>
      </c>
      <c r="Q946">
        <v>0</v>
      </c>
      <c r="R946">
        <v>0</v>
      </c>
      <c r="S946">
        <v>2</v>
      </c>
      <c r="T946">
        <v>127</v>
      </c>
      <c r="U946">
        <v>0</v>
      </c>
      <c r="V946">
        <v>0</v>
      </c>
      <c r="W946">
        <v>0</v>
      </c>
      <c r="X946">
        <v>524.11769784438729</v>
      </c>
      <c r="Y946">
        <v>0</v>
      </c>
      <c r="Z946">
        <v>0</v>
      </c>
      <c r="AA946">
        <v>534.34001767580014</v>
      </c>
      <c r="AB946">
        <v>471.60205655129641</v>
      </c>
      <c r="AC946">
        <v>0</v>
      </c>
      <c r="AD946">
        <v>0</v>
      </c>
      <c r="AE946">
        <v>1530.0597720714836</v>
      </c>
    </row>
    <row r="947" spans="1:31" x14ac:dyDescent="0.25">
      <c r="A947">
        <v>2386655</v>
      </c>
      <c r="B947">
        <v>1</v>
      </c>
      <c r="C947" t="s">
        <v>80</v>
      </c>
      <c r="D947" t="s">
        <v>107</v>
      </c>
      <c r="E947" t="s">
        <v>1397</v>
      </c>
      <c r="F947" t="s">
        <v>2980</v>
      </c>
      <c r="G947" t="s">
        <v>2981</v>
      </c>
      <c r="H947" t="s">
        <v>293</v>
      </c>
      <c r="I947" t="s">
        <v>136</v>
      </c>
      <c r="J947" t="s">
        <v>137</v>
      </c>
      <c r="K947" t="s">
        <v>138</v>
      </c>
      <c r="L947" t="s">
        <v>2982</v>
      </c>
      <c r="M947" t="s">
        <v>2983</v>
      </c>
      <c r="N947">
        <v>1.8602777770000001</v>
      </c>
      <c r="O947">
        <v>0</v>
      </c>
      <c r="P947">
        <v>0</v>
      </c>
      <c r="Q947">
        <v>0</v>
      </c>
      <c r="R947">
        <v>0</v>
      </c>
      <c r="S947">
        <v>1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2.7006606899044496</v>
      </c>
      <c r="AB947">
        <v>0</v>
      </c>
      <c r="AC947">
        <v>0</v>
      </c>
      <c r="AD947">
        <v>0</v>
      </c>
      <c r="AE947">
        <v>2.7006606899044496</v>
      </c>
    </row>
    <row r="948" spans="1:31" x14ac:dyDescent="0.25">
      <c r="A948">
        <v>2384168</v>
      </c>
      <c r="B948">
        <v>1</v>
      </c>
      <c r="C948" t="s">
        <v>80</v>
      </c>
      <c r="D948" t="s">
        <v>105</v>
      </c>
      <c r="E948" t="s">
        <v>1368</v>
      </c>
      <c r="F948" t="s">
        <v>2984</v>
      </c>
      <c r="G948" t="s">
        <v>298</v>
      </c>
      <c r="H948" t="s">
        <v>293</v>
      </c>
      <c r="I948" t="s">
        <v>136</v>
      </c>
      <c r="J948" t="s">
        <v>137</v>
      </c>
      <c r="K948" t="s">
        <v>138</v>
      </c>
      <c r="L948" t="s">
        <v>2985</v>
      </c>
      <c r="M948" t="s">
        <v>2986</v>
      </c>
      <c r="N948">
        <v>4.4755555549999997</v>
      </c>
      <c r="O948">
        <v>4</v>
      </c>
      <c r="P948">
        <v>45</v>
      </c>
      <c r="Q948">
        <v>0</v>
      </c>
      <c r="R948">
        <v>7</v>
      </c>
      <c r="S948">
        <v>13</v>
      </c>
      <c r="T948">
        <v>43</v>
      </c>
      <c r="U948">
        <v>2</v>
      </c>
      <c r="V948">
        <v>0</v>
      </c>
      <c r="W948">
        <v>28.990939689559099</v>
      </c>
      <c r="X948">
        <v>51.240329244289278</v>
      </c>
      <c r="Y948">
        <v>0</v>
      </c>
      <c r="Z948">
        <v>50.448647171119703</v>
      </c>
      <c r="AA948">
        <v>458.68596640752588</v>
      </c>
      <c r="AB948">
        <v>216.73649483650715</v>
      </c>
      <c r="AC948">
        <v>962.32032926514717</v>
      </c>
      <c r="AD948">
        <v>0</v>
      </c>
      <c r="AE948">
        <v>1768.4227066141484</v>
      </c>
    </row>
    <row r="949" spans="1:31" x14ac:dyDescent="0.25">
      <c r="A949">
        <v>2374573</v>
      </c>
      <c r="B949">
        <v>1</v>
      </c>
      <c r="C949" t="s">
        <v>80</v>
      </c>
      <c r="D949" t="s">
        <v>95</v>
      </c>
      <c r="E949" t="s">
        <v>290</v>
      </c>
      <c r="F949" t="s">
        <v>2987</v>
      </c>
      <c r="G949" t="s">
        <v>172</v>
      </c>
      <c r="H949" t="s">
        <v>293</v>
      </c>
      <c r="I949" t="s">
        <v>136</v>
      </c>
      <c r="J949" t="s">
        <v>137</v>
      </c>
      <c r="K949" t="s">
        <v>138</v>
      </c>
      <c r="L949" t="s">
        <v>2988</v>
      </c>
      <c r="M949" t="s">
        <v>2989</v>
      </c>
      <c r="N949">
        <v>0.58472222200000001</v>
      </c>
      <c r="O949">
        <v>0</v>
      </c>
      <c r="P949">
        <v>2075</v>
      </c>
      <c r="Q949">
        <v>0</v>
      </c>
      <c r="R949">
        <v>4</v>
      </c>
      <c r="S949">
        <v>0</v>
      </c>
      <c r="T949">
        <v>285</v>
      </c>
      <c r="U949">
        <v>0</v>
      </c>
      <c r="V949">
        <v>1</v>
      </c>
      <c r="W949">
        <v>0</v>
      </c>
      <c r="X949">
        <v>257.57768349626758</v>
      </c>
      <c r="Y949">
        <v>0</v>
      </c>
      <c r="Z949">
        <v>0.11862400374229168</v>
      </c>
      <c r="AA949">
        <v>0</v>
      </c>
      <c r="AB949">
        <v>271.72146913586386</v>
      </c>
      <c r="AC949">
        <v>0</v>
      </c>
      <c r="AD949">
        <v>0.34432892403000009</v>
      </c>
      <c r="AE949">
        <v>529.76210555990372</v>
      </c>
    </row>
    <row r="950" spans="1:31" x14ac:dyDescent="0.25">
      <c r="A950">
        <v>2380415</v>
      </c>
      <c r="B950">
        <v>1</v>
      </c>
      <c r="C950" t="s">
        <v>81</v>
      </c>
      <c r="D950" t="s">
        <v>120</v>
      </c>
      <c r="E950" t="s">
        <v>290</v>
      </c>
      <c r="F950" t="s">
        <v>2990</v>
      </c>
      <c r="G950" t="s">
        <v>2991</v>
      </c>
      <c r="H950" t="s">
        <v>293</v>
      </c>
      <c r="I950" t="s">
        <v>136</v>
      </c>
      <c r="J950" t="s">
        <v>137</v>
      </c>
      <c r="K950" t="s">
        <v>138</v>
      </c>
      <c r="L950" t="s">
        <v>2992</v>
      </c>
      <c r="M950" t="s">
        <v>2993</v>
      </c>
      <c r="N950">
        <v>1.1277777769999999</v>
      </c>
      <c r="O950">
        <v>10</v>
      </c>
      <c r="P950">
        <v>1148</v>
      </c>
      <c r="Q950">
        <v>427</v>
      </c>
      <c r="R950">
        <v>147</v>
      </c>
      <c r="S950">
        <v>40</v>
      </c>
      <c r="T950">
        <v>140</v>
      </c>
      <c r="U950">
        <v>4</v>
      </c>
      <c r="V950">
        <v>2</v>
      </c>
      <c r="W950">
        <v>6.1905953909745008</v>
      </c>
      <c r="X950">
        <v>315.05116573388881</v>
      </c>
      <c r="Y950">
        <v>1441.9962934661951</v>
      </c>
      <c r="Z950">
        <v>474.24700920477966</v>
      </c>
      <c r="AA950">
        <v>278.75906409882697</v>
      </c>
      <c r="AB950">
        <v>124.15252943355397</v>
      </c>
      <c r="AC950">
        <v>489.09325625707629</v>
      </c>
      <c r="AD950">
        <v>289.86573393854758</v>
      </c>
      <c r="AE950">
        <v>3419.3556475238424</v>
      </c>
    </row>
    <row r="951" spans="1:31" x14ac:dyDescent="0.25">
      <c r="A951">
        <v>2378934</v>
      </c>
      <c r="B951">
        <v>1</v>
      </c>
      <c r="C951" t="s">
        <v>80</v>
      </c>
      <c r="D951" t="s">
        <v>87</v>
      </c>
      <c r="E951" t="s">
        <v>1490</v>
      </c>
      <c r="F951" t="s">
        <v>2994</v>
      </c>
      <c r="G951" t="s">
        <v>298</v>
      </c>
      <c r="H951" t="s">
        <v>293</v>
      </c>
      <c r="I951" t="s">
        <v>136</v>
      </c>
      <c r="J951" t="s">
        <v>137</v>
      </c>
      <c r="K951" t="s">
        <v>138</v>
      </c>
      <c r="L951" t="s">
        <v>2995</v>
      </c>
      <c r="M951" t="s">
        <v>2996</v>
      </c>
      <c r="N951">
        <v>0.80313222200000001</v>
      </c>
      <c r="O951">
        <v>0</v>
      </c>
      <c r="P951">
        <v>2874</v>
      </c>
      <c r="Q951">
        <v>0</v>
      </c>
      <c r="R951">
        <v>10</v>
      </c>
      <c r="S951">
        <v>0</v>
      </c>
      <c r="T951">
        <v>110</v>
      </c>
      <c r="U951">
        <v>0</v>
      </c>
      <c r="V951">
        <v>0</v>
      </c>
      <c r="W951">
        <v>0</v>
      </c>
      <c r="X951">
        <v>502.0451954907021</v>
      </c>
      <c r="Y951">
        <v>0</v>
      </c>
      <c r="Z951">
        <v>3.0040035782217083</v>
      </c>
      <c r="AA951">
        <v>0</v>
      </c>
      <c r="AB951">
        <v>104.30698052947236</v>
      </c>
      <c r="AC951">
        <v>0</v>
      </c>
      <c r="AD951">
        <v>0</v>
      </c>
      <c r="AE951">
        <v>609.35617959839624</v>
      </c>
    </row>
    <row r="952" spans="1:31" x14ac:dyDescent="0.25">
      <c r="A952">
        <v>2378971</v>
      </c>
      <c r="B952">
        <v>1</v>
      </c>
      <c r="C952" t="s">
        <v>80</v>
      </c>
      <c r="D952" t="s">
        <v>87</v>
      </c>
      <c r="E952" t="s">
        <v>1490</v>
      </c>
      <c r="F952" t="s">
        <v>2994</v>
      </c>
      <c r="G952" t="s">
        <v>298</v>
      </c>
      <c r="H952" t="s">
        <v>293</v>
      </c>
      <c r="I952" t="s">
        <v>136</v>
      </c>
      <c r="J952" t="s">
        <v>137</v>
      </c>
      <c r="K952" t="s">
        <v>138</v>
      </c>
      <c r="L952" t="s">
        <v>2997</v>
      </c>
      <c r="M952" t="s">
        <v>2998</v>
      </c>
      <c r="N952">
        <v>0.50249999999999995</v>
      </c>
      <c r="O952">
        <v>0</v>
      </c>
      <c r="P952">
        <v>2874</v>
      </c>
      <c r="Q952">
        <v>0</v>
      </c>
      <c r="R952">
        <v>10</v>
      </c>
      <c r="S952">
        <v>0</v>
      </c>
      <c r="T952">
        <v>110</v>
      </c>
      <c r="U952">
        <v>0</v>
      </c>
      <c r="V952">
        <v>0</v>
      </c>
      <c r="W952">
        <v>0</v>
      </c>
      <c r="X952">
        <v>323.13942925684745</v>
      </c>
      <c r="Y952">
        <v>0</v>
      </c>
      <c r="Z952">
        <v>1.9170321572441251</v>
      </c>
      <c r="AA952">
        <v>0</v>
      </c>
      <c r="AB952">
        <v>71.317566960372034</v>
      </c>
      <c r="AC952">
        <v>0</v>
      </c>
      <c r="AD952">
        <v>0</v>
      </c>
      <c r="AE952">
        <v>396.37402837446359</v>
      </c>
    </row>
    <row r="953" spans="1:31" x14ac:dyDescent="0.25">
      <c r="A953">
        <v>2381221</v>
      </c>
      <c r="B953">
        <v>1</v>
      </c>
      <c r="C953" t="s">
        <v>80</v>
      </c>
      <c r="D953" t="s">
        <v>94</v>
      </c>
      <c r="E953" t="s">
        <v>1397</v>
      </c>
      <c r="F953" t="s">
        <v>2999</v>
      </c>
      <c r="G953" t="s">
        <v>3000</v>
      </c>
      <c r="H953" t="s">
        <v>293</v>
      </c>
      <c r="I953" t="s">
        <v>136</v>
      </c>
      <c r="J953" t="s">
        <v>137</v>
      </c>
      <c r="K953" t="s">
        <v>138</v>
      </c>
      <c r="L953" t="s">
        <v>3001</v>
      </c>
      <c r="M953" t="s">
        <v>3002</v>
      </c>
      <c r="N953">
        <v>2.253055555</v>
      </c>
      <c r="O953">
        <v>0</v>
      </c>
      <c r="P953">
        <v>0</v>
      </c>
      <c r="Q953">
        <v>2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3.7549025691134839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3.7549025691134839</v>
      </c>
    </row>
    <row r="954" spans="1:31" x14ac:dyDescent="0.25">
      <c r="A954">
        <v>2381299</v>
      </c>
      <c r="B954">
        <v>1</v>
      </c>
      <c r="C954" t="s">
        <v>80</v>
      </c>
      <c r="D954" t="s">
        <v>101</v>
      </c>
      <c r="E954" t="s">
        <v>1397</v>
      </c>
      <c r="F954" t="s">
        <v>3003</v>
      </c>
      <c r="G954" t="s">
        <v>3004</v>
      </c>
      <c r="H954" t="s">
        <v>293</v>
      </c>
      <c r="I954" t="s">
        <v>136</v>
      </c>
      <c r="J954" t="s">
        <v>137</v>
      </c>
      <c r="K954" t="s">
        <v>138</v>
      </c>
      <c r="L954" t="s">
        <v>3005</v>
      </c>
      <c r="M954" t="s">
        <v>3006</v>
      </c>
      <c r="N954">
        <v>0.69666666600000005</v>
      </c>
      <c r="O954">
        <v>0</v>
      </c>
      <c r="P954">
        <v>310</v>
      </c>
      <c r="Q954">
        <v>0</v>
      </c>
      <c r="R954">
        <v>0</v>
      </c>
      <c r="S954">
        <v>0</v>
      </c>
      <c r="T954">
        <v>20</v>
      </c>
      <c r="U954">
        <v>0</v>
      </c>
      <c r="V954">
        <v>0</v>
      </c>
      <c r="W954">
        <v>0</v>
      </c>
      <c r="X954">
        <v>54.095515655632042</v>
      </c>
      <c r="Y954">
        <v>0</v>
      </c>
      <c r="Z954">
        <v>0</v>
      </c>
      <c r="AA954">
        <v>0</v>
      </c>
      <c r="AB954">
        <v>61.424712978983202</v>
      </c>
      <c r="AC954">
        <v>0</v>
      </c>
      <c r="AD954">
        <v>0</v>
      </c>
      <c r="AE954">
        <v>115.52022863461525</v>
      </c>
    </row>
    <row r="955" spans="1:31" x14ac:dyDescent="0.25">
      <c r="A955">
        <v>2381636</v>
      </c>
      <c r="B955">
        <v>1</v>
      </c>
      <c r="C955" t="s">
        <v>80</v>
      </c>
      <c r="D955" t="s">
        <v>105</v>
      </c>
      <c r="E955" t="s">
        <v>290</v>
      </c>
      <c r="F955" t="s">
        <v>3007</v>
      </c>
      <c r="G955" t="s">
        <v>298</v>
      </c>
      <c r="H955" t="s">
        <v>293</v>
      </c>
      <c r="I955" t="s">
        <v>136</v>
      </c>
      <c r="J955" t="s">
        <v>137</v>
      </c>
      <c r="K955" t="s">
        <v>138</v>
      </c>
      <c r="L955" t="s">
        <v>3008</v>
      </c>
      <c r="M955" t="s">
        <v>3009</v>
      </c>
      <c r="N955">
        <v>0.50027777699999998</v>
      </c>
      <c r="O955">
        <v>1</v>
      </c>
      <c r="P955">
        <v>299</v>
      </c>
      <c r="Q955">
        <v>2</v>
      </c>
      <c r="R955">
        <v>19</v>
      </c>
      <c r="S955">
        <v>15</v>
      </c>
      <c r="T955">
        <v>64</v>
      </c>
      <c r="U955">
        <v>4</v>
      </c>
      <c r="V955">
        <v>0</v>
      </c>
      <c r="W955">
        <v>0.42212186781660005</v>
      </c>
      <c r="X955">
        <v>45.460429045108015</v>
      </c>
      <c r="Y955">
        <v>1.2647880515687169</v>
      </c>
      <c r="Z955">
        <v>13.211460692412428</v>
      </c>
      <c r="AA955">
        <v>68.004865579005354</v>
      </c>
      <c r="AB955">
        <v>43.36600816778121</v>
      </c>
      <c r="AC955">
        <v>24.448297553308535</v>
      </c>
      <c r="AD955">
        <v>0</v>
      </c>
      <c r="AE955">
        <v>196.17797095700087</v>
      </c>
    </row>
    <row r="956" spans="1:31" x14ac:dyDescent="0.25">
      <c r="A956">
        <v>2381912</v>
      </c>
      <c r="B956">
        <v>1</v>
      </c>
      <c r="C956" t="s">
        <v>80</v>
      </c>
      <c r="D956" t="s">
        <v>94</v>
      </c>
      <c r="E956" t="s">
        <v>1397</v>
      </c>
      <c r="F956" t="s">
        <v>2999</v>
      </c>
      <c r="G956" t="s">
        <v>1495</v>
      </c>
      <c r="H956" t="s">
        <v>293</v>
      </c>
      <c r="I956" t="s">
        <v>136</v>
      </c>
      <c r="J956" t="s">
        <v>137</v>
      </c>
      <c r="K956" t="s">
        <v>138</v>
      </c>
      <c r="L956" t="s">
        <v>3010</v>
      </c>
      <c r="M956" t="s">
        <v>3011</v>
      </c>
      <c r="N956">
        <v>3.6855555550000001</v>
      </c>
      <c r="O956">
        <v>0</v>
      </c>
      <c r="P956">
        <v>0</v>
      </c>
      <c r="Q956">
        <v>2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7.2991563678791183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7.2991563678791183</v>
      </c>
    </row>
    <row r="957" spans="1:31" x14ac:dyDescent="0.25">
      <c r="A957">
        <v>2385516</v>
      </c>
      <c r="B957">
        <v>1</v>
      </c>
      <c r="C957" t="s">
        <v>80</v>
      </c>
      <c r="D957" t="s">
        <v>107</v>
      </c>
      <c r="E957" t="s">
        <v>1368</v>
      </c>
      <c r="F957" t="s">
        <v>3012</v>
      </c>
      <c r="G957" t="s">
        <v>1495</v>
      </c>
      <c r="H957" t="s">
        <v>293</v>
      </c>
      <c r="I957" t="s">
        <v>136</v>
      </c>
      <c r="J957" t="s">
        <v>137</v>
      </c>
      <c r="K957" t="s">
        <v>138</v>
      </c>
      <c r="L957" t="s">
        <v>3013</v>
      </c>
      <c r="M957" t="s">
        <v>3014</v>
      </c>
      <c r="N957">
        <v>2.3133333330000001</v>
      </c>
      <c r="O957">
        <v>0</v>
      </c>
      <c r="P957">
        <v>5</v>
      </c>
      <c r="Q957">
        <v>0</v>
      </c>
      <c r="R957">
        <v>14</v>
      </c>
      <c r="S957">
        <v>2</v>
      </c>
      <c r="T957">
        <v>2</v>
      </c>
      <c r="U957">
        <v>0</v>
      </c>
      <c r="V957">
        <v>0</v>
      </c>
      <c r="W957">
        <v>0</v>
      </c>
      <c r="X957">
        <v>0.75942131697066662</v>
      </c>
      <c r="Y957">
        <v>0</v>
      </c>
      <c r="Z957">
        <v>9.0750355003797978</v>
      </c>
      <c r="AA957">
        <v>3.5451983139845997</v>
      </c>
      <c r="AB957">
        <v>10.004811085631999</v>
      </c>
      <c r="AC957">
        <v>0</v>
      </c>
      <c r="AD957">
        <v>0</v>
      </c>
      <c r="AE957">
        <v>23.384466216967063</v>
      </c>
    </row>
    <row r="958" spans="1:31" x14ac:dyDescent="0.25">
      <c r="A958">
        <v>2385741</v>
      </c>
      <c r="B958">
        <v>1</v>
      </c>
      <c r="C958" t="s">
        <v>80</v>
      </c>
      <c r="D958" t="s">
        <v>105</v>
      </c>
      <c r="E958" t="s">
        <v>1397</v>
      </c>
      <c r="F958" t="s">
        <v>3015</v>
      </c>
      <c r="G958" t="s">
        <v>298</v>
      </c>
      <c r="H958" t="s">
        <v>293</v>
      </c>
      <c r="I958" t="s">
        <v>136</v>
      </c>
      <c r="J958" t="s">
        <v>137</v>
      </c>
      <c r="K958" t="s">
        <v>138</v>
      </c>
      <c r="L958" t="s">
        <v>3016</v>
      </c>
      <c r="M958" t="s">
        <v>3017</v>
      </c>
      <c r="N958">
        <v>1.128333333</v>
      </c>
      <c r="O958">
        <v>0</v>
      </c>
      <c r="P958">
        <v>574</v>
      </c>
      <c r="Q958">
        <v>0</v>
      </c>
      <c r="R958">
        <v>0</v>
      </c>
      <c r="S958">
        <v>0</v>
      </c>
      <c r="T958">
        <v>118</v>
      </c>
      <c r="U958">
        <v>0</v>
      </c>
      <c r="V958">
        <v>0</v>
      </c>
      <c r="W958">
        <v>0</v>
      </c>
      <c r="X958">
        <v>122.79535080907324</v>
      </c>
      <c r="Y958">
        <v>0</v>
      </c>
      <c r="Z958">
        <v>0</v>
      </c>
      <c r="AA958">
        <v>0</v>
      </c>
      <c r="AB958">
        <v>160.98582973403512</v>
      </c>
      <c r="AC958">
        <v>0</v>
      </c>
      <c r="AD958">
        <v>0</v>
      </c>
      <c r="AE958">
        <v>283.78118054310835</v>
      </c>
    </row>
    <row r="959" spans="1:31" x14ac:dyDescent="0.25">
      <c r="A959">
        <v>2384720</v>
      </c>
      <c r="B959">
        <v>1</v>
      </c>
      <c r="C959" t="s">
        <v>80</v>
      </c>
      <c r="D959" t="s">
        <v>94</v>
      </c>
      <c r="E959" t="s">
        <v>1397</v>
      </c>
      <c r="F959" t="s">
        <v>3018</v>
      </c>
      <c r="G959" t="s">
        <v>1495</v>
      </c>
      <c r="H959" t="s">
        <v>293</v>
      </c>
      <c r="I959" t="s">
        <v>136</v>
      </c>
      <c r="J959" t="s">
        <v>137</v>
      </c>
      <c r="K959" t="s">
        <v>138</v>
      </c>
      <c r="L959" t="s">
        <v>3019</v>
      </c>
      <c r="M959" t="s">
        <v>3020</v>
      </c>
      <c r="N959">
        <v>2.4213888880000001</v>
      </c>
      <c r="O959">
        <v>0</v>
      </c>
      <c r="P959">
        <v>12</v>
      </c>
      <c r="Q959">
        <v>4</v>
      </c>
      <c r="R959">
        <v>92</v>
      </c>
      <c r="S959">
        <v>0</v>
      </c>
      <c r="T959">
        <v>18</v>
      </c>
      <c r="U959">
        <v>0</v>
      </c>
      <c r="V959">
        <v>0</v>
      </c>
      <c r="W959">
        <v>0</v>
      </c>
      <c r="X959">
        <v>22.479163834971775</v>
      </c>
      <c r="Y959">
        <v>12.015980405555784</v>
      </c>
      <c r="Z959">
        <v>335.87738366852682</v>
      </c>
      <c r="AA959">
        <v>0</v>
      </c>
      <c r="AB959">
        <v>135.45659633991312</v>
      </c>
      <c r="AC959">
        <v>0</v>
      </c>
      <c r="AD959">
        <v>0</v>
      </c>
      <c r="AE959">
        <v>505.8291242489675</v>
      </c>
    </row>
    <row r="960" spans="1:31" x14ac:dyDescent="0.25">
      <c r="A960">
        <v>2383788</v>
      </c>
      <c r="B960">
        <v>1</v>
      </c>
      <c r="C960" t="s">
        <v>80</v>
      </c>
      <c r="D960" t="s">
        <v>104</v>
      </c>
      <c r="E960" t="s">
        <v>1490</v>
      </c>
      <c r="F960" t="s">
        <v>3021</v>
      </c>
      <c r="G960" t="s">
        <v>298</v>
      </c>
      <c r="H960" t="s">
        <v>293</v>
      </c>
      <c r="I960" t="s">
        <v>136</v>
      </c>
      <c r="J960" t="s">
        <v>137</v>
      </c>
      <c r="K960" t="s">
        <v>138</v>
      </c>
      <c r="L960" t="s">
        <v>3022</v>
      </c>
      <c r="M960" t="s">
        <v>3023</v>
      </c>
      <c r="N960">
        <v>2.0049999999999999</v>
      </c>
      <c r="O960">
        <v>9</v>
      </c>
      <c r="P960">
        <v>13</v>
      </c>
      <c r="Q960">
        <v>56</v>
      </c>
      <c r="R960">
        <v>51</v>
      </c>
      <c r="S960">
        <v>25</v>
      </c>
      <c r="T960">
        <v>13</v>
      </c>
      <c r="U960">
        <v>8</v>
      </c>
      <c r="V960">
        <v>0</v>
      </c>
      <c r="W960">
        <v>3.5995965847212004</v>
      </c>
      <c r="X960">
        <v>4.6250285371728008</v>
      </c>
      <c r="Y960">
        <v>84.007777427506298</v>
      </c>
      <c r="Z960">
        <v>56.265325670405502</v>
      </c>
      <c r="AA960">
        <v>1218.1754611443937</v>
      </c>
      <c r="AB960">
        <v>14.853954077278985</v>
      </c>
      <c r="AC960">
        <v>1554.2685000833383</v>
      </c>
      <c r="AD960">
        <v>0</v>
      </c>
      <c r="AE960">
        <v>2935.795643524817</v>
      </c>
    </row>
    <row r="961" spans="1:31" x14ac:dyDescent="0.25">
      <c r="A961">
        <v>2383797</v>
      </c>
      <c r="B961">
        <v>1</v>
      </c>
      <c r="C961" t="s">
        <v>80</v>
      </c>
      <c r="D961" t="s">
        <v>104</v>
      </c>
      <c r="E961" t="s">
        <v>1490</v>
      </c>
      <c r="F961" t="s">
        <v>3024</v>
      </c>
      <c r="G961" t="s">
        <v>2053</v>
      </c>
      <c r="H961" t="s">
        <v>293</v>
      </c>
      <c r="I961" t="s">
        <v>136</v>
      </c>
      <c r="J961" t="s">
        <v>137</v>
      </c>
      <c r="K961" t="s">
        <v>138</v>
      </c>
      <c r="L961" t="s">
        <v>3025</v>
      </c>
      <c r="M961" t="s">
        <v>3026</v>
      </c>
      <c r="N961">
        <v>6.8833333330000004</v>
      </c>
      <c r="O961">
        <v>162</v>
      </c>
      <c r="P961">
        <v>14909</v>
      </c>
      <c r="Q961">
        <v>318</v>
      </c>
      <c r="R961">
        <v>741</v>
      </c>
      <c r="S961">
        <v>154</v>
      </c>
      <c r="T961">
        <v>2006</v>
      </c>
      <c r="U961">
        <v>51</v>
      </c>
      <c r="V961">
        <v>5</v>
      </c>
      <c r="W961">
        <v>611.84803924225832</v>
      </c>
      <c r="X961">
        <v>17148.180542817139</v>
      </c>
      <c r="Y961">
        <v>2398.3428645768545</v>
      </c>
      <c r="Z961">
        <v>2089.7132452071855</v>
      </c>
      <c r="AA961">
        <v>2648.3530944464528</v>
      </c>
      <c r="AB961">
        <v>5720.2119238546811</v>
      </c>
      <c r="AC961">
        <v>39825.837344482214</v>
      </c>
      <c r="AD961">
        <v>291.18969487778406</v>
      </c>
      <c r="AE961">
        <v>70733.676749504564</v>
      </c>
    </row>
    <row r="962" spans="1:31" x14ac:dyDescent="0.25">
      <c r="A962">
        <v>2393795</v>
      </c>
      <c r="B962">
        <v>1</v>
      </c>
      <c r="C962" t="s">
        <v>81</v>
      </c>
      <c r="D962" t="s">
        <v>120</v>
      </c>
      <c r="E962" t="s">
        <v>290</v>
      </c>
      <c r="F962" t="s">
        <v>3027</v>
      </c>
      <c r="G962" t="s">
        <v>298</v>
      </c>
      <c r="H962" t="s">
        <v>293</v>
      </c>
      <c r="I962" t="s">
        <v>136</v>
      </c>
      <c r="J962" t="s">
        <v>137</v>
      </c>
      <c r="K962" t="s">
        <v>138</v>
      </c>
      <c r="L962" t="s">
        <v>3028</v>
      </c>
      <c r="M962" t="s">
        <v>3029</v>
      </c>
      <c r="N962">
        <v>0.5</v>
      </c>
      <c r="O962">
        <v>10</v>
      </c>
      <c r="P962">
        <v>1148</v>
      </c>
      <c r="Q962">
        <v>427</v>
      </c>
      <c r="R962">
        <v>147</v>
      </c>
      <c r="S962">
        <v>40</v>
      </c>
      <c r="T962">
        <v>140</v>
      </c>
      <c r="U962">
        <v>4</v>
      </c>
      <c r="V962">
        <v>2</v>
      </c>
      <c r="W962">
        <v>2.7367038026870003</v>
      </c>
      <c r="X962">
        <v>141.48735481755583</v>
      </c>
      <c r="Y962">
        <v>671.45099447102143</v>
      </c>
      <c r="Z962">
        <v>220.92396353514187</v>
      </c>
      <c r="AA962">
        <v>115.55778558864792</v>
      </c>
      <c r="AB962">
        <v>51.717048791339984</v>
      </c>
      <c r="AC962">
        <v>100.41264282209868</v>
      </c>
      <c r="AD962">
        <v>45.526065444172005</v>
      </c>
      <c r="AE962">
        <v>1349.8125592726647</v>
      </c>
    </row>
    <row r="963" spans="1:31" x14ac:dyDescent="0.25">
      <c r="A963">
        <v>2381273</v>
      </c>
      <c r="B963">
        <v>1</v>
      </c>
      <c r="C963" t="s">
        <v>81</v>
      </c>
      <c r="D963" t="s">
        <v>121</v>
      </c>
      <c r="E963" t="s">
        <v>290</v>
      </c>
      <c r="F963" t="s">
        <v>3030</v>
      </c>
      <c r="G963" t="s">
        <v>298</v>
      </c>
      <c r="H963" t="s">
        <v>293</v>
      </c>
      <c r="I963" t="s">
        <v>136</v>
      </c>
      <c r="J963" t="s">
        <v>137</v>
      </c>
      <c r="K963" t="s">
        <v>138</v>
      </c>
      <c r="L963" t="s">
        <v>3031</v>
      </c>
      <c r="M963" t="s">
        <v>3032</v>
      </c>
      <c r="N963">
        <v>0.80472222199999999</v>
      </c>
      <c r="O963">
        <v>0</v>
      </c>
      <c r="P963">
        <v>1281</v>
      </c>
      <c r="Q963">
        <v>4</v>
      </c>
      <c r="R963">
        <v>116</v>
      </c>
      <c r="S963">
        <v>13</v>
      </c>
      <c r="T963">
        <v>93</v>
      </c>
      <c r="U963">
        <v>1</v>
      </c>
      <c r="V963">
        <v>0</v>
      </c>
      <c r="W963">
        <v>0</v>
      </c>
      <c r="X963">
        <v>127.85044699997941</v>
      </c>
      <c r="Y963">
        <v>21.050678293213331</v>
      </c>
      <c r="Z963">
        <v>53.908250417883814</v>
      </c>
      <c r="AA963">
        <v>26.633344728545044</v>
      </c>
      <c r="AB963">
        <v>45.609362950104028</v>
      </c>
      <c r="AC963">
        <v>115.0520960777378</v>
      </c>
      <c r="AD963">
        <v>0</v>
      </c>
      <c r="AE963">
        <v>390.10417946746344</v>
      </c>
    </row>
    <row r="964" spans="1:31" x14ac:dyDescent="0.25">
      <c r="A964">
        <v>2383243</v>
      </c>
      <c r="B964">
        <v>1</v>
      </c>
      <c r="C964" t="s">
        <v>80</v>
      </c>
      <c r="D964" t="s">
        <v>105</v>
      </c>
      <c r="E964" t="s">
        <v>290</v>
      </c>
      <c r="F964" t="s">
        <v>3033</v>
      </c>
      <c r="G964" t="s">
        <v>298</v>
      </c>
      <c r="H964" t="s">
        <v>293</v>
      </c>
      <c r="I964" t="s">
        <v>136</v>
      </c>
      <c r="J964" t="s">
        <v>137</v>
      </c>
      <c r="K964" t="s">
        <v>138</v>
      </c>
      <c r="L964" t="s">
        <v>3034</v>
      </c>
      <c r="M964" t="s">
        <v>3035</v>
      </c>
      <c r="N964">
        <v>0.92222222200000004</v>
      </c>
      <c r="O964">
        <v>0</v>
      </c>
      <c r="P964">
        <v>1141</v>
      </c>
      <c r="Q964">
        <v>0</v>
      </c>
      <c r="R964">
        <v>0</v>
      </c>
      <c r="S964">
        <v>0</v>
      </c>
      <c r="T964">
        <v>98</v>
      </c>
      <c r="U964">
        <v>0</v>
      </c>
      <c r="V964">
        <v>0</v>
      </c>
      <c r="W964">
        <v>0</v>
      </c>
      <c r="X964">
        <v>411.09664043170284</v>
      </c>
      <c r="Y964">
        <v>0</v>
      </c>
      <c r="Z964">
        <v>0</v>
      </c>
      <c r="AA964">
        <v>0</v>
      </c>
      <c r="AB964">
        <v>128.03339012171782</v>
      </c>
      <c r="AC964">
        <v>0</v>
      </c>
      <c r="AD964">
        <v>0</v>
      </c>
      <c r="AE964">
        <v>539.13003055342062</v>
      </c>
    </row>
    <row r="965" spans="1:31" x14ac:dyDescent="0.25">
      <c r="A965">
        <v>2386007</v>
      </c>
      <c r="B965">
        <v>1</v>
      </c>
      <c r="C965" t="s">
        <v>81</v>
      </c>
      <c r="D965" t="s">
        <v>123</v>
      </c>
      <c r="E965" t="s">
        <v>1368</v>
      </c>
      <c r="F965" t="s">
        <v>3036</v>
      </c>
      <c r="G965" t="s">
        <v>298</v>
      </c>
      <c r="H965" t="s">
        <v>293</v>
      </c>
      <c r="I965" t="s">
        <v>136</v>
      </c>
      <c r="J965" t="s">
        <v>137</v>
      </c>
      <c r="K965" t="s">
        <v>138</v>
      </c>
      <c r="L965" t="s">
        <v>3037</v>
      </c>
      <c r="M965" t="s">
        <v>3038</v>
      </c>
      <c r="N965">
        <v>0.55388888800000002</v>
      </c>
      <c r="O965">
        <v>2</v>
      </c>
      <c r="P965">
        <v>207</v>
      </c>
      <c r="Q965">
        <v>23</v>
      </c>
      <c r="R965">
        <v>42</v>
      </c>
      <c r="S965">
        <v>1</v>
      </c>
      <c r="T965">
        <v>21</v>
      </c>
      <c r="U965">
        <v>1</v>
      </c>
      <c r="V965">
        <v>0</v>
      </c>
      <c r="W965">
        <v>23.597483658040417</v>
      </c>
      <c r="X965">
        <v>43.916755317861551</v>
      </c>
      <c r="Y965">
        <v>132.79299761391906</v>
      </c>
      <c r="Z965">
        <v>99.522479531031919</v>
      </c>
      <c r="AA965">
        <v>1.1536387524519001</v>
      </c>
      <c r="AB965">
        <v>24.49122627372283</v>
      </c>
      <c r="AC965">
        <v>29.606012769808</v>
      </c>
      <c r="AD965">
        <v>0</v>
      </c>
      <c r="AE965">
        <v>355.08059391683565</v>
      </c>
    </row>
    <row r="966" spans="1:31" x14ac:dyDescent="0.25">
      <c r="A966">
        <v>2386299</v>
      </c>
      <c r="B966">
        <v>1</v>
      </c>
      <c r="C966" t="s">
        <v>81</v>
      </c>
      <c r="D966" t="s">
        <v>128</v>
      </c>
      <c r="E966" t="s">
        <v>290</v>
      </c>
      <c r="F966" t="s">
        <v>3039</v>
      </c>
      <c r="G966" t="s">
        <v>298</v>
      </c>
      <c r="H966" t="s">
        <v>293</v>
      </c>
      <c r="I966" t="s">
        <v>136</v>
      </c>
      <c r="J966" t="s">
        <v>137</v>
      </c>
      <c r="K966" t="s">
        <v>138</v>
      </c>
      <c r="L966" t="s">
        <v>3040</v>
      </c>
      <c r="M966" t="s">
        <v>3041</v>
      </c>
      <c r="N966">
        <v>1.286944444</v>
      </c>
      <c r="O966">
        <v>0</v>
      </c>
      <c r="P966">
        <v>100</v>
      </c>
      <c r="Q966">
        <v>0</v>
      </c>
      <c r="R966">
        <v>0</v>
      </c>
      <c r="S966">
        <v>187</v>
      </c>
      <c r="T966">
        <v>7</v>
      </c>
      <c r="U966">
        <v>61</v>
      </c>
      <c r="V966">
        <v>3</v>
      </c>
      <c r="W966">
        <v>0</v>
      </c>
      <c r="X966">
        <v>52.735000694299622</v>
      </c>
      <c r="Y966">
        <v>0</v>
      </c>
      <c r="Z966">
        <v>0</v>
      </c>
      <c r="AA966">
        <v>1204.6457966638891</v>
      </c>
      <c r="AB966">
        <v>28.147598349564966</v>
      </c>
      <c r="AC966">
        <v>7386.1304394117105</v>
      </c>
      <c r="AD966">
        <v>134.35873817419812</v>
      </c>
      <c r="AE966">
        <v>8806.0175732936623</v>
      </c>
    </row>
    <row r="967" spans="1:31" x14ac:dyDescent="0.25">
      <c r="A967">
        <v>2374611</v>
      </c>
      <c r="B967">
        <v>1</v>
      </c>
      <c r="C967" t="s">
        <v>80</v>
      </c>
      <c r="D967" t="s">
        <v>94</v>
      </c>
      <c r="E967" t="s">
        <v>1397</v>
      </c>
      <c r="F967" t="s">
        <v>3042</v>
      </c>
      <c r="G967" t="s">
        <v>292</v>
      </c>
      <c r="H967" t="s">
        <v>293</v>
      </c>
      <c r="I967" t="s">
        <v>136</v>
      </c>
      <c r="J967" t="s">
        <v>137</v>
      </c>
      <c r="K967" t="s">
        <v>294</v>
      </c>
      <c r="L967" t="s">
        <v>3043</v>
      </c>
      <c r="M967" t="s">
        <v>3044</v>
      </c>
      <c r="N967">
        <v>2.8369444439999998</v>
      </c>
      <c r="O967">
        <v>0</v>
      </c>
      <c r="P967">
        <v>391</v>
      </c>
      <c r="Q967">
        <v>0</v>
      </c>
      <c r="R967">
        <v>0</v>
      </c>
      <c r="S967">
        <v>0</v>
      </c>
      <c r="T967">
        <v>20</v>
      </c>
      <c r="U967">
        <v>0</v>
      </c>
      <c r="V967">
        <v>0</v>
      </c>
      <c r="W967">
        <v>0</v>
      </c>
      <c r="X967">
        <v>230.96776237509056</v>
      </c>
      <c r="Y967">
        <v>0</v>
      </c>
      <c r="Z967">
        <v>0</v>
      </c>
      <c r="AA967">
        <v>0</v>
      </c>
      <c r="AB967">
        <v>22.353274330123384</v>
      </c>
      <c r="AC967">
        <v>0</v>
      </c>
      <c r="AD967">
        <v>0</v>
      </c>
      <c r="AE967">
        <v>253.32103670521394</v>
      </c>
    </row>
    <row r="968" spans="1:31" x14ac:dyDescent="0.25">
      <c r="A968">
        <v>2385561</v>
      </c>
      <c r="B968">
        <v>1</v>
      </c>
      <c r="C968" t="s">
        <v>80</v>
      </c>
      <c r="D968" t="s">
        <v>104</v>
      </c>
      <c r="E968" t="s">
        <v>1397</v>
      </c>
      <c r="F968" t="s">
        <v>3045</v>
      </c>
      <c r="G968" t="s">
        <v>298</v>
      </c>
      <c r="H968" t="s">
        <v>293</v>
      </c>
      <c r="I968" t="s">
        <v>136</v>
      </c>
      <c r="J968" t="s">
        <v>137</v>
      </c>
      <c r="K968" t="s">
        <v>138</v>
      </c>
      <c r="L968" t="s">
        <v>3046</v>
      </c>
      <c r="M968" t="s">
        <v>3047</v>
      </c>
      <c r="N968">
        <v>0.58722222199999996</v>
      </c>
      <c r="O968">
        <v>0</v>
      </c>
      <c r="P968">
        <v>555</v>
      </c>
      <c r="Q968">
        <v>0</v>
      </c>
      <c r="R968">
        <v>21</v>
      </c>
      <c r="S968">
        <v>0</v>
      </c>
      <c r="T968">
        <v>53</v>
      </c>
      <c r="U968">
        <v>0</v>
      </c>
      <c r="V968">
        <v>0</v>
      </c>
      <c r="W968">
        <v>0</v>
      </c>
      <c r="X968">
        <v>65.696115717181456</v>
      </c>
      <c r="Y968">
        <v>0</v>
      </c>
      <c r="Z968">
        <v>4.0519524925315</v>
      </c>
      <c r="AA968">
        <v>0</v>
      </c>
      <c r="AB968">
        <v>12.982949643171501</v>
      </c>
      <c r="AC968">
        <v>0</v>
      </c>
      <c r="AD968">
        <v>0</v>
      </c>
      <c r="AE968">
        <v>82.731017852884463</v>
      </c>
    </row>
    <row r="969" spans="1:31" x14ac:dyDescent="0.25">
      <c r="A969">
        <v>2385568</v>
      </c>
      <c r="B969">
        <v>1</v>
      </c>
      <c r="C969" t="s">
        <v>80</v>
      </c>
      <c r="D969" t="s">
        <v>96</v>
      </c>
      <c r="E969" t="s">
        <v>1368</v>
      </c>
      <c r="F969" t="s">
        <v>3048</v>
      </c>
      <c r="G969" t="s">
        <v>3049</v>
      </c>
      <c r="H969" t="s">
        <v>293</v>
      </c>
      <c r="I969" t="s">
        <v>136</v>
      </c>
      <c r="J969" t="s">
        <v>137</v>
      </c>
      <c r="K969" t="s">
        <v>138</v>
      </c>
      <c r="L969" t="s">
        <v>3050</v>
      </c>
      <c r="M969" t="s">
        <v>3051</v>
      </c>
      <c r="N969">
        <v>5.8472222220000001</v>
      </c>
      <c r="O969">
        <v>0</v>
      </c>
      <c r="P969">
        <v>40</v>
      </c>
      <c r="Q969">
        <v>0</v>
      </c>
      <c r="R969">
        <v>5</v>
      </c>
      <c r="S969">
        <v>2</v>
      </c>
      <c r="T969">
        <v>2</v>
      </c>
      <c r="U969">
        <v>0</v>
      </c>
      <c r="V969">
        <v>0</v>
      </c>
      <c r="W969">
        <v>0</v>
      </c>
      <c r="X969">
        <v>66.539541682939827</v>
      </c>
      <c r="Y969">
        <v>0</v>
      </c>
      <c r="Z969">
        <v>0</v>
      </c>
      <c r="AA969">
        <v>12.100674577417246</v>
      </c>
      <c r="AB969">
        <v>23.179387115534919</v>
      </c>
      <c r="AC969">
        <v>0</v>
      </c>
      <c r="AD969">
        <v>0</v>
      </c>
      <c r="AE969">
        <v>101.819603375892</v>
      </c>
    </row>
    <row r="970" spans="1:31" x14ac:dyDescent="0.25">
      <c r="A970">
        <v>2385543</v>
      </c>
      <c r="B970">
        <v>1</v>
      </c>
      <c r="C970" t="s">
        <v>80</v>
      </c>
      <c r="D970" t="s">
        <v>104</v>
      </c>
      <c r="E970" t="s">
        <v>1397</v>
      </c>
      <c r="F970" t="s">
        <v>3052</v>
      </c>
      <c r="G970" t="s">
        <v>298</v>
      </c>
      <c r="H970" t="s">
        <v>293</v>
      </c>
      <c r="I970" t="s">
        <v>136</v>
      </c>
      <c r="J970" t="s">
        <v>137</v>
      </c>
      <c r="K970" t="s">
        <v>138</v>
      </c>
      <c r="L970" t="s">
        <v>3053</v>
      </c>
      <c r="M970" t="s">
        <v>3046</v>
      </c>
      <c r="N970">
        <v>0.41222222200000003</v>
      </c>
      <c r="O970">
        <v>0</v>
      </c>
      <c r="P970">
        <v>2815</v>
      </c>
      <c r="Q970">
        <v>0</v>
      </c>
      <c r="R970">
        <v>20</v>
      </c>
      <c r="S970">
        <v>0</v>
      </c>
      <c r="T970">
        <v>285</v>
      </c>
      <c r="U970">
        <v>0</v>
      </c>
      <c r="V970">
        <v>1</v>
      </c>
      <c r="W970">
        <v>0</v>
      </c>
      <c r="X970">
        <v>230.83448093430161</v>
      </c>
      <c r="Y970">
        <v>0</v>
      </c>
      <c r="Z970">
        <v>1.7233311550506334</v>
      </c>
      <c r="AA970">
        <v>0</v>
      </c>
      <c r="AB970">
        <v>107.82047276990873</v>
      </c>
      <c r="AC970">
        <v>0</v>
      </c>
      <c r="AD970">
        <v>1.3131438911189668</v>
      </c>
      <c r="AE970">
        <v>341.69142875037994</v>
      </c>
    </row>
    <row r="971" spans="1:31" x14ac:dyDescent="0.25">
      <c r="A971">
        <v>2376166</v>
      </c>
      <c r="B971">
        <v>1</v>
      </c>
      <c r="C971" t="s">
        <v>81</v>
      </c>
      <c r="D971" t="s">
        <v>123</v>
      </c>
      <c r="E971" t="s">
        <v>290</v>
      </c>
      <c r="F971" t="s">
        <v>3054</v>
      </c>
      <c r="G971" t="s">
        <v>298</v>
      </c>
      <c r="H971" t="s">
        <v>293</v>
      </c>
      <c r="I971" t="s">
        <v>136</v>
      </c>
      <c r="J971" t="s">
        <v>137</v>
      </c>
      <c r="K971" t="s">
        <v>138</v>
      </c>
      <c r="L971" t="s">
        <v>3055</v>
      </c>
      <c r="M971" t="s">
        <v>3056</v>
      </c>
      <c r="N971">
        <v>1.2866666659999999</v>
      </c>
      <c r="O971">
        <v>0</v>
      </c>
      <c r="P971">
        <v>0</v>
      </c>
      <c r="Q971">
        <v>2</v>
      </c>
      <c r="R971">
        <v>1</v>
      </c>
      <c r="S971">
        <v>9</v>
      </c>
      <c r="T971">
        <v>0</v>
      </c>
      <c r="U971">
        <v>2</v>
      </c>
      <c r="V971">
        <v>0</v>
      </c>
      <c r="W971">
        <v>0</v>
      </c>
      <c r="X971">
        <v>0</v>
      </c>
      <c r="Y971">
        <v>1.1537291216880001</v>
      </c>
      <c r="Z971">
        <v>0.13468367601310002</v>
      </c>
      <c r="AA971">
        <v>29.336294069620802</v>
      </c>
      <c r="AB971">
        <v>0</v>
      </c>
      <c r="AC971">
        <v>366.74598721915345</v>
      </c>
      <c r="AD971">
        <v>0</v>
      </c>
      <c r="AE971">
        <v>397.37069408647534</v>
      </c>
    </row>
    <row r="972" spans="1:31" x14ac:dyDescent="0.25">
      <c r="A972">
        <v>2376168</v>
      </c>
      <c r="B972">
        <v>1</v>
      </c>
      <c r="C972" t="s">
        <v>81</v>
      </c>
      <c r="D972" t="s">
        <v>120</v>
      </c>
      <c r="E972" t="s">
        <v>290</v>
      </c>
      <c r="F972" t="s">
        <v>1451</v>
      </c>
      <c r="G972" t="s">
        <v>298</v>
      </c>
      <c r="H972" t="s">
        <v>293</v>
      </c>
      <c r="I972" t="s">
        <v>136</v>
      </c>
      <c r="J972" t="s">
        <v>137</v>
      </c>
      <c r="K972" t="s">
        <v>138</v>
      </c>
      <c r="L972" t="s">
        <v>3057</v>
      </c>
      <c r="M972" t="s">
        <v>3058</v>
      </c>
      <c r="N972">
        <v>1.8386111110000001</v>
      </c>
      <c r="O972">
        <v>0</v>
      </c>
      <c r="P972">
        <v>1296</v>
      </c>
      <c r="Q972">
        <v>47</v>
      </c>
      <c r="R972">
        <v>48</v>
      </c>
      <c r="S972">
        <v>7</v>
      </c>
      <c r="T972">
        <v>174</v>
      </c>
      <c r="U972">
        <v>0</v>
      </c>
      <c r="V972">
        <v>1</v>
      </c>
      <c r="W972">
        <v>0</v>
      </c>
      <c r="X972">
        <v>403.40187678605429</v>
      </c>
      <c r="Y972">
        <v>191.52877868892244</v>
      </c>
      <c r="Z972">
        <v>119.83852807476843</v>
      </c>
      <c r="AA972">
        <v>29.6062888885657</v>
      </c>
      <c r="AB972">
        <v>151.23489070448809</v>
      </c>
      <c r="AC972">
        <v>0</v>
      </c>
      <c r="AD972">
        <v>4.2134174838000006E-3</v>
      </c>
      <c r="AE972">
        <v>895.61457656028267</v>
      </c>
    </row>
    <row r="973" spans="1:31" x14ac:dyDescent="0.25">
      <c r="A973">
        <v>2376198</v>
      </c>
      <c r="B973">
        <v>1</v>
      </c>
      <c r="C973" t="s">
        <v>81</v>
      </c>
      <c r="D973" t="s">
        <v>123</v>
      </c>
      <c r="E973" t="s">
        <v>290</v>
      </c>
      <c r="F973" t="s">
        <v>3059</v>
      </c>
      <c r="G973" t="s">
        <v>298</v>
      </c>
      <c r="H973" t="s">
        <v>293</v>
      </c>
      <c r="I973" t="s">
        <v>1348</v>
      </c>
      <c r="J973" t="s">
        <v>137</v>
      </c>
      <c r="K973" t="s">
        <v>138</v>
      </c>
      <c r="L973" t="s">
        <v>3060</v>
      </c>
      <c r="M973" t="s">
        <v>3061</v>
      </c>
      <c r="N973">
        <v>1.6111111000000001E-2</v>
      </c>
      <c r="O973">
        <v>5</v>
      </c>
      <c r="P973">
        <v>380</v>
      </c>
      <c r="Q973">
        <v>402</v>
      </c>
      <c r="R973">
        <v>437</v>
      </c>
      <c r="S973">
        <v>41</v>
      </c>
      <c r="T973">
        <v>79</v>
      </c>
      <c r="U973">
        <v>1</v>
      </c>
      <c r="V973">
        <v>0</v>
      </c>
      <c r="W973">
        <v>0.12420431383875001</v>
      </c>
      <c r="X973">
        <v>1.5730619698894168</v>
      </c>
      <c r="Y973">
        <v>9.3412241948642478</v>
      </c>
      <c r="Z973">
        <v>7.1987058430855324</v>
      </c>
      <c r="AA973">
        <v>0.8063724152360332</v>
      </c>
      <c r="AB973">
        <v>1.1030740910123833</v>
      </c>
      <c r="AC973">
        <v>2.3853163326866444</v>
      </c>
      <c r="AD973">
        <v>0</v>
      </c>
      <c r="AE973">
        <v>22.531959160613013</v>
      </c>
    </row>
    <row r="974" spans="1:31" x14ac:dyDescent="0.25">
      <c r="A974">
        <v>2376537</v>
      </c>
      <c r="B974">
        <v>1</v>
      </c>
      <c r="C974" t="s">
        <v>81</v>
      </c>
      <c r="D974" t="s">
        <v>123</v>
      </c>
      <c r="E974" t="s">
        <v>290</v>
      </c>
      <c r="F974" t="s">
        <v>3059</v>
      </c>
      <c r="G974" t="s">
        <v>298</v>
      </c>
      <c r="H974" t="s">
        <v>293</v>
      </c>
      <c r="I974" t="s">
        <v>136</v>
      </c>
      <c r="J974" t="s">
        <v>137</v>
      </c>
      <c r="K974" t="s">
        <v>138</v>
      </c>
      <c r="L974" t="s">
        <v>3062</v>
      </c>
      <c r="M974" t="s">
        <v>3063</v>
      </c>
      <c r="N974">
        <v>0.69138888799999998</v>
      </c>
      <c r="O974">
        <v>5</v>
      </c>
      <c r="P974">
        <v>380</v>
      </c>
      <c r="Q974">
        <v>402</v>
      </c>
      <c r="R974">
        <v>437</v>
      </c>
      <c r="S974">
        <v>41</v>
      </c>
      <c r="T974">
        <v>79</v>
      </c>
      <c r="U974">
        <v>1</v>
      </c>
      <c r="V974">
        <v>0</v>
      </c>
      <c r="W974">
        <v>5.3459051766489587</v>
      </c>
      <c r="X974">
        <v>69.257771817632715</v>
      </c>
      <c r="Y974">
        <v>419.40961714564634</v>
      </c>
      <c r="Z974">
        <v>316.43479038897033</v>
      </c>
      <c r="AA974">
        <v>34.382972396402678</v>
      </c>
      <c r="AB974">
        <v>47.835730206471212</v>
      </c>
      <c r="AC974">
        <v>87.030190574943461</v>
      </c>
      <c r="AD974">
        <v>0</v>
      </c>
      <c r="AE974">
        <v>979.69697770671576</v>
      </c>
    </row>
    <row r="975" spans="1:31" x14ac:dyDescent="0.25">
      <c r="A975">
        <v>2376587</v>
      </c>
      <c r="B975">
        <v>1</v>
      </c>
      <c r="C975" t="s">
        <v>81</v>
      </c>
      <c r="D975" t="s">
        <v>123</v>
      </c>
      <c r="E975" t="s">
        <v>290</v>
      </c>
      <c r="F975" t="s">
        <v>3064</v>
      </c>
      <c r="G975" t="s">
        <v>298</v>
      </c>
      <c r="H975" t="s">
        <v>293</v>
      </c>
      <c r="I975" t="s">
        <v>136</v>
      </c>
      <c r="J975" t="s">
        <v>137</v>
      </c>
      <c r="K975" t="s">
        <v>138</v>
      </c>
      <c r="L975" t="s">
        <v>3065</v>
      </c>
      <c r="M975" t="s">
        <v>3066</v>
      </c>
      <c r="N975">
        <v>2.1</v>
      </c>
      <c r="O975">
        <v>5</v>
      </c>
      <c r="P975">
        <v>380</v>
      </c>
      <c r="Q975">
        <v>402</v>
      </c>
      <c r="R975">
        <v>437</v>
      </c>
      <c r="S975">
        <v>41</v>
      </c>
      <c r="T975">
        <v>79</v>
      </c>
      <c r="U975">
        <v>1</v>
      </c>
      <c r="V975">
        <v>0</v>
      </c>
      <c r="W975">
        <v>19.308049916215001</v>
      </c>
      <c r="X975">
        <v>230.33580512988436</v>
      </c>
      <c r="Y975">
        <v>1211.491344149305</v>
      </c>
      <c r="Z975">
        <v>946.97348779198228</v>
      </c>
      <c r="AA975">
        <v>94.55611729336087</v>
      </c>
      <c r="AB975">
        <v>126.32260048843817</v>
      </c>
      <c r="AC975">
        <v>193.88554566953303</v>
      </c>
      <c r="AD975">
        <v>0</v>
      </c>
      <c r="AE975">
        <v>2822.8729504387184</v>
      </c>
    </row>
    <row r="976" spans="1:31" x14ac:dyDescent="0.25">
      <c r="A976">
        <v>2380652</v>
      </c>
      <c r="B976">
        <v>1</v>
      </c>
      <c r="C976" t="s">
        <v>80</v>
      </c>
      <c r="D976" t="s">
        <v>105</v>
      </c>
      <c r="E976" t="s">
        <v>1368</v>
      </c>
      <c r="F976" t="s">
        <v>3067</v>
      </c>
      <c r="G976" t="s">
        <v>867</v>
      </c>
      <c r="H976" t="s">
        <v>293</v>
      </c>
      <c r="I976" t="s">
        <v>136</v>
      </c>
      <c r="J976" t="s">
        <v>137</v>
      </c>
      <c r="K976" t="s">
        <v>138</v>
      </c>
      <c r="L976" t="s">
        <v>3068</v>
      </c>
      <c r="M976" t="s">
        <v>3069</v>
      </c>
      <c r="N976">
        <v>7.0555555000000006E-2</v>
      </c>
      <c r="O976">
        <v>2</v>
      </c>
      <c r="P976">
        <v>112</v>
      </c>
      <c r="Q976">
        <v>5</v>
      </c>
      <c r="R976">
        <v>1</v>
      </c>
      <c r="S976">
        <v>7</v>
      </c>
      <c r="T976">
        <v>36</v>
      </c>
      <c r="U976">
        <v>0</v>
      </c>
      <c r="V976">
        <v>0</v>
      </c>
      <c r="W976">
        <v>9.4309257687516662E-2</v>
      </c>
      <c r="X976">
        <v>2.3277620364359675</v>
      </c>
      <c r="Y976">
        <v>2.2570454643735003</v>
      </c>
      <c r="Z976">
        <v>3.0914618638000001E-2</v>
      </c>
      <c r="AA976">
        <v>7.2600807141292325</v>
      </c>
      <c r="AB976">
        <v>4.1485170846485007</v>
      </c>
      <c r="AC976">
        <v>0</v>
      </c>
      <c r="AD976">
        <v>0</v>
      </c>
      <c r="AE976">
        <v>16.118629175912716</v>
      </c>
    </row>
    <row r="977" spans="1:31" x14ac:dyDescent="0.25">
      <c r="A977">
        <v>2380700</v>
      </c>
      <c r="B977">
        <v>1</v>
      </c>
      <c r="C977" t="s">
        <v>80</v>
      </c>
      <c r="D977" t="s">
        <v>101</v>
      </c>
      <c r="E977" t="s">
        <v>1397</v>
      </c>
      <c r="F977" t="s">
        <v>3070</v>
      </c>
      <c r="G977" t="s">
        <v>298</v>
      </c>
      <c r="H977" t="s">
        <v>293</v>
      </c>
      <c r="I977" t="s">
        <v>136</v>
      </c>
      <c r="J977" t="s">
        <v>137</v>
      </c>
      <c r="K977" t="s">
        <v>138</v>
      </c>
      <c r="L977" t="s">
        <v>3071</v>
      </c>
      <c r="M977" t="s">
        <v>3072</v>
      </c>
      <c r="N977">
        <v>0.63472222199999995</v>
      </c>
      <c r="O977">
        <v>0</v>
      </c>
      <c r="P977">
        <v>235</v>
      </c>
      <c r="Q977">
        <v>2</v>
      </c>
      <c r="R977">
        <v>9</v>
      </c>
      <c r="S977">
        <v>3</v>
      </c>
      <c r="T977">
        <v>34</v>
      </c>
      <c r="U977">
        <v>2</v>
      </c>
      <c r="V977">
        <v>0</v>
      </c>
      <c r="W977">
        <v>0</v>
      </c>
      <c r="X977">
        <v>51.338544627840136</v>
      </c>
      <c r="Y977">
        <v>5.4298037561918751</v>
      </c>
      <c r="Z977">
        <v>6.7198405633526397</v>
      </c>
      <c r="AA977">
        <v>4.6281302941283338</v>
      </c>
      <c r="AB977">
        <v>21.274734658358998</v>
      </c>
      <c r="AC977">
        <v>22.571733467759998</v>
      </c>
      <c r="AD977">
        <v>0</v>
      </c>
      <c r="AE977">
        <v>111.96278736763198</v>
      </c>
    </row>
    <row r="978" spans="1:31" x14ac:dyDescent="0.25">
      <c r="A978">
        <v>2380962</v>
      </c>
      <c r="B978">
        <v>1</v>
      </c>
      <c r="C978" t="s">
        <v>80</v>
      </c>
      <c r="D978" t="s">
        <v>105</v>
      </c>
      <c r="E978" t="s">
        <v>1368</v>
      </c>
      <c r="F978" t="s">
        <v>3073</v>
      </c>
      <c r="G978" t="s">
        <v>298</v>
      </c>
      <c r="H978" t="s">
        <v>293</v>
      </c>
      <c r="I978" t="s">
        <v>136</v>
      </c>
      <c r="J978" t="s">
        <v>137</v>
      </c>
      <c r="K978" t="s">
        <v>138</v>
      </c>
      <c r="L978" t="s">
        <v>3074</v>
      </c>
      <c r="M978" t="s">
        <v>3075</v>
      </c>
      <c r="N978">
        <v>0.91555555499999997</v>
      </c>
      <c r="O978">
        <v>1</v>
      </c>
      <c r="P978">
        <v>2390</v>
      </c>
      <c r="Q978">
        <v>4</v>
      </c>
      <c r="R978">
        <v>310</v>
      </c>
      <c r="S978">
        <v>20</v>
      </c>
      <c r="T978">
        <v>335</v>
      </c>
      <c r="U978">
        <v>3</v>
      </c>
      <c r="V978">
        <v>3</v>
      </c>
      <c r="W978">
        <v>0.89430447835437488</v>
      </c>
      <c r="X978">
        <v>545.64800391212839</v>
      </c>
      <c r="Y978">
        <v>7.7487159211494339</v>
      </c>
      <c r="Z978">
        <v>160.26184868051499</v>
      </c>
      <c r="AA978">
        <v>76.281429158358733</v>
      </c>
      <c r="AB978">
        <v>308.85561708347984</v>
      </c>
      <c r="AC978">
        <v>179.39720792148833</v>
      </c>
      <c r="AD978">
        <v>0.79800854359004991</v>
      </c>
      <c r="AE978">
        <v>1279.885135699064</v>
      </c>
    </row>
    <row r="979" spans="1:31" x14ac:dyDescent="0.25">
      <c r="A979">
        <v>2380991</v>
      </c>
      <c r="B979">
        <v>1</v>
      </c>
      <c r="C979" t="s">
        <v>80</v>
      </c>
      <c r="D979" t="s">
        <v>105</v>
      </c>
      <c r="E979" t="s">
        <v>1368</v>
      </c>
      <c r="F979" t="s">
        <v>3076</v>
      </c>
      <c r="G979" t="s">
        <v>298</v>
      </c>
      <c r="H979" t="s">
        <v>293</v>
      </c>
      <c r="I979" t="s">
        <v>136</v>
      </c>
      <c r="J979" t="s">
        <v>137</v>
      </c>
      <c r="K979" t="s">
        <v>138</v>
      </c>
      <c r="L979" t="s">
        <v>3077</v>
      </c>
      <c r="M979" t="s">
        <v>3078</v>
      </c>
      <c r="N979">
        <v>0.55472222199999999</v>
      </c>
      <c r="O979">
        <v>5</v>
      </c>
      <c r="P979">
        <v>610</v>
      </c>
      <c r="Q979">
        <v>13</v>
      </c>
      <c r="R979">
        <v>77</v>
      </c>
      <c r="S979">
        <v>8</v>
      </c>
      <c r="T979">
        <v>70</v>
      </c>
      <c r="U979">
        <v>0</v>
      </c>
      <c r="V979">
        <v>0</v>
      </c>
      <c r="W979">
        <v>1.0157948616307499</v>
      </c>
      <c r="X979">
        <v>73.51791794680193</v>
      </c>
      <c r="Y979">
        <v>14.052023995378423</v>
      </c>
      <c r="Z979">
        <v>48.38343042886374</v>
      </c>
      <c r="AA979">
        <v>3.7267170493530339</v>
      </c>
      <c r="AB979">
        <v>49.632524096275084</v>
      </c>
      <c r="AC979">
        <v>0</v>
      </c>
      <c r="AD979">
        <v>0</v>
      </c>
      <c r="AE979">
        <v>190.32840837830295</v>
      </c>
    </row>
    <row r="980" spans="1:31" x14ac:dyDescent="0.25">
      <c r="A980">
        <v>2380578</v>
      </c>
      <c r="B980">
        <v>1</v>
      </c>
      <c r="C980" t="s">
        <v>80</v>
      </c>
      <c r="D980" t="s">
        <v>105</v>
      </c>
      <c r="E980" t="s">
        <v>1397</v>
      </c>
      <c r="F980" t="s">
        <v>3079</v>
      </c>
      <c r="G980" t="s">
        <v>1495</v>
      </c>
      <c r="H980" t="s">
        <v>293</v>
      </c>
      <c r="I980" t="s">
        <v>136</v>
      </c>
      <c r="J980" t="s">
        <v>137</v>
      </c>
      <c r="K980" t="s">
        <v>138</v>
      </c>
      <c r="L980" t="s">
        <v>3080</v>
      </c>
      <c r="M980" t="s">
        <v>3081</v>
      </c>
      <c r="N980">
        <v>3.95</v>
      </c>
      <c r="O980">
        <v>0</v>
      </c>
      <c r="P980">
        <v>19</v>
      </c>
      <c r="Q980">
        <v>0</v>
      </c>
      <c r="R980">
        <v>2</v>
      </c>
      <c r="S980">
        <v>0</v>
      </c>
      <c r="T980">
        <v>4</v>
      </c>
      <c r="U980">
        <v>0</v>
      </c>
      <c r="V980">
        <v>0</v>
      </c>
      <c r="W980">
        <v>0</v>
      </c>
      <c r="X980">
        <v>21.659574364590263</v>
      </c>
      <c r="Y980">
        <v>0</v>
      </c>
      <c r="Z980">
        <v>3.2736052892312002</v>
      </c>
      <c r="AA980">
        <v>0</v>
      </c>
      <c r="AB980">
        <v>15.050168310580798</v>
      </c>
      <c r="AC980">
        <v>0</v>
      </c>
      <c r="AD980">
        <v>0</v>
      </c>
      <c r="AE980">
        <v>39.983347964402256</v>
      </c>
    </row>
    <row r="981" spans="1:31" x14ac:dyDescent="0.25">
      <c r="A981">
        <v>2380628</v>
      </c>
      <c r="B981">
        <v>1</v>
      </c>
      <c r="C981" t="s">
        <v>80</v>
      </c>
      <c r="D981" t="s">
        <v>102</v>
      </c>
      <c r="E981" t="s">
        <v>1397</v>
      </c>
      <c r="F981" t="s">
        <v>3082</v>
      </c>
      <c r="G981" t="s">
        <v>1495</v>
      </c>
      <c r="H981" t="s">
        <v>293</v>
      </c>
      <c r="I981" t="s">
        <v>136</v>
      </c>
      <c r="J981" t="s">
        <v>137</v>
      </c>
      <c r="K981" t="s">
        <v>138</v>
      </c>
      <c r="L981" t="s">
        <v>3083</v>
      </c>
      <c r="M981" t="s">
        <v>3084</v>
      </c>
      <c r="N981">
        <v>1.960555555</v>
      </c>
      <c r="O981">
        <v>1</v>
      </c>
      <c r="P981">
        <v>804</v>
      </c>
      <c r="Q981">
        <v>1</v>
      </c>
      <c r="R981">
        <v>13</v>
      </c>
      <c r="S981">
        <v>2</v>
      </c>
      <c r="T981">
        <v>56</v>
      </c>
      <c r="U981">
        <v>0</v>
      </c>
      <c r="V981">
        <v>0</v>
      </c>
      <c r="W981">
        <v>1.249982890788333</v>
      </c>
      <c r="X981">
        <v>205.61050827907533</v>
      </c>
      <c r="Y981">
        <v>1.54501070326445</v>
      </c>
      <c r="Z981">
        <v>30.880834679675754</v>
      </c>
      <c r="AA981">
        <v>6.3610191841547996</v>
      </c>
      <c r="AB981">
        <v>61.500519993857374</v>
      </c>
      <c r="AC981">
        <v>0</v>
      </c>
      <c r="AD981">
        <v>0</v>
      </c>
      <c r="AE981">
        <v>307.14787573081605</v>
      </c>
    </row>
    <row r="982" spans="1:31" x14ac:dyDescent="0.25">
      <c r="A982">
        <v>2380631</v>
      </c>
      <c r="B982">
        <v>1</v>
      </c>
      <c r="C982" t="s">
        <v>80</v>
      </c>
      <c r="D982" t="s">
        <v>105</v>
      </c>
      <c r="E982" t="s">
        <v>290</v>
      </c>
      <c r="F982" t="s">
        <v>3085</v>
      </c>
      <c r="G982" t="s">
        <v>298</v>
      </c>
      <c r="H982" t="s">
        <v>293</v>
      </c>
      <c r="I982" t="s">
        <v>136</v>
      </c>
      <c r="J982" t="s">
        <v>137</v>
      </c>
      <c r="K982" t="s">
        <v>138</v>
      </c>
      <c r="L982" t="s">
        <v>3086</v>
      </c>
      <c r="M982" t="s">
        <v>3087</v>
      </c>
      <c r="N982">
        <v>0.82888888800000005</v>
      </c>
      <c r="O982">
        <v>0</v>
      </c>
      <c r="P982">
        <v>388</v>
      </c>
      <c r="Q982">
        <v>1</v>
      </c>
      <c r="R982">
        <v>29</v>
      </c>
      <c r="S982">
        <v>10</v>
      </c>
      <c r="T982">
        <v>62</v>
      </c>
      <c r="U982">
        <v>7</v>
      </c>
      <c r="V982">
        <v>0</v>
      </c>
      <c r="W982">
        <v>0</v>
      </c>
      <c r="X982">
        <v>105.09004718489555</v>
      </c>
      <c r="Y982">
        <v>1.6977364517732889</v>
      </c>
      <c r="Z982">
        <v>66.109490332190433</v>
      </c>
      <c r="AA982">
        <v>101.72176785726069</v>
      </c>
      <c r="AB982">
        <v>63.26585526845237</v>
      </c>
      <c r="AC982">
        <v>231.21441503980941</v>
      </c>
      <c r="AD982">
        <v>0</v>
      </c>
      <c r="AE982">
        <v>569.09931213438176</v>
      </c>
    </row>
    <row r="983" spans="1:31" x14ac:dyDescent="0.25">
      <c r="A983">
        <v>2380762</v>
      </c>
      <c r="B983">
        <v>1</v>
      </c>
      <c r="C983" t="s">
        <v>80</v>
      </c>
      <c r="D983" t="s">
        <v>101</v>
      </c>
      <c r="E983" t="s">
        <v>1397</v>
      </c>
      <c r="F983" t="s">
        <v>3088</v>
      </c>
      <c r="G983" t="s">
        <v>298</v>
      </c>
      <c r="H983" t="s">
        <v>293</v>
      </c>
      <c r="I983" t="s">
        <v>136</v>
      </c>
      <c r="J983" t="s">
        <v>137</v>
      </c>
      <c r="K983" t="s">
        <v>138</v>
      </c>
      <c r="L983" t="s">
        <v>3089</v>
      </c>
      <c r="M983" t="s">
        <v>3090</v>
      </c>
      <c r="N983">
        <v>3.3105555550000001</v>
      </c>
      <c r="O983">
        <v>0</v>
      </c>
      <c r="P983">
        <v>477</v>
      </c>
      <c r="Q983">
        <v>0</v>
      </c>
      <c r="R983">
        <v>0</v>
      </c>
      <c r="S983">
        <v>7</v>
      </c>
      <c r="T983">
        <v>1</v>
      </c>
      <c r="U983">
        <v>0</v>
      </c>
      <c r="V983">
        <v>0</v>
      </c>
      <c r="W983">
        <v>0</v>
      </c>
      <c r="X983">
        <v>322.31092960999592</v>
      </c>
      <c r="Y983">
        <v>0</v>
      </c>
      <c r="Z983">
        <v>0</v>
      </c>
      <c r="AA983">
        <v>865.29181845306437</v>
      </c>
      <c r="AB983">
        <v>19.565831396587001</v>
      </c>
      <c r="AC983">
        <v>0</v>
      </c>
      <c r="AD983">
        <v>0</v>
      </c>
      <c r="AE983">
        <v>1207.1685794596474</v>
      </c>
    </row>
    <row r="984" spans="1:31" x14ac:dyDescent="0.25">
      <c r="A984">
        <v>2380779</v>
      </c>
      <c r="B984">
        <v>1</v>
      </c>
      <c r="C984" t="s">
        <v>80</v>
      </c>
      <c r="D984" t="s">
        <v>105</v>
      </c>
      <c r="E984" t="s">
        <v>1397</v>
      </c>
      <c r="F984" t="s">
        <v>3091</v>
      </c>
      <c r="G984" t="s">
        <v>298</v>
      </c>
      <c r="H984" t="s">
        <v>293</v>
      </c>
      <c r="I984" t="s">
        <v>136</v>
      </c>
      <c r="J984" t="s">
        <v>137</v>
      </c>
      <c r="K984" t="s">
        <v>138</v>
      </c>
      <c r="L984" t="s">
        <v>3092</v>
      </c>
      <c r="M984" t="s">
        <v>3093</v>
      </c>
      <c r="N984">
        <v>0.45361111100000001</v>
      </c>
      <c r="O984">
        <v>0</v>
      </c>
      <c r="P984">
        <v>1994</v>
      </c>
      <c r="Q984">
        <v>0</v>
      </c>
      <c r="R984">
        <v>0</v>
      </c>
      <c r="S984">
        <v>0</v>
      </c>
      <c r="T984">
        <v>91</v>
      </c>
      <c r="U984">
        <v>0</v>
      </c>
      <c r="V984">
        <v>0</v>
      </c>
      <c r="W984">
        <v>0</v>
      </c>
      <c r="X984">
        <v>191.42867978809082</v>
      </c>
      <c r="Y984">
        <v>0</v>
      </c>
      <c r="Z984">
        <v>0</v>
      </c>
      <c r="AA984">
        <v>0</v>
      </c>
      <c r="AB984">
        <v>33.221528146781438</v>
      </c>
      <c r="AC984">
        <v>0</v>
      </c>
      <c r="AD984">
        <v>0</v>
      </c>
      <c r="AE984">
        <v>224.65020793487224</v>
      </c>
    </row>
    <row r="985" spans="1:31" x14ac:dyDescent="0.25">
      <c r="A985">
        <v>2380846</v>
      </c>
      <c r="B985">
        <v>1</v>
      </c>
      <c r="C985" t="s">
        <v>80</v>
      </c>
      <c r="D985" t="s">
        <v>105</v>
      </c>
      <c r="E985" t="s">
        <v>290</v>
      </c>
      <c r="F985" t="s">
        <v>3094</v>
      </c>
      <c r="G985" t="s">
        <v>298</v>
      </c>
      <c r="H985" t="s">
        <v>293</v>
      </c>
      <c r="I985" t="s">
        <v>136</v>
      </c>
      <c r="J985" t="s">
        <v>137</v>
      </c>
      <c r="K985" t="s">
        <v>138</v>
      </c>
      <c r="L985" t="s">
        <v>3095</v>
      </c>
      <c r="M985" t="s">
        <v>3096</v>
      </c>
      <c r="N985">
        <v>1.1488888880000001</v>
      </c>
      <c r="O985">
        <v>6</v>
      </c>
      <c r="P985">
        <v>4976</v>
      </c>
      <c r="Q985">
        <v>6</v>
      </c>
      <c r="R985">
        <v>20</v>
      </c>
      <c r="S985">
        <v>28</v>
      </c>
      <c r="T985">
        <v>436</v>
      </c>
      <c r="U985">
        <v>5</v>
      </c>
      <c r="V985">
        <v>0</v>
      </c>
      <c r="W985">
        <v>7.9845375136626009</v>
      </c>
      <c r="X985">
        <v>1114.0009962160557</v>
      </c>
      <c r="Y985">
        <v>33.975227820018794</v>
      </c>
      <c r="Z985">
        <v>31.221741191812352</v>
      </c>
      <c r="AA985">
        <v>407.77335470910202</v>
      </c>
      <c r="AB985">
        <v>468.6612011449235</v>
      </c>
      <c r="AC985">
        <v>208.89229919907066</v>
      </c>
      <c r="AD985">
        <v>0</v>
      </c>
      <c r="AE985">
        <v>2272.5093577946454</v>
      </c>
    </row>
    <row r="986" spans="1:31" x14ac:dyDescent="0.25">
      <c r="A986">
        <v>2380928</v>
      </c>
      <c r="B986">
        <v>1</v>
      </c>
      <c r="C986" t="s">
        <v>80</v>
      </c>
      <c r="D986" t="s">
        <v>105</v>
      </c>
      <c r="E986" t="s">
        <v>1397</v>
      </c>
      <c r="F986" t="s">
        <v>3097</v>
      </c>
      <c r="G986" t="s">
        <v>1495</v>
      </c>
      <c r="H986" t="s">
        <v>293</v>
      </c>
      <c r="I986" t="s">
        <v>136</v>
      </c>
      <c r="J986" t="s">
        <v>137</v>
      </c>
      <c r="K986" t="s">
        <v>138</v>
      </c>
      <c r="L986" t="s">
        <v>3098</v>
      </c>
      <c r="M986" t="s">
        <v>3099</v>
      </c>
      <c r="N986">
        <v>2.3730555550000001</v>
      </c>
      <c r="O986">
        <v>0</v>
      </c>
      <c r="P986">
        <v>0</v>
      </c>
      <c r="Q986">
        <v>0</v>
      </c>
      <c r="R986">
        <v>0</v>
      </c>
      <c r="S986">
        <v>2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17.622594142842871</v>
      </c>
      <c r="AB986">
        <v>0</v>
      </c>
      <c r="AC986">
        <v>0</v>
      </c>
      <c r="AD986">
        <v>0</v>
      </c>
      <c r="AE986">
        <v>17.622594142842871</v>
      </c>
    </row>
    <row r="987" spans="1:31" x14ac:dyDescent="0.25">
      <c r="A987">
        <v>2381107</v>
      </c>
      <c r="B987">
        <v>1</v>
      </c>
      <c r="C987" t="s">
        <v>80</v>
      </c>
      <c r="D987" t="s">
        <v>107</v>
      </c>
      <c r="E987" t="s">
        <v>290</v>
      </c>
      <c r="F987" t="s">
        <v>3100</v>
      </c>
      <c r="G987" t="s">
        <v>298</v>
      </c>
      <c r="H987" t="s">
        <v>293</v>
      </c>
      <c r="I987" t="s">
        <v>136</v>
      </c>
      <c r="J987" t="s">
        <v>137</v>
      </c>
      <c r="K987" t="s">
        <v>138</v>
      </c>
      <c r="L987" t="s">
        <v>3101</v>
      </c>
      <c r="M987" t="s">
        <v>3102</v>
      </c>
      <c r="N987">
        <v>0.16638888800000001</v>
      </c>
      <c r="O987">
        <v>0</v>
      </c>
      <c r="P987">
        <v>1</v>
      </c>
      <c r="Q987">
        <v>12</v>
      </c>
      <c r="R987">
        <v>44</v>
      </c>
      <c r="S987">
        <v>2</v>
      </c>
      <c r="T987">
        <v>10</v>
      </c>
      <c r="U987">
        <v>0</v>
      </c>
      <c r="V987">
        <v>0</v>
      </c>
      <c r="W987">
        <v>0</v>
      </c>
      <c r="X987">
        <v>4.4554333159416669E-2</v>
      </c>
      <c r="Y987">
        <v>19.342642330100702</v>
      </c>
      <c r="Z987">
        <v>15.864088210353584</v>
      </c>
      <c r="AA987">
        <v>6.7010440813063417</v>
      </c>
      <c r="AB987">
        <v>1.4624701750840416</v>
      </c>
      <c r="AC987">
        <v>0</v>
      </c>
      <c r="AD987">
        <v>0</v>
      </c>
      <c r="AE987">
        <v>43.414799130004091</v>
      </c>
    </row>
    <row r="988" spans="1:31" x14ac:dyDescent="0.25">
      <c r="A988">
        <v>2385305</v>
      </c>
      <c r="B988">
        <v>1</v>
      </c>
      <c r="C988" t="s">
        <v>81</v>
      </c>
      <c r="D988" t="s">
        <v>120</v>
      </c>
      <c r="E988" t="s">
        <v>1397</v>
      </c>
      <c r="F988" t="s">
        <v>3103</v>
      </c>
      <c r="G988" t="s">
        <v>298</v>
      </c>
      <c r="H988" t="s">
        <v>293</v>
      </c>
      <c r="I988" t="s">
        <v>136</v>
      </c>
      <c r="J988" t="s">
        <v>137</v>
      </c>
      <c r="K988" t="s">
        <v>138</v>
      </c>
      <c r="L988" t="s">
        <v>3104</v>
      </c>
      <c r="M988" t="s">
        <v>3105</v>
      </c>
      <c r="N988">
        <v>0.233333333</v>
      </c>
      <c r="O988">
        <v>0</v>
      </c>
      <c r="P988">
        <v>1085</v>
      </c>
      <c r="Q988">
        <v>0</v>
      </c>
      <c r="R988">
        <v>26</v>
      </c>
      <c r="S988">
        <v>0</v>
      </c>
      <c r="T988">
        <v>148</v>
      </c>
      <c r="U988">
        <v>0</v>
      </c>
      <c r="V988">
        <v>0</v>
      </c>
      <c r="W988">
        <v>0</v>
      </c>
      <c r="X988">
        <v>43.419816185655115</v>
      </c>
      <c r="Y988">
        <v>0</v>
      </c>
      <c r="Z988">
        <v>5.4796292126520001</v>
      </c>
      <c r="AA988">
        <v>0</v>
      </c>
      <c r="AB988">
        <v>17.135323984379994</v>
      </c>
      <c r="AC988">
        <v>0</v>
      </c>
      <c r="AD988">
        <v>0</v>
      </c>
      <c r="AE988">
        <v>66.034769382687102</v>
      </c>
    </row>
    <row r="989" spans="1:31" x14ac:dyDescent="0.25">
      <c r="A989">
        <v>2387038</v>
      </c>
      <c r="B989">
        <v>1</v>
      </c>
      <c r="C989" t="s">
        <v>80</v>
      </c>
      <c r="D989" t="s">
        <v>101</v>
      </c>
      <c r="E989" t="s">
        <v>290</v>
      </c>
      <c r="F989" t="s">
        <v>3106</v>
      </c>
      <c r="G989" t="s">
        <v>298</v>
      </c>
      <c r="H989" t="s">
        <v>293</v>
      </c>
      <c r="I989" t="s">
        <v>136</v>
      </c>
      <c r="J989" t="s">
        <v>137</v>
      </c>
      <c r="K989" t="s">
        <v>138</v>
      </c>
      <c r="L989" t="s">
        <v>3107</v>
      </c>
      <c r="M989" t="s">
        <v>3108</v>
      </c>
      <c r="N989">
        <v>3.1363888879999999</v>
      </c>
      <c r="O989">
        <v>0</v>
      </c>
      <c r="P989">
        <v>1354</v>
      </c>
      <c r="Q989">
        <v>0</v>
      </c>
      <c r="R989">
        <v>1</v>
      </c>
      <c r="S989">
        <v>1</v>
      </c>
      <c r="T989">
        <v>39</v>
      </c>
      <c r="U989">
        <v>1</v>
      </c>
      <c r="V989">
        <v>0</v>
      </c>
      <c r="W989">
        <v>0</v>
      </c>
      <c r="X989">
        <v>818.96604948258266</v>
      </c>
      <c r="Y989">
        <v>0</v>
      </c>
      <c r="Z989">
        <v>1.1818259381413667</v>
      </c>
      <c r="AA989">
        <v>71.384662154549716</v>
      </c>
      <c r="AB989">
        <v>404.39589010629055</v>
      </c>
      <c r="AC989">
        <v>457.19910170835169</v>
      </c>
      <c r="AD989">
        <v>0</v>
      </c>
      <c r="AE989">
        <v>1753.1275293899159</v>
      </c>
    </row>
    <row r="990" spans="1:31" x14ac:dyDescent="0.25">
      <c r="A990">
        <v>2375414</v>
      </c>
      <c r="B990">
        <v>1</v>
      </c>
      <c r="C990" t="s">
        <v>80</v>
      </c>
      <c r="D990" t="s">
        <v>94</v>
      </c>
      <c r="E990" t="s">
        <v>1397</v>
      </c>
      <c r="F990" t="s">
        <v>3109</v>
      </c>
      <c r="G990" t="s">
        <v>292</v>
      </c>
      <c r="H990" t="s">
        <v>293</v>
      </c>
      <c r="I990" t="s">
        <v>136</v>
      </c>
      <c r="J990" t="s">
        <v>137</v>
      </c>
      <c r="K990" t="s">
        <v>294</v>
      </c>
      <c r="L990" t="s">
        <v>3110</v>
      </c>
      <c r="M990" t="s">
        <v>3111</v>
      </c>
      <c r="N990">
        <v>2.1177777770000001</v>
      </c>
      <c r="O990">
        <v>0</v>
      </c>
      <c r="P990">
        <v>346</v>
      </c>
      <c r="Q990">
        <v>0</v>
      </c>
      <c r="R990">
        <v>3</v>
      </c>
      <c r="S990">
        <v>0</v>
      </c>
      <c r="T990">
        <v>21</v>
      </c>
      <c r="U990">
        <v>0</v>
      </c>
      <c r="V990">
        <v>0</v>
      </c>
      <c r="W990">
        <v>0</v>
      </c>
      <c r="X990">
        <v>173.20032194426798</v>
      </c>
      <c r="Y990">
        <v>0</v>
      </c>
      <c r="Z990">
        <v>0.60652475998069166</v>
      </c>
      <c r="AA990">
        <v>0</v>
      </c>
      <c r="AB990">
        <v>27.011669657505639</v>
      </c>
      <c r="AC990">
        <v>0</v>
      </c>
      <c r="AD990">
        <v>0</v>
      </c>
      <c r="AE990">
        <v>200.81851636175432</v>
      </c>
    </row>
    <row r="991" spans="1:31" x14ac:dyDescent="0.25">
      <c r="A991">
        <v>2386025</v>
      </c>
      <c r="B991">
        <v>1</v>
      </c>
      <c r="C991" t="s">
        <v>80</v>
      </c>
      <c r="D991" t="s">
        <v>108</v>
      </c>
      <c r="E991" t="s">
        <v>1368</v>
      </c>
      <c r="F991" t="s">
        <v>3112</v>
      </c>
      <c r="G991" t="s">
        <v>292</v>
      </c>
      <c r="H991" t="s">
        <v>293</v>
      </c>
      <c r="I991" t="s">
        <v>136</v>
      </c>
      <c r="J991" t="s">
        <v>137</v>
      </c>
      <c r="K991" t="s">
        <v>294</v>
      </c>
      <c r="L991" t="s">
        <v>3113</v>
      </c>
      <c r="M991" t="s">
        <v>3114</v>
      </c>
      <c r="N991">
        <v>1.6602777769999999</v>
      </c>
      <c r="O991">
        <v>0</v>
      </c>
      <c r="P991">
        <v>122</v>
      </c>
      <c r="Q991">
        <v>0</v>
      </c>
      <c r="R991">
        <v>81</v>
      </c>
      <c r="S991">
        <v>0</v>
      </c>
      <c r="T991">
        <v>33</v>
      </c>
      <c r="U991">
        <v>0</v>
      </c>
      <c r="V991">
        <v>0</v>
      </c>
      <c r="W991">
        <v>0</v>
      </c>
      <c r="X991">
        <v>59.295792801707449</v>
      </c>
      <c r="Y991">
        <v>0</v>
      </c>
      <c r="Z991">
        <v>343.73689914173929</v>
      </c>
      <c r="AA991">
        <v>0</v>
      </c>
      <c r="AB991">
        <v>69.953953341695183</v>
      </c>
      <c r="AC991">
        <v>0</v>
      </c>
      <c r="AD991">
        <v>0</v>
      </c>
      <c r="AE991">
        <v>472.98664528514189</v>
      </c>
    </row>
    <row r="992" spans="1:31" x14ac:dyDescent="0.25">
      <c r="A992">
        <v>2385968</v>
      </c>
      <c r="B992">
        <v>1</v>
      </c>
      <c r="C992" t="s">
        <v>80</v>
      </c>
      <c r="D992" t="s">
        <v>93</v>
      </c>
      <c r="E992" t="s">
        <v>290</v>
      </c>
      <c r="F992" t="s">
        <v>3115</v>
      </c>
      <c r="G992" t="s">
        <v>298</v>
      </c>
      <c r="H992" t="s">
        <v>293</v>
      </c>
      <c r="I992" t="s">
        <v>136</v>
      </c>
      <c r="J992" t="s">
        <v>137</v>
      </c>
      <c r="K992" t="s">
        <v>138</v>
      </c>
      <c r="L992" t="s">
        <v>3116</v>
      </c>
      <c r="M992" t="s">
        <v>3117</v>
      </c>
      <c r="N992">
        <v>0.60583333299999997</v>
      </c>
      <c r="O992">
        <v>0</v>
      </c>
      <c r="P992">
        <v>423</v>
      </c>
      <c r="Q992">
        <v>46</v>
      </c>
      <c r="R992">
        <v>347</v>
      </c>
      <c r="S992">
        <v>14</v>
      </c>
      <c r="T992">
        <v>235</v>
      </c>
      <c r="U992">
        <v>0</v>
      </c>
      <c r="V992">
        <v>1</v>
      </c>
      <c r="W992">
        <v>0</v>
      </c>
      <c r="X992">
        <v>66.136627933663519</v>
      </c>
      <c r="Y992">
        <v>89.155550542531827</v>
      </c>
      <c r="Z992">
        <v>402.10284906136701</v>
      </c>
      <c r="AA992">
        <v>59.633107299856405</v>
      </c>
      <c r="AB992">
        <v>263.32732210077023</v>
      </c>
      <c r="AC992">
        <v>0</v>
      </c>
      <c r="AD992">
        <v>97.715306049255673</v>
      </c>
      <c r="AE992">
        <v>978.07076298744471</v>
      </c>
    </row>
    <row r="993" spans="1:31" x14ac:dyDescent="0.25">
      <c r="A993">
        <v>2385950</v>
      </c>
      <c r="B993">
        <v>1</v>
      </c>
      <c r="C993" t="s">
        <v>80</v>
      </c>
      <c r="D993" t="s">
        <v>93</v>
      </c>
      <c r="E993" t="s">
        <v>290</v>
      </c>
      <c r="F993" t="s">
        <v>3115</v>
      </c>
      <c r="G993" t="s">
        <v>298</v>
      </c>
      <c r="H993" t="s">
        <v>293</v>
      </c>
      <c r="I993" t="s">
        <v>136</v>
      </c>
      <c r="J993" t="s">
        <v>137</v>
      </c>
      <c r="K993" t="s">
        <v>138</v>
      </c>
      <c r="L993" t="s">
        <v>3118</v>
      </c>
      <c r="M993" t="s">
        <v>3119</v>
      </c>
      <c r="N993">
        <v>0.39333333300000001</v>
      </c>
      <c r="O993">
        <v>0</v>
      </c>
      <c r="P993">
        <v>423</v>
      </c>
      <c r="Q993">
        <v>46</v>
      </c>
      <c r="R993">
        <v>347</v>
      </c>
      <c r="S993">
        <v>14</v>
      </c>
      <c r="T993">
        <v>235</v>
      </c>
      <c r="U993">
        <v>0</v>
      </c>
      <c r="V993">
        <v>1</v>
      </c>
      <c r="W993">
        <v>0</v>
      </c>
      <c r="X993">
        <v>42.984379185308995</v>
      </c>
      <c r="Y993">
        <v>56.638614326098356</v>
      </c>
      <c r="Z993">
        <v>264.03164840004166</v>
      </c>
      <c r="AA993">
        <v>37.877102324758603</v>
      </c>
      <c r="AB993">
        <v>168.65532723922331</v>
      </c>
      <c r="AC993">
        <v>0</v>
      </c>
      <c r="AD993">
        <v>62.106434328454831</v>
      </c>
      <c r="AE993">
        <v>632.29350580388575</v>
      </c>
    </row>
    <row r="994" spans="1:31" x14ac:dyDescent="0.25">
      <c r="A994">
        <v>2372948</v>
      </c>
      <c r="B994">
        <v>1</v>
      </c>
      <c r="C994" t="s">
        <v>81</v>
      </c>
      <c r="D994" t="s">
        <v>112</v>
      </c>
      <c r="E994" t="s">
        <v>290</v>
      </c>
      <c r="F994" t="s">
        <v>3120</v>
      </c>
      <c r="G994" t="s">
        <v>298</v>
      </c>
      <c r="H994" t="s">
        <v>293</v>
      </c>
      <c r="I994" t="s">
        <v>136</v>
      </c>
      <c r="J994" t="s">
        <v>137</v>
      </c>
      <c r="K994" t="s">
        <v>138</v>
      </c>
      <c r="L994" t="s">
        <v>3121</v>
      </c>
      <c r="M994" t="s">
        <v>3122</v>
      </c>
      <c r="N994">
        <v>0.83222222199999996</v>
      </c>
      <c r="O994">
        <v>15</v>
      </c>
      <c r="P994">
        <v>13813</v>
      </c>
      <c r="Q994">
        <v>1097</v>
      </c>
      <c r="R994">
        <v>2696</v>
      </c>
      <c r="S994">
        <v>185</v>
      </c>
      <c r="T994">
        <v>1757</v>
      </c>
      <c r="U994">
        <v>26</v>
      </c>
      <c r="V994">
        <v>13</v>
      </c>
      <c r="W994">
        <v>7.1397311972619004</v>
      </c>
      <c r="X994">
        <v>1879.3532467127154</v>
      </c>
      <c r="Y994">
        <v>2021.3207037693041</v>
      </c>
      <c r="Z994">
        <v>1677.6373150959027</v>
      </c>
      <c r="AA994">
        <v>926.18416364438372</v>
      </c>
      <c r="AB994">
        <v>463.77226768552487</v>
      </c>
      <c r="AC994">
        <v>725.78959794021148</v>
      </c>
      <c r="AD994">
        <v>296.37625723775034</v>
      </c>
      <c r="AE994">
        <v>7997.5732832830536</v>
      </c>
    </row>
    <row r="995" spans="1:31" x14ac:dyDescent="0.25">
      <c r="A995">
        <v>2372614</v>
      </c>
      <c r="B995">
        <v>1</v>
      </c>
      <c r="C995" t="s">
        <v>80</v>
      </c>
      <c r="D995" t="s">
        <v>93</v>
      </c>
      <c r="E995" t="s">
        <v>290</v>
      </c>
      <c r="F995" t="s">
        <v>3123</v>
      </c>
      <c r="G995" t="s">
        <v>298</v>
      </c>
      <c r="H995" t="s">
        <v>293</v>
      </c>
      <c r="I995" t="s">
        <v>136</v>
      </c>
      <c r="J995" t="s">
        <v>137</v>
      </c>
      <c r="K995" t="s">
        <v>138</v>
      </c>
      <c r="L995" t="s">
        <v>3124</v>
      </c>
      <c r="M995" t="s">
        <v>3125</v>
      </c>
      <c r="N995">
        <v>3.0447222219999999</v>
      </c>
      <c r="O995">
        <v>0</v>
      </c>
      <c r="P995">
        <v>10</v>
      </c>
      <c r="Q995">
        <v>5</v>
      </c>
      <c r="R995">
        <v>2</v>
      </c>
      <c r="S995">
        <v>5</v>
      </c>
      <c r="T995">
        <v>16</v>
      </c>
      <c r="U995">
        <v>0</v>
      </c>
      <c r="V995">
        <v>0</v>
      </c>
      <c r="W995">
        <v>0</v>
      </c>
      <c r="X995">
        <v>10.464566265575002</v>
      </c>
      <c r="Y995">
        <v>145.25193291584213</v>
      </c>
      <c r="Z995">
        <v>6.3950473391428826</v>
      </c>
      <c r="AA995">
        <v>21.445799188015709</v>
      </c>
      <c r="AB995">
        <v>43.345354616371502</v>
      </c>
      <c r="AC995">
        <v>0</v>
      </c>
      <c r="AD995">
        <v>0</v>
      </c>
      <c r="AE995">
        <v>226.90270032494723</v>
      </c>
    </row>
    <row r="996" spans="1:31" x14ac:dyDescent="0.25">
      <c r="A996">
        <v>2372591</v>
      </c>
      <c r="B996">
        <v>1</v>
      </c>
      <c r="C996" t="s">
        <v>80</v>
      </c>
      <c r="D996" t="s">
        <v>103</v>
      </c>
      <c r="E996" t="s">
        <v>290</v>
      </c>
      <c r="F996" t="s">
        <v>3126</v>
      </c>
      <c r="G996" t="s">
        <v>298</v>
      </c>
      <c r="H996" t="s">
        <v>293</v>
      </c>
      <c r="I996" t="s">
        <v>136</v>
      </c>
      <c r="J996" t="s">
        <v>137</v>
      </c>
      <c r="K996" t="s">
        <v>138</v>
      </c>
      <c r="L996" t="s">
        <v>3127</v>
      </c>
      <c r="M996" t="s">
        <v>3128</v>
      </c>
      <c r="N996">
        <v>0.448333333</v>
      </c>
      <c r="O996">
        <v>0</v>
      </c>
      <c r="P996">
        <v>0</v>
      </c>
      <c r="Q996">
        <v>6</v>
      </c>
      <c r="R996">
        <v>6</v>
      </c>
      <c r="S996">
        <v>2</v>
      </c>
      <c r="T996">
        <v>6</v>
      </c>
      <c r="U996">
        <v>2</v>
      </c>
      <c r="V996">
        <v>0</v>
      </c>
      <c r="W996">
        <v>0</v>
      </c>
      <c r="X996">
        <v>0</v>
      </c>
      <c r="Y996">
        <v>40.880456271440295</v>
      </c>
      <c r="Z996">
        <v>13.943997252513777</v>
      </c>
      <c r="AA996">
        <v>6.7599061634134756</v>
      </c>
      <c r="AB996">
        <v>9.104043424826699</v>
      </c>
      <c r="AC996">
        <v>140.62490396553602</v>
      </c>
      <c r="AD996">
        <v>0</v>
      </c>
      <c r="AE996">
        <v>211.31330707773026</v>
      </c>
    </row>
    <row r="997" spans="1:31" x14ac:dyDescent="0.25">
      <c r="A997">
        <v>2372582</v>
      </c>
      <c r="B997">
        <v>1</v>
      </c>
      <c r="C997" t="s">
        <v>80</v>
      </c>
      <c r="D997" t="s">
        <v>93</v>
      </c>
      <c r="E997" t="s">
        <v>1397</v>
      </c>
      <c r="F997" t="s">
        <v>3129</v>
      </c>
      <c r="G997" t="s">
        <v>3130</v>
      </c>
      <c r="H997" t="s">
        <v>293</v>
      </c>
      <c r="I997" t="s">
        <v>136</v>
      </c>
      <c r="J997" t="s">
        <v>137</v>
      </c>
      <c r="K997" t="s">
        <v>138</v>
      </c>
      <c r="L997" t="s">
        <v>3131</v>
      </c>
      <c r="M997" t="s">
        <v>3132</v>
      </c>
      <c r="N997">
        <v>1.3363888880000001</v>
      </c>
      <c r="O997">
        <v>0</v>
      </c>
      <c r="P997">
        <v>893</v>
      </c>
      <c r="Q997">
        <v>0</v>
      </c>
      <c r="R997">
        <v>0</v>
      </c>
      <c r="S997">
        <v>0</v>
      </c>
      <c r="T997">
        <v>46</v>
      </c>
      <c r="U997">
        <v>0</v>
      </c>
      <c r="V997">
        <v>0</v>
      </c>
      <c r="W997">
        <v>0</v>
      </c>
      <c r="X997">
        <v>265.74831199508685</v>
      </c>
      <c r="Y997">
        <v>0</v>
      </c>
      <c r="Z997">
        <v>0</v>
      </c>
      <c r="AA997">
        <v>0</v>
      </c>
      <c r="AB997">
        <v>217.53219984925533</v>
      </c>
      <c r="AC997">
        <v>0</v>
      </c>
      <c r="AD997">
        <v>0</v>
      </c>
      <c r="AE997">
        <v>483.28051184434219</v>
      </c>
    </row>
    <row r="998" spans="1:31" x14ac:dyDescent="0.25">
      <c r="A998">
        <v>2372541</v>
      </c>
      <c r="B998">
        <v>1</v>
      </c>
      <c r="C998" t="s">
        <v>80</v>
      </c>
      <c r="D998" t="s">
        <v>103</v>
      </c>
      <c r="E998" t="s">
        <v>1368</v>
      </c>
      <c r="F998" t="s">
        <v>3133</v>
      </c>
      <c r="G998" t="s">
        <v>298</v>
      </c>
      <c r="H998" t="s">
        <v>293</v>
      </c>
      <c r="I998" t="s">
        <v>136</v>
      </c>
      <c r="J998" t="s">
        <v>137</v>
      </c>
      <c r="K998" t="s">
        <v>138</v>
      </c>
      <c r="L998" t="s">
        <v>3134</v>
      </c>
      <c r="M998" t="s">
        <v>3135</v>
      </c>
      <c r="N998">
        <v>0.528888888</v>
      </c>
      <c r="O998">
        <v>0</v>
      </c>
      <c r="P998">
        <v>541</v>
      </c>
      <c r="Q998">
        <v>20</v>
      </c>
      <c r="R998">
        <v>2</v>
      </c>
      <c r="S998">
        <v>3</v>
      </c>
      <c r="T998">
        <v>63</v>
      </c>
      <c r="U998">
        <v>1</v>
      </c>
      <c r="V998">
        <v>1</v>
      </c>
      <c r="W998">
        <v>0</v>
      </c>
      <c r="X998">
        <v>64.926009156576811</v>
      </c>
      <c r="Y998">
        <v>56.691506523107961</v>
      </c>
      <c r="Z998">
        <v>0.45001414736266676</v>
      </c>
      <c r="AA998">
        <v>67.078097247993597</v>
      </c>
      <c r="AB998">
        <v>24.643002749664365</v>
      </c>
      <c r="AC998">
        <v>84.873297597215995</v>
      </c>
      <c r="AD998">
        <v>53.108857856984557</v>
      </c>
      <c r="AE998">
        <v>351.77078527890598</v>
      </c>
    </row>
    <row r="999" spans="1:31" x14ac:dyDescent="0.25">
      <c r="A999">
        <v>2372531</v>
      </c>
      <c r="B999">
        <v>1</v>
      </c>
      <c r="C999" t="s">
        <v>80</v>
      </c>
      <c r="D999" t="s">
        <v>100</v>
      </c>
      <c r="E999" t="s">
        <v>290</v>
      </c>
      <c r="F999" t="s">
        <v>3136</v>
      </c>
      <c r="G999" t="s">
        <v>298</v>
      </c>
      <c r="H999" t="s">
        <v>293</v>
      </c>
      <c r="I999" t="s">
        <v>136</v>
      </c>
      <c r="J999" t="s">
        <v>137</v>
      </c>
      <c r="K999" t="s">
        <v>138</v>
      </c>
      <c r="L999" t="s">
        <v>3137</v>
      </c>
      <c r="M999" t="s">
        <v>3138</v>
      </c>
      <c r="N999">
        <v>0.63</v>
      </c>
      <c r="O999">
        <v>1</v>
      </c>
      <c r="P999">
        <v>19</v>
      </c>
      <c r="Q999">
        <v>1</v>
      </c>
      <c r="R999">
        <v>30</v>
      </c>
      <c r="S999">
        <v>4</v>
      </c>
      <c r="T999">
        <v>6</v>
      </c>
      <c r="U999">
        <v>1</v>
      </c>
      <c r="V999">
        <v>0</v>
      </c>
      <c r="W999">
        <v>14.0514702161984</v>
      </c>
      <c r="X999">
        <v>6.5936876423842916</v>
      </c>
      <c r="Y999">
        <v>2.128358591663075</v>
      </c>
      <c r="Z999">
        <v>29.89091262204219</v>
      </c>
      <c r="AA999">
        <v>10.608547417820899</v>
      </c>
      <c r="AB999">
        <v>1.2299590427435498</v>
      </c>
      <c r="AC999">
        <v>112.48603102039333</v>
      </c>
      <c r="AD999">
        <v>0</v>
      </c>
      <c r="AE999">
        <v>176.98896655324575</v>
      </c>
    </row>
    <row r="1000" spans="1:31" x14ac:dyDescent="0.25">
      <c r="A1000">
        <v>2372430</v>
      </c>
      <c r="B1000">
        <v>1</v>
      </c>
      <c r="C1000" t="s">
        <v>80</v>
      </c>
      <c r="D1000" t="s">
        <v>103</v>
      </c>
      <c r="E1000" t="s">
        <v>1490</v>
      </c>
      <c r="F1000" t="s">
        <v>3139</v>
      </c>
      <c r="G1000" t="s">
        <v>298</v>
      </c>
      <c r="H1000" t="s">
        <v>293</v>
      </c>
      <c r="I1000" t="s">
        <v>1348</v>
      </c>
      <c r="J1000" t="s">
        <v>137</v>
      </c>
      <c r="K1000" t="s">
        <v>138</v>
      </c>
      <c r="L1000" t="s">
        <v>3140</v>
      </c>
      <c r="M1000" t="s">
        <v>3141</v>
      </c>
      <c r="N1000">
        <v>2.4288888000000002E-2</v>
      </c>
      <c r="O1000">
        <v>2</v>
      </c>
      <c r="P1000">
        <v>467</v>
      </c>
      <c r="Q1000">
        <v>133</v>
      </c>
      <c r="R1000">
        <v>18</v>
      </c>
      <c r="S1000">
        <v>45</v>
      </c>
      <c r="T1000">
        <v>36</v>
      </c>
      <c r="U1000">
        <v>1</v>
      </c>
      <c r="V1000">
        <v>0</v>
      </c>
      <c r="W1000">
        <v>2.9404396358E-2</v>
      </c>
      <c r="X1000">
        <v>2.2097023818384991</v>
      </c>
      <c r="Y1000">
        <v>31.280979310796756</v>
      </c>
      <c r="Z1000">
        <v>2.6524873766350665</v>
      </c>
      <c r="AA1000">
        <v>6.7468194286988021</v>
      </c>
      <c r="AB1000">
        <v>1.31361306411465</v>
      </c>
      <c r="AC1000">
        <v>9.2955952937500003E-2</v>
      </c>
      <c r="AD1000">
        <v>0</v>
      </c>
      <c r="AE1000">
        <v>44.325961911379267</v>
      </c>
    </row>
    <row r="1001" spans="1:31" x14ac:dyDescent="0.25">
      <c r="A1001">
        <v>2372428</v>
      </c>
      <c r="B1001">
        <v>1</v>
      </c>
      <c r="C1001" t="s">
        <v>80</v>
      </c>
      <c r="D1001" t="s">
        <v>103</v>
      </c>
      <c r="E1001" t="s">
        <v>1368</v>
      </c>
      <c r="F1001" t="s">
        <v>3142</v>
      </c>
      <c r="G1001" t="s">
        <v>298</v>
      </c>
      <c r="H1001" t="s">
        <v>293</v>
      </c>
      <c r="I1001" t="s">
        <v>1348</v>
      </c>
      <c r="J1001" t="s">
        <v>137</v>
      </c>
      <c r="K1001" t="s">
        <v>138</v>
      </c>
      <c r="L1001" t="s">
        <v>3143</v>
      </c>
      <c r="M1001" t="s">
        <v>3144</v>
      </c>
      <c r="N1001">
        <v>8.3333330000000001E-3</v>
      </c>
      <c r="O1001">
        <v>3</v>
      </c>
      <c r="P1001">
        <v>1997</v>
      </c>
      <c r="Q1001">
        <v>21</v>
      </c>
      <c r="R1001">
        <v>287</v>
      </c>
      <c r="S1001">
        <v>32</v>
      </c>
      <c r="T1001">
        <v>665</v>
      </c>
      <c r="U1001">
        <v>2</v>
      </c>
      <c r="V1001">
        <v>1</v>
      </c>
      <c r="W1001">
        <v>6.4784585525000009E-3</v>
      </c>
      <c r="X1001">
        <v>2.364744319778</v>
      </c>
      <c r="Y1001">
        <v>0.36435974998958337</v>
      </c>
      <c r="Z1001">
        <v>1.2076437961254172</v>
      </c>
      <c r="AA1001">
        <v>0.66797901588999997</v>
      </c>
      <c r="AB1001">
        <v>1.7994457897875005</v>
      </c>
      <c r="AC1001">
        <v>0.68561085855000004</v>
      </c>
      <c r="AD1001">
        <v>5.1235632085000005E-3</v>
      </c>
      <c r="AE1001">
        <v>7.101385551881501</v>
      </c>
    </row>
    <row r="1002" spans="1:31" x14ac:dyDescent="0.25">
      <c r="A1002">
        <v>2372421</v>
      </c>
      <c r="B1002">
        <v>1</v>
      </c>
      <c r="C1002" t="s">
        <v>80</v>
      </c>
      <c r="D1002" t="s">
        <v>103</v>
      </c>
      <c r="E1002" t="s">
        <v>1368</v>
      </c>
      <c r="F1002" t="s">
        <v>3133</v>
      </c>
      <c r="G1002" t="s">
        <v>298</v>
      </c>
      <c r="H1002" t="s">
        <v>293</v>
      </c>
      <c r="I1002" t="s">
        <v>136</v>
      </c>
      <c r="J1002" t="s">
        <v>137</v>
      </c>
      <c r="K1002" t="s">
        <v>138</v>
      </c>
      <c r="L1002" t="s">
        <v>3145</v>
      </c>
      <c r="M1002" t="s">
        <v>3146</v>
      </c>
      <c r="N1002">
        <v>2.165277777</v>
      </c>
      <c r="O1002">
        <v>0</v>
      </c>
      <c r="P1002">
        <v>541</v>
      </c>
      <c r="Q1002">
        <v>20</v>
      </c>
      <c r="R1002">
        <v>2</v>
      </c>
      <c r="S1002">
        <v>3</v>
      </c>
      <c r="T1002">
        <v>63</v>
      </c>
      <c r="U1002">
        <v>1</v>
      </c>
      <c r="V1002">
        <v>1</v>
      </c>
      <c r="W1002">
        <v>0</v>
      </c>
      <c r="X1002">
        <v>252.24005234554852</v>
      </c>
      <c r="Y1002">
        <v>212.37068324096373</v>
      </c>
      <c r="Z1002">
        <v>1.6846337025800002</v>
      </c>
      <c r="AA1002">
        <v>227.86028760318402</v>
      </c>
      <c r="AB1002">
        <v>79.257066276654598</v>
      </c>
      <c r="AC1002">
        <v>280.94348958862003</v>
      </c>
      <c r="AD1002">
        <v>171.5824099204134</v>
      </c>
      <c r="AE1002">
        <v>1225.9386226779643</v>
      </c>
    </row>
    <row r="1003" spans="1:31" x14ac:dyDescent="0.25">
      <c r="A1003">
        <v>2376322</v>
      </c>
      <c r="B1003">
        <v>1</v>
      </c>
      <c r="C1003" t="s">
        <v>80</v>
      </c>
      <c r="D1003" t="s">
        <v>95</v>
      </c>
      <c r="E1003" t="s">
        <v>290</v>
      </c>
      <c r="F1003" t="s">
        <v>3147</v>
      </c>
      <c r="G1003" t="s">
        <v>2053</v>
      </c>
      <c r="H1003" t="s">
        <v>293</v>
      </c>
      <c r="I1003" t="s">
        <v>136</v>
      </c>
      <c r="J1003" t="s">
        <v>137</v>
      </c>
      <c r="K1003" t="s">
        <v>138</v>
      </c>
      <c r="L1003" t="s">
        <v>3148</v>
      </c>
      <c r="M1003" t="s">
        <v>3149</v>
      </c>
      <c r="N1003">
        <v>0.48194444400000003</v>
      </c>
      <c r="O1003">
        <v>1</v>
      </c>
      <c r="P1003">
        <v>1692</v>
      </c>
      <c r="Q1003">
        <v>3</v>
      </c>
      <c r="R1003">
        <v>0</v>
      </c>
      <c r="S1003">
        <v>7</v>
      </c>
      <c r="T1003">
        <v>137</v>
      </c>
      <c r="U1003">
        <v>0</v>
      </c>
      <c r="V1003">
        <v>0</v>
      </c>
      <c r="W1003">
        <v>0.21489178662033331</v>
      </c>
      <c r="X1003">
        <v>196.58709026353364</v>
      </c>
      <c r="Y1003">
        <v>2.1399960254399999</v>
      </c>
      <c r="Z1003">
        <v>0</v>
      </c>
      <c r="AA1003">
        <v>77.688832043239074</v>
      </c>
      <c r="AB1003">
        <v>827.37405717596585</v>
      </c>
      <c r="AC1003">
        <v>0</v>
      </c>
      <c r="AD1003">
        <v>0</v>
      </c>
      <c r="AE1003">
        <v>1104.0048672947989</v>
      </c>
    </row>
    <row r="1004" spans="1:31" x14ac:dyDescent="0.25">
      <c r="A1004">
        <v>2377675</v>
      </c>
      <c r="B1004">
        <v>1</v>
      </c>
      <c r="C1004" t="s">
        <v>80</v>
      </c>
      <c r="D1004" t="s">
        <v>94</v>
      </c>
      <c r="E1004" t="s">
        <v>290</v>
      </c>
      <c r="F1004" t="s">
        <v>3150</v>
      </c>
      <c r="G1004" t="s">
        <v>298</v>
      </c>
      <c r="H1004" t="s">
        <v>293</v>
      </c>
      <c r="I1004" t="s">
        <v>136</v>
      </c>
      <c r="J1004" t="s">
        <v>137</v>
      </c>
      <c r="K1004" t="s">
        <v>138</v>
      </c>
      <c r="L1004" t="s">
        <v>3151</v>
      </c>
      <c r="M1004" t="s">
        <v>3152</v>
      </c>
      <c r="N1004">
        <v>0.25027777699999998</v>
      </c>
      <c r="O1004">
        <v>0</v>
      </c>
      <c r="P1004">
        <v>22629</v>
      </c>
      <c r="Q1004">
        <v>1</v>
      </c>
      <c r="R1004">
        <v>340</v>
      </c>
      <c r="S1004">
        <v>10</v>
      </c>
      <c r="T1004">
        <v>3527</v>
      </c>
      <c r="U1004">
        <v>2</v>
      </c>
      <c r="V1004">
        <v>6</v>
      </c>
      <c r="W1004">
        <v>0</v>
      </c>
      <c r="X1004">
        <v>1041.0376412081696</v>
      </c>
      <c r="Y1004">
        <v>1.5819147947766918</v>
      </c>
      <c r="Z1004">
        <v>45.33186992336892</v>
      </c>
      <c r="AA1004">
        <v>178.77542618520718</v>
      </c>
      <c r="AB1004">
        <v>657.83590685197544</v>
      </c>
      <c r="AC1004">
        <v>23.194093341416888</v>
      </c>
      <c r="AD1004">
        <v>15.299111710594293</v>
      </c>
      <c r="AE1004">
        <v>1963.0559640155091</v>
      </c>
    </row>
    <row r="1005" spans="1:31" x14ac:dyDescent="0.25">
      <c r="A1005">
        <v>2377740</v>
      </c>
      <c r="B1005">
        <v>1</v>
      </c>
      <c r="C1005" t="s">
        <v>80</v>
      </c>
      <c r="D1005" t="s">
        <v>94</v>
      </c>
      <c r="E1005" t="s">
        <v>290</v>
      </c>
      <c r="F1005" t="s">
        <v>3150</v>
      </c>
      <c r="G1005" t="s">
        <v>298</v>
      </c>
      <c r="H1005" t="s">
        <v>293</v>
      </c>
      <c r="I1005" t="s">
        <v>1348</v>
      </c>
      <c r="J1005" t="s">
        <v>137</v>
      </c>
      <c r="K1005" t="s">
        <v>138</v>
      </c>
      <c r="L1005" t="s">
        <v>3153</v>
      </c>
      <c r="M1005" t="s">
        <v>3154</v>
      </c>
      <c r="N1005">
        <v>3.0555555000000002E-2</v>
      </c>
      <c r="O1005">
        <v>0</v>
      </c>
      <c r="P1005">
        <v>22574</v>
      </c>
      <c r="Q1005">
        <v>1</v>
      </c>
      <c r="R1005">
        <v>341</v>
      </c>
      <c r="S1005">
        <v>15</v>
      </c>
      <c r="T1005">
        <v>3823</v>
      </c>
      <c r="U1005">
        <v>3</v>
      </c>
      <c r="V1005">
        <v>9</v>
      </c>
      <c r="W1005">
        <v>0</v>
      </c>
      <c r="X1005">
        <v>135.64397011268952</v>
      </c>
      <c r="Y1005">
        <v>0.2084837528656667</v>
      </c>
      <c r="Z1005">
        <v>6.0508808483719472</v>
      </c>
      <c r="AA1005">
        <v>25.920387709883336</v>
      </c>
      <c r="AB1005">
        <v>98.176479175436512</v>
      </c>
      <c r="AC1005">
        <v>2.7333262461083332</v>
      </c>
      <c r="AD1005">
        <v>2.1239695557437499</v>
      </c>
      <c r="AE1005">
        <v>270.85749740109907</v>
      </c>
    </row>
    <row r="1006" spans="1:31" x14ac:dyDescent="0.25">
      <c r="A1006">
        <v>2372592</v>
      </c>
      <c r="B1006">
        <v>1</v>
      </c>
      <c r="C1006" t="s">
        <v>80</v>
      </c>
      <c r="D1006" t="s">
        <v>93</v>
      </c>
      <c r="E1006" t="s">
        <v>1397</v>
      </c>
      <c r="F1006" t="s">
        <v>3155</v>
      </c>
      <c r="G1006" t="s">
        <v>2091</v>
      </c>
      <c r="H1006" t="s">
        <v>293</v>
      </c>
      <c r="I1006" t="s">
        <v>136</v>
      </c>
      <c r="J1006" t="s">
        <v>137</v>
      </c>
      <c r="K1006" t="s">
        <v>138</v>
      </c>
      <c r="L1006" t="s">
        <v>3156</v>
      </c>
      <c r="M1006" t="s">
        <v>3157</v>
      </c>
      <c r="N1006">
        <v>3.798611111</v>
      </c>
      <c r="O1006">
        <v>0</v>
      </c>
      <c r="P1006">
        <v>143</v>
      </c>
      <c r="Q1006">
        <v>0</v>
      </c>
      <c r="R1006">
        <v>9</v>
      </c>
      <c r="S1006">
        <v>0</v>
      </c>
      <c r="T1006">
        <v>19</v>
      </c>
      <c r="U1006">
        <v>0</v>
      </c>
      <c r="V1006">
        <v>0</v>
      </c>
      <c r="W1006">
        <v>0</v>
      </c>
      <c r="X1006">
        <v>96.492050832533067</v>
      </c>
      <c r="Y1006">
        <v>0</v>
      </c>
      <c r="Z1006">
        <v>94.707443860800197</v>
      </c>
      <c r="AA1006">
        <v>0</v>
      </c>
      <c r="AB1006">
        <v>59.799986922161921</v>
      </c>
      <c r="AC1006">
        <v>0</v>
      </c>
      <c r="AD1006">
        <v>0</v>
      </c>
      <c r="AE1006">
        <v>250.9994816154952</v>
      </c>
    </row>
    <row r="1007" spans="1:31" x14ac:dyDescent="0.25">
      <c r="A1007">
        <v>2372854</v>
      </c>
      <c r="B1007">
        <v>1</v>
      </c>
      <c r="C1007" t="s">
        <v>80</v>
      </c>
      <c r="D1007" t="s">
        <v>100</v>
      </c>
      <c r="E1007" t="s">
        <v>1397</v>
      </c>
      <c r="F1007" t="s">
        <v>3158</v>
      </c>
      <c r="G1007" t="s">
        <v>1495</v>
      </c>
      <c r="H1007" t="s">
        <v>293</v>
      </c>
      <c r="I1007" t="s">
        <v>136</v>
      </c>
      <c r="J1007" t="s">
        <v>137</v>
      </c>
      <c r="K1007" t="s">
        <v>138</v>
      </c>
      <c r="L1007" t="s">
        <v>3159</v>
      </c>
      <c r="M1007" t="s">
        <v>3160</v>
      </c>
      <c r="N1007">
        <v>1.1163888879999999</v>
      </c>
      <c r="O1007">
        <v>2</v>
      </c>
      <c r="P1007">
        <v>816</v>
      </c>
      <c r="Q1007">
        <v>4</v>
      </c>
      <c r="R1007">
        <v>44</v>
      </c>
      <c r="S1007">
        <v>11</v>
      </c>
      <c r="T1007">
        <v>58</v>
      </c>
      <c r="U1007">
        <v>1</v>
      </c>
      <c r="V1007">
        <v>0</v>
      </c>
      <c r="W1007">
        <v>0.5040786628192</v>
      </c>
      <c r="X1007">
        <v>460.12759498679105</v>
      </c>
      <c r="Y1007">
        <v>3.6659756094700007</v>
      </c>
      <c r="Z1007">
        <v>73.329013876278296</v>
      </c>
      <c r="AA1007">
        <v>51.391549962653826</v>
      </c>
      <c r="AB1007">
        <v>82.969510673896309</v>
      </c>
      <c r="AC1007">
        <v>21.438349799149165</v>
      </c>
      <c r="AD1007">
        <v>0</v>
      </c>
      <c r="AE1007">
        <v>693.42607357105794</v>
      </c>
    </row>
    <row r="1008" spans="1:31" x14ac:dyDescent="0.25">
      <c r="A1008">
        <v>2373255</v>
      </c>
      <c r="B1008">
        <v>1</v>
      </c>
      <c r="C1008" t="s">
        <v>80</v>
      </c>
      <c r="D1008" t="s">
        <v>97</v>
      </c>
      <c r="E1008" t="s">
        <v>1397</v>
      </c>
      <c r="F1008" t="s">
        <v>3161</v>
      </c>
      <c r="G1008" t="s">
        <v>1495</v>
      </c>
      <c r="H1008" t="s">
        <v>293</v>
      </c>
      <c r="I1008" t="s">
        <v>136</v>
      </c>
      <c r="J1008" t="s">
        <v>137</v>
      </c>
      <c r="K1008" t="s">
        <v>138</v>
      </c>
      <c r="L1008" t="s">
        <v>3162</v>
      </c>
      <c r="M1008" t="s">
        <v>3163</v>
      </c>
      <c r="N1008">
        <v>2.6777777770000002</v>
      </c>
      <c r="O1008">
        <v>0</v>
      </c>
      <c r="P1008">
        <v>163</v>
      </c>
      <c r="Q1008">
        <v>0</v>
      </c>
      <c r="R1008">
        <v>13</v>
      </c>
      <c r="S1008">
        <v>2</v>
      </c>
      <c r="T1008">
        <v>26</v>
      </c>
      <c r="U1008">
        <v>0</v>
      </c>
      <c r="V1008">
        <v>0</v>
      </c>
      <c r="W1008">
        <v>0</v>
      </c>
      <c r="X1008">
        <v>98.857407031087263</v>
      </c>
      <c r="Y1008">
        <v>0</v>
      </c>
      <c r="Z1008">
        <v>32.837120325508252</v>
      </c>
      <c r="AA1008">
        <v>10.317354630346497</v>
      </c>
      <c r="AB1008">
        <v>78.318922200363815</v>
      </c>
      <c r="AC1008">
        <v>0</v>
      </c>
      <c r="AD1008">
        <v>0</v>
      </c>
      <c r="AE1008">
        <v>220.33080418730583</v>
      </c>
    </row>
    <row r="1009" spans="1:31" x14ac:dyDescent="0.25">
      <c r="A1009">
        <v>2373284</v>
      </c>
      <c r="B1009">
        <v>1</v>
      </c>
      <c r="C1009" t="s">
        <v>80</v>
      </c>
      <c r="D1009" t="s">
        <v>93</v>
      </c>
      <c r="E1009" t="s">
        <v>290</v>
      </c>
      <c r="F1009" t="s">
        <v>3164</v>
      </c>
      <c r="G1009" t="s">
        <v>867</v>
      </c>
      <c r="H1009" t="s">
        <v>293</v>
      </c>
      <c r="I1009" t="s">
        <v>136</v>
      </c>
      <c r="J1009" t="s">
        <v>137</v>
      </c>
      <c r="K1009" t="s">
        <v>138</v>
      </c>
      <c r="L1009" t="s">
        <v>3165</v>
      </c>
      <c r="M1009" t="s">
        <v>3166</v>
      </c>
      <c r="N1009">
        <v>0.53805555500000002</v>
      </c>
      <c r="O1009">
        <v>0</v>
      </c>
      <c r="P1009">
        <v>45</v>
      </c>
      <c r="Q1009">
        <v>49</v>
      </c>
      <c r="R1009">
        <v>149</v>
      </c>
      <c r="S1009">
        <v>4</v>
      </c>
      <c r="T1009">
        <v>58</v>
      </c>
      <c r="U1009">
        <v>2</v>
      </c>
      <c r="V1009">
        <v>0</v>
      </c>
      <c r="W1009">
        <v>0</v>
      </c>
      <c r="X1009">
        <v>8.7947081523892479</v>
      </c>
      <c r="Y1009">
        <v>321.57252625610079</v>
      </c>
      <c r="Z1009">
        <v>268.37279002401129</v>
      </c>
      <c r="AA1009">
        <v>20.672856786159834</v>
      </c>
      <c r="AB1009">
        <v>64.012333286056275</v>
      </c>
      <c r="AC1009">
        <v>82.462922891533594</v>
      </c>
      <c r="AD1009">
        <v>0</v>
      </c>
      <c r="AE1009">
        <v>765.88813739625095</v>
      </c>
    </row>
    <row r="1010" spans="1:31" x14ac:dyDescent="0.25">
      <c r="A1010">
        <v>2373206</v>
      </c>
      <c r="B1010">
        <v>1</v>
      </c>
      <c r="C1010" t="s">
        <v>80</v>
      </c>
      <c r="D1010" t="s">
        <v>93</v>
      </c>
      <c r="E1010" t="s">
        <v>1397</v>
      </c>
      <c r="F1010" t="s">
        <v>3167</v>
      </c>
      <c r="G1010" t="s">
        <v>1495</v>
      </c>
      <c r="H1010" t="s">
        <v>293</v>
      </c>
      <c r="I1010" t="s">
        <v>136</v>
      </c>
      <c r="J1010" t="s">
        <v>137</v>
      </c>
      <c r="K1010" t="s">
        <v>138</v>
      </c>
      <c r="L1010" t="s">
        <v>3168</v>
      </c>
      <c r="M1010" t="s">
        <v>3169</v>
      </c>
      <c r="N1010">
        <v>2.8622222220000002</v>
      </c>
      <c r="O1010">
        <v>0</v>
      </c>
      <c r="P1010">
        <v>3</v>
      </c>
      <c r="Q1010">
        <v>0</v>
      </c>
      <c r="R1010">
        <v>16</v>
      </c>
      <c r="S1010">
        <v>0</v>
      </c>
      <c r="T1010">
        <v>7</v>
      </c>
      <c r="U1010">
        <v>0</v>
      </c>
      <c r="V1010">
        <v>0</v>
      </c>
      <c r="W1010">
        <v>0</v>
      </c>
      <c r="X1010">
        <v>1.1049064061869169</v>
      </c>
      <c r="Y1010">
        <v>0</v>
      </c>
      <c r="Z1010">
        <v>152.56746147599563</v>
      </c>
      <c r="AA1010">
        <v>0</v>
      </c>
      <c r="AB1010">
        <v>40.070891390969372</v>
      </c>
      <c r="AC1010">
        <v>0</v>
      </c>
      <c r="AD1010">
        <v>0</v>
      </c>
      <c r="AE1010">
        <v>193.74325927315192</v>
      </c>
    </row>
    <row r="1011" spans="1:31" x14ac:dyDescent="0.25">
      <c r="A1011">
        <v>2373184</v>
      </c>
      <c r="B1011">
        <v>1</v>
      </c>
      <c r="C1011" t="s">
        <v>80</v>
      </c>
      <c r="D1011" t="s">
        <v>93</v>
      </c>
      <c r="E1011" t="s">
        <v>290</v>
      </c>
      <c r="F1011" t="s">
        <v>3164</v>
      </c>
      <c r="G1011" t="s">
        <v>298</v>
      </c>
      <c r="H1011" t="s">
        <v>293</v>
      </c>
      <c r="I1011" t="s">
        <v>136</v>
      </c>
      <c r="J1011" t="s">
        <v>137</v>
      </c>
      <c r="K1011" t="s">
        <v>138</v>
      </c>
      <c r="L1011" t="s">
        <v>3170</v>
      </c>
      <c r="M1011" t="s">
        <v>3171</v>
      </c>
      <c r="N1011">
        <v>0.14333333300000001</v>
      </c>
      <c r="O1011">
        <v>0</v>
      </c>
      <c r="P1011">
        <v>45</v>
      </c>
      <c r="Q1011">
        <v>49</v>
      </c>
      <c r="R1011">
        <v>149</v>
      </c>
      <c r="S1011">
        <v>4</v>
      </c>
      <c r="T1011">
        <v>58</v>
      </c>
      <c r="U1011">
        <v>2</v>
      </c>
      <c r="V1011">
        <v>0</v>
      </c>
      <c r="W1011">
        <v>0</v>
      </c>
      <c r="X1011">
        <v>2.2657985403815997</v>
      </c>
      <c r="Y1011">
        <v>81.339568670902494</v>
      </c>
      <c r="Z1011">
        <v>74.080984431307996</v>
      </c>
      <c r="AA1011">
        <v>5.2267454050718012</v>
      </c>
      <c r="AB1011">
        <v>16.460457716595204</v>
      </c>
      <c r="AC1011">
        <v>19.0954507262554</v>
      </c>
      <c r="AD1011">
        <v>0</v>
      </c>
      <c r="AE1011">
        <v>198.46900549051449</v>
      </c>
    </row>
    <row r="1012" spans="1:31" x14ac:dyDescent="0.25">
      <c r="A1012">
        <v>2373153</v>
      </c>
      <c r="B1012">
        <v>1</v>
      </c>
      <c r="C1012" t="s">
        <v>80</v>
      </c>
      <c r="D1012" t="s">
        <v>93</v>
      </c>
      <c r="E1012" t="s">
        <v>290</v>
      </c>
      <c r="F1012" t="s">
        <v>3172</v>
      </c>
      <c r="G1012" t="s">
        <v>298</v>
      </c>
      <c r="H1012" t="s">
        <v>293</v>
      </c>
      <c r="I1012" t="s">
        <v>136</v>
      </c>
      <c r="J1012" t="s">
        <v>137</v>
      </c>
      <c r="K1012" t="s">
        <v>138</v>
      </c>
      <c r="L1012" t="s">
        <v>3173</v>
      </c>
      <c r="M1012" t="s">
        <v>3174</v>
      </c>
      <c r="N1012">
        <v>0.46111111100000002</v>
      </c>
      <c r="O1012">
        <v>0</v>
      </c>
      <c r="P1012">
        <v>966</v>
      </c>
      <c r="Q1012">
        <v>0</v>
      </c>
      <c r="R1012">
        <v>80</v>
      </c>
      <c r="S1012">
        <v>1</v>
      </c>
      <c r="T1012">
        <v>202</v>
      </c>
      <c r="U1012">
        <v>0</v>
      </c>
      <c r="V1012">
        <v>1</v>
      </c>
      <c r="W1012">
        <v>0</v>
      </c>
      <c r="X1012">
        <v>78.552033323873275</v>
      </c>
      <c r="Y1012">
        <v>0</v>
      </c>
      <c r="Z1012">
        <v>62.546775414679601</v>
      </c>
      <c r="AA1012">
        <v>0.29420100320000003</v>
      </c>
      <c r="AB1012">
        <v>104.54459705395064</v>
      </c>
      <c r="AC1012">
        <v>0</v>
      </c>
      <c r="AD1012">
        <v>12.758871003826501</v>
      </c>
      <c r="AE1012">
        <v>258.69647779952999</v>
      </c>
    </row>
    <row r="1013" spans="1:31" x14ac:dyDescent="0.25">
      <c r="A1013">
        <v>2372983</v>
      </c>
      <c r="B1013">
        <v>1</v>
      </c>
      <c r="C1013" t="s">
        <v>80</v>
      </c>
      <c r="D1013" t="s">
        <v>100</v>
      </c>
      <c r="E1013" t="s">
        <v>290</v>
      </c>
      <c r="F1013" t="s">
        <v>3175</v>
      </c>
      <c r="G1013" t="s">
        <v>298</v>
      </c>
      <c r="H1013" t="s">
        <v>293</v>
      </c>
      <c r="I1013" t="s">
        <v>136</v>
      </c>
      <c r="J1013" t="s">
        <v>137</v>
      </c>
      <c r="K1013" t="s">
        <v>138</v>
      </c>
      <c r="L1013" t="s">
        <v>3176</v>
      </c>
      <c r="M1013" t="s">
        <v>3177</v>
      </c>
      <c r="N1013">
        <v>1.0491666660000001</v>
      </c>
      <c r="O1013">
        <v>1</v>
      </c>
      <c r="P1013">
        <v>363</v>
      </c>
      <c r="Q1013">
        <v>178</v>
      </c>
      <c r="R1013">
        <v>204</v>
      </c>
      <c r="S1013">
        <v>12</v>
      </c>
      <c r="T1013">
        <v>47</v>
      </c>
      <c r="U1013">
        <v>2</v>
      </c>
      <c r="V1013">
        <v>0</v>
      </c>
      <c r="W1013">
        <v>0.87550731242239999</v>
      </c>
      <c r="X1013">
        <v>105.4751137056036</v>
      </c>
      <c r="Y1013">
        <v>955.56397874504614</v>
      </c>
      <c r="Z1013">
        <v>577.83392137785518</v>
      </c>
      <c r="AA1013">
        <v>34.948334053210829</v>
      </c>
      <c r="AB1013">
        <v>44.239147283885906</v>
      </c>
      <c r="AC1013">
        <v>324.7881057752885</v>
      </c>
      <c r="AD1013">
        <v>0</v>
      </c>
      <c r="AE1013">
        <v>2043.7241082533124</v>
      </c>
    </row>
    <row r="1014" spans="1:31" x14ac:dyDescent="0.25">
      <c r="A1014">
        <v>2372980</v>
      </c>
      <c r="B1014">
        <v>1</v>
      </c>
      <c r="C1014" t="s">
        <v>80</v>
      </c>
      <c r="D1014" t="s">
        <v>100</v>
      </c>
      <c r="E1014" t="s">
        <v>1368</v>
      </c>
      <c r="F1014" t="s">
        <v>3178</v>
      </c>
      <c r="G1014" t="s">
        <v>298</v>
      </c>
      <c r="H1014" t="s">
        <v>293</v>
      </c>
      <c r="I1014" t="s">
        <v>136</v>
      </c>
      <c r="J1014" t="s">
        <v>137</v>
      </c>
      <c r="K1014" t="s">
        <v>138</v>
      </c>
      <c r="L1014" t="s">
        <v>3179</v>
      </c>
      <c r="M1014" t="s">
        <v>3180</v>
      </c>
      <c r="N1014">
        <v>0.30166666600000003</v>
      </c>
      <c r="O1014">
        <v>0</v>
      </c>
      <c r="P1014">
        <v>3160</v>
      </c>
      <c r="Q1014">
        <v>0</v>
      </c>
      <c r="R1014">
        <v>7</v>
      </c>
      <c r="S1014">
        <v>5</v>
      </c>
      <c r="T1014">
        <v>235</v>
      </c>
      <c r="U1014">
        <v>0</v>
      </c>
      <c r="V1014">
        <v>0</v>
      </c>
      <c r="W1014">
        <v>0</v>
      </c>
      <c r="X1014">
        <v>212.80965921626114</v>
      </c>
      <c r="Y1014">
        <v>0</v>
      </c>
      <c r="Z1014">
        <v>0.39674987252600002</v>
      </c>
      <c r="AA1014">
        <v>8.0600870266224014</v>
      </c>
      <c r="AB1014">
        <v>98.799258230974772</v>
      </c>
      <c r="AC1014">
        <v>0</v>
      </c>
      <c r="AD1014">
        <v>0</v>
      </c>
      <c r="AE1014">
        <v>320.06575434638432</v>
      </c>
    </row>
    <row r="1015" spans="1:31" x14ac:dyDescent="0.25">
      <c r="A1015">
        <v>2372964</v>
      </c>
      <c r="B1015">
        <v>1</v>
      </c>
      <c r="C1015" t="s">
        <v>80</v>
      </c>
      <c r="D1015" t="s">
        <v>106</v>
      </c>
      <c r="E1015" t="s">
        <v>1368</v>
      </c>
      <c r="F1015" t="s">
        <v>3181</v>
      </c>
      <c r="G1015" t="s">
        <v>298</v>
      </c>
      <c r="H1015" t="s">
        <v>293</v>
      </c>
      <c r="I1015" t="s">
        <v>136</v>
      </c>
      <c r="J1015" t="s">
        <v>137</v>
      </c>
      <c r="K1015" t="s">
        <v>138</v>
      </c>
      <c r="L1015" t="s">
        <v>3182</v>
      </c>
      <c r="M1015" t="s">
        <v>3183</v>
      </c>
      <c r="N1015">
        <v>1.369722222</v>
      </c>
      <c r="O1015">
        <v>1</v>
      </c>
      <c r="P1015">
        <v>192</v>
      </c>
      <c r="Q1015">
        <v>14</v>
      </c>
      <c r="R1015">
        <v>47</v>
      </c>
      <c r="S1015">
        <v>4</v>
      </c>
      <c r="T1015">
        <v>24</v>
      </c>
      <c r="U1015">
        <v>0</v>
      </c>
      <c r="V1015">
        <v>0</v>
      </c>
      <c r="W1015">
        <v>0.7682082678080917</v>
      </c>
      <c r="X1015">
        <v>53.740841910296012</v>
      </c>
      <c r="Y1015">
        <v>63.114649253895934</v>
      </c>
      <c r="Z1015">
        <v>150.04902470466854</v>
      </c>
      <c r="AA1015">
        <v>23.303510091335625</v>
      </c>
      <c r="AB1015">
        <v>21.635455900966001</v>
      </c>
      <c r="AC1015">
        <v>0</v>
      </c>
      <c r="AD1015">
        <v>0</v>
      </c>
      <c r="AE1015">
        <v>312.61169012897022</v>
      </c>
    </row>
    <row r="1016" spans="1:31" x14ac:dyDescent="0.25">
      <c r="A1016">
        <v>2372845</v>
      </c>
      <c r="B1016">
        <v>1</v>
      </c>
      <c r="C1016" t="s">
        <v>80</v>
      </c>
      <c r="D1016" t="s">
        <v>100</v>
      </c>
      <c r="E1016" t="s">
        <v>290</v>
      </c>
      <c r="F1016" t="s">
        <v>3184</v>
      </c>
      <c r="G1016" t="s">
        <v>298</v>
      </c>
      <c r="H1016" t="s">
        <v>293</v>
      </c>
      <c r="I1016" t="s">
        <v>136</v>
      </c>
      <c r="J1016" t="s">
        <v>137</v>
      </c>
      <c r="K1016" t="s">
        <v>138</v>
      </c>
      <c r="L1016" t="s">
        <v>3185</v>
      </c>
      <c r="M1016" t="s">
        <v>3186</v>
      </c>
      <c r="N1016">
        <v>0.164722222</v>
      </c>
      <c r="O1016">
        <v>2</v>
      </c>
      <c r="P1016">
        <v>1334</v>
      </c>
      <c r="Q1016">
        <v>14</v>
      </c>
      <c r="R1016">
        <v>143</v>
      </c>
      <c r="S1016">
        <v>29</v>
      </c>
      <c r="T1016">
        <v>116</v>
      </c>
      <c r="U1016">
        <v>2</v>
      </c>
      <c r="V1016">
        <v>0</v>
      </c>
      <c r="W1016">
        <v>7.0087678085175006E-2</v>
      </c>
      <c r="X1016">
        <v>106.96298377879141</v>
      </c>
      <c r="Y1016">
        <v>5.2257445659694168</v>
      </c>
      <c r="Z1016">
        <v>32.682651192450066</v>
      </c>
      <c r="AA1016">
        <v>24.434852678314563</v>
      </c>
      <c r="AB1016">
        <v>27.709190686430738</v>
      </c>
      <c r="AC1016">
        <v>16.500227854059581</v>
      </c>
      <c r="AD1016">
        <v>0</v>
      </c>
      <c r="AE1016">
        <v>213.58573843410096</v>
      </c>
    </row>
    <row r="1017" spans="1:31" x14ac:dyDescent="0.25">
      <c r="A1017">
        <v>2372802</v>
      </c>
      <c r="B1017">
        <v>1</v>
      </c>
      <c r="C1017" t="s">
        <v>80</v>
      </c>
      <c r="D1017" t="s">
        <v>106</v>
      </c>
      <c r="E1017" t="s">
        <v>1368</v>
      </c>
      <c r="F1017" t="s">
        <v>3187</v>
      </c>
      <c r="G1017" t="s">
        <v>867</v>
      </c>
      <c r="H1017" t="s">
        <v>293</v>
      </c>
      <c r="I1017" t="s">
        <v>136</v>
      </c>
      <c r="J1017" t="s">
        <v>137</v>
      </c>
      <c r="K1017" t="s">
        <v>138</v>
      </c>
      <c r="L1017" t="s">
        <v>3188</v>
      </c>
      <c r="M1017" t="s">
        <v>3189</v>
      </c>
      <c r="N1017">
        <v>0.13527777699999999</v>
      </c>
      <c r="O1017">
        <v>0</v>
      </c>
      <c r="P1017">
        <v>78</v>
      </c>
      <c r="Q1017">
        <v>14</v>
      </c>
      <c r="R1017">
        <v>24</v>
      </c>
      <c r="S1017">
        <v>4</v>
      </c>
      <c r="T1017">
        <v>18</v>
      </c>
      <c r="U1017">
        <v>1</v>
      </c>
      <c r="V1017">
        <v>0</v>
      </c>
      <c r="W1017">
        <v>0</v>
      </c>
      <c r="X1017">
        <v>4.0120910064299995</v>
      </c>
      <c r="Y1017">
        <v>18.734353730542779</v>
      </c>
      <c r="Z1017">
        <v>12.999511802188767</v>
      </c>
      <c r="AA1017">
        <v>4.3520796319514998</v>
      </c>
      <c r="AB1017">
        <v>7.1957419313697004</v>
      </c>
      <c r="AC1017">
        <v>17.168213203875215</v>
      </c>
      <c r="AD1017">
        <v>0</v>
      </c>
      <c r="AE1017">
        <v>64.461991306357959</v>
      </c>
    </row>
    <row r="1018" spans="1:31" x14ac:dyDescent="0.25">
      <c r="A1018">
        <v>2372766</v>
      </c>
      <c r="B1018">
        <v>1</v>
      </c>
      <c r="C1018" t="s">
        <v>80</v>
      </c>
      <c r="D1018" t="s">
        <v>98</v>
      </c>
      <c r="E1018" t="s">
        <v>1397</v>
      </c>
      <c r="F1018" t="s">
        <v>3190</v>
      </c>
      <c r="G1018" t="s">
        <v>3000</v>
      </c>
      <c r="H1018" t="s">
        <v>293</v>
      </c>
      <c r="I1018" t="s">
        <v>136</v>
      </c>
      <c r="J1018" t="s">
        <v>137</v>
      </c>
      <c r="K1018" t="s">
        <v>138</v>
      </c>
      <c r="L1018" t="s">
        <v>3191</v>
      </c>
      <c r="M1018" t="s">
        <v>3192</v>
      </c>
      <c r="N1018">
        <v>1.879444444</v>
      </c>
      <c r="O1018">
        <v>0</v>
      </c>
      <c r="P1018">
        <v>1</v>
      </c>
      <c r="Q1018">
        <v>0</v>
      </c>
      <c r="R1018">
        <v>14</v>
      </c>
      <c r="S1018">
        <v>0</v>
      </c>
      <c r="T1018">
        <v>3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112.50558578753638</v>
      </c>
      <c r="AA1018">
        <v>0</v>
      </c>
      <c r="AB1018">
        <v>76.744245640595409</v>
      </c>
      <c r="AC1018">
        <v>0</v>
      </c>
      <c r="AD1018">
        <v>0</v>
      </c>
      <c r="AE1018">
        <v>189.24983142813178</v>
      </c>
    </row>
    <row r="1019" spans="1:31" x14ac:dyDescent="0.25">
      <c r="A1019">
        <v>2372643</v>
      </c>
      <c r="B1019">
        <v>1</v>
      </c>
      <c r="C1019" t="s">
        <v>80</v>
      </c>
      <c r="D1019" t="s">
        <v>100</v>
      </c>
      <c r="E1019" t="s">
        <v>1397</v>
      </c>
      <c r="F1019" t="s">
        <v>3193</v>
      </c>
      <c r="G1019" t="s">
        <v>3000</v>
      </c>
      <c r="H1019" t="s">
        <v>293</v>
      </c>
      <c r="I1019" t="s">
        <v>136</v>
      </c>
      <c r="J1019" t="s">
        <v>137</v>
      </c>
      <c r="K1019" t="s">
        <v>138</v>
      </c>
      <c r="L1019" t="s">
        <v>3194</v>
      </c>
      <c r="M1019" t="s">
        <v>3195</v>
      </c>
      <c r="N1019">
        <v>1.7952777769999999</v>
      </c>
      <c r="O1019">
        <v>0</v>
      </c>
      <c r="P1019">
        <v>144</v>
      </c>
      <c r="Q1019">
        <v>0</v>
      </c>
      <c r="R1019">
        <v>0</v>
      </c>
      <c r="S1019">
        <v>0</v>
      </c>
      <c r="T1019">
        <v>17</v>
      </c>
      <c r="U1019">
        <v>0</v>
      </c>
      <c r="V1019">
        <v>0</v>
      </c>
      <c r="W1019">
        <v>0</v>
      </c>
      <c r="X1019">
        <v>104.40930786392985</v>
      </c>
      <c r="Y1019">
        <v>0</v>
      </c>
      <c r="Z1019">
        <v>0</v>
      </c>
      <c r="AA1019">
        <v>0</v>
      </c>
      <c r="AB1019">
        <v>28.496761168819994</v>
      </c>
      <c r="AC1019">
        <v>0</v>
      </c>
      <c r="AD1019">
        <v>0</v>
      </c>
      <c r="AE1019">
        <v>132.90606903274985</v>
      </c>
    </row>
    <row r="1020" spans="1:31" x14ac:dyDescent="0.25">
      <c r="A1020">
        <v>2372548</v>
      </c>
      <c r="B1020">
        <v>1</v>
      </c>
      <c r="C1020" t="s">
        <v>80</v>
      </c>
      <c r="D1020" t="s">
        <v>93</v>
      </c>
      <c r="E1020" t="s">
        <v>1490</v>
      </c>
      <c r="F1020" t="s">
        <v>3196</v>
      </c>
      <c r="G1020" t="s">
        <v>298</v>
      </c>
      <c r="H1020" t="s">
        <v>293</v>
      </c>
      <c r="I1020" t="s">
        <v>136</v>
      </c>
      <c r="J1020" t="s">
        <v>137</v>
      </c>
      <c r="K1020" t="s">
        <v>138</v>
      </c>
      <c r="L1020" t="s">
        <v>3197</v>
      </c>
      <c r="M1020" t="s">
        <v>3198</v>
      </c>
      <c r="N1020">
        <v>0.36111111099999998</v>
      </c>
      <c r="O1020">
        <v>1</v>
      </c>
      <c r="P1020">
        <v>7</v>
      </c>
      <c r="Q1020">
        <v>13</v>
      </c>
      <c r="R1020">
        <v>15</v>
      </c>
      <c r="S1020">
        <v>11</v>
      </c>
      <c r="T1020">
        <v>44</v>
      </c>
      <c r="U1020">
        <v>1</v>
      </c>
      <c r="V1020">
        <v>1</v>
      </c>
      <c r="W1020">
        <v>4.3279447455000002E-2</v>
      </c>
      <c r="X1020">
        <v>2.397603497544583</v>
      </c>
      <c r="Y1020">
        <v>38.733997929411807</v>
      </c>
      <c r="Z1020">
        <v>10.346398103946665</v>
      </c>
      <c r="AA1020">
        <v>17.617795401505003</v>
      </c>
      <c r="AB1020">
        <v>24.577724146308757</v>
      </c>
      <c r="AC1020">
        <v>37.428674695199994</v>
      </c>
      <c r="AD1020">
        <v>2.824212454074376</v>
      </c>
      <c r="AE1020">
        <v>133.96968567544619</v>
      </c>
    </row>
    <row r="1021" spans="1:31" x14ac:dyDescent="0.25">
      <c r="A1021">
        <v>2373972</v>
      </c>
      <c r="B1021">
        <v>1</v>
      </c>
      <c r="C1021" t="s">
        <v>81</v>
      </c>
      <c r="D1021" t="s">
        <v>128</v>
      </c>
      <c r="E1021" t="s">
        <v>1397</v>
      </c>
      <c r="F1021" t="s">
        <v>3199</v>
      </c>
      <c r="G1021" t="s">
        <v>298</v>
      </c>
      <c r="H1021" t="s">
        <v>293</v>
      </c>
      <c r="I1021" t="s">
        <v>136</v>
      </c>
      <c r="J1021" t="s">
        <v>137</v>
      </c>
      <c r="K1021" t="s">
        <v>138</v>
      </c>
      <c r="L1021" t="s">
        <v>3200</v>
      </c>
      <c r="M1021" t="s">
        <v>3201</v>
      </c>
      <c r="N1021">
        <v>0.77638888800000005</v>
      </c>
      <c r="O1021">
        <v>0</v>
      </c>
      <c r="P1021">
        <v>46</v>
      </c>
      <c r="Q1021">
        <v>1</v>
      </c>
      <c r="R1021">
        <v>24</v>
      </c>
      <c r="S1021">
        <v>1</v>
      </c>
      <c r="T1021">
        <v>12</v>
      </c>
      <c r="U1021">
        <v>0</v>
      </c>
      <c r="V1021">
        <v>0</v>
      </c>
      <c r="W1021">
        <v>0</v>
      </c>
      <c r="X1021">
        <v>11.955448990496915</v>
      </c>
      <c r="Y1021">
        <v>1.1501262615158334</v>
      </c>
      <c r="Z1021">
        <v>6.3025107731023757</v>
      </c>
      <c r="AA1021">
        <v>0.82090887246224986</v>
      </c>
      <c r="AB1021">
        <v>7.680394169576374</v>
      </c>
      <c r="AC1021">
        <v>0</v>
      </c>
      <c r="AD1021">
        <v>0</v>
      </c>
      <c r="AE1021">
        <v>27.90938906715375</v>
      </c>
    </row>
    <row r="1022" spans="1:31" x14ac:dyDescent="0.25">
      <c r="A1022">
        <v>2373326</v>
      </c>
      <c r="B1022">
        <v>1</v>
      </c>
      <c r="C1022" t="s">
        <v>80</v>
      </c>
      <c r="D1022" t="s">
        <v>97</v>
      </c>
      <c r="E1022" t="s">
        <v>290</v>
      </c>
      <c r="F1022" t="s">
        <v>3202</v>
      </c>
      <c r="G1022" t="s">
        <v>867</v>
      </c>
      <c r="H1022" t="s">
        <v>293</v>
      </c>
      <c r="I1022" t="s">
        <v>136</v>
      </c>
      <c r="J1022" t="s">
        <v>137</v>
      </c>
      <c r="K1022" t="s">
        <v>138</v>
      </c>
      <c r="L1022" t="s">
        <v>3203</v>
      </c>
      <c r="M1022" t="s">
        <v>3204</v>
      </c>
      <c r="N1022">
        <v>0.20694444400000001</v>
      </c>
      <c r="O1022">
        <v>13</v>
      </c>
      <c r="P1022">
        <v>1186</v>
      </c>
      <c r="Q1022">
        <v>12</v>
      </c>
      <c r="R1022">
        <v>173</v>
      </c>
      <c r="S1022">
        <v>30</v>
      </c>
      <c r="T1022">
        <v>228</v>
      </c>
      <c r="U1022">
        <v>2</v>
      </c>
      <c r="V1022">
        <v>1</v>
      </c>
      <c r="W1022">
        <v>3.0497809156569997</v>
      </c>
      <c r="X1022">
        <v>64.385900270326204</v>
      </c>
      <c r="Y1022">
        <v>3.7767225869605552</v>
      </c>
      <c r="Z1022">
        <v>23.05015814800182</v>
      </c>
      <c r="AA1022">
        <v>27.780698469279077</v>
      </c>
      <c r="AB1022">
        <v>40.063798310909036</v>
      </c>
      <c r="AC1022">
        <v>51.106997148231059</v>
      </c>
      <c r="AD1022">
        <v>2.9913855824139581</v>
      </c>
      <c r="AE1022">
        <v>216.2054414317787</v>
      </c>
    </row>
    <row r="1023" spans="1:31" x14ac:dyDescent="0.25">
      <c r="A1023">
        <v>2373344</v>
      </c>
      <c r="B1023">
        <v>1</v>
      </c>
      <c r="C1023" t="s">
        <v>80</v>
      </c>
      <c r="D1023" t="s">
        <v>100</v>
      </c>
      <c r="E1023" t="s">
        <v>1368</v>
      </c>
      <c r="F1023" t="s">
        <v>3205</v>
      </c>
      <c r="G1023" t="s">
        <v>298</v>
      </c>
      <c r="H1023" t="s">
        <v>293</v>
      </c>
      <c r="I1023" t="s">
        <v>136</v>
      </c>
      <c r="J1023" t="s">
        <v>137</v>
      </c>
      <c r="K1023" t="s">
        <v>138</v>
      </c>
      <c r="L1023" t="s">
        <v>3206</v>
      </c>
      <c r="M1023" t="s">
        <v>3207</v>
      </c>
      <c r="N1023">
        <v>0.65611111099999997</v>
      </c>
      <c r="O1023">
        <v>0</v>
      </c>
      <c r="P1023">
        <v>3</v>
      </c>
      <c r="Q1023">
        <v>59</v>
      </c>
      <c r="R1023">
        <v>73</v>
      </c>
      <c r="S1023">
        <v>3</v>
      </c>
      <c r="T1023">
        <v>5</v>
      </c>
      <c r="U1023">
        <v>0</v>
      </c>
      <c r="V1023">
        <v>0</v>
      </c>
      <c r="W1023">
        <v>0</v>
      </c>
      <c r="X1023">
        <v>4.7730796774757671</v>
      </c>
      <c r="Y1023">
        <v>155.75268995989452</v>
      </c>
      <c r="Z1023">
        <v>210.7372108866231</v>
      </c>
      <c r="AA1023">
        <v>7.0752292091483922</v>
      </c>
      <c r="AB1023">
        <v>5.4721588808267754</v>
      </c>
      <c r="AC1023">
        <v>0</v>
      </c>
      <c r="AD1023">
        <v>0</v>
      </c>
      <c r="AE1023">
        <v>383.81036861396859</v>
      </c>
    </row>
    <row r="1024" spans="1:31" x14ac:dyDescent="0.25">
      <c r="A1024">
        <v>2373345</v>
      </c>
      <c r="B1024">
        <v>1</v>
      </c>
      <c r="C1024" t="s">
        <v>80</v>
      </c>
      <c r="D1024" t="s">
        <v>93</v>
      </c>
      <c r="E1024" t="s">
        <v>290</v>
      </c>
      <c r="F1024" t="s">
        <v>3208</v>
      </c>
      <c r="G1024" t="s">
        <v>298</v>
      </c>
      <c r="H1024" t="s">
        <v>293</v>
      </c>
      <c r="I1024" t="s">
        <v>136</v>
      </c>
      <c r="J1024" t="s">
        <v>137</v>
      </c>
      <c r="K1024" t="s">
        <v>138</v>
      </c>
      <c r="L1024" t="s">
        <v>3209</v>
      </c>
      <c r="M1024" t="s">
        <v>3210</v>
      </c>
      <c r="N1024">
        <v>0.40361111100000002</v>
      </c>
      <c r="O1024">
        <v>0</v>
      </c>
      <c r="P1024">
        <v>1646</v>
      </c>
      <c r="Q1024">
        <v>35</v>
      </c>
      <c r="R1024">
        <v>158</v>
      </c>
      <c r="S1024">
        <v>16</v>
      </c>
      <c r="T1024">
        <v>247</v>
      </c>
      <c r="U1024">
        <v>1</v>
      </c>
      <c r="V1024">
        <v>1</v>
      </c>
      <c r="W1024">
        <v>0</v>
      </c>
      <c r="X1024">
        <v>142.02767733069584</v>
      </c>
      <c r="Y1024">
        <v>76.169964409668452</v>
      </c>
      <c r="Z1024">
        <v>171.59327503331815</v>
      </c>
      <c r="AA1024">
        <v>40.814409423414645</v>
      </c>
      <c r="AB1024">
        <v>131.2428596452603</v>
      </c>
      <c r="AC1024">
        <v>80.424300887890183</v>
      </c>
      <c r="AD1024">
        <v>9.9670133290985241</v>
      </c>
      <c r="AE1024">
        <v>652.23950005934626</v>
      </c>
    </row>
    <row r="1025" spans="1:31" x14ac:dyDescent="0.25">
      <c r="A1025">
        <v>2373394</v>
      </c>
      <c r="B1025">
        <v>1</v>
      </c>
      <c r="C1025" t="s">
        <v>80</v>
      </c>
      <c r="D1025" t="s">
        <v>97</v>
      </c>
      <c r="E1025" t="s">
        <v>290</v>
      </c>
      <c r="F1025" t="s">
        <v>3211</v>
      </c>
      <c r="G1025" t="s">
        <v>298</v>
      </c>
      <c r="H1025" t="s">
        <v>293</v>
      </c>
      <c r="I1025" t="s">
        <v>136</v>
      </c>
      <c r="J1025" t="s">
        <v>137</v>
      </c>
      <c r="K1025" t="s">
        <v>138</v>
      </c>
      <c r="L1025" t="s">
        <v>3212</v>
      </c>
      <c r="M1025" t="s">
        <v>3213</v>
      </c>
      <c r="N1025">
        <v>0.29916666600000003</v>
      </c>
      <c r="O1025">
        <v>0</v>
      </c>
      <c r="P1025">
        <v>124</v>
      </c>
      <c r="Q1025">
        <v>0</v>
      </c>
      <c r="R1025">
        <v>256</v>
      </c>
      <c r="S1025">
        <v>2</v>
      </c>
      <c r="T1025">
        <v>70</v>
      </c>
      <c r="U1025">
        <v>0</v>
      </c>
      <c r="V1025">
        <v>0</v>
      </c>
      <c r="W1025">
        <v>0</v>
      </c>
      <c r="X1025">
        <v>25.525651529415299</v>
      </c>
      <c r="Y1025">
        <v>0</v>
      </c>
      <c r="Z1025">
        <v>39.458994055293992</v>
      </c>
      <c r="AA1025">
        <v>0.96752681427599996</v>
      </c>
      <c r="AB1025">
        <v>19.354415441567404</v>
      </c>
      <c r="AC1025">
        <v>0</v>
      </c>
      <c r="AD1025">
        <v>0</v>
      </c>
      <c r="AE1025">
        <v>85.30658784055268</v>
      </c>
    </row>
    <row r="1026" spans="1:31" x14ac:dyDescent="0.25">
      <c r="A1026">
        <v>2373488</v>
      </c>
      <c r="B1026">
        <v>1</v>
      </c>
      <c r="C1026" t="s">
        <v>80</v>
      </c>
      <c r="D1026" t="s">
        <v>96</v>
      </c>
      <c r="E1026" t="s">
        <v>290</v>
      </c>
      <c r="F1026" t="s">
        <v>3214</v>
      </c>
      <c r="G1026" t="s">
        <v>1006</v>
      </c>
      <c r="H1026" t="s">
        <v>293</v>
      </c>
      <c r="I1026" t="s">
        <v>136</v>
      </c>
      <c r="J1026" t="s">
        <v>137</v>
      </c>
      <c r="K1026" t="s">
        <v>138</v>
      </c>
      <c r="L1026" t="s">
        <v>3215</v>
      </c>
      <c r="M1026" t="s">
        <v>3216</v>
      </c>
      <c r="N1026">
        <v>0.26388888799999999</v>
      </c>
      <c r="O1026">
        <v>3</v>
      </c>
      <c r="P1026">
        <v>0</v>
      </c>
      <c r="Q1026">
        <v>2</v>
      </c>
      <c r="R1026">
        <v>0</v>
      </c>
      <c r="S1026">
        <v>6</v>
      </c>
      <c r="T1026">
        <v>0</v>
      </c>
      <c r="U1026">
        <v>0</v>
      </c>
      <c r="V1026">
        <v>0</v>
      </c>
      <c r="W1026">
        <v>1.9136738932099999</v>
      </c>
      <c r="X1026">
        <v>0</v>
      </c>
      <c r="Y1026">
        <v>0.41339701155000008</v>
      </c>
      <c r="Z1026">
        <v>0</v>
      </c>
      <c r="AA1026">
        <v>3.6633850256100002</v>
      </c>
      <c r="AB1026">
        <v>0</v>
      </c>
      <c r="AC1026">
        <v>0</v>
      </c>
      <c r="AD1026">
        <v>0</v>
      </c>
      <c r="AE1026">
        <v>5.9904559303700005</v>
      </c>
    </row>
    <row r="1027" spans="1:31" x14ac:dyDescent="0.25">
      <c r="A1027">
        <v>2373529</v>
      </c>
      <c r="B1027">
        <v>1</v>
      </c>
      <c r="C1027" t="s">
        <v>80</v>
      </c>
      <c r="D1027" t="s">
        <v>96</v>
      </c>
      <c r="E1027" t="s">
        <v>1397</v>
      </c>
      <c r="F1027" t="s">
        <v>3217</v>
      </c>
      <c r="G1027" t="s">
        <v>3218</v>
      </c>
      <c r="H1027" t="s">
        <v>293</v>
      </c>
      <c r="I1027" t="s">
        <v>136</v>
      </c>
      <c r="J1027" t="s">
        <v>137</v>
      </c>
      <c r="K1027" t="s">
        <v>138</v>
      </c>
      <c r="L1027" t="s">
        <v>3219</v>
      </c>
      <c r="M1027" t="s">
        <v>3220</v>
      </c>
      <c r="N1027">
        <v>0.27916666600000001</v>
      </c>
      <c r="O1027">
        <v>0</v>
      </c>
      <c r="P1027">
        <v>21</v>
      </c>
      <c r="Q1027">
        <v>2</v>
      </c>
      <c r="R1027">
        <v>39</v>
      </c>
      <c r="S1027">
        <v>1</v>
      </c>
      <c r="T1027">
        <v>20</v>
      </c>
      <c r="U1027">
        <v>0</v>
      </c>
      <c r="V1027">
        <v>0</v>
      </c>
      <c r="W1027">
        <v>0</v>
      </c>
      <c r="X1027">
        <v>5.9266462210447504</v>
      </c>
      <c r="Y1027">
        <v>0.55913735825733335</v>
      </c>
      <c r="Z1027">
        <v>10.248872363912499</v>
      </c>
      <c r="AA1027">
        <v>9.4629315711228745</v>
      </c>
      <c r="AB1027">
        <v>5.2893842370630004</v>
      </c>
      <c r="AC1027">
        <v>0</v>
      </c>
      <c r="AD1027">
        <v>0</v>
      </c>
      <c r="AE1027">
        <v>31.486971751400457</v>
      </c>
    </row>
    <row r="1028" spans="1:31" x14ac:dyDescent="0.25">
      <c r="A1028">
        <v>2373094</v>
      </c>
      <c r="B1028">
        <v>1</v>
      </c>
      <c r="C1028" t="s">
        <v>80</v>
      </c>
      <c r="D1028" t="s">
        <v>103</v>
      </c>
      <c r="E1028" t="s">
        <v>1397</v>
      </c>
      <c r="F1028" t="s">
        <v>3221</v>
      </c>
      <c r="G1028" t="s">
        <v>298</v>
      </c>
      <c r="H1028" t="s">
        <v>293</v>
      </c>
      <c r="I1028" t="s">
        <v>136</v>
      </c>
      <c r="J1028" t="s">
        <v>137</v>
      </c>
      <c r="K1028" t="s">
        <v>138</v>
      </c>
      <c r="L1028" t="s">
        <v>3222</v>
      </c>
      <c r="M1028" t="s">
        <v>3223</v>
      </c>
      <c r="N1028">
        <v>0.35888888800000002</v>
      </c>
      <c r="O1028">
        <v>0</v>
      </c>
      <c r="P1028">
        <v>501</v>
      </c>
      <c r="Q1028">
        <v>0</v>
      </c>
      <c r="R1028">
        <v>0</v>
      </c>
      <c r="S1028">
        <v>0</v>
      </c>
      <c r="T1028">
        <v>32</v>
      </c>
      <c r="U1028">
        <v>0</v>
      </c>
      <c r="V1028">
        <v>0</v>
      </c>
      <c r="W1028">
        <v>0</v>
      </c>
      <c r="X1028">
        <v>44.667235838917449</v>
      </c>
      <c r="Y1028">
        <v>0</v>
      </c>
      <c r="Z1028">
        <v>0</v>
      </c>
      <c r="AA1028">
        <v>0</v>
      </c>
      <c r="AB1028">
        <v>11.833197193918098</v>
      </c>
      <c r="AC1028">
        <v>0</v>
      </c>
      <c r="AD1028">
        <v>0</v>
      </c>
      <c r="AE1028">
        <v>56.500433032835545</v>
      </c>
    </row>
    <row r="1029" spans="1:31" x14ac:dyDescent="0.25">
      <c r="A1029">
        <v>2372678</v>
      </c>
      <c r="B1029">
        <v>1</v>
      </c>
      <c r="C1029" t="s">
        <v>80</v>
      </c>
      <c r="D1029" t="s">
        <v>100</v>
      </c>
      <c r="E1029" t="s">
        <v>290</v>
      </c>
      <c r="F1029" t="s">
        <v>3224</v>
      </c>
      <c r="G1029" t="s">
        <v>867</v>
      </c>
      <c r="H1029" t="s">
        <v>293</v>
      </c>
      <c r="I1029" t="s">
        <v>136</v>
      </c>
      <c r="J1029" t="s">
        <v>137</v>
      </c>
      <c r="K1029" t="s">
        <v>138</v>
      </c>
      <c r="L1029" t="s">
        <v>3225</v>
      </c>
      <c r="M1029" t="s">
        <v>3226</v>
      </c>
      <c r="N1029">
        <v>0.15583333299999999</v>
      </c>
      <c r="O1029">
        <v>5</v>
      </c>
      <c r="P1029">
        <v>383</v>
      </c>
      <c r="Q1029">
        <v>4</v>
      </c>
      <c r="R1029">
        <v>65</v>
      </c>
      <c r="S1029">
        <v>16</v>
      </c>
      <c r="T1029">
        <v>102</v>
      </c>
      <c r="U1029">
        <v>4</v>
      </c>
      <c r="V1029">
        <v>1</v>
      </c>
      <c r="W1029">
        <v>0.3564077628672</v>
      </c>
      <c r="X1029">
        <v>30.88292920543325</v>
      </c>
      <c r="Y1029">
        <v>0.77115488095360007</v>
      </c>
      <c r="Z1029">
        <v>14.545442100364721</v>
      </c>
      <c r="AA1029">
        <v>12.276140908187751</v>
      </c>
      <c r="AB1029">
        <v>21.821288629601987</v>
      </c>
      <c r="AC1029">
        <v>42.247785544774153</v>
      </c>
      <c r="AD1029">
        <v>25.00868296439095</v>
      </c>
      <c r="AE1029">
        <v>147.90983199657362</v>
      </c>
    </row>
    <row r="1030" spans="1:31" x14ac:dyDescent="0.25">
      <c r="A1030">
        <v>2372649</v>
      </c>
      <c r="B1030">
        <v>1</v>
      </c>
      <c r="C1030" t="s">
        <v>80</v>
      </c>
      <c r="D1030" t="s">
        <v>93</v>
      </c>
      <c r="E1030" t="s">
        <v>290</v>
      </c>
      <c r="F1030" t="s">
        <v>3227</v>
      </c>
      <c r="G1030" t="s">
        <v>867</v>
      </c>
      <c r="H1030" t="s">
        <v>293</v>
      </c>
      <c r="I1030" t="s">
        <v>136</v>
      </c>
      <c r="J1030" t="s">
        <v>137</v>
      </c>
      <c r="K1030" t="s">
        <v>138</v>
      </c>
      <c r="L1030" t="s">
        <v>3228</v>
      </c>
      <c r="M1030" t="s">
        <v>3229</v>
      </c>
      <c r="N1030">
        <v>2.4908333329999999</v>
      </c>
      <c r="O1030">
        <v>0</v>
      </c>
      <c r="P1030">
        <v>188</v>
      </c>
      <c r="Q1030">
        <v>0</v>
      </c>
      <c r="R1030">
        <v>34</v>
      </c>
      <c r="S1030">
        <v>2</v>
      </c>
      <c r="T1030">
        <v>35</v>
      </c>
      <c r="U1030">
        <v>0</v>
      </c>
      <c r="V1030">
        <v>0</v>
      </c>
      <c r="W1030">
        <v>0</v>
      </c>
      <c r="X1030">
        <v>75.929752705163381</v>
      </c>
      <c r="Y1030">
        <v>0</v>
      </c>
      <c r="Z1030">
        <v>138.85201441621632</v>
      </c>
      <c r="AA1030">
        <v>9.4891855863717005</v>
      </c>
      <c r="AB1030">
        <v>104.13079634035223</v>
      </c>
      <c r="AC1030">
        <v>0</v>
      </c>
      <c r="AD1030">
        <v>0</v>
      </c>
      <c r="AE1030">
        <v>328.40174904810362</v>
      </c>
    </row>
    <row r="1031" spans="1:31" x14ac:dyDescent="0.25">
      <c r="A1031">
        <v>2373449</v>
      </c>
      <c r="B1031">
        <v>1</v>
      </c>
      <c r="C1031" t="s">
        <v>80</v>
      </c>
      <c r="D1031" t="s">
        <v>104</v>
      </c>
      <c r="E1031" t="s">
        <v>290</v>
      </c>
      <c r="F1031" t="s">
        <v>3230</v>
      </c>
      <c r="G1031" t="s">
        <v>298</v>
      </c>
      <c r="H1031" t="s">
        <v>293</v>
      </c>
      <c r="I1031" t="s">
        <v>136</v>
      </c>
      <c r="J1031" t="s">
        <v>137</v>
      </c>
      <c r="K1031" t="s">
        <v>138</v>
      </c>
      <c r="L1031" t="s">
        <v>3231</v>
      </c>
      <c r="M1031" t="s">
        <v>3232</v>
      </c>
      <c r="N1031">
        <v>2.4327777770000001</v>
      </c>
      <c r="O1031">
        <v>9</v>
      </c>
      <c r="P1031">
        <v>0</v>
      </c>
      <c r="Q1031">
        <v>66</v>
      </c>
      <c r="R1031">
        <v>0</v>
      </c>
      <c r="S1031">
        <v>27</v>
      </c>
      <c r="T1031">
        <v>2</v>
      </c>
      <c r="U1031">
        <v>0</v>
      </c>
      <c r="V1031">
        <v>0</v>
      </c>
      <c r="W1031">
        <v>50.854030125930691</v>
      </c>
      <c r="X1031">
        <v>0</v>
      </c>
      <c r="Y1031">
        <v>707.56685536569341</v>
      </c>
      <c r="Z1031">
        <v>0</v>
      </c>
      <c r="AA1031">
        <v>672.5382454766127</v>
      </c>
      <c r="AB1031">
        <v>3.6238672892432997</v>
      </c>
      <c r="AC1031">
        <v>0</v>
      </c>
      <c r="AD1031">
        <v>0</v>
      </c>
      <c r="AE1031">
        <v>1434.5829982574801</v>
      </c>
    </row>
    <row r="1032" spans="1:31" x14ac:dyDescent="0.25">
      <c r="A1032">
        <v>2373453</v>
      </c>
      <c r="B1032">
        <v>1</v>
      </c>
      <c r="C1032" t="s">
        <v>80</v>
      </c>
      <c r="D1032" t="s">
        <v>93</v>
      </c>
      <c r="E1032" t="s">
        <v>290</v>
      </c>
      <c r="F1032" t="s">
        <v>3233</v>
      </c>
      <c r="G1032" t="s">
        <v>298</v>
      </c>
      <c r="H1032" t="s">
        <v>293</v>
      </c>
      <c r="I1032" t="s">
        <v>136</v>
      </c>
      <c r="J1032" t="s">
        <v>137</v>
      </c>
      <c r="K1032" t="s">
        <v>138</v>
      </c>
      <c r="L1032" t="s">
        <v>3234</v>
      </c>
      <c r="M1032" t="s">
        <v>3235</v>
      </c>
      <c r="N1032">
        <v>0.40083333300000001</v>
      </c>
      <c r="O1032">
        <v>0</v>
      </c>
      <c r="P1032">
        <v>245</v>
      </c>
      <c r="Q1032">
        <v>4</v>
      </c>
      <c r="R1032">
        <v>35</v>
      </c>
      <c r="S1032">
        <v>1</v>
      </c>
      <c r="T1032">
        <v>77</v>
      </c>
      <c r="U1032">
        <v>0</v>
      </c>
      <c r="V1032">
        <v>0</v>
      </c>
      <c r="W1032">
        <v>0</v>
      </c>
      <c r="X1032">
        <v>27.410205846332371</v>
      </c>
      <c r="Y1032">
        <v>21.852795321004372</v>
      </c>
      <c r="Z1032">
        <v>60.834133474608002</v>
      </c>
      <c r="AA1032">
        <v>0.93692521651299998</v>
      </c>
      <c r="AB1032">
        <v>45.643617091642703</v>
      </c>
      <c r="AC1032">
        <v>0</v>
      </c>
      <c r="AD1032">
        <v>0</v>
      </c>
      <c r="AE1032">
        <v>156.67767695010045</v>
      </c>
    </row>
    <row r="1033" spans="1:31" x14ac:dyDescent="0.25">
      <c r="A1033">
        <v>2373469</v>
      </c>
      <c r="B1033">
        <v>1</v>
      </c>
      <c r="C1033" t="s">
        <v>80</v>
      </c>
      <c r="D1033" t="s">
        <v>93</v>
      </c>
      <c r="E1033" t="s">
        <v>290</v>
      </c>
      <c r="F1033" t="s">
        <v>3236</v>
      </c>
      <c r="G1033" t="s">
        <v>298</v>
      </c>
      <c r="H1033" t="s">
        <v>293</v>
      </c>
      <c r="I1033" t="s">
        <v>136</v>
      </c>
      <c r="J1033" t="s">
        <v>137</v>
      </c>
      <c r="K1033" t="s">
        <v>138</v>
      </c>
      <c r="L1033" t="s">
        <v>3237</v>
      </c>
      <c r="M1033" t="s">
        <v>3238</v>
      </c>
      <c r="N1033">
        <v>0.66222222200000003</v>
      </c>
      <c r="O1033">
        <v>0</v>
      </c>
      <c r="P1033">
        <v>196</v>
      </c>
      <c r="Q1033">
        <v>2</v>
      </c>
      <c r="R1033">
        <v>47</v>
      </c>
      <c r="S1033">
        <v>4</v>
      </c>
      <c r="T1033">
        <v>42</v>
      </c>
      <c r="U1033">
        <v>0</v>
      </c>
      <c r="V1033">
        <v>0</v>
      </c>
      <c r="W1033">
        <v>0</v>
      </c>
      <c r="X1033">
        <v>21.591348396892627</v>
      </c>
      <c r="Y1033">
        <v>15.939493693771901</v>
      </c>
      <c r="Z1033">
        <v>70.594728626548743</v>
      </c>
      <c r="AA1033">
        <v>4.1169586353389995</v>
      </c>
      <c r="AB1033">
        <v>19.772858197334497</v>
      </c>
      <c r="AC1033">
        <v>0</v>
      </c>
      <c r="AD1033">
        <v>0</v>
      </c>
      <c r="AE1033">
        <v>132.01538754988675</v>
      </c>
    </row>
    <row r="1034" spans="1:31" x14ac:dyDescent="0.25">
      <c r="A1034">
        <v>2373954</v>
      </c>
      <c r="B1034">
        <v>1</v>
      </c>
      <c r="C1034" t="s">
        <v>81</v>
      </c>
      <c r="D1034" t="s">
        <v>112</v>
      </c>
      <c r="E1034" t="s">
        <v>290</v>
      </c>
      <c r="F1034" t="s">
        <v>3239</v>
      </c>
      <c r="G1034" t="s">
        <v>298</v>
      </c>
      <c r="H1034" t="s">
        <v>293</v>
      </c>
      <c r="I1034" t="s">
        <v>136</v>
      </c>
      <c r="J1034" t="s">
        <v>137</v>
      </c>
      <c r="K1034" t="s">
        <v>138</v>
      </c>
      <c r="L1034" t="s">
        <v>3240</v>
      </c>
      <c r="M1034" t="s">
        <v>3241</v>
      </c>
      <c r="N1034">
        <v>1.26</v>
      </c>
      <c r="O1034">
        <v>1</v>
      </c>
      <c r="P1034">
        <v>4790</v>
      </c>
      <c r="Q1034">
        <v>677</v>
      </c>
      <c r="R1034">
        <v>726</v>
      </c>
      <c r="S1034">
        <v>95</v>
      </c>
      <c r="T1034">
        <v>841</v>
      </c>
      <c r="U1034">
        <v>13</v>
      </c>
      <c r="V1034">
        <v>9</v>
      </c>
      <c r="W1034">
        <v>2.9926864200977334</v>
      </c>
      <c r="X1034">
        <v>937.84480176074089</v>
      </c>
      <c r="Y1034">
        <v>1595.6160459914624</v>
      </c>
      <c r="Z1034">
        <v>914.96814785916183</v>
      </c>
      <c r="AA1034">
        <v>377.0563216251839</v>
      </c>
      <c r="AB1034">
        <v>269.92002517940045</v>
      </c>
      <c r="AC1034">
        <v>397.37994314001116</v>
      </c>
      <c r="AD1034">
        <v>211.17420539017058</v>
      </c>
      <c r="AE1034">
        <v>4706.9521773662291</v>
      </c>
    </row>
    <row r="1035" spans="1:31" x14ac:dyDescent="0.25">
      <c r="A1035">
        <v>2373984</v>
      </c>
      <c r="B1035">
        <v>1</v>
      </c>
      <c r="C1035" t="s">
        <v>81</v>
      </c>
      <c r="D1035" t="s">
        <v>128</v>
      </c>
      <c r="E1035" t="s">
        <v>1397</v>
      </c>
      <c r="F1035" t="s">
        <v>3242</v>
      </c>
      <c r="G1035" t="s">
        <v>298</v>
      </c>
      <c r="H1035" t="s">
        <v>293</v>
      </c>
      <c r="I1035" t="s">
        <v>136</v>
      </c>
      <c r="J1035" t="s">
        <v>137</v>
      </c>
      <c r="K1035" t="s">
        <v>138</v>
      </c>
      <c r="L1035" t="s">
        <v>3243</v>
      </c>
      <c r="M1035" t="s">
        <v>3244</v>
      </c>
      <c r="N1035">
        <v>2.8774999999999999</v>
      </c>
      <c r="O1035">
        <v>0</v>
      </c>
      <c r="P1035">
        <v>523</v>
      </c>
      <c r="Q1035">
        <v>0</v>
      </c>
      <c r="R1035">
        <v>0</v>
      </c>
      <c r="S1035">
        <v>0</v>
      </c>
      <c r="T1035">
        <v>35</v>
      </c>
      <c r="U1035">
        <v>0</v>
      </c>
      <c r="V1035">
        <v>0</v>
      </c>
      <c r="W1035">
        <v>0</v>
      </c>
      <c r="X1035">
        <v>265.03229425304022</v>
      </c>
      <c r="Y1035">
        <v>0</v>
      </c>
      <c r="Z1035">
        <v>0</v>
      </c>
      <c r="AA1035">
        <v>0</v>
      </c>
      <c r="AB1035">
        <v>81.636804634354547</v>
      </c>
      <c r="AC1035">
        <v>0</v>
      </c>
      <c r="AD1035">
        <v>0</v>
      </c>
      <c r="AE1035">
        <v>346.66909888739474</v>
      </c>
    </row>
    <row r="1036" spans="1:31" x14ac:dyDescent="0.25">
      <c r="A1036">
        <v>2381236</v>
      </c>
      <c r="B1036">
        <v>1</v>
      </c>
      <c r="C1036" t="s">
        <v>80</v>
      </c>
      <c r="D1036" t="s">
        <v>105</v>
      </c>
      <c r="E1036" t="s">
        <v>1368</v>
      </c>
      <c r="F1036" t="s">
        <v>3245</v>
      </c>
      <c r="G1036" t="s">
        <v>298</v>
      </c>
      <c r="H1036" t="s">
        <v>293</v>
      </c>
      <c r="I1036" t="s">
        <v>1348</v>
      </c>
      <c r="J1036" t="s">
        <v>137</v>
      </c>
      <c r="K1036" t="s">
        <v>138</v>
      </c>
      <c r="L1036" t="s">
        <v>3246</v>
      </c>
      <c r="M1036" t="s">
        <v>3247</v>
      </c>
      <c r="N1036">
        <v>2.1111110999999998E-2</v>
      </c>
      <c r="O1036">
        <v>2</v>
      </c>
      <c r="P1036">
        <v>1485</v>
      </c>
      <c r="Q1036">
        <v>6</v>
      </c>
      <c r="R1036">
        <v>109</v>
      </c>
      <c r="S1036">
        <v>7</v>
      </c>
      <c r="T1036">
        <v>138</v>
      </c>
      <c r="U1036">
        <v>1</v>
      </c>
      <c r="V1036">
        <v>0</v>
      </c>
      <c r="W1036">
        <v>8.9516284259266651E-2</v>
      </c>
      <c r="X1036">
        <v>7.607307813430503</v>
      </c>
      <c r="Y1036">
        <v>2.6388906173370441</v>
      </c>
      <c r="Z1036">
        <v>0.52211495386600004</v>
      </c>
      <c r="AA1036">
        <v>1.0358630935200668</v>
      </c>
      <c r="AB1036">
        <v>2.1505285092374997</v>
      </c>
      <c r="AC1036">
        <v>0.31185154298360007</v>
      </c>
      <c r="AD1036">
        <v>0</v>
      </c>
      <c r="AE1036">
        <v>14.356072814633981</v>
      </c>
    </row>
    <row r="1037" spans="1:31" x14ac:dyDescent="0.25">
      <c r="A1037">
        <v>2381385</v>
      </c>
      <c r="B1037">
        <v>1</v>
      </c>
      <c r="C1037" t="s">
        <v>80</v>
      </c>
      <c r="D1037" t="s">
        <v>105</v>
      </c>
      <c r="E1037" t="s">
        <v>1397</v>
      </c>
      <c r="F1037" t="s">
        <v>3248</v>
      </c>
      <c r="G1037" t="s">
        <v>1495</v>
      </c>
      <c r="H1037" t="s">
        <v>293</v>
      </c>
      <c r="I1037" t="s">
        <v>136</v>
      </c>
      <c r="J1037" t="s">
        <v>137</v>
      </c>
      <c r="K1037" t="s">
        <v>138</v>
      </c>
      <c r="L1037" t="s">
        <v>3249</v>
      </c>
      <c r="M1037" t="s">
        <v>3250</v>
      </c>
      <c r="N1037">
        <v>2.2455555550000001</v>
      </c>
      <c r="O1037">
        <v>0</v>
      </c>
      <c r="P1037">
        <v>0</v>
      </c>
      <c r="Q1037">
        <v>2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37.260788834977873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37.260788834977873</v>
      </c>
    </row>
    <row r="1038" spans="1:31" x14ac:dyDescent="0.25">
      <c r="A1038">
        <v>2381502</v>
      </c>
      <c r="B1038">
        <v>1</v>
      </c>
      <c r="C1038" t="s">
        <v>80</v>
      </c>
      <c r="D1038" t="s">
        <v>105</v>
      </c>
      <c r="E1038" t="s">
        <v>1397</v>
      </c>
      <c r="F1038" t="s">
        <v>3251</v>
      </c>
      <c r="G1038" t="s">
        <v>1495</v>
      </c>
      <c r="H1038" t="s">
        <v>293</v>
      </c>
      <c r="I1038" t="s">
        <v>136</v>
      </c>
      <c r="J1038" t="s">
        <v>137</v>
      </c>
      <c r="K1038" t="s">
        <v>138</v>
      </c>
      <c r="L1038" t="s">
        <v>3252</v>
      </c>
      <c r="M1038" t="s">
        <v>3253</v>
      </c>
      <c r="N1038">
        <v>1.49</v>
      </c>
      <c r="O1038">
        <v>1</v>
      </c>
      <c r="P1038">
        <v>0</v>
      </c>
      <c r="Q1038">
        <v>1</v>
      </c>
      <c r="R1038">
        <v>0</v>
      </c>
      <c r="S1038">
        <v>1</v>
      </c>
      <c r="T1038">
        <v>0</v>
      </c>
      <c r="U1038">
        <v>0</v>
      </c>
      <c r="V1038">
        <v>0</v>
      </c>
      <c r="W1038">
        <v>0.13488573787745833</v>
      </c>
      <c r="X1038">
        <v>0</v>
      </c>
      <c r="Y1038">
        <v>1.7580913979491504</v>
      </c>
      <c r="Z1038">
        <v>0</v>
      </c>
      <c r="AA1038">
        <v>1.826719512455667</v>
      </c>
      <c r="AB1038">
        <v>0</v>
      </c>
      <c r="AC1038">
        <v>0</v>
      </c>
      <c r="AD1038">
        <v>0</v>
      </c>
      <c r="AE1038">
        <v>3.7196966482822758</v>
      </c>
    </row>
    <row r="1039" spans="1:31" x14ac:dyDescent="0.25">
      <c r="A1039">
        <v>2381591</v>
      </c>
      <c r="B1039">
        <v>1</v>
      </c>
      <c r="C1039" t="s">
        <v>80</v>
      </c>
      <c r="D1039" t="s">
        <v>105</v>
      </c>
      <c r="E1039" t="s">
        <v>1397</v>
      </c>
      <c r="F1039" t="s">
        <v>3254</v>
      </c>
      <c r="G1039" t="s">
        <v>1495</v>
      </c>
      <c r="H1039" t="s">
        <v>293</v>
      </c>
      <c r="I1039" t="s">
        <v>136</v>
      </c>
      <c r="J1039" t="s">
        <v>137</v>
      </c>
      <c r="K1039" t="s">
        <v>138</v>
      </c>
      <c r="L1039" t="s">
        <v>3255</v>
      </c>
      <c r="M1039" t="s">
        <v>3256</v>
      </c>
      <c r="N1039">
        <v>1.5408333329999999</v>
      </c>
      <c r="O1039">
        <v>1</v>
      </c>
      <c r="P1039">
        <v>0</v>
      </c>
      <c r="Q1039">
        <v>1</v>
      </c>
      <c r="R1039">
        <v>0</v>
      </c>
      <c r="S1039">
        <v>2</v>
      </c>
      <c r="T1039">
        <v>0</v>
      </c>
      <c r="U1039">
        <v>1</v>
      </c>
      <c r="V1039">
        <v>0</v>
      </c>
      <c r="W1039">
        <v>0.53384742868533341</v>
      </c>
      <c r="X1039">
        <v>0</v>
      </c>
      <c r="Y1039">
        <v>0.69703723047570842</v>
      </c>
      <c r="Z1039">
        <v>0</v>
      </c>
      <c r="AA1039">
        <v>18.655847781083203</v>
      </c>
      <c r="AB1039">
        <v>0</v>
      </c>
      <c r="AC1039">
        <v>27.490749604082708</v>
      </c>
      <c r="AD1039">
        <v>0</v>
      </c>
      <c r="AE1039">
        <v>47.377482044326953</v>
      </c>
    </row>
    <row r="1040" spans="1:31" x14ac:dyDescent="0.25">
      <c r="A1040">
        <v>2372690</v>
      </c>
      <c r="B1040">
        <v>1</v>
      </c>
      <c r="C1040" t="s">
        <v>80</v>
      </c>
      <c r="D1040" t="s">
        <v>111</v>
      </c>
      <c r="E1040" t="s">
        <v>1397</v>
      </c>
      <c r="F1040" t="s">
        <v>3257</v>
      </c>
      <c r="G1040" t="s">
        <v>1006</v>
      </c>
      <c r="H1040" t="s">
        <v>293</v>
      </c>
      <c r="I1040" t="s">
        <v>136</v>
      </c>
      <c r="J1040" t="s">
        <v>137</v>
      </c>
      <c r="K1040" t="s">
        <v>138</v>
      </c>
      <c r="L1040" t="s">
        <v>3258</v>
      </c>
      <c r="M1040" t="s">
        <v>3259</v>
      </c>
      <c r="N1040">
        <v>0.1575</v>
      </c>
      <c r="O1040">
        <v>0</v>
      </c>
      <c r="P1040">
        <v>364</v>
      </c>
      <c r="Q1040">
        <v>0</v>
      </c>
      <c r="R1040">
        <v>0</v>
      </c>
      <c r="S1040">
        <v>1</v>
      </c>
      <c r="T1040">
        <v>62</v>
      </c>
      <c r="U1040">
        <v>0</v>
      </c>
      <c r="V1040">
        <v>0</v>
      </c>
      <c r="W1040">
        <v>0</v>
      </c>
      <c r="X1040">
        <v>16.694937965947499</v>
      </c>
      <c r="Y1040">
        <v>0</v>
      </c>
      <c r="Z1040">
        <v>0</v>
      </c>
      <c r="AA1040">
        <v>11.432248222106251</v>
      </c>
      <c r="AB1040">
        <v>33.853531335827185</v>
      </c>
      <c r="AC1040">
        <v>0</v>
      </c>
      <c r="AD1040">
        <v>0</v>
      </c>
      <c r="AE1040">
        <v>61.980717523880934</v>
      </c>
    </row>
    <row r="1041" spans="1:31" x14ac:dyDescent="0.25">
      <c r="A1041">
        <v>2372636</v>
      </c>
      <c r="B1041">
        <v>1</v>
      </c>
      <c r="C1041" t="s">
        <v>80</v>
      </c>
      <c r="D1041" t="s">
        <v>86</v>
      </c>
      <c r="E1041" t="s">
        <v>290</v>
      </c>
      <c r="F1041" t="s">
        <v>3260</v>
      </c>
      <c r="G1041" t="s">
        <v>298</v>
      </c>
      <c r="H1041" t="s">
        <v>293</v>
      </c>
      <c r="I1041" t="s">
        <v>136</v>
      </c>
      <c r="J1041" t="s">
        <v>137</v>
      </c>
      <c r="K1041" t="s">
        <v>138</v>
      </c>
      <c r="L1041" t="s">
        <v>3261</v>
      </c>
      <c r="M1041" t="s">
        <v>3262</v>
      </c>
      <c r="N1041">
        <v>0.90749999999999997</v>
      </c>
      <c r="O1041">
        <v>0</v>
      </c>
      <c r="P1041">
        <v>604</v>
      </c>
      <c r="Q1041">
        <v>0</v>
      </c>
      <c r="R1041">
        <v>2</v>
      </c>
      <c r="S1041">
        <v>1</v>
      </c>
      <c r="T1041">
        <v>126</v>
      </c>
      <c r="U1041">
        <v>1</v>
      </c>
      <c r="V1041">
        <v>0</v>
      </c>
      <c r="W1041">
        <v>0</v>
      </c>
      <c r="X1041">
        <v>127.78406244222785</v>
      </c>
      <c r="Y1041">
        <v>0</v>
      </c>
      <c r="Z1041">
        <v>6.1079136718080012</v>
      </c>
      <c r="AA1041">
        <v>160.07686055776801</v>
      </c>
      <c r="AB1041">
        <v>163.06857036096545</v>
      </c>
      <c r="AC1041">
        <v>53.231880477195006</v>
      </c>
      <c r="AD1041">
        <v>0</v>
      </c>
      <c r="AE1041">
        <v>510.26928750996433</v>
      </c>
    </row>
    <row r="1042" spans="1:31" x14ac:dyDescent="0.25">
      <c r="A1042">
        <v>2372426</v>
      </c>
      <c r="B1042">
        <v>1</v>
      </c>
      <c r="C1042" t="s">
        <v>80</v>
      </c>
      <c r="D1042" t="s">
        <v>83</v>
      </c>
      <c r="E1042" t="s">
        <v>1397</v>
      </c>
      <c r="F1042" t="s">
        <v>3263</v>
      </c>
      <c r="G1042" t="s">
        <v>1495</v>
      </c>
      <c r="H1042" t="s">
        <v>293</v>
      </c>
      <c r="I1042" t="s">
        <v>136</v>
      </c>
      <c r="J1042" t="s">
        <v>137</v>
      </c>
      <c r="K1042" t="s">
        <v>138</v>
      </c>
      <c r="L1042" t="s">
        <v>3264</v>
      </c>
      <c r="M1042" t="s">
        <v>3265</v>
      </c>
      <c r="N1042">
        <v>4.2561111110000001</v>
      </c>
      <c r="O1042">
        <v>0</v>
      </c>
      <c r="P1042">
        <v>11</v>
      </c>
      <c r="Q1042">
        <v>0</v>
      </c>
      <c r="R1042">
        <v>22</v>
      </c>
      <c r="S1042">
        <v>4</v>
      </c>
      <c r="T1042">
        <v>41</v>
      </c>
      <c r="U1042">
        <v>4</v>
      </c>
      <c r="V1042">
        <v>3</v>
      </c>
      <c r="W1042">
        <v>0</v>
      </c>
      <c r="X1042">
        <v>13.495190520021296</v>
      </c>
      <c r="Y1042">
        <v>0</v>
      </c>
      <c r="Z1042">
        <v>61.469386332755029</v>
      </c>
      <c r="AA1042">
        <v>272.21162728581805</v>
      </c>
      <c r="AB1042">
        <v>533.96528405079619</v>
      </c>
      <c r="AC1042">
        <v>971.35925569772735</v>
      </c>
      <c r="AD1042">
        <v>453.29108480515913</v>
      </c>
      <c r="AE1042">
        <v>2305.7918286922772</v>
      </c>
    </row>
    <row r="1043" spans="1:31" x14ac:dyDescent="0.25">
      <c r="A1043">
        <v>2372879</v>
      </c>
      <c r="B1043">
        <v>1</v>
      </c>
      <c r="C1043" t="s">
        <v>80</v>
      </c>
      <c r="D1043" t="s">
        <v>87</v>
      </c>
      <c r="E1043" t="s">
        <v>290</v>
      </c>
      <c r="F1043" t="s">
        <v>1005</v>
      </c>
      <c r="G1043" t="s">
        <v>1006</v>
      </c>
      <c r="H1043" t="s">
        <v>293</v>
      </c>
      <c r="I1043" t="s">
        <v>136</v>
      </c>
      <c r="J1043" t="s">
        <v>137</v>
      </c>
      <c r="K1043" t="s">
        <v>138</v>
      </c>
      <c r="L1043" t="s">
        <v>3266</v>
      </c>
      <c r="M1043" t="s">
        <v>3267</v>
      </c>
      <c r="N1043">
        <v>0.1575</v>
      </c>
      <c r="O1043">
        <v>0</v>
      </c>
      <c r="P1043">
        <v>168</v>
      </c>
      <c r="Q1043">
        <v>0</v>
      </c>
      <c r="R1043">
        <v>0</v>
      </c>
      <c r="S1043">
        <v>2</v>
      </c>
      <c r="T1043">
        <v>10</v>
      </c>
      <c r="U1043">
        <v>3</v>
      </c>
      <c r="V1043">
        <v>2</v>
      </c>
      <c r="W1043">
        <v>0</v>
      </c>
      <c r="X1043">
        <v>7.3006998022412999</v>
      </c>
      <c r="Y1043">
        <v>0</v>
      </c>
      <c r="Z1043">
        <v>0</v>
      </c>
      <c r="AA1043">
        <v>7.9154336475380251</v>
      </c>
      <c r="AB1043">
        <v>0.87025971816787506</v>
      </c>
      <c r="AC1043">
        <v>6.9518440900172251</v>
      </c>
      <c r="AD1043">
        <v>17.869481644492801</v>
      </c>
      <c r="AE1043">
        <v>40.907718902457226</v>
      </c>
    </row>
    <row r="1044" spans="1:31" x14ac:dyDescent="0.25">
      <c r="A1044">
        <v>2372927</v>
      </c>
      <c r="B1044">
        <v>1</v>
      </c>
      <c r="C1044" t="s">
        <v>80</v>
      </c>
      <c r="D1044" t="s">
        <v>87</v>
      </c>
      <c r="E1044" t="s">
        <v>1397</v>
      </c>
      <c r="F1044" t="s">
        <v>3268</v>
      </c>
      <c r="G1044" t="s">
        <v>3000</v>
      </c>
      <c r="H1044" t="s">
        <v>293</v>
      </c>
      <c r="I1044" t="s">
        <v>136</v>
      </c>
      <c r="J1044" t="s">
        <v>137</v>
      </c>
      <c r="K1044" t="s">
        <v>138</v>
      </c>
      <c r="L1044" t="s">
        <v>3269</v>
      </c>
      <c r="M1044" t="s">
        <v>3270</v>
      </c>
      <c r="N1044">
        <v>1.102222222</v>
      </c>
      <c r="O1044">
        <v>0</v>
      </c>
      <c r="P1044">
        <v>59</v>
      </c>
      <c r="Q1044">
        <v>0</v>
      </c>
      <c r="R1044">
        <v>0</v>
      </c>
      <c r="S1044">
        <v>0</v>
      </c>
      <c r="T1044">
        <v>4</v>
      </c>
      <c r="U1044">
        <v>0</v>
      </c>
      <c r="V1044">
        <v>0</v>
      </c>
      <c r="W1044">
        <v>0</v>
      </c>
      <c r="X1044">
        <v>18.182184675997323</v>
      </c>
      <c r="Y1044">
        <v>0</v>
      </c>
      <c r="Z1044">
        <v>0</v>
      </c>
      <c r="AA1044">
        <v>0</v>
      </c>
      <c r="AB1044">
        <v>1.8551532663488</v>
      </c>
      <c r="AC1044">
        <v>0</v>
      </c>
      <c r="AD1044">
        <v>0</v>
      </c>
      <c r="AE1044">
        <v>20.037337942346124</v>
      </c>
    </row>
    <row r="1045" spans="1:31" x14ac:dyDescent="0.25">
      <c r="A1045">
        <v>2373041</v>
      </c>
      <c r="B1045">
        <v>1</v>
      </c>
      <c r="C1045" t="s">
        <v>80</v>
      </c>
      <c r="D1045" t="s">
        <v>86</v>
      </c>
      <c r="E1045" t="s">
        <v>1490</v>
      </c>
      <c r="F1045" t="s">
        <v>3271</v>
      </c>
      <c r="G1045" t="s">
        <v>172</v>
      </c>
      <c r="H1045" t="s">
        <v>293</v>
      </c>
      <c r="I1045" t="s">
        <v>136</v>
      </c>
      <c r="J1045" t="s">
        <v>137</v>
      </c>
      <c r="K1045" t="s">
        <v>138</v>
      </c>
      <c r="L1045" t="s">
        <v>3272</v>
      </c>
      <c r="M1045" t="s">
        <v>3273</v>
      </c>
      <c r="N1045">
        <v>1.698611111</v>
      </c>
      <c r="O1045">
        <v>0</v>
      </c>
      <c r="P1045">
        <v>288</v>
      </c>
      <c r="Q1045">
        <v>0</v>
      </c>
      <c r="R1045">
        <v>0</v>
      </c>
      <c r="S1045">
        <v>2</v>
      </c>
      <c r="T1045">
        <v>52</v>
      </c>
      <c r="U1045">
        <v>0</v>
      </c>
      <c r="V1045">
        <v>0</v>
      </c>
      <c r="W1045">
        <v>0</v>
      </c>
      <c r="X1045">
        <v>109.04282184424774</v>
      </c>
      <c r="Y1045">
        <v>0</v>
      </c>
      <c r="Z1045">
        <v>0</v>
      </c>
      <c r="AA1045">
        <v>3203.85210232892</v>
      </c>
      <c r="AB1045">
        <v>67.111354549870171</v>
      </c>
      <c r="AC1045">
        <v>0</v>
      </c>
      <c r="AD1045">
        <v>0</v>
      </c>
      <c r="AE1045">
        <v>3380.0062787230377</v>
      </c>
    </row>
    <row r="1046" spans="1:31" x14ac:dyDescent="0.25">
      <c r="A1046">
        <v>2373132</v>
      </c>
      <c r="B1046">
        <v>1</v>
      </c>
      <c r="C1046" t="s">
        <v>80</v>
      </c>
      <c r="D1046" t="s">
        <v>87</v>
      </c>
      <c r="E1046" t="s">
        <v>290</v>
      </c>
      <c r="F1046" t="s">
        <v>3274</v>
      </c>
      <c r="G1046" t="s">
        <v>298</v>
      </c>
      <c r="H1046" t="s">
        <v>293</v>
      </c>
      <c r="I1046" t="s">
        <v>136</v>
      </c>
      <c r="J1046" t="s">
        <v>137</v>
      </c>
      <c r="K1046" t="s">
        <v>138</v>
      </c>
      <c r="L1046" t="s">
        <v>3275</v>
      </c>
      <c r="M1046" t="s">
        <v>3276</v>
      </c>
      <c r="N1046">
        <v>0.152777777</v>
      </c>
      <c r="O1046">
        <v>0</v>
      </c>
      <c r="P1046">
        <v>2894</v>
      </c>
      <c r="Q1046">
        <v>0</v>
      </c>
      <c r="R1046">
        <v>0</v>
      </c>
      <c r="S1046">
        <v>12</v>
      </c>
      <c r="T1046">
        <v>506</v>
      </c>
      <c r="U1046">
        <v>5</v>
      </c>
      <c r="V1046">
        <v>2</v>
      </c>
      <c r="W1046">
        <v>0</v>
      </c>
      <c r="X1046">
        <v>108.17547667817011</v>
      </c>
      <c r="Y1046">
        <v>0</v>
      </c>
      <c r="Z1046">
        <v>0</v>
      </c>
      <c r="AA1046">
        <v>26.933713909034168</v>
      </c>
      <c r="AB1046">
        <v>136.42214746212272</v>
      </c>
      <c r="AC1046">
        <v>33.164603144970009</v>
      </c>
      <c r="AD1046">
        <v>34.259202245546668</v>
      </c>
      <c r="AE1046">
        <v>338.95514343984365</v>
      </c>
    </row>
    <row r="1047" spans="1:31" x14ac:dyDescent="0.25">
      <c r="A1047">
        <v>2373454</v>
      </c>
      <c r="B1047">
        <v>1</v>
      </c>
      <c r="C1047" t="s">
        <v>80</v>
      </c>
      <c r="D1047" t="s">
        <v>96</v>
      </c>
      <c r="E1047" t="s">
        <v>290</v>
      </c>
      <c r="F1047" t="s">
        <v>3277</v>
      </c>
      <c r="G1047" t="s">
        <v>298</v>
      </c>
      <c r="H1047" t="s">
        <v>293</v>
      </c>
      <c r="I1047" t="s">
        <v>136</v>
      </c>
      <c r="J1047" t="s">
        <v>137</v>
      </c>
      <c r="K1047" t="s">
        <v>138</v>
      </c>
      <c r="L1047" t="s">
        <v>3278</v>
      </c>
      <c r="M1047" t="s">
        <v>3279</v>
      </c>
      <c r="N1047">
        <v>0.54583333300000003</v>
      </c>
      <c r="O1047">
        <v>3</v>
      </c>
      <c r="P1047">
        <v>1161</v>
      </c>
      <c r="Q1047">
        <v>3</v>
      </c>
      <c r="R1047">
        <v>55</v>
      </c>
      <c r="S1047">
        <v>5</v>
      </c>
      <c r="T1047">
        <v>26</v>
      </c>
      <c r="U1047">
        <v>0</v>
      </c>
      <c r="V1047">
        <v>1</v>
      </c>
      <c r="W1047">
        <v>11.7006249961875</v>
      </c>
      <c r="X1047">
        <v>221.52048178915203</v>
      </c>
      <c r="Y1047">
        <v>6.0368459984437495</v>
      </c>
      <c r="Z1047">
        <v>31.770872967967914</v>
      </c>
      <c r="AA1047">
        <v>6.1893284895529987</v>
      </c>
      <c r="AB1047">
        <v>13.051088976447998</v>
      </c>
      <c r="AC1047">
        <v>0</v>
      </c>
      <c r="AD1047">
        <v>0.84881972110324999</v>
      </c>
      <c r="AE1047">
        <v>291.11806293885547</v>
      </c>
    </row>
    <row r="1048" spans="1:31" x14ac:dyDescent="0.25">
      <c r="A1048">
        <v>2373692</v>
      </c>
      <c r="B1048">
        <v>1</v>
      </c>
      <c r="C1048" t="s">
        <v>80</v>
      </c>
      <c r="D1048" t="s">
        <v>104</v>
      </c>
      <c r="E1048" t="s">
        <v>1397</v>
      </c>
      <c r="F1048" t="s">
        <v>3280</v>
      </c>
      <c r="G1048" t="s">
        <v>2081</v>
      </c>
      <c r="H1048" t="s">
        <v>293</v>
      </c>
      <c r="I1048" t="s">
        <v>136</v>
      </c>
      <c r="J1048" t="s">
        <v>137</v>
      </c>
      <c r="K1048" t="s">
        <v>138</v>
      </c>
      <c r="L1048" t="s">
        <v>3281</v>
      </c>
      <c r="M1048" t="s">
        <v>3282</v>
      </c>
      <c r="N1048">
        <v>2.0733333329999999</v>
      </c>
      <c r="O1048">
        <v>10</v>
      </c>
      <c r="P1048">
        <v>36</v>
      </c>
      <c r="Q1048">
        <v>59</v>
      </c>
      <c r="R1048">
        <v>198</v>
      </c>
      <c r="S1048">
        <v>22</v>
      </c>
      <c r="T1048">
        <v>49</v>
      </c>
      <c r="U1048">
        <v>6</v>
      </c>
      <c r="V1048">
        <v>0</v>
      </c>
      <c r="W1048">
        <v>8.2972813069150337</v>
      </c>
      <c r="X1048">
        <v>24.386849445085907</v>
      </c>
      <c r="Y1048">
        <v>309.09693467901457</v>
      </c>
      <c r="Z1048">
        <v>184.42417435914231</v>
      </c>
      <c r="AA1048">
        <v>128.27407758742729</v>
      </c>
      <c r="AB1048">
        <v>85.467784005503574</v>
      </c>
      <c r="AC1048">
        <v>1243.357109304915</v>
      </c>
      <c r="AD1048">
        <v>0</v>
      </c>
      <c r="AE1048">
        <v>1983.3042106880036</v>
      </c>
    </row>
    <row r="1049" spans="1:31" x14ac:dyDescent="0.25">
      <c r="A1049">
        <v>2373731</v>
      </c>
      <c r="B1049">
        <v>1</v>
      </c>
      <c r="C1049" t="s">
        <v>80</v>
      </c>
      <c r="D1049" t="s">
        <v>100</v>
      </c>
      <c r="E1049" t="s">
        <v>1368</v>
      </c>
      <c r="F1049" t="s">
        <v>3178</v>
      </c>
      <c r="G1049" t="s">
        <v>298</v>
      </c>
      <c r="H1049" t="s">
        <v>293</v>
      </c>
      <c r="I1049" t="s">
        <v>136</v>
      </c>
      <c r="J1049" t="s">
        <v>137</v>
      </c>
      <c r="K1049" t="s">
        <v>138</v>
      </c>
      <c r="L1049" t="s">
        <v>3283</v>
      </c>
      <c r="M1049" t="s">
        <v>3284</v>
      </c>
      <c r="N1049">
        <v>0.52222222200000001</v>
      </c>
      <c r="O1049">
        <v>0</v>
      </c>
      <c r="P1049">
        <v>3160</v>
      </c>
      <c r="Q1049">
        <v>0</v>
      </c>
      <c r="R1049">
        <v>7</v>
      </c>
      <c r="S1049">
        <v>5</v>
      </c>
      <c r="T1049">
        <v>235</v>
      </c>
      <c r="U1049">
        <v>0</v>
      </c>
      <c r="V1049">
        <v>0</v>
      </c>
      <c r="W1049">
        <v>0</v>
      </c>
      <c r="X1049">
        <v>403.28038385923361</v>
      </c>
      <c r="Y1049">
        <v>0</v>
      </c>
      <c r="Z1049">
        <v>0.73682324476133332</v>
      </c>
      <c r="AA1049">
        <v>15.086708561209601</v>
      </c>
      <c r="AB1049">
        <v>197.18490036810377</v>
      </c>
      <c r="AC1049">
        <v>0</v>
      </c>
      <c r="AD1049">
        <v>0</v>
      </c>
      <c r="AE1049">
        <v>616.28881603330831</v>
      </c>
    </row>
    <row r="1050" spans="1:31" x14ac:dyDescent="0.25">
      <c r="A1050">
        <v>2373736</v>
      </c>
      <c r="B1050">
        <v>1</v>
      </c>
      <c r="C1050" t="s">
        <v>80</v>
      </c>
      <c r="D1050" t="s">
        <v>97</v>
      </c>
      <c r="E1050" t="s">
        <v>290</v>
      </c>
      <c r="F1050" t="s">
        <v>3285</v>
      </c>
      <c r="G1050" t="s">
        <v>298</v>
      </c>
      <c r="H1050" t="s">
        <v>293</v>
      </c>
      <c r="I1050" t="s">
        <v>136</v>
      </c>
      <c r="J1050" t="s">
        <v>137</v>
      </c>
      <c r="K1050" t="s">
        <v>138</v>
      </c>
      <c r="L1050" t="s">
        <v>3286</v>
      </c>
      <c r="M1050" t="s">
        <v>3287</v>
      </c>
      <c r="N1050">
        <v>0.819722222</v>
      </c>
      <c r="O1050">
        <v>0</v>
      </c>
      <c r="P1050">
        <v>1260</v>
      </c>
      <c r="Q1050">
        <v>0</v>
      </c>
      <c r="R1050">
        <v>103</v>
      </c>
      <c r="S1050">
        <v>2</v>
      </c>
      <c r="T1050">
        <v>163</v>
      </c>
      <c r="U1050">
        <v>1</v>
      </c>
      <c r="V1050">
        <v>0</v>
      </c>
      <c r="W1050">
        <v>0</v>
      </c>
      <c r="X1050">
        <v>260.14961731546123</v>
      </c>
      <c r="Y1050">
        <v>0</v>
      </c>
      <c r="Z1050">
        <v>52.732966570404031</v>
      </c>
      <c r="AA1050">
        <v>15.437266843586253</v>
      </c>
      <c r="AB1050">
        <v>113.62281662632279</v>
      </c>
      <c r="AC1050">
        <v>33.968037352345206</v>
      </c>
      <c r="AD1050">
        <v>0</v>
      </c>
      <c r="AE1050">
        <v>475.91070470811951</v>
      </c>
    </row>
    <row r="1051" spans="1:31" x14ac:dyDescent="0.25">
      <c r="A1051">
        <v>2373767</v>
      </c>
      <c r="B1051">
        <v>1</v>
      </c>
      <c r="C1051" t="s">
        <v>80</v>
      </c>
      <c r="D1051" t="s">
        <v>104</v>
      </c>
      <c r="E1051" t="s">
        <v>1368</v>
      </c>
      <c r="F1051" t="s">
        <v>3288</v>
      </c>
      <c r="G1051" t="s">
        <v>1006</v>
      </c>
      <c r="H1051" t="s">
        <v>293</v>
      </c>
      <c r="I1051" t="s">
        <v>136</v>
      </c>
      <c r="J1051" t="s">
        <v>137</v>
      </c>
      <c r="K1051" t="s">
        <v>138</v>
      </c>
      <c r="L1051" t="s">
        <v>3289</v>
      </c>
      <c r="M1051" t="s">
        <v>3290</v>
      </c>
      <c r="N1051">
        <v>0.61361111099999999</v>
      </c>
      <c r="O1051">
        <v>0</v>
      </c>
      <c r="P1051">
        <v>53</v>
      </c>
      <c r="Q1051">
        <v>0</v>
      </c>
      <c r="R1051">
        <v>15</v>
      </c>
      <c r="S1051">
        <v>0</v>
      </c>
      <c r="T1051">
        <v>9</v>
      </c>
      <c r="U1051">
        <v>0</v>
      </c>
      <c r="V1051">
        <v>0</v>
      </c>
      <c r="W1051">
        <v>0</v>
      </c>
      <c r="X1051">
        <v>2.9388680952493758</v>
      </c>
      <c r="Y1051">
        <v>0</v>
      </c>
      <c r="Z1051">
        <v>232.46171142975729</v>
      </c>
      <c r="AA1051">
        <v>0</v>
      </c>
      <c r="AB1051">
        <v>3.0277451171215835</v>
      </c>
      <c r="AC1051">
        <v>0</v>
      </c>
      <c r="AD1051">
        <v>0</v>
      </c>
      <c r="AE1051">
        <v>238.42832464212825</v>
      </c>
    </row>
    <row r="1052" spans="1:31" x14ac:dyDescent="0.25">
      <c r="A1052">
        <v>2373774</v>
      </c>
      <c r="B1052">
        <v>1</v>
      </c>
      <c r="C1052" t="s">
        <v>80</v>
      </c>
      <c r="D1052" t="s">
        <v>93</v>
      </c>
      <c r="E1052" t="s">
        <v>290</v>
      </c>
      <c r="F1052" t="s">
        <v>3291</v>
      </c>
      <c r="G1052" t="s">
        <v>298</v>
      </c>
      <c r="H1052" t="s">
        <v>293</v>
      </c>
      <c r="I1052" t="s">
        <v>136</v>
      </c>
      <c r="J1052" t="s">
        <v>137</v>
      </c>
      <c r="K1052" t="s">
        <v>138</v>
      </c>
      <c r="L1052" t="s">
        <v>3292</v>
      </c>
      <c r="M1052" t="s">
        <v>3293</v>
      </c>
      <c r="N1052">
        <v>0.53027777700000001</v>
      </c>
      <c r="O1052">
        <v>0</v>
      </c>
      <c r="P1052">
        <v>571</v>
      </c>
      <c r="Q1052">
        <v>2</v>
      </c>
      <c r="R1052">
        <v>112</v>
      </c>
      <c r="S1052">
        <v>6</v>
      </c>
      <c r="T1052">
        <v>100</v>
      </c>
      <c r="U1052">
        <v>1</v>
      </c>
      <c r="V1052">
        <v>0</v>
      </c>
      <c r="W1052">
        <v>0</v>
      </c>
      <c r="X1052">
        <v>56.135311251497924</v>
      </c>
      <c r="Y1052">
        <v>12.15422928337415</v>
      </c>
      <c r="Z1052">
        <v>103.28717457567029</v>
      </c>
      <c r="AA1052">
        <v>6.595152575998358</v>
      </c>
      <c r="AB1052">
        <v>37.099360290245713</v>
      </c>
      <c r="AC1052">
        <v>2.8028208629384999</v>
      </c>
      <c r="AD1052">
        <v>0</v>
      </c>
      <c r="AE1052">
        <v>218.0740488397249</v>
      </c>
    </row>
    <row r="1053" spans="1:31" x14ac:dyDescent="0.25">
      <c r="A1053">
        <v>2373786</v>
      </c>
      <c r="B1053">
        <v>1</v>
      </c>
      <c r="C1053" t="s">
        <v>80</v>
      </c>
      <c r="D1053" t="s">
        <v>106</v>
      </c>
      <c r="E1053" t="s">
        <v>1397</v>
      </c>
      <c r="F1053" t="s">
        <v>3294</v>
      </c>
      <c r="G1053" t="s">
        <v>3000</v>
      </c>
      <c r="H1053" t="s">
        <v>293</v>
      </c>
      <c r="I1053" t="s">
        <v>136</v>
      </c>
      <c r="J1053" t="s">
        <v>137</v>
      </c>
      <c r="K1053" t="s">
        <v>138</v>
      </c>
      <c r="L1053" t="s">
        <v>3295</v>
      </c>
      <c r="M1053" t="s">
        <v>3296</v>
      </c>
      <c r="N1053">
        <v>3.099444444</v>
      </c>
      <c r="O1053">
        <v>0</v>
      </c>
      <c r="P1053">
        <v>1</v>
      </c>
      <c r="Q1053">
        <v>2</v>
      </c>
      <c r="R1053">
        <v>17</v>
      </c>
      <c r="S1053">
        <v>0</v>
      </c>
      <c r="T1053">
        <v>1</v>
      </c>
      <c r="U1053">
        <v>0</v>
      </c>
      <c r="V1053">
        <v>0</v>
      </c>
      <c r="W1053">
        <v>0</v>
      </c>
      <c r="X1053">
        <v>1.6750981902866665E-2</v>
      </c>
      <c r="Y1053">
        <v>58.37530868554061</v>
      </c>
      <c r="Z1053">
        <v>400.72749591675137</v>
      </c>
      <c r="AA1053">
        <v>0</v>
      </c>
      <c r="AB1053">
        <v>0.21644905018451666</v>
      </c>
      <c r="AC1053">
        <v>0</v>
      </c>
      <c r="AD1053">
        <v>0</v>
      </c>
      <c r="AE1053">
        <v>459.33600463437932</v>
      </c>
    </row>
    <row r="1054" spans="1:31" x14ac:dyDescent="0.25">
      <c r="A1054">
        <v>2373803</v>
      </c>
      <c r="B1054">
        <v>1</v>
      </c>
      <c r="C1054" t="s">
        <v>80</v>
      </c>
      <c r="D1054" t="s">
        <v>103</v>
      </c>
      <c r="E1054" t="s">
        <v>1397</v>
      </c>
      <c r="F1054" t="s">
        <v>3297</v>
      </c>
      <c r="G1054" t="s">
        <v>1495</v>
      </c>
      <c r="H1054" t="s">
        <v>293</v>
      </c>
      <c r="I1054" t="s">
        <v>136</v>
      </c>
      <c r="J1054" t="s">
        <v>137</v>
      </c>
      <c r="K1054" t="s">
        <v>138</v>
      </c>
      <c r="L1054" t="s">
        <v>3298</v>
      </c>
      <c r="M1054" t="s">
        <v>3299</v>
      </c>
      <c r="N1054">
        <v>1.2294444440000001</v>
      </c>
      <c r="O1054">
        <v>5</v>
      </c>
      <c r="P1054">
        <v>57</v>
      </c>
      <c r="Q1054">
        <v>5</v>
      </c>
      <c r="R1054">
        <v>2</v>
      </c>
      <c r="S1054">
        <v>4</v>
      </c>
      <c r="T1054">
        <v>6</v>
      </c>
      <c r="U1054">
        <v>0</v>
      </c>
      <c r="V1054">
        <v>0</v>
      </c>
      <c r="W1054">
        <v>11.3225028217015</v>
      </c>
      <c r="X1054">
        <v>13.512890987798212</v>
      </c>
      <c r="Y1054">
        <v>388.98150250583831</v>
      </c>
      <c r="Z1054">
        <v>2.7973528506101335</v>
      </c>
      <c r="AA1054">
        <v>8.8756006790246005</v>
      </c>
      <c r="AB1054">
        <v>5.2645482914188504</v>
      </c>
      <c r="AC1054">
        <v>0</v>
      </c>
      <c r="AD1054">
        <v>0</v>
      </c>
      <c r="AE1054">
        <v>430.75439813639161</v>
      </c>
    </row>
    <row r="1055" spans="1:31" x14ac:dyDescent="0.25">
      <c r="A1055">
        <v>2373805</v>
      </c>
      <c r="B1055">
        <v>1</v>
      </c>
      <c r="C1055" t="s">
        <v>80</v>
      </c>
      <c r="D1055" t="s">
        <v>103</v>
      </c>
      <c r="E1055" t="s">
        <v>1397</v>
      </c>
      <c r="F1055" t="s">
        <v>3300</v>
      </c>
      <c r="G1055" t="s">
        <v>1495</v>
      </c>
      <c r="H1055" t="s">
        <v>293</v>
      </c>
      <c r="I1055" t="s">
        <v>136</v>
      </c>
      <c r="J1055" t="s">
        <v>137</v>
      </c>
      <c r="K1055" t="s">
        <v>138</v>
      </c>
      <c r="L1055" t="s">
        <v>3301</v>
      </c>
      <c r="M1055" t="s">
        <v>3302</v>
      </c>
      <c r="N1055">
        <v>1.4283333330000001</v>
      </c>
      <c r="O1055">
        <v>0</v>
      </c>
      <c r="P1055">
        <v>0</v>
      </c>
      <c r="Q1055">
        <v>0</v>
      </c>
      <c r="R1055">
        <v>13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92.307038144456797</v>
      </c>
      <c r="AA1055">
        <v>0</v>
      </c>
      <c r="AB1055">
        <v>0</v>
      </c>
      <c r="AC1055">
        <v>0</v>
      </c>
      <c r="AD1055">
        <v>0</v>
      </c>
      <c r="AE1055">
        <v>92.307038144456797</v>
      </c>
    </row>
    <row r="1056" spans="1:31" x14ac:dyDescent="0.25">
      <c r="A1056">
        <v>2373809</v>
      </c>
      <c r="B1056">
        <v>1</v>
      </c>
      <c r="C1056" t="s">
        <v>80</v>
      </c>
      <c r="D1056" t="s">
        <v>98</v>
      </c>
      <c r="E1056" t="s">
        <v>290</v>
      </c>
      <c r="F1056" t="s">
        <v>3303</v>
      </c>
      <c r="G1056" t="s">
        <v>298</v>
      </c>
      <c r="H1056" t="s">
        <v>293</v>
      </c>
      <c r="I1056" t="s">
        <v>136</v>
      </c>
      <c r="J1056" t="s">
        <v>137</v>
      </c>
      <c r="K1056" t="s">
        <v>138</v>
      </c>
      <c r="L1056" t="s">
        <v>3304</v>
      </c>
      <c r="M1056" t="s">
        <v>3305</v>
      </c>
      <c r="N1056">
        <v>0.103888888</v>
      </c>
      <c r="O1056">
        <v>0</v>
      </c>
      <c r="P1056">
        <v>21</v>
      </c>
      <c r="Q1056">
        <v>29</v>
      </c>
      <c r="R1056">
        <v>188</v>
      </c>
      <c r="S1056">
        <v>11</v>
      </c>
      <c r="T1056">
        <v>66</v>
      </c>
      <c r="U1056">
        <v>2</v>
      </c>
      <c r="V1056">
        <v>0</v>
      </c>
      <c r="W1056">
        <v>0</v>
      </c>
      <c r="X1056">
        <v>1.0795923836017836</v>
      </c>
      <c r="Y1056">
        <v>32.767261005113248</v>
      </c>
      <c r="Z1056">
        <v>101.42623869903268</v>
      </c>
      <c r="AA1056">
        <v>8.7703173001429349</v>
      </c>
      <c r="AB1056">
        <v>25.221870649745</v>
      </c>
      <c r="AC1056">
        <v>15.208412456820001</v>
      </c>
      <c r="AD1056">
        <v>0</v>
      </c>
      <c r="AE1056">
        <v>184.47369249445569</v>
      </c>
    </row>
    <row r="1057" spans="1:31" x14ac:dyDescent="0.25">
      <c r="A1057">
        <v>2373956</v>
      </c>
      <c r="B1057">
        <v>1</v>
      </c>
      <c r="C1057" t="s">
        <v>80</v>
      </c>
      <c r="D1057" t="s">
        <v>103</v>
      </c>
      <c r="E1057" t="s">
        <v>1368</v>
      </c>
      <c r="F1057" t="s">
        <v>3306</v>
      </c>
      <c r="G1057" t="s">
        <v>298</v>
      </c>
      <c r="H1057" t="s">
        <v>293</v>
      </c>
      <c r="I1057" t="s">
        <v>136</v>
      </c>
      <c r="J1057" t="s">
        <v>137</v>
      </c>
      <c r="K1057" t="s">
        <v>138</v>
      </c>
      <c r="L1057" t="s">
        <v>3307</v>
      </c>
      <c r="M1057" t="s">
        <v>3308</v>
      </c>
      <c r="N1057">
        <v>1.493333333</v>
      </c>
      <c r="O1057">
        <v>0</v>
      </c>
      <c r="P1057">
        <v>0</v>
      </c>
      <c r="Q1057">
        <v>6</v>
      </c>
      <c r="R1057">
        <v>21</v>
      </c>
      <c r="S1057">
        <v>11</v>
      </c>
      <c r="T1057">
        <v>5</v>
      </c>
      <c r="U1057">
        <v>5</v>
      </c>
      <c r="V1057">
        <v>0</v>
      </c>
      <c r="W1057">
        <v>0</v>
      </c>
      <c r="X1057">
        <v>0</v>
      </c>
      <c r="Y1057">
        <v>27.174136838730554</v>
      </c>
      <c r="Z1057">
        <v>289.47591112984128</v>
      </c>
      <c r="AA1057">
        <v>45.554731764865956</v>
      </c>
      <c r="AB1057">
        <v>25.769930671262404</v>
      </c>
      <c r="AC1057">
        <v>146.22860060469412</v>
      </c>
      <c r="AD1057">
        <v>0</v>
      </c>
      <c r="AE1057">
        <v>534.20331100939427</v>
      </c>
    </row>
    <row r="1058" spans="1:31" x14ac:dyDescent="0.25">
      <c r="A1058">
        <v>2373987</v>
      </c>
      <c r="B1058">
        <v>1</v>
      </c>
      <c r="C1058" t="s">
        <v>80</v>
      </c>
      <c r="D1058" t="s">
        <v>103</v>
      </c>
      <c r="E1058" t="s">
        <v>1490</v>
      </c>
      <c r="F1058" t="s">
        <v>3309</v>
      </c>
      <c r="G1058" t="s">
        <v>298</v>
      </c>
      <c r="H1058" t="s">
        <v>293</v>
      </c>
      <c r="I1058" t="s">
        <v>136</v>
      </c>
      <c r="J1058" t="s">
        <v>137</v>
      </c>
      <c r="K1058" t="s">
        <v>138</v>
      </c>
      <c r="L1058" t="s">
        <v>3310</v>
      </c>
      <c r="M1058" t="s">
        <v>3311</v>
      </c>
      <c r="N1058">
        <v>0.85</v>
      </c>
      <c r="O1058">
        <v>2</v>
      </c>
      <c r="P1058">
        <v>0</v>
      </c>
      <c r="Q1058">
        <v>21</v>
      </c>
      <c r="R1058">
        <v>0</v>
      </c>
      <c r="S1058">
        <v>8</v>
      </c>
      <c r="T1058">
        <v>0</v>
      </c>
      <c r="U1058">
        <v>0</v>
      </c>
      <c r="V1058">
        <v>0</v>
      </c>
      <c r="W1058">
        <v>6.6174407602744179</v>
      </c>
      <c r="X1058">
        <v>0</v>
      </c>
      <c r="Y1058">
        <v>82.099956689975343</v>
      </c>
      <c r="Z1058">
        <v>0</v>
      </c>
      <c r="AA1058">
        <v>10.106403846435999</v>
      </c>
      <c r="AB1058">
        <v>0</v>
      </c>
      <c r="AC1058">
        <v>0</v>
      </c>
      <c r="AD1058">
        <v>0</v>
      </c>
      <c r="AE1058">
        <v>98.823801296685758</v>
      </c>
    </row>
    <row r="1059" spans="1:31" x14ac:dyDescent="0.25">
      <c r="A1059">
        <v>2373988</v>
      </c>
      <c r="B1059">
        <v>1</v>
      </c>
      <c r="C1059" t="s">
        <v>81</v>
      </c>
      <c r="D1059" t="s">
        <v>127</v>
      </c>
      <c r="E1059" t="s">
        <v>290</v>
      </c>
      <c r="F1059" t="s">
        <v>3312</v>
      </c>
      <c r="G1059" t="s">
        <v>298</v>
      </c>
      <c r="H1059" t="s">
        <v>293</v>
      </c>
      <c r="I1059" t="s">
        <v>136</v>
      </c>
      <c r="J1059" t="s">
        <v>137</v>
      </c>
      <c r="K1059" t="s">
        <v>138</v>
      </c>
      <c r="L1059" t="s">
        <v>3313</v>
      </c>
      <c r="M1059" t="s">
        <v>3314</v>
      </c>
      <c r="N1059">
        <v>1.8138888879999999</v>
      </c>
      <c r="O1059">
        <v>1</v>
      </c>
      <c r="P1059">
        <v>18059</v>
      </c>
      <c r="Q1059">
        <v>5</v>
      </c>
      <c r="R1059">
        <v>71</v>
      </c>
      <c r="S1059">
        <v>11</v>
      </c>
      <c r="T1059">
        <v>950</v>
      </c>
      <c r="U1059">
        <v>1</v>
      </c>
      <c r="V1059">
        <v>1</v>
      </c>
      <c r="W1059">
        <v>0.30665580368933332</v>
      </c>
      <c r="X1059">
        <v>6983.1207564056922</v>
      </c>
      <c r="Y1059">
        <v>21.835561851702003</v>
      </c>
      <c r="Z1059">
        <v>64.290956769601493</v>
      </c>
      <c r="AA1059">
        <v>430.50741041999527</v>
      </c>
      <c r="AB1059">
        <v>1874.7616929091171</v>
      </c>
      <c r="AC1059">
        <v>43.024426329625001</v>
      </c>
      <c r="AD1059">
        <v>5.7399560685190831</v>
      </c>
      <c r="AE1059">
        <v>9423.5874165579389</v>
      </c>
    </row>
    <row r="1060" spans="1:31" x14ac:dyDescent="0.25">
      <c r="A1060">
        <v>2374007</v>
      </c>
      <c r="B1060">
        <v>1</v>
      </c>
      <c r="C1060" t="s">
        <v>81</v>
      </c>
      <c r="D1060" t="s">
        <v>128</v>
      </c>
      <c r="E1060" t="s">
        <v>290</v>
      </c>
      <c r="F1060" t="s">
        <v>3315</v>
      </c>
      <c r="G1060" t="s">
        <v>298</v>
      </c>
      <c r="H1060" t="s">
        <v>293</v>
      </c>
      <c r="I1060" t="s">
        <v>136</v>
      </c>
      <c r="J1060" t="s">
        <v>137</v>
      </c>
      <c r="K1060" t="s">
        <v>138</v>
      </c>
      <c r="L1060" t="s">
        <v>3316</v>
      </c>
      <c r="M1060" t="s">
        <v>3317</v>
      </c>
      <c r="N1060">
        <v>0.23222222200000001</v>
      </c>
      <c r="O1060">
        <v>0</v>
      </c>
      <c r="P1060">
        <v>10736</v>
      </c>
      <c r="Q1060">
        <v>0</v>
      </c>
      <c r="R1060">
        <v>0</v>
      </c>
      <c r="S1060">
        <v>5</v>
      </c>
      <c r="T1060">
        <v>770</v>
      </c>
      <c r="U1060">
        <v>0</v>
      </c>
      <c r="V1060">
        <v>1</v>
      </c>
      <c r="W1060">
        <v>0</v>
      </c>
      <c r="X1060">
        <v>470.52100048184809</v>
      </c>
      <c r="Y1060">
        <v>0</v>
      </c>
      <c r="Z1060">
        <v>0</v>
      </c>
      <c r="AA1060">
        <v>60.167011850182234</v>
      </c>
      <c r="AB1060">
        <v>234.06900497842045</v>
      </c>
      <c r="AC1060">
        <v>0</v>
      </c>
      <c r="AD1060">
        <v>2.0225599972435</v>
      </c>
      <c r="AE1060">
        <v>766.77957730769435</v>
      </c>
    </row>
    <row r="1061" spans="1:31" x14ac:dyDescent="0.25">
      <c r="A1061">
        <v>2373970</v>
      </c>
      <c r="B1061">
        <v>1</v>
      </c>
      <c r="C1061" t="s">
        <v>80</v>
      </c>
      <c r="D1061" t="s">
        <v>103</v>
      </c>
      <c r="E1061" t="s">
        <v>290</v>
      </c>
      <c r="F1061" t="s">
        <v>3318</v>
      </c>
      <c r="G1061" t="s">
        <v>298</v>
      </c>
      <c r="H1061" t="s">
        <v>293</v>
      </c>
      <c r="I1061" t="s">
        <v>136</v>
      </c>
      <c r="J1061" t="s">
        <v>137</v>
      </c>
      <c r="K1061" t="s">
        <v>138</v>
      </c>
      <c r="L1061" t="s">
        <v>3319</v>
      </c>
      <c r="M1061" t="s">
        <v>3320</v>
      </c>
      <c r="N1061">
        <v>0.18666666600000001</v>
      </c>
      <c r="O1061">
        <v>1</v>
      </c>
      <c r="P1061">
        <v>289</v>
      </c>
      <c r="Q1061">
        <v>18</v>
      </c>
      <c r="R1061">
        <v>107</v>
      </c>
      <c r="S1061">
        <v>10</v>
      </c>
      <c r="T1061">
        <v>50</v>
      </c>
      <c r="U1061">
        <v>4</v>
      </c>
      <c r="V1061">
        <v>0</v>
      </c>
      <c r="W1061">
        <v>0.29145514188139998</v>
      </c>
      <c r="X1061">
        <v>9.7868915223690536</v>
      </c>
      <c r="Y1061">
        <v>45.348084838779791</v>
      </c>
      <c r="Z1061">
        <v>69.406987050469581</v>
      </c>
      <c r="AA1061">
        <v>69.286662441272469</v>
      </c>
      <c r="AB1061">
        <v>10.481278422872171</v>
      </c>
      <c r="AC1061">
        <v>2.2613892470231338</v>
      </c>
      <c r="AD1061">
        <v>0</v>
      </c>
      <c r="AE1061">
        <v>206.86274866466763</v>
      </c>
    </row>
    <row r="1062" spans="1:31" x14ac:dyDescent="0.25">
      <c r="A1062">
        <v>2373942</v>
      </c>
      <c r="B1062">
        <v>1</v>
      </c>
      <c r="C1062" t="s">
        <v>80</v>
      </c>
      <c r="D1062" t="s">
        <v>96</v>
      </c>
      <c r="E1062" t="s">
        <v>1397</v>
      </c>
      <c r="F1062" t="s">
        <v>3321</v>
      </c>
      <c r="G1062" t="s">
        <v>3000</v>
      </c>
      <c r="H1062" t="s">
        <v>293</v>
      </c>
      <c r="I1062" t="s">
        <v>136</v>
      </c>
      <c r="J1062" t="s">
        <v>137</v>
      </c>
      <c r="K1062" t="s">
        <v>138</v>
      </c>
      <c r="L1062" t="s">
        <v>3322</v>
      </c>
      <c r="M1062" t="s">
        <v>3323</v>
      </c>
      <c r="N1062">
        <v>3.9088888879999999</v>
      </c>
      <c r="O1062">
        <v>0</v>
      </c>
      <c r="P1062">
        <v>0</v>
      </c>
      <c r="Q1062">
        <v>0</v>
      </c>
      <c r="R1062">
        <v>0</v>
      </c>
      <c r="S1062">
        <v>1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101.03649567726399</v>
      </c>
      <c r="AB1062">
        <v>0</v>
      </c>
      <c r="AC1062">
        <v>0</v>
      </c>
      <c r="AD1062">
        <v>0</v>
      </c>
      <c r="AE1062">
        <v>101.03649567726399</v>
      </c>
    </row>
    <row r="1063" spans="1:31" x14ac:dyDescent="0.25">
      <c r="A1063">
        <v>2373900</v>
      </c>
      <c r="B1063">
        <v>1</v>
      </c>
      <c r="C1063" t="s">
        <v>80</v>
      </c>
      <c r="D1063" t="s">
        <v>103</v>
      </c>
      <c r="E1063" t="s">
        <v>290</v>
      </c>
      <c r="F1063" t="s">
        <v>3324</v>
      </c>
      <c r="G1063" t="s">
        <v>1006</v>
      </c>
      <c r="H1063" t="s">
        <v>293</v>
      </c>
      <c r="I1063" t="s">
        <v>1348</v>
      </c>
      <c r="J1063" t="s">
        <v>137</v>
      </c>
      <c r="K1063" t="s">
        <v>138</v>
      </c>
      <c r="L1063" t="s">
        <v>3325</v>
      </c>
      <c r="M1063" t="s">
        <v>3326</v>
      </c>
      <c r="N1063">
        <v>1.2500000000000001E-2</v>
      </c>
      <c r="O1063">
        <v>5</v>
      </c>
      <c r="P1063">
        <v>2503</v>
      </c>
      <c r="Q1063">
        <v>5</v>
      </c>
      <c r="R1063">
        <v>3</v>
      </c>
      <c r="S1063">
        <v>4</v>
      </c>
      <c r="T1063">
        <v>140</v>
      </c>
      <c r="U1063">
        <v>0</v>
      </c>
      <c r="V1063">
        <v>0</v>
      </c>
      <c r="W1063">
        <v>0.13834693694250003</v>
      </c>
      <c r="X1063">
        <v>9.1993695484642828</v>
      </c>
      <c r="Y1063">
        <v>3.5322875806950003</v>
      </c>
      <c r="Z1063">
        <v>3.1422902956874998E-2</v>
      </c>
      <c r="AA1063">
        <v>8.6238431475000002E-2</v>
      </c>
      <c r="AB1063">
        <v>1.6191368155665005</v>
      </c>
      <c r="AC1063">
        <v>0</v>
      </c>
      <c r="AD1063">
        <v>0</v>
      </c>
      <c r="AE1063">
        <v>14.606802216100158</v>
      </c>
    </row>
    <row r="1064" spans="1:31" x14ac:dyDescent="0.25">
      <c r="A1064">
        <v>2373899</v>
      </c>
      <c r="B1064">
        <v>1</v>
      </c>
      <c r="C1064" t="s">
        <v>80</v>
      </c>
      <c r="D1064" t="s">
        <v>103</v>
      </c>
      <c r="E1064" t="s">
        <v>290</v>
      </c>
      <c r="F1064" t="s">
        <v>3327</v>
      </c>
      <c r="G1064" t="s">
        <v>1006</v>
      </c>
      <c r="H1064" t="s">
        <v>293</v>
      </c>
      <c r="I1064" t="s">
        <v>1348</v>
      </c>
      <c r="J1064" t="s">
        <v>137</v>
      </c>
      <c r="K1064" t="s">
        <v>138</v>
      </c>
      <c r="L1064" t="s">
        <v>3328</v>
      </c>
      <c r="M1064" t="s">
        <v>3329</v>
      </c>
      <c r="N1064">
        <v>5.277777E-3</v>
      </c>
      <c r="O1064">
        <v>0</v>
      </c>
      <c r="P1064">
        <v>374</v>
      </c>
      <c r="Q1064">
        <v>0</v>
      </c>
      <c r="R1064">
        <v>0</v>
      </c>
      <c r="S1064">
        <v>0</v>
      </c>
      <c r="T1064">
        <v>82</v>
      </c>
      <c r="U1064">
        <v>0</v>
      </c>
      <c r="V1064">
        <v>1</v>
      </c>
      <c r="W1064">
        <v>0</v>
      </c>
      <c r="X1064">
        <v>0.59300045376010069</v>
      </c>
      <c r="Y1064">
        <v>0</v>
      </c>
      <c r="Z1064">
        <v>0</v>
      </c>
      <c r="AA1064">
        <v>0</v>
      </c>
      <c r="AB1064">
        <v>0.53725593391741655</v>
      </c>
      <c r="AC1064">
        <v>0</v>
      </c>
      <c r="AD1064">
        <v>1.1194322917916668E-2</v>
      </c>
      <c r="AE1064">
        <v>1.1414507105954341</v>
      </c>
    </row>
    <row r="1065" spans="1:31" x14ac:dyDescent="0.25">
      <c r="A1065">
        <v>2373886</v>
      </c>
      <c r="B1065">
        <v>1</v>
      </c>
      <c r="C1065" t="s">
        <v>80</v>
      </c>
      <c r="D1065" t="s">
        <v>106</v>
      </c>
      <c r="E1065" t="s">
        <v>1397</v>
      </c>
      <c r="F1065" t="s">
        <v>3330</v>
      </c>
      <c r="G1065" t="s">
        <v>3000</v>
      </c>
      <c r="H1065" t="s">
        <v>293</v>
      </c>
      <c r="I1065" t="s">
        <v>136</v>
      </c>
      <c r="J1065" t="s">
        <v>137</v>
      </c>
      <c r="K1065" t="s">
        <v>138</v>
      </c>
      <c r="L1065" t="s">
        <v>3331</v>
      </c>
      <c r="M1065" t="s">
        <v>3332</v>
      </c>
      <c r="N1065">
        <v>1.7124999999999999</v>
      </c>
      <c r="O1065">
        <v>0</v>
      </c>
      <c r="P1065">
        <v>0</v>
      </c>
      <c r="Q1065">
        <v>0</v>
      </c>
      <c r="R1065">
        <v>12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69.925845418722758</v>
      </c>
      <c r="AA1065">
        <v>0</v>
      </c>
      <c r="AB1065">
        <v>0</v>
      </c>
      <c r="AC1065">
        <v>0</v>
      </c>
      <c r="AD1065">
        <v>0</v>
      </c>
      <c r="AE1065">
        <v>69.925845418722758</v>
      </c>
    </row>
    <row r="1066" spans="1:31" x14ac:dyDescent="0.25">
      <c r="A1066">
        <v>2373856</v>
      </c>
      <c r="B1066">
        <v>1</v>
      </c>
      <c r="C1066" t="s">
        <v>80</v>
      </c>
      <c r="D1066" t="s">
        <v>100</v>
      </c>
      <c r="E1066" t="s">
        <v>1368</v>
      </c>
      <c r="F1066" t="s">
        <v>3333</v>
      </c>
      <c r="G1066" t="s">
        <v>298</v>
      </c>
      <c r="H1066" t="s">
        <v>293</v>
      </c>
      <c r="I1066" t="s">
        <v>136</v>
      </c>
      <c r="J1066" t="s">
        <v>137</v>
      </c>
      <c r="K1066" t="s">
        <v>138</v>
      </c>
      <c r="L1066" t="s">
        <v>3334</v>
      </c>
      <c r="M1066" t="s">
        <v>3335</v>
      </c>
      <c r="N1066">
        <v>0.62472222200000005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38</v>
      </c>
      <c r="U1066">
        <v>0</v>
      </c>
      <c r="V1066">
        <v>2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36.435918515103289</v>
      </c>
      <c r="AC1066">
        <v>0</v>
      </c>
      <c r="AD1066">
        <v>4.1685370297199338</v>
      </c>
      <c r="AE1066">
        <v>40.604455544823224</v>
      </c>
    </row>
    <row r="1067" spans="1:31" x14ac:dyDescent="0.25">
      <c r="A1067">
        <v>2373602</v>
      </c>
      <c r="B1067">
        <v>1</v>
      </c>
      <c r="C1067" t="s">
        <v>80</v>
      </c>
      <c r="D1067" t="s">
        <v>92</v>
      </c>
      <c r="E1067" t="s">
        <v>290</v>
      </c>
      <c r="F1067" t="s">
        <v>2084</v>
      </c>
      <c r="G1067" t="s">
        <v>2091</v>
      </c>
      <c r="H1067" t="s">
        <v>293</v>
      </c>
      <c r="I1067" t="s">
        <v>136</v>
      </c>
      <c r="J1067" t="s">
        <v>137</v>
      </c>
      <c r="K1067" t="s">
        <v>138</v>
      </c>
      <c r="L1067" t="s">
        <v>3336</v>
      </c>
      <c r="M1067" t="s">
        <v>3337</v>
      </c>
      <c r="N1067">
        <v>3.306944444</v>
      </c>
      <c r="O1067">
        <v>8</v>
      </c>
      <c r="P1067">
        <v>3242</v>
      </c>
      <c r="Q1067">
        <v>16</v>
      </c>
      <c r="R1067">
        <v>454</v>
      </c>
      <c r="S1067">
        <v>33</v>
      </c>
      <c r="T1067">
        <v>435</v>
      </c>
      <c r="U1067">
        <v>1</v>
      </c>
      <c r="V1067">
        <v>3</v>
      </c>
      <c r="W1067">
        <v>462.29494319508007</v>
      </c>
      <c r="X1067">
        <v>3444.011473034152</v>
      </c>
      <c r="Y1067">
        <v>185.3083367278534</v>
      </c>
      <c r="Z1067">
        <v>1623.3987095966465</v>
      </c>
      <c r="AA1067">
        <v>439.35325329660492</v>
      </c>
      <c r="AB1067">
        <v>1592.0357361788176</v>
      </c>
      <c r="AC1067">
        <v>335.86729786253062</v>
      </c>
      <c r="AD1067">
        <v>10.615140367921459</v>
      </c>
      <c r="AE1067">
        <v>8092.8848902596064</v>
      </c>
    </row>
    <row r="1068" spans="1:31" x14ac:dyDescent="0.25">
      <c r="A1068">
        <v>2373571</v>
      </c>
      <c r="B1068">
        <v>1</v>
      </c>
      <c r="C1068" t="s">
        <v>80</v>
      </c>
      <c r="D1068" t="s">
        <v>96</v>
      </c>
      <c r="E1068" t="s">
        <v>1397</v>
      </c>
      <c r="F1068" t="s">
        <v>3338</v>
      </c>
      <c r="G1068" t="s">
        <v>1495</v>
      </c>
      <c r="H1068" t="s">
        <v>293</v>
      </c>
      <c r="I1068" t="s">
        <v>136</v>
      </c>
      <c r="J1068" t="s">
        <v>137</v>
      </c>
      <c r="K1068" t="s">
        <v>138</v>
      </c>
      <c r="L1068" t="s">
        <v>3339</v>
      </c>
      <c r="M1068" t="s">
        <v>3340</v>
      </c>
      <c r="N1068">
        <v>0.69722222199999995</v>
      </c>
      <c r="O1068">
        <v>0</v>
      </c>
      <c r="P1068">
        <v>190</v>
      </c>
      <c r="Q1068">
        <v>0</v>
      </c>
      <c r="R1068">
        <v>0</v>
      </c>
      <c r="S1068">
        <v>0</v>
      </c>
      <c r="T1068">
        <v>5</v>
      </c>
      <c r="U1068">
        <v>0</v>
      </c>
      <c r="V1068">
        <v>0</v>
      </c>
      <c r="W1068">
        <v>0</v>
      </c>
      <c r="X1068">
        <v>28.727721363369159</v>
      </c>
      <c r="Y1068">
        <v>0</v>
      </c>
      <c r="Z1068">
        <v>0</v>
      </c>
      <c r="AA1068">
        <v>0</v>
      </c>
      <c r="AB1068">
        <v>11.16652018824</v>
      </c>
      <c r="AC1068">
        <v>0</v>
      </c>
      <c r="AD1068">
        <v>0</v>
      </c>
      <c r="AE1068">
        <v>39.894241551609156</v>
      </c>
    </row>
    <row r="1069" spans="1:31" x14ac:dyDescent="0.25">
      <c r="A1069">
        <v>2373556</v>
      </c>
      <c r="B1069">
        <v>1</v>
      </c>
      <c r="C1069" t="s">
        <v>80</v>
      </c>
      <c r="D1069" t="s">
        <v>99</v>
      </c>
      <c r="E1069" t="s">
        <v>1397</v>
      </c>
      <c r="F1069" t="s">
        <v>3341</v>
      </c>
      <c r="G1069" t="s">
        <v>1495</v>
      </c>
      <c r="H1069" t="s">
        <v>293</v>
      </c>
      <c r="I1069" t="s">
        <v>136</v>
      </c>
      <c r="J1069" t="s">
        <v>137</v>
      </c>
      <c r="K1069" t="s">
        <v>138</v>
      </c>
      <c r="L1069" t="s">
        <v>3342</v>
      </c>
      <c r="M1069" t="s">
        <v>3343</v>
      </c>
      <c r="N1069">
        <v>2.3986111110000001</v>
      </c>
      <c r="O1069">
        <v>0</v>
      </c>
      <c r="P1069">
        <v>230</v>
      </c>
      <c r="Q1069">
        <v>0</v>
      </c>
      <c r="R1069">
        <v>2</v>
      </c>
      <c r="S1069">
        <v>0</v>
      </c>
      <c r="T1069">
        <v>29</v>
      </c>
      <c r="U1069">
        <v>0</v>
      </c>
      <c r="V1069">
        <v>0</v>
      </c>
      <c r="W1069">
        <v>0</v>
      </c>
      <c r="X1069">
        <v>101.44573348573687</v>
      </c>
      <c r="Y1069">
        <v>0</v>
      </c>
      <c r="Z1069">
        <v>1.739368911712917</v>
      </c>
      <c r="AA1069">
        <v>0</v>
      </c>
      <c r="AB1069">
        <v>59.321937796087575</v>
      </c>
      <c r="AC1069">
        <v>0</v>
      </c>
      <c r="AD1069">
        <v>0</v>
      </c>
      <c r="AE1069">
        <v>162.50704019353736</v>
      </c>
    </row>
    <row r="1070" spans="1:31" x14ac:dyDescent="0.25">
      <c r="A1070">
        <v>2373500</v>
      </c>
      <c r="B1070">
        <v>1</v>
      </c>
      <c r="C1070" t="s">
        <v>80</v>
      </c>
      <c r="D1070" t="s">
        <v>100</v>
      </c>
      <c r="E1070" t="s">
        <v>1397</v>
      </c>
      <c r="F1070" t="s">
        <v>3344</v>
      </c>
      <c r="G1070" t="s">
        <v>3000</v>
      </c>
      <c r="H1070" t="s">
        <v>293</v>
      </c>
      <c r="I1070" t="s">
        <v>136</v>
      </c>
      <c r="J1070" t="s">
        <v>137</v>
      </c>
      <c r="K1070" t="s">
        <v>138</v>
      </c>
      <c r="L1070" t="s">
        <v>3345</v>
      </c>
      <c r="M1070" t="s">
        <v>3346</v>
      </c>
      <c r="N1070">
        <v>0.58750000000000002</v>
      </c>
      <c r="O1070">
        <v>0</v>
      </c>
      <c r="P1070">
        <v>57</v>
      </c>
      <c r="Q1070">
        <v>0</v>
      </c>
      <c r="R1070">
        <v>21</v>
      </c>
      <c r="S1070">
        <v>0</v>
      </c>
      <c r="T1070">
        <v>19</v>
      </c>
      <c r="U1070">
        <v>0</v>
      </c>
      <c r="V1070">
        <v>0</v>
      </c>
      <c r="W1070">
        <v>0</v>
      </c>
      <c r="X1070">
        <v>22.741400974881756</v>
      </c>
      <c r="Y1070">
        <v>0</v>
      </c>
      <c r="Z1070">
        <v>10.393656073330504</v>
      </c>
      <c r="AA1070">
        <v>0</v>
      </c>
      <c r="AB1070">
        <v>8.8974526706100008</v>
      </c>
      <c r="AC1070">
        <v>0</v>
      </c>
      <c r="AD1070">
        <v>0</v>
      </c>
      <c r="AE1070">
        <v>42.032509718822261</v>
      </c>
    </row>
    <row r="1071" spans="1:31" x14ac:dyDescent="0.25">
      <c r="A1071">
        <v>2374003</v>
      </c>
      <c r="B1071">
        <v>1</v>
      </c>
      <c r="C1071" t="s">
        <v>81</v>
      </c>
      <c r="D1071" t="s">
        <v>127</v>
      </c>
      <c r="E1071" t="s">
        <v>1490</v>
      </c>
      <c r="F1071" t="s">
        <v>3347</v>
      </c>
      <c r="G1071" t="s">
        <v>298</v>
      </c>
      <c r="H1071" t="s">
        <v>293</v>
      </c>
      <c r="I1071" t="s">
        <v>136</v>
      </c>
      <c r="J1071" t="s">
        <v>137</v>
      </c>
      <c r="K1071" t="s">
        <v>138</v>
      </c>
      <c r="L1071" t="s">
        <v>3348</v>
      </c>
      <c r="M1071" t="s">
        <v>3349</v>
      </c>
      <c r="N1071">
        <v>0.351926666</v>
      </c>
      <c r="O1071">
        <v>1</v>
      </c>
      <c r="P1071">
        <v>23860</v>
      </c>
      <c r="Q1071">
        <v>5</v>
      </c>
      <c r="R1071">
        <v>71</v>
      </c>
      <c r="S1071">
        <v>11</v>
      </c>
      <c r="T1071">
        <v>2075</v>
      </c>
      <c r="U1071">
        <v>1</v>
      </c>
      <c r="V1071">
        <v>1</v>
      </c>
      <c r="W1071">
        <v>5.9985007991100001E-2</v>
      </c>
      <c r="X1071">
        <v>1732.7728425041471</v>
      </c>
      <c r="Y1071">
        <v>4.2497935752729994</v>
      </c>
      <c r="Z1071">
        <v>12.4899573525203</v>
      </c>
      <c r="AA1071">
        <v>83.88179212822547</v>
      </c>
      <c r="AB1071">
        <v>668.67513779188232</v>
      </c>
      <c r="AC1071">
        <v>8.3746540948200003</v>
      </c>
      <c r="AD1071">
        <v>1.11728458657725</v>
      </c>
      <c r="AE1071">
        <v>2511.6214470414366</v>
      </c>
    </row>
    <row r="1072" spans="1:31" x14ac:dyDescent="0.25">
      <c r="A1072">
        <v>2373539</v>
      </c>
      <c r="B1072">
        <v>1</v>
      </c>
      <c r="C1072" t="s">
        <v>80</v>
      </c>
      <c r="D1072" t="s">
        <v>96</v>
      </c>
      <c r="E1072" t="s">
        <v>1397</v>
      </c>
      <c r="F1072" t="s">
        <v>3338</v>
      </c>
      <c r="G1072" t="s">
        <v>298</v>
      </c>
      <c r="H1072" t="s">
        <v>293</v>
      </c>
      <c r="I1072" t="s">
        <v>136</v>
      </c>
      <c r="J1072" t="s">
        <v>137</v>
      </c>
      <c r="K1072" t="s">
        <v>138</v>
      </c>
      <c r="L1072" t="s">
        <v>3350</v>
      </c>
      <c r="M1072" t="s">
        <v>3351</v>
      </c>
      <c r="N1072">
        <v>1.044444444</v>
      </c>
      <c r="O1072">
        <v>0</v>
      </c>
      <c r="P1072">
        <v>190</v>
      </c>
      <c r="Q1072">
        <v>0</v>
      </c>
      <c r="R1072">
        <v>0</v>
      </c>
      <c r="S1072">
        <v>0</v>
      </c>
      <c r="T1072">
        <v>5</v>
      </c>
      <c r="U1072">
        <v>0</v>
      </c>
      <c r="V1072">
        <v>0</v>
      </c>
      <c r="W1072">
        <v>0</v>
      </c>
      <c r="X1072">
        <v>38.042656536267586</v>
      </c>
      <c r="Y1072">
        <v>0</v>
      </c>
      <c r="Z1072">
        <v>0</v>
      </c>
      <c r="AA1072">
        <v>0</v>
      </c>
      <c r="AB1072">
        <v>11.032936277635201</v>
      </c>
      <c r="AC1072">
        <v>0</v>
      </c>
      <c r="AD1072">
        <v>0</v>
      </c>
      <c r="AE1072">
        <v>49.075592813902787</v>
      </c>
    </row>
    <row r="1073" spans="1:31" x14ac:dyDescent="0.25">
      <c r="A1073">
        <v>2374073</v>
      </c>
      <c r="B1073">
        <v>1</v>
      </c>
      <c r="C1073" t="s">
        <v>81</v>
      </c>
      <c r="D1073" t="s">
        <v>118</v>
      </c>
      <c r="E1073" t="s">
        <v>1490</v>
      </c>
      <c r="F1073" t="s">
        <v>3352</v>
      </c>
      <c r="G1073" t="s">
        <v>298</v>
      </c>
      <c r="H1073" t="s">
        <v>293</v>
      </c>
      <c r="I1073" t="s">
        <v>136</v>
      </c>
      <c r="J1073" t="s">
        <v>137</v>
      </c>
      <c r="K1073" t="s">
        <v>138</v>
      </c>
      <c r="L1073" t="s">
        <v>3353</v>
      </c>
      <c r="M1073" t="s">
        <v>3354</v>
      </c>
      <c r="N1073">
        <v>0.16777777699999999</v>
      </c>
      <c r="O1073">
        <v>3</v>
      </c>
      <c r="P1073">
        <v>7277</v>
      </c>
      <c r="Q1073">
        <v>145</v>
      </c>
      <c r="R1073">
        <v>1224</v>
      </c>
      <c r="S1073">
        <v>57</v>
      </c>
      <c r="T1073">
        <v>916</v>
      </c>
      <c r="U1073">
        <v>6</v>
      </c>
      <c r="V1073">
        <v>11</v>
      </c>
      <c r="W1073">
        <v>0.11416469887846668</v>
      </c>
      <c r="X1073">
        <v>157.70874858440709</v>
      </c>
      <c r="Y1073">
        <v>209.90009740341972</v>
      </c>
      <c r="Z1073">
        <v>198.13336858905447</v>
      </c>
      <c r="AA1073">
        <v>36.1140759845227</v>
      </c>
      <c r="AB1073">
        <v>112.91121931557812</v>
      </c>
      <c r="AC1073">
        <v>30.820507388362731</v>
      </c>
      <c r="AD1073">
        <v>81.926141073049337</v>
      </c>
      <c r="AE1073">
        <v>827.62832303727282</v>
      </c>
    </row>
    <row r="1074" spans="1:31" x14ac:dyDescent="0.25">
      <c r="A1074">
        <v>2374257</v>
      </c>
      <c r="B1074">
        <v>1</v>
      </c>
      <c r="C1074" t="s">
        <v>81</v>
      </c>
      <c r="D1074" t="s">
        <v>113</v>
      </c>
      <c r="E1074" t="s">
        <v>1368</v>
      </c>
      <c r="F1074" t="s">
        <v>3355</v>
      </c>
      <c r="G1074" t="s">
        <v>1006</v>
      </c>
      <c r="H1074" t="s">
        <v>293</v>
      </c>
      <c r="I1074" t="s">
        <v>136</v>
      </c>
      <c r="J1074" t="s">
        <v>137</v>
      </c>
      <c r="K1074" t="s">
        <v>138</v>
      </c>
      <c r="L1074" t="s">
        <v>3356</v>
      </c>
      <c r="M1074" t="s">
        <v>3357</v>
      </c>
      <c r="N1074">
        <v>1.1883333330000001</v>
      </c>
      <c r="O1074">
        <v>0</v>
      </c>
      <c r="P1074">
        <v>1201</v>
      </c>
      <c r="Q1074">
        <v>20</v>
      </c>
      <c r="R1074">
        <v>140</v>
      </c>
      <c r="S1074">
        <v>6</v>
      </c>
      <c r="T1074">
        <v>40</v>
      </c>
      <c r="U1074">
        <v>0</v>
      </c>
      <c r="V1074">
        <v>1</v>
      </c>
      <c r="W1074">
        <v>0</v>
      </c>
      <c r="X1074">
        <v>304.58549990445806</v>
      </c>
      <c r="Y1074">
        <v>54.835279008592735</v>
      </c>
      <c r="Z1074">
        <v>242.13569827744624</v>
      </c>
      <c r="AA1074">
        <v>9.093016975060225</v>
      </c>
      <c r="AB1074">
        <v>36.640246660615638</v>
      </c>
      <c r="AC1074">
        <v>0</v>
      </c>
      <c r="AD1074">
        <v>2.3519311351816503</v>
      </c>
      <c r="AE1074">
        <v>649.64167196135452</v>
      </c>
    </row>
    <row r="1075" spans="1:31" x14ac:dyDescent="0.25">
      <c r="A1075">
        <v>2374289</v>
      </c>
      <c r="B1075">
        <v>1</v>
      </c>
      <c r="C1075" t="s">
        <v>81</v>
      </c>
      <c r="D1075" t="s">
        <v>116</v>
      </c>
      <c r="E1075" t="s">
        <v>290</v>
      </c>
      <c r="F1075" t="s">
        <v>3358</v>
      </c>
      <c r="G1075" t="s">
        <v>298</v>
      </c>
      <c r="H1075" t="s">
        <v>293</v>
      </c>
      <c r="I1075" t="s">
        <v>136</v>
      </c>
      <c r="J1075" t="s">
        <v>137</v>
      </c>
      <c r="K1075" t="s">
        <v>138</v>
      </c>
      <c r="L1075" t="s">
        <v>3359</v>
      </c>
      <c r="M1075" t="s">
        <v>3360</v>
      </c>
      <c r="N1075">
        <v>0.34444444400000002</v>
      </c>
      <c r="O1075">
        <v>0</v>
      </c>
      <c r="P1075">
        <v>6240</v>
      </c>
      <c r="Q1075">
        <v>2</v>
      </c>
      <c r="R1075">
        <v>9</v>
      </c>
      <c r="S1075">
        <v>11</v>
      </c>
      <c r="T1075">
        <v>1266</v>
      </c>
      <c r="U1075">
        <v>3</v>
      </c>
      <c r="V1075">
        <v>1</v>
      </c>
      <c r="W1075">
        <v>0</v>
      </c>
      <c r="X1075">
        <v>446.05724099115395</v>
      </c>
      <c r="Y1075">
        <v>0.25881865127066667</v>
      </c>
      <c r="Z1075">
        <v>2.7735712381813333</v>
      </c>
      <c r="AA1075">
        <v>18.381034063607</v>
      </c>
      <c r="AB1075">
        <v>209.00275639371748</v>
      </c>
      <c r="AC1075">
        <v>3.9882754598106667</v>
      </c>
      <c r="AD1075">
        <v>0.30204888930833335</v>
      </c>
      <c r="AE1075">
        <v>680.76374568704944</v>
      </c>
    </row>
    <row r="1076" spans="1:31" x14ac:dyDescent="0.25">
      <c r="A1076">
        <v>2374306</v>
      </c>
      <c r="B1076">
        <v>1</v>
      </c>
      <c r="C1076" t="s">
        <v>81</v>
      </c>
      <c r="D1076" t="s">
        <v>116</v>
      </c>
      <c r="E1076" t="s">
        <v>290</v>
      </c>
      <c r="F1076" t="s">
        <v>3361</v>
      </c>
      <c r="G1076" t="s">
        <v>298</v>
      </c>
      <c r="H1076" t="s">
        <v>293</v>
      </c>
      <c r="I1076" t="s">
        <v>136</v>
      </c>
      <c r="J1076" t="s">
        <v>137</v>
      </c>
      <c r="K1076" t="s">
        <v>138</v>
      </c>
      <c r="L1076" t="s">
        <v>3362</v>
      </c>
      <c r="M1076" t="s">
        <v>3363</v>
      </c>
      <c r="N1076">
        <v>0.16083333299999999</v>
      </c>
      <c r="O1076">
        <v>0</v>
      </c>
      <c r="P1076">
        <v>682</v>
      </c>
      <c r="Q1076">
        <v>51</v>
      </c>
      <c r="R1076">
        <v>77</v>
      </c>
      <c r="S1076">
        <v>8</v>
      </c>
      <c r="T1076">
        <v>55</v>
      </c>
      <c r="U1076">
        <v>3</v>
      </c>
      <c r="V1076">
        <v>0</v>
      </c>
      <c r="W1076">
        <v>0</v>
      </c>
      <c r="X1076">
        <v>21.972547093646803</v>
      </c>
      <c r="Y1076">
        <v>20.936715400907076</v>
      </c>
      <c r="Z1076">
        <v>14.572509380919351</v>
      </c>
      <c r="AA1076">
        <v>2.8712476951203998</v>
      </c>
      <c r="AB1076">
        <v>2.0909587926890087</v>
      </c>
      <c r="AC1076">
        <v>15.718052354624859</v>
      </c>
      <c r="AD1076">
        <v>0</v>
      </c>
      <c r="AE1076">
        <v>78.162030717907498</v>
      </c>
    </row>
    <row r="1077" spans="1:31" x14ac:dyDescent="0.25">
      <c r="A1077">
        <v>2374414</v>
      </c>
      <c r="B1077">
        <v>1</v>
      </c>
      <c r="C1077" t="s">
        <v>81</v>
      </c>
      <c r="D1077" t="s">
        <v>116</v>
      </c>
      <c r="E1077" t="s">
        <v>290</v>
      </c>
      <c r="F1077" t="s">
        <v>3364</v>
      </c>
      <c r="G1077" t="s">
        <v>298</v>
      </c>
      <c r="H1077" t="s">
        <v>293</v>
      </c>
      <c r="I1077" t="s">
        <v>136</v>
      </c>
      <c r="J1077" t="s">
        <v>137</v>
      </c>
      <c r="K1077" t="s">
        <v>138</v>
      </c>
      <c r="L1077" t="s">
        <v>3365</v>
      </c>
      <c r="M1077" t="s">
        <v>3366</v>
      </c>
      <c r="N1077">
        <v>0.73305555499999997</v>
      </c>
      <c r="O1077">
        <v>4</v>
      </c>
      <c r="P1077">
        <v>995</v>
      </c>
      <c r="Q1077">
        <v>120</v>
      </c>
      <c r="R1077">
        <v>220</v>
      </c>
      <c r="S1077">
        <v>15</v>
      </c>
      <c r="T1077">
        <v>107</v>
      </c>
      <c r="U1077">
        <v>2</v>
      </c>
      <c r="V1077">
        <v>0</v>
      </c>
      <c r="W1077">
        <v>0</v>
      </c>
      <c r="X1077">
        <v>157.41377349013035</v>
      </c>
      <c r="Y1077">
        <v>307.57653291171181</v>
      </c>
      <c r="Z1077">
        <v>130.42884013265206</v>
      </c>
      <c r="AA1077">
        <v>33.894718844613088</v>
      </c>
      <c r="AB1077">
        <v>45.702813493434647</v>
      </c>
      <c r="AC1077">
        <v>210.23096869104867</v>
      </c>
      <c r="AD1077">
        <v>0</v>
      </c>
      <c r="AE1077">
        <v>885.2476475635907</v>
      </c>
    </row>
    <row r="1078" spans="1:31" x14ac:dyDescent="0.25">
      <c r="A1078">
        <v>2374448</v>
      </c>
      <c r="B1078">
        <v>1</v>
      </c>
      <c r="C1078" t="s">
        <v>81</v>
      </c>
      <c r="D1078" t="s">
        <v>120</v>
      </c>
      <c r="E1078" t="s">
        <v>290</v>
      </c>
      <c r="F1078" t="s">
        <v>3367</v>
      </c>
      <c r="G1078" t="s">
        <v>298</v>
      </c>
      <c r="H1078" t="s">
        <v>293</v>
      </c>
      <c r="I1078" t="s">
        <v>136</v>
      </c>
      <c r="J1078" t="s">
        <v>137</v>
      </c>
      <c r="K1078" t="s">
        <v>138</v>
      </c>
      <c r="L1078" t="s">
        <v>3368</v>
      </c>
      <c r="M1078" t="s">
        <v>3369</v>
      </c>
      <c r="N1078">
        <v>1.083611111</v>
      </c>
      <c r="O1078">
        <v>1</v>
      </c>
      <c r="P1078">
        <v>835</v>
      </c>
      <c r="Q1078">
        <v>97</v>
      </c>
      <c r="R1078">
        <v>147</v>
      </c>
      <c r="S1078">
        <v>12</v>
      </c>
      <c r="T1078">
        <v>99</v>
      </c>
      <c r="U1078">
        <v>0</v>
      </c>
      <c r="V1078">
        <v>1</v>
      </c>
      <c r="W1078">
        <v>1.3049685234177084</v>
      </c>
      <c r="X1078">
        <v>239.64423632711609</v>
      </c>
      <c r="Y1078">
        <v>502.80814111988906</v>
      </c>
      <c r="Z1078">
        <v>461.64769439651559</v>
      </c>
      <c r="AA1078">
        <v>45.565222193077162</v>
      </c>
      <c r="AB1078">
        <v>133.14215595040781</v>
      </c>
      <c r="AC1078">
        <v>0</v>
      </c>
      <c r="AD1078">
        <v>181.18471760121227</v>
      </c>
      <c r="AE1078">
        <v>1565.2971361116358</v>
      </c>
    </row>
    <row r="1079" spans="1:31" x14ac:dyDescent="0.25">
      <c r="A1079">
        <v>2374471</v>
      </c>
      <c r="B1079">
        <v>1</v>
      </c>
      <c r="C1079" t="s">
        <v>81</v>
      </c>
      <c r="D1079" t="s">
        <v>128</v>
      </c>
      <c r="E1079" t="s">
        <v>290</v>
      </c>
      <c r="F1079" t="s">
        <v>3370</v>
      </c>
      <c r="G1079" t="s">
        <v>298</v>
      </c>
      <c r="H1079" t="s">
        <v>293</v>
      </c>
      <c r="I1079" t="s">
        <v>136</v>
      </c>
      <c r="J1079" t="s">
        <v>137</v>
      </c>
      <c r="K1079" t="s">
        <v>138</v>
      </c>
      <c r="L1079" t="s">
        <v>3371</v>
      </c>
      <c r="M1079" t="s">
        <v>3372</v>
      </c>
      <c r="N1079">
        <v>1</v>
      </c>
      <c r="O1079">
        <v>0</v>
      </c>
      <c r="P1079">
        <v>10702</v>
      </c>
      <c r="Q1079">
        <v>0</v>
      </c>
      <c r="R1079">
        <v>0</v>
      </c>
      <c r="S1079">
        <v>5</v>
      </c>
      <c r="T1079">
        <v>769</v>
      </c>
      <c r="U1079">
        <v>0</v>
      </c>
      <c r="V1079">
        <v>1</v>
      </c>
      <c r="W1079">
        <v>0</v>
      </c>
      <c r="X1079">
        <v>2356.5648198541908</v>
      </c>
      <c r="Y1079">
        <v>0</v>
      </c>
      <c r="Z1079">
        <v>0</v>
      </c>
      <c r="AA1079">
        <v>397.173452617875</v>
      </c>
      <c r="AB1079">
        <v>1599.5099517352728</v>
      </c>
      <c r="AC1079">
        <v>0</v>
      </c>
      <c r="AD1079">
        <v>32.992175292412497</v>
      </c>
      <c r="AE1079">
        <v>4386.2403994997512</v>
      </c>
    </row>
    <row r="1080" spans="1:31" x14ac:dyDescent="0.25">
      <c r="A1080">
        <v>2374822</v>
      </c>
      <c r="B1080">
        <v>1</v>
      </c>
      <c r="C1080" t="s">
        <v>81</v>
      </c>
      <c r="D1080" t="s">
        <v>116</v>
      </c>
      <c r="E1080" t="s">
        <v>1368</v>
      </c>
      <c r="F1080" t="s">
        <v>3373</v>
      </c>
      <c r="G1080" t="s">
        <v>298</v>
      </c>
      <c r="H1080" t="s">
        <v>293</v>
      </c>
      <c r="I1080" t="s">
        <v>136</v>
      </c>
      <c r="J1080" t="s">
        <v>137</v>
      </c>
      <c r="K1080" t="s">
        <v>138</v>
      </c>
      <c r="L1080" t="s">
        <v>3374</v>
      </c>
      <c r="M1080" t="s">
        <v>3375</v>
      </c>
      <c r="N1080">
        <v>0.65277777699999995</v>
      </c>
      <c r="O1080">
        <v>0</v>
      </c>
      <c r="P1080">
        <v>387</v>
      </c>
      <c r="Q1080">
        <v>185</v>
      </c>
      <c r="R1080">
        <v>44</v>
      </c>
      <c r="S1080">
        <v>8</v>
      </c>
      <c r="T1080">
        <v>43</v>
      </c>
      <c r="U1080">
        <v>0</v>
      </c>
      <c r="V1080">
        <v>0</v>
      </c>
      <c r="W1080">
        <v>0</v>
      </c>
      <c r="X1080">
        <v>45.94249976437338</v>
      </c>
      <c r="Y1080">
        <v>189.63350032410855</v>
      </c>
      <c r="Z1080">
        <v>52.87101731931363</v>
      </c>
      <c r="AA1080">
        <v>7.2178608832849998</v>
      </c>
      <c r="AB1080">
        <v>6.8496129258883345</v>
      </c>
      <c r="AC1080">
        <v>0</v>
      </c>
      <c r="AD1080">
        <v>0</v>
      </c>
      <c r="AE1080">
        <v>302.51449121696891</v>
      </c>
    </row>
    <row r="1081" spans="1:31" x14ac:dyDescent="0.25">
      <c r="A1081">
        <v>2374995</v>
      </c>
      <c r="B1081">
        <v>1</v>
      </c>
      <c r="C1081" t="s">
        <v>81</v>
      </c>
      <c r="D1081" t="s">
        <v>119</v>
      </c>
      <c r="E1081" t="s">
        <v>1368</v>
      </c>
      <c r="F1081" t="s">
        <v>3376</v>
      </c>
      <c r="G1081" t="s">
        <v>298</v>
      </c>
      <c r="H1081" t="s">
        <v>293</v>
      </c>
      <c r="I1081" t="s">
        <v>136</v>
      </c>
      <c r="J1081" t="s">
        <v>137</v>
      </c>
      <c r="K1081" t="s">
        <v>138</v>
      </c>
      <c r="L1081" t="s">
        <v>3377</v>
      </c>
      <c r="M1081" t="s">
        <v>3378</v>
      </c>
      <c r="N1081">
        <v>2.7027777770000001</v>
      </c>
      <c r="O1081">
        <v>0</v>
      </c>
      <c r="P1081">
        <v>988</v>
      </c>
      <c r="Q1081">
        <v>66</v>
      </c>
      <c r="R1081">
        <v>61</v>
      </c>
      <c r="S1081">
        <v>4</v>
      </c>
      <c r="T1081">
        <v>70</v>
      </c>
      <c r="U1081">
        <v>0</v>
      </c>
      <c r="V1081">
        <v>2</v>
      </c>
      <c r="W1081">
        <v>0</v>
      </c>
      <c r="X1081">
        <v>466.6354965752426</v>
      </c>
      <c r="Y1081">
        <v>477.9047125220365</v>
      </c>
      <c r="Z1081">
        <v>258.59177789165631</v>
      </c>
      <c r="AA1081">
        <v>13.235517815210162</v>
      </c>
      <c r="AB1081">
        <v>44.500344105357861</v>
      </c>
      <c r="AC1081">
        <v>0</v>
      </c>
      <c r="AD1081">
        <v>351.733445228221</v>
      </c>
      <c r="AE1081">
        <v>1612.6012941377244</v>
      </c>
    </row>
    <row r="1082" spans="1:31" x14ac:dyDescent="0.25">
      <c r="A1082">
        <v>2375230</v>
      </c>
      <c r="B1082">
        <v>1</v>
      </c>
      <c r="C1082" t="s">
        <v>81</v>
      </c>
      <c r="D1082" t="s">
        <v>123</v>
      </c>
      <c r="E1082" t="s">
        <v>1368</v>
      </c>
      <c r="F1082" t="s">
        <v>3379</v>
      </c>
      <c r="G1082" t="s">
        <v>298</v>
      </c>
      <c r="H1082" t="s">
        <v>293</v>
      </c>
      <c r="I1082" t="s">
        <v>136</v>
      </c>
      <c r="J1082" t="s">
        <v>137</v>
      </c>
      <c r="K1082" t="s">
        <v>138</v>
      </c>
      <c r="L1082" t="s">
        <v>3380</v>
      </c>
      <c r="M1082" t="s">
        <v>3381</v>
      </c>
      <c r="N1082">
        <v>1.451944444</v>
      </c>
      <c r="O1082">
        <v>0</v>
      </c>
      <c r="P1082">
        <v>9</v>
      </c>
      <c r="Q1082">
        <v>0</v>
      </c>
      <c r="R1082">
        <v>105</v>
      </c>
      <c r="S1082">
        <v>0</v>
      </c>
      <c r="T1082">
        <v>13</v>
      </c>
      <c r="U1082">
        <v>0</v>
      </c>
      <c r="V1082">
        <v>0</v>
      </c>
      <c r="W1082">
        <v>0</v>
      </c>
      <c r="X1082">
        <v>9.935877016749604</v>
      </c>
      <c r="Y1082">
        <v>0</v>
      </c>
      <c r="Z1082">
        <v>228.22482711658367</v>
      </c>
      <c r="AA1082">
        <v>0</v>
      </c>
      <c r="AB1082">
        <v>25.549954348160668</v>
      </c>
      <c r="AC1082">
        <v>0</v>
      </c>
      <c r="AD1082">
        <v>0</v>
      </c>
      <c r="AE1082">
        <v>263.71065848149397</v>
      </c>
    </row>
    <row r="1083" spans="1:31" x14ac:dyDescent="0.25">
      <c r="A1083">
        <v>2375442</v>
      </c>
      <c r="B1083">
        <v>1</v>
      </c>
      <c r="C1083" t="s">
        <v>81</v>
      </c>
      <c r="D1083" t="s">
        <v>128</v>
      </c>
      <c r="E1083" t="s">
        <v>1368</v>
      </c>
      <c r="F1083" t="s">
        <v>3382</v>
      </c>
      <c r="G1083" t="s">
        <v>298</v>
      </c>
      <c r="H1083" t="s">
        <v>293</v>
      </c>
      <c r="I1083" t="s">
        <v>136</v>
      </c>
      <c r="J1083" t="s">
        <v>137</v>
      </c>
      <c r="K1083" t="s">
        <v>138</v>
      </c>
      <c r="L1083" t="s">
        <v>3383</v>
      </c>
      <c r="M1083" t="s">
        <v>3384</v>
      </c>
      <c r="N1083">
        <v>0.18583333299999999</v>
      </c>
      <c r="O1083">
        <v>0</v>
      </c>
      <c r="P1083">
        <v>0</v>
      </c>
      <c r="Q1083">
        <v>0</v>
      </c>
      <c r="R1083">
        <v>0</v>
      </c>
      <c r="S1083">
        <v>3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2.032799685806475</v>
      </c>
      <c r="AB1083">
        <v>0</v>
      </c>
      <c r="AC1083">
        <v>0</v>
      </c>
      <c r="AD1083">
        <v>0</v>
      </c>
      <c r="AE1083">
        <v>2.032799685806475</v>
      </c>
    </row>
    <row r="1084" spans="1:31" x14ac:dyDescent="0.25">
      <c r="A1084">
        <v>2375488</v>
      </c>
      <c r="B1084">
        <v>1</v>
      </c>
      <c r="C1084" t="s">
        <v>81</v>
      </c>
      <c r="D1084" t="s">
        <v>122</v>
      </c>
      <c r="E1084" t="s">
        <v>290</v>
      </c>
      <c r="F1084" t="s">
        <v>3385</v>
      </c>
      <c r="G1084" t="s">
        <v>2081</v>
      </c>
      <c r="H1084" t="s">
        <v>293</v>
      </c>
      <c r="I1084" t="s">
        <v>136</v>
      </c>
      <c r="J1084" t="s">
        <v>137</v>
      </c>
      <c r="K1084" t="s">
        <v>138</v>
      </c>
      <c r="L1084" t="s">
        <v>3386</v>
      </c>
      <c r="M1084" t="s">
        <v>3387</v>
      </c>
      <c r="N1084">
        <v>1.6430555549999999</v>
      </c>
      <c r="O1084">
        <v>2</v>
      </c>
      <c r="P1084">
        <v>111</v>
      </c>
      <c r="Q1084">
        <v>14</v>
      </c>
      <c r="R1084">
        <v>0</v>
      </c>
      <c r="S1084">
        <v>9</v>
      </c>
      <c r="T1084">
        <v>4</v>
      </c>
      <c r="U1084">
        <v>2</v>
      </c>
      <c r="V1084">
        <v>0</v>
      </c>
      <c r="W1084">
        <v>2.3209999090312494</v>
      </c>
      <c r="X1084">
        <v>24.192188273593356</v>
      </c>
      <c r="Y1084">
        <v>32.253952553135981</v>
      </c>
      <c r="Z1084">
        <v>0</v>
      </c>
      <c r="AA1084">
        <v>33.614650171662539</v>
      </c>
      <c r="AB1084">
        <v>3.6031070963444831</v>
      </c>
      <c r="AC1084">
        <v>231.63833243363831</v>
      </c>
      <c r="AD1084">
        <v>0</v>
      </c>
      <c r="AE1084">
        <v>327.62323043740594</v>
      </c>
    </row>
    <row r="1085" spans="1:31" x14ac:dyDescent="0.25">
      <c r="A1085">
        <v>2373521</v>
      </c>
      <c r="B1085">
        <v>1</v>
      </c>
      <c r="C1085" t="s">
        <v>80</v>
      </c>
      <c r="D1085" t="s">
        <v>82</v>
      </c>
      <c r="E1085" t="s">
        <v>1397</v>
      </c>
      <c r="F1085" t="s">
        <v>3388</v>
      </c>
      <c r="G1085" t="s">
        <v>867</v>
      </c>
      <c r="H1085" t="s">
        <v>293</v>
      </c>
      <c r="I1085" t="s">
        <v>136</v>
      </c>
      <c r="J1085" t="s">
        <v>137</v>
      </c>
      <c r="K1085" t="s">
        <v>138</v>
      </c>
      <c r="L1085" t="s">
        <v>3389</v>
      </c>
      <c r="M1085" t="s">
        <v>3390</v>
      </c>
      <c r="N1085">
        <v>0.54083333300000003</v>
      </c>
      <c r="O1085">
        <v>0</v>
      </c>
      <c r="P1085">
        <v>2328</v>
      </c>
      <c r="Q1085">
        <v>0</v>
      </c>
      <c r="R1085">
        <v>0</v>
      </c>
      <c r="S1085">
        <v>0</v>
      </c>
      <c r="T1085">
        <v>263</v>
      </c>
      <c r="U1085">
        <v>0</v>
      </c>
      <c r="V1085">
        <v>1</v>
      </c>
      <c r="W1085">
        <v>0</v>
      </c>
      <c r="X1085">
        <v>257.65019296289307</v>
      </c>
      <c r="Y1085">
        <v>0</v>
      </c>
      <c r="Z1085">
        <v>0</v>
      </c>
      <c r="AA1085">
        <v>0</v>
      </c>
      <c r="AB1085">
        <v>58.38007662634412</v>
      </c>
      <c r="AC1085">
        <v>0</v>
      </c>
      <c r="AD1085">
        <v>2.2758596137095002</v>
      </c>
      <c r="AE1085">
        <v>318.30612920294669</v>
      </c>
    </row>
    <row r="1086" spans="1:31" x14ac:dyDescent="0.25">
      <c r="A1086">
        <v>2373524</v>
      </c>
      <c r="B1086">
        <v>1</v>
      </c>
      <c r="C1086" t="s">
        <v>80</v>
      </c>
      <c r="D1086" t="s">
        <v>83</v>
      </c>
      <c r="E1086" t="s">
        <v>1368</v>
      </c>
      <c r="F1086" t="s">
        <v>3391</v>
      </c>
      <c r="G1086" t="s">
        <v>298</v>
      </c>
      <c r="H1086" t="s">
        <v>293</v>
      </c>
      <c r="I1086" t="s">
        <v>136</v>
      </c>
      <c r="J1086" t="s">
        <v>137</v>
      </c>
      <c r="K1086" t="s">
        <v>138</v>
      </c>
      <c r="L1086" t="s">
        <v>3392</v>
      </c>
      <c r="M1086" t="s">
        <v>3393</v>
      </c>
      <c r="N1086">
        <v>0.93722222200000005</v>
      </c>
      <c r="O1086">
        <v>0</v>
      </c>
      <c r="P1086">
        <v>11</v>
      </c>
      <c r="Q1086">
        <v>0</v>
      </c>
      <c r="R1086">
        <v>22</v>
      </c>
      <c r="S1086">
        <v>5</v>
      </c>
      <c r="T1086">
        <v>41</v>
      </c>
      <c r="U1086">
        <v>4</v>
      </c>
      <c r="V1086">
        <v>3</v>
      </c>
      <c r="W1086">
        <v>0</v>
      </c>
      <c r="X1086">
        <v>2.6607089326166995</v>
      </c>
      <c r="Y1086">
        <v>0</v>
      </c>
      <c r="Z1086">
        <v>10.732514407006668</v>
      </c>
      <c r="AA1086">
        <v>47.575998644223638</v>
      </c>
      <c r="AB1086">
        <v>96.737191899335173</v>
      </c>
      <c r="AC1086">
        <v>111.52332990844774</v>
      </c>
      <c r="AD1086">
        <v>39.392901371088449</v>
      </c>
      <c r="AE1086">
        <v>308.62264516271836</v>
      </c>
    </row>
    <row r="1087" spans="1:31" x14ac:dyDescent="0.25">
      <c r="A1087">
        <v>2373552</v>
      </c>
      <c r="B1087">
        <v>1</v>
      </c>
      <c r="C1087" t="s">
        <v>80</v>
      </c>
      <c r="D1087" t="s">
        <v>88</v>
      </c>
      <c r="E1087" t="s">
        <v>1397</v>
      </c>
      <c r="F1087" t="s">
        <v>3394</v>
      </c>
      <c r="G1087" t="s">
        <v>298</v>
      </c>
      <c r="H1087" t="s">
        <v>293</v>
      </c>
      <c r="I1087" t="s">
        <v>136</v>
      </c>
      <c r="J1087" t="s">
        <v>137</v>
      </c>
      <c r="K1087" t="s">
        <v>138</v>
      </c>
      <c r="L1087" t="s">
        <v>3395</v>
      </c>
      <c r="M1087" t="s">
        <v>3396</v>
      </c>
      <c r="N1087">
        <v>0.10972222199999999</v>
      </c>
      <c r="O1087">
        <v>0</v>
      </c>
      <c r="P1087">
        <v>0</v>
      </c>
      <c r="Q1087">
        <v>0</v>
      </c>
      <c r="R1087">
        <v>0</v>
      </c>
      <c r="S1087">
        <v>1</v>
      </c>
      <c r="T1087">
        <v>2</v>
      </c>
      <c r="U1087">
        <v>2</v>
      </c>
      <c r="V1087">
        <v>1</v>
      </c>
      <c r="W1087">
        <v>0</v>
      </c>
      <c r="X1087">
        <v>0</v>
      </c>
      <c r="Y1087">
        <v>0</v>
      </c>
      <c r="Z1087">
        <v>0</v>
      </c>
      <c r="AA1087">
        <v>0.12272162471249999</v>
      </c>
      <c r="AB1087">
        <v>0.12472117676041665</v>
      </c>
      <c r="AC1087">
        <v>25.905473679320831</v>
      </c>
      <c r="AD1087">
        <v>0.76756333179166658</v>
      </c>
      <c r="AE1087">
        <v>26.920479812585416</v>
      </c>
    </row>
    <row r="1088" spans="1:31" x14ac:dyDescent="0.25">
      <c r="A1088">
        <v>2373553</v>
      </c>
      <c r="B1088">
        <v>1</v>
      </c>
      <c r="C1088" t="s">
        <v>80</v>
      </c>
      <c r="D1088" t="s">
        <v>88</v>
      </c>
      <c r="E1088" t="s">
        <v>1397</v>
      </c>
      <c r="F1088" t="s">
        <v>3397</v>
      </c>
      <c r="G1088" t="s">
        <v>298</v>
      </c>
      <c r="H1088" t="s">
        <v>293</v>
      </c>
      <c r="I1088" t="s">
        <v>136</v>
      </c>
      <c r="J1088" t="s">
        <v>137</v>
      </c>
      <c r="K1088" t="s">
        <v>138</v>
      </c>
      <c r="L1088" t="s">
        <v>3395</v>
      </c>
      <c r="M1088" t="s">
        <v>3398</v>
      </c>
      <c r="N1088">
        <v>9.1944444E-2</v>
      </c>
      <c r="O1088">
        <v>0</v>
      </c>
      <c r="P1088">
        <v>649</v>
      </c>
      <c r="Q1088">
        <v>0</v>
      </c>
      <c r="R1088">
        <v>0</v>
      </c>
      <c r="S1088">
        <v>15</v>
      </c>
      <c r="T1088">
        <v>188</v>
      </c>
      <c r="U1088">
        <v>7</v>
      </c>
      <c r="V1088">
        <v>1</v>
      </c>
      <c r="W1088">
        <v>0</v>
      </c>
      <c r="X1088">
        <v>14.461408374256843</v>
      </c>
      <c r="Y1088">
        <v>0</v>
      </c>
      <c r="Z1088">
        <v>0</v>
      </c>
      <c r="AA1088">
        <v>23.00163385086416</v>
      </c>
      <c r="AB1088">
        <v>18.961381228770211</v>
      </c>
      <c r="AC1088">
        <v>35.741401483269975</v>
      </c>
      <c r="AD1088">
        <v>5.6530451309587493</v>
      </c>
      <c r="AE1088">
        <v>97.818870068119921</v>
      </c>
    </row>
    <row r="1089" spans="1:31" x14ac:dyDescent="0.25">
      <c r="A1089">
        <v>2373688</v>
      </c>
      <c r="B1089">
        <v>1</v>
      </c>
      <c r="C1089" t="s">
        <v>80</v>
      </c>
      <c r="D1089" t="s">
        <v>84</v>
      </c>
      <c r="E1089" t="s">
        <v>1368</v>
      </c>
      <c r="F1089" t="s">
        <v>3399</v>
      </c>
      <c r="G1089" t="s">
        <v>298</v>
      </c>
      <c r="H1089" t="s">
        <v>293</v>
      </c>
      <c r="I1089" t="s">
        <v>136</v>
      </c>
      <c r="J1089" t="s">
        <v>137</v>
      </c>
      <c r="K1089" t="s">
        <v>138</v>
      </c>
      <c r="L1089" t="s">
        <v>3400</v>
      </c>
      <c r="M1089" t="s">
        <v>3401</v>
      </c>
      <c r="N1089">
        <v>0.95694444400000001</v>
      </c>
      <c r="O1089">
        <v>1</v>
      </c>
      <c r="P1089">
        <v>488</v>
      </c>
      <c r="Q1089">
        <v>0</v>
      </c>
      <c r="R1089">
        <v>17</v>
      </c>
      <c r="S1089">
        <v>28</v>
      </c>
      <c r="T1089">
        <v>374</v>
      </c>
      <c r="U1089">
        <v>6</v>
      </c>
      <c r="V1089">
        <v>4</v>
      </c>
      <c r="W1089">
        <v>0</v>
      </c>
      <c r="X1089">
        <v>153.76226419813591</v>
      </c>
      <c r="Y1089">
        <v>0</v>
      </c>
      <c r="Z1089">
        <v>16.318479902368598</v>
      </c>
      <c r="AA1089">
        <v>188.47859746191671</v>
      </c>
      <c r="AB1089">
        <v>543.00221020892218</v>
      </c>
      <c r="AC1089">
        <v>621.40138226273268</v>
      </c>
      <c r="AD1089">
        <v>343.85976558383106</v>
      </c>
      <c r="AE1089">
        <v>1866.8226996179073</v>
      </c>
    </row>
    <row r="1090" spans="1:31" x14ac:dyDescent="0.25">
      <c r="A1090">
        <v>2373782</v>
      </c>
      <c r="B1090">
        <v>1</v>
      </c>
      <c r="C1090" t="s">
        <v>80</v>
      </c>
      <c r="D1090" t="s">
        <v>86</v>
      </c>
      <c r="E1090" t="s">
        <v>1397</v>
      </c>
      <c r="F1090" t="s">
        <v>3402</v>
      </c>
      <c r="G1090" t="s">
        <v>172</v>
      </c>
      <c r="H1090" t="s">
        <v>293</v>
      </c>
      <c r="I1090" t="s">
        <v>136</v>
      </c>
      <c r="J1090" t="s">
        <v>3</v>
      </c>
      <c r="K1090" t="s">
        <v>138</v>
      </c>
      <c r="L1090" t="s">
        <v>3403</v>
      </c>
      <c r="M1090" t="s">
        <v>3404</v>
      </c>
      <c r="N1090">
        <v>2.5297222220000002</v>
      </c>
      <c r="O1090">
        <v>0</v>
      </c>
      <c r="P1090">
        <v>361</v>
      </c>
      <c r="Q1090">
        <v>0</v>
      </c>
      <c r="R1090">
        <v>0</v>
      </c>
      <c r="S1090">
        <v>0</v>
      </c>
      <c r="T1090">
        <v>16</v>
      </c>
      <c r="U1090">
        <v>0</v>
      </c>
      <c r="V1090">
        <v>0</v>
      </c>
      <c r="W1090">
        <v>0</v>
      </c>
      <c r="X1090">
        <v>249.54301102773934</v>
      </c>
      <c r="Y1090">
        <v>0</v>
      </c>
      <c r="Z1090">
        <v>0</v>
      </c>
      <c r="AA1090">
        <v>0</v>
      </c>
      <c r="AB1090">
        <v>20.777162211652946</v>
      </c>
      <c r="AC1090">
        <v>0</v>
      </c>
      <c r="AD1090">
        <v>0</v>
      </c>
      <c r="AE1090">
        <v>270.32017323939226</v>
      </c>
    </row>
    <row r="1091" spans="1:31" x14ac:dyDescent="0.25">
      <c r="A1091">
        <v>2373944</v>
      </c>
      <c r="B1091">
        <v>1</v>
      </c>
      <c r="C1091" t="s">
        <v>80</v>
      </c>
      <c r="D1091" t="s">
        <v>83</v>
      </c>
      <c r="E1091" t="s">
        <v>1397</v>
      </c>
      <c r="F1091" t="s">
        <v>3405</v>
      </c>
      <c r="G1091" t="s">
        <v>3406</v>
      </c>
      <c r="H1091" t="s">
        <v>293</v>
      </c>
      <c r="I1091" t="s">
        <v>136</v>
      </c>
      <c r="J1091" t="s">
        <v>137</v>
      </c>
      <c r="K1091" t="s">
        <v>138</v>
      </c>
      <c r="L1091" t="s">
        <v>3407</v>
      </c>
      <c r="M1091" t="s">
        <v>3408</v>
      </c>
      <c r="N1091">
        <v>0.79472222199999998</v>
      </c>
      <c r="O1091">
        <v>0</v>
      </c>
      <c r="P1091">
        <v>497</v>
      </c>
      <c r="Q1091">
        <v>0</v>
      </c>
      <c r="R1091">
        <v>0</v>
      </c>
      <c r="S1091">
        <v>0</v>
      </c>
      <c r="T1091">
        <v>26</v>
      </c>
      <c r="U1091">
        <v>0</v>
      </c>
      <c r="V1091">
        <v>0</v>
      </c>
      <c r="W1091">
        <v>0</v>
      </c>
      <c r="X1091">
        <v>87.072065897967988</v>
      </c>
      <c r="Y1091">
        <v>0</v>
      </c>
      <c r="Z1091">
        <v>0</v>
      </c>
      <c r="AA1091">
        <v>0</v>
      </c>
      <c r="AB1091">
        <v>14.80684137085877</v>
      </c>
      <c r="AC1091">
        <v>0</v>
      </c>
      <c r="AD1091">
        <v>0</v>
      </c>
      <c r="AE1091">
        <v>101.87890726882677</v>
      </c>
    </row>
    <row r="1092" spans="1:31" x14ac:dyDescent="0.25">
      <c r="A1092">
        <v>2373983</v>
      </c>
      <c r="B1092">
        <v>1</v>
      </c>
      <c r="C1092" t="s">
        <v>80</v>
      </c>
      <c r="D1092" t="s">
        <v>103</v>
      </c>
      <c r="E1092" t="s">
        <v>1490</v>
      </c>
      <c r="F1092" t="s">
        <v>3409</v>
      </c>
      <c r="G1092" t="s">
        <v>298</v>
      </c>
      <c r="H1092" t="s">
        <v>293</v>
      </c>
      <c r="I1092" t="s">
        <v>136</v>
      </c>
      <c r="J1092" t="s">
        <v>137</v>
      </c>
      <c r="K1092" t="s">
        <v>138</v>
      </c>
      <c r="L1092" t="s">
        <v>3410</v>
      </c>
      <c r="M1092" t="s">
        <v>3411</v>
      </c>
      <c r="N1092">
        <v>0.37888888799999998</v>
      </c>
      <c r="O1092">
        <v>2</v>
      </c>
      <c r="P1092">
        <v>1919</v>
      </c>
      <c r="Q1092">
        <v>51</v>
      </c>
      <c r="R1092">
        <v>170</v>
      </c>
      <c r="S1092">
        <v>28</v>
      </c>
      <c r="T1092">
        <v>269</v>
      </c>
      <c r="U1092">
        <v>7</v>
      </c>
      <c r="V1092">
        <v>0</v>
      </c>
      <c r="W1092">
        <v>0.65925810381073324</v>
      </c>
      <c r="X1092">
        <v>158.10898811157995</v>
      </c>
      <c r="Y1092">
        <v>196.14210710059965</v>
      </c>
      <c r="Z1092">
        <v>230.40559788451236</v>
      </c>
      <c r="AA1092">
        <v>184.88319791090379</v>
      </c>
      <c r="AB1092">
        <v>89.911862594851087</v>
      </c>
      <c r="AC1092">
        <v>122.4836252814741</v>
      </c>
      <c r="AD1092">
        <v>0</v>
      </c>
      <c r="AE1092">
        <v>982.59463698773175</v>
      </c>
    </row>
    <row r="1093" spans="1:31" x14ac:dyDescent="0.25">
      <c r="A1093">
        <v>2383008</v>
      </c>
      <c r="B1093">
        <v>1</v>
      </c>
      <c r="C1093" t="s">
        <v>80</v>
      </c>
      <c r="D1093" t="s">
        <v>105</v>
      </c>
      <c r="E1093" t="s">
        <v>290</v>
      </c>
      <c r="F1093" t="s">
        <v>3007</v>
      </c>
      <c r="G1093" t="s">
        <v>298</v>
      </c>
      <c r="H1093" t="s">
        <v>293</v>
      </c>
      <c r="I1093" t="s">
        <v>136</v>
      </c>
      <c r="J1093" t="s">
        <v>137</v>
      </c>
      <c r="K1093" t="s">
        <v>138</v>
      </c>
      <c r="L1093" t="s">
        <v>3412</v>
      </c>
      <c r="M1093" t="s">
        <v>3413</v>
      </c>
      <c r="N1093">
        <v>0.84027777699999995</v>
      </c>
      <c r="O1093">
        <v>1</v>
      </c>
      <c r="P1093">
        <v>299</v>
      </c>
      <c r="Q1093">
        <v>2</v>
      </c>
      <c r="R1093">
        <v>19</v>
      </c>
      <c r="S1093">
        <v>15</v>
      </c>
      <c r="T1093">
        <v>64</v>
      </c>
      <c r="U1093">
        <v>4</v>
      </c>
      <c r="V1093">
        <v>0</v>
      </c>
      <c r="W1093">
        <v>0.61406171456297498</v>
      </c>
      <c r="X1093">
        <v>67.582539434615597</v>
      </c>
      <c r="Y1093">
        <v>2.0460814711748334</v>
      </c>
      <c r="Z1093">
        <v>22.299624436530074</v>
      </c>
      <c r="AA1093">
        <v>115.07646885594379</v>
      </c>
      <c r="AB1093">
        <v>74.313429710838506</v>
      </c>
      <c r="AC1093">
        <v>49.172526508222141</v>
      </c>
      <c r="AD1093">
        <v>0</v>
      </c>
      <c r="AE1093">
        <v>331.10473213188794</v>
      </c>
    </row>
    <row r="1094" spans="1:31" x14ac:dyDescent="0.25">
      <c r="A1094">
        <v>2374046</v>
      </c>
      <c r="B1094">
        <v>1</v>
      </c>
      <c r="C1094" t="s">
        <v>80</v>
      </c>
      <c r="D1094" t="s">
        <v>104</v>
      </c>
      <c r="E1094" t="s">
        <v>290</v>
      </c>
      <c r="F1094" t="s">
        <v>3414</v>
      </c>
      <c r="G1094" t="s">
        <v>298</v>
      </c>
      <c r="H1094" t="s">
        <v>293</v>
      </c>
      <c r="I1094" t="s">
        <v>136</v>
      </c>
      <c r="J1094" t="s">
        <v>137</v>
      </c>
      <c r="K1094" t="s">
        <v>138</v>
      </c>
      <c r="L1094" t="s">
        <v>3415</v>
      </c>
      <c r="M1094" t="s">
        <v>3416</v>
      </c>
      <c r="N1094">
        <v>1.3877777769999999</v>
      </c>
      <c r="O1094">
        <v>10</v>
      </c>
      <c r="P1094">
        <v>194</v>
      </c>
      <c r="Q1094">
        <v>10</v>
      </c>
      <c r="R1094">
        <v>26</v>
      </c>
      <c r="S1094">
        <v>16</v>
      </c>
      <c r="T1094">
        <v>65</v>
      </c>
      <c r="U1094">
        <v>1</v>
      </c>
      <c r="V1094">
        <v>0</v>
      </c>
      <c r="W1094">
        <v>29.344959619901505</v>
      </c>
      <c r="X1094">
        <v>92.083576780619453</v>
      </c>
      <c r="Y1094">
        <v>13.656645934536149</v>
      </c>
      <c r="Z1094">
        <v>32.291430556400769</v>
      </c>
      <c r="AA1094">
        <v>208.97323359654803</v>
      </c>
      <c r="AB1094">
        <v>179.67655637279609</v>
      </c>
      <c r="AC1094">
        <v>11.258437439933584</v>
      </c>
      <c r="AD1094">
        <v>0</v>
      </c>
      <c r="AE1094">
        <v>567.2848403007356</v>
      </c>
    </row>
    <row r="1095" spans="1:31" x14ac:dyDescent="0.25">
      <c r="A1095">
        <v>2374049</v>
      </c>
      <c r="B1095">
        <v>1</v>
      </c>
      <c r="C1095" t="s">
        <v>80</v>
      </c>
      <c r="D1095" t="s">
        <v>106</v>
      </c>
      <c r="E1095" t="s">
        <v>290</v>
      </c>
      <c r="F1095" t="s">
        <v>3417</v>
      </c>
      <c r="G1095" t="s">
        <v>298</v>
      </c>
      <c r="H1095" t="s">
        <v>293</v>
      </c>
      <c r="I1095" t="s">
        <v>1348</v>
      </c>
      <c r="J1095" t="s">
        <v>137</v>
      </c>
      <c r="K1095" t="s">
        <v>138</v>
      </c>
      <c r="L1095" t="s">
        <v>3418</v>
      </c>
      <c r="M1095" t="s">
        <v>3419</v>
      </c>
      <c r="N1095">
        <v>4.1666665999999998E-2</v>
      </c>
      <c r="O1095">
        <v>0</v>
      </c>
      <c r="P1095">
        <v>4</v>
      </c>
      <c r="Q1095">
        <v>54</v>
      </c>
      <c r="R1095">
        <v>228</v>
      </c>
      <c r="S1095">
        <v>15</v>
      </c>
      <c r="T1095">
        <v>52</v>
      </c>
      <c r="U1095">
        <v>0</v>
      </c>
      <c r="V1095">
        <v>0</v>
      </c>
      <c r="W1095">
        <v>0</v>
      </c>
      <c r="X1095">
        <v>0.22379789785499998</v>
      </c>
      <c r="Y1095">
        <v>34.308813684155005</v>
      </c>
      <c r="Z1095">
        <v>47.131919387463334</v>
      </c>
      <c r="AA1095">
        <v>2.1660505916300004</v>
      </c>
      <c r="AB1095">
        <v>4.8457692322312509</v>
      </c>
      <c r="AC1095">
        <v>0</v>
      </c>
      <c r="AD1095">
        <v>0</v>
      </c>
      <c r="AE1095">
        <v>88.676350793334578</v>
      </c>
    </row>
    <row r="1096" spans="1:31" x14ac:dyDescent="0.25">
      <c r="A1096">
        <v>2374061</v>
      </c>
      <c r="B1096">
        <v>1</v>
      </c>
      <c r="C1096" t="s">
        <v>80</v>
      </c>
      <c r="D1096" t="s">
        <v>106</v>
      </c>
      <c r="E1096" t="s">
        <v>1368</v>
      </c>
      <c r="F1096" t="s">
        <v>3420</v>
      </c>
      <c r="G1096" t="s">
        <v>298</v>
      </c>
      <c r="H1096" t="s">
        <v>293</v>
      </c>
      <c r="I1096" t="s">
        <v>136</v>
      </c>
      <c r="J1096" t="s">
        <v>137</v>
      </c>
      <c r="K1096" t="s">
        <v>138</v>
      </c>
      <c r="L1096" t="s">
        <v>3421</v>
      </c>
      <c r="M1096" t="s">
        <v>3422</v>
      </c>
      <c r="N1096">
        <v>1.25</v>
      </c>
      <c r="O1096">
        <v>1</v>
      </c>
      <c r="P1096">
        <v>0</v>
      </c>
      <c r="Q1096">
        <v>14</v>
      </c>
      <c r="R1096">
        <v>98</v>
      </c>
      <c r="S1096">
        <v>8</v>
      </c>
      <c r="T1096">
        <v>21</v>
      </c>
      <c r="U1096">
        <v>0</v>
      </c>
      <c r="V1096">
        <v>0</v>
      </c>
      <c r="W1096">
        <v>1.1379438418782502</v>
      </c>
      <c r="X1096">
        <v>0</v>
      </c>
      <c r="Y1096">
        <v>165.35292399232029</v>
      </c>
      <c r="Z1096">
        <v>534.43654059113919</v>
      </c>
      <c r="AA1096">
        <v>36.508443883121245</v>
      </c>
      <c r="AB1096">
        <v>112.27956666853453</v>
      </c>
      <c r="AC1096">
        <v>0</v>
      </c>
      <c r="AD1096">
        <v>0</v>
      </c>
      <c r="AE1096">
        <v>849.71541897699353</v>
      </c>
    </row>
    <row r="1097" spans="1:31" x14ac:dyDescent="0.25">
      <c r="A1097">
        <v>2374090</v>
      </c>
      <c r="B1097">
        <v>1</v>
      </c>
      <c r="C1097" t="s">
        <v>80</v>
      </c>
      <c r="D1097" t="s">
        <v>111</v>
      </c>
      <c r="E1097" t="s">
        <v>1397</v>
      </c>
      <c r="F1097" t="s">
        <v>3423</v>
      </c>
      <c r="G1097" t="s">
        <v>3218</v>
      </c>
      <c r="H1097" t="s">
        <v>293</v>
      </c>
      <c r="I1097" t="s">
        <v>136</v>
      </c>
      <c r="J1097" t="s">
        <v>137</v>
      </c>
      <c r="K1097" t="s">
        <v>138</v>
      </c>
      <c r="L1097" t="s">
        <v>3424</v>
      </c>
      <c r="M1097" t="s">
        <v>3425</v>
      </c>
      <c r="N1097">
        <v>0.21972222199999999</v>
      </c>
      <c r="O1097">
        <v>0</v>
      </c>
      <c r="P1097">
        <v>803</v>
      </c>
      <c r="Q1097">
        <v>0</v>
      </c>
      <c r="R1097">
        <v>0</v>
      </c>
      <c r="S1097">
        <v>0</v>
      </c>
      <c r="T1097">
        <v>191</v>
      </c>
      <c r="U1097">
        <v>0</v>
      </c>
      <c r="V1097">
        <v>1</v>
      </c>
      <c r="W1097">
        <v>0</v>
      </c>
      <c r="X1097">
        <v>47.754831805643256</v>
      </c>
      <c r="Y1097">
        <v>0</v>
      </c>
      <c r="Z1097">
        <v>0</v>
      </c>
      <c r="AA1097">
        <v>0</v>
      </c>
      <c r="AB1097">
        <v>51.472102306947214</v>
      </c>
      <c r="AC1097">
        <v>0</v>
      </c>
      <c r="AD1097">
        <v>0.70993734663495001</v>
      </c>
      <c r="AE1097">
        <v>99.936871459225415</v>
      </c>
    </row>
    <row r="1098" spans="1:31" x14ac:dyDescent="0.25">
      <c r="A1098">
        <v>2374327</v>
      </c>
      <c r="B1098">
        <v>1</v>
      </c>
      <c r="C1098" t="s">
        <v>80</v>
      </c>
      <c r="D1098" t="s">
        <v>87</v>
      </c>
      <c r="E1098" t="s">
        <v>290</v>
      </c>
      <c r="F1098" t="s">
        <v>3426</v>
      </c>
      <c r="G1098" t="s">
        <v>298</v>
      </c>
      <c r="H1098" t="s">
        <v>293</v>
      </c>
      <c r="I1098" t="s">
        <v>136</v>
      </c>
      <c r="J1098" t="s">
        <v>137</v>
      </c>
      <c r="K1098" t="s">
        <v>138</v>
      </c>
      <c r="L1098" t="s">
        <v>3427</v>
      </c>
      <c r="M1098" t="s">
        <v>3428</v>
      </c>
      <c r="N1098">
        <v>0.60833333300000003</v>
      </c>
      <c r="O1098">
        <v>0</v>
      </c>
      <c r="P1098">
        <v>3111</v>
      </c>
      <c r="Q1098">
        <v>0</v>
      </c>
      <c r="R1098">
        <v>0</v>
      </c>
      <c r="S1098">
        <v>2</v>
      </c>
      <c r="T1098">
        <v>109</v>
      </c>
      <c r="U1098">
        <v>0</v>
      </c>
      <c r="V1098">
        <v>2</v>
      </c>
      <c r="W1098">
        <v>0</v>
      </c>
      <c r="X1098">
        <v>390.23523170834011</v>
      </c>
      <c r="Y1098">
        <v>0</v>
      </c>
      <c r="Z1098">
        <v>0</v>
      </c>
      <c r="AA1098">
        <v>7.0492801619100005</v>
      </c>
      <c r="AB1098">
        <v>101.43593869767753</v>
      </c>
      <c r="AC1098">
        <v>0</v>
      </c>
      <c r="AD1098">
        <v>67.521548142293994</v>
      </c>
      <c r="AE1098">
        <v>566.24199871022165</v>
      </c>
    </row>
    <row r="1099" spans="1:31" x14ac:dyDescent="0.25">
      <c r="A1099">
        <v>2374566</v>
      </c>
      <c r="B1099">
        <v>1</v>
      </c>
      <c r="C1099" t="s">
        <v>80</v>
      </c>
      <c r="D1099" t="s">
        <v>111</v>
      </c>
      <c r="E1099" t="s">
        <v>1397</v>
      </c>
      <c r="F1099" t="s">
        <v>3429</v>
      </c>
      <c r="G1099" t="s">
        <v>3218</v>
      </c>
      <c r="H1099" t="s">
        <v>293</v>
      </c>
      <c r="I1099" t="s">
        <v>136</v>
      </c>
      <c r="J1099" t="s">
        <v>137</v>
      </c>
      <c r="K1099" t="s">
        <v>138</v>
      </c>
      <c r="L1099" t="s">
        <v>3430</v>
      </c>
      <c r="M1099" t="s">
        <v>3431</v>
      </c>
      <c r="N1099">
        <v>0.41611111099999998</v>
      </c>
      <c r="O1099">
        <v>0</v>
      </c>
      <c r="P1099">
        <v>1284</v>
      </c>
      <c r="Q1099">
        <v>0</v>
      </c>
      <c r="R1099">
        <v>1</v>
      </c>
      <c r="S1099">
        <v>0</v>
      </c>
      <c r="T1099">
        <v>92</v>
      </c>
      <c r="U1099">
        <v>0</v>
      </c>
      <c r="V1099">
        <v>0</v>
      </c>
      <c r="W1099">
        <v>0</v>
      </c>
      <c r="X1099">
        <v>153.14080701403086</v>
      </c>
      <c r="Y1099">
        <v>0</v>
      </c>
      <c r="Z1099">
        <v>0.3581636068138333</v>
      </c>
      <c r="AA1099">
        <v>0</v>
      </c>
      <c r="AB1099">
        <v>43.940068385307477</v>
      </c>
      <c r="AC1099">
        <v>0</v>
      </c>
      <c r="AD1099">
        <v>0</v>
      </c>
      <c r="AE1099">
        <v>197.43903900615217</v>
      </c>
    </row>
    <row r="1100" spans="1:31" x14ac:dyDescent="0.25">
      <c r="A1100">
        <v>2374680</v>
      </c>
      <c r="B1100">
        <v>1</v>
      </c>
      <c r="C1100" t="s">
        <v>80</v>
      </c>
      <c r="D1100" t="s">
        <v>90</v>
      </c>
      <c r="E1100" t="s">
        <v>1490</v>
      </c>
      <c r="F1100" t="s">
        <v>3432</v>
      </c>
      <c r="G1100" t="s">
        <v>1006</v>
      </c>
      <c r="H1100" t="s">
        <v>293</v>
      </c>
      <c r="I1100" t="s">
        <v>136</v>
      </c>
      <c r="J1100" t="s">
        <v>137</v>
      </c>
      <c r="K1100" t="s">
        <v>138</v>
      </c>
      <c r="L1100" t="s">
        <v>3433</v>
      </c>
      <c r="M1100" t="s">
        <v>3434</v>
      </c>
      <c r="N1100">
        <v>0.13345083299999999</v>
      </c>
      <c r="O1100">
        <v>0</v>
      </c>
      <c r="P1100">
        <v>12848</v>
      </c>
      <c r="Q1100">
        <v>0</v>
      </c>
      <c r="R1100">
        <v>0</v>
      </c>
      <c r="S1100">
        <v>1</v>
      </c>
      <c r="T1100">
        <v>1191</v>
      </c>
      <c r="U1100">
        <v>0</v>
      </c>
      <c r="V1100">
        <v>2</v>
      </c>
      <c r="W1100">
        <v>0</v>
      </c>
      <c r="X1100">
        <v>471.9395847617397</v>
      </c>
      <c r="Y1100">
        <v>0</v>
      </c>
      <c r="Z1100">
        <v>0</v>
      </c>
      <c r="AA1100">
        <v>13.19459620248</v>
      </c>
      <c r="AB1100">
        <v>220.08822795303197</v>
      </c>
      <c r="AC1100">
        <v>0</v>
      </c>
      <c r="AD1100">
        <v>10.954001012759997</v>
      </c>
      <c r="AE1100">
        <v>716.17640993001169</v>
      </c>
    </row>
    <row r="1101" spans="1:31" x14ac:dyDescent="0.25">
      <c r="A1101">
        <v>2375028</v>
      </c>
      <c r="B1101">
        <v>1</v>
      </c>
      <c r="C1101" t="s">
        <v>80</v>
      </c>
      <c r="D1101" t="s">
        <v>110</v>
      </c>
      <c r="E1101" t="s">
        <v>290</v>
      </c>
      <c r="F1101" t="s">
        <v>3435</v>
      </c>
      <c r="G1101" t="s">
        <v>1006</v>
      </c>
      <c r="H1101" t="s">
        <v>293</v>
      </c>
      <c r="I1101" t="s">
        <v>136</v>
      </c>
      <c r="J1101" t="s">
        <v>137</v>
      </c>
      <c r="K1101" t="s">
        <v>138</v>
      </c>
      <c r="L1101" t="s">
        <v>3436</v>
      </c>
      <c r="M1101" t="s">
        <v>3437</v>
      </c>
      <c r="N1101">
        <v>6.1666666000000002E-2</v>
      </c>
      <c r="O1101">
        <v>0</v>
      </c>
      <c r="P1101">
        <v>12730</v>
      </c>
      <c r="Q1101">
        <v>0</v>
      </c>
      <c r="R1101">
        <v>0</v>
      </c>
      <c r="S1101">
        <v>2</v>
      </c>
      <c r="T1101">
        <v>1432</v>
      </c>
      <c r="U1101">
        <v>0</v>
      </c>
      <c r="V1101">
        <v>3</v>
      </c>
      <c r="W1101">
        <v>0</v>
      </c>
      <c r="X1101">
        <v>191.27485956952719</v>
      </c>
      <c r="Y1101">
        <v>0</v>
      </c>
      <c r="Z1101">
        <v>0</v>
      </c>
      <c r="AA1101">
        <v>5.8464159030621019</v>
      </c>
      <c r="AB1101">
        <v>65.271493640356681</v>
      </c>
      <c r="AC1101">
        <v>0</v>
      </c>
      <c r="AD1101">
        <v>1.0545046694203499</v>
      </c>
      <c r="AE1101">
        <v>263.44727378236632</v>
      </c>
    </row>
    <row r="1102" spans="1:31" x14ac:dyDescent="0.25">
      <c r="A1102">
        <v>2375269</v>
      </c>
      <c r="B1102">
        <v>1</v>
      </c>
      <c r="C1102" t="s">
        <v>80</v>
      </c>
      <c r="D1102" t="s">
        <v>89</v>
      </c>
      <c r="E1102" t="s">
        <v>290</v>
      </c>
      <c r="F1102" t="s">
        <v>3438</v>
      </c>
      <c r="G1102" t="s">
        <v>298</v>
      </c>
      <c r="H1102" t="s">
        <v>293</v>
      </c>
      <c r="I1102" t="s">
        <v>136</v>
      </c>
      <c r="J1102" t="s">
        <v>137</v>
      </c>
      <c r="K1102" t="s">
        <v>138</v>
      </c>
      <c r="L1102" t="s">
        <v>3439</v>
      </c>
      <c r="M1102" t="s">
        <v>3440</v>
      </c>
      <c r="N1102">
        <v>2.2708333330000001</v>
      </c>
      <c r="O1102">
        <v>0</v>
      </c>
      <c r="P1102">
        <v>248</v>
      </c>
      <c r="Q1102">
        <v>0</v>
      </c>
      <c r="R1102">
        <v>1</v>
      </c>
      <c r="S1102">
        <v>0</v>
      </c>
      <c r="T1102">
        <v>23</v>
      </c>
      <c r="U1102">
        <v>0</v>
      </c>
      <c r="V1102">
        <v>1</v>
      </c>
      <c r="W1102">
        <v>0</v>
      </c>
      <c r="X1102">
        <v>222.03152333055942</v>
      </c>
      <c r="Y1102">
        <v>0</v>
      </c>
      <c r="Z1102">
        <v>4.3669783891100003E-2</v>
      </c>
      <c r="AA1102">
        <v>0</v>
      </c>
      <c r="AB1102">
        <v>85.589900569196999</v>
      </c>
      <c r="AC1102">
        <v>0</v>
      </c>
      <c r="AD1102">
        <v>184.35726095863399</v>
      </c>
      <c r="AE1102">
        <v>492.02235464228147</v>
      </c>
    </row>
    <row r="1103" spans="1:31" x14ac:dyDescent="0.25">
      <c r="A1103">
        <v>2381763</v>
      </c>
      <c r="B1103">
        <v>1</v>
      </c>
      <c r="C1103" t="s">
        <v>80</v>
      </c>
      <c r="D1103" t="s">
        <v>101</v>
      </c>
      <c r="E1103" t="s">
        <v>1397</v>
      </c>
      <c r="F1103" t="s">
        <v>3441</v>
      </c>
      <c r="G1103" t="s">
        <v>298</v>
      </c>
      <c r="H1103" t="s">
        <v>293</v>
      </c>
      <c r="I1103" t="s">
        <v>136</v>
      </c>
      <c r="J1103" t="s">
        <v>137</v>
      </c>
      <c r="K1103" t="s">
        <v>138</v>
      </c>
      <c r="L1103" t="s">
        <v>3442</v>
      </c>
      <c r="M1103" t="s">
        <v>3443</v>
      </c>
      <c r="N1103">
        <v>0.85250000000000004</v>
      </c>
      <c r="O1103">
        <v>0</v>
      </c>
      <c r="P1103">
        <v>3425</v>
      </c>
      <c r="Q1103">
        <v>0</v>
      </c>
      <c r="R1103">
        <v>1</v>
      </c>
      <c r="S1103">
        <v>2</v>
      </c>
      <c r="T1103">
        <v>323</v>
      </c>
      <c r="U1103">
        <v>0</v>
      </c>
      <c r="V1103">
        <v>0</v>
      </c>
      <c r="W1103">
        <v>0</v>
      </c>
      <c r="X1103">
        <v>577.89527264027231</v>
      </c>
      <c r="Y1103">
        <v>0</v>
      </c>
      <c r="Z1103">
        <v>0</v>
      </c>
      <c r="AA1103">
        <v>7.6465759940701998</v>
      </c>
      <c r="AB1103">
        <v>428.80573241230326</v>
      </c>
      <c r="AC1103">
        <v>0</v>
      </c>
      <c r="AD1103">
        <v>0</v>
      </c>
      <c r="AE1103">
        <v>1014.3475810466457</v>
      </c>
    </row>
    <row r="1104" spans="1:31" x14ac:dyDescent="0.25">
      <c r="A1104">
        <v>2381765</v>
      </c>
      <c r="B1104">
        <v>1</v>
      </c>
      <c r="C1104" t="s">
        <v>80</v>
      </c>
      <c r="D1104" t="s">
        <v>94</v>
      </c>
      <c r="E1104" t="s">
        <v>1397</v>
      </c>
      <c r="F1104" t="s">
        <v>3444</v>
      </c>
      <c r="G1104" t="s">
        <v>1495</v>
      </c>
      <c r="H1104" t="s">
        <v>293</v>
      </c>
      <c r="I1104" t="s">
        <v>136</v>
      </c>
      <c r="J1104" t="s">
        <v>137</v>
      </c>
      <c r="K1104" t="s">
        <v>138</v>
      </c>
      <c r="L1104" t="s">
        <v>3445</v>
      </c>
      <c r="M1104" t="s">
        <v>3446</v>
      </c>
      <c r="N1104">
        <v>0.61861111099999999</v>
      </c>
      <c r="O1104">
        <v>0</v>
      </c>
      <c r="P1104">
        <v>19</v>
      </c>
      <c r="Q1104">
        <v>0</v>
      </c>
      <c r="R1104">
        <v>30</v>
      </c>
      <c r="S1104">
        <v>0</v>
      </c>
      <c r="T1104">
        <v>1</v>
      </c>
      <c r="U1104">
        <v>0</v>
      </c>
      <c r="V1104">
        <v>0</v>
      </c>
      <c r="W1104">
        <v>0</v>
      </c>
      <c r="X1104">
        <v>3.6735464138281335</v>
      </c>
      <c r="Y1104">
        <v>0</v>
      </c>
      <c r="Z1104">
        <v>4.1649820768929917</v>
      </c>
      <c r="AA1104">
        <v>0</v>
      </c>
      <c r="AB1104">
        <v>0</v>
      </c>
      <c r="AC1104">
        <v>0</v>
      </c>
      <c r="AD1104">
        <v>0</v>
      </c>
      <c r="AE1104">
        <v>7.8385284907211252</v>
      </c>
    </row>
    <row r="1105" spans="1:31" x14ac:dyDescent="0.25">
      <c r="A1105">
        <v>2381797</v>
      </c>
      <c r="B1105">
        <v>1</v>
      </c>
      <c r="C1105" t="s">
        <v>80</v>
      </c>
      <c r="D1105" t="s">
        <v>95</v>
      </c>
      <c r="E1105" t="s">
        <v>290</v>
      </c>
      <c r="F1105" t="s">
        <v>3447</v>
      </c>
      <c r="G1105" t="s">
        <v>298</v>
      </c>
      <c r="H1105" t="s">
        <v>293</v>
      </c>
      <c r="I1105" t="s">
        <v>136</v>
      </c>
      <c r="J1105" t="s">
        <v>137</v>
      </c>
      <c r="K1105" t="s">
        <v>138</v>
      </c>
      <c r="L1105" t="s">
        <v>3448</v>
      </c>
      <c r="M1105" t="s">
        <v>3449</v>
      </c>
      <c r="N1105">
        <v>9.6666665999999998E-2</v>
      </c>
      <c r="O1105">
        <v>2</v>
      </c>
      <c r="P1105">
        <v>1016</v>
      </c>
      <c r="Q1105">
        <v>15</v>
      </c>
      <c r="R1105">
        <v>15</v>
      </c>
      <c r="S1105">
        <v>10</v>
      </c>
      <c r="T1105">
        <v>60</v>
      </c>
      <c r="U1105">
        <v>1</v>
      </c>
      <c r="V1105">
        <v>0</v>
      </c>
      <c r="W1105">
        <v>0.109082549264</v>
      </c>
      <c r="X1105">
        <v>15.670115074633021</v>
      </c>
      <c r="Y1105">
        <v>1.1908612118945001</v>
      </c>
      <c r="Z1105">
        <v>0.66027754374053338</v>
      </c>
      <c r="AA1105">
        <v>14.247570972747599</v>
      </c>
      <c r="AB1105">
        <v>5.1123810000376997</v>
      </c>
      <c r="AC1105">
        <v>0.20911003179640003</v>
      </c>
      <c r="AD1105">
        <v>0</v>
      </c>
      <c r="AE1105">
        <v>37.199398384113749</v>
      </c>
    </row>
    <row r="1106" spans="1:31" x14ac:dyDescent="0.25">
      <c r="A1106">
        <v>2381825</v>
      </c>
      <c r="B1106">
        <v>1</v>
      </c>
      <c r="C1106" t="s">
        <v>80</v>
      </c>
      <c r="D1106" t="s">
        <v>101</v>
      </c>
      <c r="E1106" t="s">
        <v>1397</v>
      </c>
      <c r="F1106" t="s">
        <v>3450</v>
      </c>
      <c r="G1106" t="s">
        <v>1495</v>
      </c>
      <c r="H1106" t="s">
        <v>293</v>
      </c>
      <c r="I1106" t="s">
        <v>136</v>
      </c>
      <c r="J1106" t="s">
        <v>137</v>
      </c>
      <c r="K1106" t="s">
        <v>138</v>
      </c>
      <c r="L1106" t="s">
        <v>3451</v>
      </c>
      <c r="M1106" t="s">
        <v>3452</v>
      </c>
      <c r="N1106">
        <v>2.8650000000000002</v>
      </c>
      <c r="O1106">
        <v>5</v>
      </c>
      <c r="P1106">
        <v>0</v>
      </c>
      <c r="Q1106">
        <v>9</v>
      </c>
      <c r="R1106">
        <v>0</v>
      </c>
      <c r="S1106">
        <v>4</v>
      </c>
      <c r="T1106">
        <v>0</v>
      </c>
      <c r="U1106">
        <v>0</v>
      </c>
      <c r="V1106">
        <v>0</v>
      </c>
      <c r="W1106">
        <v>12.578353881818749</v>
      </c>
      <c r="X1106">
        <v>0</v>
      </c>
      <c r="Y1106">
        <v>25.189342437473844</v>
      </c>
      <c r="Z1106">
        <v>0</v>
      </c>
      <c r="AA1106">
        <v>20.757365909791794</v>
      </c>
      <c r="AB1106">
        <v>0</v>
      </c>
      <c r="AC1106">
        <v>0</v>
      </c>
      <c r="AD1106">
        <v>0</v>
      </c>
      <c r="AE1106">
        <v>58.525062229084391</v>
      </c>
    </row>
    <row r="1107" spans="1:31" x14ac:dyDescent="0.25">
      <c r="A1107">
        <v>2381758</v>
      </c>
      <c r="B1107">
        <v>1</v>
      </c>
      <c r="C1107" t="s">
        <v>80</v>
      </c>
      <c r="D1107" t="s">
        <v>105</v>
      </c>
      <c r="E1107" t="s">
        <v>1397</v>
      </c>
      <c r="F1107" t="s">
        <v>3453</v>
      </c>
      <c r="G1107" t="s">
        <v>1495</v>
      </c>
      <c r="H1107" t="s">
        <v>293</v>
      </c>
      <c r="I1107" t="s">
        <v>136</v>
      </c>
      <c r="J1107" t="s">
        <v>137</v>
      </c>
      <c r="K1107" t="s">
        <v>138</v>
      </c>
      <c r="L1107" t="s">
        <v>3454</v>
      </c>
      <c r="M1107" t="s">
        <v>3455</v>
      </c>
      <c r="N1107">
        <v>1.9797222219999999</v>
      </c>
      <c r="O1107">
        <v>0</v>
      </c>
      <c r="P1107">
        <v>0</v>
      </c>
      <c r="Q1107">
        <v>0</v>
      </c>
      <c r="R1107">
        <v>0</v>
      </c>
      <c r="S1107">
        <v>2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476.01131273168772</v>
      </c>
      <c r="AB1107">
        <v>0</v>
      </c>
      <c r="AC1107">
        <v>0</v>
      </c>
      <c r="AD1107">
        <v>0</v>
      </c>
      <c r="AE1107">
        <v>476.01131273168772</v>
      </c>
    </row>
    <row r="1108" spans="1:31" x14ac:dyDescent="0.25">
      <c r="A1108">
        <v>2381721</v>
      </c>
      <c r="B1108">
        <v>1</v>
      </c>
      <c r="C1108" t="s">
        <v>80</v>
      </c>
      <c r="D1108" t="s">
        <v>95</v>
      </c>
      <c r="E1108" t="s">
        <v>1397</v>
      </c>
      <c r="F1108" t="s">
        <v>3456</v>
      </c>
      <c r="G1108" t="s">
        <v>1495</v>
      </c>
      <c r="H1108" t="s">
        <v>293</v>
      </c>
      <c r="I1108" t="s">
        <v>136</v>
      </c>
      <c r="J1108" t="s">
        <v>137</v>
      </c>
      <c r="K1108" t="s">
        <v>138</v>
      </c>
      <c r="L1108" t="s">
        <v>3457</v>
      </c>
      <c r="M1108" t="s">
        <v>3458</v>
      </c>
      <c r="N1108">
        <v>1.383888888</v>
      </c>
      <c r="O1108">
        <v>0</v>
      </c>
      <c r="P1108">
        <v>83</v>
      </c>
      <c r="Q1108">
        <v>0</v>
      </c>
      <c r="R1108">
        <v>3</v>
      </c>
      <c r="S1108">
        <v>0</v>
      </c>
      <c r="T1108">
        <v>8</v>
      </c>
      <c r="U1108">
        <v>0</v>
      </c>
      <c r="V1108">
        <v>0</v>
      </c>
      <c r="W1108">
        <v>0</v>
      </c>
      <c r="X1108">
        <v>14.668556822844989</v>
      </c>
      <c r="Y1108">
        <v>0</v>
      </c>
      <c r="Z1108">
        <v>0.41032522845120001</v>
      </c>
      <c r="AA1108">
        <v>0</v>
      </c>
      <c r="AB1108">
        <v>16.282371266456035</v>
      </c>
      <c r="AC1108">
        <v>0</v>
      </c>
      <c r="AD1108">
        <v>0</v>
      </c>
      <c r="AE1108">
        <v>31.361253317752222</v>
      </c>
    </row>
    <row r="1109" spans="1:31" x14ac:dyDescent="0.25">
      <c r="A1109">
        <v>2382220</v>
      </c>
      <c r="B1109">
        <v>1</v>
      </c>
      <c r="C1109" t="s">
        <v>80</v>
      </c>
      <c r="D1109" t="s">
        <v>105</v>
      </c>
      <c r="E1109" t="s">
        <v>1397</v>
      </c>
      <c r="F1109" t="s">
        <v>3459</v>
      </c>
      <c r="G1109" t="s">
        <v>1495</v>
      </c>
      <c r="H1109" t="s">
        <v>293</v>
      </c>
      <c r="I1109" t="s">
        <v>136</v>
      </c>
      <c r="J1109" t="s">
        <v>137</v>
      </c>
      <c r="K1109" t="s">
        <v>138</v>
      </c>
      <c r="L1109" t="s">
        <v>3460</v>
      </c>
      <c r="M1109" t="s">
        <v>3461</v>
      </c>
      <c r="N1109">
        <v>1.4130555549999999</v>
      </c>
      <c r="O1109">
        <v>0</v>
      </c>
      <c r="P1109">
        <v>83</v>
      </c>
      <c r="Q1109">
        <v>0</v>
      </c>
      <c r="R1109">
        <v>1</v>
      </c>
      <c r="S1109">
        <v>0</v>
      </c>
      <c r="T1109">
        <v>2</v>
      </c>
      <c r="U1109">
        <v>0</v>
      </c>
      <c r="V1109">
        <v>0</v>
      </c>
      <c r="W1109">
        <v>0</v>
      </c>
      <c r="X1109">
        <v>32.943998014190697</v>
      </c>
      <c r="Y1109">
        <v>0</v>
      </c>
      <c r="Z1109">
        <v>0</v>
      </c>
      <c r="AA1109">
        <v>0</v>
      </c>
      <c r="AB1109">
        <v>4.0719795184833334E-3</v>
      </c>
      <c r="AC1109">
        <v>0</v>
      </c>
      <c r="AD1109">
        <v>0</v>
      </c>
      <c r="AE1109">
        <v>32.948069993709183</v>
      </c>
    </row>
    <row r="1110" spans="1:31" x14ac:dyDescent="0.25">
      <c r="A1110">
        <v>2382241</v>
      </c>
      <c r="B1110">
        <v>1</v>
      </c>
      <c r="C1110" t="s">
        <v>80</v>
      </c>
      <c r="D1110" t="s">
        <v>105</v>
      </c>
      <c r="E1110" t="s">
        <v>290</v>
      </c>
      <c r="F1110" t="s">
        <v>3462</v>
      </c>
      <c r="G1110" t="s">
        <v>867</v>
      </c>
      <c r="H1110" t="s">
        <v>293</v>
      </c>
      <c r="I1110" t="s">
        <v>136</v>
      </c>
      <c r="J1110" t="s">
        <v>137</v>
      </c>
      <c r="K1110" t="s">
        <v>138</v>
      </c>
      <c r="L1110" t="s">
        <v>3463</v>
      </c>
      <c r="M1110" t="s">
        <v>3464</v>
      </c>
      <c r="N1110">
        <v>0.92749999999999999</v>
      </c>
      <c r="O1110">
        <v>1</v>
      </c>
      <c r="P1110">
        <v>388</v>
      </c>
      <c r="Q1110">
        <v>1</v>
      </c>
      <c r="R1110">
        <v>2</v>
      </c>
      <c r="S1110">
        <v>6</v>
      </c>
      <c r="T1110">
        <v>44</v>
      </c>
      <c r="U1110">
        <v>0</v>
      </c>
      <c r="V1110">
        <v>0</v>
      </c>
      <c r="W1110">
        <v>0.51648933891472504</v>
      </c>
      <c r="X1110">
        <v>94.227601452263798</v>
      </c>
      <c r="Y1110">
        <v>4.8393137004235252</v>
      </c>
      <c r="Z1110">
        <v>5.1178066755200001E-2</v>
      </c>
      <c r="AA1110">
        <v>28.530696304372494</v>
      </c>
      <c r="AB1110">
        <v>56.349486881047099</v>
      </c>
      <c r="AC1110">
        <v>0</v>
      </c>
      <c r="AD1110">
        <v>0</v>
      </c>
      <c r="AE1110">
        <v>184.51476574377682</v>
      </c>
    </row>
    <row r="1111" spans="1:31" x14ac:dyDescent="0.25">
      <c r="A1111">
        <v>2382245</v>
      </c>
      <c r="B1111">
        <v>1</v>
      </c>
      <c r="C1111" t="s">
        <v>80</v>
      </c>
      <c r="D1111" t="s">
        <v>107</v>
      </c>
      <c r="E1111" t="s">
        <v>1397</v>
      </c>
      <c r="F1111" t="s">
        <v>3465</v>
      </c>
      <c r="G1111" t="s">
        <v>3000</v>
      </c>
      <c r="H1111" t="s">
        <v>293</v>
      </c>
      <c r="I1111" t="s">
        <v>136</v>
      </c>
      <c r="J1111" t="s">
        <v>137</v>
      </c>
      <c r="K1111" t="s">
        <v>138</v>
      </c>
      <c r="L1111" t="s">
        <v>3466</v>
      </c>
      <c r="M1111" t="s">
        <v>3467</v>
      </c>
      <c r="N1111">
        <v>2.5847222219999999</v>
      </c>
      <c r="O1111">
        <v>0</v>
      </c>
      <c r="P1111">
        <v>0</v>
      </c>
      <c r="Q1111">
        <v>0</v>
      </c>
      <c r="R1111">
        <v>4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66.958286065978513</v>
      </c>
      <c r="AA1111">
        <v>0</v>
      </c>
      <c r="AB1111">
        <v>0</v>
      </c>
      <c r="AC1111">
        <v>0</v>
      </c>
      <c r="AD1111">
        <v>0</v>
      </c>
      <c r="AE1111">
        <v>66.958286065978513</v>
      </c>
    </row>
    <row r="1112" spans="1:31" x14ac:dyDescent="0.25">
      <c r="A1112">
        <v>2382200</v>
      </c>
      <c r="B1112">
        <v>1</v>
      </c>
      <c r="C1112" t="s">
        <v>80</v>
      </c>
      <c r="D1112" t="s">
        <v>95</v>
      </c>
      <c r="E1112" t="s">
        <v>1490</v>
      </c>
      <c r="F1112" t="s">
        <v>3468</v>
      </c>
      <c r="G1112" t="s">
        <v>298</v>
      </c>
      <c r="H1112" t="s">
        <v>293</v>
      </c>
      <c r="I1112" t="s">
        <v>136</v>
      </c>
      <c r="J1112" t="s">
        <v>137</v>
      </c>
      <c r="K1112" t="s">
        <v>138</v>
      </c>
      <c r="L1112" t="s">
        <v>3469</v>
      </c>
      <c r="M1112" t="s">
        <v>3470</v>
      </c>
      <c r="N1112">
        <v>0.40055555500000001</v>
      </c>
      <c r="O1112">
        <v>0</v>
      </c>
      <c r="P1112">
        <v>725</v>
      </c>
      <c r="Q1112">
        <v>6</v>
      </c>
      <c r="R1112">
        <v>13</v>
      </c>
      <c r="S1112">
        <v>8</v>
      </c>
      <c r="T1112">
        <v>33</v>
      </c>
      <c r="U1112">
        <v>1</v>
      </c>
      <c r="V1112">
        <v>0</v>
      </c>
      <c r="W1112">
        <v>0</v>
      </c>
      <c r="X1112">
        <v>60.328425927444798</v>
      </c>
      <c r="Y1112">
        <v>16.827282269121426</v>
      </c>
      <c r="Z1112">
        <v>3.4320402315142227</v>
      </c>
      <c r="AA1112">
        <v>85.030214433589592</v>
      </c>
      <c r="AB1112">
        <v>9.0993907959615523</v>
      </c>
      <c r="AC1112">
        <v>37.64001845355245</v>
      </c>
      <c r="AD1112">
        <v>0</v>
      </c>
      <c r="AE1112">
        <v>212.35737211118402</v>
      </c>
    </row>
    <row r="1113" spans="1:31" x14ac:dyDescent="0.25">
      <c r="A1113">
        <v>2382150</v>
      </c>
      <c r="B1113">
        <v>1</v>
      </c>
      <c r="C1113" t="s">
        <v>80</v>
      </c>
      <c r="D1113" t="s">
        <v>94</v>
      </c>
      <c r="E1113" t="s">
        <v>1490</v>
      </c>
      <c r="F1113" t="s">
        <v>3471</v>
      </c>
      <c r="G1113" t="s">
        <v>298</v>
      </c>
      <c r="H1113" t="s">
        <v>293</v>
      </c>
      <c r="I1113" t="s">
        <v>136</v>
      </c>
      <c r="J1113" t="s">
        <v>137</v>
      </c>
      <c r="K1113" t="s">
        <v>138</v>
      </c>
      <c r="L1113" t="s">
        <v>3472</v>
      </c>
      <c r="M1113" t="s">
        <v>3473</v>
      </c>
      <c r="N1113">
        <v>0.29055555500000002</v>
      </c>
      <c r="O1113">
        <v>2</v>
      </c>
      <c r="P1113">
        <v>1917</v>
      </c>
      <c r="Q1113">
        <v>38</v>
      </c>
      <c r="R1113">
        <v>406</v>
      </c>
      <c r="S1113">
        <v>30</v>
      </c>
      <c r="T1113">
        <v>240</v>
      </c>
      <c r="U1113">
        <v>14</v>
      </c>
      <c r="V1113">
        <v>0</v>
      </c>
      <c r="W1113">
        <v>0.36514203176103338</v>
      </c>
      <c r="X1113">
        <v>94.907664163962764</v>
      </c>
      <c r="Y1113">
        <v>29.353707323689424</v>
      </c>
      <c r="Z1113">
        <v>169.38507572434702</v>
      </c>
      <c r="AA1113">
        <v>77.528635179102068</v>
      </c>
      <c r="AB1113">
        <v>49.133430430435737</v>
      </c>
      <c r="AC1113">
        <v>1834.5438749797399</v>
      </c>
      <c r="AD1113">
        <v>0</v>
      </c>
      <c r="AE1113">
        <v>2255.217529833038</v>
      </c>
    </row>
    <row r="1114" spans="1:31" x14ac:dyDescent="0.25">
      <c r="A1114">
        <v>2382145</v>
      </c>
      <c r="B1114">
        <v>1</v>
      </c>
      <c r="C1114" t="s">
        <v>80</v>
      </c>
      <c r="D1114" t="s">
        <v>95</v>
      </c>
      <c r="E1114" t="s">
        <v>1368</v>
      </c>
      <c r="F1114" t="s">
        <v>3474</v>
      </c>
      <c r="G1114" t="s">
        <v>298</v>
      </c>
      <c r="H1114" t="s">
        <v>293</v>
      </c>
      <c r="I1114" t="s">
        <v>136</v>
      </c>
      <c r="J1114" t="s">
        <v>137</v>
      </c>
      <c r="K1114" t="s">
        <v>138</v>
      </c>
      <c r="L1114" t="s">
        <v>3475</v>
      </c>
      <c r="M1114" t="s">
        <v>3476</v>
      </c>
      <c r="N1114">
        <v>0.508611111</v>
      </c>
      <c r="O1114">
        <v>0</v>
      </c>
      <c r="P1114">
        <v>0</v>
      </c>
      <c r="Q1114">
        <v>0</v>
      </c>
      <c r="R1114">
        <v>0</v>
      </c>
      <c r="S1114">
        <v>17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50.824548902319179</v>
      </c>
      <c r="AB1114">
        <v>0</v>
      </c>
      <c r="AC1114">
        <v>0</v>
      </c>
      <c r="AD1114">
        <v>0</v>
      </c>
      <c r="AE1114">
        <v>50.824548902319179</v>
      </c>
    </row>
    <row r="1115" spans="1:31" x14ac:dyDescent="0.25">
      <c r="A1115">
        <v>2382130</v>
      </c>
      <c r="B1115">
        <v>1</v>
      </c>
      <c r="C1115" t="s">
        <v>80</v>
      </c>
      <c r="D1115" t="s">
        <v>107</v>
      </c>
      <c r="E1115" t="s">
        <v>1368</v>
      </c>
      <c r="F1115" t="s">
        <v>3477</v>
      </c>
      <c r="G1115" t="s">
        <v>298</v>
      </c>
      <c r="H1115" t="s">
        <v>293</v>
      </c>
      <c r="I1115" t="s">
        <v>136</v>
      </c>
      <c r="J1115" t="s">
        <v>137</v>
      </c>
      <c r="K1115" t="s">
        <v>138</v>
      </c>
      <c r="L1115" t="s">
        <v>3478</v>
      </c>
      <c r="M1115" t="s">
        <v>3479</v>
      </c>
      <c r="N1115">
        <v>0.89833333299999996</v>
      </c>
      <c r="O1115">
        <v>2</v>
      </c>
      <c r="P1115">
        <v>333</v>
      </c>
      <c r="Q1115">
        <v>48</v>
      </c>
      <c r="R1115">
        <v>21</v>
      </c>
      <c r="S1115">
        <v>11</v>
      </c>
      <c r="T1115">
        <v>51</v>
      </c>
      <c r="U1115">
        <v>0</v>
      </c>
      <c r="V1115">
        <v>0</v>
      </c>
      <c r="W1115">
        <v>1.3236768635346001</v>
      </c>
      <c r="X1115">
        <v>51.157197666021482</v>
      </c>
      <c r="Y1115">
        <v>95.483398127161294</v>
      </c>
      <c r="Z1115">
        <v>11.214477063707168</v>
      </c>
      <c r="AA1115">
        <v>29.698742150340905</v>
      </c>
      <c r="AB1115">
        <v>25.327231054078503</v>
      </c>
      <c r="AC1115">
        <v>0</v>
      </c>
      <c r="AD1115">
        <v>0</v>
      </c>
      <c r="AE1115">
        <v>214.20472292484396</v>
      </c>
    </row>
    <row r="1116" spans="1:31" x14ac:dyDescent="0.25">
      <c r="A1116">
        <v>2382324</v>
      </c>
      <c r="B1116">
        <v>1</v>
      </c>
      <c r="C1116" t="s">
        <v>80</v>
      </c>
      <c r="D1116" t="s">
        <v>95</v>
      </c>
      <c r="E1116" t="s">
        <v>1490</v>
      </c>
      <c r="F1116" t="s">
        <v>3480</v>
      </c>
      <c r="G1116" t="s">
        <v>298</v>
      </c>
      <c r="H1116" t="s">
        <v>293</v>
      </c>
      <c r="I1116" t="s">
        <v>136</v>
      </c>
      <c r="J1116" t="s">
        <v>137</v>
      </c>
      <c r="K1116" t="s">
        <v>138</v>
      </c>
      <c r="L1116" t="s">
        <v>3481</v>
      </c>
      <c r="M1116" t="s">
        <v>3482</v>
      </c>
      <c r="N1116">
        <v>2.139444444</v>
      </c>
      <c r="O1116">
        <v>41</v>
      </c>
      <c r="P1116">
        <v>1403</v>
      </c>
      <c r="Q1116">
        <v>75</v>
      </c>
      <c r="R1116">
        <v>65</v>
      </c>
      <c r="S1116">
        <v>56</v>
      </c>
      <c r="T1116">
        <v>214</v>
      </c>
      <c r="U1116">
        <v>6</v>
      </c>
      <c r="V1116">
        <v>1</v>
      </c>
      <c r="W1116">
        <v>80.01347817614689</v>
      </c>
      <c r="X1116">
        <v>780.82665032691034</v>
      </c>
      <c r="Y1116">
        <v>2198.4106448028992</v>
      </c>
      <c r="Z1116">
        <v>133.22110761200722</v>
      </c>
      <c r="AA1116">
        <v>742.91669527609815</v>
      </c>
      <c r="AB1116">
        <v>490.80509680435637</v>
      </c>
      <c r="AC1116">
        <v>1164.0194660524594</v>
      </c>
      <c r="AD1116">
        <v>82.164381535866212</v>
      </c>
      <c r="AE1116">
        <v>5672.3775205867441</v>
      </c>
    </row>
    <row r="1117" spans="1:31" x14ac:dyDescent="0.25">
      <c r="A1117">
        <v>2382337</v>
      </c>
      <c r="B1117">
        <v>1</v>
      </c>
      <c r="C1117" t="s">
        <v>80</v>
      </c>
      <c r="D1117" t="s">
        <v>107</v>
      </c>
      <c r="E1117" t="s">
        <v>290</v>
      </c>
      <c r="F1117" t="s">
        <v>3100</v>
      </c>
      <c r="G1117" t="s">
        <v>867</v>
      </c>
      <c r="H1117" t="s">
        <v>293</v>
      </c>
      <c r="I1117" t="s">
        <v>136</v>
      </c>
      <c r="J1117" t="s">
        <v>137</v>
      </c>
      <c r="K1117" t="s">
        <v>138</v>
      </c>
      <c r="L1117" t="s">
        <v>3483</v>
      </c>
      <c r="M1117" t="s">
        <v>3484</v>
      </c>
      <c r="N1117">
        <v>0.46972222200000002</v>
      </c>
      <c r="O1117">
        <v>0</v>
      </c>
      <c r="P1117">
        <v>1</v>
      </c>
      <c r="Q1117">
        <v>12</v>
      </c>
      <c r="R1117">
        <v>44</v>
      </c>
      <c r="S1117">
        <v>2</v>
      </c>
      <c r="T1117">
        <v>10</v>
      </c>
      <c r="U1117">
        <v>0</v>
      </c>
      <c r="V1117">
        <v>0</v>
      </c>
      <c r="W1117">
        <v>0</v>
      </c>
      <c r="X1117">
        <v>0.12513454533250001</v>
      </c>
      <c r="Y1117">
        <v>55.524605229932092</v>
      </c>
      <c r="Z1117">
        <v>45.809010714428958</v>
      </c>
      <c r="AA1117">
        <v>25.154738730603508</v>
      </c>
      <c r="AB1117">
        <v>5.5121894986233091</v>
      </c>
      <c r="AC1117">
        <v>0</v>
      </c>
      <c r="AD1117">
        <v>0</v>
      </c>
      <c r="AE1117">
        <v>132.12567871892037</v>
      </c>
    </row>
    <row r="1118" spans="1:31" x14ac:dyDescent="0.25">
      <c r="A1118">
        <v>2382445</v>
      </c>
      <c r="B1118">
        <v>1</v>
      </c>
      <c r="C1118" t="s">
        <v>80</v>
      </c>
      <c r="D1118" t="s">
        <v>95</v>
      </c>
      <c r="E1118" t="s">
        <v>290</v>
      </c>
      <c r="F1118" t="s">
        <v>3485</v>
      </c>
      <c r="G1118" t="s">
        <v>172</v>
      </c>
      <c r="H1118" t="s">
        <v>293</v>
      </c>
      <c r="I1118" t="s">
        <v>136</v>
      </c>
      <c r="J1118" t="s">
        <v>137</v>
      </c>
      <c r="K1118" t="s">
        <v>138</v>
      </c>
      <c r="L1118" t="s">
        <v>3486</v>
      </c>
      <c r="M1118" t="s">
        <v>3487</v>
      </c>
      <c r="N1118">
        <v>0.26</v>
      </c>
      <c r="O1118">
        <v>0</v>
      </c>
      <c r="P1118">
        <v>2160</v>
      </c>
      <c r="Q1118">
        <v>0</v>
      </c>
      <c r="R1118">
        <v>0</v>
      </c>
      <c r="S1118">
        <v>0</v>
      </c>
      <c r="T1118">
        <v>416</v>
      </c>
      <c r="U1118">
        <v>0</v>
      </c>
      <c r="V1118">
        <v>0</v>
      </c>
      <c r="W1118">
        <v>0</v>
      </c>
      <c r="X1118">
        <v>134.39261733111675</v>
      </c>
      <c r="Y1118">
        <v>0</v>
      </c>
      <c r="Z1118">
        <v>0</v>
      </c>
      <c r="AA1118">
        <v>0</v>
      </c>
      <c r="AB1118">
        <v>158.62964684706094</v>
      </c>
      <c r="AC1118">
        <v>0</v>
      </c>
      <c r="AD1118">
        <v>0</v>
      </c>
      <c r="AE1118">
        <v>293.02226417817769</v>
      </c>
    </row>
    <row r="1119" spans="1:31" x14ac:dyDescent="0.25">
      <c r="A1119">
        <v>2382618</v>
      </c>
      <c r="B1119">
        <v>1</v>
      </c>
      <c r="C1119" t="s">
        <v>80</v>
      </c>
      <c r="D1119" t="s">
        <v>105</v>
      </c>
      <c r="E1119" t="s">
        <v>290</v>
      </c>
      <c r="F1119" t="s">
        <v>3094</v>
      </c>
      <c r="G1119" t="s">
        <v>298</v>
      </c>
      <c r="H1119" t="s">
        <v>293</v>
      </c>
      <c r="I1119" t="s">
        <v>136</v>
      </c>
      <c r="J1119" t="s">
        <v>137</v>
      </c>
      <c r="K1119" t="s">
        <v>138</v>
      </c>
      <c r="L1119" t="s">
        <v>3488</v>
      </c>
      <c r="M1119" t="s">
        <v>3489</v>
      </c>
      <c r="N1119">
        <v>0.83250000000000002</v>
      </c>
      <c r="O1119">
        <v>6</v>
      </c>
      <c r="P1119">
        <v>4977</v>
      </c>
      <c r="Q1119">
        <v>6</v>
      </c>
      <c r="R1119">
        <v>20</v>
      </c>
      <c r="S1119">
        <v>28</v>
      </c>
      <c r="T1119">
        <v>437</v>
      </c>
      <c r="U1119">
        <v>5</v>
      </c>
      <c r="V1119">
        <v>0</v>
      </c>
      <c r="W1119">
        <v>4.719367840923451</v>
      </c>
      <c r="X1119">
        <v>818.88252336278208</v>
      </c>
      <c r="Y1119">
        <v>22.341102337615133</v>
      </c>
      <c r="Z1119">
        <v>21.291149209600324</v>
      </c>
      <c r="AA1119">
        <v>315.73621767166452</v>
      </c>
      <c r="AB1119">
        <v>344.67044414953449</v>
      </c>
      <c r="AC1119">
        <v>259.76289209484025</v>
      </c>
      <c r="AD1119">
        <v>0</v>
      </c>
      <c r="AE1119">
        <v>1787.4036966669603</v>
      </c>
    </row>
    <row r="1120" spans="1:31" x14ac:dyDescent="0.25">
      <c r="A1120">
        <v>2382639</v>
      </c>
      <c r="B1120">
        <v>1</v>
      </c>
      <c r="C1120" t="s">
        <v>80</v>
      </c>
      <c r="D1120" t="s">
        <v>102</v>
      </c>
      <c r="E1120" t="s">
        <v>1397</v>
      </c>
      <c r="F1120" t="s">
        <v>3490</v>
      </c>
      <c r="G1120" t="s">
        <v>298</v>
      </c>
      <c r="H1120" t="s">
        <v>293</v>
      </c>
      <c r="I1120" t="s">
        <v>136</v>
      </c>
      <c r="J1120" t="s">
        <v>137</v>
      </c>
      <c r="K1120" t="s">
        <v>138</v>
      </c>
      <c r="L1120" t="s">
        <v>3491</v>
      </c>
      <c r="M1120" t="s">
        <v>3492</v>
      </c>
      <c r="N1120">
        <v>0.60638888800000001</v>
      </c>
      <c r="O1120">
        <v>0</v>
      </c>
      <c r="P1120">
        <v>16</v>
      </c>
      <c r="Q1120">
        <v>2</v>
      </c>
      <c r="R1120">
        <v>147</v>
      </c>
      <c r="S1120">
        <v>0</v>
      </c>
      <c r="T1120">
        <v>41</v>
      </c>
      <c r="U1120">
        <v>0</v>
      </c>
      <c r="V1120">
        <v>0</v>
      </c>
      <c r="W1120">
        <v>0</v>
      </c>
      <c r="X1120">
        <v>3.7364008001043421</v>
      </c>
      <c r="Y1120">
        <v>0.85904037216837503</v>
      </c>
      <c r="Z1120">
        <v>185.60478198409729</v>
      </c>
      <c r="AA1120">
        <v>0</v>
      </c>
      <c r="AB1120">
        <v>35.695409288367308</v>
      </c>
      <c r="AC1120">
        <v>0</v>
      </c>
      <c r="AD1120">
        <v>0</v>
      </c>
      <c r="AE1120">
        <v>225.89563244473732</v>
      </c>
    </row>
    <row r="1121" spans="1:31" x14ac:dyDescent="0.25">
      <c r="A1121">
        <v>2382708</v>
      </c>
      <c r="B1121">
        <v>1</v>
      </c>
      <c r="C1121" t="s">
        <v>80</v>
      </c>
      <c r="D1121" t="s">
        <v>105</v>
      </c>
      <c r="E1121" t="s">
        <v>1397</v>
      </c>
      <c r="F1121" t="s">
        <v>3248</v>
      </c>
      <c r="G1121" t="s">
        <v>1495</v>
      </c>
      <c r="H1121" t="s">
        <v>293</v>
      </c>
      <c r="I1121" t="s">
        <v>136</v>
      </c>
      <c r="J1121" t="s">
        <v>137</v>
      </c>
      <c r="K1121" t="s">
        <v>138</v>
      </c>
      <c r="L1121" t="s">
        <v>3493</v>
      </c>
      <c r="M1121" t="s">
        <v>3494</v>
      </c>
      <c r="N1121">
        <v>4.2874999999999996</v>
      </c>
      <c r="O1121">
        <v>0</v>
      </c>
      <c r="P1121">
        <v>0</v>
      </c>
      <c r="Q1121">
        <v>2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67.096550883174402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67.096550883174402</v>
      </c>
    </row>
    <row r="1122" spans="1:31" x14ac:dyDescent="0.25">
      <c r="A1122">
        <v>2383223</v>
      </c>
      <c r="B1122">
        <v>1</v>
      </c>
      <c r="C1122" t="s">
        <v>80</v>
      </c>
      <c r="D1122" t="s">
        <v>105</v>
      </c>
      <c r="E1122" t="s">
        <v>290</v>
      </c>
      <c r="F1122" t="s">
        <v>3495</v>
      </c>
      <c r="G1122" t="s">
        <v>298</v>
      </c>
      <c r="H1122" t="s">
        <v>293</v>
      </c>
      <c r="I1122" t="s">
        <v>136</v>
      </c>
      <c r="J1122" t="s">
        <v>137</v>
      </c>
      <c r="K1122" t="s">
        <v>138</v>
      </c>
      <c r="L1122" t="s">
        <v>3496</v>
      </c>
      <c r="M1122" t="s">
        <v>3497</v>
      </c>
      <c r="N1122">
        <v>2.227777777</v>
      </c>
      <c r="O1122">
        <v>6</v>
      </c>
      <c r="P1122">
        <v>6125</v>
      </c>
      <c r="Q1122">
        <v>7</v>
      </c>
      <c r="R1122">
        <v>20</v>
      </c>
      <c r="S1122">
        <v>29</v>
      </c>
      <c r="T1122">
        <v>537</v>
      </c>
      <c r="U1122">
        <v>5</v>
      </c>
      <c r="V1122">
        <v>0</v>
      </c>
      <c r="W1122">
        <v>12.747395325618802</v>
      </c>
      <c r="X1122">
        <v>3098.2722111180747</v>
      </c>
      <c r="Y1122">
        <v>61.73649343926089</v>
      </c>
      <c r="Z1122">
        <v>57.462251829576687</v>
      </c>
      <c r="AA1122">
        <v>834.10287701387711</v>
      </c>
      <c r="AB1122">
        <v>1147.8513079992374</v>
      </c>
      <c r="AC1122">
        <v>683.52312246568681</v>
      </c>
      <c r="AD1122">
        <v>0</v>
      </c>
      <c r="AE1122">
        <v>5895.6956591913331</v>
      </c>
    </row>
    <row r="1123" spans="1:31" x14ac:dyDescent="0.25">
      <c r="A1123">
        <v>2374247</v>
      </c>
      <c r="B1123">
        <v>1</v>
      </c>
      <c r="C1123" t="s">
        <v>80</v>
      </c>
      <c r="D1123" t="s">
        <v>93</v>
      </c>
      <c r="E1123" t="s">
        <v>290</v>
      </c>
      <c r="F1123" t="s">
        <v>3164</v>
      </c>
      <c r="G1123" t="s">
        <v>1495</v>
      </c>
      <c r="H1123" t="s">
        <v>293</v>
      </c>
      <c r="I1123" t="s">
        <v>136</v>
      </c>
      <c r="J1123" t="s">
        <v>137</v>
      </c>
      <c r="K1123" t="s">
        <v>138</v>
      </c>
      <c r="L1123" t="s">
        <v>3498</v>
      </c>
      <c r="M1123" t="s">
        <v>3499</v>
      </c>
      <c r="N1123">
        <v>2.000277777</v>
      </c>
      <c r="O1123">
        <v>0</v>
      </c>
      <c r="P1123">
        <v>45</v>
      </c>
      <c r="Q1123">
        <v>49</v>
      </c>
      <c r="R1123">
        <v>149</v>
      </c>
      <c r="S1123">
        <v>4</v>
      </c>
      <c r="T1123">
        <v>58</v>
      </c>
      <c r="U1123">
        <v>2</v>
      </c>
      <c r="V1123">
        <v>0</v>
      </c>
      <c r="W1123">
        <v>0</v>
      </c>
      <c r="X1123">
        <v>35.277985726720452</v>
      </c>
      <c r="Y1123">
        <v>1154.0037019449667</v>
      </c>
      <c r="Z1123">
        <v>918.74141845426652</v>
      </c>
      <c r="AA1123">
        <v>60.354089760407945</v>
      </c>
      <c r="AB1123">
        <v>180.03735417032212</v>
      </c>
      <c r="AC1123">
        <v>101.08043849772001</v>
      </c>
      <c r="AD1123">
        <v>0</v>
      </c>
      <c r="AE1123">
        <v>2449.4949885544038</v>
      </c>
    </row>
    <row r="1124" spans="1:31" x14ac:dyDescent="0.25">
      <c r="A1124">
        <v>2374332</v>
      </c>
      <c r="B1124">
        <v>1</v>
      </c>
      <c r="C1124" t="s">
        <v>80</v>
      </c>
      <c r="D1124" t="s">
        <v>98</v>
      </c>
      <c r="E1124" t="s">
        <v>1368</v>
      </c>
      <c r="F1124" t="s">
        <v>3500</v>
      </c>
      <c r="G1124" t="s">
        <v>298</v>
      </c>
      <c r="H1124" t="s">
        <v>293</v>
      </c>
      <c r="I1124" t="s">
        <v>136</v>
      </c>
      <c r="J1124" t="s">
        <v>137</v>
      </c>
      <c r="K1124" t="s">
        <v>138</v>
      </c>
      <c r="L1124" t="s">
        <v>3501</v>
      </c>
      <c r="M1124" t="s">
        <v>3502</v>
      </c>
      <c r="N1124">
        <v>0.890833333</v>
      </c>
      <c r="O1124">
        <v>1</v>
      </c>
      <c r="P1124">
        <v>439</v>
      </c>
      <c r="Q1124">
        <v>2</v>
      </c>
      <c r="R1124">
        <v>51</v>
      </c>
      <c r="S1124">
        <v>8</v>
      </c>
      <c r="T1124">
        <v>100</v>
      </c>
      <c r="U1124">
        <v>1</v>
      </c>
      <c r="V1124">
        <v>0</v>
      </c>
      <c r="W1124">
        <v>0.25783331696552497</v>
      </c>
      <c r="X1124">
        <v>60.560648872264146</v>
      </c>
      <c r="Y1124">
        <v>1.3221572888667752</v>
      </c>
      <c r="Z1124">
        <v>58.47368652741482</v>
      </c>
      <c r="AA1124">
        <v>21.063306683984365</v>
      </c>
      <c r="AB1124">
        <v>66.445093523396338</v>
      </c>
      <c r="AC1124">
        <v>1.2201271476886917</v>
      </c>
      <c r="AD1124">
        <v>0</v>
      </c>
      <c r="AE1124">
        <v>209.34285336058065</v>
      </c>
    </row>
    <row r="1125" spans="1:31" x14ac:dyDescent="0.25">
      <c r="A1125">
        <v>2374077</v>
      </c>
      <c r="B1125">
        <v>1</v>
      </c>
      <c r="C1125" t="s">
        <v>80</v>
      </c>
      <c r="D1125" t="s">
        <v>96</v>
      </c>
      <c r="E1125" t="s">
        <v>1397</v>
      </c>
      <c r="F1125" t="s">
        <v>3503</v>
      </c>
      <c r="G1125" t="s">
        <v>3004</v>
      </c>
      <c r="H1125" t="s">
        <v>293</v>
      </c>
      <c r="I1125" t="s">
        <v>136</v>
      </c>
      <c r="J1125" t="s">
        <v>137</v>
      </c>
      <c r="K1125" t="s">
        <v>138</v>
      </c>
      <c r="L1125" t="s">
        <v>3504</v>
      </c>
      <c r="M1125" t="s">
        <v>3505</v>
      </c>
      <c r="N1125">
        <v>0.195833333</v>
      </c>
      <c r="O1125">
        <v>0</v>
      </c>
      <c r="P1125">
        <v>598</v>
      </c>
      <c r="Q1125">
        <v>0</v>
      </c>
      <c r="R1125">
        <v>5</v>
      </c>
      <c r="S1125">
        <v>0</v>
      </c>
      <c r="T1125">
        <v>78</v>
      </c>
      <c r="U1125">
        <v>0</v>
      </c>
      <c r="V1125">
        <v>0</v>
      </c>
      <c r="W1125">
        <v>0</v>
      </c>
      <c r="X1125">
        <v>33.315784887472425</v>
      </c>
      <c r="Y1125">
        <v>0</v>
      </c>
      <c r="Z1125">
        <v>0.67866544646174998</v>
      </c>
      <c r="AA1125">
        <v>0</v>
      </c>
      <c r="AB1125">
        <v>19.733180142837867</v>
      </c>
      <c r="AC1125">
        <v>0</v>
      </c>
      <c r="AD1125">
        <v>0</v>
      </c>
      <c r="AE1125">
        <v>53.727630476772042</v>
      </c>
    </row>
    <row r="1126" spans="1:31" x14ac:dyDescent="0.25">
      <c r="A1126">
        <v>2374340</v>
      </c>
      <c r="B1126">
        <v>1</v>
      </c>
      <c r="C1126" t="s">
        <v>80</v>
      </c>
      <c r="D1126" t="s">
        <v>93</v>
      </c>
      <c r="E1126" t="s">
        <v>290</v>
      </c>
      <c r="F1126" t="s">
        <v>3506</v>
      </c>
      <c r="G1126" t="s">
        <v>298</v>
      </c>
      <c r="H1126" t="s">
        <v>293</v>
      </c>
      <c r="I1126" t="s">
        <v>136</v>
      </c>
      <c r="J1126" t="s">
        <v>137</v>
      </c>
      <c r="K1126" t="s">
        <v>138</v>
      </c>
      <c r="L1126" t="s">
        <v>3507</v>
      </c>
      <c r="M1126" t="s">
        <v>3508</v>
      </c>
      <c r="N1126">
        <v>0.64638888800000005</v>
      </c>
      <c r="O1126">
        <v>2</v>
      </c>
      <c r="P1126">
        <v>312</v>
      </c>
      <c r="Q1126">
        <v>34</v>
      </c>
      <c r="R1126">
        <v>72</v>
      </c>
      <c r="S1126">
        <v>7</v>
      </c>
      <c r="T1126">
        <v>76</v>
      </c>
      <c r="U1126">
        <v>0</v>
      </c>
      <c r="V1126">
        <v>0</v>
      </c>
      <c r="W1126">
        <v>0.91676046194839178</v>
      </c>
      <c r="X1126">
        <v>40.298050090514103</v>
      </c>
      <c r="Y1126">
        <v>176.50688714627506</v>
      </c>
      <c r="Z1126">
        <v>217.53238422079139</v>
      </c>
      <c r="AA1126">
        <v>5.9581464326492339</v>
      </c>
      <c r="AB1126">
        <v>58.084726504775311</v>
      </c>
      <c r="AC1126">
        <v>0</v>
      </c>
      <c r="AD1126">
        <v>0</v>
      </c>
      <c r="AE1126">
        <v>499.2969548569535</v>
      </c>
    </row>
    <row r="1127" spans="1:31" x14ac:dyDescent="0.25">
      <c r="A1127">
        <v>2374113</v>
      </c>
      <c r="B1127">
        <v>1</v>
      </c>
      <c r="C1127" t="s">
        <v>80</v>
      </c>
      <c r="D1127" t="s">
        <v>99</v>
      </c>
      <c r="E1127" t="s">
        <v>1368</v>
      </c>
      <c r="F1127" t="s">
        <v>3509</v>
      </c>
      <c r="G1127" t="s">
        <v>298</v>
      </c>
      <c r="H1127" t="s">
        <v>293</v>
      </c>
      <c r="I1127" t="s">
        <v>136</v>
      </c>
      <c r="J1127" t="s">
        <v>137</v>
      </c>
      <c r="K1127" t="s">
        <v>138</v>
      </c>
      <c r="L1127" t="s">
        <v>3510</v>
      </c>
      <c r="M1127" t="s">
        <v>3511</v>
      </c>
      <c r="N1127">
        <v>0.98916666600000003</v>
      </c>
      <c r="O1127">
        <v>0</v>
      </c>
      <c r="P1127">
        <v>0</v>
      </c>
      <c r="Q1127">
        <v>0</v>
      </c>
      <c r="R1127">
        <v>0</v>
      </c>
      <c r="S1127">
        <v>1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1.0682411892233332</v>
      </c>
      <c r="AB1127">
        <v>0</v>
      </c>
      <c r="AC1127">
        <v>0</v>
      </c>
      <c r="AD1127">
        <v>0</v>
      </c>
      <c r="AE1127">
        <v>1.0682411892233332</v>
      </c>
    </row>
    <row r="1128" spans="1:31" x14ac:dyDescent="0.25">
      <c r="A1128">
        <v>2374135</v>
      </c>
      <c r="B1128">
        <v>1</v>
      </c>
      <c r="C1128" t="s">
        <v>80</v>
      </c>
      <c r="D1128" t="s">
        <v>104</v>
      </c>
      <c r="E1128" t="s">
        <v>1490</v>
      </c>
      <c r="F1128" t="s">
        <v>3512</v>
      </c>
      <c r="G1128" t="s">
        <v>298</v>
      </c>
      <c r="H1128" t="s">
        <v>293</v>
      </c>
      <c r="I1128" t="s">
        <v>136</v>
      </c>
      <c r="J1128" t="s">
        <v>137</v>
      </c>
      <c r="K1128" t="s">
        <v>138</v>
      </c>
      <c r="L1128" t="s">
        <v>3513</v>
      </c>
      <c r="M1128" t="s">
        <v>3514</v>
      </c>
      <c r="N1128">
        <v>1.1033333329999999</v>
      </c>
      <c r="O1128">
        <v>0</v>
      </c>
      <c r="P1128">
        <v>0</v>
      </c>
      <c r="Q1128">
        <v>0</v>
      </c>
      <c r="R1128">
        <v>0</v>
      </c>
      <c r="S1128">
        <v>1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81.054056049549345</v>
      </c>
      <c r="AB1128">
        <v>0</v>
      </c>
      <c r="AC1128">
        <v>0</v>
      </c>
      <c r="AD1128">
        <v>0</v>
      </c>
      <c r="AE1128">
        <v>81.054056049549345</v>
      </c>
    </row>
    <row r="1129" spans="1:31" x14ac:dyDescent="0.25">
      <c r="A1129">
        <v>2374166</v>
      </c>
      <c r="B1129">
        <v>1</v>
      </c>
      <c r="C1129" t="s">
        <v>80</v>
      </c>
      <c r="D1129" t="s">
        <v>97</v>
      </c>
      <c r="E1129" t="s">
        <v>290</v>
      </c>
      <c r="F1129" t="s">
        <v>3515</v>
      </c>
      <c r="G1129" t="s">
        <v>298</v>
      </c>
      <c r="H1129" t="s">
        <v>293</v>
      </c>
      <c r="I1129" t="s">
        <v>136</v>
      </c>
      <c r="J1129" t="s">
        <v>137</v>
      </c>
      <c r="K1129" t="s">
        <v>138</v>
      </c>
      <c r="L1129" t="s">
        <v>3516</v>
      </c>
      <c r="M1129" t="s">
        <v>3517</v>
      </c>
      <c r="N1129">
        <v>0.99388888799999997</v>
      </c>
      <c r="O1129">
        <v>21</v>
      </c>
      <c r="P1129">
        <v>110</v>
      </c>
      <c r="Q1129">
        <v>4</v>
      </c>
      <c r="R1129">
        <v>34</v>
      </c>
      <c r="S1129">
        <v>4</v>
      </c>
      <c r="T1129">
        <v>18</v>
      </c>
      <c r="U1129">
        <v>0</v>
      </c>
      <c r="V1129">
        <v>0</v>
      </c>
      <c r="W1129">
        <v>78.123896921192937</v>
      </c>
      <c r="X1129">
        <v>201.41124127111397</v>
      </c>
      <c r="Y1129">
        <v>4.6665979419468506</v>
      </c>
      <c r="Z1129">
        <v>25.335058145192249</v>
      </c>
      <c r="AA1129">
        <v>18.559321973622264</v>
      </c>
      <c r="AB1129">
        <v>26.42401121013182</v>
      </c>
      <c r="AC1129">
        <v>0</v>
      </c>
      <c r="AD1129">
        <v>0</v>
      </c>
      <c r="AE1129">
        <v>354.52012746320014</v>
      </c>
    </row>
    <row r="1130" spans="1:31" x14ac:dyDescent="0.25">
      <c r="A1130">
        <v>2374207</v>
      </c>
      <c r="B1130">
        <v>1</v>
      </c>
      <c r="C1130" t="s">
        <v>80</v>
      </c>
      <c r="D1130" t="s">
        <v>103</v>
      </c>
      <c r="E1130" t="s">
        <v>290</v>
      </c>
      <c r="F1130" t="s">
        <v>3518</v>
      </c>
      <c r="G1130" t="s">
        <v>298</v>
      </c>
      <c r="H1130" t="s">
        <v>293</v>
      </c>
      <c r="I1130" t="s">
        <v>136</v>
      </c>
      <c r="J1130" t="s">
        <v>137</v>
      </c>
      <c r="K1130" t="s">
        <v>138</v>
      </c>
      <c r="L1130" t="s">
        <v>3519</v>
      </c>
      <c r="M1130" t="s">
        <v>3520</v>
      </c>
      <c r="N1130">
        <v>0.38611111100000001</v>
      </c>
      <c r="O1130">
        <v>4</v>
      </c>
      <c r="P1130">
        <v>378</v>
      </c>
      <c r="Q1130">
        <v>60</v>
      </c>
      <c r="R1130">
        <v>73</v>
      </c>
      <c r="S1130">
        <v>14</v>
      </c>
      <c r="T1130">
        <v>47</v>
      </c>
      <c r="U1130">
        <v>1</v>
      </c>
      <c r="V1130">
        <v>0</v>
      </c>
      <c r="W1130">
        <v>0.68159903694283341</v>
      </c>
      <c r="X1130">
        <v>33.616200253518535</v>
      </c>
      <c r="Y1130">
        <v>107.88269319682021</v>
      </c>
      <c r="Z1130">
        <v>101.82880982788673</v>
      </c>
      <c r="AA1130">
        <v>16.310556925846168</v>
      </c>
      <c r="AB1130">
        <v>23.446793869429676</v>
      </c>
      <c r="AC1130">
        <v>0.55239688833333334</v>
      </c>
      <c r="AD1130">
        <v>0</v>
      </c>
      <c r="AE1130">
        <v>284.31904999877747</v>
      </c>
    </row>
    <row r="1131" spans="1:31" x14ac:dyDescent="0.25">
      <c r="A1131">
        <v>2374217</v>
      </c>
      <c r="B1131">
        <v>1</v>
      </c>
      <c r="C1131" t="s">
        <v>80</v>
      </c>
      <c r="D1131" t="s">
        <v>98</v>
      </c>
      <c r="E1131" t="s">
        <v>1368</v>
      </c>
      <c r="F1131" t="s">
        <v>3521</v>
      </c>
      <c r="G1131" t="s">
        <v>298</v>
      </c>
      <c r="H1131" t="s">
        <v>293</v>
      </c>
      <c r="I1131" t="s">
        <v>136</v>
      </c>
      <c r="J1131" t="s">
        <v>137</v>
      </c>
      <c r="K1131" t="s">
        <v>138</v>
      </c>
      <c r="L1131" t="s">
        <v>3522</v>
      </c>
      <c r="M1131" t="s">
        <v>3523</v>
      </c>
      <c r="N1131">
        <v>0.248611111</v>
      </c>
      <c r="O1131">
        <v>0</v>
      </c>
      <c r="P1131">
        <v>21</v>
      </c>
      <c r="Q1131">
        <v>12</v>
      </c>
      <c r="R1131">
        <v>126</v>
      </c>
      <c r="S1131">
        <v>4</v>
      </c>
      <c r="T1131">
        <v>35</v>
      </c>
      <c r="U1131">
        <v>2</v>
      </c>
      <c r="V1131">
        <v>0</v>
      </c>
      <c r="W1131">
        <v>0</v>
      </c>
      <c r="X1131">
        <v>2.6566844079653169</v>
      </c>
      <c r="Y1131">
        <v>48.953429706040168</v>
      </c>
      <c r="Z1131">
        <v>178.08910080475695</v>
      </c>
      <c r="AA1131">
        <v>17.08830227697716</v>
      </c>
      <c r="AB1131">
        <v>34.395378547673452</v>
      </c>
      <c r="AC1131">
        <v>19.57249685667</v>
      </c>
      <c r="AD1131">
        <v>0</v>
      </c>
      <c r="AE1131">
        <v>300.75539260008304</v>
      </c>
    </row>
    <row r="1132" spans="1:31" x14ac:dyDescent="0.25">
      <c r="A1132">
        <v>2374218</v>
      </c>
      <c r="B1132">
        <v>1</v>
      </c>
      <c r="C1132" t="s">
        <v>80</v>
      </c>
      <c r="D1132" t="s">
        <v>98</v>
      </c>
      <c r="E1132" t="s">
        <v>290</v>
      </c>
      <c r="F1132" t="s">
        <v>3524</v>
      </c>
      <c r="G1132" t="s">
        <v>298</v>
      </c>
      <c r="H1132" t="s">
        <v>293</v>
      </c>
      <c r="I1132" t="s">
        <v>136</v>
      </c>
      <c r="J1132" t="s">
        <v>137</v>
      </c>
      <c r="K1132" t="s">
        <v>138</v>
      </c>
      <c r="L1132" t="s">
        <v>3525</v>
      </c>
      <c r="M1132" t="s">
        <v>3526</v>
      </c>
      <c r="N1132">
        <v>0.176666666</v>
      </c>
      <c r="O1132">
        <v>1</v>
      </c>
      <c r="P1132">
        <v>1211</v>
      </c>
      <c r="Q1132">
        <v>24</v>
      </c>
      <c r="R1132">
        <v>245</v>
      </c>
      <c r="S1132">
        <v>15</v>
      </c>
      <c r="T1132">
        <v>346</v>
      </c>
      <c r="U1132">
        <v>2</v>
      </c>
      <c r="V1132">
        <v>0</v>
      </c>
      <c r="W1132">
        <v>7.3267231035733335E-2</v>
      </c>
      <c r="X1132">
        <v>56.875337728584611</v>
      </c>
      <c r="Y1132">
        <v>16.316434861224749</v>
      </c>
      <c r="Z1132">
        <v>73.139740534465219</v>
      </c>
      <c r="AA1132">
        <v>8.6372998073948519</v>
      </c>
      <c r="AB1132">
        <v>65.89756439305593</v>
      </c>
      <c r="AC1132">
        <v>12.825217886395201</v>
      </c>
      <c r="AD1132">
        <v>0</v>
      </c>
      <c r="AE1132">
        <v>233.7648624421563</v>
      </c>
    </row>
    <row r="1133" spans="1:31" x14ac:dyDescent="0.25">
      <c r="A1133">
        <v>2374125</v>
      </c>
      <c r="B1133">
        <v>1</v>
      </c>
      <c r="C1133" t="s">
        <v>80</v>
      </c>
      <c r="D1133" t="s">
        <v>97</v>
      </c>
      <c r="E1133" t="s">
        <v>1397</v>
      </c>
      <c r="F1133" t="s">
        <v>3527</v>
      </c>
      <c r="G1133" t="s">
        <v>1495</v>
      </c>
      <c r="H1133" t="s">
        <v>293</v>
      </c>
      <c r="I1133" t="s">
        <v>136</v>
      </c>
      <c r="J1133" t="s">
        <v>137</v>
      </c>
      <c r="K1133" t="s">
        <v>138</v>
      </c>
      <c r="L1133" t="s">
        <v>3528</v>
      </c>
      <c r="M1133" t="s">
        <v>3529</v>
      </c>
      <c r="N1133">
        <v>0.30305555499999998</v>
      </c>
      <c r="O1133">
        <v>0</v>
      </c>
      <c r="P1133">
        <v>21</v>
      </c>
      <c r="Q1133">
        <v>0</v>
      </c>
      <c r="R1133">
        <v>34</v>
      </c>
      <c r="S1133">
        <v>0</v>
      </c>
      <c r="T1133">
        <v>20</v>
      </c>
      <c r="U1133">
        <v>0</v>
      </c>
      <c r="V1133">
        <v>0</v>
      </c>
      <c r="W1133">
        <v>0</v>
      </c>
      <c r="X1133">
        <v>2.6900464568496592</v>
      </c>
      <c r="Y1133">
        <v>0</v>
      </c>
      <c r="Z1133">
        <v>4.7968673960257151</v>
      </c>
      <c r="AA1133">
        <v>0</v>
      </c>
      <c r="AB1133">
        <v>10.833655507707288</v>
      </c>
      <c r="AC1133">
        <v>0</v>
      </c>
      <c r="AD1133">
        <v>0</v>
      </c>
      <c r="AE1133">
        <v>18.320569360582663</v>
      </c>
    </row>
    <row r="1134" spans="1:31" x14ac:dyDescent="0.25">
      <c r="A1134">
        <v>2383319</v>
      </c>
      <c r="B1134">
        <v>1</v>
      </c>
      <c r="C1134" t="s">
        <v>80</v>
      </c>
      <c r="D1134" t="s">
        <v>105</v>
      </c>
      <c r="E1134" t="s">
        <v>1397</v>
      </c>
      <c r="F1134" t="s">
        <v>3530</v>
      </c>
      <c r="G1134" t="s">
        <v>1495</v>
      </c>
      <c r="H1134" t="s">
        <v>293</v>
      </c>
      <c r="I1134" t="s">
        <v>136</v>
      </c>
      <c r="J1134" t="s">
        <v>137</v>
      </c>
      <c r="K1134" t="s">
        <v>138</v>
      </c>
      <c r="L1134" t="s">
        <v>3531</v>
      </c>
      <c r="M1134" t="s">
        <v>3532</v>
      </c>
      <c r="N1134">
        <v>1.2705555550000001</v>
      </c>
      <c r="O1134">
        <v>0</v>
      </c>
      <c r="P1134">
        <v>99</v>
      </c>
      <c r="Q1134">
        <v>0</v>
      </c>
      <c r="R1134">
        <v>4</v>
      </c>
      <c r="S1134">
        <v>0</v>
      </c>
      <c r="T1134">
        <v>17</v>
      </c>
      <c r="U1134">
        <v>0</v>
      </c>
      <c r="V1134">
        <v>0</v>
      </c>
      <c r="W1134">
        <v>0</v>
      </c>
      <c r="X1134">
        <v>33.755514443616441</v>
      </c>
      <c r="Y1134">
        <v>0</v>
      </c>
      <c r="Z1134">
        <v>23.468544685393951</v>
      </c>
      <c r="AA1134">
        <v>0</v>
      </c>
      <c r="AB1134">
        <v>19.428655413889583</v>
      </c>
      <c r="AC1134">
        <v>0</v>
      </c>
      <c r="AD1134">
        <v>0</v>
      </c>
      <c r="AE1134">
        <v>76.652714542899972</v>
      </c>
    </row>
    <row r="1135" spans="1:31" x14ac:dyDescent="0.25">
      <c r="A1135">
        <v>2383357</v>
      </c>
      <c r="B1135">
        <v>1</v>
      </c>
      <c r="C1135" t="s">
        <v>80</v>
      </c>
      <c r="D1135" t="s">
        <v>102</v>
      </c>
      <c r="E1135" t="s">
        <v>1397</v>
      </c>
      <c r="F1135" t="s">
        <v>3533</v>
      </c>
      <c r="G1135" t="s">
        <v>1495</v>
      </c>
      <c r="H1135" t="s">
        <v>293</v>
      </c>
      <c r="I1135" t="s">
        <v>136</v>
      </c>
      <c r="J1135" t="s">
        <v>137</v>
      </c>
      <c r="K1135" t="s">
        <v>138</v>
      </c>
      <c r="L1135" t="s">
        <v>3534</v>
      </c>
      <c r="M1135" t="s">
        <v>3535</v>
      </c>
      <c r="N1135">
        <v>0.89944444400000001</v>
      </c>
      <c r="O1135">
        <v>0</v>
      </c>
      <c r="P1135">
        <v>114</v>
      </c>
      <c r="Q1135">
        <v>1</v>
      </c>
      <c r="R1135">
        <v>45</v>
      </c>
      <c r="S1135">
        <v>2</v>
      </c>
      <c r="T1135">
        <v>22</v>
      </c>
      <c r="U1135">
        <v>0</v>
      </c>
      <c r="V1135">
        <v>0</v>
      </c>
      <c r="W1135">
        <v>0</v>
      </c>
      <c r="X1135">
        <v>34.17069320579418</v>
      </c>
      <c r="Y1135">
        <v>7.9268679673749007</v>
      </c>
      <c r="Z1135">
        <v>51.920492795668373</v>
      </c>
      <c r="AA1135">
        <v>3.3896958966749997</v>
      </c>
      <c r="AB1135">
        <v>27.228635968636265</v>
      </c>
      <c r="AC1135">
        <v>0</v>
      </c>
      <c r="AD1135">
        <v>0</v>
      </c>
      <c r="AE1135">
        <v>124.63638583414871</v>
      </c>
    </row>
    <row r="1136" spans="1:31" x14ac:dyDescent="0.25">
      <c r="A1136">
        <v>2383565</v>
      </c>
      <c r="B1136">
        <v>1</v>
      </c>
      <c r="C1136" t="s">
        <v>80</v>
      </c>
      <c r="D1136" t="s">
        <v>105</v>
      </c>
      <c r="E1136" t="s">
        <v>1397</v>
      </c>
      <c r="F1136" t="s">
        <v>3536</v>
      </c>
      <c r="G1136" t="s">
        <v>1495</v>
      </c>
      <c r="H1136" t="s">
        <v>293</v>
      </c>
      <c r="I1136" t="s">
        <v>136</v>
      </c>
      <c r="J1136" t="s">
        <v>137</v>
      </c>
      <c r="K1136" t="s">
        <v>138</v>
      </c>
      <c r="L1136" t="s">
        <v>3537</v>
      </c>
      <c r="M1136" t="s">
        <v>3538</v>
      </c>
      <c r="N1136">
        <v>4.0922222220000002</v>
      </c>
      <c r="O1136">
        <v>1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1.0209398999226498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1.0209398999226498</v>
      </c>
    </row>
    <row r="1137" spans="1:31" x14ac:dyDescent="0.25">
      <c r="A1137">
        <v>2383582</v>
      </c>
      <c r="B1137">
        <v>1</v>
      </c>
      <c r="C1137" t="s">
        <v>80</v>
      </c>
      <c r="D1137" t="s">
        <v>107</v>
      </c>
      <c r="E1137" t="s">
        <v>1397</v>
      </c>
      <c r="F1137" t="s">
        <v>3539</v>
      </c>
      <c r="G1137" t="s">
        <v>1376</v>
      </c>
      <c r="H1137" t="s">
        <v>293</v>
      </c>
      <c r="I1137" t="s">
        <v>136</v>
      </c>
      <c r="J1137" t="s">
        <v>137</v>
      </c>
      <c r="K1137" t="s">
        <v>138</v>
      </c>
      <c r="L1137" t="s">
        <v>3540</v>
      </c>
      <c r="M1137" t="s">
        <v>3541</v>
      </c>
      <c r="N1137">
        <v>3.7658333329999998</v>
      </c>
      <c r="O1137">
        <v>0</v>
      </c>
      <c r="P1137">
        <v>192</v>
      </c>
      <c r="Q1137">
        <v>2</v>
      </c>
      <c r="R1137">
        <v>5</v>
      </c>
      <c r="S1137">
        <v>2</v>
      </c>
      <c r="T1137">
        <v>18</v>
      </c>
      <c r="U1137">
        <v>0</v>
      </c>
      <c r="V1137">
        <v>0</v>
      </c>
      <c r="W1137">
        <v>0</v>
      </c>
      <c r="X1137">
        <v>75.711514893231268</v>
      </c>
      <c r="Y1137">
        <v>0</v>
      </c>
      <c r="Z1137">
        <v>29.445470147916748</v>
      </c>
      <c r="AA1137">
        <v>13.564979067973669</v>
      </c>
      <c r="AB1137">
        <v>66.448057554843317</v>
      </c>
      <c r="AC1137">
        <v>0</v>
      </c>
      <c r="AD1137">
        <v>0</v>
      </c>
      <c r="AE1137">
        <v>185.170021663965</v>
      </c>
    </row>
    <row r="1138" spans="1:31" x14ac:dyDescent="0.25">
      <c r="A1138">
        <v>2383716</v>
      </c>
      <c r="B1138">
        <v>1</v>
      </c>
      <c r="C1138" t="s">
        <v>80</v>
      </c>
      <c r="D1138" t="s">
        <v>107</v>
      </c>
      <c r="E1138" t="s">
        <v>290</v>
      </c>
      <c r="F1138" t="s">
        <v>3542</v>
      </c>
      <c r="G1138" t="s">
        <v>298</v>
      </c>
      <c r="H1138" t="s">
        <v>293</v>
      </c>
      <c r="I1138" t="s">
        <v>136</v>
      </c>
      <c r="J1138" t="s">
        <v>137</v>
      </c>
      <c r="K1138" t="s">
        <v>138</v>
      </c>
      <c r="L1138" t="s">
        <v>3543</v>
      </c>
      <c r="M1138" t="s">
        <v>3544</v>
      </c>
      <c r="N1138">
        <v>0.83944444399999996</v>
      </c>
      <c r="O1138">
        <v>3</v>
      </c>
      <c r="P1138">
        <v>910</v>
      </c>
      <c r="Q1138">
        <v>76</v>
      </c>
      <c r="R1138">
        <v>71</v>
      </c>
      <c r="S1138">
        <v>20</v>
      </c>
      <c r="T1138">
        <v>86</v>
      </c>
      <c r="U1138">
        <v>0</v>
      </c>
      <c r="V1138">
        <v>0</v>
      </c>
      <c r="W1138">
        <v>1.9260532059644002</v>
      </c>
      <c r="X1138">
        <v>166.2980885910037</v>
      </c>
      <c r="Y1138">
        <v>270.62105197658934</v>
      </c>
      <c r="Z1138">
        <v>106.59173808978669</v>
      </c>
      <c r="AA1138">
        <v>40.104461507465849</v>
      </c>
      <c r="AB1138">
        <v>51.918710966748151</v>
      </c>
      <c r="AC1138">
        <v>0</v>
      </c>
      <c r="AD1138">
        <v>0</v>
      </c>
      <c r="AE1138">
        <v>637.46010433755805</v>
      </c>
    </row>
    <row r="1139" spans="1:31" x14ac:dyDescent="0.25">
      <c r="A1139">
        <v>2383888</v>
      </c>
      <c r="B1139">
        <v>1</v>
      </c>
      <c r="C1139" t="s">
        <v>80</v>
      </c>
      <c r="D1139" t="s">
        <v>94</v>
      </c>
      <c r="E1139" t="s">
        <v>290</v>
      </c>
      <c r="F1139" t="s">
        <v>3545</v>
      </c>
      <c r="G1139" t="s">
        <v>298</v>
      </c>
      <c r="H1139" t="s">
        <v>293</v>
      </c>
      <c r="I1139" t="s">
        <v>136</v>
      </c>
      <c r="J1139" t="s">
        <v>137</v>
      </c>
      <c r="K1139" t="s">
        <v>138</v>
      </c>
      <c r="L1139" t="s">
        <v>3546</v>
      </c>
      <c r="M1139" t="s">
        <v>3547</v>
      </c>
      <c r="N1139">
        <v>0.109166666</v>
      </c>
      <c r="O1139">
        <v>0</v>
      </c>
      <c r="P1139">
        <v>416</v>
      </c>
      <c r="Q1139">
        <v>0</v>
      </c>
      <c r="R1139">
        <v>0</v>
      </c>
      <c r="S1139">
        <v>1</v>
      </c>
      <c r="T1139">
        <v>14</v>
      </c>
      <c r="U1139">
        <v>0</v>
      </c>
      <c r="V1139">
        <v>0</v>
      </c>
      <c r="W1139">
        <v>0</v>
      </c>
      <c r="X1139">
        <v>3.7700258710262919</v>
      </c>
      <c r="Y1139">
        <v>0</v>
      </c>
      <c r="Z1139">
        <v>0</v>
      </c>
      <c r="AA1139">
        <v>0.1649068763298</v>
      </c>
      <c r="AB1139">
        <v>0.43777844012868333</v>
      </c>
      <c r="AC1139">
        <v>0</v>
      </c>
      <c r="AD1139">
        <v>0</v>
      </c>
      <c r="AE1139">
        <v>4.3727111874847751</v>
      </c>
    </row>
    <row r="1140" spans="1:31" x14ac:dyDescent="0.25">
      <c r="A1140">
        <v>2384035</v>
      </c>
      <c r="B1140">
        <v>1</v>
      </c>
      <c r="C1140" t="s">
        <v>80</v>
      </c>
      <c r="D1140" t="s">
        <v>94</v>
      </c>
      <c r="E1140" t="s">
        <v>290</v>
      </c>
      <c r="F1140" t="s">
        <v>3548</v>
      </c>
      <c r="G1140" t="s">
        <v>298</v>
      </c>
      <c r="H1140" t="s">
        <v>293</v>
      </c>
      <c r="I1140" t="s">
        <v>136</v>
      </c>
      <c r="J1140" t="s">
        <v>137</v>
      </c>
      <c r="K1140" t="s">
        <v>138</v>
      </c>
      <c r="L1140" t="s">
        <v>3549</v>
      </c>
      <c r="M1140" t="s">
        <v>3550</v>
      </c>
      <c r="N1140">
        <v>0.76749999999999996</v>
      </c>
      <c r="O1140">
        <v>0</v>
      </c>
      <c r="P1140">
        <v>799</v>
      </c>
      <c r="Q1140">
        <v>0</v>
      </c>
      <c r="R1140">
        <v>55</v>
      </c>
      <c r="S1140">
        <v>2</v>
      </c>
      <c r="T1140">
        <v>149</v>
      </c>
      <c r="U1140">
        <v>1</v>
      </c>
      <c r="V1140">
        <v>2</v>
      </c>
      <c r="W1140">
        <v>0</v>
      </c>
      <c r="X1140">
        <v>106.13693239597625</v>
      </c>
      <c r="Y1140">
        <v>0</v>
      </c>
      <c r="Z1140">
        <v>30.698838316314095</v>
      </c>
      <c r="AA1140">
        <v>2.2001101755010417</v>
      </c>
      <c r="AB1140">
        <v>66.713372652601706</v>
      </c>
      <c r="AC1140">
        <v>1.4880790395881003</v>
      </c>
      <c r="AD1140">
        <v>0.75149513747495011</v>
      </c>
      <c r="AE1140">
        <v>207.98882771745616</v>
      </c>
    </row>
    <row r="1141" spans="1:31" x14ac:dyDescent="0.25">
      <c r="A1141">
        <v>2384113</v>
      </c>
      <c r="B1141">
        <v>1</v>
      </c>
      <c r="C1141" t="s">
        <v>80</v>
      </c>
      <c r="D1141" t="s">
        <v>94</v>
      </c>
      <c r="E1141" t="s">
        <v>1397</v>
      </c>
      <c r="F1141" t="s">
        <v>3551</v>
      </c>
      <c r="G1141" t="s">
        <v>298</v>
      </c>
      <c r="H1141" t="s">
        <v>293</v>
      </c>
      <c r="I1141" t="s">
        <v>1348</v>
      </c>
      <c r="J1141" t="s">
        <v>137</v>
      </c>
      <c r="K1141" t="s">
        <v>138</v>
      </c>
      <c r="L1141" t="s">
        <v>3552</v>
      </c>
      <c r="M1141" t="s">
        <v>3553</v>
      </c>
      <c r="N1141">
        <v>8.3333330000000001E-3</v>
      </c>
      <c r="O1141">
        <v>0</v>
      </c>
      <c r="P1141">
        <v>915</v>
      </c>
      <c r="Q1141">
        <v>17</v>
      </c>
      <c r="R1141">
        <v>31</v>
      </c>
      <c r="S1141">
        <v>6</v>
      </c>
      <c r="T1141">
        <v>170</v>
      </c>
      <c r="U1141">
        <v>1</v>
      </c>
      <c r="V1141">
        <v>0</v>
      </c>
      <c r="W1141">
        <v>0</v>
      </c>
      <c r="X1141">
        <v>1.148280272580001</v>
      </c>
      <c r="Y1141">
        <v>0.43025495485283333</v>
      </c>
      <c r="Z1141">
        <v>0.4232602567905</v>
      </c>
      <c r="AA1141">
        <v>0.41753790802500002</v>
      </c>
      <c r="AB1141">
        <v>0.74367037166900052</v>
      </c>
      <c r="AC1141">
        <v>0.40706850506000003</v>
      </c>
      <c r="AD1141">
        <v>0</v>
      </c>
      <c r="AE1141">
        <v>3.5700722689773343</v>
      </c>
    </row>
    <row r="1142" spans="1:31" x14ac:dyDescent="0.25">
      <c r="A1142">
        <v>2384115</v>
      </c>
      <c r="B1142">
        <v>1</v>
      </c>
      <c r="C1142" t="s">
        <v>80</v>
      </c>
      <c r="D1142" t="s">
        <v>94</v>
      </c>
      <c r="E1142" t="s">
        <v>290</v>
      </c>
      <c r="F1142" t="s">
        <v>3554</v>
      </c>
      <c r="G1142" t="s">
        <v>298</v>
      </c>
      <c r="H1142" t="s">
        <v>293</v>
      </c>
      <c r="I1142" t="s">
        <v>136</v>
      </c>
      <c r="J1142" t="s">
        <v>137</v>
      </c>
      <c r="K1142" t="s">
        <v>138</v>
      </c>
      <c r="L1142" t="s">
        <v>3555</v>
      </c>
      <c r="M1142" t="s">
        <v>3556</v>
      </c>
      <c r="N1142">
        <v>0.111944444</v>
      </c>
      <c r="O1142">
        <v>0</v>
      </c>
      <c r="P1142">
        <v>507</v>
      </c>
      <c r="Q1142">
        <v>4</v>
      </c>
      <c r="R1142">
        <v>47</v>
      </c>
      <c r="S1142">
        <v>2</v>
      </c>
      <c r="T1142">
        <v>47</v>
      </c>
      <c r="U1142">
        <v>2</v>
      </c>
      <c r="V1142">
        <v>0</v>
      </c>
      <c r="W1142">
        <v>0</v>
      </c>
      <c r="X1142">
        <v>8.0651245773954852</v>
      </c>
      <c r="Y1142">
        <v>0.93274148295813331</v>
      </c>
      <c r="Z1142">
        <v>10.848692607709307</v>
      </c>
      <c r="AA1142">
        <v>0.35974373284850003</v>
      </c>
      <c r="AB1142">
        <v>3.5496404563941741</v>
      </c>
      <c r="AC1142">
        <v>1.5836728530046666</v>
      </c>
      <c r="AD1142">
        <v>0</v>
      </c>
      <c r="AE1142">
        <v>25.339615710310266</v>
      </c>
    </row>
    <row r="1143" spans="1:31" x14ac:dyDescent="0.25">
      <c r="A1143">
        <v>2384217</v>
      </c>
      <c r="B1143">
        <v>1</v>
      </c>
      <c r="C1143" t="s">
        <v>80</v>
      </c>
      <c r="D1143" t="s">
        <v>94</v>
      </c>
      <c r="E1143" t="s">
        <v>290</v>
      </c>
      <c r="F1143" t="s">
        <v>3557</v>
      </c>
      <c r="G1143" t="s">
        <v>298</v>
      </c>
      <c r="H1143" t="s">
        <v>293</v>
      </c>
      <c r="I1143" t="s">
        <v>1348</v>
      </c>
      <c r="J1143" t="s">
        <v>137</v>
      </c>
      <c r="K1143" t="s">
        <v>138</v>
      </c>
      <c r="L1143" t="s">
        <v>3558</v>
      </c>
      <c r="M1143" t="s">
        <v>3559</v>
      </c>
      <c r="N1143">
        <v>8.3333300000000001E-4</v>
      </c>
      <c r="O1143">
        <v>0</v>
      </c>
      <c r="P1143">
        <v>1787</v>
      </c>
      <c r="Q1143">
        <v>19</v>
      </c>
      <c r="R1143">
        <v>272</v>
      </c>
      <c r="S1143">
        <v>10</v>
      </c>
      <c r="T1143">
        <v>238</v>
      </c>
      <c r="U1143">
        <v>2</v>
      </c>
      <c r="V1143">
        <v>2</v>
      </c>
      <c r="W1143">
        <v>0</v>
      </c>
      <c r="X1143">
        <v>0.2141248199301497</v>
      </c>
      <c r="Y1143">
        <v>2.9849232155500002E-2</v>
      </c>
      <c r="Z1143">
        <v>0.14528352745920003</v>
      </c>
      <c r="AA1143">
        <v>1.7489709539325004E-2</v>
      </c>
      <c r="AB1143">
        <v>7.6776074426500002E-2</v>
      </c>
      <c r="AC1143">
        <v>3.2819836576000005E-3</v>
      </c>
      <c r="AD1143">
        <v>3.5934302029999999E-4</v>
      </c>
      <c r="AE1143">
        <v>0.48716469018857472</v>
      </c>
    </row>
    <row r="1144" spans="1:31" x14ac:dyDescent="0.25">
      <c r="A1144">
        <v>2384218</v>
      </c>
      <c r="B1144">
        <v>1</v>
      </c>
      <c r="C1144" t="s">
        <v>80</v>
      </c>
      <c r="D1144" t="s">
        <v>94</v>
      </c>
      <c r="E1144" t="s">
        <v>290</v>
      </c>
      <c r="F1144" t="s">
        <v>3560</v>
      </c>
      <c r="G1144" t="s">
        <v>298</v>
      </c>
      <c r="H1144" t="s">
        <v>293</v>
      </c>
      <c r="I1144" t="s">
        <v>1348</v>
      </c>
      <c r="J1144" t="s">
        <v>137</v>
      </c>
      <c r="K1144" t="s">
        <v>138</v>
      </c>
      <c r="L1144" t="s">
        <v>3561</v>
      </c>
      <c r="M1144" t="s">
        <v>3562</v>
      </c>
      <c r="N1144">
        <v>1.1111111E-2</v>
      </c>
      <c r="O1144">
        <v>0</v>
      </c>
      <c r="P1144">
        <v>3422</v>
      </c>
      <c r="Q1144">
        <v>97</v>
      </c>
      <c r="R1144">
        <v>658</v>
      </c>
      <c r="S1144">
        <v>20</v>
      </c>
      <c r="T1144">
        <v>460</v>
      </c>
      <c r="U1144">
        <v>5</v>
      </c>
      <c r="V1144">
        <v>2</v>
      </c>
      <c r="W1144">
        <v>0</v>
      </c>
      <c r="X1144">
        <v>6.3640975201042789</v>
      </c>
      <c r="Y1144">
        <v>2.1196976320291112</v>
      </c>
      <c r="Z1144">
        <v>8.4284489152431163</v>
      </c>
      <c r="AA1144">
        <v>0.52233573264200006</v>
      </c>
      <c r="AB1144">
        <v>2.4002832590313341</v>
      </c>
      <c r="AC1144">
        <v>1.6412051146684445</v>
      </c>
      <c r="AD1144">
        <v>4.7912402706666666E-3</v>
      </c>
      <c r="AE1144">
        <v>21.480859413988949</v>
      </c>
    </row>
    <row r="1145" spans="1:31" x14ac:dyDescent="0.25">
      <c r="A1145">
        <v>2384298</v>
      </c>
      <c r="B1145">
        <v>1</v>
      </c>
      <c r="C1145" t="s">
        <v>80</v>
      </c>
      <c r="D1145" t="s">
        <v>94</v>
      </c>
      <c r="E1145" t="s">
        <v>1490</v>
      </c>
      <c r="F1145" t="s">
        <v>3563</v>
      </c>
      <c r="G1145" t="s">
        <v>298</v>
      </c>
      <c r="H1145" t="s">
        <v>293</v>
      </c>
      <c r="I1145" t="s">
        <v>1348</v>
      </c>
      <c r="J1145" t="s">
        <v>137</v>
      </c>
      <c r="K1145" t="s">
        <v>138</v>
      </c>
      <c r="L1145" t="s">
        <v>3564</v>
      </c>
      <c r="M1145" t="s">
        <v>3565</v>
      </c>
      <c r="N1145">
        <v>3.9241666000000001E-2</v>
      </c>
      <c r="O1145">
        <v>5</v>
      </c>
      <c r="P1145">
        <v>16</v>
      </c>
      <c r="Q1145">
        <v>44</v>
      </c>
      <c r="R1145">
        <v>135</v>
      </c>
      <c r="S1145">
        <v>6</v>
      </c>
      <c r="T1145">
        <v>44</v>
      </c>
      <c r="U1145">
        <v>2</v>
      </c>
      <c r="V1145">
        <v>0</v>
      </c>
      <c r="W1145">
        <v>6.8758042386350013E-2</v>
      </c>
      <c r="X1145">
        <v>0.3589904169002</v>
      </c>
      <c r="Y1145">
        <v>1.3353788618088998</v>
      </c>
      <c r="Z1145">
        <v>5.7460191549156701</v>
      </c>
      <c r="AA1145">
        <v>0.17234446092800004</v>
      </c>
      <c r="AB1145">
        <v>1.8243005210468759</v>
      </c>
      <c r="AC1145">
        <v>1.8572597269410003</v>
      </c>
      <c r="AD1145">
        <v>0</v>
      </c>
      <c r="AE1145">
        <v>11.363051184926997</v>
      </c>
    </row>
    <row r="1146" spans="1:31" x14ac:dyDescent="0.25">
      <c r="A1146">
        <v>2384332</v>
      </c>
      <c r="B1146">
        <v>1</v>
      </c>
      <c r="C1146" t="s">
        <v>80</v>
      </c>
      <c r="D1146" t="s">
        <v>105</v>
      </c>
      <c r="E1146" t="s">
        <v>1397</v>
      </c>
      <c r="F1146" t="s">
        <v>3566</v>
      </c>
      <c r="G1146" t="s">
        <v>1495</v>
      </c>
      <c r="H1146" t="s">
        <v>293</v>
      </c>
      <c r="I1146" t="s">
        <v>136</v>
      </c>
      <c r="J1146" t="s">
        <v>137</v>
      </c>
      <c r="K1146" t="s">
        <v>138</v>
      </c>
      <c r="L1146" t="s">
        <v>3567</v>
      </c>
      <c r="M1146" t="s">
        <v>3568</v>
      </c>
      <c r="N1146">
        <v>1.2266666660000001</v>
      </c>
      <c r="O1146">
        <v>0</v>
      </c>
      <c r="P1146">
        <v>88</v>
      </c>
      <c r="Q1146">
        <v>0</v>
      </c>
      <c r="R1146">
        <v>7</v>
      </c>
      <c r="S1146">
        <v>0</v>
      </c>
      <c r="T1146">
        <v>14</v>
      </c>
      <c r="U1146">
        <v>0</v>
      </c>
      <c r="V1146">
        <v>0</v>
      </c>
      <c r="W1146">
        <v>0</v>
      </c>
      <c r="X1146">
        <v>21.969940859562143</v>
      </c>
      <c r="Y1146">
        <v>0</v>
      </c>
      <c r="Z1146">
        <v>2.1638830966906002</v>
      </c>
      <c r="AA1146">
        <v>0</v>
      </c>
      <c r="AB1146">
        <v>12.110952026453003</v>
      </c>
      <c r="AC1146">
        <v>0</v>
      </c>
      <c r="AD1146">
        <v>0</v>
      </c>
      <c r="AE1146">
        <v>36.244775982705747</v>
      </c>
    </row>
    <row r="1147" spans="1:31" x14ac:dyDescent="0.25">
      <c r="A1147">
        <v>2384379</v>
      </c>
      <c r="B1147">
        <v>1</v>
      </c>
      <c r="C1147" t="s">
        <v>80</v>
      </c>
      <c r="D1147" t="s">
        <v>95</v>
      </c>
      <c r="E1147" t="s">
        <v>1368</v>
      </c>
      <c r="F1147" t="s">
        <v>3569</v>
      </c>
      <c r="G1147" t="s">
        <v>298</v>
      </c>
      <c r="H1147" t="s">
        <v>293</v>
      </c>
      <c r="I1147" t="s">
        <v>136</v>
      </c>
      <c r="J1147" t="s">
        <v>137</v>
      </c>
      <c r="K1147" t="s">
        <v>138</v>
      </c>
      <c r="L1147" t="s">
        <v>3570</v>
      </c>
      <c r="M1147" t="s">
        <v>3571</v>
      </c>
      <c r="N1147">
        <v>0.45611111100000001</v>
      </c>
      <c r="O1147">
        <v>0</v>
      </c>
      <c r="P1147">
        <v>0</v>
      </c>
      <c r="Q1147">
        <v>0</v>
      </c>
      <c r="R1147">
        <v>0</v>
      </c>
      <c r="S1147">
        <v>2</v>
      </c>
      <c r="T1147">
        <v>0</v>
      </c>
      <c r="U1147">
        <v>1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1.2629133385274998</v>
      </c>
      <c r="AB1147">
        <v>0</v>
      </c>
      <c r="AC1147">
        <v>26.221598214163098</v>
      </c>
      <c r="AD1147">
        <v>0</v>
      </c>
      <c r="AE1147">
        <v>27.484511552690599</v>
      </c>
    </row>
    <row r="1148" spans="1:31" x14ac:dyDescent="0.25">
      <c r="A1148">
        <v>2384457</v>
      </c>
      <c r="B1148">
        <v>1</v>
      </c>
      <c r="C1148" t="s">
        <v>80</v>
      </c>
      <c r="D1148" t="s">
        <v>107</v>
      </c>
      <c r="E1148" t="s">
        <v>1397</v>
      </c>
      <c r="F1148" t="s">
        <v>3572</v>
      </c>
      <c r="G1148" t="s">
        <v>1006</v>
      </c>
      <c r="H1148" t="s">
        <v>293</v>
      </c>
      <c r="I1148" t="s">
        <v>136</v>
      </c>
      <c r="J1148" t="s">
        <v>137</v>
      </c>
      <c r="K1148" t="s">
        <v>294</v>
      </c>
      <c r="L1148" t="s">
        <v>3573</v>
      </c>
      <c r="M1148" t="s">
        <v>3574</v>
      </c>
      <c r="N1148">
        <v>0.36277777700000002</v>
      </c>
      <c r="O1148">
        <v>0</v>
      </c>
      <c r="P1148">
        <v>125</v>
      </c>
      <c r="Q1148">
        <v>0</v>
      </c>
      <c r="R1148">
        <v>0</v>
      </c>
      <c r="S1148">
        <v>0</v>
      </c>
      <c r="T1148">
        <v>9</v>
      </c>
      <c r="U1148">
        <v>0</v>
      </c>
      <c r="V1148">
        <v>0</v>
      </c>
      <c r="W1148">
        <v>0</v>
      </c>
      <c r="X1148">
        <v>11.209588279672538</v>
      </c>
      <c r="Y1148">
        <v>0</v>
      </c>
      <c r="Z1148">
        <v>0</v>
      </c>
      <c r="AA1148">
        <v>0</v>
      </c>
      <c r="AB1148">
        <v>1.9450255312252001</v>
      </c>
      <c r="AC1148">
        <v>0</v>
      </c>
      <c r="AD1148">
        <v>0</v>
      </c>
      <c r="AE1148">
        <v>13.154613810897738</v>
      </c>
    </row>
    <row r="1149" spans="1:31" x14ac:dyDescent="0.25">
      <c r="A1149">
        <v>2384532</v>
      </c>
      <c r="B1149">
        <v>1</v>
      </c>
      <c r="C1149" t="s">
        <v>80</v>
      </c>
      <c r="D1149" t="s">
        <v>107</v>
      </c>
      <c r="E1149" t="s">
        <v>1368</v>
      </c>
      <c r="F1149" t="s">
        <v>3575</v>
      </c>
      <c r="G1149" t="s">
        <v>1495</v>
      </c>
      <c r="H1149" t="s">
        <v>293</v>
      </c>
      <c r="I1149" t="s">
        <v>136</v>
      </c>
      <c r="J1149" t="s">
        <v>137</v>
      </c>
      <c r="K1149" t="s">
        <v>138</v>
      </c>
      <c r="L1149" t="s">
        <v>3576</v>
      </c>
      <c r="M1149" t="s">
        <v>3577</v>
      </c>
      <c r="N1149">
        <v>1.856666666</v>
      </c>
      <c r="O1149">
        <v>1</v>
      </c>
      <c r="P1149">
        <v>110</v>
      </c>
      <c r="Q1149">
        <v>9</v>
      </c>
      <c r="R1149">
        <v>33</v>
      </c>
      <c r="S1149">
        <v>7</v>
      </c>
      <c r="T1149">
        <v>19</v>
      </c>
      <c r="U1149">
        <v>0</v>
      </c>
      <c r="V1149">
        <v>0</v>
      </c>
      <c r="W1149">
        <v>12.660116672780735</v>
      </c>
      <c r="X1149">
        <v>59.068356498297518</v>
      </c>
      <c r="Y1149">
        <v>18.293976207895334</v>
      </c>
      <c r="Z1149">
        <v>87.286474837006239</v>
      </c>
      <c r="AA1149">
        <v>26.282751574794005</v>
      </c>
      <c r="AB1149">
        <v>35.543175170542497</v>
      </c>
      <c r="AC1149">
        <v>0</v>
      </c>
      <c r="AD1149">
        <v>0</v>
      </c>
      <c r="AE1149">
        <v>239.13485096131632</v>
      </c>
    </row>
    <row r="1150" spans="1:31" x14ac:dyDescent="0.25">
      <c r="A1150">
        <v>2384560</v>
      </c>
      <c r="B1150">
        <v>1</v>
      </c>
      <c r="C1150" t="s">
        <v>80</v>
      </c>
      <c r="D1150" t="s">
        <v>102</v>
      </c>
      <c r="E1150" t="s">
        <v>1397</v>
      </c>
      <c r="F1150" t="s">
        <v>3082</v>
      </c>
      <c r="G1150" t="s">
        <v>3000</v>
      </c>
      <c r="H1150" t="s">
        <v>293</v>
      </c>
      <c r="I1150" t="s">
        <v>136</v>
      </c>
      <c r="J1150" t="s">
        <v>137</v>
      </c>
      <c r="K1150" t="s">
        <v>138</v>
      </c>
      <c r="L1150" t="s">
        <v>3578</v>
      </c>
      <c r="M1150" t="s">
        <v>3579</v>
      </c>
      <c r="N1150">
        <v>0.43194444399999998</v>
      </c>
      <c r="O1150">
        <v>1</v>
      </c>
      <c r="P1150">
        <v>804</v>
      </c>
      <c r="Q1150">
        <v>1</v>
      </c>
      <c r="R1150">
        <v>13</v>
      </c>
      <c r="S1150">
        <v>2</v>
      </c>
      <c r="T1150">
        <v>56</v>
      </c>
      <c r="U1150">
        <v>0</v>
      </c>
      <c r="V1150">
        <v>0</v>
      </c>
      <c r="W1150">
        <v>0.29212593232450002</v>
      </c>
      <c r="X1150">
        <v>47.28389490304334</v>
      </c>
      <c r="Y1150">
        <v>0.33637748595370837</v>
      </c>
      <c r="Z1150">
        <v>6.5990710606175833</v>
      </c>
      <c r="AA1150">
        <v>1.3265860201439998</v>
      </c>
      <c r="AB1150">
        <v>12.608066388974581</v>
      </c>
      <c r="AC1150">
        <v>0</v>
      </c>
      <c r="AD1150">
        <v>0</v>
      </c>
      <c r="AE1150">
        <v>68.44612179105772</v>
      </c>
    </row>
    <row r="1151" spans="1:31" x14ac:dyDescent="0.25">
      <c r="A1151">
        <v>2384569</v>
      </c>
      <c r="B1151">
        <v>1</v>
      </c>
      <c r="C1151" t="s">
        <v>80</v>
      </c>
      <c r="D1151" t="s">
        <v>105</v>
      </c>
      <c r="E1151" t="s">
        <v>290</v>
      </c>
      <c r="F1151" t="s">
        <v>3007</v>
      </c>
      <c r="G1151" t="s">
        <v>1495</v>
      </c>
      <c r="H1151" t="s">
        <v>293</v>
      </c>
      <c r="I1151" t="s">
        <v>136</v>
      </c>
      <c r="J1151" t="s">
        <v>137</v>
      </c>
      <c r="K1151" t="s">
        <v>138</v>
      </c>
      <c r="L1151" t="s">
        <v>3580</v>
      </c>
      <c r="M1151" t="s">
        <v>3581</v>
      </c>
      <c r="N1151">
        <v>0.88027777699999998</v>
      </c>
      <c r="O1151">
        <v>1</v>
      </c>
      <c r="P1151">
        <v>299</v>
      </c>
      <c r="Q1151">
        <v>2</v>
      </c>
      <c r="R1151">
        <v>19</v>
      </c>
      <c r="S1151">
        <v>15</v>
      </c>
      <c r="T1151">
        <v>64</v>
      </c>
      <c r="U1151">
        <v>4</v>
      </c>
      <c r="V1151">
        <v>0</v>
      </c>
      <c r="W1151">
        <v>0.75776043242672497</v>
      </c>
      <c r="X1151">
        <v>75.552576211487036</v>
      </c>
      <c r="Y1151">
        <v>2.2370645925118504</v>
      </c>
      <c r="Z1151">
        <v>23.511644591667224</v>
      </c>
      <c r="AA1151">
        <v>110.27969128902593</v>
      </c>
      <c r="AB1151">
        <v>70.442794773467696</v>
      </c>
      <c r="AC1151">
        <v>22.03296572867227</v>
      </c>
      <c r="AD1151">
        <v>0</v>
      </c>
      <c r="AE1151">
        <v>304.8144976192587</v>
      </c>
    </row>
    <row r="1152" spans="1:31" x14ac:dyDescent="0.25">
      <c r="A1152">
        <v>2384576</v>
      </c>
      <c r="B1152">
        <v>1</v>
      </c>
      <c r="C1152" t="s">
        <v>80</v>
      </c>
      <c r="D1152" t="s">
        <v>95</v>
      </c>
      <c r="E1152" t="s">
        <v>290</v>
      </c>
      <c r="F1152" t="s">
        <v>3582</v>
      </c>
      <c r="G1152" t="s">
        <v>298</v>
      </c>
      <c r="H1152" t="s">
        <v>293</v>
      </c>
      <c r="I1152" t="s">
        <v>136</v>
      </c>
      <c r="J1152" t="s">
        <v>137</v>
      </c>
      <c r="K1152" t="s">
        <v>138</v>
      </c>
      <c r="L1152" t="s">
        <v>3583</v>
      </c>
      <c r="M1152" t="s">
        <v>3584</v>
      </c>
      <c r="N1152">
        <v>0.21777777700000001</v>
      </c>
      <c r="O1152">
        <v>0</v>
      </c>
      <c r="P1152">
        <v>25</v>
      </c>
      <c r="Q1152">
        <v>0</v>
      </c>
      <c r="R1152">
        <v>17</v>
      </c>
      <c r="S1152">
        <v>12</v>
      </c>
      <c r="T1152">
        <v>22</v>
      </c>
      <c r="U1152">
        <v>4</v>
      </c>
      <c r="V1152">
        <v>0</v>
      </c>
      <c r="W1152">
        <v>0</v>
      </c>
      <c r="X1152">
        <v>1.3803788131466668</v>
      </c>
      <c r="Y1152">
        <v>0</v>
      </c>
      <c r="Z1152">
        <v>2.8220440258583999</v>
      </c>
      <c r="AA1152">
        <v>14.721493700765601</v>
      </c>
      <c r="AB1152">
        <v>9.5374595145834657</v>
      </c>
      <c r="AC1152">
        <v>8.8309662787332002</v>
      </c>
      <c r="AD1152">
        <v>0</v>
      </c>
      <c r="AE1152">
        <v>37.292342333087333</v>
      </c>
    </row>
    <row r="1153" spans="1:31" x14ac:dyDescent="0.25">
      <c r="A1153">
        <v>2384588</v>
      </c>
      <c r="B1153">
        <v>1</v>
      </c>
      <c r="C1153" t="s">
        <v>80</v>
      </c>
      <c r="D1153" t="s">
        <v>107</v>
      </c>
      <c r="E1153" t="s">
        <v>1368</v>
      </c>
      <c r="F1153" t="s">
        <v>3585</v>
      </c>
      <c r="G1153" t="s">
        <v>298</v>
      </c>
      <c r="H1153" t="s">
        <v>293</v>
      </c>
      <c r="I1153" t="s">
        <v>136</v>
      </c>
      <c r="J1153" t="s">
        <v>137</v>
      </c>
      <c r="K1153" t="s">
        <v>138</v>
      </c>
      <c r="L1153" t="s">
        <v>3586</v>
      </c>
      <c r="M1153" t="s">
        <v>3587</v>
      </c>
      <c r="N1153">
        <v>1.3516666660000001</v>
      </c>
      <c r="O1153">
        <v>1</v>
      </c>
      <c r="P1153">
        <v>534</v>
      </c>
      <c r="Q1153">
        <v>15</v>
      </c>
      <c r="R1153">
        <v>32</v>
      </c>
      <c r="S1153">
        <v>4</v>
      </c>
      <c r="T1153">
        <v>17</v>
      </c>
      <c r="U1153">
        <v>0</v>
      </c>
      <c r="V1153">
        <v>3</v>
      </c>
      <c r="W1153">
        <v>2.5802042811886245</v>
      </c>
      <c r="X1153">
        <v>161.72843871702082</v>
      </c>
      <c r="Y1153">
        <v>102.61922173098398</v>
      </c>
      <c r="Z1153">
        <v>115.43778889401075</v>
      </c>
      <c r="AA1153">
        <v>15.390529424103576</v>
      </c>
      <c r="AB1153">
        <v>87.168790176648486</v>
      </c>
      <c r="AC1153">
        <v>0</v>
      </c>
      <c r="AD1153">
        <v>9.3329378622448012</v>
      </c>
      <c r="AE1153">
        <v>494.25791108620103</v>
      </c>
    </row>
    <row r="1154" spans="1:31" x14ac:dyDescent="0.25">
      <c r="A1154">
        <v>2374098</v>
      </c>
      <c r="B1154">
        <v>1</v>
      </c>
      <c r="C1154" t="s">
        <v>80</v>
      </c>
      <c r="D1154" t="s">
        <v>103</v>
      </c>
      <c r="E1154" t="s">
        <v>1368</v>
      </c>
      <c r="F1154" t="s">
        <v>3588</v>
      </c>
      <c r="G1154" t="s">
        <v>298</v>
      </c>
      <c r="H1154" t="s">
        <v>293</v>
      </c>
      <c r="I1154" t="s">
        <v>136</v>
      </c>
      <c r="J1154" t="s">
        <v>137</v>
      </c>
      <c r="K1154" t="s">
        <v>138</v>
      </c>
      <c r="L1154" t="s">
        <v>3589</v>
      </c>
      <c r="M1154" t="s">
        <v>3590</v>
      </c>
      <c r="N1154">
        <v>0.11694444399999999</v>
      </c>
      <c r="O1154">
        <v>20</v>
      </c>
      <c r="P1154">
        <v>1653</v>
      </c>
      <c r="Q1154">
        <v>21</v>
      </c>
      <c r="R1154">
        <v>98</v>
      </c>
      <c r="S1154">
        <v>15</v>
      </c>
      <c r="T1154">
        <v>209</v>
      </c>
      <c r="U1154">
        <v>0</v>
      </c>
      <c r="V1154">
        <v>0</v>
      </c>
      <c r="W1154">
        <v>1.8390411502228752</v>
      </c>
      <c r="X1154">
        <v>45.046590075699697</v>
      </c>
      <c r="Y1154">
        <v>15.713677872777996</v>
      </c>
      <c r="Z1154">
        <v>5.5957933086134419</v>
      </c>
      <c r="AA1154">
        <v>6.4482244096318153</v>
      </c>
      <c r="AB1154">
        <v>14.025907425035285</v>
      </c>
      <c r="AC1154">
        <v>0</v>
      </c>
      <c r="AD1154">
        <v>0</v>
      </c>
      <c r="AE1154">
        <v>88.669234241981115</v>
      </c>
    </row>
    <row r="1155" spans="1:31" x14ac:dyDescent="0.25">
      <c r="A1155">
        <v>2374107</v>
      </c>
      <c r="B1155">
        <v>1</v>
      </c>
      <c r="C1155" t="s">
        <v>80</v>
      </c>
      <c r="D1155" t="s">
        <v>103</v>
      </c>
      <c r="E1155" t="s">
        <v>1368</v>
      </c>
      <c r="F1155" t="s">
        <v>3588</v>
      </c>
      <c r="G1155" t="s">
        <v>298</v>
      </c>
      <c r="H1155" t="s">
        <v>293</v>
      </c>
      <c r="I1155" t="s">
        <v>136</v>
      </c>
      <c r="J1155" t="s">
        <v>137</v>
      </c>
      <c r="K1155" t="s">
        <v>138</v>
      </c>
      <c r="L1155" t="s">
        <v>3591</v>
      </c>
      <c r="M1155" t="s">
        <v>3592</v>
      </c>
      <c r="N1155">
        <v>1.723055555</v>
      </c>
      <c r="O1155">
        <v>20</v>
      </c>
      <c r="P1155">
        <v>1653</v>
      </c>
      <c r="Q1155">
        <v>21</v>
      </c>
      <c r="R1155">
        <v>98</v>
      </c>
      <c r="S1155">
        <v>15</v>
      </c>
      <c r="T1155">
        <v>209</v>
      </c>
      <c r="U1155">
        <v>0</v>
      </c>
      <c r="V1155">
        <v>0</v>
      </c>
      <c r="W1155">
        <v>26.457266066836468</v>
      </c>
      <c r="X1155">
        <v>684.88694394476408</v>
      </c>
      <c r="Y1155">
        <v>234.93127457329683</v>
      </c>
      <c r="Z1155">
        <v>83.994901578075982</v>
      </c>
      <c r="AA1155">
        <v>97.641942264572705</v>
      </c>
      <c r="AB1155">
        <v>214.7309304470636</v>
      </c>
      <c r="AC1155">
        <v>0</v>
      </c>
      <c r="AD1155">
        <v>0</v>
      </c>
      <c r="AE1155">
        <v>1342.6432588746097</v>
      </c>
    </row>
    <row r="1156" spans="1:31" x14ac:dyDescent="0.25">
      <c r="A1156">
        <v>2374362</v>
      </c>
      <c r="B1156">
        <v>1</v>
      </c>
      <c r="C1156" t="s">
        <v>80</v>
      </c>
      <c r="D1156" t="s">
        <v>93</v>
      </c>
      <c r="E1156" t="s">
        <v>290</v>
      </c>
      <c r="F1156" t="s">
        <v>3593</v>
      </c>
      <c r="G1156" t="s">
        <v>298</v>
      </c>
      <c r="H1156" t="s">
        <v>293</v>
      </c>
      <c r="I1156" t="s">
        <v>136</v>
      </c>
      <c r="J1156" t="s">
        <v>137</v>
      </c>
      <c r="K1156" t="s">
        <v>138</v>
      </c>
      <c r="L1156" t="s">
        <v>3594</v>
      </c>
      <c r="M1156" t="s">
        <v>3595</v>
      </c>
      <c r="N1156">
        <v>0.14694444400000001</v>
      </c>
      <c r="O1156">
        <v>0</v>
      </c>
      <c r="P1156">
        <v>26</v>
      </c>
      <c r="Q1156">
        <v>0</v>
      </c>
      <c r="R1156">
        <v>31</v>
      </c>
      <c r="S1156">
        <v>0</v>
      </c>
      <c r="T1156">
        <v>15</v>
      </c>
      <c r="U1156">
        <v>0</v>
      </c>
      <c r="V1156">
        <v>0</v>
      </c>
      <c r="W1156">
        <v>0</v>
      </c>
      <c r="X1156">
        <v>2.1028853655345001</v>
      </c>
      <c r="Y1156">
        <v>0</v>
      </c>
      <c r="Z1156">
        <v>17.739980279693341</v>
      </c>
      <c r="AA1156">
        <v>0</v>
      </c>
      <c r="AB1156">
        <v>5.889578743575</v>
      </c>
      <c r="AC1156">
        <v>0</v>
      </c>
      <c r="AD1156">
        <v>0</v>
      </c>
      <c r="AE1156">
        <v>25.732444388802843</v>
      </c>
    </row>
    <row r="1157" spans="1:31" x14ac:dyDescent="0.25">
      <c r="A1157">
        <v>2374391</v>
      </c>
      <c r="B1157">
        <v>1</v>
      </c>
      <c r="C1157" t="s">
        <v>80</v>
      </c>
      <c r="D1157" t="s">
        <v>103</v>
      </c>
      <c r="E1157" t="s">
        <v>290</v>
      </c>
      <c r="F1157" t="s">
        <v>3318</v>
      </c>
      <c r="G1157" t="s">
        <v>298</v>
      </c>
      <c r="H1157" t="s">
        <v>293</v>
      </c>
      <c r="I1157" t="s">
        <v>1348</v>
      </c>
      <c r="J1157" t="s">
        <v>137</v>
      </c>
      <c r="K1157" t="s">
        <v>138</v>
      </c>
      <c r="L1157" t="s">
        <v>3596</v>
      </c>
      <c r="M1157" t="s">
        <v>3597</v>
      </c>
      <c r="N1157">
        <v>3.2222222000000002E-2</v>
      </c>
      <c r="O1157">
        <v>1</v>
      </c>
      <c r="P1157">
        <v>289</v>
      </c>
      <c r="Q1157">
        <v>18</v>
      </c>
      <c r="R1157">
        <v>107</v>
      </c>
      <c r="S1157">
        <v>10</v>
      </c>
      <c r="T1157">
        <v>50</v>
      </c>
      <c r="U1157">
        <v>4</v>
      </c>
      <c r="V1157">
        <v>0</v>
      </c>
      <c r="W1157">
        <v>6.983894586733333E-2</v>
      </c>
      <c r="X1157">
        <v>2.083250212122866</v>
      </c>
      <c r="Y1157">
        <v>9.6879351222508561</v>
      </c>
      <c r="Z1157">
        <v>12.569905924695936</v>
      </c>
      <c r="AA1157">
        <v>20.216631956140102</v>
      </c>
      <c r="AB1157">
        <v>3.3604028059694659</v>
      </c>
      <c r="AC1157">
        <v>1.1600020080740667</v>
      </c>
      <c r="AD1157">
        <v>0</v>
      </c>
      <c r="AE1157">
        <v>49.147966975120625</v>
      </c>
    </row>
    <row r="1158" spans="1:31" x14ac:dyDescent="0.25">
      <c r="A1158">
        <v>2374435</v>
      </c>
      <c r="B1158">
        <v>1</v>
      </c>
      <c r="C1158" t="s">
        <v>80</v>
      </c>
      <c r="D1158" t="s">
        <v>96</v>
      </c>
      <c r="E1158" t="s">
        <v>290</v>
      </c>
      <c r="F1158" t="s">
        <v>3598</v>
      </c>
      <c r="G1158" t="s">
        <v>298</v>
      </c>
      <c r="H1158" t="s">
        <v>293</v>
      </c>
      <c r="I1158" t="s">
        <v>136</v>
      </c>
      <c r="J1158" t="s">
        <v>137</v>
      </c>
      <c r="K1158" t="s">
        <v>138</v>
      </c>
      <c r="L1158" t="s">
        <v>3599</v>
      </c>
      <c r="M1158" t="s">
        <v>3600</v>
      </c>
      <c r="N1158">
        <v>0.148888888</v>
      </c>
      <c r="O1158">
        <v>3</v>
      </c>
      <c r="P1158">
        <v>6245</v>
      </c>
      <c r="Q1158">
        <v>5</v>
      </c>
      <c r="R1158">
        <v>17</v>
      </c>
      <c r="S1158">
        <v>13</v>
      </c>
      <c r="T1158">
        <v>554</v>
      </c>
      <c r="U1158">
        <v>1</v>
      </c>
      <c r="V1158">
        <v>0</v>
      </c>
      <c r="W1158">
        <v>9.2998341531275983</v>
      </c>
      <c r="X1158">
        <v>317.30714197619659</v>
      </c>
      <c r="Y1158">
        <v>1.0119459257780001</v>
      </c>
      <c r="Z1158">
        <v>1.3559666711883998</v>
      </c>
      <c r="AA1158">
        <v>41.787152526783331</v>
      </c>
      <c r="AB1158">
        <v>141.64175938338659</v>
      </c>
      <c r="AC1158">
        <v>2.8883710465399997</v>
      </c>
      <c r="AD1158">
        <v>0</v>
      </c>
      <c r="AE1158">
        <v>515.29217168300045</v>
      </c>
    </row>
    <row r="1159" spans="1:31" x14ac:dyDescent="0.25">
      <c r="A1159">
        <v>2374466</v>
      </c>
      <c r="B1159">
        <v>1</v>
      </c>
      <c r="C1159" t="s">
        <v>80</v>
      </c>
      <c r="D1159" t="s">
        <v>96</v>
      </c>
      <c r="E1159" t="s">
        <v>1397</v>
      </c>
      <c r="F1159" t="s">
        <v>3601</v>
      </c>
      <c r="G1159" t="s">
        <v>298</v>
      </c>
      <c r="H1159" t="s">
        <v>293</v>
      </c>
      <c r="I1159" t="s">
        <v>136</v>
      </c>
      <c r="J1159" t="s">
        <v>137</v>
      </c>
      <c r="K1159" t="s">
        <v>138</v>
      </c>
      <c r="L1159" t="s">
        <v>3602</v>
      </c>
      <c r="M1159" t="s">
        <v>3603</v>
      </c>
      <c r="N1159">
        <v>1.445277777</v>
      </c>
      <c r="O1159">
        <v>0</v>
      </c>
      <c r="P1159">
        <v>72</v>
      </c>
      <c r="Q1159">
        <v>0</v>
      </c>
      <c r="R1159">
        <v>0</v>
      </c>
      <c r="S1159">
        <v>2</v>
      </c>
      <c r="T1159">
        <v>0</v>
      </c>
      <c r="U1159">
        <v>0</v>
      </c>
      <c r="V1159">
        <v>0</v>
      </c>
      <c r="W1159">
        <v>0</v>
      </c>
      <c r="X1159">
        <v>29.715069283448237</v>
      </c>
      <c r="Y1159">
        <v>0</v>
      </c>
      <c r="Z1159">
        <v>0</v>
      </c>
      <c r="AA1159">
        <v>93.468750219773327</v>
      </c>
      <c r="AB1159">
        <v>0</v>
      </c>
      <c r="AC1159">
        <v>0</v>
      </c>
      <c r="AD1159">
        <v>0</v>
      </c>
      <c r="AE1159">
        <v>123.18381950322157</v>
      </c>
    </row>
    <row r="1160" spans="1:31" x14ac:dyDescent="0.25">
      <c r="A1160">
        <v>2374481</v>
      </c>
      <c r="B1160">
        <v>1</v>
      </c>
      <c r="C1160" t="s">
        <v>80</v>
      </c>
      <c r="D1160" t="s">
        <v>99</v>
      </c>
      <c r="E1160" t="s">
        <v>290</v>
      </c>
      <c r="F1160" t="s">
        <v>3604</v>
      </c>
      <c r="G1160" t="s">
        <v>298</v>
      </c>
      <c r="H1160" t="s">
        <v>293</v>
      </c>
      <c r="I1160" t="s">
        <v>136</v>
      </c>
      <c r="J1160" t="s">
        <v>137</v>
      </c>
      <c r="K1160" t="s">
        <v>138</v>
      </c>
      <c r="L1160" t="s">
        <v>3605</v>
      </c>
      <c r="M1160" t="s">
        <v>3606</v>
      </c>
      <c r="N1160">
        <v>0.16861111100000001</v>
      </c>
      <c r="O1160">
        <v>4</v>
      </c>
      <c r="P1160">
        <v>907</v>
      </c>
      <c r="Q1160">
        <v>1</v>
      </c>
      <c r="R1160">
        <v>39</v>
      </c>
      <c r="S1160">
        <v>2</v>
      </c>
      <c r="T1160">
        <v>89</v>
      </c>
      <c r="U1160">
        <v>0</v>
      </c>
      <c r="V1160">
        <v>1</v>
      </c>
      <c r="W1160">
        <v>6.4240268386040409</v>
      </c>
      <c r="X1160">
        <v>29.343175449589243</v>
      </c>
      <c r="Y1160">
        <v>7.1108825058824987E-2</v>
      </c>
      <c r="Z1160">
        <v>2.0478726812695398</v>
      </c>
      <c r="AA1160">
        <v>0.66720924383849989</v>
      </c>
      <c r="AB1160">
        <v>17.203816186912281</v>
      </c>
      <c r="AC1160">
        <v>0</v>
      </c>
      <c r="AD1160">
        <v>1.0595851002119834</v>
      </c>
      <c r="AE1160">
        <v>56.816794325484402</v>
      </c>
    </row>
    <row r="1161" spans="1:31" x14ac:dyDescent="0.25">
      <c r="A1161">
        <v>2374492</v>
      </c>
      <c r="B1161">
        <v>1</v>
      </c>
      <c r="C1161" t="s">
        <v>80</v>
      </c>
      <c r="D1161" t="s">
        <v>108</v>
      </c>
      <c r="E1161" t="s">
        <v>1397</v>
      </c>
      <c r="F1161" t="s">
        <v>3607</v>
      </c>
      <c r="G1161" t="s">
        <v>1495</v>
      </c>
      <c r="H1161" t="s">
        <v>293</v>
      </c>
      <c r="I1161" t="s">
        <v>136</v>
      </c>
      <c r="J1161" t="s">
        <v>137</v>
      </c>
      <c r="K1161" t="s">
        <v>138</v>
      </c>
      <c r="L1161" t="s">
        <v>3608</v>
      </c>
      <c r="M1161" t="s">
        <v>3609</v>
      </c>
      <c r="N1161">
        <v>3.2169444440000001</v>
      </c>
      <c r="O1161">
        <v>0</v>
      </c>
      <c r="P1161">
        <v>23</v>
      </c>
      <c r="Q1161">
        <v>0</v>
      </c>
      <c r="R1161">
        <v>13</v>
      </c>
      <c r="S1161">
        <v>0</v>
      </c>
      <c r="T1161">
        <v>3</v>
      </c>
      <c r="U1161">
        <v>0</v>
      </c>
      <c r="V1161">
        <v>0</v>
      </c>
      <c r="W1161">
        <v>0</v>
      </c>
      <c r="X1161">
        <v>11.679553201130007</v>
      </c>
      <c r="Y1161">
        <v>0</v>
      </c>
      <c r="Z1161">
        <v>97.106212586854781</v>
      </c>
      <c r="AA1161">
        <v>0</v>
      </c>
      <c r="AB1161">
        <v>12.981661523931042</v>
      </c>
      <c r="AC1161">
        <v>0</v>
      </c>
      <c r="AD1161">
        <v>0</v>
      </c>
      <c r="AE1161">
        <v>121.76742731191582</v>
      </c>
    </row>
    <row r="1162" spans="1:31" x14ac:dyDescent="0.25">
      <c r="A1162">
        <v>2374493</v>
      </c>
      <c r="B1162">
        <v>1</v>
      </c>
      <c r="C1162" t="s">
        <v>80</v>
      </c>
      <c r="D1162" t="s">
        <v>98</v>
      </c>
      <c r="E1162" t="s">
        <v>1368</v>
      </c>
      <c r="F1162" t="s">
        <v>3610</v>
      </c>
      <c r="G1162" t="s">
        <v>298</v>
      </c>
      <c r="H1162" t="s">
        <v>293</v>
      </c>
      <c r="I1162" t="s">
        <v>136</v>
      </c>
      <c r="J1162" t="s">
        <v>137</v>
      </c>
      <c r="K1162" t="s">
        <v>138</v>
      </c>
      <c r="L1162" t="s">
        <v>3611</v>
      </c>
      <c r="M1162" t="s">
        <v>3612</v>
      </c>
      <c r="N1162">
        <v>0.4425</v>
      </c>
      <c r="O1162">
        <v>0</v>
      </c>
      <c r="P1162">
        <v>85</v>
      </c>
      <c r="Q1162">
        <v>0</v>
      </c>
      <c r="R1162">
        <v>20</v>
      </c>
      <c r="S1162">
        <v>0</v>
      </c>
      <c r="T1162">
        <v>29</v>
      </c>
      <c r="U1162">
        <v>0</v>
      </c>
      <c r="V1162">
        <v>0</v>
      </c>
      <c r="W1162">
        <v>0</v>
      </c>
      <c r="X1162">
        <v>14.067393916560071</v>
      </c>
      <c r="Y1162">
        <v>0</v>
      </c>
      <c r="Z1162">
        <v>16.136733038436002</v>
      </c>
      <c r="AA1162">
        <v>0</v>
      </c>
      <c r="AB1162">
        <v>14.3112561602175</v>
      </c>
      <c r="AC1162">
        <v>0</v>
      </c>
      <c r="AD1162">
        <v>0</v>
      </c>
      <c r="AE1162">
        <v>44.515383115213574</v>
      </c>
    </row>
    <row r="1163" spans="1:31" x14ac:dyDescent="0.25">
      <c r="A1163">
        <v>2374504</v>
      </c>
      <c r="B1163">
        <v>1</v>
      </c>
      <c r="C1163" t="s">
        <v>80</v>
      </c>
      <c r="D1163" t="s">
        <v>103</v>
      </c>
      <c r="E1163" t="s">
        <v>290</v>
      </c>
      <c r="F1163" t="s">
        <v>3613</v>
      </c>
      <c r="G1163" t="s">
        <v>172</v>
      </c>
      <c r="H1163" t="s">
        <v>293</v>
      </c>
      <c r="I1163" t="s">
        <v>136</v>
      </c>
      <c r="J1163" t="s">
        <v>3</v>
      </c>
      <c r="K1163" t="s">
        <v>138</v>
      </c>
      <c r="L1163" t="s">
        <v>3614</v>
      </c>
      <c r="M1163" t="s">
        <v>3615</v>
      </c>
      <c r="N1163">
        <v>3.019722222</v>
      </c>
      <c r="O1163">
        <v>0</v>
      </c>
      <c r="P1163">
        <v>0</v>
      </c>
      <c r="Q1163">
        <v>0</v>
      </c>
      <c r="R1163">
        <v>0</v>
      </c>
      <c r="S1163">
        <v>6</v>
      </c>
      <c r="T1163">
        <v>0</v>
      </c>
      <c r="U1163">
        <v>3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38.464579006130379</v>
      </c>
      <c r="AB1163">
        <v>0</v>
      </c>
      <c r="AC1163">
        <v>824.32360274440805</v>
      </c>
      <c r="AD1163">
        <v>0</v>
      </c>
      <c r="AE1163">
        <v>862.78818175053846</v>
      </c>
    </row>
    <row r="1164" spans="1:31" x14ac:dyDescent="0.25">
      <c r="A1164">
        <v>2374609</v>
      </c>
      <c r="B1164">
        <v>1</v>
      </c>
      <c r="C1164" t="s">
        <v>80</v>
      </c>
      <c r="D1164" t="s">
        <v>99</v>
      </c>
      <c r="E1164" t="s">
        <v>290</v>
      </c>
      <c r="F1164" t="s">
        <v>3604</v>
      </c>
      <c r="G1164" t="s">
        <v>298</v>
      </c>
      <c r="H1164" t="s">
        <v>293</v>
      </c>
      <c r="I1164" t="s">
        <v>136</v>
      </c>
      <c r="J1164" t="s">
        <v>137</v>
      </c>
      <c r="K1164" t="s">
        <v>138</v>
      </c>
      <c r="L1164" t="s">
        <v>3616</v>
      </c>
      <c r="M1164" t="s">
        <v>3617</v>
      </c>
      <c r="N1164">
        <v>9.0833333000000002E-2</v>
      </c>
      <c r="O1164">
        <v>4</v>
      </c>
      <c r="P1164">
        <v>907</v>
      </c>
      <c r="Q1164">
        <v>1</v>
      </c>
      <c r="R1164">
        <v>39</v>
      </c>
      <c r="S1164">
        <v>2</v>
      </c>
      <c r="T1164">
        <v>89</v>
      </c>
      <c r="U1164">
        <v>0</v>
      </c>
      <c r="V1164">
        <v>1</v>
      </c>
      <c r="W1164">
        <v>3.3187282261603253</v>
      </c>
      <c r="X1164">
        <v>16.501290485186111</v>
      </c>
      <c r="Y1164">
        <v>4.0364942516950005E-2</v>
      </c>
      <c r="Z1164">
        <v>1.1172591255381334</v>
      </c>
      <c r="AA1164">
        <v>0.38308023562050003</v>
      </c>
      <c r="AB1164">
        <v>9.9692220376918677</v>
      </c>
      <c r="AC1164">
        <v>0</v>
      </c>
      <c r="AD1164">
        <v>0.57163663409364995</v>
      </c>
      <c r="AE1164">
        <v>31.901581686807535</v>
      </c>
    </row>
    <row r="1165" spans="1:31" x14ac:dyDescent="0.25">
      <c r="A1165">
        <v>2374675</v>
      </c>
      <c r="B1165">
        <v>1</v>
      </c>
      <c r="C1165" t="s">
        <v>80</v>
      </c>
      <c r="D1165" t="s">
        <v>93</v>
      </c>
      <c r="E1165" t="s">
        <v>290</v>
      </c>
      <c r="F1165" t="s">
        <v>3618</v>
      </c>
      <c r="G1165" t="s">
        <v>298</v>
      </c>
      <c r="H1165" t="s">
        <v>293</v>
      </c>
      <c r="I1165" t="s">
        <v>136</v>
      </c>
      <c r="J1165" t="s">
        <v>137</v>
      </c>
      <c r="K1165" t="s">
        <v>138</v>
      </c>
      <c r="L1165" t="s">
        <v>3619</v>
      </c>
      <c r="M1165" t="s">
        <v>3620</v>
      </c>
      <c r="N1165">
        <v>0.79305555500000002</v>
      </c>
      <c r="O1165">
        <v>0</v>
      </c>
      <c r="P1165">
        <v>691</v>
      </c>
      <c r="Q1165">
        <v>16</v>
      </c>
      <c r="R1165">
        <v>197</v>
      </c>
      <c r="S1165">
        <v>8</v>
      </c>
      <c r="T1165">
        <v>200</v>
      </c>
      <c r="U1165">
        <v>0</v>
      </c>
      <c r="V1165">
        <v>0</v>
      </c>
      <c r="W1165">
        <v>0</v>
      </c>
      <c r="X1165">
        <v>207.0140622474575</v>
      </c>
      <c r="Y1165">
        <v>95.818680826204229</v>
      </c>
      <c r="Z1165">
        <v>441.91432483570736</v>
      </c>
      <c r="AA1165">
        <v>47.426489620884659</v>
      </c>
      <c r="AB1165">
        <v>346.5112053429076</v>
      </c>
      <c r="AC1165">
        <v>0</v>
      </c>
      <c r="AD1165">
        <v>0</v>
      </c>
      <c r="AE1165">
        <v>1138.6847628731614</v>
      </c>
    </row>
    <row r="1166" spans="1:31" x14ac:dyDescent="0.25">
      <c r="A1166">
        <v>2374642</v>
      </c>
      <c r="B1166">
        <v>1</v>
      </c>
      <c r="C1166" t="s">
        <v>80</v>
      </c>
      <c r="D1166" t="s">
        <v>99</v>
      </c>
      <c r="E1166" t="s">
        <v>1397</v>
      </c>
      <c r="F1166" t="s">
        <v>3621</v>
      </c>
      <c r="G1166" t="s">
        <v>1495</v>
      </c>
      <c r="H1166" t="s">
        <v>293</v>
      </c>
      <c r="I1166" t="s">
        <v>136</v>
      </c>
      <c r="J1166" t="s">
        <v>137</v>
      </c>
      <c r="K1166" t="s">
        <v>138</v>
      </c>
      <c r="L1166" t="s">
        <v>3622</v>
      </c>
      <c r="M1166" t="s">
        <v>3623</v>
      </c>
      <c r="N1166">
        <v>1.2677777770000001</v>
      </c>
      <c r="O1166">
        <v>1</v>
      </c>
      <c r="P1166">
        <v>267</v>
      </c>
      <c r="Q1166">
        <v>0</v>
      </c>
      <c r="R1166">
        <v>28</v>
      </c>
      <c r="S1166">
        <v>1</v>
      </c>
      <c r="T1166">
        <v>33</v>
      </c>
      <c r="U1166">
        <v>0</v>
      </c>
      <c r="V1166">
        <v>0</v>
      </c>
      <c r="W1166">
        <v>5.4976402004341427</v>
      </c>
      <c r="X1166">
        <v>68.527566674684891</v>
      </c>
      <c r="Y1166">
        <v>0</v>
      </c>
      <c r="Z1166">
        <v>11.686159043380799</v>
      </c>
      <c r="AA1166">
        <v>2.6536671819553499</v>
      </c>
      <c r="AB1166">
        <v>57.536754834310429</v>
      </c>
      <c r="AC1166">
        <v>0</v>
      </c>
      <c r="AD1166">
        <v>0</v>
      </c>
      <c r="AE1166">
        <v>145.90178793476562</v>
      </c>
    </row>
    <row r="1167" spans="1:31" x14ac:dyDescent="0.25">
      <c r="A1167">
        <v>2377915</v>
      </c>
      <c r="B1167">
        <v>1</v>
      </c>
      <c r="C1167" t="s">
        <v>80</v>
      </c>
      <c r="D1167" t="s">
        <v>103</v>
      </c>
      <c r="E1167" t="s">
        <v>1368</v>
      </c>
      <c r="F1167" t="s">
        <v>3588</v>
      </c>
      <c r="G1167" t="s">
        <v>298</v>
      </c>
      <c r="H1167" t="s">
        <v>293</v>
      </c>
      <c r="I1167" t="s">
        <v>136</v>
      </c>
      <c r="J1167" t="s">
        <v>137</v>
      </c>
      <c r="K1167" t="s">
        <v>138</v>
      </c>
      <c r="L1167" t="s">
        <v>3624</v>
      </c>
      <c r="M1167" t="s">
        <v>3625</v>
      </c>
      <c r="N1167">
        <v>8.2222221999999998E-2</v>
      </c>
      <c r="O1167">
        <v>20</v>
      </c>
      <c r="P1167">
        <v>1652</v>
      </c>
      <c r="Q1167">
        <v>21</v>
      </c>
      <c r="R1167">
        <v>98</v>
      </c>
      <c r="S1167">
        <v>15</v>
      </c>
      <c r="T1167">
        <v>210</v>
      </c>
      <c r="U1167">
        <v>0</v>
      </c>
      <c r="V1167">
        <v>0</v>
      </c>
      <c r="W1167">
        <v>1.399184538506</v>
      </c>
      <c r="X1167">
        <v>37.178263814276761</v>
      </c>
      <c r="Y1167">
        <v>10.717313686929781</v>
      </c>
      <c r="Z1167">
        <v>3.6706714742128881</v>
      </c>
      <c r="AA1167">
        <v>4.7790421297776016</v>
      </c>
      <c r="AB1167">
        <v>10.171088498330668</v>
      </c>
      <c r="AC1167">
        <v>0</v>
      </c>
      <c r="AD1167">
        <v>0</v>
      </c>
      <c r="AE1167">
        <v>67.915564142033702</v>
      </c>
    </row>
    <row r="1168" spans="1:31" x14ac:dyDescent="0.25">
      <c r="A1168">
        <v>2380341</v>
      </c>
      <c r="B1168">
        <v>1</v>
      </c>
      <c r="C1168" t="s">
        <v>80</v>
      </c>
      <c r="D1168" t="s">
        <v>95</v>
      </c>
      <c r="E1168" t="s">
        <v>1490</v>
      </c>
      <c r="F1168" t="s">
        <v>3626</v>
      </c>
      <c r="G1168" t="s">
        <v>298</v>
      </c>
      <c r="H1168" t="s">
        <v>293</v>
      </c>
      <c r="I1168" t="s">
        <v>136</v>
      </c>
      <c r="J1168" t="s">
        <v>137</v>
      </c>
      <c r="K1168" t="s">
        <v>138</v>
      </c>
      <c r="L1168" t="s">
        <v>3627</v>
      </c>
      <c r="M1168" t="s">
        <v>3628</v>
      </c>
      <c r="N1168">
        <v>3.4608333330000001</v>
      </c>
      <c r="O1168">
        <v>2</v>
      </c>
      <c r="P1168">
        <v>178</v>
      </c>
      <c r="Q1168">
        <v>0</v>
      </c>
      <c r="R1168">
        <v>6</v>
      </c>
      <c r="S1168">
        <v>8</v>
      </c>
      <c r="T1168">
        <v>8</v>
      </c>
      <c r="U1168">
        <v>0</v>
      </c>
      <c r="V1168">
        <v>0</v>
      </c>
      <c r="W1168">
        <v>2.5178553202489002</v>
      </c>
      <c r="X1168">
        <v>89.540192299765792</v>
      </c>
      <c r="Y1168">
        <v>0</v>
      </c>
      <c r="Z1168">
        <v>5.97809502355625</v>
      </c>
      <c r="AA1168">
        <v>69.008944222375035</v>
      </c>
      <c r="AB1168">
        <v>7.4063229805368005</v>
      </c>
      <c r="AC1168">
        <v>0</v>
      </c>
      <c r="AD1168">
        <v>0</v>
      </c>
      <c r="AE1168">
        <v>174.45140984648276</v>
      </c>
    </row>
    <row r="1169" spans="1:31" x14ac:dyDescent="0.25">
      <c r="A1169">
        <v>2380350</v>
      </c>
      <c r="B1169">
        <v>1</v>
      </c>
      <c r="C1169" t="s">
        <v>80</v>
      </c>
      <c r="D1169" t="s">
        <v>96</v>
      </c>
      <c r="E1169" t="s">
        <v>1368</v>
      </c>
      <c r="F1169" t="s">
        <v>3629</v>
      </c>
      <c r="G1169" t="s">
        <v>298</v>
      </c>
      <c r="H1169" t="s">
        <v>293</v>
      </c>
      <c r="I1169" t="s">
        <v>136</v>
      </c>
      <c r="J1169" t="s">
        <v>137</v>
      </c>
      <c r="K1169" t="s">
        <v>138</v>
      </c>
      <c r="L1169" t="s">
        <v>3630</v>
      </c>
      <c r="M1169" t="s">
        <v>3631</v>
      </c>
      <c r="N1169">
        <v>2.2688888880000002</v>
      </c>
      <c r="O1169">
        <v>0</v>
      </c>
      <c r="P1169">
        <v>468</v>
      </c>
      <c r="Q1169">
        <v>4</v>
      </c>
      <c r="R1169">
        <v>0</v>
      </c>
      <c r="S1169">
        <v>3</v>
      </c>
      <c r="T1169">
        <v>12</v>
      </c>
      <c r="U1169">
        <v>0</v>
      </c>
      <c r="V1169">
        <v>0</v>
      </c>
      <c r="W1169">
        <v>0</v>
      </c>
      <c r="X1169">
        <v>277.27705981084631</v>
      </c>
      <c r="Y1169">
        <v>1309.7655047744399</v>
      </c>
      <c r="Z1169">
        <v>0</v>
      </c>
      <c r="AA1169">
        <v>8.8911079285148986</v>
      </c>
      <c r="AB1169">
        <v>55.429954304069</v>
      </c>
      <c r="AC1169">
        <v>0</v>
      </c>
      <c r="AD1169">
        <v>0</v>
      </c>
      <c r="AE1169">
        <v>1651.3636268178702</v>
      </c>
    </row>
    <row r="1170" spans="1:31" x14ac:dyDescent="0.25">
      <c r="A1170">
        <v>2381220</v>
      </c>
      <c r="B1170">
        <v>1</v>
      </c>
      <c r="C1170" t="s">
        <v>80</v>
      </c>
      <c r="D1170" t="s">
        <v>95</v>
      </c>
      <c r="E1170" t="s">
        <v>290</v>
      </c>
      <c r="F1170" t="s">
        <v>3632</v>
      </c>
      <c r="G1170" t="s">
        <v>298</v>
      </c>
      <c r="H1170" t="s">
        <v>293</v>
      </c>
      <c r="I1170" t="s">
        <v>136</v>
      </c>
      <c r="J1170" t="s">
        <v>137</v>
      </c>
      <c r="K1170" t="s">
        <v>138</v>
      </c>
      <c r="L1170" t="s">
        <v>3633</v>
      </c>
      <c r="M1170" t="s">
        <v>3634</v>
      </c>
      <c r="N1170">
        <v>0.528888888</v>
      </c>
      <c r="O1170">
        <v>5</v>
      </c>
      <c r="P1170">
        <v>710</v>
      </c>
      <c r="Q1170">
        <v>26</v>
      </c>
      <c r="R1170">
        <v>9</v>
      </c>
      <c r="S1170">
        <v>30</v>
      </c>
      <c r="T1170">
        <v>42</v>
      </c>
      <c r="U1170">
        <v>0</v>
      </c>
      <c r="V1170">
        <v>0</v>
      </c>
      <c r="W1170">
        <v>1.8255990918172003</v>
      </c>
      <c r="X1170">
        <v>77.528849638088744</v>
      </c>
      <c r="Y1170">
        <v>33.485512592533865</v>
      </c>
      <c r="Z1170">
        <v>5.3927433334506665</v>
      </c>
      <c r="AA1170">
        <v>73.344827129121313</v>
      </c>
      <c r="AB1170">
        <v>14.803392615050667</v>
      </c>
      <c r="AC1170">
        <v>0</v>
      </c>
      <c r="AD1170">
        <v>0</v>
      </c>
      <c r="AE1170">
        <v>206.38092440006244</v>
      </c>
    </row>
    <row r="1171" spans="1:31" x14ac:dyDescent="0.25">
      <c r="A1171">
        <v>2384815</v>
      </c>
      <c r="B1171">
        <v>1</v>
      </c>
      <c r="C1171" t="s">
        <v>80</v>
      </c>
      <c r="D1171" t="s">
        <v>95</v>
      </c>
      <c r="E1171" t="s">
        <v>1397</v>
      </c>
      <c r="F1171" t="s">
        <v>3635</v>
      </c>
      <c r="G1171" t="s">
        <v>1495</v>
      </c>
      <c r="H1171" t="s">
        <v>293</v>
      </c>
      <c r="I1171" t="s">
        <v>136</v>
      </c>
      <c r="J1171" t="s">
        <v>137</v>
      </c>
      <c r="K1171" t="s">
        <v>138</v>
      </c>
      <c r="L1171" t="s">
        <v>3636</v>
      </c>
      <c r="M1171" t="s">
        <v>3637</v>
      </c>
      <c r="N1171">
        <v>2.8208333329999999</v>
      </c>
      <c r="O1171">
        <v>2</v>
      </c>
      <c r="P1171">
        <v>0</v>
      </c>
      <c r="Q1171">
        <v>2</v>
      </c>
      <c r="R1171">
        <v>0</v>
      </c>
      <c r="S1171">
        <v>11</v>
      </c>
      <c r="T1171">
        <v>0</v>
      </c>
      <c r="U1171">
        <v>1</v>
      </c>
      <c r="V1171">
        <v>0</v>
      </c>
      <c r="W1171">
        <v>9.1909790734564591</v>
      </c>
      <c r="X1171">
        <v>0</v>
      </c>
      <c r="Y1171">
        <v>2.1361788695163164</v>
      </c>
      <c r="Z1171">
        <v>0</v>
      </c>
      <c r="AA1171">
        <v>153.17770377813275</v>
      </c>
      <c r="AB1171">
        <v>0</v>
      </c>
      <c r="AC1171">
        <v>68.343266555071196</v>
      </c>
      <c r="AD1171">
        <v>0</v>
      </c>
      <c r="AE1171">
        <v>232.84812827617674</v>
      </c>
    </row>
    <row r="1172" spans="1:31" x14ac:dyDescent="0.25">
      <c r="A1172">
        <v>2384887</v>
      </c>
      <c r="B1172">
        <v>1</v>
      </c>
      <c r="C1172" t="s">
        <v>80</v>
      </c>
      <c r="D1172" t="s">
        <v>94</v>
      </c>
      <c r="E1172" t="s">
        <v>1397</v>
      </c>
      <c r="F1172" t="s">
        <v>3638</v>
      </c>
      <c r="G1172" t="s">
        <v>1495</v>
      </c>
      <c r="H1172" t="s">
        <v>293</v>
      </c>
      <c r="I1172" t="s">
        <v>136</v>
      </c>
      <c r="J1172" t="s">
        <v>137</v>
      </c>
      <c r="K1172" t="s">
        <v>138</v>
      </c>
      <c r="L1172" t="s">
        <v>3639</v>
      </c>
      <c r="M1172" t="s">
        <v>3640</v>
      </c>
      <c r="N1172">
        <v>5.1038888880000002</v>
      </c>
      <c r="O1172">
        <v>0</v>
      </c>
      <c r="P1172">
        <v>136</v>
      </c>
      <c r="Q1172">
        <v>0</v>
      </c>
      <c r="R1172">
        <v>7</v>
      </c>
      <c r="S1172">
        <v>2</v>
      </c>
      <c r="T1172">
        <v>21</v>
      </c>
      <c r="U1172">
        <v>1</v>
      </c>
      <c r="V1172">
        <v>0</v>
      </c>
      <c r="W1172">
        <v>0</v>
      </c>
      <c r="X1172">
        <v>155.44745463523631</v>
      </c>
      <c r="Y1172">
        <v>0</v>
      </c>
      <c r="Z1172">
        <v>20.947557812781827</v>
      </c>
      <c r="AA1172">
        <v>160.99463543180161</v>
      </c>
      <c r="AB1172">
        <v>188.98722901527543</v>
      </c>
      <c r="AC1172">
        <v>1174.7564200412039</v>
      </c>
      <c r="AD1172">
        <v>0</v>
      </c>
      <c r="AE1172">
        <v>1701.1332969362991</v>
      </c>
    </row>
    <row r="1173" spans="1:31" x14ac:dyDescent="0.25">
      <c r="A1173">
        <v>2384908</v>
      </c>
      <c r="B1173">
        <v>1</v>
      </c>
      <c r="C1173" t="s">
        <v>80</v>
      </c>
      <c r="D1173" t="s">
        <v>105</v>
      </c>
      <c r="E1173" t="s">
        <v>290</v>
      </c>
      <c r="F1173" t="s">
        <v>3641</v>
      </c>
      <c r="G1173" t="s">
        <v>298</v>
      </c>
      <c r="H1173" t="s">
        <v>293</v>
      </c>
      <c r="I1173" t="s">
        <v>136</v>
      </c>
      <c r="J1173" t="s">
        <v>137</v>
      </c>
      <c r="K1173" t="s">
        <v>138</v>
      </c>
      <c r="L1173" t="s">
        <v>3642</v>
      </c>
      <c r="M1173" t="s">
        <v>3643</v>
      </c>
      <c r="N1173">
        <v>0.53277777699999995</v>
      </c>
      <c r="O1173">
        <v>0</v>
      </c>
      <c r="P1173">
        <v>151</v>
      </c>
      <c r="Q1173">
        <v>0</v>
      </c>
      <c r="R1173">
        <v>9</v>
      </c>
      <c r="S1173">
        <v>8</v>
      </c>
      <c r="T1173">
        <v>25</v>
      </c>
      <c r="U1173">
        <v>6</v>
      </c>
      <c r="V1173">
        <v>1</v>
      </c>
      <c r="W1173">
        <v>0</v>
      </c>
      <c r="X1173">
        <v>20.11730337050167</v>
      </c>
      <c r="Y1173">
        <v>0</v>
      </c>
      <c r="Z1173">
        <v>2.3233135621811996</v>
      </c>
      <c r="AA1173">
        <v>30.484514149851748</v>
      </c>
      <c r="AB1173">
        <v>29.198260165079834</v>
      </c>
      <c r="AC1173">
        <v>245.50115039634753</v>
      </c>
      <c r="AD1173">
        <v>1.5324020158860001</v>
      </c>
      <c r="AE1173">
        <v>329.15694365984797</v>
      </c>
    </row>
    <row r="1174" spans="1:31" x14ac:dyDescent="0.25">
      <c r="A1174">
        <v>2385066</v>
      </c>
      <c r="B1174">
        <v>1</v>
      </c>
      <c r="C1174" t="s">
        <v>80</v>
      </c>
      <c r="D1174" t="s">
        <v>105</v>
      </c>
      <c r="E1174" t="s">
        <v>1397</v>
      </c>
      <c r="F1174" t="s">
        <v>3644</v>
      </c>
      <c r="G1174" t="s">
        <v>1495</v>
      </c>
      <c r="H1174" t="s">
        <v>293</v>
      </c>
      <c r="I1174" t="s">
        <v>136</v>
      </c>
      <c r="J1174" t="s">
        <v>137</v>
      </c>
      <c r="K1174" t="s">
        <v>138</v>
      </c>
      <c r="L1174" t="s">
        <v>3645</v>
      </c>
      <c r="M1174" t="s">
        <v>3646</v>
      </c>
      <c r="N1174">
        <v>1.0038888880000001</v>
      </c>
      <c r="O1174">
        <v>0</v>
      </c>
      <c r="P1174">
        <v>0</v>
      </c>
      <c r="Q1174">
        <v>0</v>
      </c>
      <c r="R1174">
        <v>0</v>
      </c>
      <c r="S1174">
        <v>2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49.440533547515628</v>
      </c>
      <c r="AB1174">
        <v>0</v>
      </c>
      <c r="AC1174">
        <v>0</v>
      </c>
      <c r="AD1174">
        <v>0</v>
      </c>
      <c r="AE1174">
        <v>49.440533547515628</v>
      </c>
    </row>
    <row r="1175" spans="1:31" x14ac:dyDescent="0.25">
      <c r="A1175">
        <v>2384836</v>
      </c>
      <c r="B1175">
        <v>1</v>
      </c>
      <c r="C1175" t="s">
        <v>80</v>
      </c>
      <c r="D1175" t="s">
        <v>95</v>
      </c>
      <c r="E1175" t="s">
        <v>1397</v>
      </c>
      <c r="F1175" t="s">
        <v>3647</v>
      </c>
      <c r="G1175" t="s">
        <v>298</v>
      </c>
      <c r="H1175" t="s">
        <v>293</v>
      </c>
      <c r="I1175" t="s">
        <v>136</v>
      </c>
      <c r="J1175" t="s">
        <v>137</v>
      </c>
      <c r="K1175" t="s">
        <v>138</v>
      </c>
      <c r="L1175" t="s">
        <v>3648</v>
      </c>
      <c r="M1175" t="s">
        <v>3649</v>
      </c>
      <c r="N1175">
        <v>0.263055555</v>
      </c>
      <c r="O1175">
        <v>5</v>
      </c>
      <c r="P1175">
        <v>710</v>
      </c>
      <c r="Q1175">
        <v>26</v>
      </c>
      <c r="R1175">
        <v>9</v>
      </c>
      <c r="S1175">
        <v>30</v>
      </c>
      <c r="T1175">
        <v>42</v>
      </c>
      <c r="U1175">
        <v>0</v>
      </c>
      <c r="V1175">
        <v>0</v>
      </c>
      <c r="W1175">
        <v>1.227101061360975</v>
      </c>
      <c r="X1175">
        <v>44.229330402611168</v>
      </c>
      <c r="Y1175">
        <v>21.709779387964094</v>
      </c>
      <c r="Z1175">
        <v>3.0890565161530001</v>
      </c>
      <c r="AA1175">
        <v>56.266204476569321</v>
      </c>
      <c r="AB1175">
        <v>12.783997658680956</v>
      </c>
      <c r="AC1175">
        <v>0</v>
      </c>
      <c r="AD1175">
        <v>0</v>
      </c>
      <c r="AE1175">
        <v>139.30546950333951</v>
      </c>
    </row>
    <row r="1176" spans="1:31" x14ac:dyDescent="0.25">
      <c r="A1176">
        <v>2374701</v>
      </c>
      <c r="B1176">
        <v>1</v>
      </c>
      <c r="C1176" t="s">
        <v>80</v>
      </c>
      <c r="D1176" t="s">
        <v>96</v>
      </c>
      <c r="E1176" t="s">
        <v>290</v>
      </c>
      <c r="F1176" t="s">
        <v>3650</v>
      </c>
      <c r="G1176" t="s">
        <v>298</v>
      </c>
      <c r="H1176" t="s">
        <v>293</v>
      </c>
      <c r="I1176" t="s">
        <v>136</v>
      </c>
      <c r="J1176" t="s">
        <v>137</v>
      </c>
      <c r="K1176" t="s">
        <v>138</v>
      </c>
      <c r="L1176" t="s">
        <v>3651</v>
      </c>
      <c r="M1176" t="s">
        <v>3652</v>
      </c>
      <c r="N1176">
        <v>0.94861111099999995</v>
      </c>
      <c r="O1176">
        <v>0</v>
      </c>
      <c r="P1176">
        <v>489</v>
      </c>
      <c r="Q1176">
        <v>0</v>
      </c>
      <c r="R1176">
        <v>1</v>
      </c>
      <c r="S1176">
        <v>7</v>
      </c>
      <c r="T1176">
        <v>48</v>
      </c>
      <c r="U1176">
        <v>0</v>
      </c>
      <c r="V1176">
        <v>0</v>
      </c>
      <c r="W1176">
        <v>0</v>
      </c>
      <c r="X1176">
        <v>154.49213267168034</v>
      </c>
      <c r="Y1176">
        <v>0</v>
      </c>
      <c r="Z1176">
        <v>0</v>
      </c>
      <c r="AA1176">
        <v>1473.0487053682612</v>
      </c>
      <c r="AB1176">
        <v>221.73178436010525</v>
      </c>
      <c r="AC1176">
        <v>0</v>
      </c>
      <c r="AD1176">
        <v>0</v>
      </c>
      <c r="AE1176">
        <v>1849.2726224000467</v>
      </c>
    </row>
    <row r="1177" spans="1:31" x14ac:dyDescent="0.25">
      <c r="A1177">
        <v>2375186</v>
      </c>
      <c r="B1177">
        <v>1</v>
      </c>
      <c r="C1177" t="s">
        <v>80</v>
      </c>
      <c r="D1177" t="s">
        <v>91</v>
      </c>
      <c r="E1177" t="s">
        <v>1397</v>
      </c>
      <c r="F1177" t="s">
        <v>3653</v>
      </c>
      <c r="G1177" t="s">
        <v>1495</v>
      </c>
      <c r="H1177" t="s">
        <v>293</v>
      </c>
      <c r="I1177" t="s">
        <v>136</v>
      </c>
      <c r="J1177" t="s">
        <v>137</v>
      </c>
      <c r="K1177" t="s">
        <v>138</v>
      </c>
      <c r="L1177" t="s">
        <v>3654</v>
      </c>
      <c r="M1177" t="s">
        <v>3655</v>
      </c>
      <c r="N1177">
        <v>2.3925000000000001</v>
      </c>
      <c r="O1177">
        <v>0</v>
      </c>
      <c r="P1177">
        <v>0</v>
      </c>
      <c r="Q1177">
        <v>0</v>
      </c>
      <c r="R1177">
        <v>6</v>
      </c>
      <c r="S1177">
        <v>0</v>
      </c>
      <c r="T1177">
        <v>1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17.343137143102798</v>
      </c>
      <c r="AA1177">
        <v>0</v>
      </c>
      <c r="AB1177">
        <v>8.0997272251700017E-2</v>
      </c>
      <c r="AC1177">
        <v>0</v>
      </c>
      <c r="AD1177">
        <v>0</v>
      </c>
      <c r="AE1177">
        <v>17.424134415354498</v>
      </c>
    </row>
    <row r="1178" spans="1:31" x14ac:dyDescent="0.25">
      <c r="A1178">
        <v>2374708</v>
      </c>
      <c r="B1178">
        <v>1</v>
      </c>
      <c r="C1178" t="s">
        <v>80</v>
      </c>
      <c r="D1178" t="s">
        <v>96</v>
      </c>
      <c r="E1178" t="s">
        <v>1397</v>
      </c>
      <c r="F1178" t="s">
        <v>3656</v>
      </c>
      <c r="G1178" t="s">
        <v>298</v>
      </c>
      <c r="H1178" t="s">
        <v>293</v>
      </c>
      <c r="I1178" t="s">
        <v>136</v>
      </c>
      <c r="J1178" t="s">
        <v>137</v>
      </c>
      <c r="K1178" t="s">
        <v>138</v>
      </c>
      <c r="L1178" t="s">
        <v>3657</v>
      </c>
      <c r="M1178" t="s">
        <v>3658</v>
      </c>
      <c r="N1178">
        <v>2.4955555550000001</v>
      </c>
      <c r="O1178">
        <v>0</v>
      </c>
      <c r="P1178">
        <v>116</v>
      </c>
      <c r="Q1178">
        <v>0</v>
      </c>
      <c r="R1178">
        <v>3</v>
      </c>
      <c r="S1178">
        <v>0</v>
      </c>
      <c r="T1178">
        <v>5</v>
      </c>
      <c r="U1178">
        <v>0</v>
      </c>
      <c r="V1178">
        <v>0</v>
      </c>
      <c r="W1178">
        <v>0</v>
      </c>
      <c r="X1178">
        <v>241.41492061806917</v>
      </c>
      <c r="Y1178">
        <v>0</v>
      </c>
      <c r="Z1178">
        <v>0</v>
      </c>
      <c r="AA1178">
        <v>0</v>
      </c>
      <c r="AB1178">
        <v>4.8407088501024003</v>
      </c>
      <c r="AC1178">
        <v>0</v>
      </c>
      <c r="AD1178">
        <v>0</v>
      </c>
      <c r="AE1178">
        <v>246.25562946817158</v>
      </c>
    </row>
    <row r="1179" spans="1:31" x14ac:dyDescent="0.25">
      <c r="A1179">
        <v>2374810</v>
      </c>
      <c r="B1179">
        <v>1</v>
      </c>
      <c r="C1179" t="s">
        <v>80</v>
      </c>
      <c r="D1179" t="s">
        <v>96</v>
      </c>
      <c r="E1179" t="s">
        <v>1397</v>
      </c>
      <c r="F1179" t="s">
        <v>3659</v>
      </c>
      <c r="G1179" t="s">
        <v>2091</v>
      </c>
      <c r="H1179" t="s">
        <v>293</v>
      </c>
      <c r="I1179" t="s">
        <v>136</v>
      </c>
      <c r="J1179" t="s">
        <v>137</v>
      </c>
      <c r="K1179" t="s">
        <v>138</v>
      </c>
      <c r="L1179" t="s">
        <v>3660</v>
      </c>
      <c r="M1179" t="s">
        <v>3661</v>
      </c>
      <c r="N1179">
        <v>1.433611111</v>
      </c>
      <c r="O1179">
        <v>0</v>
      </c>
      <c r="P1179">
        <v>1512</v>
      </c>
      <c r="Q1179">
        <v>0</v>
      </c>
      <c r="R1179">
        <v>5</v>
      </c>
      <c r="S1179">
        <v>2</v>
      </c>
      <c r="T1179">
        <v>472</v>
      </c>
      <c r="U1179">
        <v>0</v>
      </c>
      <c r="V1179">
        <v>3</v>
      </c>
      <c r="W1179">
        <v>0</v>
      </c>
      <c r="X1179">
        <v>1606.9463631911271</v>
      </c>
      <c r="Y1179">
        <v>0</v>
      </c>
      <c r="Z1179">
        <v>16.092974159329241</v>
      </c>
      <c r="AA1179">
        <v>111.94667350466447</v>
      </c>
      <c r="AB1179">
        <v>2010.3635930254452</v>
      </c>
      <c r="AC1179">
        <v>0</v>
      </c>
      <c r="AD1179">
        <v>141.29814984443516</v>
      </c>
      <c r="AE1179">
        <v>3886.6477537250012</v>
      </c>
    </row>
    <row r="1180" spans="1:31" x14ac:dyDescent="0.25">
      <c r="A1180">
        <v>2374833</v>
      </c>
      <c r="B1180">
        <v>1</v>
      </c>
      <c r="C1180" t="s">
        <v>80</v>
      </c>
      <c r="D1180" t="s">
        <v>96</v>
      </c>
      <c r="E1180" t="s">
        <v>290</v>
      </c>
      <c r="F1180" t="s">
        <v>3662</v>
      </c>
      <c r="G1180" t="s">
        <v>298</v>
      </c>
      <c r="H1180" t="s">
        <v>293</v>
      </c>
      <c r="I1180" t="s">
        <v>136</v>
      </c>
      <c r="J1180" t="s">
        <v>137</v>
      </c>
      <c r="K1180" t="s">
        <v>138</v>
      </c>
      <c r="L1180" t="s">
        <v>3663</v>
      </c>
      <c r="M1180" t="s">
        <v>3664</v>
      </c>
      <c r="N1180">
        <v>0.26250000000000001</v>
      </c>
      <c r="O1180">
        <v>7</v>
      </c>
      <c r="P1180">
        <v>7114</v>
      </c>
      <c r="Q1180">
        <v>3</v>
      </c>
      <c r="R1180">
        <v>232</v>
      </c>
      <c r="S1180">
        <v>30</v>
      </c>
      <c r="T1180">
        <v>1345</v>
      </c>
      <c r="U1180">
        <v>1</v>
      </c>
      <c r="V1180">
        <v>1</v>
      </c>
      <c r="W1180">
        <v>22.677292024443002</v>
      </c>
      <c r="X1180">
        <v>802.88533943250593</v>
      </c>
      <c r="Y1180">
        <v>1.270315456963875</v>
      </c>
      <c r="Z1180">
        <v>47.537408148536258</v>
      </c>
      <c r="AA1180">
        <v>112.45837364057624</v>
      </c>
      <c r="AB1180">
        <v>712.43332808807486</v>
      </c>
      <c r="AC1180">
        <v>0.68055656174887513</v>
      </c>
      <c r="AD1180">
        <v>4.5286522627499999E-3</v>
      </c>
      <c r="AE1180">
        <v>1699.947142005112</v>
      </c>
    </row>
    <row r="1181" spans="1:31" x14ac:dyDescent="0.25">
      <c r="A1181">
        <v>2374898</v>
      </c>
      <c r="B1181">
        <v>1</v>
      </c>
      <c r="C1181" t="s">
        <v>80</v>
      </c>
      <c r="D1181" t="s">
        <v>103</v>
      </c>
      <c r="E1181" t="s">
        <v>1490</v>
      </c>
      <c r="F1181" t="s">
        <v>1491</v>
      </c>
      <c r="G1181" t="s">
        <v>298</v>
      </c>
      <c r="H1181" t="s">
        <v>293</v>
      </c>
      <c r="I1181" t="s">
        <v>136</v>
      </c>
      <c r="J1181" t="s">
        <v>137</v>
      </c>
      <c r="K1181" t="s">
        <v>138</v>
      </c>
      <c r="L1181" t="s">
        <v>3665</v>
      </c>
      <c r="M1181" t="s">
        <v>3666</v>
      </c>
      <c r="N1181">
        <v>0.33972222200000002</v>
      </c>
      <c r="O1181">
        <v>0</v>
      </c>
      <c r="P1181">
        <v>1826</v>
      </c>
      <c r="Q1181">
        <v>0</v>
      </c>
      <c r="R1181">
        <v>20</v>
      </c>
      <c r="S1181">
        <v>15</v>
      </c>
      <c r="T1181">
        <v>198</v>
      </c>
      <c r="U1181">
        <v>20</v>
      </c>
      <c r="V1181">
        <v>4</v>
      </c>
      <c r="W1181">
        <v>0</v>
      </c>
      <c r="X1181">
        <v>162.56025970925944</v>
      </c>
      <c r="Y1181">
        <v>0</v>
      </c>
      <c r="Z1181">
        <v>2.2106635060390669</v>
      </c>
      <c r="AA1181">
        <v>240.65573707541137</v>
      </c>
      <c r="AB1181">
        <v>46.654833237289893</v>
      </c>
      <c r="AC1181">
        <v>959.31800735562922</v>
      </c>
      <c r="AD1181">
        <v>33.118388016399585</v>
      </c>
      <c r="AE1181">
        <v>1444.5178889000285</v>
      </c>
    </row>
    <row r="1182" spans="1:31" x14ac:dyDescent="0.25">
      <c r="A1182">
        <v>2374920</v>
      </c>
      <c r="B1182">
        <v>1</v>
      </c>
      <c r="C1182" t="s">
        <v>80</v>
      </c>
      <c r="D1182" t="s">
        <v>103</v>
      </c>
      <c r="E1182" t="s">
        <v>290</v>
      </c>
      <c r="F1182" t="s">
        <v>3667</v>
      </c>
      <c r="G1182" t="s">
        <v>298</v>
      </c>
      <c r="H1182" t="s">
        <v>293</v>
      </c>
      <c r="I1182" t="s">
        <v>136</v>
      </c>
      <c r="J1182" t="s">
        <v>137</v>
      </c>
      <c r="K1182" t="s">
        <v>138</v>
      </c>
      <c r="L1182" t="s">
        <v>3668</v>
      </c>
      <c r="M1182" t="s">
        <v>3669</v>
      </c>
      <c r="N1182">
        <v>1.0844444440000001</v>
      </c>
      <c r="O1182">
        <v>0</v>
      </c>
      <c r="P1182">
        <v>1051</v>
      </c>
      <c r="Q1182">
        <v>0</v>
      </c>
      <c r="R1182">
        <v>11</v>
      </c>
      <c r="S1182">
        <v>1</v>
      </c>
      <c r="T1182">
        <v>128</v>
      </c>
      <c r="U1182">
        <v>0</v>
      </c>
      <c r="V1182">
        <v>0</v>
      </c>
      <c r="W1182">
        <v>0</v>
      </c>
      <c r="X1182">
        <v>285.37736224024962</v>
      </c>
      <c r="Y1182">
        <v>0</v>
      </c>
      <c r="Z1182">
        <v>4.5869773674478802</v>
      </c>
      <c r="AA1182">
        <v>1.0163554774141668</v>
      </c>
      <c r="AB1182">
        <v>92.928728568282864</v>
      </c>
      <c r="AC1182">
        <v>0</v>
      </c>
      <c r="AD1182">
        <v>0</v>
      </c>
      <c r="AE1182">
        <v>383.90942365339453</v>
      </c>
    </row>
    <row r="1183" spans="1:31" x14ac:dyDescent="0.25">
      <c r="A1183">
        <v>2374932</v>
      </c>
      <c r="B1183">
        <v>1</v>
      </c>
      <c r="C1183" t="s">
        <v>80</v>
      </c>
      <c r="D1183" t="s">
        <v>100</v>
      </c>
      <c r="E1183" t="s">
        <v>1397</v>
      </c>
      <c r="F1183" t="s">
        <v>3670</v>
      </c>
      <c r="G1183" t="s">
        <v>1495</v>
      </c>
      <c r="H1183" t="s">
        <v>293</v>
      </c>
      <c r="I1183" t="s">
        <v>136</v>
      </c>
      <c r="J1183" t="s">
        <v>137</v>
      </c>
      <c r="K1183" t="s">
        <v>138</v>
      </c>
      <c r="L1183" t="s">
        <v>3671</v>
      </c>
      <c r="M1183" t="s">
        <v>3672</v>
      </c>
      <c r="N1183">
        <v>5.0411111110000002</v>
      </c>
      <c r="O1183">
        <v>0</v>
      </c>
      <c r="P1183">
        <v>0</v>
      </c>
      <c r="Q1183">
        <v>0</v>
      </c>
      <c r="R1183">
        <v>0</v>
      </c>
      <c r="S1183">
        <v>1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151.88671175235697</v>
      </c>
      <c r="AB1183">
        <v>0</v>
      </c>
      <c r="AC1183">
        <v>0</v>
      </c>
      <c r="AD1183">
        <v>0</v>
      </c>
      <c r="AE1183">
        <v>151.88671175235697</v>
      </c>
    </row>
    <row r="1184" spans="1:31" x14ac:dyDescent="0.25">
      <c r="A1184">
        <v>2374963</v>
      </c>
      <c r="B1184">
        <v>1</v>
      </c>
      <c r="C1184" t="s">
        <v>80</v>
      </c>
      <c r="D1184" t="s">
        <v>108</v>
      </c>
      <c r="E1184" t="s">
        <v>1368</v>
      </c>
      <c r="F1184" t="s">
        <v>3673</v>
      </c>
      <c r="G1184" t="s">
        <v>298</v>
      </c>
      <c r="H1184" t="s">
        <v>293</v>
      </c>
      <c r="I1184" t="s">
        <v>136</v>
      </c>
      <c r="J1184" t="s">
        <v>137</v>
      </c>
      <c r="K1184" t="s">
        <v>138</v>
      </c>
      <c r="L1184" t="s">
        <v>3674</v>
      </c>
      <c r="M1184" t="s">
        <v>3675</v>
      </c>
      <c r="N1184">
        <v>0.65527777700000001</v>
      </c>
      <c r="O1184">
        <v>0</v>
      </c>
      <c r="P1184">
        <v>1119</v>
      </c>
      <c r="Q1184">
        <v>3</v>
      </c>
      <c r="R1184">
        <v>450</v>
      </c>
      <c r="S1184">
        <v>8</v>
      </c>
      <c r="T1184">
        <v>236</v>
      </c>
      <c r="U1184">
        <v>1</v>
      </c>
      <c r="V1184">
        <v>0</v>
      </c>
      <c r="W1184">
        <v>0</v>
      </c>
      <c r="X1184">
        <v>175.31754864992553</v>
      </c>
      <c r="Y1184">
        <v>8.5067915458191017</v>
      </c>
      <c r="Z1184">
        <v>489.94732676131417</v>
      </c>
      <c r="AA1184">
        <v>21.868124789733521</v>
      </c>
      <c r="AB1184">
        <v>150.35834303836475</v>
      </c>
      <c r="AC1184">
        <v>44.20068674212127</v>
      </c>
      <c r="AD1184">
        <v>0</v>
      </c>
      <c r="AE1184">
        <v>890.19882152727848</v>
      </c>
    </row>
    <row r="1185" spans="1:31" x14ac:dyDescent="0.25">
      <c r="A1185">
        <v>2374973</v>
      </c>
      <c r="B1185">
        <v>1</v>
      </c>
      <c r="C1185" t="s">
        <v>80</v>
      </c>
      <c r="D1185" t="s">
        <v>103</v>
      </c>
      <c r="E1185" t="s">
        <v>1368</v>
      </c>
      <c r="F1185" t="s">
        <v>3676</v>
      </c>
      <c r="G1185" t="s">
        <v>298</v>
      </c>
      <c r="H1185" t="s">
        <v>293</v>
      </c>
      <c r="I1185" t="s">
        <v>136</v>
      </c>
      <c r="J1185" t="s">
        <v>137</v>
      </c>
      <c r="K1185" t="s">
        <v>138</v>
      </c>
      <c r="L1185" t="s">
        <v>3677</v>
      </c>
      <c r="M1185" t="s">
        <v>3678</v>
      </c>
      <c r="N1185">
        <v>1</v>
      </c>
      <c r="O1185">
        <v>0</v>
      </c>
      <c r="P1185">
        <v>27</v>
      </c>
      <c r="Q1185">
        <v>0</v>
      </c>
      <c r="R1185">
        <v>1</v>
      </c>
      <c r="S1185">
        <v>14</v>
      </c>
      <c r="T1185">
        <v>30</v>
      </c>
      <c r="U1185">
        <v>10</v>
      </c>
      <c r="V1185">
        <v>1</v>
      </c>
      <c r="W1185">
        <v>0</v>
      </c>
      <c r="X1185">
        <v>19.571614971330675</v>
      </c>
      <c r="Y1185">
        <v>0</v>
      </c>
      <c r="Z1185">
        <v>0</v>
      </c>
      <c r="AA1185">
        <v>96.04842426721126</v>
      </c>
      <c r="AB1185">
        <v>24.433570260523837</v>
      </c>
      <c r="AC1185">
        <v>284.11028966173717</v>
      </c>
      <c r="AD1185">
        <v>18.598094265408001</v>
      </c>
      <c r="AE1185">
        <v>442.76199342621095</v>
      </c>
    </row>
    <row r="1186" spans="1:31" x14ac:dyDescent="0.25">
      <c r="A1186">
        <v>2375027</v>
      </c>
      <c r="B1186">
        <v>1</v>
      </c>
      <c r="C1186" t="s">
        <v>80</v>
      </c>
      <c r="D1186" t="s">
        <v>97</v>
      </c>
      <c r="E1186" t="s">
        <v>290</v>
      </c>
      <c r="F1186" t="s">
        <v>3679</v>
      </c>
      <c r="G1186" t="s">
        <v>298</v>
      </c>
      <c r="H1186" t="s">
        <v>293</v>
      </c>
      <c r="I1186" t="s">
        <v>136</v>
      </c>
      <c r="J1186" t="s">
        <v>137</v>
      </c>
      <c r="K1186" t="s">
        <v>138</v>
      </c>
      <c r="L1186" t="s">
        <v>3680</v>
      </c>
      <c r="M1186" t="s">
        <v>3681</v>
      </c>
      <c r="N1186">
        <v>0.20027777699999999</v>
      </c>
      <c r="O1186">
        <v>31</v>
      </c>
      <c r="P1186">
        <v>7121</v>
      </c>
      <c r="Q1186">
        <v>4</v>
      </c>
      <c r="R1186">
        <v>136</v>
      </c>
      <c r="S1186">
        <v>17</v>
      </c>
      <c r="T1186">
        <v>762</v>
      </c>
      <c r="U1186">
        <v>0</v>
      </c>
      <c r="V1186">
        <v>1</v>
      </c>
      <c r="W1186">
        <v>41.538154374515557</v>
      </c>
      <c r="X1186">
        <v>477.36471175908639</v>
      </c>
      <c r="Y1186">
        <v>0.63793056390472513</v>
      </c>
      <c r="Z1186">
        <v>12.084385524238453</v>
      </c>
      <c r="AA1186">
        <v>30.456935929496876</v>
      </c>
      <c r="AB1186">
        <v>113.58893638957042</v>
      </c>
      <c r="AC1186">
        <v>0</v>
      </c>
      <c r="AD1186">
        <v>0.76886635802820003</v>
      </c>
      <c r="AE1186">
        <v>676.43992089884068</v>
      </c>
    </row>
    <row r="1187" spans="1:31" x14ac:dyDescent="0.25">
      <c r="A1187">
        <v>2375092</v>
      </c>
      <c r="B1187">
        <v>1</v>
      </c>
      <c r="C1187" t="s">
        <v>80</v>
      </c>
      <c r="D1187" t="s">
        <v>93</v>
      </c>
      <c r="E1187" t="s">
        <v>290</v>
      </c>
      <c r="F1187" t="s">
        <v>3682</v>
      </c>
      <c r="G1187" t="s">
        <v>298</v>
      </c>
      <c r="H1187" t="s">
        <v>293</v>
      </c>
      <c r="I1187" t="s">
        <v>136</v>
      </c>
      <c r="J1187" t="s">
        <v>137</v>
      </c>
      <c r="K1187" t="s">
        <v>138</v>
      </c>
      <c r="L1187" t="s">
        <v>3683</v>
      </c>
      <c r="M1187" t="s">
        <v>3684</v>
      </c>
      <c r="N1187">
        <v>0.28916666600000002</v>
      </c>
      <c r="O1187">
        <v>0</v>
      </c>
      <c r="P1187">
        <v>695</v>
      </c>
      <c r="Q1187">
        <v>8</v>
      </c>
      <c r="R1187">
        <v>240</v>
      </c>
      <c r="S1187">
        <v>22</v>
      </c>
      <c r="T1187">
        <v>147</v>
      </c>
      <c r="U1187">
        <v>0</v>
      </c>
      <c r="V1187">
        <v>0</v>
      </c>
      <c r="W1187">
        <v>0</v>
      </c>
      <c r="X1187">
        <v>38.596541064235112</v>
      </c>
      <c r="Y1187">
        <v>14.426492941290826</v>
      </c>
      <c r="Z1187">
        <v>210.72635655533568</v>
      </c>
      <c r="AA1187">
        <v>28.2232333434795</v>
      </c>
      <c r="AB1187">
        <v>55.051372987071289</v>
      </c>
      <c r="AC1187">
        <v>0</v>
      </c>
      <c r="AD1187">
        <v>0</v>
      </c>
      <c r="AE1187">
        <v>347.02399689141237</v>
      </c>
    </row>
    <row r="1188" spans="1:31" x14ac:dyDescent="0.25">
      <c r="A1188">
        <v>2375280</v>
      </c>
      <c r="B1188">
        <v>1</v>
      </c>
      <c r="C1188" t="s">
        <v>80</v>
      </c>
      <c r="D1188" t="s">
        <v>91</v>
      </c>
      <c r="E1188" t="s">
        <v>290</v>
      </c>
      <c r="F1188" t="s">
        <v>3685</v>
      </c>
      <c r="G1188" t="s">
        <v>867</v>
      </c>
      <c r="H1188" t="s">
        <v>293</v>
      </c>
      <c r="I1188" t="s">
        <v>136</v>
      </c>
      <c r="J1188" t="s">
        <v>137</v>
      </c>
      <c r="K1188" t="s">
        <v>138</v>
      </c>
      <c r="L1188" t="s">
        <v>3686</v>
      </c>
      <c r="M1188" t="s">
        <v>3687</v>
      </c>
      <c r="N1188">
        <v>0.23277777699999999</v>
      </c>
      <c r="O1188">
        <v>1</v>
      </c>
      <c r="P1188">
        <v>41</v>
      </c>
      <c r="Q1188">
        <v>21</v>
      </c>
      <c r="R1188">
        <v>270</v>
      </c>
      <c r="S1188">
        <v>11</v>
      </c>
      <c r="T1188">
        <v>66</v>
      </c>
      <c r="U1188">
        <v>3</v>
      </c>
      <c r="V1188">
        <v>0</v>
      </c>
      <c r="W1188">
        <v>0.16893584218249999</v>
      </c>
      <c r="X1188">
        <v>5.2441118338968344</v>
      </c>
      <c r="Y1188">
        <v>25.372401044421402</v>
      </c>
      <c r="Z1188">
        <v>116.19745940135289</v>
      </c>
      <c r="AA1188">
        <v>18.080743779186452</v>
      </c>
      <c r="AB1188">
        <v>29.049046689424802</v>
      </c>
      <c r="AC1188">
        <v>19.386986170624198</v>
      </c>
      <c r="AD1188">
        <v>0</v>
      </c>
      <c r="AE1188">
        <v>213.4996847610891</v>
      </c>
    </row>
    <row r="1189" spans="1:31" x14ac:dyDescent="0.25">
      <c r="A1189">
        <v>2375298</v>
      </c>
      <c r="B1189">
        <v>1</v>
      </c>
      <c r="C1189" t="s">
        <v>80</v>
      </c>
      <c r="D1189" t="s">
        <v>103</v>
      </c>
      <c r="E1189" t="s">
        <v>1368</v>
      </c>
      <c r="F1189" t="s">
        <v>3688</v>
      </c>
      <c r="G1189" t="s">
        <v>298</v>
      </c>
      <c r="H1189" t="s">
        <v>293</v>
      </c>
      <c r="I1189" t="s">
        <v>136</v>
      </c>
      <c r="J1189" t="s">
        <v>137</v>
      </c>
      <c r="K1189" t="s">
        <v>138</v>
      </c>
      <c r="L1189" t="s">
        <v>3689</v>
      </c>
      <c r="M1189" t="s">
        <v>3690</v>
      </c>
      <c r="N1189">
        <v>0.29166666600000002</v>
      </c>
      <c r="O1189">
        <v>0</v>
      </c>
      <c r="P1189">
        <v>0</v>
      </c>
      <c r="Q1189">
        <v>0</v>
      </c>
      <c r="R1189">
        <v>0</v>
      </c>
      <c r="S1189">
        <v>15</v>
      </c>
      <c r="T1189">
        <v>0</v>
      </c>
      <c r="U1189">
        <v>17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15.843454549408898</v>
      </c>
      <c r="AB1189">
        <v>0</v>
      </c>
      <c r="AC1189">
        <v>291.79176707562584</v>
      </c>
      <c r="AD1189">
        <v>0</v>
      </c>
      <c r="AE1189">
        <v>307.63522162503472</v>
      </c>
    </row>
    <row r="1190" spans="1:31" x14ac:dyDescent="0.25">
      <c r="A1190">
        <v>2374656</v>
      </c>
      <c r="B1190">
        <v>1</v>
      </c>
      <c r="C1190" t="s">
        <v>80</v>
      </c>
      <c r="D1190" t="s">
        <v>96</v>
      </c>
      <c r="E1190" t="s">
        <v>290</v>
      </c>
      <c r="F1190" t="s">
        <v>3691</v>
      </c>
      <c r="G1190" t="s">
        <v>298</v>
      </c>
      <c r="H1190" t="s">
        <v>293</v>
      </c>
      <c r="I1190" t="s">
        <v>1348</v>
      </c>
      <c r="J1190" t="s">
        <v>137</v>
      </c>
      <c r="K1190" t="s">
        <v>138</v>
      </c>
      <c r="L1190" t="s">
        <v>3692</v>
      </c>
      <c r="M1190" t="s">
        <v>3693</v>
      </c>
      <c r="N1190">
        <v>7.7777769999999996E-3</v>
      </c>
      <c r="O1190">
        <v>19</v>
      </c>
      <c r="P1190">
        <v>16181</v>
      </c>
      <c r="Q1190">
        <v>24</v>
      </c>
      <c r="R1190">
        <v>106</v>
      </c>
      <c r="S1190">
        <v>73</v>
      </c>
      <c r="T1190">
        <v>1989</v>
      </c>
      <c r="U1190">
        <v>0</v>
      </c>
      <c r="V1190">
        <v>2</v>
      </c>
      <c r="W1190">
        <v>0.99392022318890005</v>
      </c>
      <c r="X1190">
        <v>47.651085200725014</v>
      </c>
      <c r="Y1190">
        <v>0.48528909595413344</v>
      </c>
      <c r="Z1190">
        <v>0.66228507980942219</v>
      </c>
      <c r="AA1190">
        <v>21.8325048235812</v>
      </c>
      <c r="AB1190">
        <v>42.705905417973256</v>
      </c>
      <c r="AC1190">
        <v>0</v>
      </c>
      <c r="AD1190">
        <v>0.16045881713283336</v>
      </c>
      <c r="AE1190">
        <v>114.49144865836476</v>
      </c>
    </row>
    <row r="1191" spans="1:31" x14ac:dyDescent="0.25">
      <c r="A1191">
        <v>2385170</v>
      </c>
      <c r="B1191">
        <v>1</v>
      </c>
      <c r="C1191" t="s">
        <v>80</v>
      </c>
      <c r="D1191" t="s">
        <v>102</v>
      </c>
      <c r="E1191" t="s">
        <v>1397</v>
      </c>
      <c r="F1191" t="s">
        <v>3694</v>
      </c>
      <c r="G1191" t="s">
        <v>1495</v>
      </c>
      <c r="H1191" t="s">
        <v>293</v>
      </c>
      <c r="I1191" t="s">
        <v>136</v>
      </c>
      <c r="J1191" t="s">
        <v>137</v>
      </c>
      <c r="K1191" t="s">
        <v>138</v>
      </c>
      <c r="L1191" t="s">
        <v>3695</v>
      </c>
      <c r="M1191" t="s">
        <v>3696</v>
      </c>
      <c r="N1191">
        <v>2.3994444439999998</v>
      </c>
      <c r="O1191">
        <v>0</v>
      </c>
      <c r="P1191">
        <v>10</v>
      </c>
      <c r="Q1191">
        <v>0</v>
      </c>
      <c r="R1191">
        <v>42</v>
      </c>
      <c r="S1191">
        <v>0</v>
      </c>
      <c r="T1191">
        <v>17</v>
      </c>
      <c r="U1191">
        <v>0</v>
      </c>
      <c r="V1191">
        <v>0</v>
      </c>
      <c r="W1191">
        <v>0</v>
      </c>
      <c r="X1191">
        <v>2.5373083445850004</v>
      </c>
      <c r="Y1191">
        <v>0</v>
      </c>
      <c r="Z1191">
        <v>61.53642332126055</v>
      </c>
      <c r="AA1191">
        <v>0</v>
      </c>
      <c r="AB1191">
        <v>56.588523532571806</v>
      </c>
      <c r="AC1191">
        <v>0</v>
      </c>
      <c r="AD1191">
        <v>0</v>
      </c>
      <c r="AE1191">
        <v>120.66225519841737</v>
      </c>
    </row>
    <row r="1192" spans="1:31" x14ac:dyDescent="0.25">
      <c r="A1192">
        <v>2385241</v>
      </c>
      <c r="B1192">
        <v>1</v>
      </c>
      <c r="C1192" t="s">
        <v>80</v>
      </c>
      <c r="D1192" t="s">
        <v>95</v>
      </c>
      <c r="E1192" t="s">
        <v>1397</v>
      </c>
      <c r="F1192" t="s">
        <v>3697</v>
      </c>
      <c r="G1192" t="s">
        <v>1495</v>
      </c>
      <c r="H1192" t="s">
        <v>293</v>
      </c>
      <c r="I1192" t="s">
        <v>136</v>
      </c>
      <c r="J1192" t="s">
        <v>137</v>
      </c>
      <c r="K1192" t="s">
        <v>138</v>
      </c>
      <c r="L1192" t="s">
        <v>3698</v>
      </c>
      <c r="M1192" t="s">
        <v>3699</v>
      </c>
      <c r="N1192">
        <v>1.055833333</v>
      </c>
      <c r="O1192">
        <v>0</v>
      </c>
      <c r="P1192">
        <v>143</v>
      </c>
      <c r="Q1192">
        <v>0</v>
      </c>
      <c r="R1192">
        <v>1</v>
      </c>
      <c r="S1192">
        <v>20</v>
      </c>
      <c r="T1192">
        <v>9</v>
      </c>
      <c r="U1192">
        <v>2</v>
      </c>
      <c r="V1192">
        <v>0</v>
      </c>
      <c r="W1192">
        <v>0</v>
      </c>
      <c r="X1192">
        <v>32.094033268655906</v>
      </c>
      <c r="Y1192">
        <v>0</v>
      </c>
      <c r="Z1192">
        <v>0</v>
      </c>
      <c r="AA1192">
        <v>84.573317792384074</v>
      </c>
      <c r="AB1192">
        <v>6.0916427431901266</v>
      </c>
      <c r="AC1192">
        <v>160.85936525498082</v>
      </c>
      <c r="AD1192">
        <v>0</v>
      </c>
      <c r="AE1192">
        <v>283.61835905921089</v>
      </c>
    </row>
    <row r="1193" spans="1:31" x14ac:dyDescent="0.25">
      <c r="A1193">
        <v>2385501</v>
      </c>
      <c r="B1193">
        <v>1</v>
      </c>
      <c r="C1193" t="s">
        <v>80</v>
      </c>
      <c r="D1193" t="s">
        <v>105</v>
      </c>
      <c r="E1193" t="s">
        <v>1397</v>
      </c>
      <c r="F1193" t="s">
        <v>3700</v>
      </c>
      <c r="G1193" t="s">
        <v>1495</v>
      </c>
      <c r="H1193" t="s">
        <v>293</v>
      </c>
      <c r="I1193" t="s">
        <v>136</v>
      </c>
      <c r="J1193" t="s">
        <v>137</v>
      </c>
      <c r="K1193" t="s">
        <v>138</v>
      </c>
      <c r="L1193" t="s">
        <v>3701</v>
      </c>
      <c r="M1193" t="s">
        <v>3702</v>
      </c>
      <c r="N1193">
        <v>1.376944444</v>
      </c>
      <c r="O1193">
        <v>0</v>
      </c>
      <c r="P1193">
        <v>152</v>
      </c>
      <c r="Q1193">
        <v>0</v>
      </c>
      <c r="R1193">
        <v>0</v>
      </c>
      <c r="S1193">
        <v>0</v>
      </c>
      <c r="T1193">
        <v>12</v>
      </c>
      <c r="U1193">
        <v>0</v>
      </c>
      <c r="V1193">
        <v>0</v>
      </c>
      <c r="W1193">
        <v>0</v>
      </c>
      <c r="X1193">
        <v>49.531734507722568</v>
      </c>
      <c r="Y1193">
        <v>0</v>
      </c>
      <c r="Z1193">
        <v>0</v>
      </c>
      <c r="AA1193">
        <v>0</v>
      </c>
      <c r="AB1193">
        <v>33.644897450186299</v>
      </c>
      <c r="AC1193">
        <v>0</v>
      </c>
      <c r="AD1193">
        <v>0</v>
      </c>
      <c r="AE1193">
        <v>83.176631957908867</v>
      </c>
    </row>
    <row r="1194" spans="1:31" x14ac:dyDescent="0.25">
      <c r="A1194">
        <v>2385517</v>
      </c>
      <c r="B1194">
        <v>1</v>
      </c>
      <c r="C1194" t="s">
        <v>80</v>
      </c>
      <c r="D1194" t="s">
        <v>105</v>
      </c>
      <c r="E1194" t="s">
        <v>290</v>
      </c>
      <c r="F1194" t="s">
        <v>3462</v>
      </c>
      <c r="G1194" t="s">
        <v>867</v>
      </c>
      <c r="H1194" t="s">
        <v>293</v>
      </c>
      <c r="I1194" t="s">
        <v>136</v>
      </c>
      <c r="J1194" t="s">
        <v>137</v>
      </c>
      <c r="K1194" t="s">
        <v>138</v>
      </c>
      <c r="L1194" t="s">
        <v>3703</v>
      </c>
      <c r="M1194" t="s">
        <v>3704</v>
      </c>
      <c r="N1194">
        <v>0.82805555500000005</v>
      </c>
      <c r="O1194">
        <v>1</v>
      </c>
      <c r="P1194">
        <v>236</v>
      </c>
      <c r="Q1194">
        <v>1</v>
      </c>
      <c r="R1194">
        <v>2</v>
      </c>
      <c r="S1194">
        <v>6</v>
      </c>
      <c r="T1194">
        <v>32</v>
      </c>
      <c r="U1194">
        <v>0</v>
      </c>
      <c r="V1194">
        <v>0</v>
      </c>
      <c r="W1194">
        <v>0.4295671074693167</v>
      </c>
      <c r="X1194">
        <v>57.276690362164686</v>
      </c>
      <c r="Y1194">
        <v>4.4169989041883175</v>
      </c>
      <c r="Z1194">
        <v>4.2474052908466675E-2</v>
      </c>
      <c r="AA1194">
        <v>26.843286965201703</v>
      </c>
      <c r="AB1194">
        <v>33.816951255247432</v>
      </c>
      <c r="AC1194">
        <v>0</v>
      </c>
      <c r="AD1194">
        <v>0</v>
      </c>
      <c r="AE1194">
        <v>122.82596864717992</v>
      </c>
    </row>
    <row r="1195" spans="1:31" x14ac:dyDescent="0.25">
      <c r="A1195">
        <v>2385598</v>
      </c>
      <c r="B1195">
        <v>1</v>
      </c>
      <c r="C1195" t="s">
        <v>80</v>
      </c>
      <c r="D1195" t="s">
        <v>105</v>
      </c>
      <c r="E1195" t="s">
        <v>290</v>
      </c>
      <c r="F1195" t="s">
        <v>3085</v>
      </c>
      <c r="G1195" t="s">
        <v>2991</v>
      </c>
      <c r="H1195" t="s">
        <v>293</v>
      </c>
      <c r="I1195" t="s">
        <v>136</v>
      </c>
      <c r="J1195" t="s">
        <v>137</v>
      </c>
      <c r="K1195" t="s">
        <v>138</v>
      </c>
      <c r="L1195" t="s">
        <v>3705</v>
      </c>
      <c r="M1195" t="s">
        <v>3706</v>
      </c>
      <c r="N1195">
        <v>0.72388888799999995</v>
      </c>
      <c r="O1195">
        <v>0</v>
      </c>
      <c r="P1195">
        <v>450</v>
      </c>
      <c r="Q1195">
        <v>1</v>
      </c>
      <c r="R1195">
        <v>29</v>
      </c>
      <c r="S1195">
        <v>10</v>
      </c>
      <c r="T1195">
        <v>65</v>
      </c>
      <c r="U1195">
        <v>7</v>
      </c>
      <c r="V1195">
        <v>0</v>
      </c>
      <c r="W1195">
        <v>0</v>
      </c>
      <c r="X1195">
        <v>114.8383432652445</v>
      </c>
      <c r="Y1195">
        <v>1.4038192315084779</v>
      </c>
      <c r="Z1195">
        <v>52.6955263193436</v>
      </c>
      <c r="AA1195">
        <v>90.796884967300784</v>
      </c>
      <c r="AB1195">
        <v>56.823633371175909</v>
      </c>
      <c r="AC1195">
        <v>223.45616092941685</v>
      </c>
      <c r="AD1195">
        <v>0</v>
      </c>
      <c r="AE1195">
        <v>540.01436808399012</v>
      </c>
    </row>
    <row r="1196" spans="1:31" x14ac:dyDescent="0.25">
      <c r="A1196">
        <v>2385506</v>
      </c>
      <c r="B1196">
        <v>1</v>
      </c>
      <c r="C1196" t="s">
        <v>80</v>
      </c>
      <c r="D1196" t="s">
        <v>105</v>
      </c>
      <c r="E1196" t="s">
        <v>290</v>
      </c>
      <c r="F1196" t="s">
        <v>3707</v>
      </c>
      <c r="G1196" t="s">
        <v>2053</v>
      </c>
      <c r="H1196" t="s">
        <v>293</v>
      </c>
      <c r="I1196" t="s">
        <v>136</v>
      </c>
      <c r="J1196" t="s">
        <v>137</v>
      </c>
      <c r="K1196" t="s">
        <v>138</v>
      </c>
      <c r="L1196" t="s">
        <v>3708</v>
      </c>
      <c r="M1196" t="s">
        <v>3709</v>
      </c>
      <c r="N1196">
        <v>0.57138888799999998</v>
      </c>
      <c r="O1196">
        <v>0</v>
      </c>
      <c r="P1196">
        <v>230</v>
      </c>
      <c r="Q1196">
        <v>0</v>
      </c>
      <c r="R1196">
        <v>0</v>
      </c>
      <c r="S1196">
        <v>0</v>
      </c>
      <c r="T1196">
        <v>12</v>
      </c>
      <c r="U1196">
        <v>0</v>
      </c>
      <c r="V1196">
        <v>0</v>
      </c>
      <c r="W1196">
        <v>0</v>
      </c>
      <c r="X1196">
        <v>32.30722907023975</v>
      </c>
      <c r="Y1196">
        <v>0</v>
      </c>
      <c r="Z1196">
        <v>0</v>
      </c>
      <c r="AA1196">
        <v>0</v>
      </c>
      <c r="AB1196">
        <v>5.7235098719845006</v>
      </c>
      <c r="AC1196">
        <v>0</v>
      </c>
      <c r="AD1196">
        <v>0</v>
      </c>
      <c r="AE1196">
        <v>38.030738942224247</v>
      </c>
    </row>
    <row r="1197" spans="1:31" x14ac:dyDescent="0.25">
      <c r="A1197">
        <v>2385270</v>
      </c>
      <c r="B1197">
        <v>1</v>
      </c>
      <c r="C1197" t="s">
        <v>80</v>
      </c>
      <c r="D1197" t="s">
        <v>95</v>
      </c>
      <c r="E1197" t="s">
        <v>1490</v>
      </c>
      <c r="F1197" t="s">
        <v>3710</v>
      </c>
      <c r="G1197" t="s">
        <v>867</v>
      </c>
      <c r="H1197" t="s">
        <v>293</v>
      </c>
      <c r="I1197" t="s">
        <v>136</v>
      </c>
      <c r="J1197" t="s">
        <v>137</v>
      </c>
      <c r="K1197" t="s">
        <v>138</v>
      </c>
      <c r="L1197" t="s">
        <v>3711</v>
      </c>
      <c r="M1197" t="s">
        <v>3712</v>
      </c>
      <c r="N1197">
        <v>0.21777777700000001</v>
      </c>
      <c r="O1197">
        <v>0</v>
      </c>
      <c r="P1197">
        <v>143</v>
      </c>
      <c r="Q1197">
        <v>0</v>
      </c>
      <c r="R1197">
        <v>1</v>
      </c>
      <c r="S1197">
        <v>28</v>
      </c>
      <c r="T1197">
        <v>9</v>
      </c>
      <c r="U1197">
        <v>5</v>
      </c>
      <c r="V1197">
        <v>0</v>
      </c>
      <c r="W1197">
        <v>0</v>
      </c>
      <c r="X1197">
        <v>6.7497563743577338</v>
      </c>
      <c r="Y1197">
        <v>0</v>
      </c>
      <c r="Z1197">
        <v>0</v>
      </c>
      <c r="AA1197">
        <v>225.06051274904411</v>
      </c>
      <c r="AB1197">
        <v>1.3017227361347998</v>
      </c>
      <c r="AC1197">
        <v>316.49046571433132</v>
      </c>
      <c r="AD1197">
        <v>0</v>
      </c>
      <c r="AE1197">
        <v>549.60245757386792</v>
      </c>
    </row>
    <row r="1198" spans="1:31" x14ac:dyDescent="0.25">
      <c r="A1198">
        <v>2385155</v>
      </c>
      <c r="B1198">
        <v>1</v>
      </c>
      <c r="C1198" t="s">
        <v>80</v>
      </c>
      <c r="D1198" t="s">
        <v>105</v>
      </c>
      <c r="E1198" t="s">
        <v>1397</v>
      </c>
      <c r="F1198" t="s">
        <v>3713</v>
      </c>
      <c r="G1198" t="s">
        <v>298</v>
      </c>
      <c r="H1198" t="s">
        <v>293</v>
      </c>
      <c r="I1198" t="s">
        <v>136</v>
      </c>
      <c r="J1198" t="s">
        <v>137</v>
      </c>
      <c r="K1198" t="s">
        <v>138</v>
      </c>
      <c r="L1198" t="s">
        <v>3714</v>
      </c>
      <c r="M1198" t="s">
        <v>3715</v>
      </c>
      <c r="N1198">
        <v>0.56000000000000005</v>
      </c>
      <c r="O1198">
        <v>3</v>
      </c>
      <c r="P1198">
        <v>4388</v>
      </c>
      <c r="Q1198">
        <v>11</v>
      </c>
      <c r="R1198">
        <v>439</v>
      </c>
      <c r="S1198">
        <v>37</v>
      </c>
      <c r="T1198">
        <v>509</v>
      </c>
      <c r="U1198">
        <v>7</v>
      </c>
      <c r="V1198">
        <v>3</v>
      </c>
      <c r="W1198">
        <v>2.4363674416905918</v>
      </c>
      <c r="X1198">
        <v>553.98528996857328</v>
      </c>
      <c r="Y1198">
        <v>89.290780501840317</v>
      </c>
      <c r="Z1198">
        <v>91.775855823389378</v>
      </c>
      <c r="AA1198">
        <v>104.5241942493782</v>
      </c>
      <c r="AB1198">
        <v>173.1881753393516</v>
      </c>
      <c r="AC1198">
        <v>334.55740206976901</v>
      </c>
      <c r="AD1198">
        <v>0.70431648685034998</v>
      </c>
      <c r="AE1198">
        <v>1350.4623818808427</v>
      </c>
    </row>
    <row r="1199" spans="1:31" x14ac:dyDescent="0.25">
      <c r="A1199">
        <v>2384940</v>
      </c>
      <c r="B1199">
        <v>1</v>
      </c>
      <c r="C1199" t="s">
        <v>80</v>
      </c>
      <c r="D1199" t="s">
        <v>105</v>
      </c>
      <c r="E1199" t="s">
        <v>1397</v>
      </c>
      <c r="F1199" t="s">
        <v>3716</v>
      </c>
      <c r="G1199" t="s">
        <v>298</v>
      </c>
      <c r="H1199" t="s">
        <v>293</v>
      </c>
      <c r="I1199" t="s">
        <v>136</v>
      </c>
      <c r="J1199" t="s">
        <v>137</v>
      </c>
      <c r="K1199" t="s">
        <v>138</v>
      </c>
      <c r="L1199" t="s">
        <v>3717</v>
      </c>
      <c r="M1199" t="s">
        <v>3718</v>
      </c>
      <c r="N1199">
        <v>1.0747222219999999</v>
      </c>
      <c r="O1199">
        <v>0</v>
      </c>
      <c r="P1199">
        <v>2178</v>
      </c>
      <c r="Q1199">
        <v>0</v>
      </c>
      <c r="R1199">
        <v>0</v>
      </c>
      <c r="S1199">
        <v>2</v>
      </c>
      <c r="T1199">
        <v>84</v>
      </c>
      <c r="U1199">
        <v>0</v>
      </c>
      <c r="V1199">
        <v>2</v>
      </c>
      <c r="W1199">
        <v>0</v>
      </c>
      <c r="X1199">
        <v>597.28447878521695</v>
      </c>
      <c r="Y1199">
        <v>0</v>
      </c>
      <c r="Z1199">
        <v>0</v>
      </c>
      <c r="AA1199">
        <v>52.844754297519586</v>
      </c>
      <c r="AB1199">
        <v>157.99729364855727</v>
      </c>
      <c r="AC1199">
        <v>0</v>
      </c>
      <c r="AD1199">
        <v>16.102536100037351</v>
      </c>
      <c r="AE1199">
        <v>824.22906283133113</v>
      </c>
    </row>
    <row r="1200" spans="1:31" x14ac:dyDescent="0.25">
      <c r="A1200">
        <v>2385469</v>
      </c>
      <c r="B1200">
        <v>1</v>
      </c>
      <c r="C1200" t="s">
        <v>80</v>
      </c>
      <c r="D1200" t="s">
        <v>105</v>
      </c>
      <c r="E1200" t="s">
        <v>290</v>
      </c>
      <c r="F1200" t="s">
        <v>3719</v>
      </c>
      <c r="G1200" t="s">
        <v>298</v>
      </c>
      <c r="H1200" t="s">
        <v>293</v>
      </c>
      <c r="I1200" t="s">
        <v>136</v>
      </c>
      <c r="J1200" t="s">
        <v>137</v>
      </c>
      <c r="K1200" t="s">
        <v>138</v>
      </c>
      <c r="L1200" t="s">
        <v>3720</v>
      </c>
      <c r="M1200" t="s">
        <v>3721</v>
      </c>
      <c r="N1200">
        <v>0.244166666</v>
      </c>
      <c r="O1200">
        <v>1</v>
      </c>
      <c r="P1200">
        <v>236</v>
      </c>
      <c r="Q1200">
        <v>1</v>
      </c>
      <c r="R1200">
        <v>2</v>
      </c>
      <c r="S1200">
        <v>6</v>
      </c>
      <c r="T1200">
        <v>32</v>
      </c>
      <c r="U1200">
        <v>0</v>
      </c>
      <c r="V1200">
        <v>0</v>
      </c>
      <c r="W1200">
        <v>0.12954885363062502</v>
      </c>
      <c r="X1200">
        <v>16.692486435435452</v>
      </c>
      <c r="Y1200">
        <v>1.3081637335053502</v>
      </c>
      <c r="Z1200">
        <v>1.2430082218400001E-2</v>
      </c>
      <c r="AA1200">
        <v>8.0011979362979986</v>
      </c>
      <c r="AB1200">
        <v>10.054944474406602</v>
      </c>
      <c r="AC1200">
        <v>0</v>
      </c>
      <c r="AD1200">
        <v>0</v>
      </c>
      <c r="AE1200">
        <v>36.198771515494428</v>
      </c>
    </row>
    <row r="1201" spans="1:31" x14ac:dyDescent="0.25">
      <c r="A1201">
        <v>2385450</v>
      </c>
      <c r="B1201">
        <v>1</v>
      </c>
      <c r="C1201" t="s">
        <v>80</v>
      </c>
      <c r="D1201" t="s">
        <v>105</v>
      </c>
      <c r="E1201" t="s">
        <v>1368</v>
      </c>
      <c r="F1201" t="s">
        <v>3722</v>
      </c>
      <c r="G1201" t="s">
        <v>298</v>
      </c>
      <c r="H1201" t="s">
        <v>293</v>
      </c>
      <c r="I1201" t="s">
        <v>136</v>
      </c>
      <c r="J1201" t="s">
        <v>137</v>
      </c>
      <c r="K1201" t="s">
        <v>138</v>
      </c>
      <c r="L1201" t="s">
        <v>3723</v>
      </c>
      <c r="M1201" t="s">
        <v>3724</v>
      </c>
      <c r="N1201">
        <v>0.62111111100000005</v>
      </c>
      <c r="O1201">
        <v>0</v>
      </c>
      <c r="P1201">
        <v>595</v>
      </c>
      <c r="Q1201">
        <v>0</v>
      </c>
      <c r="R1201">
        <v>0</v>
      </c>
      <c r="S1201">
        <v>0</v>
      </c>
      <c r="T1201">
        <v>39</v>
      </c>
      <c r="U1201">
        <v>0</v>
      </c>
      <c r="V1201">
        <v>0</v>
      </c>
      <c r="W1201">
        <v>0</v>
      </c>
      <c r="X1201">
        <v>92.544692718900379</v>
      </c>
      <c r="Y1201">
        <v>0</v>
      </c>
      <c r="Z1201">
        <v>0</v>
      </c>
      <c r="AA1201">
        <v>0</v>
      </c>
      <c r="AB1201">
        <v>37.293349863848007</v>
      </c>
      <c r="AC1201">
        <v>0</v>
      </c>
      <c r="AD1201">
        <v>0</v>
      </c>
      <c r="AE1201">
        <v>129.83804258274839</v>
      </c>
    </row>
    <row r="1202" spans="1:31" x14ac:dyDescent="0.25">
      <c r="A1202">
        <v>2385617</v>
      </c>
      <c r="B1202">
        <v>1</v>
      </c>
      <c r="C1202" t="s">
        <v>80</v>
      </c>
      <c r="D1202" t="s">
        <v>94</v>
      </c>
      <c r="E1202" t="s">
        <v>1397</v>
      </c>
      <c r="F1202" t="s">
        <v>3725</v>
      </c>
      <c r="G1202" t="s">
        <v>1495</v>
      </c>
      <c r="H1202" t="s">
        <v>293</v>
      </c>
      <c r="I1202" t="s">
        <v>136</v>
      </c>
      <c r="J1202" t="s">
        <v>137</v>
      </c>
      <c r="K1202" t="s">
        <v>138</v>
      </c>
      <c r="L1202" t="s">
        <v>1181</v>
      </c>
      <c r="M1202" t="s">
        <v>3726</v>
      </c>
      <c r="N1202">
        <v>1.328888888</v>
      </c>
      <c r="O1202">
        <v>0</v>
      </c>
      <c r="P1202">
        <v>79</v>
      </c>
      <c r="Q1202">
        <v>0</v>
      </c>
      <c r="R1202">
        <v>1</v>
      </c>
      <c r="S1202">
        <v>7</v>
      </c>
      <c r="T1202">
        <v>8</v>
      </c>
      <c r="U1202">
        <v>0</v>
      </c>
      <c r="V1202">
        <v>0</v>
      </c>
      <c r="W1202">
        <v>0</v>
      </c>
      <c r="X1202">
        <v>14.532767047558</v>
      </c>
      <c r="Y1202">
        <v>0</v>
      </c>
      <c r="Z1202">
        <v>0.47969622195235001</v>
      </c>
      <c r="AA1202">
        <v>14.089977753389501</v>
      </c>
      <c r="AB1202">
        <v>7.362475216561033</v>
      </c>
      <c r="AC1202">
        <v>0</v>
      </c>
      <c r="AD1202">
        <v>0</v>
      </c>
      <c r="AE1202">
        <v>36.464916239460884</v>
      </c>
    </row>
    <row r="1203" spans="1:31" x14ac:dyDescent="0.25">
      <c r="A1203">
        <v>2385623</v>
      </c>
      <c r="B1203">
        <v>1</v>
      </c>
      <c r="C1203" t="s">
        <v>80</v>
      </c>
      <c r="D1203" t="s">
        <v>101</v>
      </c>
      <c r="E1203" t="s">
        <v>1397</v>
      </c>
      <c r="F1203" t="s">
        <v>3727</v>
      </c>
      <c r="G1203" t="s">
        <v>1495</v>
      </c>
      <c r="H1203" t="s">
        <v>293</v>
      </c>
      <c r="I1203" t="s">
        <v>136</v>
      </c>
      <c r="J1203" t="s">
        <v>137</v>
      </c>
      <c r="K1203" t="s">
        <v>138</v>
      </c>
      <c r="L1203" t="s">
        <v>3728</v>
      </c>
      <c r="M1203" t="s">
        <v>3729</v>
      </c>
      <c r="N1203">
        <v>2.846944444</v>
      </c>
      <c r="O1203">
        <v>0</v>
      </c>
      <c r="P1203">
        <v>2</v>
      </c>
      <c r="Q1203">
        <v>0</v>
      </c>
      <c r="R1203">
        <v>1</v>
      </c>
      <c r="S1203">
        <v>1</v>
      </c>
      <c r="T1203">
        <v>0</v>
      </c>
      <c r="U1203">
        <v>0</v>
      </c>
      <c r="V1203">
        <v>0</v>
      </c>
      <c r="W1203">
        <v>0</v>
      </c>
      <c r="X1203">
        <v>2.9725288588508336</v>
      </c>
      <c r="Y1203">
        <v>0</v>
      </c>
      <c r="Z1203">
        <v>6.4287495748544998</v>
      </c>
      <c r="AA1203">
        <v>2.5315405760110083</v>
      </c>
      <c r="AB1203">
        <v>0</v>
      </c>
      <c r="AC1203">
        <v>0</v>
      </c>
      <c r="AD1203">
        <v>0</v>
      </c>
      <c r="AE1203">
        <v>11.93281900971634</v>
      </c>
    </row>
    <row r="1204" spans="1:31" x14ac:dyDescent="0.25">
      <c r="A1204">
        <v>2386170</v>
      </c>
      <c r="B1204">
        <v>1</v>
      </c>
      <c r="C1204" t="s">
        <v>80</v>
      </c>
      <c r="D1204" t="s">
        <v>107</v>
      </c>
      <c r="E1204" t="s">
        <v>1397</v>
      </c>
      <c r="F1204" t="s">
        <v>3730</v>
      </c>
      <c r="G1204" t="s">
        <v>1495</v>
      </c>
      <c r="H1204" t="s">
        <v>293</v>
      </c>
      <c r="I1204" t="s">
        <v>136</v>
      </c>
      <c r="J1204" t="s">
        <v>137</v>
      </c>
      <c r="K1204" t="s">
        <v>138</v>
      </c>
      <c r="L1204" t="s">
        <v>3731</v>
      </c>
      <c r="M1204" t="s">
        <v>3732</v>
      </c>
      <c r="N1204">
        <v>2.287222222</v>
      </c>
      <c r="O1204">
        <v>0</v>
      </c>
      <c r="P1204">
        <v>0</v>
      </c>
      <c r="Q1204">
        <v>0</v>
      </c>
      <c r="R1204">
        <v>0</v>
      </c>
      <c r="S1204">
        <v>1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3.9612646846855499</v>
      </c>
      <c r="AB1204">
        <v>0</v>
      </c>
      <c r="AC1204">
        <v>0</v>
      </c>
      <c r="AD1204">
        <v>0</v>
      </c>
      <c r="AE1204">
        <v>3.9612646846855499</v>
      </c>
    </row>
    <row r="1205" spans="1:31" x14ac:dyDescent="0.25">
      <c r="A1205">
        <v>2386202</v>
      </c>
      <c r="B1205">
        <v>1</v>
      </c>
      <c r="C1205" t="s">
        <v>80</v>
      </c>
      <c r="D1205" t="s">
        <v>105</v>
      </c>
      <c r="E1205" t="s">
        <v>290</v>
      </c>
      <c r="F1205" t="s">
        <v>3733</v>
      </c>
      <c r="G1205" t="s">
        <v>298</v>
      </c>
      <c r="H1205" t="s">
        <v>293</v>
      </c>
      <c r="I1205" t="s">
        <v>136</v>
      </c>
      <c r="J1205" t="s">
        <v>137</v>
      </c>
      <c r="K1205" t="s">
        <v>138</v>
      </c>
      <c r="L1205" t="s">
        <v>3734</v>
      </c>
      <c r="M1205" t="s">
        <v>3735</v>
      </c>
      <c r="N1205">
        <v>0.22333333299999999</v>
      </c>
      <c r="O1205">
        <v>11</v>
      </c>
      <c r="P1205">
        <v>1033</v>
      </c>
      <c r="Q1205">
        <v>18</v>
      </c>
      <c r="R1205">
        <v>591</v>
      </c>
      <c r="S1205">
        <v>17</v>
      </c>
      <c r="T1205">
        <v>154</v>
      </c>
      <c r="U1205">
        <v>0</v>
      </c>
      <c r="V1205">
        <v>1</v>
      </c>
      <c r="W1205">
        <v>1.0869386414124</v>
      </c>
      <c r="X1205">
        <v>59.093540927028222</v>
      </c>
      <c r="Y1205">
        <v>7.1832367916916331</v>
      </c>
      <c r="Z1205">
        <v>79.469988495681875</v>
      </c>
      <c r="AA1205">
        <v>7.3328332576608011</v>
      </c>
      <c r="AB1205">
        <v>40.772887295349022</v>
      </c>
      <c r="AC1205">
        <v>0</v>
      </c>
      <c r="AD1205">
        <v>2.1955628519216002</v>
      </c>
      <c r="AE1205">
        <v>197.13498826074556</v>
      </c>
    </row>
    <row r="1206" spans="1:31" x14ac:dyDescent="0.25">
      <c r="A1206">
        <v>2374864</v>
      </c>
      <c r="B1206">
        <v>1</v>
      </c>
      <c r="C1206" t="s">
        <v>80</v>
      </c>
      <c r="D1206" t="s">
        <v>98</v>
      </c>
      <c r="E1206" t="s">
        <v>1368</v>
      </c>
      <c r="F1206" t="s">
        <v>3736</v>
      </c>
      <c r="G1206" t="s">
        <v>298</v>
      </c>
      <c r="H1206" t="s">
        <v>293</v>
      </c>
      <c r="I1206" t="s">
        <v>136</v>
      </c>
      <c r="J1206" t="s">
        <v>137</v>
      </c>
      <c r="K1206" t="s">
        <v>138</v>
      </c>
      <c r="L1206" t="s">
        <v>3737</v>
      </c>
      <c r="M1206" t="s">
        <v>3738</v>
      </c>
      <c r="N1206">
        <v>2.5177777770000001</v>
      </c>
      <c r="O1206">
        <v>0</v>
      </c>
      <c r="P1206">
        <v>440</v>
      </c>
      <c r="Q1206">
        <v>22</v>
      </c>
      <c r="R1206">
        <v>49</v>
      </c>
      <c r="S1206">
        <v>7</v>
      </c>
      <c r="T1206">
        <v>131</v>
      </c>
      <c r="U1206">
        <v>1</v>
      </c>
      <c r="V1206">
        <v>0</v>
      </c>
      <c r="W1206">
        <v>0</v>
      </c>
      <c r="X1206">
        <v>378.81095246359939</v>
      </c>
      <c r="Y1206">
        <v>196.18211991222597</v>
      </c>
      <c r="Z1206">
        <v>198.70024774823835</v>
      </c>
      <c r="AA1206">
        <v>43.01866662598016</v>
      </c>
      <c r="AB1206">
        <v>334.81074313407697</v>
      </c>
      <c r="AC1206">
        <v>288.31239469794929</v>
      </c>
      <c r="AD1206">
        <v>0</v>
      </c>
      <c r="AE1206">
        <v>1439.83512458207</v>
      </c>
    </row>
    <row r="1207" spans="1:31" x14ac:dyDescent="0.25">
      <c r="A1207">
        <v>2374996</v>
      </c>
      <c r="B1207">
        <v>1</v>
      </c>
      <c r="C1207" t="s">
        <v>80</v>
      </c>
      <c r="D1207" t="s">
        <v>108</v>
      </c>
      <c r="E1207" t="s">
        <v>1368</v>
      </c>
      <c r="F1207" t="s">
        <v>3673</v>
      </c>
      <c r="G1207" t="s">
        <v>2091</v>
      </c>
      <c r="H1207" t="s">
        <v>293</v>
      </c>
      <c r="I1207" t="s">
        <v>136</v>
      </c>
      <c r="J1207" t="s">
        <v>137</v>
      </c>
      <c r="K1207" t="s">
        <v>138</v>
      </c>
      <c r="L1207" t="s">
        <v>3739</v>
      </c>
      <c r="M1207" t="s">
        <v>3740</v>
      </c>
      <c r="N1207">
        <v>2.5</v>
      </c>
      <c r="O1207">
        <v>0</v>
      </c>
      <c r="P1207">
        <v>1119</v>
      </c>
      <c r="Q1207">
        <v>3</v>
      </c>
      <c r="R1207">
        <v>450</v>
      </c>
      <c r="S1207">
        <v>8</v>
      </c>
      <c r="T1207">
        <v>236</v>
      </c>
      <c r="U1207">
        <v>1</v>
      </c>
      <c r="V1207">
        <v>0</v>
      </c>
      <c r="W1207">
        <v>0</v>
      </c>
      <c r="X1207">
        <v>598.25288157372393</v>
      </c>
      <c r="Y1207">
        <v>30.126914216723506</v>
      </c>
      <c r="Z1207">
        <v>1771.1469423678111</v>
      </c>
      <c r="AA1207">
        <v>75.970128335959814</v>
      </c>
      <c r="AB1207">
        <v>508.10567987868131</v>
      </c>
      <c r="AC1207">
        <v>154.56696715528105</v>
      </c>
      <c r="AD1207">
        <v>0</v>
      </c>
      <c r="AE1207">
        <v>3138.1695135281807</v>
      </c>
    </row>
    <row r="1208" spans="1:31" x14ac:dyDescent="0.25">
      <c r="A1208">
        <v>2375003</v>
      </c>
      <c r="B1208">
        <v>1</v>
      </c>
      <c r="C1208" t="s">
        <v>80</v>
      </c>
      <c r="D1208" t="s">
        <v>96</v>
      </c>
      <c r="E1208" t="s">
        <v>290</v>
      </c>
      <c r="F1208" t="s">
        <v>3741</v>
      </c>
      <c r="G1208" t="s">
        <v>298</v>
      </c>
      <c r="H1208" t="s">
        <v>293</v>
      </c>
      <c r="I1208" t="s">
        <v>136</v>
      </c>
      <c r="J1208" t="s">
        <v>137</v>
      </c>
      <c r="K1208" t="s">
        <v>138</v>
      </c>
      <c r="L1208" t="s">
        <v>3742</v>
      </c>
      <c r="M1208" t="s">
        <v>3743</v>
      </c>
      <c r="N1208">
        <v>4.9847222220000003</v>
      </c>
      <c r="O1208">
        <v>1</v>
      </c>
      <c r="P1208">
        <v>971</v>
      </c>
      <c r="Q1208">
        <v>0</v>
      </c>
      <c r="R1208">
        <v>0</v>
      </c>
      <c r="S1208">
        <v>12</v>
      </c>
      <c r="T1208">
        <v>31</v>
      </c>
      <c r="U1208">
        <v>0</v>
      </c>
      <c r="V1208">
        <v>1</v>
      </c>
      <c r="W1208">
        <v>45.418058207104004</v>
      </c>
      <c r="X1208">
        <v>1126.3805135166551</v>
      </c>
      <c r="Y1208">
        <v>0</v>
      </c>
      <c r="Z1208">
        <v>0</v>
      </c>
      <c r="AA1208">
        <v>536.77395941574514</v>
      </c>
      <c r="AB1208">
        <v>266.1686481379661</v>
      </c>
      <c r="AC1208">
        <v>0</v>
      </c>
      <c r="AD1208">
        <v>6.6539896555833339E-2</v>
      </c>
      <c r="AE1208">
        <v>1974.8077191740263</v>
      </c>
    </row>
    <row r="1209" spans="1:31" x14ac:dyDescent="0.25">
      <c r="A1209">
        <v>2385735</v>
      </c>
      <c r="B1209">
        <v>1</v>
      </c>
      <c r="C1209" t="s">
        <v>80</v>
      </c>
      <c r="D1209" t="s">
        <v>105</v>
      </c>
      <c r="E1209" t="s">
        <v>1368</v>
      </c>
      <c r="F1209" t="s">
        <v>3744</v>
      </c>
      <c r="G1209" t="s">
        <v>298</v>
      </c>
      <c r="H1209" t="s">
        <v>293</v>
      </c>
      <c r="I1209" t="s">
        <v>136</v>
      </c>
      <c r="J1209" t="s">
        <v>137</v>
      </c>
      <c r="K1209" t="s">
        <v>138</v>
      </c>
      <c r="L1209" t="s">
        <v>3745</v>
      </c>
      <c r="M1209" t="s">
        <v>3746</v>
      </c>
      <c r="N1209">
        <v>0.97444444399999997</v>
      </c>
      <c r="O1209">
        <v>1</v>
      </c>
      <c r="P1209">
        <v>2442</v>
      </c>
      <c r="Q1209">
        <v>4</v>
      </c>
      <c r="R1209">
        <v>315</v>
      </c>
      <c r="S1209">
        <v>29</v>
      </c>
      <c r="T1209">
        <v>347</v>
      </c>
      <c r="U1209">
        <v>6</v>
      </c>
      <c r="V1209">
        <v>3</v>
      </c>
      <c r="W1209">
        <v>0.72245701499399995</v>
      </c>
      <c r="X1209">
        <v>563.17963677850605</v>
      </c>
      <c r="Y1209">
        <v>6.9438955942861158</v>
      </c>
      <c r="Z1209">
        <v>152.66224213637051</v>
      </c>
      <c r="AA1209">
        <v>179.2814751323445</v>
      </c>
      <c r="AB1209">
        <v>320.72200345790498</v>
      </c>
      <c r="AC1209">
        <v>574.84543938551633</v>
      </c>
      <c r="AD1209">
        <v>2.3534096886083997</v>
      </c>
      <c r="AE1209">
        <v>1800.7105591885311</v>
      </c>
    </row>
    <row r="1210" spans="1:31" x14ac:dyDescent="0.25">
      <c r="A1210">
        <v>2386054</v>
      </c>
      <c r="B1210">
        <v>1</v>
      </c>
      <c r="C1210" t="s">
        <v>80</v>
      </c>
      <c r="D1210" t="s">
        <v>102</v>
      </c>
      <c r="E1210" t="s">
        <v>1397</v>
      </c>
      <c r="F1210" t="s">
        <v>3747</v>
      </c>
      <c r="G1210" t="s">
        <v>298</v>
      </c>
      <c r="H1210" t="s">
        <v>293</v>
      </c>
      <c r="I1210" t="s">
        <v>136</v>
      </c>
      <c r="J1210" t="s">
        <v>137</v>
      </c>
      <c r="K1210" t="s">
        <v>138</v>
      </c>
      <c r="L1210" t="s">
        <v>3748</v>
      </c>
      <c r="M1210" t="s">
        <v>3749</v>
      </c>
      <c r="N1210">
        <v>0.42749999999999999</v>
      </c>
      <c r="O1210">
        <v>0</v>
      </c>
      <c r="P1210">
        <v>20</v>
      </c>
      <c r="Q1210">
        <v>0</v>
      </c>
      <c r="R1210">
        <v>43</v>
      </c>
      <c r="S1210">
        <v>0</v>
      </c>
      <c r="T1210">
        <v>13</v>
      </c>
      <c r="U1210">
        <v>0</v>
      </c>
      <c r="V1210">
        <v>0</v>
      </c>
      <c r="W1210">
        <v>0</v>
      </c>
      <c r="X1210">
        <v>2.0102716851099749</v>
      </c>
      <c r="Y1210">
        <v>0</v>
      </c>
      <c r="Z1210">
        <v>13.485193543048501</v>
      </c>
      <c r="AA1210">
        <v>0</v>
      </c>
      <c r="AB1210">
        <v>21.3937885190313</v>
      </c>
      <c r="AC1210">
        <v>0</v>
      </c>
      <c r="AD1210">
        <v>0</v>
      </c>
      <c r="AE1210">
        <v>36.889253747189777</v>
      </c>
    </row>
    <row r="1211" spans="1:31" x14ac:dyDescent="0.25">
      <c r="A1211">
        <v>2386074</v>
      </c>
      <c r="B1211">
        <v>1</v>
      </c>
      <c r="C1211" t="s">
        <v>80</v>
      </c>
      <c r="D1211" t="s">
        <v>105</v>
      </c>
      <c r="E1211" t="s">
        <v>1397</v>
      </c>
      <c r="F1211" t="s">
        <v>3750</v>
      </c>
      <c r="G1211" t="s">
        <v>172</v>
      </c>
      <c r="H1211" t="s">
        <v>293</v>
      </c>
      <c r="I1211" t="s">
        <v>136</v>
      </c>
      <c r="J1211" t="s">
        <v>137</v>
      </c>
      <c r="K1211" t="s">
        <v>138</v>
      </c>
      <c r="L1211" t="s">
        <v>3751</v>
      </c>
      <c r="M1211" t="s">
        <v>3752</v>
      </c>
      <c r="N1211">
        <v>2.7152777769999998</v>
      </c>
      <c r="O1211">
        <v>0</v>
      </c>
      <c r="P1211">
        <v>97</v>
      </c>
      <c r="Q1211">
        <v>0</v>
      </c>
      <c r="R1211">
        <v>0</v>
      </c>
      <c r="S1211">
        <v>0</v>
      </c>
      <c r="T1211">
        <v>14</v>
      </c>
      <c r="U1211">
        <v>0</v>
      </c>
      <c r="V1211">
        <v>1</v>
      </c>
      <c r="W1211">
        <v>0</v>
      </c>
      <c r="X1211">
        <v>76.037990693290865</v>
      </c>
      <c r="Y1211">
        <v>0</v>
      </c>
      <c r="Z1211">
        <v>0</v>
      </c>
      <c r="AA1211">
        <v>0</v>
      </c>
      <c r="AB1211">
        <v>41.09256336224616</v>
      </c>
      <c r="AC1211">
        <v>0</v>
      </c>
      <c r="AD1211">
        <v>17.949547053931401</v>
      </c>
      <c r="AE1211">
        <v>135.08010110946844</v>
      </c>
    </row>
    <row r="1212" spans="1:31" x14ac:dyDescent="0.25">
      <c r="A1212">
        <v>2374986</v>
      </c>
      <c r="B1212">
        <v>1</v>
      </c>
      <c r="C1212" t="s">
        <v>80</v>
      </c>
      <c r="D1212" t="s">
        <v>108</v>
      </c>
      <c r="E1212" t="s">
        <v>1397</v>
      </c>
      <c r="F1212" t="s">
        <v>3753</v>
      </c>
      <c r="G1212" t="s">
        <v>2991</v>
      </c>
      <c r="H1212" t="s">
        <v>293</v>
      </c>
      <c r="I1212" t="s">
        <v>136</v>
      </c>
      <c r="J1212" t="s">
        <v>3</v>
      </c>
      <c r="K1212" t="s">
        <v>138</v>
      </c>
      <c r="L1212" t="s">
        <v>3754</v>
      </c>
      <c r="M1212" t="s">
        <v>3755</v>
      </c>
      <c r="N1212">
        <v>4.2566666660000001</v>
      </c>
      <c r="O1212">
        <v>0</v>
      </c>
      <c r="P1212">
        <v>150</v>
      </c>
      <c r="Q1212">
        <v>0</v>
      </c>
      <c r="R1212">
        <v>19</v>
      </c>
      <c r="S1212">
        <v>0</v>
      </c>
      <c r="T1212">
        <v>17</v>
      </c>
      <c r="U1212">
        <v>0</v>
      </c>
      <c r="V1212">
        <v>0</v>
      </c>
      <c r="W1212">
        <v>0</v>
      </c>
      <c r="X1212">
        <v>107.83281657627282</v>
      </c>
      <c r="Y1212">
        <v>0</v>
      </c>
      <c r="Z1212">
        <v>223.52010603090233</v>
      </c>
      <c r="AA1212">
        <v>0</v>
      </c>
      <c r="AB1212">
        <v>58.192773666019221</v>
      </c>
      <c r="AC1212">
        <v>0</v>
      </c>
      <c r="AD1212">
        <v>0</v>
      </c>
      <c r="AE1212">
        <v>389.54569627319438</v>
      </c>
    </row>
    <row r="1213" spans="1:31" x14ac:dyDescent="0.25">
      <c r="A1213">
        <v>2375053</v>
      </c>
      <c r="B1213">
        <v>1</v>
      </c>
      <c r="C1213" t="s">
        <v>80</v>
      </c>
      <c r="D1213" t="s">
        <v>96</v>
      </c>
      <c r="E1213" t="s">
        <v>290</v>
      </c>
      <c r="F1213" t="s">
        <v>3741</v>
      </c>
      <c r="G1213" t="s">
        <v>2053</v>
      </c>
      <c r="H1213" t="s">
        <v>293</v>
      </c>
      <c r="I1213" t="s">
        <v>136</v>
      </c>
      <c r="J1213" t="s">
        <v>137</v>
      </c>
      <c r="K1213" t="s">
        <v>138</v>
      </c>
      <c r="L1213" t="s">
        <v>3756</v>
      </c>
      <c r="M1213" t="s">
        <v>3757</v>
      </c>
      <c r="N1213">
        <v>1.8316666660000001</v>
      </c>
      <c r="O1213">
        <v>1</v>
      </c>
      <c r="P1213">
        <v>971</v>
      </c>
      <c r="Q1213">
        <v>0</v>
      </c>
      <c r="R1213">
        <v>0</v>
      </c>
      <c r="S1213">
        <v>12</v>
      </c>
      <c r="T1213">
        <v>31</v>
      </c>
      <c r="U1213">
        <v>0</v>
      </c>
      <c r="V1213">
        <v>1</v>
      </c>
      <c r="W1213">
        <v>16.372464647149599</v>
      </c>
      <c r="X1213">
        <v>407.19368755142455</v>
      </c>
      <c r="Y1213">
        <v>0</v>
      </c>
      <c r="Z1213">
        <v>0</v>
      </c>
      <c r="AA1213">
        <v>201.31886319280207</v>
      </c>
      <c r="AB1213">
        <v>105.07851251680796</v>
      </c>
      <c r="AC1213">
        <v>0</v>
      </c>
      <c r="AD1213">
        <v>2.0170419182066666E-2</v>
      </c>
      <c r="AE1213">
        <v>729.98369832736626</v>
      </c>
    </row>
    <row r="1214" spans="1:31" x14ac:dyDescent="0.25">
      <c r="A1214">
        <v>2375074</v>
      </c>
      <c r="B1214">
        <v>1</v>
      </c>
      <c r="C1214" t="s">
        <v>80</v>
      </c>
      <c r="D1214" t="s">
        <v>98</v>
      </c>
      <c r="E1214" t="s">
        <v>1368</v>
      </c>
      <c r="F1214" t="s">
        <v>3500</v>
      </c>
      <c r="G1214" t="s">
        <v>298</v>
      </c>
      <c r="H1214" t="s">
        <v>293</v>
      </c>
      <c r="I1214" t="s">
        <v>136</v>
      </c>
      <c r="J1214" t="s">
        <v>137</v>
      </c>
      <c r="K1214" t="s">
        <v>138</v>
      </c>
      <c r="L1214" t="s">
        <v>3758</v>
      </c>
      <c r="M1214" t="s">
        <v>3759</v>
      </c>
      <c r="N1214">
        <v>2.349722222</v>
      </c>
      <c r="O1214">
        <v>1</v>
      </c>
      <c r="P1214">
        <v>439</v>
      </c>
      <c r="Q1214">
        <v>2</v>
      </c>
      <c r="R1214">
        <v>51</v>
      </c>
      <c r="S1214">
        <v>8</v>
      </c>
      <c r="T1214">
        <v>100</v>
      </c>
      <c r="U1214">
        <v>1</v>
      </c>
      <c r="V1214">
        <v>0</v>
      </c>
      <c r="W1214">
        <v>0.7603563135511</v>
      </c>
      <c r="X1214">
        <v>169.68663226861281</v>
      </c>
      <c r="Y1214">
        <v>4.0715669247915001</v>
      </c>
      <c r="Z1214">
        <v>170.75389404317266</v>
      </c>
      <c r="AA1214">
        <v>71.993742413049915</v>
      </c>
      <c r="AB1214">
        <v>250.3881164893713</v>
      </c>
      <c r="AC1214">
        <v>6.6529898313608253</v>
      </c>
      <c r="AD1214">
        <v>0</v>
      </c>
      <c r="AE1214">
        <v>674.3072982839102</v>
      </c>
    </row>
    <row r="1215" spans="1:31" x14ac:dyDescent="0.25">
      <c r="A1215">
        <v>2375231</v>
      </c>
      <c r="B1215">
        <v>1</v>
      </c>
      <c r="C1215" t="s">
        <v>80</v>
      </c>
      <c r="D1215" t="s">
        <v>100</v>
      </c>
      <c r="E1215" t="s">
        <v>1397</v>
      </c>
      <c r="F1215" t="s">
        <v>3760</v>
      </c>
      <c r="G1215" t="s">
        <v>1495</v>
      </c>
      <c r="H1215" t="s">
        <v>293</v>
      </c>
      <c r="I1215" t="s">
        <v>136</v>
      </c>
      <c r="J1215" t="s">
        <v>137</v>
      </c>
      <c r="K1215" t="s">
        <v>138</v>
      </c>
      <c r="L1215" t="s">
        <v>3761</v>
      </c>
      <c r="M1215" t="s">
        <v>3762</v>
      </c>
      <c r="N1215">
        <v>1.294166666</v>
      </c>
      <c r="O1215">
        <v>0</v>
      </c>
      <c r="P1215">
        <v>91</v>
      </c>
      <c r="Q1215">
        <v>0</v>
      </c>
      <c r="R1215">
        <v>7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35.189701285108001</v>
      </c>
      <c r="Y1215">
        <v>0</v>
      </c>
      <c r="Z1215">
        <v>26.301616549138181</v>
      </c>
      <c r="AA1215">
        <v>0</v>
      </c>
      <c r="AB1215">
        <v>8.2408603386083343E-2</v>
      </c>
      <c r="AC1215">
        <v>0</v>
      </c>
      <c r="AD1215">
        <v>0</v>
      </c>
      <c r="AE1215">
        <v>61.573726437632267</v>
      </c>
    </row>
    <row r="1216" spans="1:31" x14ac:dyDescent="0.25">
      <c r="A1216">
        <v>2375259</v>
      </c>
      <c r="B1216">
        <v>1</v>
      </c>
      <c r="C1216" t="s">
        <v>80</v>
      </c>
      <c r="D1216" t="s">
        <v>104</v>
      </c>
      <c r="E1216" t="s">
        <v>1368</v>
      </c>
      <c r="F1216" t="s">
        <v>3763</v>
      </c>
      <c r="G1216" t="s">
        <v>298</v>
      </c>
      <c r="H1216" t="s">
        <v>293</v>
      </c>
      <c r="I1216" t="s">
        <v>136</v>
      </c>
      <c r="J1216" t="s">
        <v>137</v>
      </c>
      <c r="K1216" t="s">
        <v>138</v>
      </c>
      <c r="L1216" t="s">
        <v>3764</v>
      </c>
      <c r="M1216" t="s">
        <v>3765</v>
      </c>
      <c r="N1216">
        <v>0.83222222199999996</v>
      </c>
      <c r="O1216">
        <v>3</v>
      </c>
      <c r="P1216">
        <v>190</v>
      </c>
      <c r="Q1216">
        <v>19</v>
      </c>
      <c r="R1216">
        <v>241</v>
      </c>
      <c r="S1216">
        <v>15</v>
      </c>
      <c r="T1216">
        <v>73</v>
      </c>
      <c r="U1216">
        <v>4</v>
      </c>
      <c r="V1216">
        <v>0</v>
      </c>
      <c r="W1216">
        <v>16.629375608075247</v>
      </c>
      <c r="X1216">
        <v>73.460716965271146</v>
      </c>
      <c r="Y1216">
        <v>17.518868237215035</v>
      </c>
      <c r="Z1216">
        <v>139.74774765772943</v>
      </c>
      <c r="AA1216">
        <v>95.952672948100826</v>
      </c>
      <c r="AB1216">
        <v>84.637064720773282</v>
      </c>
      <c r="AC1216">
        <v>181.23886811682667</v>
      </c>
      <c r="AD1216">
        <v>0</v>
      </c>
      <c r="AE1216">
        <v>609.18531425399169</v>
      </c>
    </row>
    <row r="1217" spans="1:31" x14ac:dyDescent="0.25">
      <c r="A1217">
        <v>2375036</v>
      </c>
      <c r="B1217">
        <v>1</v>
      </c>
      <c r="C1217" t="s">
        <v>80</v>
      </c>
      <c r="D1217" t="s">
        <v>96</v>
      </c>
      <c r="E1217" t="s">
        <v>1368</v>
      </c>
      <c r="F1217" t="s">
        <v>3766</v>
      </c>
      <c r="G1217" t="s">
        <v>1495</v>
      </c>
      <c r="H1217" t="s">
        <v>293</v>
      </c>
      <c r="I1217" t="s">
        <v>136</v>
      </c>
      <c r="J1217" t="s">
        <v>137</v>
      </c>
      <c r="K1217" t="s">
        <v>138</v>
      </c>
      <c r="L1217" t="s">
        <v>3767</v>
      </c>
      <c r="M1217" t="s">
        <v>3768</v>
      </c>
      <c r="N1217">
        <v>6.2125000000000004</v>
      </c>
      <c r="O1217">
        <v>1</v>
      </c>
      <c r="P1217">
        <v>1175</v>
      </c>
      <c r="Q1217">
        <v>0</v>
      </c>
      <c r="R1217">
        <v>16</v>
      </c>
      <c r="S1217">
        <v>3</v>
      </c>
      <c r="T1217">
        <v>132</v>
      </c>
      <c r="U1217">
        <v>0</v>
      </c>
      <c r="V1217">
        <v>0</v>
      </c>
      <c r="W1217">
        <v>11.285341468693067</v>
      </c>
      <c r="X1217">
        <v>2014.0642753333752</v>
      </c>
      <c r="Y1217">
        <v>0</v>
      </c>
      <c r="Z1217">
        <v>25.98802723741159</v>
      </c>
      <c r="AA1217">
        <v>85.884692836812633</v>
      </c>
      <c r="AB1217">
        <v>626.74046278642163</v>
      </c>
      <c r="AC1217">
        <v>0</v>
      </c>
      <c r="AD1217">
        <v>0</v>
      </c>
      <c r="AE1217">
        <v>2763.9627996627141</v>
      </c>
    </row>
    <row r="1218" spans="1:31" x14ac:dyDescent="0.25">
      <c r="A1218">
        <v>2375201</v>
      </c>
      <c r="B1218">
        <v>1</v>
      </c>
      <c r="C1218" t="s">
        <v>80</v>
      </c>
      <c r="D1218" t="s">
        <v>100</v>
      </c>
      <c r="E1218" t="s">
        <v>1490</v>
      </c>
      <c r="F1218" t="s">
        <v>3769</v>
      </c>
      <c r="G1218" t="s">
        <v>1006</v>
      </c>
      <c r="H1218" t="s">
        <v>293</v>
      </c>
      <c r="I1218" t="s">
        <v>136</v>
      </c>
      <c r="J1218" t="s">
        <v>137</v>
      </c>
      <c r="K1218" t="s">
        <v>138</v>
      </c>
      <c r="L1218" t="s">
        <v>3770</v>
      </c>
      <c r="M1218" t="s">
        <v>3771</v>
      </c>
      <c r="N1218">
        <v>0.533223055</v>
      </c>
      <c r="O1218">
        <v>0</v>
      </c>
      <c r="P1218">
        <v>25</v>
      </c>
      <c r="Q1218">
        <v>0</v>
      </c>
      <c r="R1218">
        <v>4</v>
      </c>
      <c r="S1218">
        <v>0</v>
      </c>
      <c r="T1218">
        <v>10</v>
      </c>
      <c r="U1218">
        <v>0</v>
      </c>
      <c r="V1218">
        <v>0</v>
      </c>
      <c r="W1218">
        <v>0</v>
      </c>
      <c r="X1218">
        <v>3.7959606026733006</v>
      </c>
      <c r="Y1218">
        <v>0</v>
      </c>
      <c r="Z1218">
        <v>0.49831228664040828</v>
      </c>
      <c r="AA1218">
        <v>0</v>
      </c>
      <c r="AB1218">
        <v>5.2344479506069082</v>
      </c>
      <c r="AC1218">
        <v>0</v>
      </c>
      <c r="AD1218">
        <v>0</v>
      </c>
      <c r="AE1218">
        <v>9.5287208399206165</v>
      </c>
    </row>
    <row r="1219" spans="1:31" x14ac:dyDescent="0.25">
      <c r="A1219">
        <v>2375277</v>
      </c>
      <c r="B1219">
        <v>1</v>
      </c>
      <c r="C1219" t="s">
        <v>80</v>
      </c>
      <c r="D1219" t="s">
        <v>100</v>
      </c>
      <c r="E1219" t="s">
        <v>1368</v>
      </c>
      <c r="F1219" t="s">
        <v>3772</v>
      </c>
      <c r="G1219" t="s">
        <v>867</v>
      </c>
      <c r="H1219" t="s">
        <v>293</v>
      </c>
      <c r="I1219" t="s">
        <v>136</v>
      </c>
      <c r="J1219" t="s">
        <v>137</v>
      </c>
      <c r="K1219" t="s">
        <v>138</v>
      </c>
      <c r="L1219" t="s">
        <v>3773</v>
      </c>
      <c r="M1219" t="s">
        <v>3774</v>
      </c>
      <c r="N1219">
        <v>0.57027777700000004</v>
      </c>
      <c r="O1219">
        <v>0</v>
      </c>
      <c r="P1219">
        <v>352</v>
      </c>
      <c r="Q1219">
        <v>9</v>
      </c>
      <c r="R1219">
        <v>32</v>
      </c>
      <c r="S1219">
        <v>1</v>
      </c>
      <c r="T1219">
        <v>33</v>
      </c>
      <c r="U1219">
        <v>0</v>
      </c>
      <c r="V1219">
        <v>0</v>
      </c>
      <c r="W1219">
        <v>0</v>
      </c>
      <c r="X1219">
        <v>55.823853769879861</v>
      </c>
      <c r="Y1219">
        <v>8.6741421306715001</v>
      </c>
      <c r="Z1219">
        <v>36.152777598692616</v>
      </c>
      <c r="AA1219">
        <v>1.10399875646115</v>
      </c>
      <c r="AB1219">
        <v>19.250121926727321</v>
      </c>
      <c r="AC1219">
        <v>0</v>
      </c>
      <c r="AD1219">
        <v>0</v>
      </c>
      <c r="AE1219">
        <v>121.00489418243244</v>
      </c>
    </row>
    <row r="1220" spans="1:31" x14ac:dyDescent="0.25">
      <c r="A1220">
        <v>2375314</v>
      </c>
      <c r="B1220">
        <v>1</v>
      </c>
      <c r="C1220" t="s">
        <v>80</v>
      </c>
      <c r="D1220" t="s">
        <v>96</v>
      </c>
      <c r="E1220" t="s">
        <v>1397</v>
      </c>
      <c r="F1220" t="s">
        <v>3775</v>
      </c>
      <c r="G1220" t="s">
        <v>1376</v>
      </c>
      <c r="H1220" t="s">
        <v>293</v>
      </c>
      <c r="I1220" t="s">
        <v>136</v>
      </c>
      <c r="J1220" t="s">
        <v>137</v>
      </c>
      <c r="K1220" t="s">
        <v>138</v>
      </c>
      <c r="L1220" t="s">
        <v>3776</v>
      </c>
      <c r="M1220" t="s">
        <v>3777</v>
      </c>
      <c r="N1220">
        <v>1.2952777769999999</v>
      </c>
      <c r="O1220">
        <v>0</v>
      </c>
      <c r="P1220">
        <v>1049</v>
      </c>
      <c r="Q1220">
        <v>2</v>
      </c>
      <c r="R1220">
        <v>58</v>
      </c>
      <c r="S1220">
        <v>2</v>
      </c>
      <c r="T1220">
        <v>238</v>
      </c>
      <c r="U1220">
        <v>0</v>
      </c>
      <c r="V1220">
        <v>0</v>
      </c>
      <c r="W1220">
        <v>0</v>
      </c>
      <c r="X1220">
        <v>944.61005308664721</v>
      </c>
      <c r="Y1220">
        <v>3.795642452179711</v>
      </c>
      <c r="Z1220">
        <v>96.908273251811593</v>
      </c>
      <c r="AA1220">
        <v>79.196946904145619</v>
      </c>
      <c r="AB1220">
        <v>946.32460916701859</v>
      </c>
      <c r="AC1220">
        <v>0</v>
      </c>
      <c r="AD1220">
        <v>0</v>
      </c>
      <c r="AE1220">
        <v>2070.8355248618027</v>
      </c>
    </row>
    <row r="1221" spans="1:31" x14ac:dyDescent="0.25">
      <c r="A1221">
        <v>2375315</v>
      </c>
      <c r="B1221">
        <v>1</v>
      </c>
      <c r="C1221" t="s">
        <v>80</v>
      </c>
      <c r="D1221" t="s">
        <v>97</v>
      </c>
      <c r="E1221" t="s">
        <v>290</v>
      </c>
      <c r="F1221" t="s">
        <v>3515</v>
      </c>
      <c r="G1221" t="s">
        <v>172</v>
      </c>
      <c r="H1221" t="s">
        <v>293</v>
      </c>
      <c r="I1221" t="s">
        <v>136</v>
      </c>
      <c r="J1221" t="s">
        <v>3</v>
      </c>
      <c r="K1221" t="s">
        <v>138</v>
      </c>
      <c r="L1221" t="s">
        <v>3778</v>
      </c>
      <c r="M1221" t="s">
        <v>3779</v>
      </c>
      <c r="N1221">
        <v>2.9908333329999999</v>
      </c>
      <c r="O1221">
        <v>21</v>
      </c>
      <c r="P1221">
        <v>110</v>
      </c>
      <c r="Q1221">
        <v>4</v>
      </c>
      <c r="R1221">
        <v>34</v>
      </c>
      <c r="S1221">
        <v>4</v>
      </c>
      <c r="T1221">
        <v>18</v>
      </c>
      <c r="U1221">
        <v>0</v>
      </c>
      <c r="V1221">
        <v>0</v>
      </c>
      <c r="W1221">
        <v>210.18136315421123</v>
      </c>
      <c r="X1221">
        <v>623.42816449772511</v>
      </c>
      <c r="Y1221">
        <v>13.667245572441178</v>
      </c>
      <c r="Z1221">
        <v>70.692220115397447</v>
      </c>
      <c r="AA1221">
        <v>72.479724111657887</v>
      </c>
      <c r="AB1221">
        <v>104.71523311036559</v>
      </c>
      <c r="AC1221">
        <v>0</v>
      </c>
      <c r="AD1221">
        <v>0</v>
      </c>
      <c r="AE1221">
        <v>1095.1639505617984</v>
      </c>
    </row>
    <row r="1222" spans="1:31" x14ac:dyDescent="0.25">
      <c r="A1222">
        <v>2375324</v>
      </c>
      <c r="B1222">
        <v>1</v>
      </c>
      <c r="C1222" t="s">
        <v>80</v>
      </c>
      <c r="D1222" t="s">
        <v>91</v>
      </c>
      <c r="E1222" t="s">
        <v>290</v>
      </c>
      <c r="F1222" t="s">
        <v>3780</v>
      </c>
      <c r="G1222" t="s">
        <v>1006</v>
      </c>
      <c r="H1222" t="s">
        <v>293</v>
      </c>
      <c r="I1222" t="s">
        <v>136</v>
      </c>
      <c r="J1222" t="s">
        <v>137</v>
      </c>
      <c r="K1222" t="s">
        <v>138</v>
      </c>
      <c r="L1222" t="s">
        <v>3781</v>
      </c>
      <c r="M1222" t="s">
        <v>3782</v>
      </c>
      <c r="N1222">
        <v>0.3125</v>
      </c>
      <c r="O1222">
        <v>24</v>
      </c>
      <c r="P1222">
        <v>235</v>
      </c>
      <c r="Q1222">
        <v>40</v>
      </c>
      <c r="R1222">
        <v>66</v>
      </c>
      <c r="S1222">
        <v>31</v>
      </c>
      <c r="T1222">
        <v>212</v>
      </c>
      <c r="U1222">
        <v>1</v>
      </c>
      <c r="V1222">
        <v>0</v>
      </c>
      <c r="W1222">
        <v>7.3457849961113286</v>
      </c>
      <c r="X1222">
        <v>24.55180269997895</v>
      </c>
      <c r="Y1222">
        <v>17.048816230310202</v>
      </c>
      <c r="Z1222">
        <v>19.131439404457783</v>
      </c>
      <c r="AA1222">
        <v>54.530093493655386</v>
      </c>
      <c r="AB1222">
        <v>119.74546282913479</v>
      </c>
      <c r="AC1222">
        <v>0.29172208208465006</v>
      </c>
      <c r="AD1222">
        <v>0</v>
      </c>
      <c r="AE1222">
        <v>242.64512173573308</v>
      </c>
    </row>
    <row r="1223" spans="1:31" x14ac:dyDescent="0.25">
      <c r="A1223">
        <v>2375344</v>
      </c>
      <c r="B1223">
        <v>1</v>
      </c>
      <c r="C1223" t="s">
        <v>80</v>
      </c>
      <c r="D1223" t="s">
        <v>108</v>
      </c>
      <c r="E1223" t="s">
        <v>1368</v>
      </c>
      <c r="F1223" t="s">
        <v>3783</v>
      </c>
      <c r="G1223" t="s">
        <v>867</v>
      </c>
      <c r="H1223" t="s">
        <v>293</v>
      </c>
      <c r="I1223" t="s">
        <v>136</v>
      </c>
      <c r="J1223" t="s">
        <v>137</v>
      </c>
      <c r="K1223" t="s">
        <v>138</v>
      </c>
      <c r="L1223" t="s">
        <v>3784</v>
      </c>
      <c r="M1223" t="s">
        <v>3785</v>
      </c>
      <c r="N1223">
        <v>0.81666666600000004</v>
      </c>
      <c r="O1223">
        <v>0</v>
      </c>
      <c r="P1223">
        <v>1892</v>
      </c>
      <c r="Q1223">
        <v>2</v>
      </c>
      <c r="R1223">
        <v>393</v>
      </c>
      <c r="S1223">
        <v>14</v>
      </c>
      <c r="T1223">
        <v>266</v>
      </c>
      <c r="U1223">
        <v>0</v>
      </c>
      <c r="V1223">
        <v>0</v>
      </c>
      <c r="W1223">
        <v>0</v>
      </c>
      <c r="X1223">
        <v>249.20954365426573</v>
      </c>
      <c r="Y1223">
        <v>57.483281096521004</v>
      </c>
      <c r="Z1223">
        <v>491.88212599288102</v>
      </c>
      <c r="AA1223">
        <v>29.763843830362958</v>
      </c>
      <c r="AB1223">
        <v>266.95840045598396</v>
      </c>
      <c r="AC1223">
        <v>0</v>
      </c>
      <c r="AD1223">
        <v>0</v>
      </c>
      <c r="AE1223">
        <v>1095.2971950300146</v>
      </c>
    </row>
    <row r="1224" spans="1:31" x14ac:dyDescent="0.25">
      <c r="A1224">
        <v>2375364</v>
      </c>
      <c r="B1224">
        <v>1</v>
      </c>
      <c r="C1224" t="s">
        <v>80</v>
      </c>
      <c r="D1224" t="s">
        <v>108</v>
      </c>
      <c r="E1224" t="s">
        <v>1397</v>
      </c>
      <c r="F1224" t="s">
        <v>3786</v>
      </c>
      <c r="G1224" t="s">
        <v>3000</v>
      </c>
      <c r="H1224" t="s">
        <v>293</v>
      </c>
      <c r="I1224" t="s">
        <v>136</v>
      </c>
      <c r="J1224" t="s">
        <v>137</v>
      </c>
      <c r="K1224" t="s">
        <v>138</v>
      </c>
      <c r="L1224" t="s">
        <v>3787</v>
      </c>
      <c r="M1224" t="s">
        <v>3788</v>
      </c>
      <c r="N1224">
        <v>2.148055555</v>
      </c>
      <c r="O1224">
        <v>0</v>
      </c>
      <c r="P1224">
        <v>59</v>
      </c>
      <c r="Q1224">
        <v>0</v>
      </c>
      <c r="R1224">
        <v>25</v>
      </c>
      <c r="S1224">
        <v>0</v>
      </c>
      <c r="T1224">
        <v>10</v>
      </c>
      <c r="U1224">
        <v>0</v>
      </c>
      <c r="V1224">
        <v>0</v>
      </c>
      <c r="W1224">
        <v>0</v>
      </c>
      <c r="X1224">
        <v>18.928250886116988</v>
      </c>
      <c r="Y1224">
        <v>0</v>
      </c>
      <c r="Z1224">
        <v>196.30355331764369</v>
      </c>
      <c r="AA1224">
        <v>0</v>
      </c>
      <c r="AB1224">
        <v>19.651083738124299</v>
      </c>
      <c r="AC1224">
        <v>0</v>
      </c>
      <c r="AD1224">
        <v>0</v>
      </c>
      <c r="AE1224">
        <v>234.88288794188497</v>
      </c>
    </row>
    <row r="1225" spans="1:31" x14ac:dyDescent="0.25">
      <c r="A1225">
        <v>2375404</v>
      </c>
      <c r="B1225">
        <v>1</v>
      </c>
      <c r="C1225" t="s">
        <v>80</v>
      </c>
      <c r="D1225" t="s">
        <v>108</v>
      </c>
      <c r="E1225" t="s">
        <v>1368</v>
      </c>
      <c r="F1225" t="s">
        <v>3789</v>
      </c>
      <c r="G1225" t="s">
        <v>1006</v>
      </c>
      <c r="H1225" t="s">
        <v>293</v>
      </c>
      <c r="I1225" t="s">
        <v>136</v>
      </c>
      <c r="J1225" t="s">
        <v>137</v>
      </c>
      <c r="K1225" t="s">
        <v>138</v>
      </c>
      <c r="L1225" t="s">
        <v>3790</v>
      </c>
      <c r="M1225" t="s">
        <v>3791</v>
      </c>
      <c r="N1225">
        <v>0.33111111100000001</v>
      </c>
      <c r="O1225">
        <v>0</v>
      </c>
      <c r="P1225">
        <v>167</v>
      </c>
      <c r="Q1225">
        <v>0</v>
      </c>
      <c r="R1225">
        <v>61</v>
      </c>
      <c r="S1225">
        <v>1</v>
      </c>
      <c r="T1225">
        <v>26</v>
      </c>
      <c r="U1225">
        <v>0</v>
      </c>
      <c r="V1225">
        <v>0</v>
      </c>
      <c r="W1225">
        <v>0</v>
      </c>
      <c r="X1225">
        <v>10.752044631351648</v>
      </c>
      <c r="Y1225">
        <v>0</v>
      </c>
      <c r="Z1225">
        <v>17.173923228024016</v>
      </c>
      <c r="AA1225">
        <v>0.68429445154289992</v>
      </c>
      <c r="AB1225">
        <v>6.548502034933299</v>
      </c>
      <c r="AC1225">
        <v>0</v>
      </c>
      <c r="AD1225">
        <v>0</v>
      </c>
      <c r="AE1225">
        <v>35.158764345851864</v>
      </c>
    </row>
    <row r="1226" spans="1:31" x14ac:dyDescent="0.25">
      <c r="A1226">
        <v>2375426</v>
      </c>
      <c r="B1226">
        <v>1</v>
      </c>
      <c r="C1226" t="s">
        <v>80</v>
      </c>
      <c r="D1226" t="s">
        <v>96</v>
      </c>
      <c r="E1226" t="s">
        <v>1397</v>
      </c>
      <c r="F1226" t="s">
        <v>1494</v>
      </c>
      <c r="G1226" t="s">
        <v>1495</v>
      </c>
      <c r="H1226" t="s">
        <v>293</v>
      </c>
      <c r="I1226" t="s">
        <v>136</v>
      </c>
      <c r="J1226" t="s">
        <v>137</v>
      </c>
      <c r="K1226" t="s">
        <v>138</v>
      </c>
      <c r="L1226" t="s">
        <v>3792</v>
      </c>
      <c r="M1226" t="s">
        <v>3793</v>
      </c>
      <c r="N1226">
        <v>3.9841666660000001</v>
      </c>
      <c r="O1226">
        <v>0</v>
      </c>
      <c r="P1226">
        <v>0</v>
      </c>
      <c r="Q1226">
        <v>0</v>
      </c>
      <c r="R1226">
        <v>0</v>
      </c>
      <c r="S1226">
        <v>2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110.07802369502781</v>
      </c>
      <c r="AB1226">
        <v>0</v>
      </c>
      <c r="AC1226">
        <v>0</v>
      </c>
      <c r="AD1226">
        <v>0</v>
      </c>
      <c r="AE1226">
        <v>110.07802369502781</v>
      </c>
    </row>
    <row r="1227" spans="1:31" x14ac:dyDescent="0.25">
      <c r="A1227">
        <v>2375428</v>
      </c>
      <c r="B1227">
        <v>1</v>
      </c>
      <c r="C1227" t="s">
        <v>80</v>
      </c>
      <c r="D1227" t="s">
        <v>91</v>
      </c>
      <c r="E1227" t="s">
        <v>1397</v>
      </c>
      <c r="F1227" t="s">
        <v>3794</v>
      </c>
      <c r="G1227" t="s">
        <v>1495</v>
      </c>
      <c r="H1227" t="s">
        <v>293</v>
      </c>
      <c r="I1227" t="s">
        <v>136</v>
      </c>
      <c r="J1227" t="s">
        <v>137</v>
      </c>
      <c r="K1227" t="s">
        <v>138</v>
      </c>
      <c r="L1227" t="s">
        <v>3795</v>
      </c>
      <c r="M1227" t="s">
        <v>3796</v>
      </c>
      <c r="N1227">
        <v>0.450833333</v>
      </c>
      <c r="O1227">
        <v>0</v>
      </c>
      <c r="P1227">
        <v>2</v>
      </c>
      <c r="Q1227">
        <v>0</v>
      </c>
      <c r="R1227">
        <v>6</v>
      </c>
      <c r="S1227">
        <v>0</v>
      </c>
      <c r="T1227">
        <v>2</v>
      </c>
      <c r="U1227">
        <v>0</v>
      </c>
      <c r="V1227">
        <v>0</v>
      </c>
      <c r="W1227">
        <v>0</v>
      </c>
      <c r="X1227">
        <v>0.28167120720899996</v>
      </c>
      <c r="Y1227">
        <v>0</v>
      </c>
      <c r="Z1227">
        <v>10.103572387180574</v>
      </c>
      <c r="AA1227">
        <v>0</v>
      </c>
      <c r="AB1227">
        <v>2.6761418290682504</v>
      </c>
      <c r="AC1227">
        <v>0</v>
      </c>
      <c r="AD1227">
        <v>0</v>
      </c>
      <c r="AE1227">
        <v>13.061385423457823</v>
      </c>
    </row>
    <row r="1228" spans="1:31" x14ac:dyDescent="0.25">
      <c r="A1228">
        <v>2375490</v>
      </c>
      <c r="B1228">
        <v>1</v>
      </c>
      <c r="C1228" t="s">
        <v>80</v>
      </c>
      <c r="D1228" t="s">
        <v>96</v>
      </c>
      <c r="E1228" t="s">
        <v>1490</v>
      </c>
      <c r="F1228" t="s">
        <v>3797</v>
      </c>
      <c r="G1228" t="s">
        <v>867</v>
      </c>
      <c r="H1228" t="s">
        <v>293</v>
      </c>
      <c r="I1228" t="s">
        <v>136</v>
      </c>
      <c r="J1228" t="s">
        <v>137</v>
      </c>
      <c r="K1228" t="s">
        <v>138</v>
      </c>
      <c r="L1228" t="s">
        <v>3798</v>
      </c>
      <c r="M1228" t="s">
        <v>3799</v>
      </c>
      <c r="N1228">
        <v>0.38938777699999999</v>
      </c>
      <c r="O1228">
        <v>0</v>
      </c>
      <c r="P1228">
        <v>282</v>
      </c>
      <c r="Q1228">
        <v>13</v>
      </c>
      <c r="R1228">
        <v>28</v>
      </c>
      <c r="S1228">
        <v>20</v>
      </c>
      <c r="T1228">
        <v>51</v>
      </c>
      <c r="U1228">
        <v>5</v>
      </c>
      <c r="V1228">
        <v>0</v>
      </c>
      <c r="W1228">
        <v>0</v>
      </c>
      <c r="X1228">
        <v>36.660059109358627</v>
      </c>
      <c r="Y1228">
        <v>5.4907762839659995</v>
      </c>
      <c r="Z1228">
        <v>5.0476889234380433</v>
      </c>
      <c r="AA1228">
        <v>48.670913746363915</v>
      </c>
      <c r="AB1228">
        <v>15.216588398461498</v>
      </c>
      <c r="AC1228">
        <v>166.3606577171478</v>
      </c>
      <c r="AD1228">
        <v>0</v>
      </c>
      <c r="AE1228">
        <v>277.44668417873589</v>
      </c>
    </row>
    <row r="1229" spans="1:31" x14ac:dyDescent="0.25">
      <c r="A1229">
        <v>2375518</v>
      </c>
      <c r="B1229">
        <v>1</v>
      </c>
      <c r="C1229" t="s">
        <v>80</v>
      </c>
      <c r="D1229" t="s">
        <v>108</v>
      </c>
      <c r="E1229" t="s">
        <v>1397</v>
      </c>
      <c r="F1229" t="s">
        <v>3800</v>
      </c>
      <c r="G1229" t="s">
        <v>3000</v>
      </c>
      <c r="H1229" t="s">
        <v>293</v>
      </c>
      <c r="I1229" t="s">
        <v>136</v>
      </c>
      <c r="J1229" t="s">
        <v>137</v>
      </c>
      <c r="K1229" t="s">
        <v>138</v>
      </c>
      <c r="L1229" t="s">
        <v>3801</v>
      </c>
      <c r="M1229" t="s">
        <v>3802</v>
      </c>
      <c r="N1229">
        <v>1.3577777769999999</v>
      </c>
      <c r="O1229">
        <v>0</v>
      </c>
      <c r="P1229">
        <v>150</v>
      </c>
      <c r="Q1229">
        <v>0</v>
      </c>
      <c r="R1229">
        <v>19</v>
      </c>
      <c r="S1229">
        <v>0</v>
      </c>
      <c r="T1229">
        <v>17</v>
      </c>
      <c r="U1229">
        <v>0</v>
      </c>
      <c r="V1229">
        <v>0</v>
      </c>
      <c r="W1229">
        <v>0</v>
      </c>
      <c r="X1229">
        <v>40.504215384166315</v>
      </c>
      <c r="Y1229">
        <v>0</v>
      </c>
      <c r="Z1229">
        <v>75.010630271967003</v>
      </c>
      <c r="AA1229">
        <v>0</v>
      </c>
      <c r="AB1229">
        <v>21.731501435183997</v>
      </c>
      <c r="AC1229">
        <v>0</v>
      </c>
      <c r="AD1229">
        <v>0</v>
      </c>
      <c r="AE1229">
        <v>137.24634709131732</v>
      </c>
    </row>
    <row r="1230" spans="1:31" x14ac:dyDescent="0.25">
      <c r="A1230">
        <v>2375551</v>
      </c>
      <c r="B1230">
        <v>1</v>
      </c>
      <c r="C1230" t="s">
        <v>80</v>
      </c>
      <c r="D1230" t="s">
        <v>96</v>
      </c>
      <c r="E1230" t="s">
        <v>1490</v>
      </c>
      <c r="F1230" t="s">
        <v>3797</v>
      </c>
      <c r="G1230" t="s">
        <v>1006</v>
      </c>
      <c r="H1230" t="s">
        <v>293</v>
      </c>
      <c r="I1230" t="s">
        <v>136</v>
      </c>
      <c r="J1230" t="s">
        <v>137</v>
      </c>
      <c r="K1230" t="s">
        <v>138</v>
      </c>
      <c r="L1230" t="s">
        <v>3803</v>
      </c>
      <c r="M1230" t="s">
        <v>3804</v>
      </c>
      <c r="N1230">
        <v>0.13350000000000001</v>
      </c>
      <c r="O1230">
        <v>0</v>
      </c>
      <c r="P1230">
        <v>282</v>
      </c>
      <c r="Q1230">
        <v>13</v>
      </c>
      <c r="R1230">
        <v>28</v>
      </c>
      <c r="S1230">
        <v>20</v>
      </c>
      <c r="T1230">
        <v>51</v>
      </c>
      <c r="U1230">
        <v>5</v>
      </c>
      <c r="V1230">
        <v>0</v>
      </c>
      <c r="W1230">
        <v>0</v>
      </c>
      <c r="X1230">
        <v>12.727175438279996</v>
      </c>
      <c r="Y1230">
        <v>1.8431410543466666</v>
      </c>
      <c r="Z1230">
        <v>1.7599251435359997</v>
      </c>
      <c r="AA1230">
        <v>14.231154932531997</v>
      </c>
      <c r="AB1230">
        <v>4.4046483597119996</v>
      </c>
      <c r="AC1230">
        <v>40.585027034725343</v>
      </c>
      <c r="AD1230">
        <v>0</v>
      </c>
      <c r="AE1230">
        <v>75.551071963132003</v>
      </c>
    </row>
    <row r="1231" spans="1:31" x14ac:dyDescent="0.25">
      <c r="A1231">
        <v>2375618</v>
      </c>
      <c r="B1231">
        <v>1</v>
      </c>
      <c r="C1231" t="s">
        <v>80</v>
      </c>
      <c r="D1231" t="s">
        <v>96</v>
      </c>
      <c r="E1231" t="s">
        <v>1397</v>
      </c>
      <c r="F1231" t="s">
        <v>3805</v>
      </c>
      <c r="G1231" t="s">
        <v>3806</v>
      </c>
      <c r="H1231" t="s">
        <v>293</v>
      </c>
      <c r="I1231" t="s">
        <v>136</v>
      </c>
      <c r="J1231" t="s">
        <v>137</v>
      </c>
      <c r="K1231" t="s">
        <v>138</v>
      </c>
      <c r="L1231" t="s">
        <v>3807</v>
      </c>
      <c r="M1231" t="s">
        <v>3808</v>
      </c>
      <c r="N1231">
        <v>6.8627777769999998</v>
      </c>
      <c r="O1231">
        <v>0</v>
      </c>
      <c r="P1231">
        <v>106</v>
      </c>
      <c r="Q1231">
        <v>0</v>
      </c>
      <c r="R1231">
        <v>1</v>
      </c>
      <c r="S1231">
        <v>0</v>
      </c>
      <c r="T1231">
        <v>5</v>
      </c>
      <c r="U1231">
        <v>0</v>
      </c>
      <c r="V1231">
        <v>0</v>
      </c>
      <c r="W1231">
        <v>0</v>
      </c>
      <c r="X1231">
        <v>144.24243853542268</v>
      </c>
      <c r="Y1231">
        <v>0</v>
      </c>
      <c r="Z1231">
        <v>3.0260383035773755</v>
      </c>
      <c r="AA1231">
        <v>0</v>
      </c>
      <c r="AB1231">
        <v>63.789932797735851</v>
      </c>
      <c r="AC1231">
        <v>0</v>
      </c>
      <c r="AD1231">
        <v>0</v>
      </c>
      <c r="AE1231">
        <v>211.05840963673589</v>
      </c>
    </row>
    <row r="1232" spans="1:31" x14ac:dyDescent="0.25">
      <c r="A1232">
        <v>2375722</v>
      </c>
      <c r="B1232">
        <v>1</v>
      </c>
      <c r="C1232" t="s">
        <v>80</v>
      </c>
      <c r="D1232" t="s">
        <v>106</v>
      </c>
      <c r="E1232" t="s">
        <v>1397</v>
      </c>
      <c r="F1232" t="s">
        <v>3809</v>
      </c>
      <c r="G1232" t="s">
        <v>1495</v>
      </c>
      <c r="H1232" t="s">
        <v>293</v>
      </c>
      <c r="I1232" t="s">
        <v>136</v>
      </c>
      <c r="J1232" t="s">
        <v>137</v>
      </c>
      <c r="K1232" t="s">
        <v>138</v>
      </c>
      <c r="L1232" t="s">
        <v>3810</v>
      </c>
      <c r="M1232" t="s">
        <v>3811</v>
      </c>
      <c r="N1232">
        <v>1.064166666</v>
      </c>
      <c r="O1232">
        <v>0</v>
      </c>
      <c r="P1232">
        <v>269</v>
      </c>
      <c r="Q1232">
        <v>0</v>
      </c>
      <c r="R1232">
        <v>0</v>
      </c>
      <c r="S1232">
        <v>0</v>
      </c>
      <c r="T1232">
        <v>12</v>
      </c>
      <c r="U1232">
        <v>0</v>
      </c>
      <c r="V1232">
        <v>0</v>
      </c>
      <c r="W1232">
        <v>0</v>
      </c>
      <c r="X1232">
        <v>49.285259974549859</v>
      </c>
      <c r="Y1232">
        <v>0</v>
      </c>
      <c r="Z1232">
        <v>0</v>
      </c>
      <c r="AA1232">
        <v>0</v>
      </c>
      <c r="AB1232">
        <v>0.58552185721575001</v>
      </c>
      <c r="AC1232">
        <v>0</v>
      </c>
      <c r="AD1232">
        <v>0</v>
      </c>
      <c r="AE1232">
        <v>49.870781831765612</v>
      </c>
    </row>
    <row r="1233" spans="1:31" x14ac:dyDescent="0.25">
      <c r="A1233">
        <v>2375841</v>
      </c>
      <c r="B1233">
        <v>1</v>
      </c>
      <c r="C1233" t="s">
        <v>80</v>
      </c>
      <c r="D1233" t="s">
        <v>96</v>
      </c>
      <c r="E1233" t="s">
        <v>1397</v>
      </c>
      <c r="F1233" t="s">
        <v>3812</v>
      </c>
      <c r="G1233" t="s">
        <v>1495</v>
      </c>
      <c r="H1233" t="s">
        <v>293</v>
      </c>
      <c r="I1233" t="s">
        <v>136</v>
      </c>
      <c r="J1233" t="s">
        <v>137</v>
      </c>
      <c r="K1233" t="s">
        <v>138</v>
      </c>
      <c r="L1233" t="s">
        <v>3813</v>
      </c>
      <c r="M1233" t="s">
        <v>3814</v>
      </c>
      <c r="N1233">
        <v>1.306944444</v>
      </c>
      <c r="O1233">
        <v>0</v>
      </c>
      <c r="P1233">
        <v>35</v>
      </c>
      <c r="Q1233">
        <v>0</v>
      </c>
      <c r="R1233">
        <v>10</v>
      </c>
      <c r="S1233">
        <v>0</v>
      </c>
      <c r="T1233">
        <v>9</v>
      </c>
      <c r="U1233">
        <v>0</v>
      </c>
      <c r="V1233">
        <v>0</v>
      </c>
      <c r="W1233">
        <v>0</v>
      </c>
      <c r="X1233">
        <v>22.578338647157505</v>
      </c>
      <c r="Y1233">
        <v>0</v>
      </c>
      <c r="Z1233">
        <v>0.43634389768783338</v>
      </c>
      <c r="AA1233">
        <v>0</v>
      </c>
      <c r="AB1233">
        <v>51.585776826616133</v>
      </c>
      <c r="AC1233">
        <v>0</v>
      </c>
      <c r="AD1233">
        <v>0</v>
      </c>
      <c r="AE1233">
        <v>74.600459371461469</v>
      </c>
    </row>
    <row r="1234" spans="1:31" x14ac:dyDescent="0.25">
      <c r="A1234">
        <v>2375871</v>
      </c>
      <c r="B1234">
        <v>1</v>
      </c>
      <c r="C1234" t="s">
        <v>80</v>
      </c>
      <c r="D1234" t="s">
        <v>98</v>
      </c>
      <c r="E1234" t="s">
        <v>1368</v>
      </c>
      <c r="F1234" t="s">
        <v>3815</v>
      </c>
      <c r="G1234" t="s">
        <v>298</v>
      </c>
      <c r="H1234" t="s">
        <v>293</v>
      </c>
      <c r="I1234" t="s">
        <v>136</v>
      </c>
      <c r="J1234" t="s">
        <v>137</v>
      </c>
      <c r="K1234" t="s">
        <v>138</v>
      </c>
      <c r="L1234" t="s">
        <v>3816</v>
      </c>
      <c r="M1234" t="s">
        <v>3817</v>
      </c>
      <c r="N1234">
        <v>0.53472222199999997</v>
      </c>
      <c r="O1234">
        <v>0</v>
      </c>
      <c r="P1234">
        <v>85</v>
      </c>
      <c r="Q1234">
        <v>0</v>
      </c>
      <c r="R1234">
        <v>20</v>
      </c>
      <c r="S1234">
        <v>0</v>
      </c>
      <c r="T1234">
        <v>29</v>
      </c>
      <c r="U1234">
        <v>0</v>
      </c>
      <c r="V1234">
        <v>0</v>
      </c>
      <c r="W1234">
        <v>0</v>
      </c>
      <c r="X1234">
        <v>17.2175174027415</v>
      </c>
      <c r="Y1234">
        <v>0</v>
      </c>
      <c r="Z1234">
        <v>20.624406235550737</v>
      </c>
      <c r="AA1234">
        <v>0</v>
      </c>
      <c r="AB1234">
        <v>17.634597937763399</v>
      </c>
      <c r="AC1234">
        <v>0</v>
      </c>
      <c r="AD1234">
        <v>0</v>
      </c>
      <c r="AE1234">
        <v>55.476521576055632</v>
      </c>
    </row>
    <row r="1235" spans="1:31" x14ac:dyDescent="0.25">
      <c r="A1235">
        <v>2375942</v>
      </c>
      <c r="B1235">
        <v>1</v>
      </c>
      <c r="C1235" t="s">
        <v>80</v>
      </c>
      <c r="D1235" t="s">
        <v>97</v>
      </c>
      <c r="E1235" t="s">
        <v>1397</v>
      </c>
      <c r="F1235" t="s">
        <v>3818</v>
      </c>
      <c r="G1235" t="s">
        <v>3218</v>
      </c>
      <c r="H1235" t="s">
        <v>293</v>
      </c>
      <c r="I1235" t="s">
        <v>136</v>
      </c>
      <c r="J1235" t="s">
        <v>137</v>
      </c>
      <c r="K1235" t="s">
        <v>138</v>
      </c>
      <c r="L1235" t="s">
        <v>3819</v>
      </c>
      <c r="M1235" t="s">
        <v>3820</v>
      </c>
      <c r="N1235">
        <v>0.24249999999999999</v>
      </c>
      <c r="O1235">
        <v>0</v>
      </c>
      <c r="P1235">
        <v>284</v>
      </c>
      <c r="Q1235">
        <v>0</v>
      </c>
      <c r="R1235">
        <v>1</v>
      </c>
      <c r="S1235">
        <v>0</v>
      </c>
      <c r="T1235">
        <v>24</v>
      </c>
      <c r="U1235">
        <v>0</v>
      </c>
      <c r="V1235">
        <v>0</v>
      </c>
      <c r="W1235">
        <v>0</v>
      </c>
      <c r="X1235">
        <v>22.426258906811842</v>
      </c>
      <c r="Y1235">
        <v>0</v>
      </c>
      <c r="Z1235">
        <v>0.14935370776199999</v>
      </c>
      <c r="AA1235">
        <v>0</v>
      </c>
      <c r="AB1235">
        <v>10.827245196713399</v>
      </c>
      <c r="AC1235">
        <v>0</v>
      </c>
      <c r="AD1235">
        <v>0</v>
      </c>
      <c r="AE1235">
        <v>33.402857811287241</v>
      </c>
    </row>
    <row r="1236" spans="1:31" x14ac:dyDescent="0.25">
      <c r="A1236">
        <v>2375978</v>
      </c>
      <c r="B1236">
        <v>1</v>
      </c>
      <c r="C1236" t="s">
        <v>80</v>
      </c>
      <c r="D1236" t="s">
        <v>104</v>
      </c>
      <c r="E1236" t="s">
        <v>290</v>
      </c>
      <c r="F1236" t="s">
        <v>3821</v>
      </c>
      <c r="G1236" t="s">
        <v>1006</v>
      </c>
      <c r="H1236" t="s">
        <v>293</v>
      </c>
      <c r="I1236" t="s">
        <v>136</v>
      </c>
      <c r="J1236" t="s">
        <v>137</v>
      </c>
      <c r="K1236" t="s">
        <v>138</v>
      </c>
      <c r="L1236" t="s">
        <v>3822</v>
      </c>
      <c r="M1236" t="s">
        <v>3823</v>
      </c>
      <c r="N1236">
        <v>0.91527777700000001</v>
      </c>
      <c r="O1236">
        <v>10</v>
      </c>
      <c r="P1236">
        <v>105</v>
      </c>
      <c r="Q1236">
        <v>11</v>
      </c>
      <c r="R1236">
        <v>20</v>
      </c>
      <c r="S1236">
        <v>16</v>
      </c>
      <c r="T1236">
        <v>26</v>
      </c>
      <c r="U1236">
        <v>2</v>
      </c>
      <c r="V1236">
        <v>0</v>
      </c>
      <c r="W1236">
        <v>2.8000276734689087</v>
      </c>
      <c r="X1236">
        <v>25.756670417148076</v>
      </c>
      <c r="Y1236">
        <v>10.955568682931668</v>
      </c>
      <c r="Z1236">
        <v>8.3918413365324991</v>
      </c>
      <c r="AA1236">
        <v>127.46224313638079</v>
      </c>
      <c r="AB1236">
        <v>6.243782931707166</v>
      </c>
      <c r="AC1236">
        <v>52.861147272904482</v>
      </c>
      <c r="AD1236">
        <v>0</v>
      </c>
      <c r="AE1236">
        <v>234.47128145107357</v>
      </c>
    </row>
    <row r="1237" spans="1:31" x14ac:dyDescent="0.25">
      <c r="A1237">
        <v>2376028</v>
      </c>
      <c r="B1237">
        <v>1</v>
      </c>
      <c r="C1237" t="s">
        <v>80</v>
      </c>
      <c r="D1237" t="s">
        <v>93</v>
      </c>
      <c r="E1237" t="s">
        <v>290</v>
      </c>
      <c r="F1237" t="s">
        <v>3824</v>
      </c>
      <c r="G1237" t="s">
        <v>298</v>
      </c>
      <c r="H1237" t="s">
        <v>293</v>
      </c>
      <c r="I1237" t="s">
        <v>136</v>
      </c>
      <c r="J1237" t="s">
        <v>137</v>
      </c>
      <c r="K1237" t="s">
        <v>138</v>
      </c>
      <c r="L1237" t="s">
        <v>3825</v>
      </c>
      <c r="M1237" t="s">
        <v>3826</v>
      </c>
      <c r="N1237">
        <v>0.54</v>
      </c>
      <c r="O1237">
        <v>3</v>
      </c>
      <c r="P1237">
        <v>261</v>
      </c>
      <c r="Q1237">
        <v>38</v>
      </c>
      <c r="R1237">
        <v>31</v>
      </c>
      <c r="S1237">
        <v>6</v>
      </c>
      <c r="T1237">
        <v>36</v>
      </c>
      <c r="U1237">
        <v>0</v>
      </c>
      <c r="V1237">
        <v>0</v>
      </c>
      <c r="W1237">
        <v>1.5666888953016</v>
      </c>
      <c r="X1237">
        <v>35.777788172647192</v>
      </c>
      <c r="Y1237">
        <v>90.28753596385738</v>
      </c>
      <c r="Z1237">
        <v>61.724795367148204</v>
      </c>
      <c r="AA1237">
        <v>13.7548947262752</v>
      </c>
      <c r="AB1237">
        <v>19.469676042900002</v>
      </c>
      <c r="AC1237">
        <v>0</v>
      </c>
      <c r="AD1237">
        <v>0</v>
      </c>
      <c r="AE1237">
        <v>222.58137916812959</v>
      </c>
    </row>
    <row r="1238" spans="1:31" x14ac:dyDescent="0.25">
      <c r="A1238">
        <v>2376036</v>
      </c>
      <c r="B1238">
        <v>1</v>
      </c>
      <c r="C1238" t="s">
        <v>80</v>
      </c>
      <c r="D1238" t="s">
        <v>100</v>
      </c>
      <c r="E1238" t="s">
        <v>290</v>
      </c>
      <c r="F1238" t="s">
        <v>3827</v>
      </c>
      <c r="G1238" t="s">
        <v>298</v>
      </c>
      <c r="H1238" t="s">
        <v>293</v>
      </c>
      <c r="I1238" t="s">
        <v>136</v>
      </c>
      <c r="J1238" t="s">
        <v>137</v>
      </c>
      <c r="K1238" t="s">
        <v>138</v>
      </c>
      <c r="L1238" t="s">
        <v>3828</v>
      </c>
      <c r="M1238" t="s">
        <v>3829</v>
      </c>
      <c r="N1238">
        <v>0.23944444400000001</v>
      </c>
      <c r="O1238">
        <v>0</v>
      </c>
      <c r="P1238">
        <v>0</v>
      </c>
      <c r="Q1238">
        <v>0</v>
      </c>
      <c r="R1238">
        <v>0</v>
      </c>
      <c r="S1238">
        <v>1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116.97834341483998</v>
      </c>
      <c r="AB1238">
        <v>0</v>
      </c>
      <c r="AC1238">
        <v>0</v>
      </c>
      <c r="AD1238">
        <v>0</v>
      </c>
      <c r="AE1238">
        <v>116.97834341483998</v>
      </c>
    </row>
    <row r="1239" spans="1:31" x14ac:dyDescent="0.25">
      <c r="A1239">
        <v>2376084</v>
      </c>
      <c r="B1239">
        <v>1</v>
      </c>
      <c r="C1239" t="s">
        <v>80</v>
      </c>
      <c r="D1239" t="s">
        <v>108</v>
      </c>
      <c r="E1239" t="s">
        <v>1397</v>
      </c>
      <c r="F1239" t="s">
        <v>3786</v>
      </c>
      <c r="G1239" t="s">
        <v>3000</v>
      </c>
      <c r="H1239" t="s">
        <v>293</v>
      </c>
      <c r="I1239" t="s">
        <v>136</v>
      </c>
      <c r="J1239" t="s">
        <v>137</v>
      </c>
      <c r="K1239" t="s">
        <v>138</v>
      </c>
      <c r="L1239" t="s">
        <v>3830</v>
      </c>
      <c r="M1239" t="s">
        <v>3831</v>
      </c>
      <c r="N1239">
        <v>1.939444444</v>
      </c>
      <c r="O1239">
        <v>0</v>
      </c>
      <c r="P1239">
        <v>59</v>
      </c>
      <c r="Q1239">
        <v>0</v>
      </c>
      <c r="R1239">
        <v>25</v>
      </c>
      <c r="S1239">
        <v>0</v>
      </c>
      <c r="T1239">
        <v>10</v>
      </c>
      <c r="U1239">
        <v>0</v>
      </c>
      <c r="V1239">
        <v>0</v>
      </c>
      <c r="W1239">
        <v>0</v>
      </c>
      <c r="X1239">
        <v>18.403250659981346</v>
      </c>
      <c r="Y1239">
        <v>0</v>
      </c>
      <c r="Z1239">
        <v>176.82851645329623</v>
      </c>
      <c r="AA1239">
        <v>0</v>
      </c>
      <c r="AB1239">
        <v>12.349521111754747</v>
      </c>
      <c r="AC1239">
        <v>0</v>
      </c>
      <c r="AD1239">
        <v>0</v>
      </c>
      <c r="AE1239">
        <v>207.58128822503232</v>
      </c>
    </row>
    <row r="1240" spans="1:31" x14ac:dyDescent="0.25">
      <c r="A1240">
        <v>2376094</v>
      </c>
      <c r="B1240">
        <v>1</v>
      </c>
      <c r="C1240" t="s">
        <v>80</v>
      </c>
      <c r="D1240" t="s">
        <v>92</v>
      </c>
      <c r="E1240" t="s">
        <v>1397</v>
      </c>
      <c r="F1240" t="s">
        <v>3832</v>
      </c>
      <c r="G1240" t="s">
        <v>3833</v>
      </c>
      <c r="H1240" t="s">
        <v>293</v>
      </c>
      <c r="I1240" t="s">
        <v>136</v>
      </c>
      <c r="J1240" t="s">
        <v>137</v>
      </c>
      <c r="K1240" t="s">
        <v>138</v>
      </c>
      <c r="L1240" t="s">
        <v>3834</v>
      </c>
      <c r="M1240" t="s">
        <v>3835</v>
      </c>
      <c r="N1240">
        <v>3.3224999999999998</v>
      </c>
      <c r="O1240">
        <v>0</v>
      </c>
      <c r="P1240">
        <v>6</v>
      </c>
      <c r="Q1240">
        <v>0</v>
      </c>
      <c r="R1240">
        <v>56</v>
      </c>
      <c r="S1240">
        <v>0</v>
      </c>
      <c r="T1240">
        <v>5</v>
      </c>
      <c r="U1240">
        <v>0</v>
      </c>
      <c r="V1240">
        <v>0</v>
      </c>
      <c r="W1240">
        <v>0</v>
      </c>
      <c r="X1240">
        <v>7.3280097519156238</v>
      </c>
      <c r="Y1240">
        <v>0</v>
      </c>
      <c r="Z1240">
        <v>168.66906136077807</v>
      </c>
      <c r="AA1240">
        <v>0</v>
      </c>
      <c r="AB1240">
        <v>10.799326261812197</v>
      </c>
      <c r="AC1240">
        <v>0</v>
      </c>
      <c r="AD1240">
        <v>0</v>
      </c>
      <c r="AE1240">
        <v>186.79639737450589</v>
      </c>
    </row>
    <row r="1241" spans="1:31" x14ac:dyDescent="0.25">
      <c r="A1241">
        <v>2376132</v>
      </c>
      <c r="B1241">
        <v>1</v>
      </c>
      <c r="C1241" t="s">
        <v>80</v>
      </c>
      <c r="D1241" t="s">
        <v>100</v>
      </c>
      <c r="E1241" t="s">
        <v>1490</v>
      </c>
      <c r="F1241" t="s">
        <v>3836</v>
      </c>
      <c r="G1241" t="s">
        <v>298</v>
      </c>
      <c r="H1241" t="s">
        <v>293</v>
      </c>
      <c r="I1241" t="s">
        <v>1348</v>
      </c>
      <c r="J1241" t="s">
        <v>137</v>
      </c>
      <c r="K1241" t="s">
        <v>138</v>
      </c>
      <c r="L1241" t="s">
        <v>3837</v>
      </c>
      <c r="M1241" t="s">
        <v>3838</v>
      </c>
      <c r="N1241">
        <v>4.6666666000000002E-2</v>
      </c>
      <c r="O1241">
        <v>20</v>
      </c>
      <c r="P1241">
        <v>16133</v>
      </c>
      <c r="Q1241">
        <v>8</v>
      </c>
      <c r="R1241">
        <v>315</v>
      </c>
      <c r="S1241">
        <v>34</v>
      </c>
      <c r="T1241">
        <v>1318</v>
      </c>
      <c r="U1241">
        <v>4</v>
      </c>
      <c r="V1241">
        <v>1</v>
      </c>
      <c r="W1241">
        <v>13.087034964192</v>
      </c>
      <c r="X1241">
        <v>187.73396151786588</v>
      </c>
      <c r="Y1241">
        <v>3.8015638461220007</v>
      </c>
      <c r="Z1241">
        <v>9.4583818521033312</v>
      </c>
      <c r="AA1241">
        <v>71.189692951025151</v>
      </c>
      <c r="AB1241">
        <v>58.153810038928597</v>
      </c>
      <c r="AC1241">
        <v>12.432777890825601</v>
      </c>
      <c r="AD1241">
        <v>0</v>
      </c>
      <c r="AE1241">
        <v>355.8572230610626</v>
      </c>
    </row>
    <row r="1242" spans="1:31" x14ac:dyDescent="0.25">
      <c r="A1242">
        <v>2376147</v>
      </c>
      <c r="B1242">
        <v>1</v>
      </c>
      <c r="C1242" t="s">
        <v>80</v>
      </c>
      <c r="D1242" t="s">
        <v>103</v>
      </c>
      <c r="E1242" t="s">
        <v>290</v>
      </c>
      <c r="F1242" t="s">
        <v>3839</v>
      </c>
      <c r="G1242" t="s">
        <v>298</v>
      </c>
      <c r="H1242" t="s">
        <v>293</v>
      </c>
      <c r="I1242" t="s">
        <v>136</v>
      </c>
      <c r="J1242" t="s">
        <v>137</v>
      </c>
      <c r="K1242" t="s">
        <v>138</v>
      </c>
      <c r="L1242" t="s">
        <v>3840</v>
      </c>
      <c r="M1242" t="s">
        <v>3841</v>
      </c>
      <c r="N1242">
        <v>0.27</v>
      </c>
      <c r="O1242">
        <v>4</v>
      </c>
      <c r="P1242">
        <v>378</v>
      </c>
      <c r="Q1242">
        <v>60</v>
      </c>
      <c r="R1242">
        <v>74</v>
      </c>
      <c r="S1242">
        <v>14</v>
      </c>
      <c r="T1242">
        <v>47</v>
      </c>
      <c r="U1242">
        <v>1</v>
      </c>
      <c r="V1242">
        <v>0</v>
      </c>
      <c r="W1242">
        <v>0.34504201363625003</v>
      </c>
      <c r="X1242">
        <v>20.649312291014351</v>
      </c>
      <c r="Y1242">
        <v>57.906754809062591</v>
      </c>
      <c r="Z1242">
        <v>53.580256019903459</v>
      </c>
      <c r="AA1242">
        <v>8.538423292829501</v>
      </c>
      <c r="AB1242">
        <v>9.962869047508601</v>
      </c>
      <c r="AC1242">
        <v>0.54916220760000001</v>
      </c>
      <c r="AD1242">
        <v>0</v>
      </c>
      <c r="AE1242">
        <v>151.53181968155474</v>
      </c>
    </row>
    <row r="1243" spans="1:31" x14ac:dyDescent="0.25">
      <c r="A1243">
        <v>2376149</v>
      </c>
      <c r="B1243">
        <v>1</v>
      </c>
      <c r="C1243" t="s">
        <v>80</v>
      </c>
      <c r="D1243" t="s">
        <v>108</v>
      </c>
      <c r="E1243" t="s">
        <v>1368</v>
      </c>
      <c r="F1243" t="s">
        <v>3842</v>
      </c>
      <c r="G1243" t="s">
        <v>298</v>
      </c>
      <c r="H1243" t="s">
        <v>293</v>
      </c>
      <c r="I1243" t="s">
        <v>136</v>
      </c>
      <c r="J1243" t="s">
        <v>137</v>
      </c>
      <c r="K1243" t="s">
        <v>138</v>
      </c>
      <c r="L1243" t="s">
        <v>3843</v>
      </c>
      <c r="M1243" t="s">
        <v>3844</v>
      </c>
      <c r="N1243">
        <v>0.877222222</v>
      </c>
      <c r="O1243">
        <v>0</v>
      </c>
      <c r="P1243">
        <v>685</v>
      </c>
      <c r="Q1243">
        <v>0</v>
      </c>
      <c r="R1243">
        <v>102</v>
      </c>
      <c r="S1243">
        <v>3</v>
      </c>
      <c r="T1243">
        <v>117</v>
      </c>
      <c r="U1243">
        <v>0</v>
      </c>
      <c r="V1243">
        <v>0</v>
      </c>
      <c r="W1243">
        <v>0</v>
      </c>
      <c r="X1243">
        <v>83.531755915967381</v>
      </c>
      <c r="Y1243">
        <v>0</v>
      </c>
      <c r="Z1243">
        <v>46.675362558459788</v>
      </c>
      <c r="AA1243">
        <v>2.3538936102110659</v>
      </c>
      <c r="AB1243">
        <v>33.625310903933446</v>
      </c>
      <c r="AC1243">
        <v>0</v>
      </c>
      <c r="AD1243">
        <v>0</v>
      </c>
      <c r="AE1243">
        <v>166.18632298857167</v>
      </c>
    </row>
    <row r="1244" spans="1:31" x14ac:dyDescent="0.25">
      <c r="A1244">
        <v>2376174</v>
      </c>
      <c r="B1244">
        <v>1</v>
      </c>
      <c r="C1244" t="s">
        <v>80</v>
      </c>
      <c r="D1244" t="s">
        <v>104</v>
      </c>
      <c r="E1244" t="s">
        <v>1368</v>
      </c>
      <c r="F1244" t="s">
        <v>3845</v>
      </c>
      <c r="G1244" t="s">
        <v>298</v>
      </c>
      <c r="H1244" t="s">
        <v>293</v>
      </c>
      <c r="I1244" t="s">
        <v>136</v>
      </c>
      <c r="J1244" t="s">
        <v>137</v>
      </c>
      <c r="K1244" t="s">
        <v>138</v>
      </c>
      <c r="L1244" t="s">
        <v>3846</v>
      </c>
      <c r="M1244" t="s">
        <v>3847</v>
      </c>
      <c r="N1244">
        <v>0.64361111100000001</v>
      </c>
      <c r="O1244">
        <v>5</v>
      </c>
      <c r="P1244">
        <v>1795</v>
      </c>
      <c r="Q1244">
        <v>10</v>
      </c>
      <c r="R1244">
        <v>20</v>
      </c>
      <c r="S1244">
        <v>17</v>
      </c>
      <c r="T1244">
        <v>210</v>
      </c>
      <c r="U1244">
        <v>2</v>
      </c>
      <c r="V1244">
        <v>0</v>
      </c>
      <c r="W1244">
        <v>0.34145154007912504</v>
      </c>
      <c r="X1244">
        <v>225.03577308804904</v>
      </c>
      <c r="Y1244">
        <v>7.0402821626047745</v>
      </c>
      <c r="Z1244">
        <v>4.5702180763510247</v>
      </c>
      <c r="AA1244">
        <v>191.6097652662763</v>
      </c>
      <c r="AB1244">
        <v>99.229348915966483</v>
      </c>
      <c r="AC1244">
        <v>16.929116034163322</v>
      </c>
      <c r="AD1244">
        <v>0</v>
      </c>
      <c r="AE1244">
        <v>544.75595508349011</v>
      </c>
    </row>
    <row r="1245" spans="1:31" x14ac:dyDescent="0.25">
      <c r="A1245">
        <v>2376177</v>
      </c>
      <c r="B1245">
        <v>1</v>
      </c>
      <c r="C1245" t="s">
        <v>80</v>
      </c>
      <c r="D1245" t="s">
        <v>106</v>
      </c>
      <c r="E1245" t="s">
        <v>290</v>
      </c>
      <c r="F1245" t="s">
        <v>2931</v>
      </c>
      <c r="G1245" t="s">
        <v>172</v>
      </c>
      <c r="H1245" t="s">
        <v>293</v>
      </c>
      <c r="I1245" t="s">
        <v>136</v>
      </c>
      <c r="J1245" t="s">
        <v>3</v>
      </c>
      <c r="K1245" t="s">
        <v>138</v>
      </c>
      <c r="L1245" t="s">
        <v>3848</v>
      </c>
      <c r="M1245" t="s">
        <v>3849</v>
      </c>
      <c r="N1245">
        <v>0.92138888799999996</v>
      </c>
      <c r="O1245">
        <v>0</v>
      </c>
      <c r="P1245">
        <v>607</v>
      </c>
      <c r="Q1245">
        <v>25</v>
      </c>
      <c r="R1245">
        <v>185</v>
      </c>
      <c r="S1245">
        <v>10</v>
      </c>
      <c r="T1245">
        <v>137</v>
      </c>
      <c r="U1245">
        <v>0</v>
      </c>
      <c r="V1245">
        <v>0</v>
      </c>
      <c r="W1245">
        <v>0</v>
      </c>
      <c r="X1245">
        <v>122.31701909683376</v>
      </c>
      <c r="Y1245">
        <v>217.87490069350861</v>
      </c>
      <c r="Z1245">
        <v>275.49969855252544</v>
      </c>
      <c r="AA1245">
        <v>26.438885204756595</v>
      </c>
      <c r="AB1245">
        <v>237.30369760651635</v>
      </c>
      <c r="AC1245">
        <v>0</v>
      </c>
      <c r="AD1245">
        <v>0</v>
      </c>
      <c r="AE1245">
        <v>879.43420115414074</v>
      </c>
    </row>
    <row r="1246" spans="1:31" x14ac:dyDescent="0.25">
      <c r="A1246">
        <v>2376223</v>
      </c>
      <c r="B1246">
        <v>1</v>
      </c>
      <c r="C1246" t="s">
        <v>80</v>
      </c>
      <c r="D1246" t="s">
        <v>104</v>
      </c>
      <c r="E1246" t="s">
        <v>1397</v>
      </c>
      <c r="F1246" t="s">
        <v>3850</v>
      </c>
      <c r="G1246" t="s">
        <v>1495</v>
      </c>
      <c r="H1246" t="s">
        <v>293</v>
      </c>
      <c r="I1246" t="s">
        <v>136</v>
      </c>
      <c r="J1246" t="s">
        <v>137</v>
      </c>
      <c r="K1246" t="s">
        <v>138</v>
      </c>
      <c r="L1246" t="s">
        <v>3851</v>
      </c>
      <c r="M1246" t="s">
        <v>3852</v>
      </c>
      <c r="N1246">
        <v>1.143888888</v>
      </c>
      <c r="O1246">
        <v>0</v>
      </c>
      <c r="P1246">
        <v>4</v>
      </c>
      <c r="Q1246">
        <v>0</v>
      </c>
      <c r="R1246">
        <v>4</v>
      </c>
      <c r="S1246">
        <v>0</v>
      </c>
      <c r="T1246">
        <v>3</v>
      </c>
      <c r="U1246">
        <v>0</v>
      </c>
      <c r="V1246">
        <v>0</v>
      </c>
      <c r="W1246">
        <v>0</v>
      </c>
      <c r="X1246">
        <v>1.9632906808999169</v>
      </c>
      <c r="Y1246">
        <v>0</v>
      </c>
      <c r="Z1246">
        <v>1.5396835847856001</v>
      </c>
      <c r="AA1246">
        <v>0</v>
      </c>
      <c r="AB1246">
        <v>4.3938982074305999</v>
      </c>
      <c r="AC1246">
        <v>0</v>
      </c>
      <c r="AD1246">
        <v>0</v>
      </c>
      <c r="AE1246">
        <v>7.8968724731161171</v>
      </c>
    </row>
    <row r="1247" spans="1:31" x14ac:dyDescent="0.25">
      <c r="A1247">
        <v>2376314</v>
      </c>
      <c r="B1247">
        <v>1</v>
      </c>
      <c r="C1247" t="s">
        <v>80</v>
      </c>
      <c r="D1247" t="s">
        <v>93</v>
      </c>
      <c r="E1247" t="s">
        <v>290</v>
      </c>
      <c r="F1247" t="s">
        <v>3853</v>
      </c>
      <c r="G1247" t="s">
        <v>298</v>
      </c>
      <c r="H1247" t="s">
        <v>293</v>
      </c>
      <c r="I1247" t="s">
        <v>136</v>
      </c>
      <c r="J1247" t="s">
        <v>137</v>
      </c>
      <c r="K1247" t="s">
        <v>138</v>
      </c>
      <c r="L1247" t="s">
        <v>3854</v>
      </c>
      <c r="M1247" t="s">
        <v>3855</v>
      </c>
      <c r="N1247">
        <v>0.236944444</v>
      </c>
      <c r="O1247">
        <v>0</v>
      </c>
      <c r="P1247">
        <v>2400</v>
      </c>
      <c r="Q1247">
        <v>0</v>
      </c>
      <c r="R1247">
        <v>80</v>
      </c>
      <c r="S1247">
        <v>5</v>
      </c>
      <c r="T1247">
        <v>218</v>
      </c>
      <c r="U1247">
        <v>0</v>
      </c>
      <c r="V1247">
        <v>2</v>
      </c>
      <c r="W1247">
        <v>0</v>
      </c>
      <c r="X1247">
        <v>110.35406637697079</v>
      </c>
      <c r="Y1247">
        <v>0</v>
      </c>
      <c r="Z1247">
        <v>49.691375105668484</v>
      </c>
      <c r="AA1247">
        <v>2.2487537793682497</v>
      </c>
      <c r="AB1247">
        <v>62.153564596295439</v>
      </c>
      <c r="AC1247">
        <v>0</v>
      </c>
      <c r="AD1247">
        <v>8.8837978821918995</v>
      </c>
      <c r="AE1247">
        <v>233.33155774049487</v>
      </c>
    </row>
    <row r="1248" spans="1:31" x14ac:dyDescent="0.25">
      <c r="A1248">
        <v>2376346</v>
      </c>
      <c r="B1248">
        <v>1</v>
      </c>
      <c r="C1248" t="s">
        <v>80</v>
      </c>
      <c r="D1248" t="s">
        <v>93</v>
      </c>
      <c r="E1248" t="s">
        <v>1368</v>
      </c>
      <c r="F1248" t="s">
        <v>3856</v>
      </c>
      <c r="G1248" t="s">
        <v>298</v>
      </c>
      <c r="H1248" t="s">
        <v>293</v>
      </c>
      <c r="I1248" t="s">
        <v>136</v>
      </c>
      <c r="J1248" t="s">
        <v>137</v>
      </c>
      <c r="K1248" t="s">
        <v>138</v>
      </c>
      <c r="L1248" t="s">
        <v>3857</v>
      </c>
      <c r="M1248" t="s">
        <v>3858</v>
      </c>
      <c r="N1248">
        <v>2.775555555</v>
      </c>
      <c r="O1248">
        <v>0</v>
      </c>
      <c r="P1248">
        <v>189</v>
      </c>
      <c r="Q1248">
        <v>2</v>
      </c>
      <c r="R1248">
        <v>20</v>
      </c>
      <c r="S1248">
        <v>0</v>
      </c>
      <c r="T1248">
        <v>19</v>
      </c>
      <c r="U1248">
        <v>0</v>
      </c>
      <c r="V1248">
        <v>0</v>
      </c>
      <c r="W1248">
        <v>0</v>
      </c>
      <c r="X1248">
        <v>65.043593513965831</v>
      </c>
      <c r="Y1248">
        <v>38.294450664195374</v>
      </c>
      <c r="Z1248">
        <v>203.30747407720887</v>
      </c>
      <c r="AA1248">
        <v>0</v>
      </c>
      <c r="AB1248">
        <v>85.797217734584351</v>
      </c>
      <c r="AC1248">
        <v>0</v>
      </c>
      <c r="AD1248">
        <v>0</v>
      </c>
      <c r="AE1248">
        <v>392.44273598995443</v>
      </c>
    </row>
    <row r="1249" spans="1:31" x14ac:dyDescent="0.25">
      <c r="A1249">
        <v>2376359</v>
      </c>
      <c r="B1249">
        <v>1</v>
      </c>
      <c r="C1249" t="s">
        <v>80</v>
      </c>
      <c r="D1249" t="s">
        <v>93</v>
      </c>
      <c r="E1249" t="s">
        <v>290</v>
      </c>
      <c r="F1249" t="s">
        <v>3859</v>
      </c>
      <c r="G1249" t="s">
        <v>298</v>
      </c>
      <c r="H1249" t="s">
        <v>293</v>
      </c>
      <c r="I1249" t="s">
        <v>136</v>
      </c>
      <c r="J1249" t="s">
        <v>137</v>
      </c>
      <c r="K1249" t="s">
        <v>138</v>
      </c>
      <c r="L1249" t="s">
        <v>3860</v>
      </c>
      <c r="M1249" t="s">
        <v>3861</v>
      </c>
      <c r="N1249">
        <v>0.324444444</v>
      </c>
      <c r="O1249">
        <v>0</v>
      </c>
      <c r="P1249">
        <v>244</v>
      </c>
      <c r="Q1249">
        <v>2</v>
      </c>
      <c r="R1249">
        <v>163</v>
      </c>
      <c r="S1249">
        <v>0</v>
      </c>
      <c r="T1249">
        <v>96</v>
      </c>
      <c r="U1249">
        <v>0</v>
      </c>
      <c r="V1249">
        <v>0</v>
      </c>
      <c r="W1249">
        <v>0</v>
      </c>
      <c r="X1249">
        <v>15.715286491934577</v>
      </c>
      <c r="Y1249">
        <v>0.93979559067283347</v>
      </c>
      <c r="Z1249">
        <v>59.201808141796363</v>
      </c>
      <c r="AA1249">
        <v>0</v>
      </c>
      <c r="AB1249">
        <v>38.712902839008748</v>
      </c>
      <c r="AC1249">
        <v>0</v>
      </c>
      <c r="AD1249">
        <v>0</v>
      </c>
      <c r="AE1249">
        <v>114.56979306341252</v>
      </c>
    </row>
    <row r="1250" spans="1:31" x14ac:dyDescent="0.25">
      <c r="A1250">
        <v>2376382</v>
      </c>
      <c r="B1250">
        <v>1</v>
      </c>
      <c r="C1250" t="s">
        <v>80</v>
      </c>
      <c r="D1250" t="s">
        <v>98</v>
      </c>
      <c r="E1250" t="s">
        <v>1368</v>
      </c>
      <c r="F1250" t="s">
        <v>3862</v>
      </c>
      <c r="G1250" t="s">
        <v>298</v>
      </c>
      <c r="H1250" t="s">
        <v>293</v>
      </c>
      <c r="I1250" t="s">
        <v>136</v>
      </c>
      <c r="J1250" t="s">
        <v>137</v>
      </c>
      <c r="K1250" t="s">
        <v>138</v>
      </c>
      <c r="L1250" t="s">
        <v>3863</v>
      </c>
      <c r="M1250" t="s">
        <v>3864</v>
      </c>
      <c r="N1250">
        <v>0.69055555499999999</v>
      </c>
      <c r="O1250">
        <v>0</v>
      </c>
      <c r="P1250">
        <v>200</v>
      </c>
      <c r="Q1250">
        <v>0</v>
      </c>
      <c r="R1250">
        <v>72</v>
      </c>
      <c r="S1250">
        <v>2</v>
      </c>
      <c r="T1250">
        <v>54</v>
      </c>
      <c r="U1250">
        <v>0</v>
      </c>
      <c r="V1250">
        <v>0</v>
      </c>
      <c r="W1250">
        <v>0</v>
      </c>
      <c r="X1250">
        <v>47.860026194610768</v>
      </c>
      <c r="Y1250">
        <v>0</v>
      </c>
      <c r="Z1250">
        <v>88.836265377808729</v>
      </c>
      <c r="AA1250">
        <v>2.1877512444894167</v>
      </c>
      <c r="AB1250">
        <v>40.675564673410697</v>
      </c>
      <c r="AC1250">
        <v>0</v>
      </c>
      <c r="AD1250">
        <v>0</v>
      </c>
      <c r="AE1250">
        <v>179.55960749031962</v>
      </c>
    </row>
    <row r="1251" spans="1:31" x14ac:dyDescent="0.25">
      <c r="A1251">
        <v>2376517</v>
      </c>
      <c r="B1251">
        <v>1</v>
      </c>
      <c r="C1251" t="s">
        <v>80</v>
      </c>
      <c r="D1251" t="s">
        <v>92</v>
      </c>
      <c r="E1251" t="s">
        <v>1368</v>
      </c>
      <c r="F1251" t="s">
        <v>3865</v>
      </c>
      <c r="G1251" t="s">
        <v>298</v>
      </c>
      <c r="H1251" t="s">
        <v>293</v>
      </c>
      <c r="I1251" t="s">
        <v>136</v>
      </c>
      <c r="J1251" t="s">
        <v>137</v>
      </c>
      <c r="K1251" t="s">
        <v>138</v>
      </c>
      <c r="L1251" t="s">
        <v>3866</v>
      </c>
      <c r="M1251" t="s">
        <v>3867</v>
      </c>
      <c r="N1251">
        <v>2.1005555550000001</v>
      </c>
      <c r="O1251">
        <v>8</v>
      </c>
      <c r="P1251">
        <v>1340</v>
      </c>
      <c r="Q1251">
        <v>1</v>
      </c>
      <c r="R1251">
        <v>0</v>
      </c>
      <c r="S1251">
        <v>6</v>
      </c>
      <c r="T1251">
        <v>12</v>
      </c>
      <c r="U1251">
        <v>0</v>
      </c>
      <c r="V1251">
        <v>0</v>
      </c>
      <c r="W1251">
        <v>261.23857386825705</v>
      </c>
      <c r="X1251">
        <v>669.37021230644177</v>
      </c>
      <c r="Y1251">
        <v>12.667945200803375</v>
      </c>
      <c r="Z1251">
        <v>0</v>
      </c>
      <c r="AA1251">
        <v>79.461005853343792</v>
      </c>
      <c r="AB1251">
        <v>41.45802779296374</v>
      </c>
      <c r="AC1251">
        <v>0</v>
      </c>
      <c r="AD1251">
        <v>0</v>
      </c>
      <c r="AE1251">
        <v>1064.1957650218096</v>
      </c>
    </row>
    <row r="1252" spans="1:31" x14ac:dyDescent="0.25">
      <c r="A1252">
        <v>2376548</v>
      </c>
      <c r="B1252">
        <v>1</v>
      </c>
      <c r="C1252" t="s">
        <v>80</v>
      </c>
      <c r="D1252" t="s">
        <v>108</v>
      </c>
      <c r="E1252" t="s">
        <v>1368</v>
      </c>
      <c r="F1252" t="s">
        <v>3868</v>
      </c>
      <c r="G1252" t="s">
        <v>298</v>
      </c>
      <c r="H1252" t="s">
        <v>293</v>
      </c>
      <c r="I1252" t="s">
        <v>136</v>
      </c>
      <c r="J1252" t="s">
        <v>137</v>
      </c>
      <c r="K1252" t="s">
        <v>138</v>
      </c>
      <c r="L1252" t="s">
        <v>3869</v>
      </c>
      <c r="M1252" t="s">
        <v>3870</v>
      </c>
      <c r="N1252">
        <v>0.23472222200000001</v>
      </c>
      <c r="O1252">
        <v>0</v>
      </c>
      <c r="P1252">
        <v>467</v>
      </c>
      <c r="Q1252">
        <v>0</v>
      </c>
      <c r="R1252">
        <v>54</v>
      </c>
      <c r="S1252">
        <v>1</v>
      </c>
      <c r="T1252">
        <v>59</v>
      </c>
      <c r="U1252">
        <v>0</v>
      </c>
      <c r="V1252">
        <v>0</v>
      </c>
      <c r="W1252">
        <v>0</v>
      </c>
      <c r="X1252">
        <v>16.037082309779386</v>
      </c>
      <c r="Y1252">
        <v>0</v>
      </c>
      <c r="Z1252">
        <v>7.152432944824918</v>
      </c>
      <c r="AA1252">
        <v>0.41303698400249994</v>
      </c>
      <c r="AB1252">
        <v>6.2746656815662094</v>
      </c>
      <c r="AC1252">
        <v>0</v>
      </c>
      <c r="AD1252">
        <v>0</v>
      </c>
      <c r="AE1252">
        <v>29.87721792017301</v>
      </c>
    </row>
    <row r="1253" spans="1:31" x14ac:dyDescent="0.25">
      <c r="A1253">
        <v>2376554</v>
      </c>
      <c r="B1253">
        <v>1</v>
      </c>
      <c r="C1253" t="s">
        <v>80</v>
      </c>
      <c r="D1253" t="s">
        <v>100</v>
      </c>
      <c r="E1253" t="s">
        <v>1397</v>
      </c>
      <c r="F1253" t="s">
        <v>3871</v>
      </c>
      <c r="G1253" t="s">
        <v>298</v>
      </c>
      <c r="H1253" t="s">
        <v>293</v>
      </c>
      <c r="I1253" t="s">
        <v>136</v>
      </c>
      <c r="J1253" t="s">
        <v>137</v>
      </c>
      <c r="K1253" t="s">
        <v>138</v>
      </c>
      <c r="L1253" t="s">
        <v>3872</v>
      </c>
      <c r="M1253" t="s">
        <v>3873</v>
      </c>
      <c r="N1253">
        <v>0.381111111</v>
      </c>
      <c r="O1253">
        <v>0</v>
      </c>
      <c r="P1253">
        <v>949</v>
      </c>
      <c r="Q1253">
        <v>0</v>
      </c>
      <c r="R1253">
        <v>126</v>
      </c>
      <c r="S1253">
        <v>0</v>
      </c>
      <c r="T1253">
        <v>105</v>
      </c>
      <c r="U1253">
        <v>0</v>
      </c>
      <c r="V1253">
        <v>0</v>
      </c>
      <c r="W1253">
        <v>0</v>
      </c>
      <c r="X1253">
        <v>176.37844751384094</v>
      </c>
      <c r="Y1253">
        <v>0</v>
      </c>
      <c r="Z1253">
        <v>70.798974920401989</v>
      </c>
      <c r="AA1253">
        <v>0</v>
      </c>
      <c r="AB1253">
        <v>43.965602346853359</v>
      </c>
      <c r="AC1253">
        <v>0</v>
      </c>
      <c r="AD1253">
        <v>0</v>
      </c>
      <c r="AE1253">
        <v>291.1430247810963</v>
      </c>
    </row>
    <row r="1254" spans="1:31" x14ac:dyDescent="0.25">
      <c r="A1254">
        <v>2376604</v>
      </c>
      <c r="B1254">
        <v>1</v>
      </c>
      <c r="C1254" t="s">
        <v>80</v>
      </c>
      <c r="D1254" t="s">
        <v>96</v>
      </c>
      <c r="E1254" t="s">
        <v>1397</v>
      </c>
      <c r="F1254" t="s">
        <v>3874</v>
      </c>
      <c r="G1254" t="s">
        <v>1495</v>
      </c>
      <c r="H1254" t="s">
        <v>293</v>
      </c>
      <c r="I1254" t="s">
        <v>136</v>
      </c>
      <c r="J1254" t="s">
        <v>137</v>
      </c>
      <c r="K1254" t="s">
        <v>138</v>
      </c>
      <c r="L1254" t="s">
        <v>3875</v>
      </c>
      <c r="M1254" t="s">
        <v>3876</v>
      </c>
      <c r="N1254">
        <v>3.0963888879999999</v>
      </c>
      <c r="O1254">
        <v>0</v>
      </c>
      <c r="P1254">
        <v>10</v>
      </c>
      <c r="Q1254">
        <v>0</v>
      </c>
      <c r="R1254">
        <v>5</v>
      </c>
      <c r="S1254">
        <v>0</v>
      </c>
      <c r="T1254">
        <v>6</v>
      </c>
      <c r="U1254">
        <v>0</v>
      </c>
      <c r="V1254">
        <v>0</v>
      </c>
      <c r="W1254">
        <v>0</v>
      </c>
      <c r="X1254">
        <v>42.985826629907422</v>
      </c>
      <c r="Y1254">
        <v>0</v>
      </c>
      <c r="Z1254">
        <v>5.4797176467000011</v>
      </c>
      <c r="AA1254">
        <v>0</v>
      </c>
      <c r="AB1254">
        <v>23.452321393138376</v>
      </c>
      <c r="AC1254">
        <v>0</v>
      </c>
      <c r="AD1254">
        <v>0</v>
      </c>
      <c r="AE1254">
        <v>71.917865669745794</v>
      </c>
    </row>
    <row r="1255" spans="1:31" x14ac:dyDescent="0.25">
      <c r="A1255">
        <v>2376616</v>
      </c>
      <c r="B1255">
        <v>1</v>
      </c>
      <c r="C1255" t="s">
        <v>80</v>
      </c>
      <c r="D1255" t="s">
        <v>106</v>
      </c>
      <c r="E1255" t="s">
        <v>290</v>
      </c>
      <c r="F1255" t="s">
        <v>3877</v>
      </c>
      <c r="G1255" t="s">
        <v>1006</v>
      </c>
      <c r="H1255" t="s">
        <v>293</v>
      </c>
      <c r="I1255" t="s">
        <v>136</v>
      </c>
      <c r="J1255" t="s">
        <v>137</v>
      </c>
      <c r="K1255" t="s">
        <v>138</v>
      </c>
      <c r="L1255" t="s">
        <v>3878</v>
      </c>
      <c r="M1255" t="s">
        <v>3879</v>
      </c>
      <c r="N1255">
        <v>0.35222222199999997</v>
      </c>
      <c r="O1255">
        <v>0</v>
      </c>
      <c r="P1255">
        <v>607</v>
      </c>
      <c r="Q1255">
        <v>25</v>
      </c>
      <c r="R1255">
        <v>185</v>
      </c>
      <c r="S1255">
        <v>10</v>
      </c>
      <c r="T1255">
        <v>137</v>
      </c>
      <c r="U1255">
        <v>0</v>
      </c>
      <c r="V1255">
        <v>0</v>
      </c>
      <c r="W1255">
        <v>0</v>
      </c>
      <c r="X1255">
        <v>53.989126701354849</v>
      </c>
      <c r="Y1255">
        <v>79.851087225119457</v>
      </c>
      <c r="Z1255">
        <v>103.35947658979067</v>
      </c>
      <c r="AA1255">
        <v>9.06509554481549</v>
      </c>
      <c r="AB1255">
        <v>77.876301467573981</v>
      </c>
      <c r="AC1255">
        <v>0</v>
      </c>
      <c r="AD1255">
        <v>0</v>
      </c>
      <c r="AE1255">
        <v>324.14108752865445</v>
      </c>
    </row>
    <row r="1256" spans="1:31" x14ac:dyDescent="0.25">
      <c r="A1256">
        <v>2376702</v>
      </c>
      <c r="B1256">
        <v>1</v>
      </c>
      <c r="C1256" t="s">
        <v>80</v>
      </c>
      <c r="D1256" t="s">
        <v>93</v>
      </c>
      <c r="E1256" t="s">
        <v>1397</v>
      </c>
      <c r="F1256" t="s">
        <v>3880</v>
      </c>
      <c r="G1256" t="s">
        <v>1495</v>
      </c>
      <c r="H1256" t="s">
        <v>293</v>
      </c>
      <c r="I1256" t="s">
        <v>136</v>
      </c>
      <c r="J1256" t="s">
        <v>137</v>
      </c>
      <c r="K1256" t="s">
        <v>138</v>
      </c>
      <c r="L1256" t="s">
        <v>3881</v>
      </c>
      <c r="M1256" t="s">
        <v>3882</v>
      </c>
      <c r="N1256">
        <v>3.41</v>
      </c>
      <c r="O1256">
        <v>0</v>
      </c>
      <c r="P1256">
        <v>0</v>
      </c>
      <c r="Q1256">
        <v>0</v>
      </c>
      <c r="R1256">
        <v>8</v>
      </c>
      <c r="S1256">
        <v>0</v>
      </c>
      <c r="T1256">
        <v>4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87.714809093098211</v>
      </c>
      <c r="AA1256">
        <v>0</v>
      </c>
      <c r="AB1256">
        <v>13.364843370508499</v>
      </c>
      <c r="AC1256">
        <v>0</v>
      </c>
      <c r="AD1256">
        <v>0</v>
      </c>
      <c r="AE1256">
        <v>101.07965246360671</v>
      </c>
    </row>
    <row r="1257" spans="1:31" x14ac:dyDescent="0.25">
      <c r="A1257">
        <v>2376757</v>
      </c>
      <c r="B1257">
        <v>1</v>
      </c>
      <c r="C1257" t="s">
        <v>80</v>
      </c>
      <c r="D1257" t="s">
        <v>104</v>
      </c>
      <c r="E1257" t="s">
        <v>1397</v>
      </c>
      <c r="F1257" t="s">
        <v>3883</v>
      </c>
      <c r="G1257" t="s">
        <v>1495</v>
      </c>
      <c r="H1257" t="s">
        <v>293</v>
      </c>
      <c r="I1257" t="s">
        <v>136</v>
      </c>
      <c r="J1257" t="s">
        <v>137</v>
      </c>
      <c r="K1257" t="s">
        <v>138</v>
      </c>
      <c r="L1257" t="s">
        <v>3884</v>
      </c>
      <c r="M1257" t="s">
        <v>3885</v>
      </c>
      <c r="N1257">
        <v>1.4488888879999999</v>
      </c>
      <c r="O1257">
        <v>0</v>
      </c>
      <c r="P1257">
        <v>0</v>
      </c>
      <c r="Q1257">
        <v>0</v>
      </c>
      <c r="R1257">
        <v>0</v>
      </c>
      <c r="S1257">
        <v>1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2.6222738132415002</v>
      </c>
      <c r="AB1257">
        <v>0</v>
      </c>
      <c r="AC1257">
        <v>0</v>
      </c>
      <c r="AD1257">
        <v>0</v>
      </c>
      <c r="AE1257">
        <v>2.6222738132415002</v>
      </c>
    </row>
    <row r="1258" spans="1:31" x14ac:dyDescent="0.25">
      <c r="A1258">
        <v>2376811</v>
      </c>
      <c r="B1258">
        <v>1</v>
      </c>
      <c r="C1258" t="s">
        <v>80</v>
      </c>
      <c r="D1258" t="s">
        <v>104</v>
      </c>
      <c r="E1258" t="s">
        <v>1368</v>
      </c>
      <c r="F1258" t="s">
        <v>3886</v>
      </c>
      <c r="G1258" t="s">
        <v>867</v>
      </c>
      <c r="H1258" t="s">
        <v>293</v>
      </c>
      <c r="I1258" t="s">
        <v>136</v>
      </c>
      <c r="J1258" t="s">
        <v>137</v>
      </c>
      <c r="K1258" t="s">
        <v>138</v>
      </c>
      <c r="L1258" t="s">
        <v>3887</v>
      </c>
      <c r="M1258" t="s">
        <v>3888</v>
      </c>
      <c r="N1258">
        <v>0.30138888800000002</v>
      </c>
      <c r="O1258">
        <v>2</v>
      </c>
      <c r="P1258">
        <v>415</v>
      </c>
      <c r="Q1258">
        <v>5</v>
      </c>
      <c r="R1258">
        <v>31</v>
      </c>
      <c r="S1258">
        <v>7</v>
      </c>
      <c r="T1258">
        <v>75</v>
      </c>
      <c r="U1258">
        <v>0</v>
      </c>
      <c r="V1258">
        <v>0</v>
      </c>
      <c r="W1258">
        <v>0.27365841593286672</v>
      </c>
      <c r="X1258">
        <v>20.819536376321</v>
      </c>
      <c r="Y1258">
        <v>5.3661706003421026</v>
      </c>
      <c r="Z1258">
        <v>8.6812388208893889</v>
      </c>
      <c r="AA1258">
        <v>7.8608374777718586</v>
      </c>
      <c r="AB1258">
        <v>12.150768763025326</v>
      </c>
      <c r="AC1258">
        <v>0</v>
      </c>
      <c r="AD1258">
        <v>0</v>
      </c>
      <c r="AE1258">
        <v>55.152210454282546</v>
      </c>
    </row>
    <row r="1259" spans="1:31" x14ac:dyDescent="0.25">
      <c r="A1259">
        <v>2376857</v>
      </c>
      <c r="B1259">
        <v>1</v>
      </c>
      <c r="C1259" t="s">
        <v>80</v>
      </c>
      <c r="D1259" t="s">
        <v>97</v>
      </c>
      <c r="E1259" t="s">
        <v>290</v>
      </c>
      <c r="F1259" t="s">
        <v>3889</v>
      </c>
      <c r="G1259" t="s">
        <v>298</v>
      </c>
      <c r="H1259" t="s">
        <v>293</v>
      </c>
      <c r="I1259" t="s">
        <v>136</v>
      </c>
      <c r="J1259" t="s">
        <v>137</v>
      </c>
      <c r="K1259" t="s">
        <v>138</v>
      </c>
      <c r="L1259" t="s">
        <v>3890</v>
      </c>
      <c r="M1259" t="s">
        <v>3891</v>
      </c>
      <c r="N1259">
        <v>1.0866666659999999</v>
      </c>
      <c r="O1259">
        <v>0</v>
      </c>
      <c r="P1259">
        <v>0</v>
      </c>
      <c r="Q1259">
        <v>0</v>
      </c>
      <c r="R1259">
        <v>0</v>
      </c>
      <c r="S1259">
        <v>1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43.436460866791002</v>
      </c>
      <c r="AB1259">
        <v>0</v>
      </c>
      <c r="AC1259">
        <v>0</v>
      </c>
      <c r="AD1259">
        <v>0</v>
      </c>
      <c r="AE1259">
        <v>43.436460866791002</v>
      </c>
    </row>
    <row r="1260" spans="1:31" x14ac:dyDescent="0.25">
      <c r="A1260">
        <v>2376891</v>
      </c>
      <c r="B1260">
        <v>1</v>
      </c>
      <c r="C1260" t="s">
        <v>80</v>
      </c>
      <c r="D1260" t="s">
        <v>97</v>
      </c>
      <c r="E1260" t="s">
        <v>290</v>
      </c>
      <c r="F1260" t="s">
        <v>3892</v>
      </c>
      <c r="G1260" t="s">
        <v>2981</v>
      </c>
      <c r="H1260" t="s">
        <v>293</v>
      </c>
      <c r="I1260" t="s">
        <v>136</v>
      </c>
      <c r="J1260" t="s">
        <v>137</v>
      </c>
      <c r="K1260" t="s">
        <v>138</v>
      </c>
      <c r="L1260" t="s">
        <v>3893</v>
      </c>
      <c r="M1260" t="s">
        <v>3894</v>
      </c>
      <c r="N1260">
        <v>3.7974999999999999</v>
      </c>
      <c r="O1260">
        <v>0</v>
      </c>
      <c r="P1260">
        <v>0</v>
      </c>
      <c r="Q1260">
        <v>7</v>
      </c>
      <c r="R1260">
        <v>0</v>
      </c>
      <c r="S1260">
        <v>8</v>
      </c>
      <c r="T1260">
        <v>0</v>
      </c>
      <c r="U1260">
        <v>1</v>
      </c>
      <c r="V1260">
        <v>0</v>
      </c>
      <c r="W1260">
        <v>0</v>
      </c>
      <c r="X1260">
        <v>0</v>
      </c>
      <c r="Y1260">
        <v>9.6693334720268016</v>
      </c>
      <c r="Z1260">
        <v>0</v>
      </c>
      <c r="AA1260">
        <v>151.1910314906483</v>
      </c>
      <c r="AB1260">
        <v>0</v>
      </c>
      <c r="AC1260">
        <v>541.30023436401393</v>
      </c>
      <c r="AD1260">
        <v>0</v>
      </c>
      <c r="AE1260">
        <v>702.16059932668907</v>
      </c>
    </row>
    <row r="1261" spans="1:31" x14ac:dyDescent="0.25">
      <c r="A1261">
        <v>2377098</v>
      </c>
      <c r="B1261">
        <v>1</v>
      </c>
      <c r="C1261" t="s">
        <v>80</v>
      </c>
      <c r="D1261" t="s">
        <v>106</v>
      </c>
      <c r="E1261" t="s">
        <v>1368</v>
      </c>
      <c r="F1261" t="s">
        <v>3895</v>
      </c>
      <c r="G1261" t="s">
        <v>298</v>
      </c>
      <c r="H1261" t="s">
        <v>293</v>
      </c>
      <c r="I1261" t="s">
        <v>136</v>
      </c>
      <c r="J1261" t="s">
        <v>137</v>
      </c>
      <c r="K1261" t="s">
        <v>138</v>
      </c>
      <c r="L1261" t="s">
        <v>3896</v>
      </c>
      <c r="M1261" t="s">
        <v>3897</v>
      </c>
      <c r="N1261">
        <v>0.73972222200000004</v>
      </c>
      <c r="O1261">
        <v>0</v>
      </c>
      <c r="P1261">
        <v>270</v>
      </c>
      <c r="Q1261">
        <v>45</v>
      </c>
      <c r="R1261">
        <v>102</v>
      </c>
      <c r="S1261">
        <v>8</v>
      </c>
      <c r="T1261">
        <v>43</v>
      </c>
      <c r="U1261">
        <v>0</v>
      </c>
      <c r="V1261">
        <v>0</v>
      </c>
      <c r="W1261">
        <v>0</v>
      </c>
      <c r="X1261">
        <v>40.491314231034828</v>
      </c>
      <c r="Y1261">
        <v>296.19138572441489</v>
      </c>
      <c r="Z1261">
        <v>393.98396472076109</v>
      </c>
      <c r="AA1261">
        <v>15.560645986315199</v>
      </c>
      <c r="AB1261">
        <v>30.695993900088663</v>
      </c>
      <c r="AC1261">
        <v>0</v>
      </c>
      <c r="AD1261">
        <v>0</v>
      </c>
      <c r="AE1261">
        <v>776.92330456261459</v>
      </c>
    </row>
    <row r="1262" spans="1:31" x14ac:dyDescent="0.25">
      <c r="A1262">
        <v>2377135</v>
      </c>
      <c r="B1262">
        <v>1</v>
      </c>
      <c r="C1262" t="s">
        <v>80</v>
      </c>
      <c r="D1262" t="s">
        <v>103</v>
      </c>
      <c r="E1262" t="s">
        <v>1368</v>
      </c>
      <c r="F1262" t="s">
        <v>3898</v>
      </c>
      <c r="G1262" t="s">
        <v>298</v>
      </c>
      <c r="H1262" t="s">
        <v>293</v>
      </c>
      <c r="I1262" t="s">
        <v>136</v>
      </c>
      <c r="J1262" t="s">
        <v>137</v>
      </c>
      <c r="K1262" t="s">
        <v>138</v>
      </c>
      <c r="L1262" t="s">
        <v>3899</v>
      </c>
      <c r="M1262" t="s">
        <v>3900</v>
      </c>
      <c r="N1262">
        <v>0.182777777</v>
      </c>
      <c r="O1262">
        <v>1</v>
      </c>
      <c r="P1262">
        <v>0</v>
      </c>
      <c r="Q1262">
        <v>3</v>
      </c>
      <c r="R1262">
        <v>0</v>
      </c>
      <c r="S1262">
        <v>12</v>
      </c>
      <c r="T1262">
        <v>1</v>
      </c>
      <c r="U1262">
        <v>3</v>
      </c>
      <c r="V1262">
        <v>0</v>
      </c>
      <c r="W1262">
        <v>0.12012159690720002</v>
      </c>
      <c r="X1262">
        <v>0</v>
      </c>
      <c r="Y1262">
        <v>10.923738778546767</v>
      </c>
      <c r="Z1262">
        <v>0</v>
      </c>
      <c r="AA1262">
        <v>61.332686452510671</v>
      </c>
      <c r="AB1262">
        <v>0</v>
      </c>
      <c r="AC1262">
        <v>8.7999179653332504</v>
      </c>
      <c r="AD1262">
        <v>0</v>
      </c>
      <c r="AE1262">
        <v>81.176464793297882</v>
      </c>
    </row>
    <row r="1263" spans="1:31" x14ac:dyDescent="0.25">
      <c r="A1263">
        <v>2377227</v>
      </c>
      <c r="B1263">
        <v>1</v>
      </c>
      <c r="C1263" t="s">
        <v>80</v>
      </c>
      <c r="D1263" t="s">
        <v>96</v>
      </c>
      <c r="E1263" t="s">
        <v>1368</v>
      </c>
      <c r="F1263" t="s">
        <v>3901</v>
      </c>
      <c r="G1263" t="s">
        <v>298</v>
      </c>
      <c r="H1263" t="s">
        <v>293</v>
      </c>
      <c r="I1263" t="s">
        <v>136</v>
      </c>
      <c r="J1263" t="s">
        <v>137</v>
      </c>
      <c r="K1263" t="s">
        <v>138</v>
      </c>
      <c r="L1263" t="s">
        <v>3902</v>
      </c>
      <c r="M1263" t="s">
        <v>3903</v>
      </c>
      <c r="N1263">
        <v>3.9649999999999999</v>
      </c>
      <c r="O1263">
        <v>0</v>
      </c>
      <c r="P1263">
        <v>468</v>
      </c>
      <c r="Q1263">
        <v>4</v>
      </c>
      <c r="R1263">
        <v>0</v>
      </c>
      <c r="S1263">
        <v>3</v>
      </c>
      <c r="T1263">
        <v>12</v>
      </c>
      <c r="U1263">
        <v>0</v>
      </c>
      <c r="V1263">
        <v>0</v>
      </c>
      <c r="W1263">
        <v>0</v>
      </c>
      <c r="X1263">
        <v>491.78786719828008</v>
      </c>
      <c r="Y1263">
        <v>2311.750001186615</v>
      </c>
      <c r="Z1263">
        <v>0</v>
      </c>
      <c r="AA1263">
        <v>16.052091016688095</v>
      </c>
      <c r="AB1263">
        <v>100.59408496612643</v>
      </c>
      <c r="AC1263">
        <v>0</v>
      </c>
      <c r="AD1263">
        <v>0</v>
      </c>
      <c r="AE1263">
        <v>2920.1840443677092</v>
      </c>
    </row>
    <row r="1264" spans="1:31" x14ac:dyDescent="0.25">
      <c r="A1264">
        <v>2377228</v>
      </c>
      <c r="B1264">
        <v>1</v>
      </c>
      <c r="C1264" t="s">
        <v>80</v>
      </c>
      <c r="D1264" t="s">
        <v>108</v>
      </c>
      <c r="E1264" t="s">
        <v>1368</v>
      </c>
      <c r="F1264" t="s">
        <v>3904</v>
      </c>
      <c r="G1264" t="s">
        <v>298</v>
      </c>
      <c r="H1264" t="s">
        <v>293</v>
      </c>
      <c r="I1264" t="s">
        <v>1348</v>
      </c>
      <c r="J1264" t="s">
        <v>137</v>
      </c>
      <c r="K1264" t="s">
        <v>138</v>
      </c>
      <c r="L1264" t="s">
        <v>3905</v>
      </c>
      <c r="M1264" t="s">
        <v>3906</v>
      </c>
      <c r="N1264">
        <v>8.8888879999999993E-3</v>
      </c>
      <c r="O1264">
        <v>0</v>
      </c>
      <c r="P1264">
        <v>1953</v>
      </c>
      <c r="Q1264">
        <v>2</v>
      </c>
      <c r="R1264">
        <v>418</v>
      </c>
      <c r="S1264">
        <v>14</v>
      </c>
      <c r="T1264">
        <v>277</v>
      </c>
      <c r="U1264">
        <v>0</v>
      </c>
      <c r="V1264">
        <v>0</v>
      </c>
      <c r="W1264">
        <v>0</v>
      </c>
      <c r="X1264">
        <v>2.221334063549071</v>
      </c>
      <c r="Y1264">
        <v>0.43902978653333341</v>
      </c>
      <c r="Z1264">
        <v>5.4206273237187501</v>
      </c>
      <c r="AA1264">
        <v>0.17790931401759991</v>
      </c>
      <c r="AB1264">
        <v>1.4309162810727996</v>
      </c>
      <c r="AC1264">
        <v>0</v>
      </c>
      <c r="AD1264">
        <v>0</v>
      </c>
      <c r="AE1264">
        <v>9.6898167688915535</v>
      </c>
    </row>
    <row r="1265" spans="1:31" x14ac:dyDescent="0.25">
      <c r="A1265">
        <v>2377248</v>
      </c>
      <c r="B1265">
        <v>1</v>
      </c>
      <c r="C1265" t="s">
        <v>80</v>
      </c>
      <c r="D1265" t="s">
        <v>104</v>
      </c>
      <c r="E1265" t="s">
        <v>290</v>
      </c>
      <c r="F1265" t="s">
        <v>3907</v>
      </c>
      <c r="G1265" t="s">
        <v>298</v>
      </c>
      <c r="H1265" t="s">
        <v>293</v>
      </c>
      <c r="I1265" t="s">
        <v>136</v>
      </c>
      <c r="J1265" t="s">
        <v>137</v>
      </c>
      <c r="K1265" t="s">
        <v>138</v>
      </c>
      <c r="L1265" t="s">
        <v>3908</v>
      </c>
      <c r="M1265" t="s">
        <v>3909</v>
      </c>
      <c r="N1265">
        <v>0.96888888799999995</v>
      </c>
      <c r="O1265">
        <v>1</v>
      </c>
      <c r="P1265">
        <v>403</v>
      </c>
      <c r="Q1265">
        <v>3</v>
      </c>
      <c r="R1265">
        <v>15</v>
      </c>
      <c r="S1265">
        <v>0</v>
      </c>
      <c r="T1265">
        <v>31</v>
      </c>
      <c r="U1265">
        <v>0</v>
      </c>
      <c r="V1265">
        <v>0</v>
      </c>
      <c r="W1265">
        <v>1.3117032378513001</v>
      </c>
      <c r="X1265">
        <v>88.116330953068669</v>
      </c>
      <c r="Y1265">
        <v>2.2143780638392503</v>
      </c>
      <c r="Z1265">
        <v>8.3043931063188019</v>
      </c>
      <c r="AA1265">
        <v>0</v>
      </c>
      <c r="AB1265">
        <v>11.709897658712251</v>
      </c>
      <c r="AC1265">
        <v>0</v>
      </c>
      <c r="AD1265">
        <v>0</v>
      </c>
      <c r="AE1265">
        <v>111.65670301979027</v>
      </c>
    </row>
    <row r="1266" spans="1:31" x14ac:dyDescent="0.25">
      <c r="A1266">
        <v>2376659</v>
      </c>
      <c r="B1266">
        <v>1</v>
      </c>
      <c r="C1266" t="s">
        <v>80</v>
      </c>
      <c r="D1266" t="s">
        <v>96</v>
      </c>
      <c r="E1266" t="s">
        <v>1368</v>
      </c>
      <c r="F1266" t="s">
        <v>3766</v>
      </c>
      <c r="G1266" t="s">
        <v>867</v>
      </c>
      <c r="H1266" t="s">
        <v>293</v>
      </c>
      <c r="I1266" t="s">
        <v>136</v>
      </c>
      <c r="J1266" t="s">
        <v>137</v>
      </c>
      <c r="K1266" t="s">
        <v>138</v>
      </c>
      <c r="L1266" t="s">
        <v>3910</v>
      </c>
      <c r="M1266" t="s">
        <v>3911</v>
      </c>
      <c r="N1266">
        <v>0.54722222200000004</v>
      </c>
      <c r="O1266">
        <v>1</v>
      </c>
      <c r="P1266">
        <v>1170</v>
      </c>
      <c r="Q1266">
        <v>0</v>
      </c>
      <c r="R1266">
        <v>16</v>
      </c>
      <c r="S1266">
        <v>3</v>
      </c>
      <c r="T1266">
        <v>130</v>
      </c>
      <c r="U1266">
        <v>0</v>
      </c>
      <c r="V1266">
        <v>0</v>
      </c>
      <c r="W1266">
        <v>1.4239585528373335</v>
      </c>
      <c r="X1266">
        <v>213.49709893077227</v>
      </c>
      <c r="Y1266">
        <v>0</v>
      </c>
      <c r="Z1266">
        <v>2.4123291858638884</v>
      </c>
      <c r="AA1266">
        <v>8.4080755241395835</v>
      </c>
      <c r="AB1266">
        <v>59.575734009432004</v>
      </c>
      <c r="AC1266">
        <v>0</v>
      </c>
      <c r="AD1266">
        <v>0</v>
      </c>
      <c r="AE1266">
        <v>285.31719620304506</v>
      </c>
    </row>
    <row r="1267" spans="1:31" x14ac:dyDescent="0.25">
      <c r="A1267">
        <v>2377405</v>
      </c>
      <c r="B1267">
        <v>1</v>
      </c>
      <c r="C1267" t="s">
        <v>80</v>
      </c>
      <c r="D1267" t="s">
        <v>110</v>
      </c>
      <c r="E1267" t="s">
        <v>132</v>
      </c>
      <c r="F1267" t="s">
        <v>3912</v>
      </c>
      <c r="G1267" t="s">
        <v>145</v>
      </c>
      <c r="H1267" t="s">
        <v>135</v>
      </c>
      <c r="I1267" t="s">
        <v>136</v>
      </c>
      <c r="J1267" t="s">
        <v>137</v>
      </c>
      <c r="K1267" t="s">
        <v>138</v>
      </c>
      <c r="L1267" t="s">
        <v>3913</v>
      </c>
      <c r="M1267" t="s">
        <v>3914</v>
      </c>
      <c r="N1267">
        <v>1.0041666659999999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2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54.727967815416875</v>
      </c>
      <c r="AC1267">
        <v>0</v>
      </c>
      <c r="AD1267">
        <v>0</v>
      </c>
      <c r="AE1267">
        <v>54.727967815416875</v>
      </c>
    </row>
    <row r="1268" spans="1:31" x14ac:dyDescent="0.25">
      <c r="A1268">
        <v>2381411</v>
      </c>
      <c r="B1268">
        <v>1</v>
      </c>
      <c r="C1268" t="s">
        <v>81</v>
      </c>
      <c r="D1268" t="s">
        <v>127</v>
      </c>
      <c r="E1268" t="s">
        <v>184</v>
      </c>
      <c r="F1268" t="s">
        <v>3915</v>
      </c>
      <c r="G1268" t="s">
        <v>3916</v>
      </c>
      <c r="H1268" t="s">
        <v>135</v>
      </c>
      <c r="I1268" t="s">
        <v>136</v>
      </c>
      <c r="J1268" t="s">
        <v>137</v>
      </c>
      <c r="K1268" t="s">
        <v>138</v>
      </c>
      <c r="L1268" t="s">
        <v>3917</v>
      </c>
      <c r="M1268" t="s">
        <v>3918</v>
      </c>
      <c r="N1268">
        <v>0.91027777700000001</v>
      </c>
      <c r="O1268">
        <v>0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0.28886476927999999</v>
      </c>
      <c r="AA1268">
        <v>0</v>
      </c>
      <c r="AB1268">
        <v>0</v>
      </c>
      <c r="AC1268">
        <v>0</v>
      </c>
      <c r="AD1268">
        <v>0</v>
      </c>
      <c r="AE1268">
        <v>0.28886476927999999</v>
      </c>
    </row>
    <row r="1269" spans="1:31" x14ac:dyDescent="0.25">
      <c r="A1269">
        <v>2383049</v>
      </c>
      <c r="B1269">
        <v>1</v>
      </c>
      <c r="C1269" t="s">
        <v>80</v>
      </c>
      <c r="D1269" t="s">
        <v>96</v>
      </c>
      <c r="E1269" t="s">
        <v>290</v>
      </c>
      <c r="F1269" t="s">
        <v>3214</v>
      </c>
      <c r="G1269" t="s">
        <v>298</v>
      </c>
      <c r="H1269" t="s">
        <v>293</v>
      </c>
      <c r="I1269" t="s">
        <v>136</v>
      </c>
      <c r="J1269" t="s">
        <v>137</v>
      </c>
      <c r="K1269" t="s">
        <v>138</v>
      </c>
      <c r="L1269" t="s">
        <v>3919</v>
      </c>
      <c r="M1269" t="s">
        <v>3920</v>
      </c>
      <c r="N1269">
        <v>0.236666666</v>
      </c>
      <c r="O1269">
        <v>3</v>
      </c>
      <c r="P1269">
        <v>0</v>
      </c>
      <c r="Q1269">
        <v>3</v>
      </c>
      <c r="R1269">
        <v>0</v>
      </c>
      <c r="S1269">
        <v>7</v>
      </c>
      <c r="T1269">
        <v>0</v>
      </c>
      <c r="U1269">
        <v>0</v>
      </c>
      <c r="V1269">
        <v>0</v>
      </c>
      <c r="W1269">
        <v>1.5871428368090998</v>
      </c>
      <c r="X1269">
        <v>0</v>
      </c>
      <c r="Y1269">
        <v>0.83659411416039997</v>
      </c>
      <c r="Z1269">
        <v>0</v>
      </c>
      <c r="AA1269">
        <v>4.2162010659502656</v>
      </c>
      <c r="AB1269">
        <v>0</v>
      </c>
      <c r="AC1269">
        <v>0</v>
      </c>
      <c r="AD1269">
        <v>0</v>
      </c>
      <c r="AE1269">
        <v>6.6399380169197659</v>
      </c>
    </row>
    <row r="1270" spans="1:31" x14ac:dyDescent="0.25">
      <c r="A1270">
        <v>2380913</v>
      </c>
      <c r="B1270">
        <v>1</v>
      </c>
      <c r="C1270" t="s">
        <v>80</v>
      </c>
      <c r="D1270" t="s">
        <v>103</v>
      </c>
      <c r="E1270" t="s">
        <v>1397</v>
      </c>
      <c r="F1270" t="s">
        <v>3921</v>
      </c>
      <c r="G1270" t="s">
        <v>1445</v>
      </c>
      <c r="H1270" t="s">
        <v>293</v>
      </c>
      <c r="I1270" t="s">
        <v>136</v>
      </c>
      <c r="J1270" t="s">
        <v>5</v>
      </c>
      <c r="K1270" t="s">
        <v>138</v>
      </c>
      <c r="L1270" t="s">
        <v>3922</v>
      </c>
      <c r="M1270" t="s">
        <v>3923</v>
      </c>
      <c r="N1270">
        <v>6.01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26.905147581509603</v>
      </c>
      <c r="AC1270">
        <v>0</v>
      </c>
      <c r="AD1270">
        <v>0</v>
      </c>
      <c r="AE1270">
        <v>26.905147581509603</v>
      </c>
    </row>
    <row r="1271" spans="1:31" x14ac:dyDescent="0.25">
      <c r="A1271">
        <v>2382898</v>
      </c>
      <c r="B1271">
        <v>1</v>
      </c>
      <c r="C1271" t="s">
        <v>80</v>
      </c>
      <c r="D1271" t="s">
        <v>99</v>
      </c>
      <c r="E1271" t="s">
        <v>290</v>
      </c>
      <c r="F1271" t="s">
        <v>3924</v>
      </c>
      <c r="G1271" t="s">
        <v>292</v>
      </c>
      <c r="H1271" t="s">
        <v>293</v>
      </c>
      <c r="I1271" t="s">
        <v>136</v>
      </c>
      <c r="J1271" t="s">
        <v>137</v>
      </c>
      <c r="K1271" t="s">
        <v>294</v>
      </c>
      <c r="L1271" t="s">
        <v>3925</v>
      </c>
      <c r="M1271" t="s">
        <v>3926</v>
      </c>
      <c r="N1271">
        <v>4.2366666659999996</v>
      </c>
      <c r="O1271">
        <v>7</v>
      </c>
      <c r="P1271">
        <v>5931</v>
      </c>
      <c r="Q1271">
        <v>0</v>
      </c>
      <c r="R1271">
        <v>96</v>
      </c>
      <c r="S1271">
        <v>19</v>
      </c>
      <c r="T1271">
        <v>666</v>
      </c>
      <c r="U1271">
        <v>3</v>
      </c>
      <c r="V1271">
        <v>3</v>
      </c>
      <c r="W1271">
        <v>411.37342714969111</v>
      </c>
      <c r="X1271">
        <v>5950.3742335263651</v>
      </c>
      <c r="Y1271">
        <v>0</v>
      </c>
      <c r="Z1271">
        <v>167.56982916614453</v>
      </c>
      <c r="AA1271">
        <v>1631.0991492168434</v>
      </c>
      <c r="AB1271">
        <v>4559.6194502978833</v>
      </c>
      <c r="AC1271">
        <v>205.51125895235199</v>
      </c>
      <c r="AD1271">
        <v>23.510565402208201</v>
      </c>
      <c r="AE1271">
        <v>12949.057913711487</v>
      </c>
    </row>
    <row r="1272" spans="1:31" x14ac:dyDescent="0.25">
      <c r="A1272">
        <v>2383378</v>
      </c>
      <c r="B1272">
        <v>1</v>
      </c>
      <c r="C1272" t="s">
        <v>80</v>
      </c>
      <c r="D1272" t="s">
        <v>103</v>
      </c>
      <c r="E1272" t="s">
        <v>1490</v>
      </c>
      <c r="F1272" t="s">
        <v>3927</v>
      </c>
      <c r="G1272" t="s">
        <v>1445</v>
      </c>
      <c r="H1272" t="s">
        <v>293</v>
      </c>
      <c r="I1272" t="s">
        <v>136</v>
      </c>
      <c r="J1272" t="s">
        <v>5</v>
      </c>
      <c r="K1272" t="s">
        <v>138</v>
      </c>
      <c r="L1272" t="s">
        <v>3928</v>
      </c>
      <c r="M1272" t="s">
        <v>3929</v>
      </c>
      <c r="N1272">
        <v>0.324722222</v>
      </c>
      <c r="O1272">
        <v>0</v>
      </c>
      <c r="P1272">
        <v>10</v>
      </c>
      <c r="Q1272">
        <v>6</v>
      </c>
      <c r="R1272">
        <v>0</v>
      </c>
      <c r="S1272">
        <v>16</v>
      </c>
      <c r="T1272">
        <v>16</v>
      </c>
      <c r="U1272">
        <v>13</v>
      </c>
      <c r="V1272">
        <v>0</v>
      </c>
      <c r="W1272">
        <v>0</v>
      </c>
      <c r="X1272">
        <v>0.53333243349540016</v>
      </c>
      <c r="Y1272">
        <v>13.06869530329125</v>
      </c>
      <c r="Z1272">
        <v>0</v>
      </c>
      <c r="AA1272">
        <v>86.666825429549775</v>
      </c>
      <c r="AB1272">
        <v>2.2874652972952085</v>
      </c>
      <c r="AC1272">
        <v>1027.4419390603273</v>
      </c>
      <c r="AD1272">
        <v>0</v>
      </c>
      <c r="AE1272">
        <v>1129.998257523959</v>
      </c>
    </row>
    <row r="1273" spans="1:31" x14ac:dyDescent="0.25">
      <c r="A1273">
        <v>2383795</v>
      </c>
      <c r="B1273">
        <v>1</v>
      </c>
      <c r="C1273" t="s">
        <v>80</v>
      </c>
      <c r="D1273" t="s">
        <v>82</v>
      </c>
      <c r="E1273" t="s">
        <v>1490</v>
      </c>
      <c r="F1273" t="s">
        <v>3930</v>
      </c>
      <c r="G1273" t="s">
        <v>1006</v>
      </c>
      <c r="H1273" t="s">
        <v>2950</v>
      </c>
      <c r="I1273" t="s">
        <v>136</v>
      </c>
      <c r="J1273" t="s">
        <v>137</v>
      </c>
      <c r="K1273" t="s">
        <v>294</v>
      </c>
      <c r="L1273" t="s">
        <v>3931</v>
      </c>
      <c r="M1273" t="s">
        <v>3932</v>
      </c>
      <c r="N1273">
        <v>0.98805555499999997</v>
      </c>
      <c r="O1273">
        <v>0</v>
      </c>
      <c r="P1273">
        <v>98</v>
      </c>
      <c r="Q1273">
        <v>0</v>
      </c>
      <c r="R1273">
        <v>0</v>
      </c>
      <c r="S1273">
        <v>8</v>
      </c>
      <c r="T1273">
        <v>324</v>
      </c>
      <c r="U1273">
        <v>1</v>
      </c>
      <c r="V1273">
        <v>5</v>
      </c>
      <c r="W1273">
        <v>0</v>
      </c>
      <c r="X1273">
        <v>14.693079478180612</v>
      </c>
      <c r="Y1273">
        <v>0</v>
      </c>
      <c r="Z1273">
        <v>0</v>
      </c>
      <c r="AA1273">
        <v>234.97940723535336</v>
      </c>
      <c r="AB1273">
        <v>410.68491063988705</v>
      </c>
      <c r="AC1273">
        <v>27.138822133842869</v>
      </c>
      <c r="AD1273">
        <v>84.11235102082199</v>
      </c>
      <c r="AE1273">
        <v>771.60857050808579</v>
      </c>
    </row>
    <row r="1274" spans="1:31" x14ac:dyDescent="0.25">
      <c r="A1274">
        <v>2383805</v>
      </c>
      <c r="B1274">
        <v>1</v>
      </c>
      <c r="C1274" t="s">
        <v>80</v>
      </c>
      <c r="D1274" t="s">
        <v>82</v>
      </c>
      <c r="E1274" t="s">
        <v>1490</v>
      </c>
      <c r="F1274" t="s">
        <v>3933</v>
      </c>
      <c r="G1274" t="s">
        <v>1006</v>
      </c>
      <c r="H1274" t="s">
        <v>2950</v>
      </c>
      <c r="I1274" t="s">
        <v>136</v>
      </c>
      <c r="J1274" t="s">
        <v>137</v>
      </c>
      <c r="K1274" t="s">
        <v>294</v>
      </c>
      <c r="L1274" t="s">
        <v>3934</v>
      </c>
      <c r="M1274" t="s">
        <v>3935</v>
      </c>
      <c r="N1274">
        <v>0.63611111099999995</v>
      </c>
      <c r="O1274">
        <v>0</v>
      </c>
      <c r="P1274">
        <v>2498</v>
      </c>
      <c r="Q1274">
        <v>0</v>
      </c>
      <c r="R1274">
        <v>0</v>
      </c>
      <c r="S1274">
        <v>9</v>
      </c>
      <c r="T1274">
        <v>1870</v>
      </c>
      <c r="U1274">
        <v>0</v>
      </c>
      <c r="V1274">
        <v>0</v>
      </c>
      <c r="W1274">
        <v>0</v>
      </c>
      <c r="X1274">
        <v>473.29384657038605</v>
      </c>
      <c r="Y1274">
        <v>0</v>
      </c>
      <c r="Z1274">
        <v>0</v>
      </c>
      <c r="AA1274">
        <v>28.537456614297909</v>
      </c>
      <c r="AB1274">
        <v>936.59259194501203</v>
      </c>
      <c r="AC1274">
        <v>0</v>
      </c>
      <c r="AD1274">
        <v>0</v>
      </c>
      <c r="AE1274">
        <v>1438.4238951296961</v>
      </c>
    </row>
    <row r="1275" spans="1:31" x14ac:dyDescent="0.25">
      <c r="A1275">
        <v>2379486</v>
      </c>
      <c r="B1275">
        <v>1</v>
      </c>
      <c r="C1275" t="s">
        <v>80</v>
      </c>
      <c r="D1275" t="s">
        <v>103</v>
      </c>
      <c r="E1275" t="s">
        <v>290</v>
      </c>
      <c r="F1275" t="s">
        <v>3936</v>
      </c>
      <c r="G1275" t="s">
        <v>298</v>
      </c>
      <c r="H1275" t="s">
        <v>293</v>
      </c>
      <c r="I1275" t="s">
        <v>136</v>
      </c>
      <c r="J1275" t="s">
        <v>137</v>
      </c>
      <c r="K1275" t="s">
        <v>138</v>
      </c>
      <c r="L1275" t="s">
        <v>3937</v>
      </c>
      <c r="M1275" t="s">
        <v>3938</v>
      </c>
      <c r="N1275">
        <v>0.43444444399999999</v>
      </c>
      <c r="O1275">
        <v>0</v>
      </c>
      <c r="P1275">
        <v>775</v>
      </c>
      <c r="Q1275">
        <v>0</v>
      </c>
      <c r="R1275">
        <v>1</v>
      </c>
      <c r="S1275">
        <v>16</v>
      </c>
      <c r="T1275">
        <v>40</v>
      </c>
      <c r="U1275">
        <v>10</v>
      </c>
      <c r="V1275">
        <v>0</v>
      </c>
      <c r="W1275">
        <v>0</v>
      </c>
      <c r="X1275">
        <v>84.4676888181219</v>
      </c>
      <c r="Y1275">
        <v>0</v>
      </c>
      <c r="Z1275">
        <v>0.43189719435890006</v>
      </c>
      <c r="AA1275">
        <v>163.72815171407714</v>
      </c>
      <c r="AB1275">
        <v>18.527339143145202</v>
      </c>
      <c r="AC1275">
        <v>380.52495229779328</v>
      </c>
      <c r="AD1275">
        <v>0</v>
      </c>
      <c r="AE1275">
        <v>647.6800291674964</v>
      </c>
    </row>
    <row r="1276" spans="1:31" x14ac:dyDescent="0.25">
      <c r="A1276">
        <v>2379928</v>
      </c>
      <c r="B1276">
        <v>1</v>
      </c>
      <c r="C1276" t="s">
        <v>80</v>
      </c>
      <c r="D1276" t="s">
        <v>103</v>
      </c>
      <c r="E1276" t="s">
        <v>290</v>
      </c>
      <c r="F1276" t="s">
        <v>3939</v>
      </c>
      <c r="G1276" t="s">
        <v>298</v>
      </c>
      <c r="H1276" t="s">
        <v>293</v>
      </c>
      <c r="I1276" t="s">
        <v>136</v>
      </c>
      <c r="J1276" t="s">
        <v>137</v>
      </c>
      <c r="K1276" t="s">
        <v>138</v>
      </c>
      <c r="L1276" t="s">
        <v>3940</v>
      </c>
      <c r="M1276" t="s">
        <v>3941</v>
      </c>
      <c r="N1276">
        <v>0.60722222199999998</v>
      </c>
      <c r="O1276">
        <v>0</v>
      </c>
      <c r="P1276">
        <v>781</v>
      </c>
      <c r="Q1276">
        <v>0</v>
      </c>
      <c r="R1276">
        <v>1</v>
      </c>
      <c r="S1276">
        <v>16</v>
      </c>
      <c r="T1276">
        <v>40</v>
      </c>
      <c r="U1276">
        <v>10</v>
      </c>
      <c r="V1276">
        <v>0</v>
      </c>
      <c r="W1276">
        <v>0</v>
      </c>
      <c r="X1276">
        <v>120.09415344401823</v>
      </c>
      <c r="Y1276">
        <v>0</v>
      </c>
      <c r="Z1276">
        <v>0.61371421304970009</v>
      </c>
      <c r="AA1276">
        <v>224.1537546793453</v>
      </c>
      <c r="AB1276">
        <v>25.093335609180201</v>
      </c>
      <c r="AC1276">
        <v>553.55220022988692</v>
      </c>
      <c r="AD1276">
        <v>0</v>
      </c>
      <c r="AE1276">
        <v>923.5071581754803</v>
      </c>
    </row>
    <row r="1277" spans="1:31" x14ac:dyDescent="0.25">
      <c r="A1277">
        <v>2384405</v>
      </c>
      <c r="B1277">
        <v>1</v>
      </c>
      <c r="C1277" t="s">
        <v>80</v>
      </c>
      <c r="D1277" t="s">
        <v>83</v>
      </c>
      <c r="E1277" t="s">
        <v>1397</v>
      </c>
      <c r="F1277" t="s">
        <v>3942</v>
      </c>
      <c r="G1277" t="s">
        <v>292</v>
      </c>
      <c r="H1277" t="s">
        <v>293</v>
      </c>
      <c r="I1277" t="s">
        <v>136</v>
      </c>
      <c r="J1277" t="s">
        <v>137</v>
      </c>
      <c r="K1277" t="s">
        <v>294</v>
      </c>
      <c r="L1277" t="s">
        <v>3943</v>
      </c>
      <c r="M1277" t="s">
        <v>3944</v>
      </c>
      <c r="N1277">
        <v>1.582222222</v>
      </c>
      <c r="O1277">
        <v>0</v>
      </c>
      <c r="P1277">
        <v>58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27.570291255962225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27.570291255962225</v>
      </c>
    </row>
    <row r="1278" spans="1:31" x14ac:dyDescent="0.25">
      <c r="A1278">
        <v>2384666</v>
      </c>
      <c r="B1278">
        <v>1</v>
      </c>
      <c r="C1278" t="s">
        <v>80</v>
      </c>
      <c r="D1278" t="s">
        <v>82</v>
      </c>
      <c r="E1278" t="s">
        <v>1490</v>
      </c>
      <c r="F1278" t="s">
        <v>3945</v>
      </c>
      <c r="G1278" t="s">
        <v>1006</v>
      </c>
      <c r="H1278" t="s">
        <v>2950</v>
      </c>
      <c r="I1278" t="s">
        <v>136</v>
      </c>
      <c r="J1278" t="s">
        <v>137</v>
      </c>
      <c r="K1278" t="s">
        <v>294</v>
      </c>
      <c r="L1278" t="s">
        <v>3946</v>
      </c>
      <c r="M1278" t="s">
        <v>3947</v>
      </c>
      <c r="N1278">
        <v>1.4350000000000001</v>
      </c>
      <c r="O1278">
        <v>1</v>
      </c>
      <c r="P1278">
        <v>4232</v>
      </c>
      <c r="Q1278">
        <v>0</v>
      </c>
      <c r="R1278">
        <v>0</v>
      </c>
      <c r="S1278">
        <v>4</v>
      </c>
      <c r="T1278">
        <v>3004</v>
      </c>
      <c r="U1278">
        <v>0</v>
      </c>
      <c r="V1278">
        <v>3</v>
      </c>
      <c r="W1278">
        <v>122.2043938609375</v>
      </c>
      <c r="X1278">
        <v>1936.1035340513913</v>
      </c>
      <c r="Y1278">
        <v>0</v>
      </c>
      <c r="Z1278">
        <v>0</v>
      </c>
      <c r="AA1278">
        <v>303.64064314659618</v>
      </c>
      <c r="AB1278">
        <v>3656.1806232191211</v>
      </c>
      <c r="AC1278">
        <v>0</v>
      </c>
      <c r="AD1278">
        <v>10.642629468632501</v>
      </c>
      <c r="AE1278">
        <v>6028.7718237466788</v>
      </c>
    </row>
    <row r="1279" spans="1:31" x14ac:dyDescent="0.25">
      <c r="A1279">
        <v>2384689</v>
      </c>
      <c r="B1279">
        <v>1</v>
      </c>
      <c r="C1279" t="s">
        <v>80</v>
      </c>
      <c r="D1279" t="s">
        <v>90</v>
      </c>
      <c r="E1279" t="s">
        <v>1490</v>
      </c>
      <c r="F1279" t="s">
        <v>3948</v>
      </c>
      <c r="G1279" t="s">
        <v>1006</v>
      </c>
      <c r="H1279" t="s">
        <v>2950</v>
      </c>
      <c r="I1279" t="s">
        <v>136</v>
      </c>
      <c r="J1279" t="s">
        <v>137</v>
      </c>
      <c r="K1279" t="s">
        <v>294</v>
      </c>
      <c r="L1279" t="s">
        <v>3949</v>
      </c>
      <c r="M1279" t="s">
        <v>3950</v>
      </c>
      <c r="N1279">
        <v>1.2175</v>
      </c>
      <c r="O1279">
        <v>0</v>
      </c>
      <c r="P1279">
        <v>44259</v>
      </c>
      <c r="Q1279">
        <v>0</v>
      </c>
      <c r="R1279">
        <v>1</v>
      </c>
      <c r="S1279">
        <v>5</v>
      </c>
      <c r="T1279">
        <v>3471</v>
      </c>
      <c r="U1279">
        <v>0</v>
      </c>
      <c r="V1279">
        <v>6</v>
      </c>
      <c r="W1279">
        <v>0</v>
      </c>
      <c r="X1279">
        <v>11291.239618727977</v>
      </c>
      <c r="Y1279">
        <v>0</v>
      </c>
      <c r="Z1279">
        <v>0</v>
      </c>
      <c r="AA1279">
        <v>88.323009348309668</v>
      </c>
      <c r="AB1279">
        <v>2124.9499914122748</v>
      </c>
      <c r="AC1279">
        <v>0</v>
      </c>
      <c r="AD1279">
        <v>26.770728972516665</v>
      </c>
      <c r="AE1279">
        <v>13531.283348461078</v>
      </c>
    </row>
    <row r="1280" spans="1:31" x14ac:dyDescent="0.25">
      <c r="A1280">
        <v>2384696</v>
      </c>
      <c r="B1280">
        <v>1</v>
      </c>
      <c r="C1280" t="s">
        <v>80</v>
      </c>
      <c r="D1280" t="s">
        <v>82</v>
      </c>
      <c r="E1280" t="s">
        <v>290</v>
      </c>
      <c r="F1280" t="s">
        <v>3951</v>
      </c>
      <c r="G1280" t="s">
        <v>1006</v>
      </c>
      <c r="H1280" t="s">
        <v>293</v>
      </c>
      <c r="I1280" t="s">
        <v>136</v>
      </c>
      <c r="J1280" t="s">
        <v>137</v>
      </c>
      <c r="K1280" t="s">
        <v>294</v>
      </c>
      <c r="L1280" t="s">
        <v>3952</v>
      </c>
      <c r="M1280" t="s">
        <v>3953</v>
      </c>
      <c r="N1280">
        <v>9.6111110999999999E-2</v>
      </c>
      <c r="O1280">
        <v>0</v>
      </c>
      <c r="P1280">
        <v>11408</v>
      </c>
      <c r="Q1280">
        <v>0</v>
      </c>
      <c r="R1280">
        <v>0</v>
      </c>
      <c r="S1280">
        <v>4</v>
      </c>
      <c r="T1280">
        <v>1315</v>
      </c>
      <c r="U1280">
        <v>1</v>
      </c>
      <c r="V1280">
        <v>2</v>
      </c>
      <c r="W1280">
        <v>0</v>
      </c>
      <c r="X1280">
        <v>225.90568420141165</v>
      </c>
      <c r="Y1280">
        <v>0</v>
      </c>
      <c r="Z1280">
        <v>0</v>
      </c>
      <c r="AA1280">
        <v>91.814071576527439</v>
      </c>
      <c r="AB1280">
        <v>43.539789537138041</v>
      </c>
      <c r="AC1280">
        <v>4.5857543946741339</v>
      </c>
      <c r="AD1280">
        <v>1.7396785934133332</v>
      </c>
      <c r="AE1280">
        <v>367.58497830316463</v>
      </c>
    </row>
    <row r="1281" spans="1:31" x14ac:dyDescent="0.25">
      <c r="A1281">
        <v>2377498</v>
      </c>
      <c r="B1281">
        <v>1</v>
      </c>
      <c r="C1281" t="s">
        <v>80</v>
      </c>
      <c r="D1281" t="s">
        <v>89</v>
      </c>
      <c r="E1281" t="s">
        <v>132</v>
      </c>
      <c r="F1281" t="s">
        <v>3954</v>
      </c>
      <c r="G1281" t="s">
        <v>172</v>
      </c>
      <c r="H1281" t="s">
        <v>135</v>
      </c>
      <c r="I1281" t="s">
        <v>136</v>
      </c>
      <c r="J1281" t="s">
        <v>137</v>
      </c>
      <c r="K1281" t="s">
        <v>138</v>
      </c>
      <c r="L1281" t="s">
        <v>3955</v>
      </c>
      <c r="M1281" t="s">
        <v>3956</v>
      </c>
      <c r="N1281">
        <v>1.2655555549999999</v>
      </c>
      <c r="O1281">
        <v>0</v>
      </c>
      <c r="P1281">
        <v>2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2.3936080972859668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2.3936080972859668</v>
      </c>
    </row>
    <row r="1282" spans="1:31" x14ac:dyDescent="0.25">
      <c r="A1282">
        <v>2375610</v>
      </c>
      <c r="B1282">
        <v>1</v>
      </c>
      <c r="C1282" t="s">
        <v>80</v>
      </c>
      <c r="D1282" t="s">
        <v>105</v>
      </c>
      <c r="E1282" t="s">
        <v>1397</v>
      </c>
      <c r="F1282" t="s">
        <v>3957</v>
      </c>
      <c r="G1282" t="s">
        <v>1495</v>
      </c>
      <c r="H1282" t="s">
        <v>293</v>
      </c>
      <c r="I1282" t="s">
        <v>136</v>
      </c>
      <c r="J1282" t="s">
        <v>137</v>
      </c>
      <c r="K1282" t="s">
        <v>138</v>
      </c>
      <c r="L1282" t="s">
        <v>3958</v>
      </c>
      <c r="M1282" t="s">
        <v>3959</v>
      </c>
      <c r="N1282">
        <v>1.8691666659999999</v>
      </c>
      <c r="O1282">
        <v>0</v>
      </c>
      <c r="P1282">
        <v>73</v>
      </c>
      <c r="Q1282">
        <v>0</v>
      </c>
      <c r="R1282">
        <v>1</v>
      </c>
      <c r="S1282">
        <v>0</v>
      </c>
      <c r="T1282">
        <v>4</v>
      </c>
      <c r="U1282">
        <v>0</v>
      </c>
      <c r="V1282">
        <v>0</v>
      </c>
      <c r="W1282">
        <v>0</v>
      </c>
      <c r="X1282">
        <v>26.020717900993336</v>
      </c>
      <c r="Y1282">
        <v>0</v>
      </c>
      <c r="Z1282">
        <v>4.1269363914578667</v>
      </c>
      <c r="AA1282">
        <v>0</v>
      </c>
      <c r="AB1282">
        <v>3.7761254459976676</v>
      </c>
      <c r="AC1282">
        <v>0</v>
      </c>
      <c r="AD1282">
        <v>0</v>
      </c>
      <c r="AE1282">
        <v>33.923779738448872</v>
      </c>
    </row>
    <row r="1283" spans="1:31" x14ac:dyDescent="0.25">
      <c r="A1283">
        <v>2375453</v>
      </c>
      <c r="B1283">
        <v>1</v>
      </c>
      <c r="C1283" t="s">
        <v>80</v>
      </c>
      <c r="D1283" t="s">
        <v>95</v>
      </c>
      <c r="E1283" t="s">
        <v>1490</v>
      </c>
      <c r="F1283" t="s">
        <v>3960</v>
      </c>
      <c r="G1283" t="s">
        <v>298</v>
      </c>
      <c r="H1283" t="s">
        <v>293</v>
      </c>
      <c r="I1283" t="s">
        <v>136</v>
      </c>
      <c r="J1283" t="s">
        <v>137</v>
      </c>
      <c r="K1283" t="s">
        <v>138</v>
      </c>
      <c r="L1283" t="s">
        <v>3961</v>
      </c>
      <c r="M1283" t="s">
        <v>3962</v>
      </c>
      <c r="N1283">
        <v>2.3661111109999999</v>
      </c>
      <c r="O1283">
        <v>8</v>
      </c>
      <c r="P1283">
        <v>2812</v>
      </c>
      <c r="Q1283">
        <v>0</v>
      </c>
      <c r="R1283">
        <v>54</v>
      </c>
      <c r="S1283">
        <v>15</v>
      </c>
      <c r="T1283">
        <v>225</v>
      </c>
      <c r="U1283">
        <v>2</v>
      </c>
      <c r="V1283">
        <v>0</v>
      </c>
      <c r="W1283">
        <v>5.9954994594440016</v>
      </c>
      <c r="X1283">
        <v>1510.802768710854</v>
      </c>
      <c r="Y1283">
        <v>0</v>
      </c>
      <c r="Z1283">
        <v>60.597617214116909</v>
      </c>
      <c r="AA1283">
        <v>92.201198705422684</v>
      </c>
      <c r="AB1283">
        <v>779.43589788475549</v>
      </c>
      <c r="AC1283">
        <v>447.3873614274533</v>
      </c>
      <c r="AD1283">
        <v>0</v>
      </c>
      <c r="AE1283">
        <v>2896.4203434020469</v>
      </c>
    </row>
    <row r="1284" spans="1:31" x14ac:dyDescent="0.25">
      <c r="A1284">
        <v>2375455</v>
      </c>
      <c r="B1284">
        <v>1</v>
      </c>
      <c r="C1284" t="s">
        <v>80</v>
      </c>
      <c r="D1284" t="s">
        <v>94</v>
      </c>
      <c r="E1284" t="s">
        <v>290</v>
      </c>
      <c r="F1284" t="s">
        <v>3963</v>
      </c>
      <c r="G1284" t="s">
        <v>298</v>
      </c>
      <c r="H1284" t="s">
        <v>293</v>
      </c>
      <c r="I1284" t="s">
        <v>136</v>
      </c>
      <c r="J1284" t="s">
        <v>137</v>
      </c>
      <c r="K1284" t="s">
        <v>138</v>
      </c>
      <c r="L1284" t="s">
        <v>3964</v>
      </c>
      <c r="M1284" t="s">
        <v>3965</v>
      </c>
      <c r="N1284">
        <v>0.12472222199999999</v>
      </c>
      <c r="O1284">
        <v>0</v>
      </c>
      <c r="P1284">
        <v>3330</v>
      </c>
      <c r="Q1284">
        <v>0</v>
      </c>
      <c r="R1284">
        <v>1</v>
      </c>
      <c r="S1284">
        <v>0</v>
      </c>
      <c r="T1284">
        <v>934</v>
      </c>
      <c r="U1284">
        <v>0</v>
      </c>
      <c r="V1284">
        <v>0</v>
      </c>
      <c r="W1284">
        <v>0</v>
      </c>
      <c r="X1284">
        <v>87.037950792999752</v>
      </c>
      <c r="Y1284">
        <v>0</v>
      </c>
      <c r="Z1284">
        <v>2.8694538150150002E-2</v>
      </c>
      <c r="AA1284">
        <v>0</v>
      </c>
      <c r="AB1284">
        <v>144.38592894133649</v>
      </c>
      <c r="AC1284">
        <v>0</v>
      </c>
      <c r="AD1284">
        <v>0</v>
      </c>
      <c r="AE1284">
        <v>231.4525742724864</v>
      </c>
    </row>
    <row r="1285" spans="1:31" x14ac:dyDescent="0.25">
      <c r="A1285">
        <v>2375481</v>
      </c>
      <c r="B1285">
        <v>1</v>
      </c>
      <c r="C1285" t="s">
        <v>80</v>
      </c>
      <c r="D1285" t="s">
        <v>101</v>
      </c>
      <c r="E1285" t="s">
        <v>1368</v>
      </c>
      <c r="F1285" t="s">
        <v>3966</v>
      </c>
      <c r="G1285" t="s">
        <v>298</v>
      </c>
      <c r="H1285" t="s">
        <v>293</v>
      </c>
      <c r="I1285" t="s">
        <v>136</v>
      </c>
      <c r="J1285" t="s">
        <v>137</v>
      </c>
      <c r="K1285" t="s">
        <v>138</v>
      </c>
      <c r="L1285" t="s">
        <v>3967</v>
      </c>
      <c r="M1285" t="s">
        <v>3968</v>
      </c>
      <c r="N1285">
        <v>1.3388888880000001</v>
      </c>
      <c r="O1285">
        <v>3</v>
      </c>
      <c r="P1285">
        <v>0</v>
      </c>
      <c r="Q1285">
        <v>4</v>
      </c>
      <c r="R1285">
        <v>0</v>
      </c>
      <c r="S1285">
        <v>7</v>
      </c>
      <c r="T1285">
        <v>0</v>
      </c>
      <c r="U1285">
        <v>0</v>
      </c>
      <c r="V1285">
        <v>0</v>
      </c>
      <c r="W1285">
        <v>3.7301145813869163</v>
      </c>
      <c r="X1285">
        <v>0</v>
      </c>
      <c r="Y1285">
        <v>2.7987453414630004</v>
      </c>
      <c r="Z1285">
        <v>0</v>
      </c>
      <c r="AA1285">
        <v>46.015065600763783</v>
      </c>
      <c r="AB1285">
        <v>0</v>
      </c>
      <c r="AC1285">
        <v>0</v>
      </c>
      <c r="AD1285">
        <v>0</v>
      </c>
      <c r="AE1285">
        <v>52.543925523613702</v>
      </c>
    </row>
    <row r="1286" spans="1:31" x14ac:dyDescent="0.25">
      <c r="A1286">
        <v>2375672</v>
      </c>
      <c r="B1286">
        <v>1</v>
      </c>
      <c r="C1286" t="s">
        <v>80</v>
      </c>
      <c r="D1286" t="s">
        <v>102</v>
      </c>
      <c r="E1286" t="s">
        <v>290</v>
      </c>
      <c r="F1286" t="s">
        <v>3969</v>
      </c>
      <c r="G1286" t="s">
        <v>3000</v>
      </c>
      <c r="H1286" t="s">
        <v>293</v>
      </c>
      <c r="I1286" t="s">
        <v>136</v>
      </c>
      <c r="J1286" t="s">
        <v>137</v>
      </c>
      <c r="K1286" t="s">
        <v>138</v>
      </c>
      <c r="L1286" t="s">
        <v>3970</v>
      </c>
      <c r="M1286" t="s">
        <v>3971</v>
      </c>
      <c r="N1286">
        <v>0.43138888800000003</v>
      </c>
      <c r="O1286">
        <v>1</v>
      </c>
      <c r="P1286">
        <v>1741</v>
      </c>
      <c r="Q1286">
        <v>10</v>
      </c>
      <c r="R1286">
        <v>493</v>
      </c>
      <c r="S1286">
        <v>17</v>
      </c>
      <c r="T1286">
        <v>300</v>
      </c>
      <c r="U1286">
        <v>8</v>
      </c>
      <c r="V1286">
        <v>1</v>
      </c>
      <c r="W1286">
        <v>0.31300634562365004</v>
      </c>
      <c r="X1286">
        <v>121.747836125457</v>
      </c>
      <c r="Y1286">
        <v>9.4492087820766653</v>
      </c>
      <c r="Z1286">
        <v>186.66789605899982</v>
      </c>
      <c r="AA1286">
        <v>99.676757550012866</v>
      </c>
      <c r="AB1286">
        <v>94.808277978691692</v>
      </c>
      <c r="AC1286">
        <v>376.21367637178071</v>
      </c>
      <c r="AD1286">
        <v>1.6923613021666669E-2</v>
      </c>
      <c r="AE1286">
        <v>888.893582825664</v>
      </c>
    </row>
    <row r="1287" spans="1:31" x14ac:dyDescent="0.25">
      <c r="A1287">
        <v>2376145</v>
      </c>
      <c r="B1287">
        <v>1</v>
      </c>
      <c r="C1287" t="s">
        <v>80</v>
      </c>
      <c r="D1287" t="s">
        <v>107</v>
      </c>
      <c r="E1287" t="s">
        <v>290</v>
      </c>
      <c r="F1287" t="s">
        <v>3972</v>
      </c>
      <c r="G1287" t="s">
        <v>298</v>
      </c>
      <c r="H1287" t="s">
        <v>293</v>
      </c>
      <c r="I1287" t="s">
        <v>136</v>
      </c>
      <c r="J1287" t="s">
        <v>137</v>
      </c>
      <c r="K1287" t="s">
        <v>138</v>
      </c>
      <c r="L1287" t="s">
        <v>3973</v>
      </c>
      <c r="M1287" t="s">
        <v>3974</v>
      </c>
      <c r="N1287">
        <v>0.16</v>
      </c>
      <c r="O1287">
        <v>0</v>
      </c>
      <c r="P1287">
        <v>1</v>
      </c>
      <c r="Q1287">
        <v>12</v>
      </c>
      <c r="R1287">
        <v>44</v>
      </c>
      <c r="S1287">
        <v>2</v>
      </c>
      <c r="T1287">
        <v>10</v>
      </c>
      <c r="U1287">
        <v>0</v>
      </c>
      <c r="V1287">
        <v>0</v>
      </c>
      <c r="W1287">
        <v>0</v>
      </c>
      <c r="X1287">
        <v>3.7219046726400001E-2</v>
      </c>
      <c r="Y1287">
        <v>13.100677919128001</v>
      </c>
      <c r="Z1287">
        <v>11.498797834552002</v>
      </c>
      <c r="AA1287">
        <v>4.2023329666847999</v>
      </c>
      <c r="AB1287">
        <v>0.89754621895200004</v>
      </c>
      <c r="AC1287">
        <v>0</v>
      </c>
      <c r="AD1287">
        <v>0</v>
      </c>
      <c r="AE1287">
        <v>29.736573986043204</v>
      </c>
    </row>
    <row r="1288" spans="1:31" x14ac:dyDescent="0.25">
      <c r="A1288">
        <v>2377729</v>
      </c>
      <c r="B1288">
        <v>1</v>
      </c>
      <c r="C1288" t="s">
        <v>80</v>
      </c>
      <c r="D1288" t="s">
        <v>94</v>
      </c>
      <c r="E1288" t="s">
        <v>1490</v>
      </c>
      <c r="F1288" t="s">
        <v>3563</v>
      </c>
      <c r="G1288" t="s">
        <v>3975</v>
      </c>
      <c r="H1288" t="s">
        <v>2950</v>
      </c>
      <c r="I1288" t="s">
        <v>136</v>
      </c>
      <c r="J1288" t="s">
        <v>137</v>
      </c>
      <c r="K1288" t="s">
        <v>294</v>
      </c>
      <c r="L1288" t="s">
        <v>3976</v>
      </c>
      <c r="M1288" t="s">
        <v>3977</v>
      </c>
      <c r="N1288">
        <v>4.3216666659999996</v>
      </c>
      <c r="O1288">
        <v>5</v>
      </c>
      <c r="P1288">
        <v>16</v>
      </c>
      <c r="Q1288">
        <v>44</v>
      </c>
      <c r="R1288">
        <v>135</v>
      </c>
      <c r="S1288">
        <v>6</v>
      </c>
      <c r="T1288">
        <v>44</v>
      </c>
      <c r="U1288">
        <v>2</v>
      </c>
      <c r="V1288">
        <v>0</v>
      </c>
      <c r="W1288">
        <v>11.205608897276703</v>
      </c>
      <c r="X1288">
        <v>48.248140111114289</v>
      </c>
      <c r="Y1288">
        <v>216.60718014786815</v>
      </c>
      <c r="Z1288">
        <v>807.25194346338765</v>
      </c>
      <c r="AA1288">
        <v>27.073444824438415</v>
      </c>
      <c r="AB1288">
        <v>342.71541936953741</v>
      </c>
      <c r="AC1288">
        <v>226.035153956984</v>
      </c>
      <c r="AD1288">
        <v>0</v>
      </c>
      <c r="AE1288">
        <v>1679.1368907706067</v>
      </c>
    </row>
    <row r="1289" spans="1:31" x14ac:dyDescent="0.25">
      <c r="A1289">
        <v>2374824</v>
      </c>
      <c r="B1289">
        <v>1</v>
      </c>
      <c r="C1289" t="s">
        <v>80</v>
      </c>
      <c r="D1289" t="s">
        <v>98</v>
      </c>
      <c r="E1289" t="s">
        <v>290</v>
      </c>
      <c r="F1289" t="s">
        <v>3524</v>
      </c>
      <c r="G1289" t="s">
        <v>298</v>
      </c>
      <c r="H1289" t="s">
        <v>293</v>
      </c>
      <c r="I1289" t="s">
        <v>136</v>
      </c>
      <c r="J1289" t="s">
        <v>137</v>
      </c>
      <c r="K1289" t="s">
        <v>138</v>
      </c>
      <c r="L1289" t="s">
        <v>3978</v>
      </c>
      <c r="M1289" t="s">
        <v>3979</v>
      </c>
      <c r="N1289">
        <v>2.8877777770000002</v>
      </c>
      <c r="O1289">
        <v>1</v>
      </c>
      <c r="P1289">
        <v>1211</v>
      </c>
      <c r="Q1289">
        <v>24</v>
      </c>
      <c r="R1289">
        <v>245</v>
      </c>
      <c r="S1289">
        <v>15</v>
      </c>
      <c r="T1289">
        <v>346</v>
      </c>
      <c r="U1289">
        <v>2</v>
      </c>
      <c r="V1289">
        <v>0</v>
      </c>
      <c r="W1289">
        <v>1.2861989138607</v>
      </c>
      <c r="X1289">
        <v>1027.4725327681458</v>
      </c>
      <c r="Y1289">
        <v>237.38157626478394</v>
      </c>
      <c r="Z1289">
        <v>1087.7119118324381</v>
      </c>
      <c r="AA1289">
        <v>142.36856159246264</v>
      </c>
      <c r="AB1289">
        <v>1015.1752429556035</v>
      </c>
      <c r="AC1289">
        <v>341.26615080172849</v>
      </c>
      <c r="AD1289">
        <v>0</v>
      </c>
      <c r="AE1289">
        <v>3852.6621751290236</v>
      </c>
    </row>
    <row r="1290" spans="1:31" x14ac:dyDescent="0.25">
      <c r="A1290">
        <v>2375649</v>
      </c>
      <c r="B1290">
        <v>1</v>
      </c>
      <c r="C1290" t="s">
        <v>80</v>
      </c>
      <c r="D1290" t="s">
        <v>94</v>
      </c>
      <c r="E1290" t="s">
        <v>1490</v>
      </c>
      <c r="F1290" t="s">
        <v>3980</v>
      </c>
      <c r="G1290" t="s">
        <v>298</v>
      </c>
      <c r="H1290" t="s">
        <v>293</v>
      </c>
      <c r="I1290" t="s">
        <v>136</v>
      </c>
      <c r="J1290" t="s">
        <v>137</v>
      </c>
      <c r="K1290" t="s">
        <v>138</v>
      </c>
      <c r="L1290" t="s">
        <v>3981</v>
      </c>
      <c r="M1290" t="s">
        <v>3982</v>
      </c>
      <c r="N1290">
        <v>9.3611110999999997E-2</v>
      </c>
      <c r="O1290">
        <v>0</v>
      </c>
      <c r="P1290">
        <v>12706</v>
      </c>
      <c r="Q1290">
        <v>16</v>
      </c>
      <c r="R1290">
        <v>191</v>
      </c>
      <c r="S1290">
        <v>41</v>
      </c>
      <c r="T1290">
        <v>978</v>
      </c>
      <c r="U1290">
        <v>1</v>
      </c>
      <c r="V1290">
        <v>1</v>
      </c>
      <c r="W1290">
        <v>0</v>
      </c>
      <c r="X1290">
        <v>272.03251500266003</v>
      </c>
      <c r="Y1290">
        <v>5.5554283452549926</v>
      </c>
      <c r="Z1290">
        <v>14.159806824364841</v>
      </c>
      <c r="AA1290">
        <v>20.576549919968095</v>
      </c>
      <c r="AB1290">
        <v>94.800100867246783</v>
      </c>
      <c r="AC1290">
        <v>8.1914999264370358</v>
      </c>
      <c r="AD1290">
        <v>0.25851761121333333</v>
      </c>
      <c r="AE1290">
        <v>415.57441849714513</v>
      </c>
    </row>
    <row r="1291" spans="1:31" x14ac:dyDescent="0.25">
      <c r="A1291">
        <v>2375323</v>
      </c>
      <c r="B1291">
        <v>1</v>
      </c>
      <c r="C1291" t="s">
        <v>80</v>
      </c>
      <c r="D1291" t="s">
        <v>96</v>
      </c>
      <c r="E1291" t="s">
        <v>1368</v>
      </c>
      <c r="F1291" t="s">
        <v>3983</v>
      </c>
      <c r="G1291" t="s">
        <v>3000</v>
      </c>
      <c r="H1291" t="s">
        <v>293</v>
      </c>
      <c r="I1291" t="s">
        <v>136</v>
      </c>
      <c r="J1291" t="s">
        <v>137</v>
      </c>
      <c r="K1291" t="s">
        <v>138</v>
      </c>
      <c r="L1291" t="s">
        <v>3984</v>
      </c>
      <c r="M1291" t="s">
        <v>3985</v>
      </c>
      <c r="N1291">
        <v>3.1872222219999999</v>
      </c>
      <c r="O1291">
        <v>0</v>
      </c>
      <c r="P1291">
        <v>34</v>
      </c>
      <c r="Q1291">
        <v>0</v>
      </c>
      <c r="R1291">
        <v>0</v>
      </c>
      <c r="S1291">
        <v>5</v>
      </c>
      <c r="T1291">
        <v>30</v>
      </c>
      <c r="U1291">
        <v>0</v>
      </c>
      <c r="V1291">
        <v>0</v>
      </c>
      <c r="W1291">
        <v>0</v>
      </c>
      <c r="X1291">
        <v>96.57351090597831</v>
      </c>
      <c r="Y1291">
        <v>0</v>
      </c>
      <c r="Z1291">
        <v>0</v>
      </c>
      <c r="AA1291">
        <v>1377.9124043259953</v>
      </c>
      <c r="AB1291">
        <v>651.59423464416955</v>
      </c>
      <c r="AC1291">
        <v>0</v>
      </c>
      <c r="AD1291">
        <v>0</v>
      </c>
      <c r="AE1291">
        <v>2126.080149876143</v>
      </c>
    </row>
    <row r="1292" spans="1:31" x14ac:dyDescent="0.25">
      <c r="A1292">
        <v>2377126</v>
      </c>
      <c r="B1292">
        <v>1</v>
      </c>
      <c r="C1292" t="s">
        <v>80</v>
      </c>
      <c r="D1292" t="s">
        <v>94</v>
      </c>
      <c r="E1292" t="s">
        <v>1397</v>
      </c>
      <c r="F1292" t="s">
        <v>3986</v>
      </c>
      <c r="G1292" t="s">
        <v>1495</v>
      </c>
      <c r="H1292" t="s">
        <v>293</v>
      </c>
      <c r="I1292" t="s">
        <v>136</v>
      </c>
      <c r="J1292" t="s">
        <v>137</v>
      </c>
      <c r="K1292" t="s">
        <v>138</v>
      </c>
      <c r="L1292" t="s">
        <v>3987</v>
      </c>
      <c r="M1292" t="s">
        <v>3988</v>
      </c>
      <c r="N1292">
        <v>2.7647222220000001</v>
      </c>
      <c r="O1292">
        <v>0</v>
      </c>
      <c r="P1292">
        <v>159</v>
      </c>
      <c r="Q1292">
        <v>0</v>
      </c>
      <c r="R1292">
        <v>4</v>
      </c>
      <c r="S1292">
        <v>2</v>
      </c>
      <c r="T1292">
        <v>27</v>
      </c>
      <c r="U1292">
        <v>1</v>
      </c>
      <c r="V1292">
        <v>0</v>
      </c>
      <c r="W1292">
        <v>0</v>
      </c>
      <c r="X1292">
        <v>80.232526574666608</v>
      </c>
      <c r="Y1292">
        <v>0</v>
      </c>
      <c r="Z1292">
        <v>0.32098659711285005</v>
      </c>
      <c r="AA1292">
        <v>46.237535196508006</v>
      </c>
      <c r="AB1292">
        <v>72.456939618587327</v>
      </c>
      <c r="AC1292">
        <v>425.85695763052468</v>
      </c>
      <c r="AD1292">
        <v>0</v>
      </c>
      <c r="AE1292">
        <v>625.10494561739949</v>
      </c>
    </row>
    <row r="1293" spans="1:31" x14ac:dyDescent="0.25">
      <c r="A1293">
        <v>2376679</v>
      </c>
      <c r="B1293">
        <v>1</v>
      </c>
      <c r="C1293" t="s">
        <v>80</v>
      </c>
      <c r="D1293" t="s">
        <v>94</v>
      </c>
      <c r="E1293" t="s">
        <v>1490</v>
      </c>
      <c r="F1293" t="s">
        <v>3989</v>
      </c>
      <c r="G1293" t="s">
        <v>298</v>
      </c>
      <c r="H1293" t="s">
        <v>293</v>
      </c>
      <c r="I1293" t="s">
        <v>136</v>
      </c>
      <c r="J1293" t="s">
        <v>137</v>
      </c>
      <c r="K1293" t="s">
        <v>138</v>
      </c>
      <c r="L1293" t="s">
        <v>3990</v>
      </c>
      <c r="M1293" t="s">
        <v>3991</v>
      </c>
      <c r="N1293">
        <v>2.3433333329999999</v>
      </c>
      <c r="O1293">
        <v>1</v>
      </c>
      <c r="P1293">
        <v>3141</v>
      </c>
      <c r="Q1293">
        <v>49</v>
      </c>
      <c r="R1293">
        <v>103</v>
      </c>
      <c r="S1293">
        <v>40</v>
      </c>
      <c r="T1293">
        <v>701</v>
      </c>
      <c r="U1293">
        <v>17</v>
      </c>
      <c r="V1293">
        <v>1</v>
      </c>
      <c r="W1293">
        <v>1.2652974971749</v>
      </c>
      <c r="X1293">
        <v>1012.3700301185132</v>
      </c>
      <c r="Y1293">
        <v>190.60755948318072</v>
      </c>
      <c r="Z1293">
        <v>281.14380198497929</v>
      </c>
      <c r="AA1293">
        <v>534.62210174157985</v>
      </c>
      <c r="AB1293">
        <v>507.54602343988461</v>
      </c>
      <c r="AC1293">
        <v>2012.385297295674</v>
      </c>
      <c r="AD1293">
        <v>0</v>
      </c>
      <c r="AE1293">
        <v>4539.9401115609862</v>
      </c>
    </row>
    <row r="1294" spans="1:31" x14ac:dyDescent="0.25">
      <c r="A1294">
        <v>2376158</v>
      </c>
      <c r="B1294">
        <v>1</v>
      </c>
      <c r="C1294" t="s">
        <v>80</v>
      </c>
      <c r="D1294" t="s">
        <v>94</v>
      </c>
      <c r="E1294" t="s">
        <v>1490</v>
      </c>
      <c r="F1294" t="s">
        <v>3989</v>
      </c>
      <c r="G1294" t="s">
        <v>298</v>
      </c>
      <c r="H1294" t="s">
        <v>293</v>
      </c>
      <c r="I1294" t="s">
        <v>136</v>
      </c>
      <c r="J1294" t="s">
        <v>137</v>
      </c>
      <c r="K1294" t="s">
        <v>138</v>
      </c>
      <c r="L1294" t="s">
        <v>3992</v>
      </c>
      <c r="M1294" t="s">
        <v>3993</v>
      </c>
      <c r="N1294">
        <v>0.176666666</v>
      </c>
      <c r="O1294">
        <v>1</v>
      </c>
      <c r="P1294">
        <v>3141</v>
      </c>
      <c r="Q1294">
        <v>49</v>
      </c>
      <c r="R1294">
        <v>103</v>
      </c>
      <c r="S1294">
        <v>40</v>
      </c>
      <c r="T1294">
        <v>701</v>
      </c>
      <c r="U1294">
        <v>17</v>
      </c>
      <c r="V1294">
        <v>1</v>
      </c>
      <c r="W1294">
        <v>0.1135466780878</v>
      </c>
      <c r="X1294">
        <v>83.444362707978399</v>
      </c>
      <c r="Y1294">
        <v>17.596535573557741</v>
      </c>
      <c r="Z1294">
        <v>24.351245279218734</v>
      </c>
      <c r="AA1294">
        <v>54.568985058192048</v>
      </c>
      <c r="AB1294">
        <v>58.591756990942216</v>
      </c>
      <c r="AC1294">
        <v>270.47012076077499</v>
      </c>
      <c r="AD1294">
        <v>0</v>
      </c>
      <c r="AE1294">
        <v>509.13655304875192</v>
      </c>
    </row>
    <row r="1295" spans="1:31" x14ac:dyDescent="0.25">
      <c r="A1295">
        <v>2376165</v>
      </c>
      <c r="B1295">
        <v>1</v>
      </c>
      <c r="C1295" t="s">
        <v>80</v>
      </c>
      <c r="D1295" t="s">
        <v>107</v>
      </c>
      <c r="E1295" t="s">
        <v>1368</v>
      </c>
      <c r="F1295" t="s">
        <v>3477</v>
      </c>
      <c r="G1295" t="s">
        <v>298</v>
      </c>
      <c r="H1295" t="s">
        <v>293</v>
      </c>
      <c r="I1295" t="s">
        <v>136</v>
      </c>
      <c r="J1295" t="s">
        <v>137</v>
      </c>
      <c r="K1295" t="s">
        <v>138</v>
      </c>
      <c r="L1295" t="s">
        <v>3994</v>
      </c>
      <c r="M1295" t="s">
        <v>3995</v>
      </c>
      <c r="N1295">
        <v>0.61416666600000003</v>
      </c>
      <c r="O1295">
        <v>2</v>
      </c>
      <c r="P1295">
        <v>333</v>
      </c>
      <c r="Q1295">
        <v>48</v>
      </c>
      <c r="R1295">
        <v>21</v>
      </c>
      <c r="S1295">
        <v>11</v>
      </c>
      <c r="T1295">
        <v>51</v>
      </c>
      <c r="U1295">
        <v>0</v>
      </c>
      <c r="V1295">
        <v>0</v>
      </c>
      <c r="W1295">
        <v>0.93082642292250006</v>
      </c>
      <c r="X1295">
        <v>34.529941100480308</v>
      </c>
      <c r="Y1295">
        <v>65.59084102010263</v>
      </c>
      <c r="Z1295">
        <v>7.4043280868889783</v>
      </c>
      <c r="AA1295">
        <v>20.486602368088352</v>
      </c>
      <c r="AB1295">
        <v>17.548058768318253</v>
      </c>
      <c r="AC1295">
        <v>0</v>
      </c>
      <c r="AD1295">
        <v>0</v>
      </c>
      <c r="AE1295">
        <v>146.49059776680102</v>
      </c>
    </row>
    <row r="1296" spans="1:31" x14ac:dyDescent="0.25">
      <c r="A1296">
        <v>2376268</v>
      </c>
      <c r="B1296">
        <v>1</v>
      </c>
      <c r="C1296" t="s">
        <v>80</v>
      </c>
      <c r="D1296" t="s">
        <v>101</v>
      </c>
      <c r="E1296" t="s">
        <v>1368</v>
      </c>
      <c r="F1296" t="s">
        <v>3996</v>
      </c>
      <c r="G1296" t="s">
        <v>298</v>
      </c>
      <c r="H1296" t="s">
        <v>293</v>
      </c>
      <c r="I1296" t="s">
        <v>136</v>
      </c>
      <c r="J1296" t="s">
        <v>137</v>
      </c>
      <c r="K1296" t="s">
        <v>138</v>
      </c>
      <c r="L1296" t="s">
        <v>3997</v>
      </c>
      <c r="M1296" t="s">
        <v>3998</v>
      </c>
      <c r="N1296">
        <v>0.91666666600000002</v>
      </c>
      <c r="O1296">
        <v>6</v>
      </c>
      <c r="P1296">
        <v>2489</v>
      </c>
      <c r="Q1296">
        <v>2</v>
      </c>
      <c r="R1296">
        <v>76</v>
      </c>
      <c r="S1296">
        <v>21</v>
      </c>
      <c r="T1296">
        <v>254</v>
      </c>
      <c r="U1296">
        <v>1</v>
      </c>
      <c r="V1296">
        <v>1</v>
      </c>
      <c r="W1296">
        <v>4.0763963002791419</v>
      </c>
      <c r="X1296">
        <v>586.47322739491688</v>
      </c>
      <c r="Y1296">
        <v>3.4485969575378448</v>
      </c>
      <c r="Z1296">
        <v>35.325053614453594</v>
      </c>
      <c r="AA1296">
        <v>68.95302420795133</v>
      </c>
      <c r="AB1296">
        <v>417.64621258084503</v>
      </c>
      <c r="AC1296">
        <v>40.389543739892147</v>
      </c>
      <c r="AD1296">
        <v>0.76579329418569997</v>
      </c>
      <c r="AE1296">
        <v>1157.0778480900615</v>
      </c>
    </row>
    <row r="1297" spans="1:31" x14ac:dyDescent="0.25">
      <c r="A1297">
        <v>2377110</v>
      </c>
      <c r="B1297">
        <v>1</v>
      </c>
      <c r="C1297" t="s">
        <v>80</v>
      </c>
      <c r="D1297" t="s">
        <v>105</v>
      </c>
      <c r="E1297" t="s">
        <v>290</v>
      </c>
      <c r="F1297" t="s">
        <v>3999</v>
      </c>
      <c r="G1297" t="s">
        <v>298</v>
      </c>
      <c r="H1297" t="s">
        <v>293</v>
      </c>
      <c r="I1297" t="s">
        <v>136</v>
      </c>
      <c r="J1297" t="s">
        <v>137</v>
      </c>
      <c r="K1297" t="s">
        <v>138</v>
      </c>
      <c r="L1297" t="s">
        <v>4000</v>
      </c>
      <c r="M1297" t="s">
        <v>4001</v>
      </c>
      <c r="N1297">
        <v>0.52500000000000002</v>
      </c>
      <c r="O1297">
        <v>0</v>
      </c>
      <c r="P1297">
        <v>2522</v>
      </c>
      <c r="Q1297">
        <v>0</v>
      </c>
      <c r="R1297">
        <v>0</v>
      </c>
      <c r="S1297">
        <v>1</v>
      </c>
      <c r="T1297">
        <v>759</v>
      </c>
      <c r="U1297">
        <v>0</v>
      </c>
      <c r="V1297">
        <v>1</v>
      </c>
      <c r="W1297">
        <v>0</v>
      </c>
      <c r="X1297">
        <v>304.64348693790771</v>
      </c>
      <c r="Y1297">
        <v>0</v>
      </c>
      <c r="Z1297">
        <v>0</v>
      </c>
      <c r="AA1297">
        <v>32.29972545733321</v>
      </c>
      <c r="AB1297">
        <v>480.94379111497562</v>
      </c>
      <c r="AC1297">
        <v>0</v>
      </c>
      <c r="AD1297">
        <v>2.002955203563467</v>
      </c>
      <c r="AE1297">
        <v>819.88995871378006</v>
      </c>
    </row>
    <row r="1298" spans="1:31" x14ac:dyDescent="0.25">
      <c r="A1298">
        <v>2377138</v>
      </c>
      <c r="B1298">
        <v>1</v>
      </c>
      <c r="C1298" t="s">
        <v>80</v>
      </c>
      <c r="D1298" t="s">
        <v>105</v>
      </c>
      <c r="E1298" t="s">
        <v>1397</v>
      </c>
      <c r="F1298" t="s">
        <v>4002</v>
      </c>
      <c r="G1298" t="s">
        <v>1495</v>
      </c>
      <c r="H1298" t="s">
        <v>293</v>
      </c>
      <c r="I1298" t="s">
        <v>136</v>
      </c>
      <c r="J1298" t="s">
        <v>137</v>
      </c>
      <c r="K1298" t="s">
        <v>138</v>
      </c>
      <c r="L1298" t="s">
        <v>4003</v>
      </c>
      <c r="M1298" t="s">
        <v>4004</v>
      </c>
      <c r="N1298">
        <v>3.0586111109999998</v>
      </c>
      <c r="O1298">
        <v>0</v>
      </c>
      <c r="P1298">
        <v>86</v>
      </c>
      <c r="Q1298">
        <v>0</v>
      </c>
      <c r="R1298">
        <v>1</v>
      </c>
      <c r="S1298">
        <v>0</v>
      </c>
      <c r="T1298">
        <v>8</v>
      </c>
      <c r="U1298">
        <v>0</v>
      </c>
      <c r="V1298">
        <v>0</v>
      </c>
      <c r="W1298">
        <v>0</v>
      </c>
      <c r="X1298">
        <v>34.30383999129679</v>
      </c>
      <c r="Y1298">
        <v>0</v>
      </c>
      <c r="Z1298">
        <v>17.625886471114967</v>
      </c>
      <c r="AA1298">
        <v>0</v>
      </c>
      <c r="AB1298">
        <v>9.5460968721009003</v>
      </c>
      <c r="AC1298">
        <v>0</v>
      </c>
      <c r="AD1298">
        <v>0</v>
      </c>
      <c r="AE1298">
        <v>61.475823334512654</v>
      </c>
    </row>
    <row r="1299" spans="1:31" x14ac:dyDescent="0.25">
      <c r="A1299">
        <v>2376530</v>
      </c>
      <c r="B1299">
        <v>1</v>
      </c>
      <c r="C1299" t="s">
        <v>80</v>
      </c>
      <c r="D1299" t="s">
        <v>94</v>
      </c>
      <c r="E1299" t="s">
        <v>1490</v>
      </c>
      <c r="F1299" t="s">
        <v>3989</v>
      </c>
      <c r="G1299" t="s">
        <v>867</v>
      </c>
      <c r="H1299" t="s">
        <v>293</v>
      </c>
      <c r="I1299" t="s">
        <v>136</v>
      </c>
      <c r="J1299" t="s">
        <v>137</v>
      </c>
      <c r="K1299" t="s">
        <v>138</v>
      </c>
      <c r="L1299" t="s">
        <v>4005</v>
      </c>
      <c r="M1299" t="s">
        <v>4006</v>
      </c>
      <c r="N1299">
        <v>1.8633333329999999</v>
      </c>
      <c r="O1299">
        <v>1</v>
      </c>
      <c r="P1299">
        <v>3141</v>
      </c>
      <c r="Q1299">
        <v>49</v>
      </c>
      <c r="R1299">
        <v>103</v>
      </c>
      <c r="S1299">
        <v>40</v>
      </c>
      <c r="T1299">
        <v>701</v>
      </c>
      <c r="U1299">
        <v>17</v>
      </c>
      <c r="V1299">
        <v>1</v>
      </c>
      <c r="W1299">
        <v>1.3534353640556167</v>
      </c>
      <c r="X1299">
        <v>950.3153279373679</v>
      </c>
      <c r="Y1299">
        <v>202.74843793350354</v>
      </c>
      <c r="Z1299">
        <v>280.8934206713771</v>
      </c>
      <c r="AA1299">
        <v>625.35183698573815</v>
      </c>
      <c r="AB1299">
        <v>703.44757537629562</v>
      </c>
      <c r="AC1299">
        <v>2550.0039496653562</v>
      </c>
      <c r="AD1299">
        <v>0</v>
      </c>
      <c r="AE1299">
        <v>5314.1139839336938</v>
      </c>
    </row>
    <row r="1300" spans="1:31" x14ac:dyDescent="0.25">
      <c r="A1300">
        <v>2377191</v>
      </c>
      <c r="B1300">
        <v>1</v>
      </c>
      <c r="C1300" t="s">
        <v>80</v>
      </c>
      <c r="D1300" t="s">
        <v>101</v>
      </c>
      <c r="E1300" t="s">
        <v>1368</v>
      </c>
      <c r="F1300" t="s">
        <v>4007</v>
      </c>
      <c r="G1300" t="s">
        <v>298</v>
      </c>
      <c r="H1300" t="s">
        <v>293</v>
      </c>
      <c r="I1300" t="s">
        <v>136</v>
      </c>
      <c r="J1300" t="s">
        <v>137</v>
      </c>
      <c r="K1300" t="s">
        <v>138</v>
      </c>
      <c r="L1300" t="s">
        <v>4008</v>
      </c>
      <c r="M1300" t="s">
        <v>4009</v>
      </c>
      <c r="N1300">
        <v>2.4027777769999998</v>
      </c>
      <c r="O1300">
        <v>9</v>
      </c>
      <c r="P1300">
        <v>9</v>
      </c>
      <c r="Q1300">
        <v>9</v>
      </c>
      <c r="R1300">
        <v>2</v>
      </c>
      <c r="S1300">
        <v>8</v>
      </c>
      <c r="T1300">
        <v>1</v>
      </c>
      <c r="U1300">
        <v>0</v>
      </c>
      <c r="V1300">
        <v>0</v>
      </c>
      <c r="W1300">
        <v>9.0170807095284111</v>
      </c>
      <c r="X1300">
        <v>2.205251223196</v>
      </c>
      <c r="Y1300">
        <v>241.46380003377976</v>
      </c>
      <c r="Z1300">
        <v>8.0907059318316676</v>
      </c>
      <c r="AA1300">
        <v>60.776928492792493</v>
      </c>
      <c r="AB1300">
        <v>0.51453810240720843</v>
      </c>
      <c r="AC1300">
        <v>0</v>
      </c>
      <c r="AD1300">
        <v>0</v>
      </c>
      <c r="AE1300">
        <v>322.06830449353549</v>
      </c>
    </row>
    <row r="1301" spans="1:31" x14ac:dyDescent="0.25">
      <c r="A1301">
        <v>2377196</v>
      </c>
      <c r="B1301">
        <v>1</v>
      </c>
      <c r="C1301" t="s">
        <v>80</v>
      </c>
      <c r="D1301" t="s">
        <v>105</v>
      </c>
      <c r="E1301" t="s">
        <v>1368</v>
      </c>
      <c r="F1301" t="s">
        <v>3076</v>
      </c>
      <c r="G1301" t="s">
        <v>867</v>
      </c>
      <c r="H1301" t="s">
        <v>293</v>
      </c>
      <c r="I1301" t="s">
        <v>136</v>
      </c>
      <c r="J1301" t="s">
        <v>137</v>
      </c>
      <c r="K1301" t="s">
        <v>138</v>
      </c>
      <c r="L1301" t="s">
        <v>4010</v>
      </c>
      <c r="M1301" t="s">
        <v>4011</v>
      </c>
      <c r="N1301">
        <v>0.53777777699999996</v>
      </c>
      <c r="O1301">
        <v>5</v>
      </c>
      <c r="P1301">
        <v>584</v>
      </c>
      <c r="Q1301">
        <v>13</v>
      </c>
      <c r="R1301">
        <v>87</v>
      </c>
      <c r="S1301">
        <v>8</v>
      </c>
      <c r="T1301">
        <v>67</v>
      </c>
      <c r="U1301">
        <v>0</v>
      </c>
      <c r="V1301">
        <v>0</v>
      </c>
      <c r="W1301">
        <v>0.98554222777706668</v>
      </c>
      <c r="X1301">
        <v>76.238513396069195</v>
      </c>
      <c r="Y1301">
        <v>10.524963635824003</v>
      </c>
      <c r="Z1301">
        <v>38.298020766832948</v>
      </c>
      <c r="AA1301">
        <v>3.321951736922133</v>
      </c>
      <c r="AB1301">
        <v>36.657210279421598</v>
      </c>
      <c r="AC1301">
        <v>0</v>
      </c>
      <c r="AD1301">
        <v>0</v>
      </c>
      <c r="AE1301">
        <v>166.02620204284696</v>
      </c>
    </row>
    <row r="1302" spans="1:31" x14ac:dyDescent="0.25">
      <c r="A1302">
        <v>2377201</v>
      </c>
      <c r="B1302">
        <v>1</v>
      </c>
      <c r="C1302" t="s">
        <v>80</v>
      </c>
      <c r="D1302" t="s">
        <v>101</v>
      </c>
      <c r="E1302" t="s">
        <v>1397</v>
      </c>
      <c r="F1302" t="s">
        <v>4012</v>
      </c>
      <c r="G1302" t="s">
        <v>1495</v>
      </c>
      <c r="H1302" t="s">
        <v>293</v>
      </c>
      <c r="I1302" t="s">
        <v>136</v>
      </c>
      <c r="J1302" t="s">
        <v>137</v>
      </c>
      <c r="K1302" t="s">
        <v>138</v>
      </c>
      <c r="L1302" t="s">
        <v>4013</v>
      </c>
      <c r="M1302" t="s">
        <v>4014</v>
      </c>
      <c r="N1302">
        <v>2.9280555549999998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43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29.001363508353222</v>
      </c>
      <c r="AC1302">
        <v>0</v>
      </c>
      <c r="AD1302">
        <v>0</v>
      </c>
      <c r="AE1302">
        <v>29.001363508353222</v>
      </c>
    </row>
    <row r="1303" spans="1:31" x14ac:dyDescent="0.25">
      <c r="A1303">
        <v>2377240</v>
      </c>
      <c r="B1303">
        <v>1</v>
      </c>
      <c r="C1303" t="s">
        <v>80</v>
      </c>
      <c r="D1303" t="s">
        <v>105</v>
      </c>
      <c r="E1303" t="s">
        <v>290</v>
      </c>
      <c r="F1303" t="s">
        <v>4015</v>
      </c>
      <c r="G1303" t="s">
        <v>298</v>
      </c>
      <c r="H1303" t="s">
        <v>293</v>
      </c>
      <c r="I1303" t="s">
        <v>136</v>
      </c>
      <c r="J1303" t="s">
        <v>137</v>
      </c>
      <c r="K1303" t="s">
        <v>138</v>
      </c>
      <c r="L1303" t="s">
        <v>4016</v>
      </c>
      <c r="M1303" t="s">
        <v>4017</v>
      </c>
      <c r="N1303">
        <v>0.54166666600000002</v>
      </c>
      <c r="O1303">
        <v>11</v>
      </c>
      <c r="P1303">
        <v>1032</v>
      </c>
      <c r="Q1303">
        <v>18</v>
      </c>
      <c r="R1303">
        <v>591</v>
      </c>
      <c r="S1303">
        <v>16</v>
      </c>
      <c r="T1303">
        <v>153</v>
      </c>
      <c r="U1303">
        <v>0</v>
      </c>
      <c r="V1303">
        <v>1</v>
      </c>
      <c r="W1303">
        <v>2.1371072353799998</v>
      </c>
      <c r="X1303">
        <v>118.68885508490726</v>
      </c>
      <c r="Y1303">
        <v>14.740179122795835</v>
      </c>
      <c r="Z1303">
        <v>177.71517340016939</v>
      </c>
      <c r="AA1303">
        <v>11.098119366554998</v>
      </c>
      <c r="AB1303">
        <v>72.650670236636273</v>
      </c>
      <c r="AC1303">
        <v>0</v>
      </c>
      <c r="AD1303">
        <v>4.7988975620599996</v>
      </c>
      <c r="AE1303">
        <v>401.82900200850383</v>
      </c>
    </row>
    <row r="1304" spans="1:31" x14ac:dyDescent="0.25">
      <c r="A1304">
        <v>2376956</v>
      </c>
      <c r="B1304">
        <v>1</v>
      </c>
      <c r="C1304" t="s">
        <v>80</v>
      </c>
      <c r="D1304" t="s">
        <v>101</v>
      </c>
      <c r="E1304" t="s">
        <v>1397</v>
      </c>
      <c r="F1304" t="s">
        <v>4018</v>
      </c>
      <c r="G1304" t="s">
        <v>298</v>
      </c>
      <c r="H1304" t="s">
        <v>293</v>
      </c>
      <c r="I1304" t="s">
        <v>136</v>
      </c>
      <c r="J1304" t="s">
        <v>137</v>
      </c>
      <c r="K1304" t="s">
        <v>138</v>
      </c>
      <c r="L1304" t="s">
        <v>4019</v>
      </c>
      <c r="M1304" t="s">
        <v>4020</v>
      </c>
      <c r="N1304">
        <v>0.48388888800000002</v>
      </c>
      <c r="O1304">
        <v>0</v>
      </c>
      <c r="P1304">
        <v>592</v>
      </c>
      <c r="Q1304">
        <v>0</v>
      </c>
      <c r="R1304">
        <v>0</v>
      </c>
      <c r="S1304">
        <v>0</v>
      </c>
      <c r="T1304">
        <v>29</v>
      </c>
      <c r="U1304">
        <v>0</v>
      </c>
      <c r="V1304">
        <v>0</v>
      </c>
      <c r="W1304">
        <v>0</v>
      </c>
      <c r="X1304">
        <v>56.571458710169317</v>
      </c>
      <c r="Y1304">
        <v>0</v>
      </c>
      <c r="Z1304">
        <v>0</v>
      </c>
      <c r="AA1304">
        <v>0</v>
      </c>
      <c r="AB1304">
        <v>14.560721575843729</v>
      </c>
      <c r="AC1304">
        <v>0</v>
      </c>
      <c r="AD1304">
        <v>0</v>
      </c>
      <c r="AE1304">
        <v>71.132180286013039</v>
      </c>
    </row>
    <row r="1305" spans="1:31" x14ac:dyDescent="0.25">
      <c r="A1305">
        <v>2375550</v>
      </c>
      <c r="B1305">
        <v>1</v>
      </c>
      <c r="C1305" t="s">
        <v>80</v>
      </c>
      <c r="D1305" t="s">
        <v>92</v>
      </c>
      <c r="E1305" t="s">
        <v>290</v>
      </c>
      <c r="F1305" t="s">
        <v>2084</v>
      </c>
      <c r="G1305" t="s">
        <v>172</v>
      </c>
      <c r="H1305" t="s">
        <v>293</v>
      </c>
      <c r="I1305" t="s">
        <v>136</v>
      </c>
      <c r="J1305" t="s">
        <v>137</v>
      </c>
      <c r="K1305" t="s">
        <v>138</v>
      </c>
      <c r="L1305" t="s">
        <v>4021</v>
      </c>
      <c r="M1305" t="s">
        <v>4022</v>
      </c>
      <c r="N1305">
        <v>0.71555555500000001</v>
      </c>
      <c r="O1305">
        <v>8</v>
      </c>
      <c r="P1305">
        <v>3241</v>
      </c>
      <c r="Q1305">
        <v>16</v>
      </c>
      <c r="R1305">
        <v>454</v>
      </c>
      <c r="S1305">
        <v>33</v>
      </c>
      <c r="T1305">
        <v>435</v>
      </c>
      <c r="U1305">
        <v>1</v>
      </c>
      <c r="V1305">
        <v>3</v>
      </c>
      <c r="W1305">
        <v>96.330114431763391</v>
      </c>
      <c r="X1305">
        <v>865.28133058635638</v>
      </c>
      <c r="Y1305">
        <v>39.373925599820289</v>
      </c>
      <c r="Z1305">
        <v>330.55091445077511</v>
      </c>
      <c r="AA1305">
        <v>98.321401425327096</v>
      </c>
      <c r="AB1305">
        <v>352.67427442558147</v>
      </c>
      <c r="AC1305">
        <v>63.038937239483595</v>
      </c>
      <c r="AD1305">
        <v>1.8684834951466667</v>
      </c>
      <c r="AE1305">
        <v>1847.439381654254</v>
      </c>
    </row>
    <row r="1306" spans="1:31" x14ac:dyDescent="0.25">
      <c r="A1306">
        <v>2375605</v>
      </c>
      <c r="B1306">
        <v>1</v>
      </c>
      <c r="C1306" t="s">
        <v>80</v>
      </c>
      <c r="D1306" t="s">
        <v>92</v>
      </c>
      <c r="E1306" t="s">
        <v>290</v>
      </c>
      <c r="F1306" t="s">
        <v>2084</v>
      </c>
      <c r="G1306" t="s">
        <v>172</v>
      </c>
      <c r="H1306" t="s">
        <v>293</v>
      </c>
      <c r="I1306" t="s">
        <v>136</v>
      </c>
      <c r="J1306" t="s">
        <v>137</v>
      </c>
      <c r="K1306" t="s">
        <v>138</v>
      </c>
      <c r="L1306" t="s">
        <v>4023</v>
      </c>
      <c r="M1306" t="s">
        <v>4024</v>
      </c>
      <c r="N1306">
        <v>0.49916666599999998</v>
      </c>
      <c r="O1306">
        <v>8</v>
      </c>
      <c r="P1306">
        <v>3242</v>
      </c>
      <c r="Q1306">
        <v>16</v>
      </c>
      <c r="R1306">
        <v>454</v>
      </c>
      <c r="S1306">
        <v>33</v>
      </c>
      <c r="T1306">
        <v>435</v>
      </c>
      <c r="U1306">
        <v>1</v>
      </c>
      <c r="V1306">
        <v>3</v>
      </c>
      <c r="W1306">
        <v>70.88942815626892</v>
      </c>
      <c r="X1306">
        <v>621.4576771619212</v>
      </c>
      <c r="Y1306">
        <v>26.796666534196589</v>
      </c>
      <c r="Z1306">
        <v>228.83688896692112</v>
      </c>
      <c r="AA1306">
        <v>67.827416456083881</v>
      </c>
      <c r="AB1306">
        <v>239.22608263433881</v>
      </c>
      <c r="AC1306">
        <v>42.205783401067528</v>
      </c>
      <c r="AD1306">
        <v>1.1215162572683335</v>
      </c>
      <c r="AE1306">
        <v>1298.3614595680663</v>
      </c>
    </row>
    <row r="1307" spans="1:31" x14ac:dyDescent="0.25">
      <c r="A1307">
        <v>2376299</v>
      </c>
      <c r="B1307">
        <v>1</v>
      </c>
      <c r="C1307" t="s">
        <v>80</v>
      </c>
      <c r="D1307" t="s">
        <v>100</v>
      </c>
      <c r="E1307" t="s">
        <v>290</v>
      </c>
      <c r="F1307" t="s">
        <v>4025</v>
      </c>
      <c r="G1307" t="s">
        <v>298</v>
      </c>
      <c r="H1307" t="s">
        <v>293</v>
      </c>
      <c r="I1307" t="s">
        <v>136</v>
      </c>
      <c r="J1307" t="s">
        <v>137</v>
      </c>
      <c r="K1307" t="s">
        <v>138</v>
      </c>
      <c r="L1307" t="s">
        <v>4026</v>
      </c>
      <c r="M1307" t="s">
        <v>4027</v>
      </c>
      <c r="N1307">
        <v>0.47138888800000001</v>
      </c>
      <c r="O1307">
        <v>5</v>
      </c>
      <c r="P1307">
        <v>383</v>
      </c>
      <c r="Q1307">
        <v>4</v>
      </c>
      <c r="R1307">
        <v>65</v>
      </c>
      <c r="S1307">
        <v>16</v>
      </c>
      <c r="T1307">
        <v>103</v>
      </c>
      <c r="U1307">
        <v>4</v>
      </c>
      <c r="V1307">
        <v>1</v>
      </c>
      <c r="W1307">
        <v>1.1187665646367999</v>
      </c>
      <c r="X1307">
        <v>93.520441169807</v>
      </c>
      <c r="Y1307">
        <v>2.2594941418104</v>
      </c>
      <c r="Z1307">
        <v>44.24371163651584</v>
      </c>
      <c r="AA1307">
        <v>36.020810306303765</v>
      </c>
      <c r="AB1307">
        <v>64.678825528173803</v>
      </c>
      <c r="AC1307">
        <v>136.54754579085912</v>
      </c>
      <c r="AD1307">
        <v>82.516842074771475</v>
      </c>
      <c r="AE1307">
        <v>460.90643721287819</v>
      </c>
    </row>
    <row r="1308" spans="1:31" x14ac:dyDescent="0.25">
      <c r="A1308">
        <v>2376658</v>
      </c>
      <c r="B1308">
        <v>1</v>
      </c>
      <c r="C1308" t="s">
        <v>80</v>
      </c>
      <c r="D1308" t="s">
        <v>106</v>
      </c>
      <c r="E1308" t="s">
        <v>1368</v>
      </c>
      <c r="F1308" t="s">
        <v>4028</v>
      </c>
      <c r="G1308" t="s">
        <v>298</v>
      </c>
      <c r="H1308" t="s">
        <v>293</v>
      </c>
      <c r="I1308" t="s">
        <v>136</v>
      </c>
      <c r="J1308" t="s">
        <v>137</v>
      </c>
      <c r="K1308" t="s">
        <v>138</v>
      </c>
      <c r="L1308" t="s">
        <v>4029</v>
      </c>
      <c r="M1308" t="s">
        <v>4030</v>
      </c>
      <c r="N1308">
        <v>1.7775000000000001</v>
      </c>
      <c r="O1308">
        <v>0</v>
      </c>
      <c r="P1308">
        <v>0</v>
      </c>
      <c r="Q1308">
        <v>11</v>
      </c>
      <c r="R1308">
        <v>0</v>
      </c>
      <c r="S1308">
        <v>6</v>
      </c>
      <c r="T1308">
        <v>1</v>
      </c>
      <c r="U1308">
        <v>0</v>
      </c>
      <c r="V1308">
        <v>0</v>
      </c>
      <c r="W1308">
        <v>0</v>
      </c>
      <c r="X1308">
        <v>0</v>
      </c>
      <c r="Y1308">
        <v>93.598614921882287</v>
      </c>
      <c r="Z1308">
        <v>0</v>
      </c>
      <c r="AA1308">
        <v>39.42263636671678</v>
      </c>
      <c r="AB1308">
        <v>0.75198225748600012</v>
      </c>
      <c r="AC1308">
        <v>0</v>
      </c>
      <c r="AD1308">
        <v>0</v>
      </c>
      <c r="AE1308">
        <v>133.77323354608507</v>
      </c>
    </row>
    <row r="1309" spans="1:31" x14ac:dyDescent="0.25">
      <c r="A1309">
        <v>2376440</v>
      </c>
      <c r="B1309">
        <v>1</v>
      </c>
      <c r="C1309" t="s">
        <v>80</v>
      </c>
      <c r="D1309" t="s">
        <v>106</v>
      </c>
      <c r="E1309" t="s">
        <v>1368</v>
      </c>
      <c r="F1309" t="s">
        <v>4031</v>
      </c>
      <c r="G1309" t="s">
        <v>298</v>
      </c>
      <c r="H1309" t="s">
        <v>293</v>
      </c>
      <c r="I1309" t="s">
        <v>136</v>
      </c>
      <c r="J1309" t="s">
        <v>137</v>
      </c>
      <c r="K1309" t="s">
        <v>138</v>
      </c>
      <c r="L1309" t="s">
        <v>4032</v>
      </c>
      <c r="M1309" t="s">
        <v>4033</v>
      </c>
      <c r="N1309">
        <v>6.1147222220000002</v>
      </c>
      <c r="O1309">
        <v>0</v>
      </c>
      <c r="P1309">
        <v>0</v>
      </c>
      <c r="Q1309">
        <v>11</v>
      </c>
      <c r="R1309">
        <v>0</v>
      </c>
      <c r="S1309">
        <v>6</v>
      </c>
      <c r="T1309">
        <v>1</v>
      </c>
      <c r="U1309">
        <v>0</v>
      </c>
      <c r="V1309">
        <v>0</v>
      </c>
      <c r="W1309">
        <v>0</v>
      </c>
      <c r="X1309">
        <v>0</v>
      </c>
      <c r="Y1309">
        <v>382.57165609740565</v>
      </c>
      <c r="Z1309">
        <v>0</v>
      </c>
      <c r="AA1309">
        <v>167.2644055720136</v>
      </c>
      <c r="AB1309">
        <v>3.6271874404350006</v>
      </c>
      <c r="AC1309">
        <v>0</v>
      </c>
      <c r="AD1309">
        <v>0</v>
      </c>
      <c r="AE1309">
        <v>553.46324910985425</v>
      </c>
    </row>
    <row r="1310" spans="1:31" x14ac:dyDescent="0.25">
      <c r="A1310">
        <v>2377962</v>
      </c>
      <c r="B1310">
        <v>1</v>
      </c>
      <c r="C1310" t="s">
        <v>80</v>
      </c>
      <c r="D1310" t="s">
        <v>101</v>
      </c>
      <c r="E1310" t="s">
        <v>290</v>
      </c>
      <c r="F1310" t="s">
        <v>4034</v>
      </c>
      <c r="G1310" t="s">
        <v>2091</v>
      </c>
      <c r="H1310" t="s">
        <v>293</v>
      </c>
      <c r="I1310" t="s">
        <v>136</v>
      </c>
      <c r="J1310" t="s">
        <v>137</v>
      </c>
      <c r="K1310" t="s">
        <v>138</v>
      </c>
      <c r="L1310" t="s">
        <v>4035</v>
      </c>
      <c r="M1310" t="s">
        <v>4036</v>
      </c>
      <c r="N1310">
        <v>4.3280555549999997</v>
      </c>
      <c r="O1310">
        <v>0</v>
      </c>
      <c r="P1310">
        <v>262</v>
      </c>
      <c r="Q1310">
        <v>0</v>
      </c>
      <c r="R1310">
        <v>0</v>
      </c>
      <c r="S1310">
        <v>2</v>
      </c>
      <c r="T1310">
        <v>104</v>
      </c>
      <c r="U1310">
        <v>0</v>
      </c>
      <c r="V1310">
        <v>0</v>
      </c>
      <c r="W1310">
        <v>0</v>
      </c>
      <c r="X1310">
        <v>136.47169662415754</v>
      </c>
      <c r="Y1310">
        <v>0</v>
      </c>
      <c r="Z1310">
        <v>0</v>
      </c>
      <c r="AA1310">
        <v>23.974274329967702</v>
      </c>
      <c r="AB1310">
        <v>116.27270093136475</v>
      </c>
      <c r="AC1310">
        <v>0</v>
      </c>
      <c r="AD1310">
        <v>0</v>
      </c>
      <c r="AE1310">
        <v>276.71867188548998</v>
      </c>
    </row>
    <row r="1311" spans="1:31" x14ac:dyDescent="0.25">
      <c r="A1311">
        <v>2377965</v>
      </c>
      <c r="B1311">
        <v>1</v>
      </c>
      <c r="C1311" t="s">
        <v>80</v>
      </c>
      <c r="D1311" t="s">
        <v>101</v>
      </c>
      <c r="E1311" t="s">
        <v>290</v>
      </c>
      <c r="F1311" t="s">
        <v>4037</v>
      </c>
      <c r="G1311" t="s">
        <v>2091</v>
      </c>
      <c r="H1311" t="s">
        <v>293</v>
      </c>
      <c r="I1311" t="s">
        <v>136</v>
      </c>
      <c r="J1311" t="s">
        <v>137</v>
      </c>
      <c r="K1311" t="s">
        <v>138</v>
      </c>
      <c r="L1311" t="s">
        <v>4038</v>
      </c>
      <c r="M1311" t="s">
        <v>4039</v>
      </c>
      <c r="N1311">
        <v>4.2461111110000003</v>
      </c>
      <c r="O1311">
        <v>4</v>
      </c>
      <c r="P1311">
        <v>0</v>
      </c>
      <c r="Q1311">
        <v>2</v>
      </c>
      <c r="R1311">
        <v>0</v>
      </c>
      <c r="S1311">
        <v>15</v>
      </c>
      <c r="T1311">
        <v>0</v>
      </c>
      <c r="U1311">
        <v>0</v>
      </c>
      <c r="V1311">
        <v>0</v>
      </c>
      <c r="W1311">
        <v>28.872043705651244</v>
      </c>
      <c r="X1311">
        <v>0</v>
      </c>
      <c r="Y1311">
        <v>43.550652573564754</v>
      </c>
      <c r="Z1311">
        <v>0</v>
      </c>
      <c r="AA1311">
        <v>968.12890089053315</v>
      </c>
      <c r="AB1311">
        <v>0</v>
      </c>
      <c r="AC1311">
        <v>0</v>
      </c>
      <c r="AD1311">
        <v>0</v>
      </c>
      <c r="AE1311">
        <v>1040.5515971697491</v>
      </c>
    </row>
    <row r="1312" spans="1:31" x14ac:dyDescent="0.25">
      <c r="A1312">
        <v>2377718</v>
      </c>
      <c r="B1312">
        <v>1</v>
      </c>
      <c r="C1312" t="s">
        <v>80</v>
      </c>
      <c r="D1312" t="s">
        <v>102</v>
      </c>
      <c r="E1312" t="s">
        <v>290</v>
      </c>
      <c r="F1312" t="s">
        <v>4040</v>
      </c>
      <c r="G1312" t="s">
        <v>298</v>
      </c>
      <c r="H1312" t="s">
        <v>293</v>
      </c>
      <c r="I1312" t="s">
        <v>136</v>
      </c>
      <c r="J1312" t="s">
        <v>137</v>
      </c>
      <c r="K1312" t="s">
        <v>138</v>
      </c>
      <c r="L1312" t="s">
        <v>4041</v>
      </c>
      <c r="M1312" t="s">
        <v>4042</v>
      </c>
      <c r="N1312">
        <v>0.72666666599999996</v>
      </c>
      <c r="O1312">
        <v>1</v>
      </c>
      <c r="P1312">
        <v>1033</v>
      </c>
      <c r="Q1312">
        <v>2</v>
      </c>
      <c r="R1312">
        <v>17</v>
      </c>
      <c r="S1312">
        <v>5</v>
      </c>
      <c r="T1312">
        <v>74</v>
      </c>
      <c r="U1312">
        <v>0</v>
      </c>
      <c r="V1312">
        <v>0</v>
      </c>
      <c r="W1312">
        <v>0.48288858185826672</v>
      </c>
      <c r="X1312">
        <v>100.04433522927744</v>
      </c>
      <c r="Y1312">
        <v>1.4153977096788335</v>
      </c>
      <c r="Z1312">
        <v>12.619977919256712</v>
      </c>
      <c r="AA1312">
        <v>5.2038481469204996</v>
      </c>
      <c r="AB1312">
        <v>26.885788539428994</v>
      </c>
      <c r="AC1312">
        <v>0</v>
      </c>
      <c r="AD1312">
        <v>0</v>
      </c>
      <c r="AE1312">
        <v>146.65223612642075</v>
      </c>
    </row>
    <row r="1313" spans="1:31" x14ac:dyDescent="0.25">
      <c r="A1313">
        <v>2377967</v>
      </c>
      <c r="B1313">
        <v>1</v>
      </c>
      <c r="C1313" t="s">
        <v>80</v>
      </c>
      <c r="D1313" t="s">
        <v>101</v>
      </c>
      <c r="E1313" t="s">
        <v>1368</v>
      </c>
      <c r="F1313" t="s">
        <v>4043</v>
      </c>
      <c r="G1313" t="s">
        <v>298</v>
      </c>
      <c r="H1313" t="s">
        <v>293</v>
      </c>
      <c r="I1313" t="s">
        <v>136</v>
      </c>
      <c r="J1313" t="s">
        <v>137</v>
      </c>
      <c r="K1313" t="s">
        <v>138</v>
      </c>
      <c r="L1313" t="s">
        <v>4044</v>
      </c>
      <c r="M1313" t="s">
        <v>4045</v>
      </c>
      <c r="N1313">
        <v>0.11444444400000001</v>
      </c>
      <c r="O1313">
        <v>0</v>
      </c>
      <c r="P1313">
        <v>0</v>
      </c>
      <c r="Q1313">
        <v>0</v>
      </c>
      <c r="R1313">
        <v>0</v>
      </c>
      <c r="S1313">
        <v>1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25.997481017004635</v>
      </c>
      <c r="AB1313">
        <v>0</v>
      </c>
      <c r="AC1313">
        <v>0</v>
      </c>
      <c r="AD1313">
        <v>0</v>
      </c>
      <c r="AE1313">
        <v>25.997481017004635</v>
      </c>
    </row>
    <row r="1314" spans="1:31" x14ac:dyDescent="0.25">
      <c r="A1314">
        <v>2377974</v>
      </c>
      <c r="B1314">
        <v>1</v>
      </c>
      <c r="C1314" t="s">
        <v>80</v>
      </c>
      <c r="D1314" t="s">
        <v>105</v>
      </c>
      <c r="E1314" t="s">
        <v>1368</v>
      </c>
      <c r="F1314" t="s">
        <v>3245</v>
      </c>
      <c r="G1314" t="s">
        <v>298</v>
      </c>
      <c r="H1314" t="s">
        <v>293</v>
      </c>
      <c r="I1314" t="s">
        <v>136</v>
      </c>
      <c r="J1314" t="s">
        <v>137</v>
      </c>
      <c r="K1314" t="s">
        <v>138</v>
      </c>
      <c r="L1314" t="s">
        <v>4046</v>
      </c>
      <c r="M1314" t="s">
        <v>4047</v>
      </c>
      <c r="N1314">
        <v>6.1944444000000001E-2</v>
      </c>
      <c r="O1314">
        <v>2</v>
      </c>
      <c r="P1314">
        <v>1485</v>
      </c>
      <c r="Q1314">
        <v>6</v>
      </c>
      <c r="R1314">
        <v>109</v>
      </c>
      <c r="S1314">
        <v>7</v>
      </c>
      <c r="T1314">
        <v>138</v>
      </c>
      <c r="U1314">
        <v>1</v>
      </c>
      <c r="V1314">
        <v>0</v>
      </c>
      <c r="W1314">
        <v>0.22528012418945001</v>
      </c>
      <c r="X1314">
        <v>20.252564479803432</v>
      </c>
      <c r="Y1314">
        <v>6.2139247186995785</v>
      </c>
      <c r="Z1314">
        <v>1.3728665533110007</v>
      </c>
      <c r="AA1314">
        <v>2.2054555937725837</v>
      </c>
      <c r="AB1314">
        <v>4.0324223834234081</v>
      </c>
      <c r="AC1314">
        <v>0.39940242315118341</v>
      </c>
      <c r="AD1314">
        <v>0</v>
      </c>
      <c r="AE1314">
        <v>34.70191627635063</v>
      </c>
    </row>
    <row r="1315" spans="1:31" x14ac:dyDescent="0.25">
      <c r="A1315">
        <v>2377306</v>
      </c>
      <c r="B1315">
        <v>1</v>
      </c>
      <c r="C1315" t="s">
        <v>80</v>
      </c>
      <c r="D1315" t="s">
        <v>101</v>
      </c>
      <c r="E1315" t="s">
        <v>1368</v>
      </c>
      <c r="F1315" t="s">
        <v>4048</v>
      </c>
      <c r="G1315" t="s">
        <v>1495</v>
      </c>
      <c r="H1315" t="s">
        <v>293</v>
      </c>
      <c r="I1315" t="s">
        <v>136</v>
      </c>
      <c r="J1315" t="s">
        <v>137</v>
      </c>
      <c r="K1315" t="s">
        <v>138</v>
      </c>
      <c r="L1315" t="s">
        <v>4049</v>
      </c>
      <c r="M1315" t="s">
        <v>4050</v>
      </c>
      <c r="N1315">
        <v>3.2230555550000002</v>
      </c>
      <c r="O1315">
        <v>9</v>
      </c>
      <c r="P1315">
        <v>9</v>
      </c>
      <c r="Q1315">
        <v>9</v>
      </c>
      <c r="R1315">
        <v>2</v>
      </c>
      <c r="S1315">
        <v>8</v>
      </c>
      <c r="T1315">
        <v>1</v>
      </c>
      <c r="U1315">
        <v>0</v>
      </c>
      <c r="V1315">
        <v>0</v>
      </c>
      <c r="W1315">
        <v>13.264355598112653</v>
      </c>
      <c r="X1315">
        <v>2.7156512223179998</v>
      </c>
      <c r="Y1315">
        <v>380.69119693367242</v>
      </c>
      <c r="Z1315">
        <v>6.0283509341706836</v>
      </c>
      <c r="AA1315">
        <v>88.519574481424641</v>
      </c>
      <c r="AB1315">
        <v>0.86300325809429168</v>
      </c>
      <c r="AC1315">
        <v>0</v>
      </c>
      <c r="AD1315">
        <v>0</v>
      </c>
      <c r="AE1315">
        <v>492.08213242779271</v>
      </c>
    </row>
    <row r="1316" spans="1:31" x14ac:dyDescent="0.25">
      <c r="A1316">
        <v>2377430</v>
      </c>
      <c r="B1316">
        <v>1</v>
      </c>
      <c r="C1316" t="s">
        <v>80</v>
      </c>
      <c r="D1316" t="s">
        <v>105</v>
      </c>
      <c r="E1316" t="s">
        <v>1397</v>
      </c>
      <c r="F1316" t="s">
        <v>4051</v>
      </c>
      <c r="G1316" t="s">
        <v>1495</v>
      </c>
      <c r="H1316" t="s">
        <v>293</v>
      </c>
      <c r="I1316" t="s">
        <v>136</v>
      </c>
      <c r="J1316" t="s">
        <v>137</v>
      </c>
      <c r="K1316" t="s">
        <v>138</v>
      </c>
      <c r="L1316" t="s">
        <v>4052</v>
      </c>
      <c r="M1316" t="s">
        <v>4053</v>
      </c>
      <c r="N1316">
        <v>3.5222222219999999</v>
      </c>
      <c r="O1316">
        <v>1</v>
      </c>
      <c r="P1316">
        <v>7</v>
      </c>
      <c r="Q1316">
        <v>1</v>
      </c>
      <c r="R1316">
        <v>2</v>
      </c>
      <c r="S1316">
        <v>7</v>
      </c>
      <c r="T1316">
        <v>10</v>
      </c>
      <c r="U1316">
        <v>1</v>
      </c>
      <c r="V1316">
        <v>0</v>
      </c>
      <c r="W1316">
        <v>52.089633342954599</v>
      </c>
      <c r="X1316">
        <v>22.563825239764547</v>
      </c>
      <c r="Y1316">
        <v>6.3418607805255842</v>
      </c>
      <c r="Z1316">
        <v>43.707016158631461</v>
      </c>
      <c r="AA1316">
        <v>304.91361968221599</v>
      </c>
      <c r="AB1316">
        <v>40.025192585180321</v>
      </c>
      <c r="AC1316">
        <v>189.66191967690654</v>
      </c>
      <c r="AD1316">
        <v>0</v>
      </c>
      <c r="AE1316">
        <v>659.30306746617907</v>
      </c>
    </row>
    <row r="1317" spans="1:31" x14ac:dyDescent="0.25">
      <c r="A1317">
        <v>2377509</v>
      </c>
      <c r="B1317">
        <v>1</v>
      </c>
      <c r="C1317" t="s">
        <v>80</v>
      </c>
      <c r="D1317" t="s">
        <v>95</v>
      </c>
      <c r="E1317" t="s">
        <v>1490</v>
      </c>
      <c r="F1317" t="s">
        <v>4054</v>
      </c>
      <c r="G1317" t="s">
        <v>298</v>
      </c>
      <c r="H1317" t="s">
        <v>293</v>
      </c>
      <c r="I1317" t="s">
        <v>136</v>
      </c>
      <c r="J1317" t="s">
        <v>137</v>
      </c>
      <c r="K1317" t="s">
        <v>138</v>
      </c>
      <c r="L1317" t="s">
        <v>4055</v>
      </c>
      <c r="M1317" t="s">
        <v>4056</v>
      </c>
      <c r="N1317">
        <v>0.62250000000000005</v>
      </c>
      <c r="O1317">
        <v>0</v>
      </c>
      <c r="P1317">
        <v>6</v>
      </c>
      <c r="Q1317">
        <v>1</v>
      </c>
      <c r="R1317">
        <v>7</v>
      </c>
      <c r="S1317">
        <v>2</v>
      </c>
      <c r="T1317">
        <v>2</v>
      </c>
      <c r="U1317">
        <v>0</v>
      </c>
      <c r="V1317">
        <v>0</v>
      </c>
      <c r="W1317">
        <v>0</v>
      </c>
      <c r="X1317">
        <v>0.68432010597279991</v>
      </c>
      <c r="Y1317">
        <v>0.95403942828541677</v>
      </c>
      <c r="Z1317">
        <v>7.4113829240833332E-2</v>
      </c>
      <c r="AA1317">
        <v>2.1598698060099668</v>
      </c>
      <c r="AB1317">
        <v>8.4169870637758354E-2</v>
      </c>
      <c r="AC1317">
        <v>0</v>
      </c>
      <c r="AD1317">
        <v>0</v>
      </c>
      <c r="AE1317">
        <v>3.9565130401467754</v>
      </c>
    </row>
    <row r="1318" spans="1:31" x14ac:dyDescent="0.25">
      <c r="A1318">
        <v>2377510</v>
      </c>
      <c r="B1318">
        <v>1</v>
      </c>
      <c r="C1318" t="s">
        <v>80</v>
      </c>
      <c r="D1318" t="s">
        <v>95</v>
      </c>
      <c r="E1318" t="s">
        <v>1490</v>
      </c>
      <c r="F1318" t="s">
        <v>3626</v>
      </c>
      <c r="G1318" t="s">
        <v>298</v>
      </c>
      <c r="H1318" t="s">
        <v>293</v>
      </c>
      <c r="I1318" t="s">
        <v>136</v>
      </c>
      <c r="J1318" t="s">
        <v>137</v>
      </c>
      <c r="K1318" t="s">
        <v>138</v>
      </c>
      <c r="L1318" t="s">
        <v>4057</v>
      </c>
      <c r="M1318" t="s">
        <v>4058</v>
      </c>
      <c r="N1318">
        <v>0.27138888799999999</v>
      </c>
      <c r="O1318">
        <v>2</v>
      </c>
      <c r="P1318">
        <v>178</v>
      </c>
      <c r="Q1318">
        <v>0</v>
      </c>
      <c r="R1318">
        <v>6</v>
      </c>
      <c r="S1318">
        <v>8</v>
      </c>
      <c r="T1318">
        <v>8</v>
      </c>
      <c r="U1318">
        <v>0</v>
      </c>
      <c r="V1318">
        <v>0</v>
      </c>
      <c r="W1318">
        <v>0.30723401113510007</v>
      </c>
      <c r="X1318">
        <v>8.7142308427389583</v>
      </c>
      <c r="Y1318">
        <v>0</v>
      </c>
      <c r="Z1318">
        <v>0.60229205611049996</v>
      </c>
      <c r="AA1318">
        <v>7.6869364019902431</v>
      </c>
      <c r="AB1318">
        <v>0.96094970964621673</v>
      </c>
      <c r="AC1318">
        <v>0</v>
      </c>
      <c r="AD1318">
        <v>0</v>
      </c>
      <c r="AE1318">
        <v>18.271643021621017</v>
      </c>
    </row>
    <row r="1319" spans="1:31" x14ac:dyDescent="0.25">
      <c r="A1319">
        <v>2377516</v>
      </c>
      <c r="B1319">
        <v>1</v>
      </c>
      <c r="C1319" t="s">
        <v>80</v>
      </c>
      <c r="D1319" t="s">
        <v>107</v>
      </c>
      <c r="E1319" t="s">
        <v>1368</v>
      </c>
      <c r="F1319" t="s">
        <v>4059</v>
      </c>
      <c r="G1319" t="s">
        <v>298</v>
      </c>
      <c r="H1319" t="s">
        <v>293</v>
      </c>
      <c r="I1319" t="s">
        <v>136</v>
      </c>
      <c r="J1319" t="s">
        <v>137</v>
      </c>
      <c r="K1319" t="s">
        <v>138</v>
      </c>
      <c r="L1319" t="s">
        <v>4060</v>
      </c>
      <c r="M1319" t="s">
        <v>4061</v>
      </c>
      <c r="N1319">
        <v>0.98722222199999998</v>
      </c>
      <c r="O1319">
        <v>0</v>
      </c>
      <c r="P1319">
        <v>343</v>
      </c>
      <c r="Q1319">
        <v>4</v>
      </c>
      <c r="R1319">
        <v>3</v>
      </c>
      <c r="S1319">
        <v>0</v>
      </c>
      <c r="T1319">
        <v>20</v>
      </c>
      <c r="U1319">
        <v>0</v>
      </c>
      <c r="V1319">
        <v>0</v>
      </c>
      <c r="W1319">
        <v>0</v>
      </c>
      <c r="X1319">
        <v>84.859257499380817</v>
      </c>
      <c r="Y1319">
        <v>2.6048903058257</v>
      </c>
      <c r="Z1319">
        <v>1.1515196297245003</v>
      </c>
      <c r="AA1319">
        <v>0</v>
      </c>
      <c r="AB1319">
        <v>25.333318132298167</v>
      </c>
      <c r="AC1319">
        <v>0</v>
      </c>
      <c r="AD1319">
        <v>0</v>
      </c>
      <c r="AE1319">
        <v>113.94898556722919</v>
      </c>
    </row>
    <row r="1320" spans="1:31" x14ac:dyDescent="0.25">
      <c r="A1320">
        <v>2377547</v>
      </c>
      <c r="B1320">
        <v>1</v>
      </c>
      <c r="C1320" t="s">
        <v>80</v>
      </c>
      <c r="D1320" t="s">
        <v>95</v>
      </c>
      <c r="E1320" t="s">
        <v>290</v>
      </c>
      <c r="F1320" t="s">
        <v>4062</v>
      </c>
      <c r="G1320" t="s">
        <v>298</v>
      </c>
      <c r="H1320" t="s">
        <v>293</v>
      </c>
      <c r="I1320" t="s">
        <v>136</v>
      </c>
      <c r="J1320" t="s">
        <v>137</v>
      </c>
      <c r="K1320" t="s">
        <v>138</v>
      </c>
      <c r="L1320" t="s">
        <v>4063</v>
      </c>
      <c r="M1320" t="s">
        <v>4064</v>
      </c>
      <c r="N1320">
        <v>0.333055555</v>
      </c>
      <c r="O1320">
        <v>0</v>
      </c>
      <c r="P1320">
        <v>162</v>
      </c>
      <c r="Q1320">
        <v>0</v>
      </c>
      <c r="R1320">
        <v>1</v>
      </c>
      <c r="S1320">
        <v>1</v>
      </c>
      <c r="T1320">
        <v>10</v>
      </c>
      <c r="U1320">
        <v>2</v>
      </c>
      <c r="V1320">
        <v>0</v>
      </c>
      <c r="W1320">
        <v>0</v>
      </c>
      <c r="X1320">
        <v>14.363555371024711</v>
      </c>
      <c r="Y1320">
        <v>0</v>
      </c>
      <c r="Z1320">
        <v>0.43078001845999997</v>
      </c>
      <c r="AA1320">
        <v>0.52308843709649988</v>
      </c>
      <c r="AB1320">
        <v>3.3266917967694916</v>
      </c>
      <c r="AC1320">
        <v>46.792323587427717</v>
      </c>
      <c r="AD1320">
        <v>0</v>
      </c>
      <c r="AE1320">
        <v>65.436439210778417</v>
      </c>
    </row>
    <row r="1321" spans="1:31" x14ac:dyDescent="0.25">
      <c r="A1321">
        <v>2377580</v>
      </c>
      <c r="B1321">
        <v>1</v>
      </c>
      <c r="C1321" t="s">
        <v>80</v>
      </c>
      <c r="D1321" t="s">
        <v>105</v>
      </c>
      <c r="E1321" t="s">
        <v>1368</v>
      </c>
      <c r="F1321" t="s">
        <v>4065</v>
      </c>
      <c r="G1321" t="s">
        <v>298</v>
      </c>
      <c r="H1321" t="s">
        <v>293</v>
      </c>
      <c r="I1321" t="s">
        <v>136</v>
      </c>
      <c r="J1321" t="s">
        <v>137</v>
      </c>
      <c r="K1321" t="s">
        <v>138</v>
      </c>
      <c r="L1321" t="s">
        <v>4066</v>
      </c>
      <c r="M1321" t="s">
        <v>4067</v>
      </c>
      <c r="N1321">
        <v>1.964444444</v>
      </c>
      <c r="O1321">
        <v>3</v>
      </c>
      <c r="P1321">
        <v>7</v>
      </c>
      <c r="Q1321">
        <v>5</v>
      </c>
      <c r="R1321">
        <v>2</v>
      </c>
      <c r="S1321">
        <v>12</v>
      </c>
      <c r="T1321">
        <v>10</v>
      </c>
      <c r="U1321">
        <v>4</v>
      </c>
      <c r="V1321">
        <v>0</v>
      </c>
      <c r="W1321">
        <v>27.972867966847648</v>
      </c>
      <c r="X1321">
        <v>11.454196704513501</v>
      </c>
      <c r="Y1321">
        <v>4.035327320695</v>
      </c>
      <c r="Z1321">
        <v>19.012818016690666</v>
      </c>
      <c r="AA1321">
        <v>146.30323438210945</v>
      </c>
      <c r="AB1321">
        <v>13.385646082865248</v>
      </c>
      <c r="AC1321">
        <v>366.95645567121426</v>
      </c>
      <c r="AD1321">
        <v>0</v>
      </c>
      <c r="AE1321">
        <v>589.12054614493582</v>
      </c>
    </row>
    <row r="1322" spans="1:31" x14ac:dyDescent="0.25">
      <c r="A1322">
        <v>2377611</v>
      </c>
      <c r="B1322">
        <v>1</v>
      </c>
      <c r="C1322" t="s">
        <v>80</v>
      </c>
      <c r="D1322" t="s">
        <v>105</v>
      </c>
      <c r="E1322" t="s">
        <v>1368</v>
      </c>
      <c r="F1322" t="s">
        <v>4068</v>
      </c>
      <c r="G1322" t="s">
        <v>298</v>
      </c>
      <c r="H1322" t="s">
        <v>293</v>
      </c>
      <c r="I1322" t="s">
        <v>136</v>
      </c>
      <c r="J1322" t="s">
        <v>137</v>
      </c>
      <c r="K1322" t="s">
        <v>138</v>
      </c>
      <c r="L1322" t="s">
        <v>4069</v>
      </c>
      <c r="M1322" t="s">
        <v>4070</v>
      </c>
      <c r="N1322">
        <v>0.47611111099999998</v>
      </c>
      <c r="O1322">
        <v>14</v>
      </c>
      <c r="P1322">
        <v>33</v>
      </c>
      <c r="Q1322">
        <v>5</v>
      </c>
      <c r="R1322">
        <v>71</v>
      </c>
      <c r="S1322">
        <v>14</v>
      </c>
      <c r="T1322">
        <v>20</v>
      </c>
      <c r="U1322">
        <v>1</v>
      </c>
      <c r="V1322">
        <v>1</v>
      </c>
      <c r="W1322">
        <v>2.5592489745917342</v>
      </c>
      <c r="X1322">
        <v>4.4417447132743098</v>
      </c>
      <c r="Y1322">
        <v>1.7846124825144001</v>
      </c>
      <c r="Z1322">
        <v>18.011632009559847</v>
      </c>
      <c r="AA1322">
        <v>52.455250252831341</v>
      </c>
      <c r="AB1322">
        <v>2.5492265648947252</v>
      </c>
      <c r="AC1322">
        <v>87.943961245688996</v>
      </c>
      <c r="AD1322">
        <v>0.82227689686916672</v>
      </c>
      <c r="AE1322">
        <v>170.56795314022452</v>
      </c>
    </row>
    <row r="1323" spans="1:31" x14ac:dyDescent="0.25">
      <c r="A1323">
        <v>2377615</v>
      </c>
      <c r="B1323">
        <v>1</v>
      </c>
      <c r="C1323" t="s">
        <v>80</v>
      </c>
      <c r="D1323" t="s">
        <v>95</v>
      </c>
      <c r="E1323" t="s">
        <v>290</v>
      </c>
      <c r="F1323" t="s">
        <v>4071</v>
      </c>
      <c r="G1323" t="s">
        <v>298</v>
      </c>
      <c r="H1323" t="s">
        <v>293</v>
      </c>
      <c r="I1323" t="s">
        <v>136</v>
      </c>
      <c r="J1323" t="s">
        <v>137</v>
      </c>
      <c r="K1323" t="s">
        <v>138</v>
      </c>
      <c r="L1323" t="s">
        <v>4072</v>
      </c>
      <c r="M1323" t="s">
        <v>4073</v>
      </c>
      <c r="N1323">
        <v>0.69583333300000005</v>
      </c>
      <c r="O1323">
        <v>0</v>
      </c>
      <c r="P1323">
        <v>97</v>
      </c>
      <c r="Q1323">
        <v>0</v>
      </c>
      <c r="R1323">
        <v>0</v>
      </c>
      <c r="S1323">
        <v>7</v>
      </c>
      <c r="T1323">
        <v>8</v>
      </c>
      <c r="U1323">
        <v>3</v>
      </c>
      <c r="V1323">
        <v>0</v>
      </c>
      <c r="W1323">
        <v>0</v>
      </c>
      <c r="X1323">
        <v>17.277407419068496</v>
      </c>
      <c r="Y1323">
        <v>0</v>
      </c>
      <c r="Z1323">
        <v>0</v>
      </c>
      <c r="AA1323">
        <v>46.512698646544877</v>
      </c>
      <c r="AB1323">
        <v>3.7252115187043753</v>
      </c>
      <c r="AC1323">
        <v>134.20594805214998</v>
      </c>
      <c r="AD1323">
        <v>0</v>
      </c>
      <c r="AE1323">
        <v>201.72126563646771</v>
      </c>
    </row>
    <row r="1324" spans="1:31" x14ac:dyDescent="0.25">
      <c r="A1324">
        <v>2378278</v>
      </c>
      <c r="B1324">
        <v>1</v>
      </c>
      <c r="C1324" t="s">
        <v>80</v>
      </c>
      <c r="D1324" t="s">
        <v>107</v>
      </c>
      <c r="E1324" t="s">
        <v>290</v>
      </c>
      <c r="F1324" t="s">
        <v>3100</v>
      </c>
      <c r="G1324" t="s">
        <v>298</v>
      </c>
      <c r="H1324" t="s">
        <v>293</v>
      </c>
      <c r="I1324" t="s">
        <v>136</v>
      </c>
      <c r="J1324" t="s">
        <v>137</v>
      </c>
      <c r="K1324" t="s">
        <v>138</v>
      </c>
      <c r="L1324" t="s">
        <v>4074</v>
      </c>
      <c r="M1324" t="s">
        <v>4075</v>
      </c>
      <c r="N1324">
        <v>0.70305555500000005</v>
      </c>
      <c r="O1324">
        <v>0</v>
      </c>
      <c r="P1324">
        <v>1</v>
      </c>
      <c r="Q1324">
        <v>12</v>
      </c>
      <c r="R1324">
        <v>44</v>
      </c>
      <c r="S1324">
        <v>2</v>
      </c>
      <c r="T1324">
        <v>10</v>
      </c>
      <c r="U1324">
        <v>0</v>
      </c>
      <c r="V1324">
        <v>0</v>
      </c>
      <c r="W1324">
        <v>0</v>
      </c>
      <c r="X1324">
        <v>0.19752991838965001</v>
      </c>
      <c r="Y1324">
        <v>85.039799805671805</v>
      </c>
      <c r="Z1324">
        <v>64.653940418470825</v>
      </c>
      <c r="AA1324">
        <v>38.215264595253316</v>
      </c>
      <c r="AB1324">
        <v>8.3639332967678826</v>
      </c>
      <c r="AC1324">
        <v>0</v>
      </c>
      <c r="AD1324">
        <v>0</v>
      </c>
      <c r="AE1324">
        <v>196.47046803455345</v>
      </c>
    </row>
    <row r="1325" spans="1:31" x14ac:dyDescent="0.25">
      <c r="A1325">
        <v>2377831</v>
      </c>
      <c r="B1325">
        <v>1</v>
      </c>
      <c r="C1325" t="s">
        <v>80</v>
      </c>
      <c r="D1325" t="s">
        <v>94</v>
      </c>
      <c r="E1325" t="s">
        <v>1397</v>
      </c>
      <c r="F1325" t="s">
        <v>4076</v>
      </c>
      <c r="G1325" t="s">
        <v>298</v>
      </c>
      <c r="H1325" t="s">
        <v>293</v>
      </c>
      <c r="I1325" t="s">
        <v>136</v>
      </c>
      <c r="J1325" t="s">
        <v>137</v>
      </c>
      <c r="K1325" t="s">
        <v>138</v>
      </c>
      <c r="L1325" t="s">
        <v>4077</v>
      </c>
      <c r="M1325" t="s">
        <v>4078</v>
      </c>
      <c r="N1325">
        <v>0.48277777700000002</v>
      </c>
      <c r="O1325">
        <v>0</v>
      </c>
      <c r="P1325">
        <v>28</v>
      </c>
      <c r="Q1325">
        <v>0</v>
      </c>
      <c r="R1325">
        <v>0</v>
      </c>
      <c r="S1325">
        <v>0</v>
      </c>
      <c r="T1325">
        <v>11</v>
      </c>
      <c r="U1325">
        <v>0</v>
      </c>
      <c r="V1325">
        <v>0</v>
      </c>
      <c r="W1325">
        <v>0</v>
      </c>
      <c r="X1325">
        <v>5.5449778991167511</v>
      </c>
      <c r="Y1325">
        <v>0</v>
      </c>
      <c r="Z1325">
        <v>0</v>
      </c>
      <c r="AA1325">
        <v>0</v>
      </c>
      <c r="AB1325">
        <v>4.1838815149604827</v>
      </c>
      <c r="AC1325">
        <v>0</v>
      </c>
      <c r="AD1325">
        <v>0</v>
      </c>
      <c r="AE1325">
        <v>9.7288594140772346</v>
      </c>
    </row>
    <row r="1326" spans="1:31" x14ac:dyDescent="0.25">
      <c r="A1326">
        <v>2377839</v>
      </c>
      <c r="B1326">
        <v>1</v>
      </c>
      <c r="C1326" t="s">
        <v>80</v>
      </c>
      <c r="D1326" t="s">
        <v>95</v>
      </c>
      <c r="E1326" t="s">
        <v>1490</v>
      </c>
      <c r="F1326" t="s">
        <v>4079</v>
      </c>
      <c r="G1326" t="s">
        <v>298</v>
      </c>
      <c r="H1326" t="s">
        <v>293</v>
      </c>
      <c r="I1326" t="s">
        <v>136</v>
      </c>
      <c r="J1326" t="s">
        <v>137</v>
      </c>
      <c r="K1326" t="s">
        <v>138</v>
      </c>
      <c r="L1326" t="s">
        <v>4080</v>
      </c>
      <c r="M1326" t="s">
        <v>4081</v>
      </c>
      <c r="N1326">
        <v>0.180338888</v>
      </c>
      <c r="O1326">
        <v>0</v>
      </c>
      <c r="P1326">
        <v>1</v>
      </c>
      <c r="Q1326">
        <v>0</v>
      </c>
      <c r="R1326">
        <v>0</v>
      </c>
      <c r="S1326">
        <v>7</v>
      </c>
      <c r="T1326">
        <v>568</v>
      </c>
      <c r="U1326">
        <v>5</v>
      </c>
      <c r="V1326">
        <v>7</v>
      </c>
      <c r="W1326">
        <v>0</v>
      </c>
      <c r="X1326">
        <v>3.6339830175249999E-2</v>
      </c>
      <c r="Y1326">
        <v>0</v>
      </c>
      <c r="Z1326">
        <v>0</v>
      </c>
      <c r="AA1326">
        <v>10.065367286484753</v>
      </c>
      <c r="AB1326">
        <v>86.201500568932687</v>
      </c>
      <c r="AC1326">
        <v>27.52163419779729</v>
      </c>
      <c r="AD1326">
        <v>19.201899751354443</v>
      </c>
      <c r="AE1326">
        <v>143.02674163474441</v>
      </c>
    </row>
    <row r="1327" spans="1:31" x14ac:dyDescent="0.25">
      <c r="A1327">
        <v>2379334</v>
      </c>
      <c r="B1327">
        <v>1</v>
      </c>
      <c r="C1327" t="s">
        <v>80</v>
      </c>
      <c r="D1327" t="s">
        <v>107</v>
      </c>
      <c r="E1327" t="s">
        <v>290</v>
      </c>
      <c r="F1327" t="s">
        <v>3100</v>
      </c>
      <c r="G1327" t="s">
        <v>298</v>
      </c>
      <c r="H1327" t="s">
        <v>293</v>
      </c>
      <c r="I1327" t="s">
        <v>136</v>
      </c>
      <c r="J1327" t="s">
        <v>137</v>
      </c>
      <c r="K1327" t="s">
        <v>138</v>
      </c>
      <c r="L1327" t="s">
        <v>4082</v>
      </c>
      <c r="M1327" t="s">
        <v>4083</v>
      </c>
      <c r="N1327">
        <v>0.119722222</v>
      </c>
      <c r="O1327">
        <v>0</v>
      </c>
      <c r="P1327">
        <v>1</v>
      </c>
      <c r="Q1327">
        <v>12</v>
      </c>
      <c r="R1327">
        <v>44</v>
      </c>
      <c r="S1327">
        <v>2</v>
      </c>
      <c r="T1327">
        <v>10</v>
      </c>
      <c r="U1327">
        <v>0</v>
      </c>
      <c r="V1327">
        <v>0</v>
      </c>
      <c r="W1327">
        <v>0</v>
      </c>
      <c r="X1327">
        <v>2.6505375240849997E-2</v>
      </c>
      <c r="Y1327">
        <v>9.3472597683316589</v>
      </c>
      <c r="Z1327">
        <v>8.3857185171563238</v>
      </c>
      <c r="AA1327">
        <v>3.0200245746526</v>
      </c>
      <c r="AB1327">
        <v>0.64495997016985829</v>
      </c>
      <c r="AC1327">
        <v>0</v>
      </c>
      <c r="AD1327">
        <v>0</v>
      </c>
      <c r="AE1327">
        <v>21.424468205551289</v>
      </c>
    </row>
    <row r="1328" spans="1:31" x14ac:dyDescent="0.25">
      <c r="A1328">
        <v>2379340</v>
      </c>
      <c r="B1328">
        <v>1</v>
      </c>
      <c r="C1328" t="s">
        <v>80</v>
      </c>
      <c r="D1328" t="s">
        <v>94</v>
      </c>
      <c r="E1328" t="s">
        <v>1490</v>
      </c>
      <c r="F1328" t="s">
        <v>3563</v>
      </c>
      <c r="G1328" t="s">
        <v>1006</v>
      </c>
      <c r="H1328" t="s">
        <v>293</v>
      </c>
      <c r="I1328" t="s">
        <v>1348</v>
      </c>
      <c r="J1328" t="s">
        <v>137</v>
      </c>
      <c r="K1328" t="s">
        <v>138</v>
      </c>
      <c r="L1328" t="s">
        <v>4084</v>
      </c>
      <c r="M1328" t="s">
        <v>4085</v>
      </c>
      <c r="N1328">
        <v>3.1314722000000003E-2</v>
      </c>
      <c r="O1328">
        <v>5</v>
      </c>
      <c r="P1328">
        <v>16</v>
      </c>
      <c r="Q1328">
        <v>44</v>
      </c>
      <c r="R1328">
        <v>135</v>
      </c>
      <c r="S1328">
        <v>6</v>
      </c>
      <c r="T1328">
        <v>44</v>
      </c>
      <c r="U1328">
        <v>2</v>
      </c>
      <c r="V1328">
        <v>0</v>
      </c>
      <c r="W1328">
        <v>5.4476470988800013E-2</v>
      </c>
      <c r="X1328">
        <v>0.29656095093333329</v>
      </c>
      <c r="Y1328">
        <v>1.0756942300122665</v>
      </c>
      <c r="Z1328">
        <v>4.4403826122183103</v>
      </c>
      <c r="AA1328">
        <v>0.14743481344853332</v>
      </c>
      <c r="AB1328">
        <v>1.5464498106577333</v>
      </c>
      <c r="AC1328">
        <v>2.0780354312480003</v>
      </c>
      <c r="AD1328">
        <v>0</v>
      </c>
      <c r="AE1328">
        <v>9.6390343195069779</v>
      </c>
    </row>
    <row r="1329" spans="1:31" x14ac:dyDescent="0.25">
      <c r="A1329">
        <v>2379344</v>
      </c>
      <c r="B1329">
        <v>1</v>
      </c>
      <c r="C1329" t="s">
        <v>80</v>
      </c>
      <c r="D1329" t="s">
        <v>105</v>
      </c>
      <c r="E1329" t="s">
        <v>1368</v>
      </c>
      <c r="F1329" t="s">
        <v>4086</v>
      </c>
      <c r="G1329" t="s">
        <v>298</v>
      </c>
      <c r="H1329" t="s">
        <v>293</v>
      </c>
      <c r="I1329" t="s">
        <v>136</v>
      </c>
      <c r="J1329" t="s">
        <v>137</v>
      </c>
      <c r="K1329" t="s">
        <v>138</v>
      </c>
      <c r="L1329" t="s">
        <v>4087</v>
      </c>
      <c r="M1329" t="s">
        <v>4088</v>
      </c>
      <c r="N1329">
        <v>1.029722222</v>
      </c>
      <c r="O1329">
        <v>0</v>
      </c>
      <c r="P1329">
        <v>0</v>
      </c>
      <c r="Q1329">
        <v>0</v>
      </c>
      <c r="R1329">
        <v>0</v>
      </c>
      <c r="S1329">
        <v>2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2.8588396591465335</v>
      </c>
      <c r="AB1329">
        <v>0</v>
      </c>
      <c r="AC1329">
        <v>0</v>
      </c>
      <c r="AD1329">
        <v>0</v>
      </c>
      <c r="AE1329">
        <v>2.8588396591465335</v>
      </c>
    </row>
    <row r="1330" spans="1:31" x14ac:dyDescent="0.25">
      <c r="A1330">
        <v>2379044</v>
      </c>
      <c r="B1330">
        <v>1</v>
      </c>
      <c r="C1330" t="s">
        <v>80</v>
      </c>
      <c r="D1330" t="s">
        <v>105</v>
      </c>
      <c r="E1330" t="s">
        <v>1368</v>
      </c>
      <c r="F1330" t="s">
        <v>3245</v>
      </c>
      <c r="G1330" t="s">
        <v>298</v>
      </c>
      <c r="H1330" t="s">
        <v>293</v>
      </c>
      <c r="I1330" t="s">
        <v>136</v>
      </c>
      <c r="J1330" t="s">
        <v>137</v>
      </c>
      <c r="K1330" t="s">
        <v>138</v>
      </c>
      <c r="L1330" t="s">
        <v>4089</v>
      </c>
      <c r="M1330" t="s">
        <v>4090</v>
      </c>
      <c r="N1330">
        <v>0.44083333299999999</v>
      </c>
      <c r="O1330">
        <v>2</v>
      </c>
      <c r="P1330">
        <v>1484</v>
      </c>
      <c r="Q1330">
        <v>6</v>
      </c>
      <c r="R1330">
        <v>109</v>
      </c>
      <c r="S1330">
        <v>7</v>
      </c>
      <c r="T1330">
        <v>138</v>
      </c>
      <c r="U1330">
        <v>1</v>
      </c>
      <c r="V1330">
        <v>0</v>
      </c>
      <c r="W1330">
        <v>2.2186904186575997</v>
      </c>
      <c r="X1330">
        <v>176.79016945387039</v>
      </c>
      <c r="Y1330">
        <v>64.709597957277794</v>
      </c>
      <c r="Z1330">
        <v>12.847121360541415</v>
      </c>
      <c r="AA1330">
        <v>27.491119024013475</v>
      </c>
      <c r="AB1330">
        <v>60.666770152999177</v>
      </c>
      <c r="AC1330">
        <v>8.4710070029667008</v>
      </c>
      <c r="AD1330">
        <v>0</v>
      </c>
      <c r="AE1330">
        <v>353.19447537032653</v>
      </c>
    </row>
    <row r="1331" spans="1:31" x14ac:dyDescent="0.25">
      <c r="A1331">
        <v>2379158</v>
      </c>
      <c r="B1331">
        <v>1</v>
      </c>
      <c r="C1331" t="s">
        <v>80</v>
      </c>
      <c r="D1331" t="s">
        <v>95</v>
      </c>
      <c r="E1331" t="s">
        <v>1397</v>
      </c>
      <c r="F1331" t="s">
        <v>4091</v>
      </c>
      <c r="G1331" t="s">
        <v>1495</v>
      </c>
      <c r="H1331" t="s">
        <v>293</v>
      </c>
      <c r="I1331" t="s">
        <v>136</v>
      </c>
      <c r="J1331" t="s">
        <v>137</v>
      </c>
      <c r="K1331" t="s">
        <v>138</v>
      </c>
      <c r="L1331" t="s">
        <v>4092</v>
      </c>
      <c r="M1331" t="s">
        <v>4093</v>
      </c>
      <c r="N1331">
        <v>2.7766666660000001</v>
      </c>
      <c r="O1331">
        <v>0</v>
      </c>
      <c r="P1331">
        <v>123</v>
      </c>
      <c r="Q1331">
        <v>0</v>
      </c>
      <c r="R1331">
        <v>0</v>
      </c>
      <c r="S1331">
        <v>0</v>
      </c>
      <c r="T1331">
        <v>5</v>
      </c>
      <c r="U1331">
        <v>0</v>
      </c>
      <c r="V1331">
        <v>0</v>
      </c>
      <c r="W1331">
        <v>0</v>
      </c>
      <c r="X1331">
        <v>109.01767467741067</v>
      </c>
      <c r="Y1331">
        <v>0</v>
      </c>
      <c r="Z1331">
        <v>0</v>
      </c>
      <c r="AA1331">
        <v>0</v>
      </c>
      <c r="AB1331">
        <v>10.6928002436526</v>
      </c>
      <c r="AC1331">
        <v>0</v>
      </c>
      <c r="AD1331">
        <v>0</v>
      </c>
      <c r="AE1331">
        <v>119.71047492106327</v>
      </c>
    </row>
    <row r="1332" spans="1:31" x14ac:dyDescent="0.25">
      <c r="A1332">
        <v>2379180</v>
      </c>
      <c r="B1332">
        <v>1</v>
      </c>
      <c r="C1332" t="s">
        <v>80</v>
      </c>
      <c r="D1332" t="s">
        <v>105</v>
      </c>
      <c r="E1332" t="s">
        <v>1397</v>
      </c>
      <c r="F1332" t="s">
        <v>3713</v>
      </c>
      <c r="G1332" t="s">
        <v>298</v>
      </c>
      <c r="H1332" t="s">
        <v>293</v>
      </c>
      <c r="I1332" t="s">
        <v>136</v>
      </c>
      <c r="J1332" t="s">
        <v>137</v>
      </c>
      <c r="K1332" t="s">
        <v>138</v>
      </c>
      <c r="L1332" t="s">
        <v>4094</v>
      </c>
      <c r="M1332" t="s">
        <v>4095</v>
      </c>
      <c r="N1332">
        <v>0.43444444399999999</v>
      </c>
      <c r="O1332">
        <v>3</v>
      </c>
      <c r="P1332">
        <v>4385</v>
      </c>
      <c r="Q1332">
        <v>11</v>
      </c>
      <c r="R1332">
        <v>440</v>
      </c>
      <c r="S1332">
        <v>37</v>
      </c>
      <c r="T1332">
        <v>505</v>
      </c>
      <c r="U1332">
        <v>7</v>
      </c>
      <c r="V1332">
        <v>3</v>
      </c>
      <c r="W1332">
        <v>2.5021512881713668</v>
      </c>
      <c r="X1332">
        <v>531.0368755104887</v>
      </c>
      <c r="Y1332">
        <v>104.13379946802974</v>
      </c>
      <c r="Z1332">
        <v>95.188516153998378</v>
      </c>
      <c r="AA1332">
        <v>140.92102686276257</v>
      </c>
      <c r="AB1332">
        <v>277.31703961796148</v>
      </c>
      <c r="AC1332">
        <v>346.02178778905505</v>
      </c>
      <c r="AD1332">
        <v>1.4353976158205999</v>
      </c>
      <c r="AE1332">
        <v>1498.5565943062879</v>
      </c>
    </row>
    <row r="1333" spans="1:31" x14ac:dyDescent="0.25">
      <c r="A1333">
        <v>2379153</v>
      </c>
      <c r="B1333">
        <v>1</v>
      </c>
      <c r="C1333" t="s">
        <v>80</v>
      </c>
      <c r="D1333" t="s">
        <v>94</v>
      </c>
      <c r="E1333" t="s">
        <v>1368</v>
      </c>
      <c r="F1333" t="s">
        <v>4096</v>
      </c>
      <c r="G1333" t="s">
        <v>298</v>
      </c>
      <c r="H1333" t="s">
        <v>293</v>
      </c>
      <c r="I1333" t="s">
        <v>136</v>
      </c>
      <c r="J1333" t="s">
        <v>137</v>
      </c>
      <c r="K1333" t="s">
        <v>138</v>
      </c>
      <c r="L1333" t="s">
        <v>4097</v>
      </c>
      <c r="M1333" t="s">
        <v>4098</v>
      </c>
      <c r="N1333">
        <v>3.7752777769999999</v>
      </c>
      <c r="O1333">
        <v>0</v>
      </c>
      <c r="P1333">
        <v>177</v>
      </c>
      <c r="Q1333">
        <v>0</v>
      </c>
      <c r="R1333">
        <v>0</v>
      </c>
      <c r="S1333">
        <v>0</v>
      </c>
      <c r="T1333">
        <v>16</v>
      </c>
      <c r="U1333">
        <v>0</v>
      </c>
      <c r="V1333">
        <v>0</v>
      </c>
      <c r="W1333">
        <v>0</v>
      </c>
      <c r="X1333">
        <v>87.795088332957775</v>
      </c>
      <c r="Y1333">
        <v>0</v>
      </c>
      <c r="Z1333">
        <v>0</v>
      </c>
      <c r="AA1333">
        <v>0</v>
      </c>
      <c r="AB1333">
        <v>25.874747483806061</v>
      </c>
      <c r="AC1333">
        <v>0</v>
      </c>
      <c r="AD1333">
        <v>0</v>
      </c>
      <c r="AE1333">
        <v>113.66983581676384</v>
      </c>
    </row>
    <row r="1334" spans="1:31" x14ac:dyDescent="0.25">
      <c r="A1334">
        <v>2382915</v>
      </c>
      <c r="B1334">
        <v>1</v>
      </c>
      <c r="C1334" t="s">
        <v>80</v>
      </c>
      <c r="D1334" t="s">
        <v>93</v>
      </c>
      <c r="E1334" t="s">
        <v>290</v>
      </c>
      <c r="F1334" t="s">
        <v>3115</v>
      </c>
      <c r="G1334" t="s">
        <v>298</v>
      </c>
      <c r="H1334" t="s">
        <v>293</v>
      </c>
      <c r="I1334" t="s">
        <v>136</v>
      </c>
      <c r="J1334" t="s">
        <v>137</v>
      </c>
      <c r="K1334" t="s">
        <v>138</v>
      </c>
      <c r="L1334" t="s">
        <v>4099</v>
      </c>
      <c r="M1334" t="s">
        <v>4100</v>
      </c>
      <c r="N1334">
        <v>0.40444444400000001</v>
      </c>
      <c r="O1334">
        <v>0</v>
      </c>
      <c r="P1334">
        <v>423</v>
      </c>
      <c r="Q1334">
        <v>47</v>
      </c>
      <c r="R1334">
        <v>346</v>
      </c>
      <c r="S1334">
        <v>14</v>
      </c>
      <c r="T1334">
        <v>236</v>
      </c>
      <c r="U1334">
        <v>0</v>
      </c>
      <c r="V1334">
        <v>1</v>
      </c>
      <c r="W1334">
        <v>0</v>
      </c>
      <c r="X1334">
        <v>41.662932017106343</v>
      </c>
      <c r="Y1334">
        <v>57.184254316935196</v>
      </c>
      <c r="Z1334">
        <v>265.85294414055346</v>
      </c>
      <c r="AA1334">
        <v>39.009069563366921</v>
      </c>
      <c r="AB1334">
        <v>172.34512305683415</v>
      </c>
      <c r="AC1334">
        <v>0</v>
      </c>
      <c r="AD1334">
        <v>70.100676666068537</v>
      </c>
      <c r="AE1334">
        <v>646.1549997608646</v>
      </c>
    </row>
    <row r="1335" spans="1:31" x14ac:dyDescent="0.25">
      <c r="A1335">
        <v>2378533</v>
      </c>
      <c r="B1335">
        <v>1</v>
      </c>
      <c r="C1335" t="s">
        <v>81</v>
      </c>
      <c r="D1335" t="s">
        <v>112</v>
      </c>
      <c r="E1335" t="s">
        <v>132</v>
      </c>
      <c r="F1335" t="s">
        <v>4101</v>
      </c>
      <c r="G1335" t="s">
        <v>203</v>
      </c>
      <c r="H1335" t="s">
        <v>135</v>
      </c>
      <c r="I1335" t="s">
        <v>136</v>
      </c>
      <c r="J1335" t="s">
        <v>137</v>
      </c>
      <c r="K1335" t="s">
        <v>138</v>
      </c>
      <c r="L1335" t="s">
        <v>4102</v>
      </c>
      <c r="M1335" t="s">
        <v>4103</v>
      </c>
      <c r="N1335">
        <v>2.400555555</v>
      </c>
      <c r="O1335">
        <v>0</v>
      </c>
      <c r="P1335">
        <v>0</v>
      </c>
      <c r="Q1335">
        <v>0</v>
      </c>
      <c r="R1335">
        <v>6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11.437599758514251</v>
      </c>
      <c r="AA1335">
        <v>0</v>
      </c>
      <c r="AB1335">
        <v>0</v>
      </c>
      <c r="AC1335">
        <v>0</v>
      </c>
      <c r="AD1335">
        <v>0</v>
      </c>
      <c r="AE1335">
        <v>11.437599758514251</v>
      </c>
    </row>
    <row r="1336" spans="1:31" x14ac:dyDescent="0.25">
      <c r="A1336">
        <v>2379328</v>
      </c>
      <c r="B1336">
        <v>1</v>
      </c>
      <c r="C1336" t="s">
        <v>80</v>
      </c>
      <c r="D1336" t="s">
        <v>105</v>
      </c>
      <c r="E1336" t="s">
        <v>1397</v>
      </c>
      <c r="F1336" t="s">
        <v>4104</v>
      </c>
      <c r="G1336" t="s">
        <v>3406</v>
      </c>
      <c r="H1336" t="s">
        <v>293</v>
      </c>
      <c r="I1336" t="s">
        <v>136</v>
      </c>
      <c r="J1336" t="s">
        <v>137</v>
      </c>
      <c r="K1336" t="s">
        <v>138</v>
      </c>
      <c r="L1336" t="s">
        <v>4105</v>
      </c>
      <c r="M1336" t="s">
        <v>4106</v>
      </c>
      <c r="N1336">
        <v>0.65277777699999995</v>
      </c>
      <c r="O1336">
        <v>0</v>
      </c>
      <c r="P1336">
        <v>657</v>
      </c>
      <c r="Q1336">
        <v>0</v>
      </c>
      <c r="R1336">
        <v>0</v>
      </c>
      <c r="S1336">
        <v>0</v>
      </c>
      <c r="T1336">
        <v>41</v>
      </c>
      <c r="U1336">
        <v>0</v>
      </c>
      <c r="V1336">
        <v>0</v>
      </c>
      <c r="W1336">
        <v>0</v>
      </c>
      <c r="X1336">
        <v>93.640038081602668</v>
      </c>
      <c r="Y1336">
        <v>0</v>
      </c>
      <c r="Z1336">
        <v>0</v>
      </c>
      <c r="AA1336">
        <v>0</v>
      </c>
      <c r="AB1336">
        <v>10.659872635996875</v>
      </c>
      <c r="AC1336">
        <v>0</v>
      </c>
      <c r="AD1336">
        <v>0</v>
      </c>
      <c r="AE1336">
        <v>104.29991071759954</v>
      </c>
    </row>
    <row r="1337" spans="1:31" x14ac:dyDescent="0.25">
      <c r="A1337">
        <v>2379358</v>
      </c>
      <c r="B1337">
        <v>1</v>
      </c>
      <c r="C1337" t="s">
        <v>80</v>
      </c>
      <c r="D1337" t="s">
        <v>94</v>
      </c>
      <c r="E1337" t="s">
        <v>1397</v>
      </c>
      <c r="F1337" t="s">
        <v>4107</v>
      </c>
      <c r="G1337" t="s">
        <v>2091</v>
      </c>
      <c r="H1337" t="s">
        <v>293</v>
      </c>
      <c r="I1337" t="s">
        <v>136</v>
      </c>
      <c r="J1337" t="s">
        <v>137</v>
      </c>
      <c r="K1337" t="s">
        <v>138</v>
      </c>
      <c r="L1337" t="s">
        <v>4108</v>
      </c>
      <c r="M1337" t="s">
        <v>4109</v>
      </c>
      <c r="N1337">
        <v>7.1894444440000003</v>
      </c>
      <c r="O1337">
        <v>0</v>
      </c>
      <c r="P1337">
        <v>421</v>
      </c>
      <c r="Q1337">
        <v>0</v>
      </c>
      <c r="R1337">
        <v>5</v>
      </c>
      <c r="S1337">
        <v>0</v>
      </c>
      <c r="T1337">
        <v>103</v>
      </c>
      <c r="U1337">
        <v>0</v>
      </c>
      <c r="V1337">
        <v>0</v>
      </c>
      <c r="W1337">
        <v>0</v>
      </c>
      <c r="X1337">
        <v>474.55316722117459</v>
      </c>
      <c r="Y1337">
        <v>0</v>
      </c>
      <c r="Z1337">
        <v>23.98712318110961</v>
      </c>
      <c r="AA1337">
        <v>0</v>
      </c>
      <c r="AB1337">
        <v>467.25078399174515</v>
      </c>
      <c r="AC1337">
        <v>0</v>
      </c>
      <c r="AD1337">
        <v>0</v>
      </c>
      <c r="AE1337">
        <v>965.79107439402935</v>
      </c>
    </row>
    <row r="1338" spans="1:31" x14ac:dyDescent="0.25">
      <c r="A1338">
        <v>2379374</v>
      </c>
      <c r="B1338">
        <v>1</v>
      </c>
      <c r="C1338" t="s">
        <v>80</v>
      </c>
      <c r="D1338" t="s">
        <v>94</v>
      </c>
      <c r="E1338" t="s">
        <v>1490</v>
      </c>
      <c r="F1338" t="s">
        <v>3563</v>
      </c>
      <c r="G1338" t="s">
        <v>1006</v>
      </c>
      <c r="H1338" t="s">
        <v>293</v>
      </c>
      <c r="I1338" t="s">
        <v>136</v>
      </c>
      <c r="J1338" t="s">
        <v>137</v>
      </c>
      <c r="K1338" t="s">
        <v>138</v>
      </c>
      <c r="L1338" t="s">
        <v>4110</v>
      </c>
      <c r="M1338" t="s">
        <v>4111</v>
      </c>
      <c r="N1338">
        <v>0.125989722</v>
      </c>
      <c r="O1338">
        <v>5</v>
      </c>
      <c r="P1338">
        <v>16</v>
      </c>
      <c r="Q1338">
        <v>44</v>
      </c>
      <c r="R1338">
        <v>135</v>
      </c>
      <c r="S1338">
        <v>6</v>
      </c>
      <c r="T1338">
        <v>44</v>
      </c>
      <c r="U1338">
        <v>2</v>
      </c>
      <c r="V1338">
        <v>0</v>
      </c>
      <c r="W1338">
        <v>0.28792538349165003</v>
      </c>
      <c r="X1338">
        <v>1.3694262953007499</v>
      </c>
      <c r="Y1338">
        <v>5.6265945959094514</v>
      </c>
      <c r="Z1338">
        <v>21.311093708195205</v>
      </c>
      <c r="AA1338">
        <v>0.90927269692960011</v>
      </c>
      <c r="AB1338">
        <v>11.179212061469622</v>
      </c>
      <c r="AC1338">
        <v>17.223287727026001</v>
      </c>
      <c r="AD1338">
        <v>0</v>
      </c>
      <c r="AE1338">
        <v>57.906812468322286</v>
      </c>
    </row>
    <row r="1339" spans="1:31" x14ac:dyDescent="0.25">
      <c r="A1339">
        <v>2380841</v>
      </c>
      <c r="B1339">
        <v>1</v>
      </c>
      <c r="C1339" t="s">
        <v>80</v>
      </c>
      <c r="D1339" t="s">
        <v>96</v>
      </c>
      <c r="E1339" t="s">
        <v>290</v>
      </c>
      <c r="F1339" t="s">
        <v>3277</v>
      </c>
      <c r="G1339" t="s">
        <v>298</v>
      </c>
      <c r="H1339" t="s">
        <v>293</v>
      </c>
      <c r="I1339" t="s">
        <v>136</v>
      </c>
      <c r="J1339" t="s">
        <v>137</v>
      </c>
      <c r="K1339" t="s">
        <v>138</v>
      </c>
      <c r="L1339" t="s">
        <v>4112</v>
      </c>
      <c r="M1339" t="s">
        <v>4113</v>
      </c>
      <c r="N1339">
        <v>1.690555555</v>
      </c>
      <c r="O1339">
        <v>3</v>
      </c>
      <c r="P1339">
        <v>1161</v>
      </c>
      <c r="Q1339">
        <v>3</v>
      </c>
      <c r="R1339">
        <v>55</v>
      </c>
      <c r="S1339">
        <v>5</v>
      </c>
      <c r="T1339">
        <v>27</v>
      </c>
      <c r="U1339">
        <v>0</v>
      </c>
      <c r="V1339">
        <v>1</v>
      </c>
      <c r="W1339">
        <v>29.142953788937298</v>
      </c>
      <c r="X1339">
        <v>549.11792512255556</v>
      </c>
      <c r="Y1339">
        <v>18.440819124609153</v>
      </c>
      <c r="Z1339">
        <v>93.330948172578175</v>
      </c>
      <c r="AA1339">
        <v>15.465861902152202</v>
      </c>
      <c r="AB1339">
        <v>35.716964806531827</v>
      </c>
      <c r="AC1339">
        <v>0</v>
      </c>
      <c r="AD1339">
        <v>1.4792084981796503</v>
      </c>
      <c r="AE1339">
        <v>742.69468141554387</v>
      </c>
    </row>
    <row r="1340" spans="1:31" x14ac:dyDescent="0.25">
      <c r="A1340">
        <v>2380205</v>
      </c>
      <c r="B1340">
        <v>1</v>
      </c>
      <c r="C1340" t="s">
        <v>80</v>
      </c>
      <c r="D1340" t="s">
        <v>110</v>
      </c>
      <c r="E1340" t="s">
        <v>184</v>
      </c>
      <c r="F1340" t="s">
        <v>4114</v>
      </c>
      <c r="G1340" t="s">
        <v>172</v>
      </c>
      <c r="H1340" t="s">
        <v>135</v>
      </c>
      <c r="I1340" t="s">
        <v>136</v>
      </c>
      <c r="J1340" t="s">
        <v>3</v>
      </c>
      <c r="K1340" t="s">
        <v>138</v>
      </c>
      <c r="L1340" t="s">
        <v>4115</v>
      </c>
      <c r="M1340" t="s">
        <v>4116</v>
      </c>
      <c r="N1340">
        <v>3.4841666660000001</v>
      </c>
      <c r="O1340">
        <v>0</v>
      </c>
      <c r="P1340">
        <v>1089</v>
      </c>
      <c r="Q1340">
        <v>0</v>
      </c>
      <c r="R1340">
        <v>0</v>
      </c>
      <c r="S1340">
        <v>0</v>
      </c>
      <c r="T1340">
        <v>57</v>
      </c>
      <c r="U1340">
        <v>0</v>
      </c>
      <c r="V1340">
        <v>0</v>
      </c>
      <c r="W1340">
        <v>0</v>
      </c>
      <c r="X1340">
        <v>1093.4389695592611</v>
      </c>
      <c r="Y1340">
        <v>0</v>
      </c>
      <c r="Z1340">
        <v>0</v>
      </c>
      <c r="AA1340">
        <v>0</v>
      </c>
      <c r="AB1340">
        <v>187.61389565352053</v>
      </c>
      <c r="AC1340">
        <v>0</v>
      </c>
      <c r="AD1340">
        <v>0</v>
      </c>
      <c r="AE1340">
        <v>1281.0528652127816</v>
      </c>
    </row>
    <row r="1341" spans="1:31" x14ac:dyDescent="0.25">
      <c r="A1341">
        <v>2380867</v>
      </c>
      <c r="B1341">
        <v>1</v>
      </c>
      <c r="C1341" t="s">
        <v>80</v>
      </c>
      <c r="D1341" t="s">
        <v>96</v>
      </c>
      <c r="E1341" t="s">
        <v>290</v>
      </c>
      <c r="F1341" t="s">
        <v>4117</v>
      </c>
      <c r="G1341" t="s">
        <v>298</v>
      </c>
      <c r="H1341" t="s">
        <v>293</v>
      </c>
      <c r="I1341" t="s">
        <v>136</v>
      </c>
      <c r="J1341" t="s">
        <v>137</v>
      </c>
      <c r="K1341" t="s">
        <v>138</v>
      </c>
      <c r="L1341" t="s">
        <v>4118</v>
      </c>
      <c r="M1341" t="s">
        <v>4119</v>
      </c>
      <c r="N1341">
        <v>1.185277777</v>
      </c>
      <c r="O1341">
        <v>3</v>
      </c>
      <c r="P1341">
        <v>0</v>
      </c>
      <c r="Q1341">
        <v>3</v>
      </c>
      <c r="R1341">
        <v>0</v>
      </c>
      <c r="S1341">
        <v>7</v>
      </c>
      <c r="T1341">
        <v>0</v>
      </c>
      <c r="U1341">
        <v>0</v>
      </c>
      <c r="V1341">
        <v>0</v>
      </c>
      <c r="W1341">
        <v>8.2147899672414759</v>
      </c>
      <c r="X1341">
        <v>0</v>
      </c>
      <c r="Y1341">
        <v>4.0043029268633834</v>
      </c>
      <c r="Z1341">
        <v>0</v>
      </c>
      <c r="AA1341">
        <v>17.548551722018502</v>
      </c>
      <c r="AB1341">
        <v>0</v>
      </c>
      <c r="AC1341">
        <v>0</v>
      </c>
      <c r="AD1341">
        <v>0</v>
      </c>
      <c r="AE1341">
        <v>29.767644616123363</v>
      </c>
    </row>
    <row r="1342" spans="1:31" x14ac:dyDescent="0.25">
      <c r="A1342">
        <v>2382391</v>
      </c>
      <c r="B1342">
        <v>1</v>
      </c>
      <c r="C1342" t="s">
        <v>80</v>
      </c>
      <c r="D1342" t="s">
        <v>93</v>
      </c>
      <c r="E1342" t="s">
        <v>290</v>
      </c>
      <c r="F1342" t="s">
        <v>3115</v>
      </c>
      <c r="G1342" t="s">
        <v>298</v>
      </c>
      <c r="H1342" t="s">
        <v>293</v>
      </c>
      <c r="I1342" t="s">
        <v>136</v>
      </c>
      <c r="J1342" t="s">
        <v>137</v>
      </c>
      <c r="K1342" t="s">
        <v>138</v>
      </c>
      <c r="L1342" t="s">
        <v>4120</v>
      </c>
      <c r="M1342" t="s">
        <v>4121</v>
      </c>
      <c r="N1342">
        <v>8.4166666000000001E-2</v>
      </c>
      <c r="O1342">
        <v>0</v>
      </c>
      <c r="P1342">
        <v>423</v>
      </c>
      <c r="Q1342">
        <v>47</v>
      </c>
      <c r="R1342">
        <v>346</v>
      </c>
      <c r="S1342">
        <v>14</v>
      </c>
      <c r="T1342">
        <v>236</v>
      </c>
      <c r="U1342">
        <v>0</v>
      </c>
      <c r="V1342">
        <v>1</v>
      </c>
      <c r="W1342">
        <v>0</v>
      </c>
      <c r="X1342">
        <v>9.3075682651036509</v>
      </c>
      <c r="Y1342">
        <v>12.699141755071215</v>
      </c>
      <c r="Z1342">
        <v>55.044367969830589</v>
      </c>
      <c r="AA1342">
        <v>8.5653698633009014</v>
      </c>
      <c r="AB1342">
        <v>38.304789202425404</v>
      </c>
      <c r="AC1342">
        <v>0</v>
      </c>
      <c r="AD1342">
        <v>14.718975931747799</v>
      </c>
      <c r="AE1342">
        <v>138.64021298747954</v>
      </c>
    </row>
    <row r="1343" spans="1:31" x14ac:dyDescent="0.25">
      <c r="A1343">
        <v>2374469</v>
      </c>
      <c r="B1343">
        <v>1</v>
      </c>
      <c r="C1343" t="s">
        <v>81</v>
      </c>
      <c r="D1343" t="s">
        <v>127</v>
      </c>
      <c r="E1343" t="s">
        <v>290</v>
      </c>
      <c r="F1343" t="s">
        <v>4122</v>
      </c>
      <c r="G1343" t="s">
        <v>298</v>
      </c>
      <c r="H1343" t="s">
        <v>293</v>
      </c>
      <c r="I1343" t="s">
        <v>136</v>
      </c>
      <c r="J1343" t="s">
        <v>137</v>
      </c>
      <c r="K1343" t="s">
        <v>138</v>
      </c>
      <c r="L1343" t="s">
        <v>4123</v>
      </c>
      <c r="M1343" t="s">
        <v>4124</v>
      </c>
      <c r="N1343">
        <v>0.65611111099999997</v>
      </c>
      <c r="O1343">
        <v>0</v>
      </c>
      <c r="P1343">
        <v>0</v>
      </c>
      <c r="Q1343">
        <v>0</v>
      </c>
      <c r="R1343">
        <v>0</v>
      </c>
      <c r="S1343">
        <v>2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2395.5673807851999</v>
      </c>
      <c r="AB1343">
        <v>0</v>
      </c>
      <c r="AC1343">
        <v>0</v>
      </c>
      <c r="AD1343">
        <v>0</v>
      </c>
      <c r="AE1343">
        <v>2395.5673807851999</v>
      </c>
    </row>
    <row r="1344" spans="1:31" x14ac:dyDescent="0.25">
      <c r="A1344">
        <v>2379430</v>
      </c>
      <c r="B1344">
        <v>1</v>
      </c>
      <c r="C1344" t="s">
        <v>80</v>
      </c>
      <c r="D1344" t="s">
        <v>94</v>
      </c>
      <c r="E1344" t="s">
        <v>1397</v>
      </c>
      <c r="F1344" t="s">
        <v>4125</v>
      </c>
      <c r="G1344" t="s">
        <v>298</v>
      </c>
      <c r="H1344" t="s">
        <v>293</v>
      </c>
      <c r="I1344" t="s">
        <v>136</v>
      </c>
      <c r="J1344" t="s">
        <v>137</v>
      </c>
      <c r="K1344" t="s">
        <v>138</v>
      </c>
      <c r="L1344" t="s">
        <v>4126</v>
      </c>
      <c r="M1344" t="s">
        <v>4127</v>
      </c>
      <c r="N1344">
        <v>0.29861111099999998</v>
      </c>
      <c r="O1344">
        <v>0</v>
      </c>
      <c r="P1344">
        <v>149</v>
      </c>
      <c r="Q1344">
        <v>0</v>
      </c>
      <c r="R1344">
        <v>154</v>
      </c>
      <c r="S1344">
        <v>4</v>
      </c>
      <c r="T1344">
        <v>33</v>
      </c>
      <c r="U1344">
        <v>0</v>
      </c>
      <c r="V1344">
        <v>1</v>
      </c>
      <c r="W1344">
        <v>0</v>
      </c>
      <c r="X1344">
        <v>9.3358440105583362</v>
      </c>
      <c r="Y1344">
        <v>0</v>
      </c>
      <c r="Z1344">
        <v>34.933810471836104</v>
      </c>
      <c r="AA1344">
        <v>31.568876596012498</v>
      </c>
      <c r="AB1344">
        <v>11.018337327736877</v>
      </c>
      <c r="AC1344">
        <v>0</v>
      </c>
      <c r="AD1344">
        <v>50.101426956085007</v>
      </c>
      <c r="AE1344">
        <v>136.95829536222882</v>
      </c>
    </row>
    <row r="1345" spans="1:31" x14ac:dyDescent="0.25">
      <c r="A1345">
        <v>2379556</v>
      </c>
      <c r="B1345">
        <v>1</v>
      </c>
      <c r="C1345" t="s">
        <v>80</v>
      </c>
      <c r="D1345" t="s">
        <v>94</v>
      </c>
      <c r="E1345" t="s">
        <v>290</v>
      </c>
      <c r="F1345" t="s">
        <v>4128</v>
      </c>
      <c r="G1345" t="s">
        <v>1006</v>
      </c>
      <c r="H1345" t="s">
        <v>293</v>
      </c>
      <c r="I1345" t="s">
        <v>136</v>
      </c>
      <c r="J1345" t="s">
        <v>137</v>
      </c>
      <c r="K1345" t="s">
        <v>138</v>
      </c>
      <c r="L1345" t="s">
        <v>4129</v>
      </c>
      <c r="M1345" t="s">
        <v>4130</v>
      </c>
      <c r="N1345">
        <v>0.4375</v>
      </c>
      <c r="O1345">
        <v>0</v>
      </c>
      <c r="P1345">
        <v>912</v>
      </c>
      <c r="Q1345">
        <v>33</v>
      </c>
      <c r="R1345">
        <v>32</v>
      </c>
      <c r="S1345">
        <v>11</v>
      </c>
      <c r="T1345">
        <v>168</v>
      </c>
      <c r="U1345">
        <v>1</v>
      </c>
      <c r="V1345">
        <v>0</v>
      </c>
      <c r="W1345">
        <v>0</v>
      </c>
      <c r="X1345">
        <v>59.605066447899041</v>
      </c>
      <c r="Y1345">
        <v>35.871503498661625</v>
      </c>
      <c r="Z1345">
        <v>21.494947948797051</v>
      </c>
      <c r="AA1345">
        <v>28.633596713647464</v>
      </c>
      <c r="AB1345">
        <v>46.503194838471423</v>
      </c>
      <c r="AC1345">
        <v>38.556534090325997</v>
      </c>
      <c r="AD1345">
        <v>0</v>
      </c>
      <c r="AE1345">
        <v>230.6648435378026</v>
      </c>
    </row>
    <row r="1346" spans="1:31" x14ac:dyDescent="0.25">
      <c r="A1346">
        <v>2379610</v>
      </c>
      <c r="B1346">
        <v>1</v>
      </c>
      <c r="C1346" t="s">
        <v>80</v>
      </c>
      <c r="D1346" t="s">
        <v>95</v>
      </c>
      <c r="E1346" t="s">
        <v>290</v>
      </c>
      <c r="F1346" t="s">
        <v>4131</v>
      </c>
      <c r="G1346" t="s">
        <v>298</v>
      </c>
      <c r="H1346" t="s">
        <v>293</v>
      </c>
      <c r="I1346" t="s">
        <v>1348</v>
      </c>
      <c r="J1346" t="s">
        <v>137</v>
      </c>
      <c r="K1346" t="s">
        <v>138</v>
      </c>
      <c r="L1346" t="s">
        <v>4132</v>
      </c>
      <c r="M1346" t="s">
        <v>4133</v>
      </c>
      <c r="N1346">
        <v>4.7222222000000001E-2</v>
      </c>
      <c r="O1346">
        <v>0</v>
      </c>
      <c r="P1346">
        <v>529</v>
      </c>
      <c r="Q1346">
        <v>0</v>
      </c>
      <c r="R1346">
        <v>0</v>
      </c>
      <c r="S1346">
        <v>4</v>
      </c>
      <c r="T1346">
        <v>29</v>
      </c>
      <c r="U1346">
        <v>0</v>
      </c>
      <c r="V1346">
        <v>0</v>
      </c>
      <c r="W1346">
        <v>0</v>
      </c>
      <c r="X1346">
        <v>5.1514790854447572</v>
      </c>
      <c r="Y1346">
        <v>0</v>
      </c>
      <c r="Z1346">
        <v>0</v>
      </c>
      <c r="AA1346">
        <v>6.5778411418764167</v>
      </c>
      <c r="AB1346">
        <v>1.5941820447036668</v>
      </c>
      <c r="AC1346">
        <v>0</v>
      </c>
      <c r="AD1346">
        <v>0</v>
      </c>
      <c r="AE1346">
        <v>13.323502272024841</v>
      </c>
    </row>
    <row r="1347" spans="1:31" x14ac:dyDescent="0.25">
      <c r="A1347">
        <v>2379671</v>
      </c>
      <c r="B1347">
        <v>1</v>
      </c>
      <c r="C1347" t="s">
        <v>80</v>
      </c>
      <c r="D1347" t="s">
        <v>105</v>
      </c>
      <c r="E1347" t="s">
        <v>290</v>
      </c>
      <c r="F1347" t="s">
        <v>4134</v>
      </c>
      <c r="G1347" t="s">
        <v>298</v>
      </c>
      <c r="H1347" t="s">
        <v>293</v>
      </c>
      <c r="I1347" t="s">
        <v>136</v>
      </c>
      <c r="J1347" t="s">
        <v>137</v>
      </c>
      <c r="K1347" t="s">
        <v>138</v>
      </c>
      <c r="L1347" t="s">
        <v>4135</v>
      </c>
      <c r="M1347" t="s">
        <v>4136</v>
      </c>
      <c r="N1347">
        <v>0.35805555500000003</v>
      </c>
      <c r="O1347">
        <v>0</v>
      </c>
      <c r="P1347">
        <v>2</v>
      </c>
      <c r="Q1347">
        <v>0</v>
      </c>
      <c r="R1347">
        <v>4</v>
      </c>
      <c r="S1347">
        <v>4</v>
      </c>
      <c r="T1347">
        <v>9</v>
      </c>
      <c r="U1347">
        <v>1</v>
      </c>
      <c r="V1347">
        <v>0</v>
      </c>
      <c r="W1347">
        <v>0</v>
      </c>
      <c r="X1347">
        <v>0.61097632631280008</v>
      </c>
      <c r="Y1347">
        <v>0</v>
      </c>
      <c r="Z1347">
        <v>1.4008148391938251</v>
      </c>
      <c r="AA1347">
        <v>21.039486636454903</v>
      </c>
      <c r="AB1347">
        <v>10.427767582926</v>
      </c>
      <c r="AC1347">
        <v>3.2860835240168997</v>
      </c>
      <c r="AD1347">
        <v>0</v>
      </c>
      <c r="AE1347">
        <v>36.76512890890443</v>
      </c>
    </row>
    <row r="1348" spans="1:31" x14ac:dyDescent="0.25">
      <c r="A1348">
        <v>2379767</v>
      </c>
      <c r="B1348">
        <v>1</v>
      </c>
      <c r="C1348" t="s">
        <v>80</v>
      </c>
      <c r="D1348" t="s">
        <v>94</v>
      </c>
      <c r="E1348" t="s">
        <v>1397</v>
      </c>
      <c r="F1348" t="s">
        <v>4137</v>
      </c>
      <c r="G1348" t="s">
        <v>3130</v>
      </c>
      <c r="H1348" t="s">
        <v>293</v>
      </c>
      <c r="I1348" t="s">
        <v>136</v>
      </c>
      <c r="J1348" t="s">
        <v>137</v>
      </c>
      <c r="K1348" t="s">
        <v>138</v>
      </c>
      <c r="L1348" t="s">
        <v>4138</v>
      </c>
      <c r="M1348" t="s">
        <v>4139</v>
      </c>
      <c r="N1348">
        <v>1.8875</v>
      </c>
      <c r="O1348">
        <v>0</v>
      </c>
      <c r="P1348">
        <v>149</v>
      </c>
      <c r="Q1348">
        <v>0</v>
      </c>
      <c r="R1348">
        <v>154</v>
      </c>
      <c r="S1348">
        <v>4</v>
      </c>
      <c r="T1348">
        <v>33</v>
      </c>
      <c r="U1348">
        <v>0</v>
      </c>
      <c r="V1348">
        <v>1</v>
      </c>
      <c r="W1348">
        <v>0</v>
      </c>
      <c r="X1348">
        <v>66.170281831863306</v>
      </c>
      <c r="Y1348">
        <v>0</v>
      </c>
      <c r="Z1348">
        <v>195.67027735249584</v>
      </c>
      <c r="AA1348">
        <v>161.46767400366596</v>
      </c>
      <c r="AB1348">
        <v>50.874530533856856</v>
      </c>
      <c r="AC1348">
        <v>0</v>
      </c>
      <c r="AD1348">
        <v>145.87361089458398</v>
      </c>
      <c r="AE1348">
        <v>620.05637461646597</v>
      </c>
    </row>
    <row r="1349" spans="1:31" x14ac:dyDescent="0.25">
      <c r="A1349">
        <v>2379792</v>
      </c>
      <c r="B1349">
        <v>1</v>
      </c>
      <c r="C1349" t="s">
        <v>80</v>
      </c>
      <c r="D1349" t="s">
        <v>107</v>
      </c>
      <c r="E1349" t="s">
        <v>1397</v>
      </c>
      <c r="F1349" t="s">
        <v>4140</v>
      </c>
      <c r="G1349" t="s">
        <v>1495</v>
      </c>
      <c r="H1349" t="s">
        <v>293</v>
      </c>
      <c r="I1349" t="s">
        <v>136</v>
      </c>
      <c r="J1349" t="s">
        <v>137</v>
      </c>
      <c r="K1349" t="s">
        <v>138</v>
      </c>
      <c r="L1349" t="s">
        <v>4141</v>
      </c>
      <c r="M1349" t="s">
        <v>4142</v>
      </c>
      <c r="N1349">
        <v>0.81638888799999998</v>
      </c>
      <c r="O1349">
        <v>0</v>
      </c>
      <c r="P1349">
        <v>88</v>
      </c>
      <c r="Q1349">
        <v>0</v>
      </c>
      <c r="R1349">
        <v>0</v>
      </c>
      <c r="S1349">
        <v>0</v>
      </c>
      <c r="T1349">
        <v>1</v>
      </c>
      <c r="U1349">
        <v>0</v>
      </c>
      <c r="V1349">
        <v>0</v>
      </c>
      <c r="W1349">
        <v>0</v>
      </c>
      <c r="X1349">
        <v>11.820846373172191</v>
      </c>
      <c r="Y1349">
        <v>0</v>
      </c>
      <c r="Z1349">
        <v>0</v>
      </c>
      <c r="AA1349">
        <v>0</v>
      </c>
      <c r="AB1349">
        <v>0.30422594716003337</v>
      </c>
      <c r="AC1349">
        <v>0</v>
      </c>
      <c r="AD1349">
        <v>0</v>
      </c>
      <c r="AE1349">
        <v>12.125072320332224</v>
      </c>
    </row>
    <row r="1350" spans="1:31" x14ac:dyDescent="0.25">
      <c r="A1350">
        <v>2383315</v>
      </c>
      <c r="B1350">
        <v>1</v>
      </c>
      <c r="C1350" t="s">
        <v>80</v>
      </c>
      <c r="D1350" t="s">
        <v>96</v>
      </c>
      <c r="E1350" t="s">
        <v>1368</v>
      </c>
      <c r="F1350" t="s">
        <v>4143</v>
      </c>
      <c r="G1350" t="s">
        <v>298</v>
      </c>
      <c r="H1350" t="s">
        <v>293</v>
      </c>
      <c r="I1350" t="s">
        <v>136</v>
      </c>
      <c r="J1350" t="s">
        <v>137</v>
      </c>
      <c r="K1350" t="s">
        <v>138</v>
      </c>
      <c r="L1350" t="s">
        <v>4144</v>
      </c>
      <c r="M1350" t="s">
        <v>4145</v>
      </c>
      <c r="N1350">
        <v>0.334166666</v>
      </c>
      <c r="O1350">
        <v>2</v>
      </c>
      <c r="P1350">
        <v>123</v>
      </c>
      <c r="Q1350">
        <v>1</v>
      </c>
      <c r="R1350">
        <v>186</v>
      </c>
      <c r="S1350">
        <v>1</v>
      </c>
      <c r="T1350">
        <v>43</v>
      </c>
      <c r="U1350">
        <v>0</v>
      </c>
      <c r="V1350">
        <v>0</v>
      </c>
      <c r="W1350">
        <v>9.9679340018288727</v>
      </c>
      <c r="X1350">
        <v>20.608202071005827</v>
      </c>
      <c r="Y1350">
        <v>0.46958430229791659</v>
      </c>
      <c r="Z1350">
        <v>56.273181570806678</v>
      </c>
      <c r="AA1350">
        <v>8.8449767371454495</v>
      </c>
      <c r="AB1350">
        <v>36.391154845996581</v>
      </c>
      <c r="AC1350">
        <v>0</v>
      </c>
      <c r="AD1350">
        <v>0</v>
      </c>
      <c r="AE1350">
        <v>132.55503352908133</v>
      </c>
    </row>
    <row r="1351" spans="1:31" x14ac:dyDescent="0.25">
      <c r="A1351">
        <v>2383316</v>
      </c>
      <c r="B1351">
        <v>1</v>
      </c>
      <c r="C1351" t="s">
        <v>80</v>
      </c>
      <c r="D1351" t="s">
        <v>96</v>
      </c>
      <c r="E1351" t="s">
        <v>290</v>
      </c>
      <c r="F1351" t="s">
        <v>4146</v>
      </c>
      <c r="G1351" t="s">
        <v>298</v>
      </c>
      <c r="H1351" t="s">
        <v>293</v>
      </c>
      <c r="I1351" t="s">
        <v>136</v>
      </c>
      <c r="J1351" t="s">
        <v>137</v>
      </c>
      <c r="K1351" t="s">
        <v>138</v>
      </c>
      <c r="L1351" t="s">
        <v>4144</v>
      </c>
      <c r="M1351" t="s">
        <v>4147</v>
      </c>
      <c r="N1351">
        <v>0.167222222</v>
      </c>
      <c r="O1351">
        <v>0</v>
      </c>
      <c r="P1351">
        <v>2946</v>
      </c>
      <c r="Q1351">
        <v>0</v>
      </c>
      <c r="R1351">
        <v>15</v>
      </c>
      <c r="S1351">
        <v>4</v>
      </c>
      <c r="T1351">
        <v>278</v>
      </c>
      <c r="U1351">
        <v>0</v>
      </c>
      <c r="V1351">
        <v>0</v>
      </c>
      <c r="W1351">
        <v>0</v>
      </c>
      <c r="X1351">
        <v>172.13038114464163</v>
      </c>
      <c r="Y1351">
        <v>0</v>
      </c>
      <c r="Z1351">
        <v>1.6523507403433333</v>
      </c>
      <c r="AA1351">
        <v>16.846906551296968</v>
      </c>
      <c r="AB1351">
        <v>88.249398589102952</v>
      </c>
      <c r="AC1351">
        <v>0</v>
      </c>
      <c r="AD1351">
        <v>0</v>
      </c>
      <c r="AE1351">
        <v>278.87903702538489</v>
      </c>
    </row>
    <row r="1352" spans="1:31" x14ac:dyDescent="0.25">
      <c r="A1352">
        <v>2383441</v>
      </c>
      <c r="B1352">
        <v>1</v>
      </c>
      <c r="C1352" t="s">
        <v>80</v>
      </c>
      <c r="D1352" t="s">
        <v>93</v>
      </c>
      <c r="E1352" t="s">
        <v>290</v>
      </c>
      <c r="F1352" t="s">
        <v>3115</v>
      </c>
      <c r="G1352" t="s">
        <v>298</v>
      </c>
      <c r="H1352" t="s">
        <v>293</v>
      </c>
      <c r="I1352" t="s">
        <v>136</v>
      </c>
      <c r="J1352" t="s">
        <v>137</v>
      </c>
      <c r="K1352" t="s">
        <v>138</v>
      </c>
      <c r="L1352" t="s">
        <v>4148</v>
      </c>
      <c r="M1352" t="s">
        <v>4149</v>
      </c>
      <c r="N1352">
        <v>0.453333333</v>
      </c>
      <c r="O1352">
        <v>0</v>
      </c>
      <c r="P1352">
        <v>423</v>
      </c>
      <c r="Q1352">
        <v>47</v>
      </c>
      <c r="R1352">
        <v>346</v>
      </c>
      <c r="S1352">
        <v>14</v>
      </c>
      <c r="T1352">
        <v>236</v>
      </c>
      <c r="U1352">
        <v>0</v>
      </c>
      <c r="V1352">
        <v>1</v>
      </c>
      <c r="W1352">
        <v>0</v>
      </c>
      <c r="X1352">
        <v>46.278277641456022</v>
      </c>
      <c r="Y1352">
        <v>63.789244400352814</v>
      </c>
      <c r="Z1352">
        <v>311.79201277470895</v>
      </c>
      <c r="AA1352">
        <v>42.150874770028814</v>
      </c>
      <c r="AB1352">
        <v>189.18048472002002</v>
      </c>
      <c r="AC1352">
        <v>0</v>
      </c>
      <c r="AD1352">
        <v>65.978183354577595</v>
      </c>
      <c r="AE1352">
        <v>719.16907766114423</v>
      </c>
    </row>
    <row r="1353" spans="1:31" x14ac:dyDescent="0.25">
      <c r="A1353">
        <v>2383442</v>
      </c>
      <c r="B1353">
        <v>1</v>
      </c>
      <c r="C1353" t="s">
        <v>80</v>
      </c>
      <c r="D1353" t="s">
        <v>104</v>
      </c>
      <c r="E1353" t="s">
        <v>1397</v>
      </c>
      <c r="F1353" t="s">
        <v>4150</v>
      </c>
      <c r="G1353" t="s">
        <v>2091</v>
      </c>
      <c r="H1353" t="s">
        <v>293</v>
      </c>
      <c r="I1353" t="s">
        <v>136</v>
      </c>
      <c r="J1353" t="s">
        <v>137</v>
      </c>
      <c r="K1353" t="s">
        <v>138</v>
      </c>
      <c r="L1353" t="s">
        <v>4151</v>
      </c>
      <c r="M1353" t="s">
        <v>4152</v>
      </c>
      <c r="N1353">
        <v>1.199166666</v>
      </c>
      <c r="O1353">
        <v>0</v>
      </c>
      <c r="P1353">
        <v>1081</v>
      </c>
      <c r="Q1353">
        <v>0</v>
      </c>
      <c r="R1353">
        <v>4</v>
      </c>
      <c r="S1353">
        <v>0</v>
      </c>
      <c r="T1353">
        <v>101</v>
      </c>
      <c r="U1353">
        <v>0</v>
      </c>
      <c r="V1353">
        <v>0</v>
      </c>
      <c r="W1353">
        <v>0</v>
      </c>
      <c r="X1353">
        <v>258.25024757181666</v>
      </c>
      <c r="Y1353">
        <v>0</v>
      </c>
      <c r="Z1353">
        <v>1.1225243066007251</v>
      </c>
      <c r="AA1353">
        <v>0</v>
      </c>
      <c r="AB1353">
        <v>96.687310631273149</v>
      </c>
      <c r="AC1353">
        <v>0</v>
      </c>
      <c r="AD1353">
        <v>0</v>
      </c>
      <c r="AE1353">
        <v>356.06008250969052</v>
      </c>
    </row>
    <row r="1354" spans="1:31" x14ac:dyDescent="0.25">
      <c r="A1354">
        <v>2383444</v>
      </c>
      <c r="B1354">
        <v>1</v>
      </c>
      <c r="C1354" t="s">
        <v>80</v>
      </c>
      <c r="D1354" t="s">
        <v>104</v>
      </c>
      <c r="E1354" t="s">
        <v>1397</v>
      </c>
      <c r="F1354" t="s">
        <v>4150</v>
      </c>
      <c r="G1354" t="s">
        <v>298</v>
      </c>
      <c r="H1354" t="s">
        <v>293</v>
      </c>
      <c r="I1354" t="s">
        <v>136</v>
      </c>
      <c r="J1354" t="s">
        <v>137</v>
      </c>
      <c r="K1354" t="s">
        <v>138</v>
      </c>
      <c r="L1354" t="s">
        <v>4153</v>
      </c>
      <c r="M1354" t="s">
        <v>4154</v>
      </c>
      <c r="N1354">
        <v>0.4</v>
      </c>
      <c r="O1354">
        <v>0</v>
      </c>
      <c r="P1354">
        <v>1355</v>
      </c>
      <c r="Q1354">
        <v>0</v>
      </c>
      <c r="R1354">
        <v>5</v>
      </c>
      <c r="S1354">
        <v>0</v>
      </c>
      <c r="T1354">
        <v>131</v>
      </c>
      <c r="U1354">
        <v>0</v>
      </c>
      <c r="V1354">
        <v>0</v>
      </c>
      <c r="W1354">
        <v>0</v>
      </c>
      <c r="X1354">
        <v>110.59077803350534</v>
      </c>
      <c r="Y1354">
        <v>0</v>
      </c>
      <c r="Z1354">
        <v>0.37302310873350003</v>
      </c>
      <c r="AA1354">
        <v>0</v>
      </c>
      <c r="AB1354">
        <v>36.696314960500523</v>
      </c>
      <c r="AC1354">
        <v>0</v>
      </c>
      <c r="AD1354">
        <v>0</v>
      </c>
      <c r="AE1354">
        <v>147.66011610273938</v>
      </c>
    </row>
    <row r="1355" spans="1:31" x14ac:dyDescent="0.25">
      <c r="A1355">
        <v>2383473</v>
      </c>
      <c r="B1355">
        <v>1</v>
      </c>
      <c r="C1355" t="s">
        <v>80</v>
      </c>
      <c r="D1355" t="s">
        <v>93</v>
      </c>
      <c r="E1355" t="s">
        <v>290</v>
      </c>
      <c r="F1355" t="s">
        <v>3115</v>
      </c>
      <c r="G1355" t="s">
        <v>298</v>
      </c>
      <c r="H1355" t="s">
        <v>293</v>
      </c>
      <c r="I1355" t="s">
        <v>136</v>
      </c>
      <c r="J1355" t="s">
        <v>137</v>
      </c>
      <c r="K1355" t="s">
        <v>138</v>
      </c>
      <c r="L1355" t="s">
        <v>4155</v>
      </c>
      <c r="M1355" t="s">
        <v>4156</v>
      </c>
      <c r="N1355">
        <v>1.4</v>
      </c>
      <c r="O1355">
        <v>0</v>
      </c>
      <c r="P1355">
        <v>423</v>
      </c>
      <c r="Q1355">
        <v>47</v>
      </c>
      <c r="R1355">
        <v>346</v>
      </c>
      <c r="S1355">
        <v>14</v>
      </c>
      <c r="T1355">
        <v>236</v>
      </c>
      <c r="U1355">
        <v>0</v>
      </c>
      <c r="V1355">
        <v>1</v>
      </c>
      <c r="W1355">
        <v>0</v>
      </c>
      <c r="X1355">
        <v>145.68454925877225</v>
      </c>
      <c r="Y1355">
        <v>201.05453245541707</v>
      </c>
      <c r="Z1355">
        <v>964.74595551642142</v>
      </c>
      <c r="AA1355">
        <v>134.67514644877318</v>
      </c>
      <c r="AB1355">
        <v>603.12513076744301</v>
      </c>
      <c r="AC1355">
        <v>0</v>
      </c>
      <c r="AD1355">
        <v>232.86765022244487</v>
      </c>
      <c r="AE1355">
        <v>2282.1529646692716</v>
      </c>
    </row>
    <row r="1356" spans="1:31" x14ac:dyDescent="0.25">
      <c r="A1356">
        <v>2375904</v>
      </c>
      <c r="B1356">
        <v>1</v>
      </c>
      <c r="C1356" t="s">
        <v>81</v>
      </c>
      <c r="D1356" t="s">
        <v>116</v>
      </c>
      <c r="E1356" t="s">
        <v>1368</v>
      </c>
      <c r="F1356" t="s">
        <v>4157</v>
      </c>
      <c r="G1356" t="s">
        <v>298</v>
      </c>
      <c r="H1356" t="s">
        <v>293</v>
      </c>
      <c r="I1356" t="s">
        <v>136</v>
      </c>
      <c r="J1356" t="s">
        <v>137</v>
      </c>
      <c r="K1356" t="s">
        <v>138</v>
      </c>
      <c r="L1356" t="s">
        <v>4158</v>
      </c>
      <c r="M1356" t="s">
        <v>4159</v>
      </c>
      <c r="N1356">
        <v>1.3274999999999999</v>
      </c>
      <c r="O1356">
        <v>1</v>
      </c>
      <c r="P1356">
        <v>47</v>
      </c>
      <c r="Q1356">
        <v>139</v>
      </c>
      <c r="R1356">
        <v>35</v>
      </c>
      <c r="S1356">
        <v>1</v>
      </c>
      <c r="T1356">
        <v>0</v>
      </c>
      <c r="U1356">
        <v>0</v>
      </c>
      <c r="V1356">
        <v>0</v>
      </c>
      <c r="W1356">
        <v>4.1034750968899997E-2</v>
      </c>
      <c r="X1356">
        <v>21.429118567889176</v>
      </c>
      <c r="Y1356">
        <v>277.52767293329447</v>
      </c>
      <c r="Z1356">
        <v>68.973292522138493</v>
      </c>
      <c r="AA1356">
        <v>0.11695680033417501</v>
      </c>
      <c r="AB1356">
        <v>0</v>
      </c>
      <c r="AC1356">
        <v>0</v>
      </c>
      <c r="AD1356">
        <v>0</v>
      </c>
      <c r="AE1356">
        <v>368.08807557462518</v>
      </c>
    </row>
    <row r="1357" spans="1:31" x14ac:dyDescent="0.25">
      <c r="A1357">
        <v>2376390</v>
      </c>
      <c r="B1357">
        <v>1</v>
      </c>
      <c r="C1357" t="s">
        <v>81</v>
      </c>
      <c r="D1357" t="s">
        <v>123</v>
      </c>
      <c r="E1357" t="s">
        <v>290</v>
      </c>
      <c r="F1357" t="s">
        <v>4160</v>
      </c>
      <c r="G1357" t="s">
        <v>298</v>
      </c>
      <c r="H1357" t="s">
        <v>293</v>
      </c>
      <c r="I1357" t="s">
        <v>136</v>
      </c>
      <c r="J1357" t="s">
        <v>137</v>
      </c>
      <c r="K1357" t="s">
        <v>138</v>
      </c>
      <c r="L1357" t="s">
        <v>4161</v>
      </c>
      <c r="M1357" t="s">
        <v>4162</v>
      </c>
      <c r="N1357">
        <v>0.69166666600000004</v>
      </c>
      <c r="O1357">
        <v>0</v>
      </c>
      <c r="P1357">
        <v>3</v>
      </c>
      <c r="Q1357">
        <v>1</v>
      </c>
      <c r="R1357">
        <v>1</v>
      </c>
      <c r="S1357">
        <v>7</v>
      </c>
      <c r="T1357">
        <v>144</v>
      </c>
      <c r="U1357">
        <v>10</v>
      </c>
      <c r="V1357">
        <v>1</v>
      </c>
      <c r="W1357">
        <v>0</v>
      </c>
      <c r="X1357">
        <v>0.25207424939017498</v>
      </c>
      <c r="Y1357">
        <v>4.3683786674700009</v>
      </c>
      <c r="Z1357">
        <v>0.87347438133825006</v>
      </c>
      <c r="AA1357">
        <v>599.13510982049081</v>
      </c>
      <c r="AB1357">
        <v>93.011055146835304</v>
      </c>
      <c r="AC1357">
        <v>1860.3606528677615</v>
      </c>
      <c r="AD1357">
        <v>36.267499541216999</v>
      </c>
      <c r="AE1357">
        <v>2594.268244674503</v>
      </c>
    </row>
    <row r="1358" spans="1:31" x14ac:dyDescent="0.25">
      <c r="A1358">
        <v>2377019</v>
      </c>
      <c r="B1358">
        <v>1</v>
      </c>
      <c r="C1358" t="s">
        <v>81</v>
      </c>
      <c r="D1358" t="s">
        <v>121</v>
      </c>
      <c r="E1358" t="s">
        <v>1397</v>
      </c>
      <c r="F1358" t="s">
        <v>4163</v>
      </c>
      <c r="G1358" t="s">
        <v>298</v>
      </c>
      <c r="H1358" t="s">
        <v>293</v>
      </c>
      <c r="I1358" t="s">
        <v>136</v>
      </c>
      <c r="J1358" t="s">
        <v>137</v>
      </c>
      <c r="K1358" t="s">
        <v>138</v>
      </c>
      <c r="L1358" t="s">
        <v>4164</v>
      </c>
      <c r="M1358" t="s">
        <v>4165</v>
      </c>
      <c r="N1358">
        <v>1.196666666</v>
      </c>
      <c r="O1358">
        <v>0</v>
      </c>
      <c r="P1358">
        <v>1115</v>
      </c>
      <c r="Q1358">
        <v>0</v>
      </c>
      <c r="R1358">
        <v>170</v>
      </c>
      <c r="S1358">
        <v>0</v>
      </c>
      <c r="T1358">
        <v>327</v>
      </c>
      <c r="U1358">
        <v>1</v>
      </c>
      <c r="V1358">
        <v>1</v>
      </c>
      <c r="W1358">
        <v>0</v>
      </c>
      <c r="X1358">
        <v>210.38954797987</v>
      </c>
      <c r="Y1358">
        <v>0</v>
      </c>
      <c r="Z1358">
        <v>86.985123136698562</v>
      </c>
      <c r="AA1358">
        <v>0</v>
      </c>
      <c r="AB1358">
        <v>260.95059043037372</v>
      </c>
      <c r="AC1358">
        <v>152.76436521869795</v>
      </c>
      <c r="AD1358">
        <v>182.63954004569911</v>
      </c>
      <c r="AE1358">
        <v>893.72916681133938</v>
      </c>
    </row>
    <row r="1359" spans="1:31" x14ac:dyDescent="0.25">
      <c r="A1359">
        <v>2377352</v>
      </c>
      <c r="B1359">
        <v>1</v>
      </c>
      <c r="C1359" t="s">
        <v>81</v>
      </c>
      <c r="D1359" t="s">
        <v>121</v>
      </c>
      <c r="E1359" t="s">
        <v>290</v>
      </c>
      <c r="F1359" t="s">
        <v>4166</v>
      </c>
      <c r="G1359" t="s">
        <v>298</v>
      </c>
      <c r="H1359" t="s">
        <v>293</v>
      </c>
      <c r="I1359" t="s">
        <v>136</v>
      </c>
      <c r="J1359" t="s">
        <v>137</v>
      </c>
      <c r="K1359" t="s">
        <v>138</v>
      </c>
      <c r="L1359" t="s">
        <v>4167</v>
      </c>
      <c r="M1359" t="s">
        <v>4168</v>
      </c>
      <c r="N1359">
        <v>0.38638888799999999</v>
      </c>
      <c r="O1359">
        <v>0</v>
      </c>
      <c r="P1359">
        <v>1217</v>
      </c>
      <c r="Q1359">
        <v>1</v>
      </c>
      <c r="R1359">
        <v>50</v>
      </c>
      <c r="S1359">
        <v>5</v>
      </c>
      <c r="T1359">
        <v>65</v>
      </c>
      <c r="U1359">
        <v>0</v>
      </c>
      <c r="V1359">
        <v>0</v>
      </c>
      <c r="W1359">
        <v>0</v>
      </c>
      <c r="X1359">
        <v>59.408663601677759</v>
      </c>
      <c r="Y1359">
        <v>0.17113432392</v>
      </c>
      <c r="Z1359">
        <v>4.6455280007792465</v>
      </c>
      <c r="AA1359">
        <v>3.1249384676070004</v>
      </c>
      <c r="AB1359">
        <v>13.651499411331441</v>
      </c>
      <c r="AC1359">
        <v>0</v>
      </c>
      <c r="AD1359">
        <v>0</v>
      </c>
      <c r="AE1359">
        <v>81.001763805315449</v>
      </c>
    </row>
    <row r="1360" spans="1:31" x14ac:dyDescent="0.25">
      <c r="A1360">
        <v>2379866</v>
      </c>
      <c r="B1360">
        <v>1</v>
      </c>
      <c r="C1360" t="s">
        <v>80</v>
      </c>
      <c r="D1360" t="s">
        <v>105</v>
      </c>
      <c r="E1360" t="s">
        <v>290</v>
      </c>
      <c r="F1360" t="s">
        <v>3641</v>
      </c>
      <c r="G1360" t="s">
        <v>298</v>
      </c>
      <c r="H1360" t="s">
        <v>293</v>
      </c>
      <c r="I1360" t="s">
        <v>136</v>
      </c>
      <c r="J1360" t="s">
        <v>137</v>
      </c>
      <c r="K1360" t="s">
        <v>138</v>
      </c>
      <c r="L1360" t="s">
        <v>4169</v>
      </c>
      <c r="M1360" t="s">
        <v>4170</v>
      </c>
      <c r="N1360">
        <v>1.7569444439999999</v>
      </c>
      <c r="O1360">
        <v>0</v>
      </c>
      <c r="P1360">
        <v>2329</v>
      </c>
      <c r="Q1360">
        <v>0</v>
      </c>
      <c r="R1360">
        <v>9</v>
      </c>
      <c r="S1360">
        <v>9</v>
      </c>
      <c r="T1360">
        <v>109</v>
      </c>
      <c r="U1360">
        <v>6</v>
      </c>
      <c r="V1360">
        <v>3</v>
      </c>
      <c r="W1360">
        <v>0</v>
      </c>
      <c r="X1360">
        <v>967.53280768537593</v>
      </c>
      <c r="Y1360">
        <v>0</v>
      </c>
      <c r="Z1360">
        <v>7.8807094914276004</v>
      </c>
      <c r="AA1360">
        <v>163.41118175365631</v>
      </c>
      <c r="AB1360">
        <v>301.44990160596308</v>
      </c>
      <c r="AC1360">
        <v>936.01783042417514</v>
      </c>
      <c r="AD1360">
        <v>32.484468937332409</v>
      </c>
      <c r="AE1360">
        <v>2408.7768998979304</v>
      </c>
    </row>
    <row r="1361" spans="1:31" x14ac:dyDescent="0.25">
      <c r="A1361">
        <v>2380355</v>
      </c>
      <c r="B1361">
        <v>1</v>
      </c>
      <c r="C1361" t="s">
        <v>81</v>
      </c>
      <c r="D1361" t="s">
        <v>114</v>
      </c>
      <c r="E1361" t="s">
        <v>1368</v>
      </c>
      <c r="F1361" t="s">
        <v>4171</v>
      </c>
      <c r="G1361" t="s">
        <v>298</v>
      </c>
      <c r="H1361" t="s">
        <v>293</v>
      </c>
      <c r="I1361" t="s">
        <v>136</v>
      </c>
      <c r="J1361" t="s">
        <v>137</v>
      </c>
      <c r="K1361" t="s">
        <v>138</v>
      </c>
      <c r="L1361" t="s">
        <v>4172</v>
      </c>
      <c r="M1361" t="s">
        <v>4173</v>
      </c>
      <c r="N1361">
        <v>1.116666666</v>
      </c>
      <c r="O1361">
        <v>0</v>
      </c>
      <c r="P1361">
        <v>537</v>
      </c>
      <c r="Q1361">
        <v>2</v>
      </c>
      <c r="R1361">
        <v>1</v>
      </c>
      <c r="S1361">
        <v>5</v>
      </c>
      <c r="T1361">
        <v>39</v>
      </c>
      <c r="U1361">
        <v>0</v>
      </c>
      <c r="V1361">
        <v>0</v>
      </c>
      <c r="W1361">
        <v>0</v>
      </c>
      <c r="X1361">
        <v>58.420455064755842</v>
      </c>
      <c r="Y1361">
        <v>3.0592892225105999</v>
      </c>
      <c r="Z1361">
        <v>0.43227062511350001</v>
      </c>
      <c r="AA1361">
        <v>7.0061447948961488</v>
      </c>
      <c r="AB1361">
        <v>12.997799633576951</v>
      </c>
      <c r="AC1361">
        <v>0</v>
      </c>
      <c r="AD1361">
        <v>0</v>
      </c>
      <c r="AE1361">
        <v>81.915959340853036</v>
      </c>
    </row>
    <row r="1362" spans="1:31" x14ac:dyDescent="0.25">
      <c r="A1362">
        <v>2379826</v>
      </c>
      <c r="B1362">
        <v>1</v>
      </c>
      <c r="C1362" t="s">
        <v>80</v>
      </c>
      <c r="D1362" t="s">
        <v>94</v>
      </c>
      <c r="E1362" t="s">
        <v>1490</v>
      </c>
      <c r="F1362" t="s">
        <v>3563</v>
      </c>
      <c r="G1362" t="s">
        <v>298</v>
      </c>
      <c r="H1362" t="s">
        <v>293</v>
      </c>
      <c r="I1362" t="s">
        <v>136</v>
      </c>
      <c r="J1362" t="s">
        <v>137</v>
      </c>
      <c r="K1362" t="s">
        <v>138</v>
      </c>
      <c r="L1362" t="s">
        <v>4174</v>
      </c>
      <c r="M1362" t="s">
        <v>4175</v>
      </c>
      <c r="N1362">
        <v>0.199891666</v>
      </c>
      <c r="O1362">
        <v>5</v>
      </c>
      <c r="P1362">
        <v>16</v>
      </c>
      <c r="Q1362">
        <v>44</v>
      </c>
      <c r="R1362">
        <v>135</v>
      </c>
      <c r="S1362">
        <v>6</v>
      </c>
      <c r="T1362">
        <v>44</v>
      </c>
      <c r="U1362">
        <v>2</v>
      </c>
      <c r="V1362">
        <v>0</v>
      </c>
      <c r="W1362">
        <v>0.34130578873953338</v>
      </c>
      <c r="X1362">
        <v>1.8961845237610164</v>
      </c>
      <c r="Y1362">
        <v>6.7750294411870078</v>
      </c>
      <c r="Z1362">
        <v>26.408830545034778</v>
      </c>
      <c r="AA1362">
        <v>0.92289169580853336</v>
      </c>
      <c r="AB1362">
        <v>9.5131447610623656</v>
      </c>
      <c r="AC1362">
        <v>13.101469800918334</v>
      </c>
      <c r="AD1362">
        <v>0</v>
      </c>
      <c r="AE1362">
        <v>58.958856556511563</v>
      </c>
    </row>
    <row r="1363" spans="1:31" x14ac:dyDescent="0.25">
      <c r="A1363">
        <v>2379936</v>
      </c>
      <c r="B1363">
        <v>1</v>
      </c>
      <c r="C1363" t="s">
        <v>80</v>
      </c>
      <c r="D1363" t="s">
        <v>95</v>
      </c>
      <c r="E1363" t="s">
        <v>1368</v>
      </c>
      <c r="F1363" t="s">
        <v>4176</v>
      </c>
      <c r="G1363" t="s">
        <v>2091</v>
      </c>
      <c r="H1363" t="s">
        <v>293</v>
      </c>
      <c r="I1363" t="s">
        <v>136</v>
      </c>
      <c r="J1363" t="s">
        <v>137</v>
      </c>
      <c r="K1363" t="s">
        <v>138</v>
      </c>
      <c r="L1363" t="s">
        <v>4177</v>
      </c>
      <c r="M1363" t="s">
        <v>4178</v>
      </c>
      <c r="N1363">
        <v>1.1827777770000001</v>
      </c>
      <c r="O1363">
        <v>1</v>
      </c>
      <c r="P1363">
        <v>181</v>
      </c>
      <c r="Q1363">
        <v>0</v>
      </c>
      <c r="R1363">
        <v>2</v>
      </c>
      <c r="S1363">
        <v>13</v>
      </c>
      <c r="T1363">
        <v>17</v>
      </c>
      <c r="U1363">
        <v>2</v>
      </c>
      <c r="V1363">
        <v>0</v>
      </c>
      <c r="W1363">
        <v>0.54666107458852498</v>
      </c>
      <c r="X1363">
        <v>31.124442462640527</v>
      </c>
      <c r="Y1363">
        <v>0</v>
      </c>
      <c r="Z1363">
        <v>2.6057623783195667</v>
      </c>
      <c r="AA1363">
        <v>29.175552404806066</v>
      </c>
      <c r="AB1363">
        <v>19.017685202934707</v>
      </c>
      <c r="AC1363">
        <v>83.832240913318515</v>
      </c>
      <c r="AD1363">
        <v>0</v>
      </c>
      <c r="AE1363">
        <v>166.30234443660791</v>
      </c>
    </row>
    <row r="1364" spans="1:31" x14ac:dyDescent="0.25">
      <c r="A1364">
        <v>2380133</v>
      </c>
      <c r="B1364">
        <v>1</v>
      </c>
      <c r="C1364" t="s">
        <v>80</v>
      </c>
      <c r="D1364" t="s">
        <v>95</v>
      </c>
      <c r="E1364" t="s">
        <v>1397</v>
      </c>
      <c r="F1364" t="s">
        <v>4091</v>
      </c>
      <c r="G1364" t="s">
        <v>1495</v>
      </c>
      <c r="H1364" t="s">
        <v>293</v>
      </c>
      <c r="I1364" t="s">
        <v>136</v>
      </c>
      <c r="J1364" t="s">
        <v>137</v>
      </c>
      <c r="K1364" t="s">
        <v>138</v>
      </c>
      <c r="L1364" t="s">
        <v>4179</v>
      </c>
      <c r="M1364" t="s">
        <v>4180</v>
      </c>
      <c r="N1364">
        <v>0.85722222199999998</v>
      </c>
      <c r="O1364">
        <v>0</v>
      </c>
      <c r="P1364">
        <v>123</v>
      </c>
      <c r="Q1364">
        <v>0</v>
      </c>
      <c r="R1364">
        <v>0</v>
      </c>
      <c r="S1364">
        <v>0</v>
      </c>
      <c r="T1364">
        <v>5</v>
      </c>
      <c r="U1364">
        <v>0</v>
      </c>
      <c r="V1364">
        <v>0</v>
      </c>
      <c r="W1364">
        <v>0</v>
      </c>
      <c r="X1364">
        <v>31.53431729772571</v>
      </c>
      <c r="Y1364">
        <v>0</v>
      </c>
      <c r="Z1364">
        <v>0</v>
      </c>
      <c r="AA1364">
        <v>0</v>
      </c>
      <c r="AB1364">
        <v>3.2749912403413832</v>
      </c>
      <c r="AC1364">
        <v>0</v>
      </c>
      <c r="AD1364">
        <v>0</v>
      </c>
      <c r="AE1364">
        <v>34.809308538067093</v>
      </c>
    </row>
    <row r="1365" spans="1:31" x14ac:dyDescent="0.25">
      <c r="A1365">
        <v>2380352</v>
      </c>
      <c r="B1365">
        <v>1</v>
      </c>
      <c r="C1365" t="s">
        <v>80</v>
      </c>
      <c r="D1365" t="s">
        <v>95</v>
      </c>
      <c r="E1365" t="s">
        <v>1397</v>
      </c>
      <c r="F1365" t="s">
        <v>3697</v>
      </c>
      <c r="G1365" t="s">
        <v>1495</v>
      </c>
      <c r="H1365" t="s">
        <v>293</v>
      </c>
      <c r="I1365" t="s">
        <v>136</v>
      </c>
      <c r="J1365" t="s">
        <v>137</v>
      </c>
      <c r="K1365" t="s">
        <v>138</v>
      </c>
      <c r="L1365" t="s">
        <v>4181</v>
      </c>
      <c r="M1365" t="s">
        <v>4182</v>
      </c>
      <c r="N1365">
        <v>2.565555555</v>
      </c>
      <c r="O1365">
        <v>0</v>
      </c>
      <c r="P1365">
        <v>122</v>
      </c>
      <c r="Q1365">
        <v>0</v>
      </c>
      <c r="R1365">
        <v>1</v>
      </c>
      <c r="S1365">
        <v>20</v>
      </c>
      <c r="T1365">
        <v>9</v>
      </c>
      <c r="U1365">
        <v>2</v>
      </c>
      <c r="V1365">
        <v>0</v>
      </c>
      <c r="W1365">
        <v>0</v>
      </c>
      <c r="X1365">
        <v>62.310910205539308</v>
      </c>
      <c r="Y1365">
        <v>0</v>
      </c>
      <c r="Z1365">
        <v>0</v>
      </c>
      <c r="AA1365">
        <v>156.2659932286891</v>
      </c>
      <c r="AB1365">
        <v>11.109235858948047</v>
      </c>
      <c r="AC1365">
        <v>281.49234393918317</v>
      </c>
      <c r="AD1365">
        <v>0</v>
      </c>
      <c r="AE1365">
        <v>511.17848323235961</v>
      </c>
    </row>
    <row r="1366" spans="1:31" x14ac:dyDescent="0.25">
      <c r="A1366">
        <v>2379912</v>
      </c>
      <c r="B1366">
        <v>1</v>
      </c>
      <c r="C1366" t="s">
        <v>80</v>
      </c>
      <c r="D1366" t="s">
        <v>95</v>
      </c>
      <c r="E1366" t="s">
        <v>1490</v>
      </c>
      <c r="F1366" t="s">
        <v>4183</v>
      </c>
      <c r="G1366" t="s">
        <v>298</v>
      </c>
      <c r="H1366" t="s">
        <v>293</v>
      </c>
      <c r="I1366" t="s">
        <v>136</v>
      </c>
      <c r="J1366" t="s">
        <v>137</v>
      </c>
      <c r="K1366" t="s">
        <v>138</v>
      </c>
      <c r="L1366" t="s">
        <v>4184</v>
      </c>
      <c r="M1366" t="s">
        <v>4185</v>
      </c>
      <c r="N1366">
        <v>0.63749999999999996</v>
      </c>
      <c r="O1366">
        <v>2</v>
      </c>
      <c r="P1366">
        <v>473</v>
      </c>
      <c r="Q1366">
        <v>0</v>
      </c>
      <c r="R1366">
        <v>2</v>
      </c>
      <c r="S1366">
        <v>17</v>
      </c>
      <c r="T1366">
        <v>40</v>
      </c>
      <c r="U1366">
        <v>5</v>
      </c>
      <c r="V1366">
        <v>0</v>
      </c>
      <c r="W1366">
        <v>0.44631739188774999</v>
      </c>
      <c r="X1366">
        <v>60.20169661296147</v>
      </c>
      <c r="Y1366">
        <v>0</v>
      </c>
      <c r="Z1366">
        <v>1.3588243735421168</v>
      </c>
      <c r="AA1366">
        <v>264.28389884148248</v>
      </c>
      <c r="AB1366">
        <v>35.783549994750203</v>
      </c>
      <c r="AC1366">
        <v>339.14737861795027</v>
      </c>
      <c r="AD1366">
        <v>0</v>
      </c>
      <c r="AE1366">
        <v>701.22166583257433</v>
      </c>
    </row>
    <row r="1367" spans="1:31" x14ac:dyDescent="0.25">
      <c r="A1367">
        <v>2380039</v>
      </c>
      <c r="B1367">
        <v>1</v>
      </c>
      <c r="C1367" t="s">
        <v>80</v>
      </c>
      <c r="D1367" t="s">
        <v>95</v>
      </c>
      <c r="E1367" t="s">
        <v>290</v>
      </c>
      <c r="F1367" t="s">
        <v>4186</v>
      </c>
      <c r="G1367" t="s">
        <v>298</v>
      </c>
      <c r="H1367" t="s">
        <v>293</v>
      </c>
      <c r="I1367" t="s">
        <v>136</v>
      </c>
      <c r="J1367" t="s">
        <v>137</v>
      </c>
      <c r="K1367" t="s">
        <v>138</v>
      </c>
      <c r="L1367" t="s">
        <v>4187</v>
      </c>
      <c r="M1367" t="s">
        <v>4188</v>
      </c>
      <c r="N1367">
        <v>0.85750000000000004</v>
      </c>
      <c r="O1367">
        <v>0</v>
      </c>
      <c r="P1367">
        <v>0</v>
      </c>
      <c r="Q1367">
        <v>0</v>
      </c>
      <c r="R1367">
        <v>0</v>
      </c>
      <c r="S1367">
        <v>13</v>
      </c>
      <c r="T1367">
        <v>0</v>
      </c>
      <c r="U1367">
        <v>1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83.729251786731652</v>
      </c>
      <c r="AB1367">
        <v>0</v>
      </c>
      <c r="AC1367">
        <v>111.54499312709814</v>
      </c>
      <c r="AD1367">
        <v>0</v>
      </c>
      <c r="AE1367">
        <v>195.27424491382979</v>
      </c>
    </row>
    <row r="1368" spans="1:31" x14ac:dyDescent="0.25">
      <c r="A1368">
        <v>2377254</v>
      </c>
      <c r="B1368">
        <v>1</v>
      </c>
      <c r="C1368" t="s">
        <v>80</v>
      </c>
      <c r="D1368" t="s">
        <v>106</v>
      </c>
      <c r="E1368" t="s">
        <v>1368</v>
      </c>
      <c r="F1368" t="s">
        <v>4189</v>
      </c>
      <c r="G1368" t="s">
        <v>298</v>
      </c>
      <c r="H1368" t="s">
        <v>293</v>
      </c>
      <c r="I1368" t="s">
        <v>136</v>
      </c>
      <c r="J1368" t="s">
        <v>137</v>
      </c>
      <c r="K1368" t="s">
        <v>138</v>
      </c>
      <c r="L1368" t="s">
        <v>4190</v>
      </c>
      <c r="M1368" t="s">
        <v>4191</v>
      </c>
      <c r="N1368">
        <v>2.0538888879999999</v>
      </c>
      <c r="O1368">
        <v>0</v>
      </c>
      <c r="P1368">
        <v>0</v>
      </c>
      <c r="Q1368">
        <v>2</v>
      </c>
      <c r="R1368">
        <v>37</v>
      </c>
      <c r="S1368">
        <v>0</v>
      </c>
      <c r="T1368">
        <v>5</v>
      </c>
      <c r="U1368">
        <v>0</v>
      </c>
      <c r="V1368">
        <v>0</v>
      </c>
      <c r="W1368">
        <v>0</v>
      </c>
      <c r="X1368">
        <v>0</v>
      </c>
      <c r="Y1368">
        <v>63.404349488440275</v>
      </c>
      <c r="Z1368">
        <v>348.77616212351569</v>
      </c>
      <c r="AA1368">
        <v>0</v>
      </c>
      <c r="AB1368">
        <v>39.209617479646248</v>
      </c>
      <c r="AC1368">
        <v>0</v>
      </c>
      <c r="AD1368">
        <v>0</v>
      </c>
      <c r="AE1368">
        <v>451.3901290916022</v>
      </c>
    </row>
    <row r="1369" spans="1:31" x14ac:dyDescent="0.25">
      <c r="A1369">
        <v>2377291</v>
      </c>
      <c r="B1369">
        <v>1</v>
      </c>
      <c r="C1369" t="s">
        <v>80</v>
      </c>
      <c r="D1369" t="s">
        <v>106</v>
      </c>
      <c r="E1369" t="s">
        <v>1368</v>
      </c>
      <c r="F1369" t="s">
        <v>4192</v>
      </c>
      <c r="G1369" t="s">
        <v>298</v>
      </c>
      <c r="H1369" t="s">
        <v>293</v>
      </c>
      <c r="I1369" t="s">
        <v>136</v>
      </c>
      <c r="J1369" t="s">
        <v>137</v>
      </c>
      <c r="K1369" t="s">
        <v>138</v>
      </c>
      <c r="L1369" t="s">
        <v>4193</v>
      </c>
      <c r="M1369" t="s">
        <v>4194</v>
      </c>
      <c r="N1369">
        <v>0.93083333300000004</v>
      </c>
      <c r="O1369">
        <v>0</v>
      </c>
      <c r="P1369">
        <v>34</v>
      </c>
      <c r="Q1369">
        <v>18</v>
      </c>
      <c r="R1369">
        <v>66</v>
      </c>
      <c r="S1369">
        <v>6</v>
      </c>
      <c r="T1369">
        <v>26</v>
      </c>
      <c r="U1369">
        <v>0</v>
      </c>
      <c r="V1369">
        <v>0</v>
      </c>
      <c r="W1369">
        <v>0</v>
      </c>
      <c r="X1369">
        <v>10.432362225456917</v>
      </c>
      <c r="Y1369">
        <v>107.05030987031626</v>
      </c>
      <c r="Z1369">
        <v>209.06648002343312</v>
      </c>
      <c r="AA1369">
        <v>15.831788349711784</v>
      </c>
      <c r="AB1369">
        <v>55.401613064217194</v>
      </c>
      <c r="AC1369">
        <v>0</v>
      </c>
      <c r="AD1369">
        <v>0</v>
      </c>
      <c r="AE1369">
        <v>397.78255353313523</v>
      </c>
    </row>
    <row r="1370" spans="1:31" x14ac:dyDescent="0.25">
      <c r="A1370">
        <v>2377299</v>
      </c>
      <c r="B1370">
        <v>1</v>
      </c>
      <c r="C1370" t="s">
        <v>80</v>
      </c>
      <c r="D1370" t="s">
        <v>104</v>
      </c>
      <c r="E1370" t="s">
        <v>1368</v>
      </c>
      <c r="F1370" t="s">
        <v>4195</v>
      </c>
      <c r="G1370" t="s">
        <v>2081</v>
      </c>
      <c r="H1370" t="s">
        <v>293</v>
      </c>
      <c r="I1370" t="s">
        <v>136</v>
      </c>
      <c r="J1370" t="s">
        <v>137</v>
      </c>
      <c r="K1370" t="s">
        <v>138</v>
      </c>
      <c r="L1370" t="s">
        <v>4196</v>
      </c>
      <c r="M1370" t="s">
        <v>4197</v>
      </c>
      <c r="N1370">
        <v>0.8</v>
      </c>
      <c r="O1370">
        <v>2</v>
      </c>
      <c r="P1370">
        <v>415</v>
      </c>
      <c r="Q1370">
        <v>5</v>
      </c>
      <c r="R1370">
        <v>31</v>
      </c>
      <c r="S1370">
        <v>7</v>
      </c>
      <c r="T1370">
        <v>75</v>
      </c>
      <c r="U1370">
        <v>0</v>
      </c>
      <c r="V1370">
        <v>0</v>
      </c>
      <c r="W1370">
        <v>0.75887998055380002</v>
      </c>
      <c r="X1370">
        <v>53.879491481676546</v>
      </c>
      <c r="Y1370">
        <v>13.994310829955095</v>
      </c>
      <c r="Z1370">
        <v>21.587372395834155</v>
      </c>
      <c r="AA1370">
        <v>17.513363300156552</v>
      </c>
      <c r="AB1370">
        <v>26.948685853512298</v>
      </c>
      <c r="AC1370">
        <v>0</v>
      </c>
      <c r="AD1370">
        <v>0</v>
      </c>
      <c r="AE1370">
        <v>134.68210384168844</v>
      </c>
    </row>
    <row r="1371" spans="1:31" x14ac:dyDescent="0.25">
      <c r="A1371">
        <v>2377412</v>
      </c>
      <c r="B1371">
        <v>1</v>
      </c>
      <c r="C1371" t="s">
        <v>80</v>
      </c>
      <c r="D1371" t="s">
        <v>93</v>
      </c>
      <c r="E1371" t="s">
        <v>290</v>
      </c>
      <c r="F1371" t="s">
        <v>3164</v>
      </c>
      <c r="G1371" t="s">
        <v>298</v>
      </c>
      <c r="H1371" t="s">
        <v>293</v>
      </c>
      <c r="I1371" t="s">
        <v>136</v>
      </c>
      <c r="J1371" t="s">
        <v>137</v>
      </c>
      <c r="K1371" t="s">
        <v>138</v>
      </c>
      <c r="L1371" t="s">
        <v>4198</v>
      </c>
      <c r="M1371" t="s">
        <v>4199</v>
      </c>
      <c r="N1371">
        <v>1.224444444</v>
      </c>
      <c r="O1371">
        <v>0</v>
      </c>
      <c r="P1371">
        <v>45</v>
      </c>
      <c r="Q1371">
        <v>49</v>
      </c>
      <c r="R1371">
        <v>149</v>
      </c>
      <c r="S1371">
        <v>4</v>
      </c>
      <c r="T1371">
        <v>58</v>
      </c>
      <c r="U1371">
        <v>2</v>
      </c>
      <c r="V1371">
        <v>0</v>
      </c>
      <c r="W1371">
        <v>0</v>
      </c>
      <c r="X1371">
        <v>20.094565196035404</v>
      </c>
      <c r="Y1371">
        <v>762.19781172089881</v>
      </c>
      <c r="Z1371">
        <v>594.09167984489852</v>
      </c>
      <c r="AA1371">
        <v>40.373232935001234</v>
      </c>
      <c r="AB1371">
        <v>125.53367026724786</v>
      </c>
      <c r="AC1371">
        <v>144.6127233884701</v>
      </c>
      <c r="AD1371">
        <v>0</v>
      </c>
      <c r="AE1371">
        <v>1686.9036833525518</v>
      </c>
    </row>
    <row r="1372" spans="1:31" x14ac:dyDescent="0.25">
      <c r="A1372">
        <v>2377415</v>
      </c>
      <c r="B1372">
        <v>1</v>
      </c>
      <c r="C1372" t="s">
        <v>80</v>
      </c>
      <c r="D1372" t="s">
        <v>91</v>
      </c>
      <c r="E1372" t="s">
        <v>1397</v>
      </c>
      <c r="F1372" t="s">
        <v>4200</v>
      </c>
      <c r="G1372" t="s">
        <v>1495</v>
      </c>
      <c r="H1372" t="s">
        <v>293</v>
      </c>
      <c r="I1372" t="s">
        <v>136</v>
      </c>
      <c r="J1372" t="s">
        <v>137</v>
      </c>
      <c r="K1372" t="s">
        <v>138</v>
      </c>
      <c r="L1372" t="s">
        <v>4201</v>
      </c>
      <c r="M1372" t="s">
        <v>4202</v>
      </c>
      <c r="N1372">
        <v>0.89694444399999995</v>
      </c>
      <c r="O1372">
        <v>0</v>
      </c>
      <c r="P1372">
        <v>0</v>
      </c>
      <c r="Q1372">
        <v>0</v>
      </c>
      <c r="R1372">
        <v>5</v>
      </c>
      <c r="S1372">
        <v>0</v>
      </c>
      <c r="T1372">
        <v>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5.9600833214479501</v>
      </c>
      <c r="AA1372">
        <v>0</v>
      </c>
      <c r="AB1372">
        <v>1.62926143376865</v>
      </c>
      <c r="AC1372">
        <v>0</v>
      </c>
      <c r="AD1372">
        <v>0</v>
      </c>
      <c r="AE1372">
        <v>7.5893447552166</v>
      </c>
    </row>
    <row r="1373" spans="1:31" x14ac:dyDescent="0.25">
      <c r="A1373">
        <v>2377606</v>
      </c>
      <c r="B1373">
        <v>1</v>
      </c>
      <c r="C1373" t="s">
        <v>80</v>
      </c>
      <c r="D1373" t="s">
        <v>103</v>
      </c>
      <c r="E1373" t="s">
        <v>1368</v>
      </c>
      <c r="F1373" t="s">
        <v>4203</v>
      </c>
      <c r="G1373" t="s">
        <v>298</v>
      </c>
      <c r="H1373" t="s">
        <v>293</v>
      </c>
      <c r="I1373" t="s">
        <v>1348</v>
      </c>
      <c r="J1373" t="s">
        <v>137</v>
      </c>
      <c r="K1373" t="s">
        <v>138</v>
      </c>
      <c r="L1373" t="s">
        <v>4204</v>
      </c>
      <c r="M1373" t="s">
        <v>4205</v>
      </c>
      <c r="N1373">
        <v>5.5555550000000002E-3</v>
      </c>
      <c r="O1373">
        <v>21</v>
      </c>
      <c r="P1373">
        <v>2574</v>
      </c>
      <c r="Q1373">
        <v>33</v>
      </c>
      <c r="R1373">
        <v>194</v>
      </c>
      <c r="S1373">
        <v>56</v>
      </c>
      <c r="T1373">
        <v>706</v>
      </c>
      <c r="U1373">
        <v>7</v>
      </c>
      <c r="V1373">
        <v>1</v>
      </c>
      <c r="W1373">
        <v>5.8625695406666678E-2</v>
      </c>
      <c r="X1373">
        <v>1.9161612032858344</v>
      </c>
      <c r="Y1373">
        <v>0.74527785782499989</v>
      </c>
      <c r="Z1373">
        <v>0.51810573683027816</v>
      </c>
      <c r="AA1373">
        <v>0.88237150184949997</v>
      </c>
      <c r="AB1373">
        <v>1.3563860822148339</v>
      </c>
      <c r="AC1373">
        <v>0.98392367182838913</v>
      </c>
      <c r="AD1373">
        <v>2.8818719534166672E-2</v>
      </c>
      <c r="AE1373">
        <v>6.4896704687746682</v>
      </c>
    </row>
    <row r="1374" spans="1:31" x14ac:dyDescent="0.25">
      <c r="A1374">
        <v>2377608</v>
      </c>
      <c r="B1374">
        <v>1</v>
      </c>
      <c r="C1374" t="s">
        <v>80</v>
      </c>
      <c r="D1374" t="s">
        <v>104</v>
      </c>
      <c r="E1374" t="s">
        <v>1490</v>
      </c>
      <c r="F1374" t="s">
        <v>4206</v>
      </c>
      <c r="G1374" t="s">
        <v>1006</v>
      </c>
      <c r="H1374" t="s">
        <v>293</v>
      </c>
      <c r="I1374" t="s">
        <v>136</v>
      </c>
      <c r="J1374" t="s">
        <v>137</v>
      </c>
      <c r="K1374" t="s">
        <v>138</v>
      </c>
      <c r="L1374" t="s">
        <v>4207</v>
      </c>
      <c r="M1374" t="s">
        <v>4208</v>
      </c>
      <c r="N1374">
        <v>0.16580277700000001</v>
      </c>
      <c r="O1374">
        <v>3</v>
      </c>
      <c r="P1374">
        <v>222</v>
      </c>
      <c r="Q1374">
        <v>21</v>
      </c>
      <c r="R1374">
        <v>304</v>
      </c>
      <c r="S1374">
        <v>57</v>
      </c>
      <c r="T1374">
        <v>87</v>
      </c>
      <c r="U1374">
        <v>20</v>
      </c>
      <c r="V1374">
        <v>2</v>
      </c>
      <c r="W1374">
        <v>2.3738275538010001</v>
      </c>
      <c r="X1374">
        <v>12.541920697984001</v>
      </c>
      <c r="Y1374">
        <v>3.0884453516976675</v>
      </c>
      <c r="Z1374">
        <v>32.448348656600629</v>
      </c>
      <c r="AA1374">
        <v>122.10834172162281</v>
      </c>
      <c r="AB1374">
        <v>8.9215153024180296</v>
      </c>
      <c r="AC1374">
        <v>330.45211440904927</v>
      </c>
      <c r="AD1374">
        <v>0.32226262908816672</v>
      </c>
      <c r="AE1374">
        <v>512.25677632226154</v>
      </c>
    </row>
    <row r="1375" spans="1:31" x14ac:dyDescent="0.25">
      <c r="A1375">
        <v>2377612</v>
      </c>
      <c r="B1375">
        <v>1</v>
      </c>
      <c r="C1375" t="s">
        <v>80</v>
      </c>
      <c r="D1375" t="s">
        <v>104</v>
      </c>
      <c r="E1375" t="s">
        <v>290</v>
      </c>
      <c r="F1375" t="s">
        <v>3230</v>
      </c>
      <c r="G1375" t="s">
        <v>298</v>
      </c>
      <c r="H1375" t="s">
        <v>293</v>
      </c>
      <c r="I1375" t="s">
        <v>136</v>
      </c>
      <c r="J1375" t="s">
        <v>137</v>
      </c>
      <c r="K1375" t="s">
        <v>138</v>
      </c>
      <c r="L1375" t="s">
        <v>4209</v>
      </c>
      <c r="M1375" t="s">
        <v>4210</v>
      </c>
      <c r="N1375">
        <v>2.1952777769999998</v>
      </c>
      <c r="O1375">
        <v>9</v>
      </c>
      <c r="P1375">
        <v>0</v>
      </c>
      <c r="Q1375">
        <v>66</v>
      </c>
      <c r="R1375">
        <v>0</v>
      </c>
      <c r="S1375">
        <v>27</v>
      </c>
      <c r="T1375">
        <v>2</v>
      </c>
      <c r="U1375">
        <v>0</v>
      </c>
      <c r="V1375">
        <v>0</v>
      </c>
      <c r="W1375">
        <v>33.949969990667213</v>
      </c>
      <c r="X1375">
        <v>0</v>
      </c>
      <c r="Y1375">
        <v>618.88150546145209</v>
      </c>
      <c r="Z1375">
        <v>0</v>
      </c>
      <c r="AA1375">
        <v>472.53527470166159</v>
      </c>
      <c r="AB1375">
        <v>2.64734381445765</v>
      </c>
      <c r="AC1375">
        <v>0</v>
      </c>
      <c r="AD1375">
        <v>0</v>
      </c>
      <c r="AE1375">
        <v>1128.0140939682385</v>
      </c>
    </row>
    <row r="1376" spans="1:31" x14ac:dyDescent="0.25">
      <c r="A1376">
        <v>2377679</v>
      </c>
      <c r="B1376">
        <v>1</v>
      </c>
      <c r="C1376" t="s">
        <v>80</v>
      </c>
      <c r="D1376" t="s">
        <v>103</v>
      </c>
      <c r="E1376" t="s">
        <v>1490</v>
      </c>
      <c r="F1376" t="s">
        <v>3139</v>
      </c>
      <c r="G1376" t="s">
        <v>298</v>
      </c>
      <c r="H1376" t="s">
        <v>293</v>
      </c>
      <c r="I1376" t="s">
        <v>136</v>
      </c>
      <c r="J1376" t="s">
        <v>137</v>
      </c>
      <c r="K1376" t="s">
        <v>138</v>
      </c>
      <c r="L1376" t="s">
        <v>4211</v>
      </c>
      <c r="M1376" t="s">
        <v>4212</v>
      </c>
      <c r="N1376">
        <v>6.9637776999999998E-2</v>
      </c>
      <c r="O1376">
        <v>2</v>
      </c>
      <c r="P1376">
        <v>468</v>
      </c>
      <c r="Q1376">
        <v>133</v>
      </c>
      <c r="R1376">
        <v>18</v>
      </c>
      <c r="S1376">
        <v>45</v>
      </c>
      <c r="T1376">
        <v>36</v>
      </c>
      <c r="U1376">
        <v>1</v>
      </c>
      <c r="V1376">
        <v>0</v>
      </c>
      <c r="W1376">
        <v>0.10600836447066667</v>
      </c>
      <c r="X1376">
        <v>6.3101865330242246</v>
      </c>
      <c r="Y1376">
        <v>96.559194578285712</v>
      </c>
      <c r="Z1376">
        <v>8.2963674716345785</v>
      </c>
      <c r="AA1376">
        <v>17.312912669861181</v>
      </c>
      <c r="AB1376">
        <v>3.4717677453509999</v>
      </c>
      <c r="AC1376">
        <v>0.11938993483833332</v>
      </c>
      <c r="AD1376">
        <v>0</v>
      </c>
      <c r="AE1376">
        <v>132.1758272974657</v>
      </c>
    </row>
    <row r="1377" spans="1:31" x14ac:dyDescent="0.25">
      <c r="A1377">
        <v>2377746</v>
      </c>
      <c r="B1377">
        <v>1</v>
      </c>
      <c r="C1377" t="s">
        <v>80</v>
      </c>
      <c r="D1377" t="s">
        <v>100</v>
      </c>
      <c r="E1377" t="s">
        <v>1397</v>
      </c>
      <c r="F1377" t="s">
        <v>4213</v>
      </c>
      <c r="G1377" t="s">
        <v>1495</v>
      </c>
      <c r="H1377" t="s">
        <v>293</v>
      </c>
      <c r="I1377" t="s">
        <v>136</v>
      </c>
      <c r="J1377" t="s">
        <v>137</v>
      </c>
      <c r="K1377" t="s">
        <v>138</v>
      </c>
      <c r="L1377" t="s">
        <v>4214</v>
      </c>
      <c r="M1377" t="s">
        <v>4215</v>
      </c>
      <c r="N1377">
        <v>1.910833333</v>
      </c>
      <c r="O1377">
        <v>0</v>
      </c>
      <c r="P1377">
        <v>170</v>
      </c>
      <c r="Q1377">
        <v>0</v>
      </c>
      <c r="R1377">
        <v>12</v>
      </c>
      <c r="S1377">
        <v>0</v>
      </c>
      <c r="T1377">
        <v>15</v>
      </c>
      <c r="U1377">
        <v>0</v>
      </c>
      <c r="V1377">
        <v>0</v>
      </c>
      <c r="W1377">
        <v>0</v>
      </c>
      <c r="X1377">
        <v>93.617034092634185</v>
      </c>
      <c r="Y1377">
        <v>0</v>
      </c>
      <c r="Z1377">
        <v>48.652143053308784</v>
      </c>
      <c r="AA1377">
        <v>0</v>
      </c>
      <c r="AB1377">
        <v>26.589599227235873</v>
      </c>
      <c r="AC1377">
        <v>0</v>
      </c>
      <c r="AD1377">
        <v>0</v>
      </c>
      <c r="AE1377">
        <v>168.85877637317884</v>
      </c>
    </row>
    <row r="1378" spans="1:31" x14ac:dyDescent="0.25">
      <c r="A1378">
        <v>2377747</v>
      </c>
      <c r="B1378">
        <v>1</v>
      </c>
      <c r="C1378" t="s">
        <v>80</v>
      </c>
      <c r="D1378" t="s">
        <v>104</v>
      </c>
      <c r="E1378" t="s">
        <v>1368</v>
      </c>
      <c r="F1378" t="s">
        <v>3763</v>
      </c>
      <c r="G1378" t="s">
        <v>2091</v>
      </c>
      <c r="H1378" t="s">
        <v>293</v>
      </c>
      <c r="I1378" t="s">
        <v>136</v>
      </c>
      <c r="J1378" t="s">
        <v>137</v>
      </c>
      <c r="K1378" t="s">
        <v>138</v>
      </c>
      <c r="L1378" t="s">
        <v>4216</v>
      </c>
      <c r="M1378" t="s">
        <v>4217</v>
      </c>
      <c r="N1378">
        <v>0.88472222199999995</v>
      </c>
      <c r="O1378">
        <v>3</v>
      </c>
      <c r="P1378">
        <v>191</v>
      </c>
      <c r="Q1378">
        <v>19</v>
      </c>
      <c r="R1378">
        <v>241</v>
      </c>
      <c r="S1378">
        <v>15</v>
      </c>
      <c r="T1378">
        <v>72</v>
      </c>
      <c r="U1378">
        <v>4</v>
      </c>
      <c r="V1378">
        <v>0</v>
      </c>
      <c r="W1378">
        <v>19.622683696154624</v>
      </c>
      <c r="X1378">
        <v>75.509876465646343</v>
      </c>
      <c r="Y1378">
        <v>19.52124220135617</v>
      </c>
      <c r="Z1378">
        <v>157.1853940544195</v>
      </c>
      <c r="AA1378">
        <v>78.782751493726792</v>
      </c>
      <c r="AB1378">
        <v>68.484819030014734</v>
      </c>
      <c r="AC1378">
        <v>68.329971427855995</v>
      </c>
      <c r="AD1378">
        <v>0</v>
      </c>
      <c r="AE1378">
        <v>487.43673836917412</v>
      </c>
    </row>
    <row r="1379" spans="1:31" x14ac:dyDescent="0.25">
      <c r="A1379">
        <v>2377823</v>
      </c>
      <c r="B1379">
        <v>1</v>
      </c>
      <c r="C1379" t="s">
        <v>80</v>
      </c>
      <c r="D1379" t="s">
        <v>91</v>
      </c>
      <c r="E1379" t="s">
        <v>290</v>
      </c>
      <c r="F1379" t="s">
        <v>3685</v>
      </c>
      <c r="G1379" t="s">
        <v>298</v>
      </c>
      <c r="H1379" t="s">
        <v>293</v>
      </c>
      <c r="I1379" t="s">
        <v>136</v>
      </c>
      <c r="J1379" t="s">
        <v>137</v>
      </c>
      <c r="K1379" t="s">
        <v>138</v>
      </c>
      <c r="L1379" t="s">
        <v>4218</v>
      </c>
      <c r="M1379" t="s">
        <v>4219</v>
      </c>
      <c r="N1379">
        <v>0.15</v>
      </c>
      <c r="O1379">
        <v>1</v>
      </c>
      <c r="P1379">
        <v>41</v>
      </c>
      <c r="Q1379">
        <v>21</v>
      </c>
      <c r="R1379">
        <v>276</v>
      </c>
      <c r="S1379">
        <v>11</v>
      </c>
      <c r="T1379">
        <v>68</v>
      </c>
      <c r="U1379">
        <v>3</v>
      </c>
      <c r="V1379">
        <v>0</v>
      </c>
      <c r="W1379">
        <v>0.11762888812199999</v>
      </c>
      <c r="X1379">
        <v>3.3955927393500001</v>
      </c>
      <c r="Y1379">
        <v>17.326007242856996</v>
      </c>
      <c r="Z1379">
        <v>76.558196356892992</v>
      </c>
      <c r="AA1379">
        <v>9.4290155206155006</v>
      </c>
      <c r="AB1379">
        <v>15.891379508686498</v>
      </c>
      <c r="AC1379">
        <v>4.4634302162774997</v>
      </c>
      <c r="AD1379">
        <v>0</v>
      </c>
      <c r="AE1379">
        <v>127.18125047280149</v>
      </c>
    </row>
    <row r="1380" spans="1:31" x14ac:dyDescent="0.25">
      <c r="A1380">
        <v>2377845</v>
      </c>
      <c r="B1380">
        <v>1</v>
      </c>
      <c r="C1380" t="s">
        <v>80</v>
      </c>
      <c r="D1380" t="s">
        <v>104</v>
      </c>
      <c r="E1380" t="s">
        <v>290</v>
      </c>
      <c r="F1380" t="s">
        <v>4220</v>
      </c>
      <c r="G1380" t="s">
        <v>298</v>
      </c>
      <c r="H1380" t="s">
        <v>293</v>
      </c>
      <c r="I1380" t="s">
        <v>136</v>
      </c>
      <c r="J1380" t="s">
        <v>137</v>
      </c>
      <c r="K1380" t="s">
        <v>138</v>
      </c>
      <c r="L1380" t="s">
        <v>4221</v>
      </c>
      <c r="M1380" t="s">
        <v>4222</v>
      </c>
      <c r="N1380">
        <v>0.60472222200000003</v>
      </c>
      <c r="O1380">
        <v>9</v>
      </c>
      <c r="P1380">
        <v>5455</v>
      </c>
      <c r="Q1380">
        <v>8</v>
      </c>
      <c r="R1380">
        <v>46</v>
      </c>
      <c r="S1380">
        <v>3</v>
      </c>
      <c r="T1380">
        <v>493</v>
      </c>
      <c r="U1380">
        <v>1</v>
      </c>
      <c r="V1380">
        <v>2</v>
      </c>
      <c r="W1380">
        <v>14.924983252652844</v>
      </c>
      <c r="X1380">
        <v>778.13879820037141</v>
      </c>
      <c r="Y1380">
        <v>3.2651617929632337</v>
      </c>
      <c r="Z1380">
        <v>16.638128881702691</v>
      </c>
      <c r="AA1380">
        <v>12.235005282181035</v>
      </c>
      <c r="AB1380">
        <v>270.08938390196238</v>
      </c>
      <c r="AC1380">
        <v>30.343404679341411</v>
      </c>
      <c r="AD1380">
        <v>1.3058811186276336</v>
      </c>
      <c r="AE1380">
        <v>1126.9407471098027</v>
      </c>
    </row>
    <row r="1381" spans="1:31" x14ac:dyDescent="0.25">
      <c r="A1381">
        <v>2377863</v>
      </c>
      <c r="B1381">
        <v>1</v>
      </c>
      <c r="C1381" t="s">
        <v>80</v>
      </c>
      <c r="D1381" t="s">
        <v>106</v>
      </c>
      <c r="E1381" t="s">
        <v>1397</v>
      </c>
      <c r="F1381" t="s">
        <v>4223</v>
      </c>
      <c r="G1381" t="s">
        <v>1495</v>
      </c>
      <c r="H1381" t="s">
        <v>293</v>
      </c>
      <c r="I1381" t="s">
        <v>136</v>
      </c>
      <c r="J1381" t="s">
        <v>137</v>
      </c>
      <c r="K1381" t="s">
        <v>138</v>
      </c>
      <c r="L1381" t="s">
        <v>4224</v>
      </c>
      <c r="M1381" t="s">
        <v>4225</v>
      </c>
      <c r="N1381">
        <v>3.318888888</v>
      </c>
      <c r="O1381">
        <v>0</v>
      </c>
      <c r="P1381">
        <v>5</v>
      </c>
      <c r="Q1381">
        <v>0</v>
      </c>
      <c r="R1381">
        <v>8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7.9036044693358507</v>
      </c>
      <c r="Y1381">
        <v>0</v>
      </c>
      <c r="Z1381">
        <v>62.31325092618966</v>
      </c>
      <c r="AA1381">
        <v>0</v>
      </c>
      <c r="AB1381">
        <v>0</v>
      </c>
      <c r="AC1381">
        <v>0</v>
      </c>
      <c r="AD1381">
        <v>0</v>
      </c>
      <c r="AE1381">
        <v>70.216855395525513</v>
      </c>
    </row>
    <row r="1382" spans="1:31" x14ac:dyDescent="0.25">
      <c r="A1382">
        <v>2377875</v>
      </c>
      <c r="B1382">
        <v>1</v>
      </c>
      <c r="C1382" t="s">
        <v>80</v>
      </c>
      <c r="D1382" t="s">
        <v>97</v>
      </c>
      <c r="E1382" t="s">
        <v>1397</v>
      </c>
      <c r="F1382" t="s">
        <v>4226</v>
      </c>
      <c r="G1382" t="s">
        <v>298</v>
      </c>
      <c r="H1382" t="s">
        <v>293</v>
      </c>
      <c r="I1382" t="s">
        <v>136</v>
      </c>
      <c r="J1382" t="s">
        <v>137</v>
      </c>
      <c r="K1382" t="s">
        <v>138</v>
      </c>
      <c r="L1382" t="s">
        <v>4227</v>
      </c>
      <c r="M1382" t="s">
        <v>4228</v>
      </c>
      <c r="N1382">
        <v>0.48666666600000003</v>
      </c>
      <c r="O1382">
        <v>4</v>
      </c>
      <c r="P1382">
        <v>1874</v>
      </c>
      <c r="Q1382">
        <v>3</v>
      </c>
      <c r="R1382">
        <v>258</v>
      </c>
      <c r="S1382">
        <v>13</v>
      </c>
      <c r="T1382">
        <v>279</v>
      </c>
      <c r="U1382">
        <v>0</v>
      </c>
      <c r="V1382">
        <v>0</v>
      </c>
      <c r="W1382">
        <v>43.982759783333407</v>
      </c>
      <c r="X1382">
        <v>303.31777553973069</v>
      </c>
      <c r="Y1382">
        <v>1.7560349772238</v>
      </c>
      <c r="Z1382">
        <v>61.807205820031619</v>
      </c>
      <c r="AA1382">
        <v>41.854985903673594</v>
      </c>
      <c r="AB1382">
        <v>100.86550366213316</v>
      </c>
      <c r="AC1382">
        <v>0</v>
      </c>
      <c r="AD1382">
        <v>0</v>
      </c>
      <c r="AE1382">
        <v>553.58426568612629</v>
      </c>
    </row>
    <row r="1383" spans="1:31" x14ac:dyDescent="0.25">
      <c r="A1383">
        <v>2377861</v>
      </c>
      <c r="B1383">
        <v>1</v>
      </c>
      <c r="C1383" t="s">
        <v>80</v>
      </c>
      <c r="D1383" t="s">
        <v>93</v>
      </c>
      <c r="E1383" t="s">
        <v>290</v>
      </c>
      <c r="F1383" t="s">
        <v>3618</v>
      </c>
      <c r="G1383" t="s">
        <v>1495</v>
      </c>
      <c r="H1383" t="s">
        <v>293</v>
      </c>
      <c r="I1383" t="s">
        <v>136</v>
      </c>
      <c r="J1383" t="s">
        <v>137</v>
      </c>
      <c r="K1383" t="s">
        <v>138</v>
      </c>
      <c r="L1383" t="s">
        <v>4229</v>
      </c>
      <c r="M1383" t="s">
        <v>4230</v>
      </c>
      <c r="N1383">
        <v>1.02</v>
      </c>
      <c r="O1383">
        <v>0</v>
      </c>
      <c r="P1383">
        <v>691</v>
      </c>
      <c r="Q1383">
        <v>16</v>
      </c>
      <c r="R1383">
        <v>197</v>
      </c>
      <c r="S1383">
        <v>8</v>
      </c>
      <c r="T1383">
        <v>202</v>
      </c>
      <c r="U1383">
        <v>0</v>
      </c>
      <c r="V1383">
        <v>0</v>
      </c>
      <c r="W1383">
        <v>0</v>
      </c>
      <c r="X1383">
        <v>251.95229518102562</v>
      </c>
      <c r="Y1383">
        <v>112.12458682098179</v>
      </c>
      <c r="Z1383">
        <v>586.18452169911416</v>
      </c>
      <c r="AA1383">
        <v>45.7385139779512</v>
      </c>
      <c r="AB1383">
        <v>323.96132120951921</v>
      </c>
      <c r="AC1383">
        <v>0</v>
      </c>
      <c r="AD1383">
        <v>0</v>
      </c>
      <c r="AE1383">
        <v>1319.9612388885921</v>
      </c>
    </row>
    <row r="1384" spans="1:31" x14ac:dyDescent="0.25">
      <c r="A1384">
        <v>2377862</v>
      </c>
      <c r="B1384">
        <v>1</v>
      </c>
      <c r="C1384" t="s">
        <v>80</v>
      </c>
      <c r="D1384" t="s">
        <v>91</v>
      </c>
      <c r="E1384" t="s">
        <v>1397</v>
      </c>
      <c r="F1384" t="s">
        <v>4231</v>
      </c>
      <c r="G1384" t="s">
        <v>1376</v>
      </c>
      <c r="H1384" t="s">
        <v>293</v>
      </c>
      <c r="I1384" t="s">
        <v>136</v>
      </c>
      <c r="J1384" t="s">
        <v>137</v>
      </c>
      <c r="K1384" t="s">
        <v>138</v>
      </c>
      <c r="L1384" t="s">
        <v>4232</v>
      </c>
      <c r="M1384" t="s">
        <v>4233</v>
      </c>
      <c r="N1384">
        <v>1.0825</v>
      </c>
      <c r="O1384">
        <v>0</v>
      </c>
      <c r="P1384">
        <v>16</v>
      </c>
      <c r="Q1384">
        <v>0</v>
      </c>
      <c r="R1384">
        <v>36</v>
      </c>
      <c r="S1384">
        <v>2</v>
      </c>
      <c r="T1384">
        <v>33</v>
      </c>
      <c r="U1384">
        <v>1</v>
      </c>
      <c r="V1384">
        <v>0</v>
      </c>
      <c r="W1384">
        <v>0</v>
      </c>
      <c r="X1384">
        <v>4.1844505018134992</v>
      </c>
      <c r="Y1384">
        <v>0</v>
      </c>
      <c r="Z1384">
        <v>46.83076881852211</v>
      </c>
      <c r="AA1384">
        <v>4.6151621546081998</v>
      </c>
      <c r="AB1384">
        <v>53.830552374647084</v>
      </c>
      <c r="AC1384">
        <v>1.1130584486112749</v>
      </c>
      <c r="AD1384">
        <v>0</v>
      </c>
      <c r="AE1384">
        <v>110.57399229820217</v>
      </c>
    </row>
    <row r="1385" spans="1:31" x14ac:dyDescent="0.25">
      <c r="A1385">
        <v>2377231</v>
      </c>
      <c r="B1385">
        <v>1</v>
      </c>
      <c r="C1385" t="s">
        <v>80</v>
      </c>
      <c r="D1385" t="s">
        <v>89</v>
      </c>
      <c r="E1385" t="s">
        <v>132</v>
      </c>
      <c r="F1385" t="s">
        <v>4234</v>
      </c>
      <c r="G1385" t="s">
        <v>308</v>
      </c>
      <c r="H1385" t="s">
        <v>135</v>
      </c>
      <c r="I1385" t="s">
        <v>136</v>
      </c>
      <c r="J1385" t="s">
        <v>137</v>
      </c>
      <c r="K1385" t="s">
        <v>138</v>
      </c>
      <c r="L1385" t="s">
        <v>4235</v>
      </c>
      <c r="M1385" t="s">
        <v>4236</v>
      </c>
      <c r="N1385">
        <v>1.610833333</v>
      </c>
      <c r="O1385">
        <v>0</v>
      </c>
      <c r="P1385">
        <v>7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2.5210546746121749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2.5210546746121749</v>
      </c>
    </row>
    <row r="1386" spans="1:31" x14ac:dyDescent="0.25">
      <c r="A1386">
        <v>2377229</v>
      </c>
      <c r="B1386">
        <v>1</v>
      </c>
      <c r="C1386" t="s">
        <v>80</v>
      </c>
      <c r="D1386" t="s">
        <v>90</v>
      </c>
      <c r="E1386" t="s">
        <v>170</v>
      </c>
      <c r="F1386" t="s">
        <v>4237</v>
      </c>
      <c r="G1386" t="s">
        <v>203</v>
      </c>
      <c r="H1386" t="s">
        <v>135</v>
      </c>
      <c r="I1386" t="s">
        <v>136</v>
      </c>
      <c r="J1386" t="s">
        <v>137</v>
      </c>
      <c r="K1386" t="s">
        <v>138</v>
      </c>
      <c r="L1386" t="s">
        <v>4238</v>
      </c>
      <c r="M1386" t="s">
        <v>4239</v>
      </c>
      <c r="N1386">
        <v>3.1969444440000001</v>
      </c>
      <c r="O1386">
        <v>0</v>
      </c>
      <c r="P1386">
        <v>24</v>
      </c>
      <c r="Q1386">
        <v>0</v>
      </c>
      <c r="R1386">
        <v>0</v>
      </c>
      <c r="S1386">
        <v>0</v>
      </c>
      <c r="T1386">
        <v>13</v>
      </c>
      <c r="U1386">
        <v>0</v>
      </c>
      <c r="V1386">
        <v>0</v>
      </c>
      <c r="W1386">
        <v>0</v>
      </c>
      <c r="X1386">
        <v>13.861727493241542</v>
      </c>
      <c r="Y1386">
        <v>0</v>
      </c>
      <c r="Z1386">
        <v>0</v>
      </c>
      <c r="AA1386">
        <v>0</v>
      </c>
      <c r="AB1386">
        <v>13.255217488074098</v>
      </c>
      <c r="AC1386">
        <v>0</v>
      </c>
      <c r="AD1386">
        <v>0</v>
      </c>
      <c r="AE1386">
        <v>27.11694498131564</v>
      </c>
    </row>
    <row r="1387" spans="1:31" x14ac:dyDescent="0.25">
      <c r="A1387">
        <v>2377267</v>
      </c>
      <c r="B1387">
        <v>1</v>
      </c>
      <c r="C1387" t="s">
        <v>80</v>
      </c>
      <c r="D1387" t="s">
        <v>91</v>
      </c>
      <c r="E1387" t="s">
        <v>132</v>
      </c>
      <c r="F1387" t="s">
        <v>4240</v>
      </c>
      <c r="G1387" t="s">
        <v>149</v>
      </c>
      <c r="H1387" t="s">
        <v>135</v>
      </c>
      <c r="I1387" t="s">
        <v>136</v>
      </c>
      <c r="J1387" t="s">
        <v>137</v>
      </c>
      <c r="K1387" t="s">
        <v>138</v>
      </c>
      <c r="L1387" t="s">
        <v>4241</v>
      </c>
      <c r="M1387" t="s">
        <v>4242</v>
      </c>
      <c r="N1387">
        <v>2.0438888880000001</v>
      </c>
      <c r="O1387">
        <v>0</v>
      </c>
      <c r="P1387">
        <v>3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0.73862196652687495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0.73862196652687495</v>
      </c>
    </row>
    <row r="1388" spans="1:31" x14ac:dyDescent="0.25">
      <c r="A1388">
        <v>2377280</v>
      </c>
      <c r="B1388">
        <v>1</v>
      </c>
      <c r="C1388" t="s">
        <v>80</v>
      </c>
      <c r="D1388" t="s">
        <v>104</v>
      </c>
      <c r="E1388" t="s">
        <v>132</v>
      </c>
      <c r="F1388" t="s">
        <v>4243</v>
      </c>
      <c r="G1388" t="s">
        <v>149</v>
      </c>
      <c r="H1388" t="s">
        <v>135</v>
      </c>
      <c r="I1388" t="s">
        <v>136</v>
      </c>
      <c r="J1388" t="s">
        <v>137</v>
      </c>
      <c r="K1388" t="s">
        <v>138</v>
      </c>
      <c r="L1388" t="s">
        <v>4244</v>
      </c>
      <c r="M1388" t="s">
        <v>4245</v>
      </c>
      <c r="N1388">
        <v>1.739166666</v>
      </c>
      <c r="O1388">
        <v>0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0.47907470090380005</v>
      </c>
      <c r="AA1388">
        <v>0</v>
      </c>
      <c r="AB1388">
        <v>0</v>
      </c>
      <c r="AC1388">
        <v>0</v>
      </c>
      <c r="AD1388">
        <v>0</v>
      </c>
      <c r="AE1388">
        <v>0.47907470090380005</v>
      </c>
    </row>
    <row r="1389" spans="1:31" x14ac:dyDescent="0.25">
      <c r="A1389">
        <v>2377285</v>
      </c>
      <c r="B1389">
        <v>1</v>
      </c>
      <c r="C1389" t="s">
        <v>80</v>
      </c>
      <c r="D1389" t="s">
        <v>103</v>
      </c>
      <c r="E1389" t="s">
        <v>155</v>
      </c>
      <c r="F1389" t="s">
        <v>4246</v>
      </c>
      <c r="G1389" t="s">
        <v>203</v>
      </c>
      <c r="H1389" t="s">
        <v>135</v>
      </c>
      <c r="I1389" t="s">
        <v>136</v>
      </c>
      <c r="J1389" t="s">
        <v>137</v>
      </c>
      <c r="K1389" t="s">
        <v>138</v>
      </c>
      <c r="L1389" t="s">
        <v>4247</v>
      </c>
      <c r="M1389" t="s">
        <v>4248</v>
      </c>
      <c r="N1389">
        <v>0.96</v>
      </c>
      <c r="O1389">
        <v>0</v>
      </c>
      <c r="P1389">
        <v>31</v>
      </c>
      <c r="Q1389">
        <v>0</v>
      </c>
      <c r="R1389">
        <v>3</v>
      </c>
      <c r="S1389">
        <v>0</v>
      </c>
      <c r="T1389">
        <v>6</v>
      </c>
      <c r="U1389">
        <v>0</v>
      </c>
      <c r="V1389">
        <v>0</v>
      </c>
      <c r="W1389">
        <v>0</v>
      </c>
      <c r="X1389">
        <v>7.6229631540699971</v>
      </c>
      <c r="Y1389">
        <v>0</v>
      </c>
      <c r="Z1389">
        <v>16.592386619510997</v>
      </c>
      <c r="AA1389">
        <v>0</v>
      </c>
      <c r="AB1389">
        <v>1.0550881228946667</v>
      </c>
      <c r="AC1389">
        <v>0</v>
      </c>
      <c r="AD1389">
        <v>0</v>
      </c>
      <c r="AE1389">
        <v>25.270437896475659</v>
      </c>
    </row>
    <row r="1390" spans="1:31" x14ac:dyDescent="0.25">
      <c r="A1390">
        <v>2377301</v>
      </c>
      <c r="B1390">
        <v>1</v>
      </c>
      <c r="C1390" t="s">
        <v>80</v>
      </c>
      <c r="D1390" t="s">
        <v>97</v>
      </c>
      <c r="E1390" t="s">
        <v>170</v>
      </c>
      <c r="F1390" t="s">
        <v>4249</v>
      </c>
      <c r="G1390" t="s">
        <v>343</v>
      </c>
      <c r="H1390" t="s">
        <v>135</v>
      </c>
      <c r="I1390" t="s">
        <v>136</v>
      </c>
      <c r="J1390" t="s">
        <v>137</v>
      </c>
      <c r="K1390" t="s">
        <v>138</v>
      </c>
      <c r="L1390" t="s">
        <v>4250</v>
      </c>
      <c r="M1390" t="s">
        <v>4251</v>
      </c>
      <c r="N1390">
        <v>1.189166666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12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6.3495720435597498</v>
      </c>
      <c r="AC1390">
        <v>0</v>
      </c>
      <c r="AD1390">
        <v>0</v>
      </c>
      <c r="AE1390">
        <v>6.3495720435597498</v>
      </c>
    </row>
    <row r="1391" spans="1:31" x14ac:dyDescent="0.25">
      <c r="A1391">
        <v>2377258</v>
      </c>
      <c r="B1391">
        <v>1</v>
      </c>
      <c r="C1391" t="s">
        <v>80</v>
      </c>
      <c r="D1391" t="s">
        <v>103</v>
      </c>
      <c r="E1391" t="s">
        <v>155</v>
      </c>
      <c r="F1391" t="s">
        <v>4252</v>
      </c>
      <c r="G1391" t="s">
        <v>353</v>
      </c>
      <c r="H1391" t="s">
        <v>135</v>
      </c>
      <c r="I1391" t="s">
        <v>136</v>
      </c>
      <c r="J1391" t="s">
        <v>137</v>
      </c>
      <c r="K1391" t="s">
        <v>294</v>
      </c>
      <c r="L1391" t="s">
        <v>4253</v>
      </c>
      <c r="M1391" t="s">
        <v>4254</v>
      </c>
      <c r="N1391">
        <v>3.0519444440000001</v>
      </c>
      <c r="O1391">
        <v>0</v>
      </c>
      <c r="P1391">
        <v>30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21.836636463325032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21.836636463325032</v>
      </c>
    </row>
    <row r="1392" spans="1:31" x14ac:dyDescent="0.25">
      <c r="A1392">
        <v>2377269</v>
      </c>
      <c r="B1392">
        <v>1</v>
      </c>
      <c r="C1392" t="s">
        <v>80</v>
      </c>
      <c r="D1392" t="s">
        <v>84</v>
      </c>
      <c r="E1392" t="s">
        <v>155</v>
      </c>
      <c r="F1392" t="s">
        <v>4255</v>
      </c>
      <c r="G1392" t="s">
        <v>292</v>
      </c>
      <c r="H1392" t="s">
        <v>135</v>
      </c>
      <c r="I1392" t="s">
        <v>136</v>
      </c>
      <c r="J1392" t="s">
        <v>137</v>
      </c>
      <c r="K1392" t="s">
        <v>294</v>
      </c>
      <c r="L1392" t="s">
        <v>4256</v>
      </c>
      <c r="M1392" t="s">
        <v>4257</v>
      </c>
      <c r="N1392">
        <v>2.380833333</v>
      </c>
      <c r="O1392">
        <v>0</v>
      </c>
      <c r="P1392">
        <v>22</v>
      </c>
      <c r="Q1392">
        <v>0</v>
      </c>
      <c r="R1392">
        <v>0</v>
      </c>
      <c r="S1392">
        <v>0</v>
      </c>
      <c r="T1392">
        <v>29</v>
      </c>
      <c r="U1392">
        <v>0</v>
      </c>
      <c r="V1392">
        <v>0</v>
      </c>
      <c r="W1392">
        <v>0</v>
      </c>
      <c r="X1392">
        <v>24.617915623260423</v>
      </c>
      <c r="Y1392">
        <v>0</v>
      </c>
      <c r="Z1392">
        <v>0</v>
      </c>
      <c r="AA1392">
        <v>0</v>
      </c>
      <c r="AB1392">
        <v>117.44138696944997</v>
      </c>
      <c r="AC1392">
        <v>0</v>
      </c>
      <c r="AD1392">
        <v>0</v>
      </c>
      <c r="AE1392">
        <v>142.0593025927104</v>
      </c>
    </row>
    <row r="1393" spans="1:31" x14ac:dyDescent="0.25">
      <c r="A1393">
        <v>2377270</v>
      </c>
      <c r="B1393">
        <v>1</v>
      </c>
      <c r="C1393" t="s">
        <v>80</v>
      </c>
      <c r="D1393" t="s">
        <v>84</v>
      </c>
      <c r="E1393" t="s">
        <v>155</v>
      </c>
      <c r="F1393" t="s">
        <v>4258</v>
      </c>
      <c r="G1393" t="s">
        <v>292</v>
      </c>
      <c r="H1393" t="s">
        <v>135</v>
      </c>
      <c r="I1393" t="s">
        <v>136</v>
      </c>
      <c r="J1393" t="s">
        <v>137</v>
      </c>
      <c r="K1393" t="s">
        <v>294</v>
      </c>
      <c r="L1393" t="s">
        <v>4259</v>
      </c>
      <c r="M1393" t="s">
        <v>4260</v>
      </c>
      <c r="N1393">
        <v>2.400833333</v>
      </c>
      <c r="O1393">
        <v>0</v>
      </c>
      <c r="P1393">
        <v>2</v>
      </c>
      <c r="Q1393">
        <v>0</v>
      </c>
      <c r="R1393">
        <v>0</v>
      </c>
      <c r="S1393">
        <v>0</v>
      </c>
      <c r="T1393">
        <v>12</v>
      </c>
      <c r="U1393">
        <v>0</v>
      </c>
      <c r="V1393">
        <v>0</v>
      </c>
      <c r="W1393">
        <v>0</v>
      </c>
      <c r="X1393">
        <v>1.5609314522792996</v>
      </c>
      <c r="Y1393">
        <v>0</v>
      </c>
      <c r="Z1393">
        <v>0</v>
      </c>
      <c r="AA1393">
        <v>0</v>
      </c>
      <c r="AB1393">
        <v>58.106047756214807</v>
      </c>
      <c r="AC1393">
        <v>0</v>
      </c>
      <c r="AD1393">
        <v>0</v>
      </c>
      <c r="AE1393">
        <v>59.666979208494105</v>
      </c>
    </row>
    <row r="1394" spans="1:31" x14ac:dyDescent="0.25">
      <c r="A1394">
        <v>2377302</v>
      </c>
      <c r="B1394">
        <v>1</v>
      </c>
      <c r="C1394" t="s">
        <v>80</v>
      </c>
      <c r="D1394" t="s">
        <v>85</v>
      </c>
      <c r="E1394" t="s">
        <v>132</v>
      </c>
      <c r="F1394" t="s">
        <v>4261</v>
      </c>
      <c r="G1394" t="s">
        <v>134</v>
      </c>
      <c r="H1394" t="s">
        <v>135</v>
      </c>
      <c r="I1394" t="s">
        <v>136</v>
      </c>
      <c r="J1394" t="s">
        <v>137</v>
      </c>
      <c r="K1394" t="s">
        <v>138</v>
      </c>
      <c r="L1394" t="s">
        <v>4262</v>
      </c>
      <c r="M1394" t="s">
        <v>4263</v>
      </c>
      <c r="N1394">
        <v>1.670833333</v>
      </c>
      <c r="O1394">
        <v>0</v>
      </c>
      <c r="P1394">
        <v>13</v>
      </c>
      <c r="Q1394">
        <v>0</v>
      </c>
      <c r="R1394">
        <v>0</v>
      </c>
      <c r="S1394">
        <v>0</v>
      </c>
      <c r="T1394">
        <v>2</v>
      </c>
      <c r="U1394">
        <v>0</v>
      </c>
      <c r="V1394">
        <v>0</v>
      </c>
      <c r="W1394">
        <v>0</v>
      </c>
      <c r="X1394">
        <v>4.8417575017080496</v>
      </c>
      <c r="Y1394">
        <v>0</v>
      </c>
      <c r="Z1394">
        <v>0</v>
      </c>
      <c r="AA1394">
        <v>0</v>
      </c>
      <c r="AB1394">
        <v>11.859745448550482</v>
      </c>
      <c r="AC1394">
        <v>0</v>
      </c>
      <c r="AD1394">
        <v>0</v>
      </c>
      <c r="AE1394">
        <v>16.701502950258533</v>
      </c>
    </row>
    <row r="1395" spans="1:31" x14ac:dyDescent="0.25">
      <c r="A1395">
        <v>2377322</v>
      </c>
      <c r="B1395">
        <v>1</v>
      </c>
      <c r="C1395" t="s">
        <v>81</v>
      </c>
      <c r="D1395" t="s">
        <v>118</v>
      </c>
      <c r="E1395" t="s">
        <v>132</v>
      </c>
      <c r="F1395" t="s">
        <v>4264</v>
      </c>
      <c r="G1395" t="s">
        <v>149</v>
      </c>
      <c r="H1395" t="s">
        <v>135</v>
      </c>
      <c r="I1395" t="s">
        <v>136</v>
      </c>
      <c r="J1395" t="s">
        <v>137</v>
      </c>
      <c r="K1395" t="s">
        <v>138</v>
      </c>
      <c r="L1395" t="s">
        <v>4265</v>
      </c>
      <c r="M1395" t="s">
        <v>4266</v>
      </c>
      <c r="N1395">
        <v>1.255833333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3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2.6740963407910749</v>
      </c>
      <c r="AC1395">
        <v>0</v>
      </c>
      <c r="AD1395">
        <v>0</v>
      </c>
      <c r="AE1395">
        <v>2.6740963407910749</v>
      </c>
    </row>
    <row r="1396" spans="1:31" x14ac:dyDescent="0.25">
      <c r="A1396">
        <v>2377331</v>
      </c>
      <c r="B1396">
        <v>1</v>
      </c>
      <c r="C1396" t="s">
        <v>81</v>
      </c>
      <c r="D1396" t="s">
        <v>126</v>
      </c>
      <c r="E1396" t="s">
        <v>132</v>
      </c>
      <c r="F1396" t="s">
        <v>4267</v>
      </c>
      <c r="G1396" t="s">
        <v>149</v>
      </c>
      <c r="H1396" t="s">
        <v>135</v>
      </c>
      <c r="I1396" t="s">
        <v>136</v>
      </c>
      <c r="J1396" t="s">
        <v>137</v>
      </c>
      <c r="K1396" t="s">
        <v>138</v>
      </c>
      <c r="L1396" t="s">
        <v>4268</v>
      </c>
      <c r="M1396" t="s">
        <v>4269</v>
      </c>
      <c r="N1396">
        <v>1.180833333</v>
      </c>
      <c r="O1396">
        <v>0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2.3074680793044005</v>
      </c>
      <c r="AA1396">
        <v>0</v>
      </c>
      <c r="AB1396">
        <v>0</v>
      </c>
      <c r="AC1396">
        <v>0</v>
      </c>
      <c r="AD1396">
        <v>0</v>
      </c>
      <c r="AE1396">
        <v>2.3074680793044005</v>
      </c>
    </row>
    <row r="1397" spans="1:31" x14ac:dyDescent="0.25">
      <c r="A1397">
        <v>2377335</v>
      </c>
      <c r="B1397">
        <v>1</v>
      </c>
      <c r="C1397" t="s">
        <v>80</v>
      </c>
      <c r="D1397" t="s">
        <v>84</v>
      </c>
      <c r="E1397" t="s">
        <v>132</v>
      </c>
      <c r="F1397" t="s">
        <v>4270</v>
      </c>
      <c r="G1397" t="s">
        <v>149</v>
      </c>
      <c r="H1397" t="s">
        <v>135</v>
      </c>
      <c r="I1397" t="s">
        <v>136</v>
      </c>
      <c r="J1397" t="s">
        <v>137</v>
      </c>
      <c r="K1397" t="s">
        <v>138</v>
      </c>
      <c r="L1397" t="s">
        <v>4271</v>
      </c>
      <c r="M1397" t="s">
        <v>4272</v>
      </c>
      <c r="N1397">
        <v>0.97361111099999997</v>
      </c>
      <c r="O1397">
        <v>0</v>
      </c>
      <c r="P1397">
        <v>5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0.68581418315103326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0.68581418315103326</v>
      </c>
    </row>
    <row r="1398" spans="1:31" x14ac:dyDescent="0.25">
      <c r="A1398">
        <v>2377308</v>
      </c>
      <c r="B1398">
        <v>1</v>
      </c>
      <c r="C1398" t="s">
        <v>80</v>
      </c>
      <c r="D1398" t="s">
        <v>110</v>
      </c>
      <c r="E1398" t="s">
        <v>132</v>
      </c>
      <c r="F1398" t="s">
        <v>3912</v>
      </c>
      <c r="G1398" t="s">
        <v>145</v>
      </c>
      <c r="H1398" t="s">
        <v>135</v>
      </c>
      <c r="I1398" t="s">
        <v>136</v>
      </c>
      <c r="J1398" t="s">
        <v>137</v>
      </c>
      <c r="K1398" t="s">
        <v>138</v>
      </c>
      <c r="L1398" t="s">
        <v>4273</v>
      </c>
      <c r="M1398" t="s">
        <v>4274</v>
      </c>
      <c r="N1398">
        <v>1.990277777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2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103.57105165050402</v>
      </c>
      <c r="AC1398">
        <v>0</v>
      </c>
      <c r="AD1398">
        <v>0</v>
      </c>
      <c r="AE1398">
        <v>103.57105165050402</v>
      </c>
    </row>
    <row r="1399" spans="1:31" x14ac:dyDescent="0.25">
      <c r="A1399">
        <v>2377340</v>
      </c>
      <c r="B1399">
        <v>1</v>
      </c>
      <c r="C1399" t="s">
        <v>80</v>
      </c>
      <c r="D1399" t="s">
        <v>94</v>
      </c>
      <c r="E1399" t="s">
        <v>132</v>
      </c>
      <c r="F1399" t="s">
        <v>4275</v>
      </c>
      <c r="G1399" t="s">
        <v>149</v>
      </c>
      <c r="H1399" t="s">
        <v>135</v>
      </c>
      <c r="I1399" t="s">
        <v>136</v>
      </c>
      <c r="J1399" t="s">
        <v>137</v>
      </c>
      <c r="K1399" t="s">
        <v>138</v>
      </c>
      <c r="L1399" t="s">
        <v>4276</v>
      </c>
      <c r="M1399" t="s">
        <v>4277</v>
      </c>
      <c r="N1399">
        <v>1.039722222</v>
      </c>
      <c r="O1399">
        <v>0</v>
      </c>
      <c r="P1399">
        <v>1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0.16342992371760834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0.16342992371760834</v>
      </c>
    </row>
    <row r="1400" spans="1:31" x14ac:dyDescent="0.25">
      <c r="A1400">
        <v>2377344</v>
      </c>
      <c r="B1400">
        <v>1</v>
      </c>
      <c r="C1400" t="s">
        <v>80</v>
      </c>
      <c r="D1400" t="s">
        <v>85</v>
      </c>
      <c r="E1400" t="s">
        <v>132</v>
      </c>
      <c r="F1400" t="s">
        <v>4278</v>
      </c>
      <c r="G1400" t="s">
        <v>145</v>
      </c>
      <c r="H1400" t="s">
        <v>135</v>
      </c>
      <c r="I1400" t="s">
        <v>136</v>
      </c>
      <c r="J1400" t="s">
        <v>137</v>
      </c>
      <c r="K1400" t="s">
        <v>138</v>
      </c>
      <c r="L1400" t="s">
        <v>4279</v>
      </c>
      <c r="M1400" t="s">
        <v>4280</v>
      </c>
      <c r="N1400">
        <v>1.103611111</v>
      </c>
      <c r="O1400">
        <v>0</v>
      </c>
      <c r="P1400">
        <v>16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4.5170354783009072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4.5170354783009072</v>
      </c>
    </row>
    <row r="1401" spans="1:31" x14ac:dyDescent="0.25">
      <c r="A1401">
        <v>2377251</v>
      </c>
      <c r="B1401">
        <v>1</v>
      </c>
      <c r="C1401" t="s">
        <v>80</v>
      </c>
      <c r="D1401" t="s">
        <v>89</v>
      </c>
      <c r="E1401" t="s">
        <v>155</v>
      </c>
      <c r="F1401" t="s">
        <v>4281</v>
      </c>
      <c r="G1401" t="s">
        <v>630</v>
      </c>
      <c r="H1401" t="s">
        <v>135</v>
      </c>
      <c r="I1401" t="s">
        <v>136</v>
      </c>
      <c r="J1401" t="s">
        <v>137</v>
      </c>
      <c r="K1401" t="s">
        <v>138</v>
      </c>
      <c r="L1401" t="s">
        <v>4282</v>
      </c>
      <c r="M1401" t="s">
        <v>4283</v>
      </c>
      <c r="N1401">
        <v>5.4725000000000001</v>
      </c>
      <c r="O1401">
        <v>0</v>
      </c>
      <c r="P1401">
        <v>179</v>
      </c>
      <c r="Q1401">
        <v>0</v>
      </c>
      <c r="R1401">
        <v>0</v>
      </c>
      <c r="S1401">
        <v>0</v>
      </c>
      <c r="T1401">
        <v>11</v>
      </c>
      <c r="U1401">
        <v>0</v>
      </c>
      <c r="V1401">
        <v>0</v>
      </c>
      <c r="W1401">
        <v>0</v>
      </c>
      <c r="X1401">
        <v>239.92352237404623</v>
      </c>
      <c r="Y1401">
        <v>0</v>
      </c>
      <c r="Z1401">
        <v>0</v>
      </c>
      <c r="AA1401">
        <v>0</v>
      </c>
      <c r="AB1401">
        <v>33.193667511380262</v>
      </c>
      <c r="AC1401">
        <v>0</v>
      </c>
      <c r="AD1401">
        <v>0</v>
      </c>
      <c r="AE1401">
        <v>273.11718988542651</v>
      </c>
    </row>
    <row r="1402" spans="1:31" x14ac:dyDescent="0.25">
      <c r="A1402">
        <v>2377272</v>
      </c>
      <c r="B1402">
        <v>1</v>
      </c>
      <c r="C1402" t="s">
        <v>81</v>
      </c>
      <c r="D1402" t="s">
        <v>121</v>
      </c>
      <c r="E1402" t="s">
        <v>132</v>
      </c>
      <c r="F1402" t="s">
        <v>4284</v>
      </c>
      <c r="G1402" t="s">
        <v>149</v>
      </c>
      <c r="H1402" t="s">
        <v>135</v>
      </c>
      <c r="I1402" t="s">
        <v>136</v>
      </c>
      <c r="J1402" t="s">
        <v>137</v>
      </c>
      <c r="K1402" t="s">
        <v>138</v>
      </c>
      <c r="L1402" t="s">
        <v>4285</v>
      </c>
      <c r="M1402" t="s">
        <v>4286</v>
      </c>
      <c r="N1402">
        <v>3.8388888880000001</v>
      </c>
      <c r="O1402">
        <v>0</v>
      </c>
      <c r="P1402">
        <v>1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0.39785250264000005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0.39785250264000005</v>
      </c>
    </row>
    <row r="1403" spans="1:31" x14ac:dyDescent="0.25">
      <c r="A1403">
        <v>2377300</v>
      </c>
      <c r="B1403">
        <v>1</v>
      </c>
      <c r="C1403" t="s">
        <v>81</v>
      </c>
      <c r="D1403" t="s">
        <v>118</v>
      </c>
      <c r="E1403" t="s">
        <v>132</v>
      </c>
      <c r="F1403" t="s">
        <v>4287</v>
      </c>
      <c r="G1403" t="s">
        <v>145</v>
      </c>
      <c r="H1403" t="s">
        <v>135</v>
      </c>
      <c r="I1403" t="s">
        <v>136</v>
      </c>
      <c r="J1403" t="s">
        <v>137</v>
      </c>
      <c r="K1403" t="s">
        <v>138</v>
      </c>
      <c r="L1403" t="s">
        <v>4288</v>
      </c>
      <c r="M1403" t="s">
        <v>4289</v>
      </c>
      <c r="N1403">
        <v>3.5638888880000001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1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</row>
    <row r="1404" spans="1:31" x14ac:dyDescent="0.25">
      <c r="A1404">
        <v>2377309</v>
      </c>
      <c r="B1404">
        <v>1</v>
      </c>
      <c r="C1404" t="s">
        <v>80</v>
      </c>
      <c r="D1404" t="s">
        <v>111</v>
      </c>
      <c r="E1404" t="s">
        <v>132</v>
      </c>
      <c r="F1404" t="s">
        <v>4290</v>
      </c>
      <c r="G1404" t="s">
        <v>134</v>
      </c>
      <c r="H1404" t="s">
        <v>135</v>
      </c>
      <c r="I1404" t="s">
        <v>136</v>
      </c>
      <c r="J1404" t="s">
        <v>137</v>
      </c>
      <c r="K1404" t="s">
        <v>138</v>
      </c>
      <c r="L1404" t="s">
        <v>4291</v>
      </c>
      <c r="M1404" t="s">
        <v>4292</v>
      </c>
      <c r="N1404">
        <v>2.9175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1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</row>
    <row r="1405" spans="1:31" x14ac:dyDescent="0.25">
      <c r="A1405">
        <v>2377317</v>
      </c>
      <c r="B1405">
        <v>1</v>
      </c>
      <c r="C1405" t="s">
        <v>80</v>
      </c>
      <c r="D1405" t="s">
        <v>95</v>
      </c>
      <c r="E1405" t="s">
        <v>132</v>
      </c>
      <c r="F1405" t="s">
        <v>4293</v>
      </c>
      <c r="G1405" t="s">
        <v>172</v>
      </c>
      <c r="H1405" t="s">
        <v>135</v>
      </c>
      <c r="I1405" t="s">
        <v>136</v>
      </c>
      <c r="J1405" t="s">
        <v>137</v>
      </c>
      <c r="K1405" t="s">
        <v>138</v>
      </c>
      <c r="L1405" t="s">
        <v>4294</v>
      </c>
      <c r="M1405" t="s">
        <v>4295</v>
      </c>
      <c r="N1405">
        <v>3.0061111110000001</v>
      </c>
      <c r="O1405">
        <v>0</v>
      </c>
      <c r="P1405">
        <v>3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3.5668239201617995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3.5668239201617995</v>
      </c>
    </row>
    <row r="1406" spans="1:31" x14ac:dyDescent="0.25">
      <c r="A1406">
        <v>2377351</v>
      </c>
      <c r="B1406">
        <v>1</v>
      </c>
      <c r="C1406" t="s">
        <v>80</v>
      </c>
      <c r="D1406" t="s">
        <v>93</v>
      </c>
      <c r="E1406" t="s">
        <v>132</v>
      </c>
      <c r="F1406" t="s">
        <v>4296</v>
      </c>
      <c r="G1406" t="s">
        <v>161</v>
      </c>
      <c r="H1406" t="s">
        <v>135</v>
      </c>
      <c r="I1406" t="s">
        <v>136</v>
      </c>
      <c r="J1406" t="s">
        <v>137</v>
      </c>
      <c r="K1406" t="s">
        <v>138</v>
      </c>
      <c r="L1406" t="s">
        <v>4297</v>
      </c>
      <c r="M1406" t="s">
        <v>4298</v>
      </c>
      <c r="N1406">
        <v>2.2402777770000002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1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17.905650671749164</v>
      </c>
      <c r="AC1406">
        <v>0</v>
      </c>
      <c r="AD1406">
        <v>0</v>
      </c>
      <c r="AE1406">
        <v>17.905650671749164</v>
      </c>
    </row>
    <row r="1407" spans="1:31" x14ac:dyDescent="0.25">
      <c r="A1407">
        <v>2377353</v>
      </c>
      <c r="B1407">
        <v>1</v>
      </c>
      <c r="C1407" t="s">
        <v>80</v>
      </c>
      <c r="D1407" t="s">
        <v>104</v>
      </c>
      <c r="E1407" t="s">
        <v>132</v>
      </c>
      <c r="F1407" t="s">
        <v>4299</v>
      </c>
      <c r="G1407" t="s">
        <v>149</v>
      </c>
      <c r="H1407" t="s">
        <v>135</v>
      </c>
      <c r="I1407" t="s">
        <v>136</v>
      </c>
      <c r="J1407" t="s">
        <v>137</v>
      </c>
      <c r="K1407" t="s">
        <v>138</v>
      </c>
      <c r="L1407" t="s">
        <v>4300</v>
      </c>
      <c r="M1407" t="s">
        <v>4301</v>
      </c>
      <c r="N1407">
        <v>2.0361111109999999</v>
      </c>
      <c r="O1407">
        <v>0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</row>
    <row r="1408" spans="1:31" x14ac:dyDescent="0.25">
      <c r="A1408">
        <v>2377356</v>
      </c>
      <c r="B1408">
        <v>1</v>
      </c>
      <c r="C1408" t="s">
        <v>80</v>
      </c>
      <c r="D1408" t="s">
        <v>106</v>
      </c>
      <c r="E1408" t="s">
        <v>132</v>
      </c>
      <c r="F1408" t="s">
        <v>4302</v>
      </c>
      <c r="G1408" t="s">
        <v>145</v>
      </c>
      <c r="H1408" t="s">
        <v>135</v>
      </c>
      <c r="I1408" t="s">
        <v>136</v>
      </c>
      <c r="J1408" t="s">
        <v>137</v>
      </c>
      <c r="K1408" t="s">
        <v>138</v>
      </c>
      <c r="L1408" t="s">
        <v>4303</v>
      </c>
      <c r="M1408" t="s">
        <v>4304</v>
      </c>
      <c r="N1408">
        <v>1.395277777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1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1.799197943622475</v>
      </c>
      <c r="AC1408">
        <v>0</v>
      </c>
      <c r="AD1408">
        <v>0</v>
      </c>
      <c r="AE1408">
        <v>1.799197943622475</v>
      </c>
    </row>
    <row r="1409" spans="1:31" x14ac:dyDescent="0.25">
      <c r="A1409">
        <v>2377366</v>
      </c>
      <c r="B1409">
        <v>1</v>
      </c>
      <c r="C1409" t="s">
        <v>81</v>
      </c>
      <c r="D1409" t="s">
        <v>123</v>
      </c>
      <c r="E1409" t="s">
        <v>155</v>
      </c>
      <c r="F1409" t="s">
        <v>4305</v>
      </c>
      <c r="G1409" t="s">
        <v>203</v>
      </c>
      <c r="H1409" t="s">
        <v>135</v>
      </c>
      <c r="I1409" t="s">
        <v>136</v>
      </c>
      <c r="J1409" t="s">
        <v>137</v>
      </c>
      <c r="K1409" t="s">
        <v>138</v>
      </c>
      <c r="L1409" t="s">
        <v>4306</v>
      </c>
      <c r="M1409" t="s">
        <v>4307</v>
      </c>
      <c r="N1409">
        <v>1.0722222219999999</v>
      </c>
      <c r="O1409">
        <v>0</v>
      </c>
      <c r="P1409">
        <v>14</v>
      </c>
      <c r="Q1409">
        <v>0</v>
      </c>
      <c r="R1409">
        <v>0</v>
      </c>
      <c r="S1409">
        <v>0</v>
      </c>
      <c r="T1409">
        <v>2</v>
      </c>
      <c r="U1409">
        <v>0</v>
      </c>
      <c r="V1409">
        <v>0</v>
      </c>
      <c r="W1409">
        <v>0</v>
      </c>
      <c r="X1409">
        <v>5.3789209625059335</v>
      </c>
      <c r="Y1409">
        <v>0</v>
      </c>
      <c r="Z1409">
        <v>0</v>
      </c>
      <c r="AA1409">
        <v>0</v>
      </c>
      <c r="AB1409">
        <v>0.87207972078183338</v>
      </c>
      <c r="AC1409">
        <v>0</v>
      </c>
      <c r="AD1409">
        <v>0</v>
      </c>
      <c r="AE1409">
        <v>6.2510006832877671</v>
      </c>
    </row>
    <row r="1410" spans="1:31" x14ac:dyDescent="0.25">
      <c r="A1410">
        <v>2377368</v>
      </c>
      <c r="B1410">
        <v>1</v>
      </c>
      <c r="C1410" t="s">
        <v>80</v>
      </c>
      <c r="D1410" t="s">
        <v>82</v>
      </c>
      <c r="E1410" t="s">
        <v>132</v>
      </c>
      <c r="F1410" t="s">
        <v>4308</v>
      </c>
      <c r="G1410" t="s">
        <v>149</v>
      </c>
      <c r="H1410" t="s">
        <v>135</v>
      </c>
      <c r="I1410" t="s">
        <v>136</v>
      </c>
      <c r="J1410" t="s">
        <v>137</v>
      </c>
      <c r="K1410" t="s">
        <v>138</v>
      </c>
      <c r="L1410" t="s">
        <v>4309</v>
      </c>
      <c r="M1410" t="s">
        <v>4310</v>
      </c>
      <c r="N1410">
        <v>1.7833333330000001</v>
      </c>
      <c r="O1410">
        <v>0</v>
      </c>
      <c r="P1410">
        <v>1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0.27145259192499999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0.27145259192499999</v>
      </c>
    </row>
    <row r="1411" spans="1:31" x14ac:dyDescent="0.25">
      <c r="A1411">
        <v>2377369</v>
      </c>
      <c r="B1411">
        <v>1</v>
      </c>
      <c r="C1411" t="s">
        <v>80</v>
      </c>
      <c r="D1411" t="s">
        <v>92</v>
      </c>
      <c r="E1411" t="s">
        <v>132</v>
      </c>
      <c r="F1411" t="s">
        <v>4311</v>
      </c>
      <c r="G1411" t="s">
        <v>145</v>
      </c>
      <c r="H1411" t="s">
        <v>135</v>
      </c>
      <c r="I1411" t="s">
        <v>136</v>
      </c>
      <c r="J1411" t="s">
        <v>137</v>
      </c>
      <c r="K1411" t="s">
        <v>138</v>
      </c>
      <c r="L1411" t="s">
        <v>4312</v>
      </c>
      <c r="M1411" t="s">
        <v>4313</v>
      </c>
      <c r="N1411">
        <v>1.5083333329999999</v>
      </c>
      <c r="O1411">
        <v>0</v>
      </c>
      <c r="P1411">
        <v>4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1.4710825925071169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1.4710825925071169</v>
      </c>
    </row>
    <row r="1412" spans="1:31" x14ac:dyDescent="0.25">
      <c r="A1412">
        <v>2377371</v>
      </c>
      <c r="B1412">
        <v>1</v>
      </c>
      <c r="C1412" t="s">
        <v>81</v>
      </c>
      <c r="D1412" t="s">
        <v>112</v>
      </c>
      <c r="E1412" t="s">
        <v>132</v>
      </c>
      <c r="F1412" t="s">
        <v>4314</v>
      </c>
      <c r="G1412" t="s">
        <v>161</v>
      </c>
      <c r="H1412" t="s">
        <v>135</v>
      </c>
      <c r="I1412" t="s">
        <v>136</v>
      </c>
      <c r="J1412" t="s">
        <v>137</v>
      </c>
      <c r="K1412" t="s">
        <v>138</v>
      </c>
      <c r="L1412" t="s">
        <v>4315</v>
      </c>
      <c r="M1412" t="s">
        <v>4316</v>
      </c>
      <c r="N1412">
        <v>1.7455555549999999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1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0.80771046869626673</v>
      </c>
      <c r="AC1412">
        <v>0</v>
      </c>
      <c r="AD1412">
        <v>0</v>
      </c>
      <c r="AE1412">
        <v>0.80771046869626673</v>
      </c>
    </row>
    <row r="1413" spans="1:31" x14ac:dyDescent="0.25">
      <c r="A1413">
        <v>2377292</v>
      </c>
      <c r="B1413">
        <v>1</v>
      </c>
      <c r="C1413" t="s">
        <v>80</v>
      </c>
      <c r="D1413" t="s">
        <v>88</v>
      </c>
      <c r="E1413" t="s">
        <v>155</v>
      </c>
      <c r="F1413" t="s">
        <v>4317</v>
      </c>
      <c r="G1413" t="s">
        <v>292</v>
      </c>
      <c r="H1413" t="s">
        <v>135</v>
      </c>
      <c r="I1413" t="s">
        <v>136</v>
      </c>
      <c r="J1413" t="s">
        <v>137</v>
      </c>
      <c r="K1413" t="s">
        <v>294</v>
      </c>
      <c r="L1413" t="s">
        <v>4318</v>
      </c>
      <c r="M1413" t="s">
        <v>4319</v>
      </c>
      <c r="N1413">
        <v>2.5355555550000002</v>
      </c>
      <c r="O1413">
        <v>0</v>
      </c>
      <c r="P1413">
        <v>24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13.666553502967123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13.666553502967123</v>
      </c>
    </row>
    <row r="1414" spans="1:31" x14ac:dyDescent="0.25">
      <c r="A1414">
        <v>2377311</v>
      </c>
      <c r="B1414">
        <v>1</v>
      </c>
      <c r="C1414" t="s">
        <v>80</v>
      </c>
      <c r="D1414" t="s">
        <v>84</v>
      </c>
      <c r="E1414" t="s">
        <v>132</v>
      </c>
      <c r="F1414" t="s">
        <v>4320</v>
      </c>
      <c r="G1414" t="s">
        <v>172</v>
      </c>
      <c r="H1414" t="s">
        <v>135</v>
      </c>
      <c r="I1414" t="s">
        <v>136</v>
      </c>
      <c r="J1414" t="s">
        <v>3</v>
      </c>
      <c r="K1414" t="s">
        <v>138</v>
      </c>
      <c r="L1414" t="s">
        <v>4321</v>
      </c>
      <c r="M1414" t="s">
        <v>4322</v>
      </c>
      <c r="N1414">
        <v>4.5952777769999997</v>
      </c>
      <c r="O1414">
        <v>0</v>
      </c>
      <c r="P1414">
        <v>21</v>
      </c>
      <c r="Q1414">
        <v>0</v>
      </c>
      <c r="R1414">
        <v>0</v>
      </c>
      <c r="S1414">
        <v>0</v>
      </c>
      <c r="T1414">
        <v>1</v>
      </c>
      <c r="U1414">
        <v>0</v>
      </c>
      <c r="V1414">
        <v>0</v>
      </c>
      <c r="W1414">
        <v>0</v>
      </c>
      <c r="X1414">
        <v>25.471898174272614</v>
      </c>
      <c r="Y1414">
        <v>0</v>
      </c>
      <c r="Z1414">
        <v>0</v>
      </c>
      <c r="AA1414">
        <v>0</v>
      </c>
      <c r="AB1414">
        <v>13.069759986299626</v>
      </c>
      <c r="AC1414">
        <v>0</v>
      </c>
      <c r="AD1414">
        <v>0</v>
      </c>
      <c r="AE1414">
        <v>38.54165816057224</v>
      </c>
    </row>
    <row r="1415" spans="1:31" x14ac:dyDescent="0.25">
      <c r="A1415">
        <v>2377318</v>
      </c>
      <c r="B1415">
        <v>1</v>
      </c>
      <c r="C1415" t="s">
        <v>81</v>
      </c>
      <c r="D1415" t="s">
        <v>123</v>
      </c>
      <c r="E1415" t="s">
        <v>155</v>
      </c>
      <c r="F1415" t="s">
        <v>4323</v>
      </c>
      <c r="G1415" t="s">
        <v>1032</v>
      </c>
      <c r="H1415" t="s">
        <v>135</v>
      </c>
      <c r="I1415" t="s">
        <v>136</v>
      </c>
      <c r="J1415" t="s">
        <v>137</v>
      </c>
      <c r="K1415" t="s">
        <v>138</v>
      </c>
      <c r="L1415" t="s">
        <v>4324</v>
      </c>
      <c r="M1415" t="s">
        <v>4325</v>
      </c>
      <c r="N1415">
        <v>4.312777777</v>
      </c>
      <c r="O1415">
        <v>0</v>
      </c>
      <c r="P1415">
        <v>34</v>
      </c>
      <c r="Q1415">
        <v>0</v>
      </c>
      <c r="R1415">
        <v>0</v>
      </c>
      <c r="S1415">
        <v>0</v>
      </c>
      <c r="T1415">
        <v>1</v>
      </c>
      <c r="U1415">
        <v>0</v>
      </c>
      <c r="V1415">
        <v>0</v>
      </c>
      <c r="W1415">
        <v>0</v>
      </c>
      <c r="X1415">
        <v>15.571344956213828</v>
      </c>
      <c r="Y1415">
        <v>0</v>
      </c>
      <c r="Z1415">
        <v>0</v>
      </c>
      <c r="AA1415">
        <v>0</v>
      </c>
      <c r="AB1415">
        <v>7.6453783968869997</v>
      </c>
      <c r="AC1415">
        <v>0</v>
      </c>
      <c r="AD1415">
        <v>0</v>
      </c>
      <c r="AE1415">
        <v>23.216723353100829</v>
      </c>
    </row>
    <row r="1416" spans="1:31" x14ac:dyDescent="0.25">
      <c r="A1416">
        <v>2377359</v>
      </c>
      <c r="B1416">
        <v>1</v>
      </c>
      <c r="C1416" t="s">
        <v>80</v>
      </c>
      <c r="D1416" t="s">
        <v>88</v>
      </c>
      <c r="E1416" t="s">
        <v>170</v>
      </c>
      <c r="F1416" t="s">
        <v>4326</v>
      </c>
      <c r="G1416" t="s">
        <v>292</v>
      </c>
      <c r="H1416" t="s">
        <v>135</v>
      </c>
      <c r="I1416" t="s">
        <v>136</v>
      </c>
      <c r="J1416" t="s">
        <v>137</v>
      </c>
      <c r="K1416" t="s">
        <v>294</v>
      </c>
      <c r="L1416" t="s">
        <v>4327</v>
      </c>
      <c r="M1416" t="s">
        <v>4328</v>
      </c>
      <c r="N1416">
        <v>2.611388888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1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1.7859039269283332E-2</v>
      </c>
      <c r="AC1416">
        <v>0</v>
      </c>
      <c r="AD1416">
        <v>0</v>
      </c>
      <c r="AE1416">
        <v>1.7859039269283332E-2</v>
      </c>
    </row>
    <row r="1417" spans="1:31" x14ac:dyDescent="0.25">
      <c r="A1417">
        <v>2377392</v>
      </c>
      <c r="B1417">
        <v>1</v>
      </c>
      <c r="C1417" t="s">
        <v>80</v>
      </c>
      <c r="D1417" t="s">
        <v>96</v>
      </c>
      <c r="E1417" t="s">
        <v>155</v>
      </c>
      <c r="F1417" t="s">
        <v>4329</v>
      </c>
      <c r="G1417" t="s">
        <v>157</v>
      </c>
      <c r="H1417" t="s">
        <v>135</v>
      </c>
      <c r="I1417" t="s">
        <v>136</v>
      </c>
      <c r="J1417" t="s">
        <v>137</v>
      </c>
      <c r="K1417" t="s">
        <v>138</v>
      </c>
      <c r="L1417" t="s">
        <v>4330</v>
      </c>
      <c r="M1417" t="s">
        <v>4331</v>
      </c>
      <c r="N1417">
        <v>0.81444444400000005</v>
      </c>
      <c r="O1417">
        <v>0</v>
      </c>
      <c r="P1417">
        <v>26</v>
      </c>
      <c r="Q1417">
        <v>0</v>
      </c>
      <c r="R1417">
        <v>0</v>
      </c>
      <c r="S1417">
        <v>0</v>
      </c>
      <c r="T1417">
        <v>11</v>
      </c>
      <c r="U1417">
        <v>0</v>
      </c>
      <c r="V1417">
        <v>0</v>
      </c>
      <c r="W1417">
        <v>0</v>
      </c>
      <c r="X1417">
        <v>3.8083099868679993</v>
      </c>
      <c r="Y1417">
        <v>0</v>
      </c>
      <c r="Z1417">
        <v>0</v>
      </c>
      <c r="AA1417">
        <v>0</v>
      </c>
      <c r="AB1417">
        <v>13.58044534041567</v>
      </c>
      <c r="AC1417">
        <v>0</v>
      </c>
      <c r="AD1417">
        <v>0</v>
      </c>
      <c r="AE1417">
        <v>17.388755327283668</v>
      </c>
    </row>
    <row r="1418" spans="1:31" x14ac:dyDescent="0.25">
      <c r="A1418">
        <v>2377401</v>
      </c>
      <c r="B1418">
        <v>1</v>
      </c>
      <c r="C1418" t="s">
        <v>80</v>
      </c>
      <c r="D1418" t="s">
        <v>96</v>
      </c>
      <c r="E1418" t="s">
        <v>132</v>
      </c>
      <c r="F1418" t="s">
        <v>4332</v>
      </c>
      <c r="G1418" t="s">
        <v>149</v>
      </c>
      <c r="H1418" t="s">
        <v>135</v>
      </c>
      <c r="I1418" t="s">
        <v>136</v>
      </c>
      <c r="J1418" t="s">
        <v>137</v>
      </c>
      <c r="K1418" t="s">
        <v>138</v>
      </c>
      <c r="L1418" t="s">
        <v>4333</v>
      </c>
      <c r="M1418" t="s">
        <v>4334</v>
      </c>
      <c r="N1418">
        <v>1.446111111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1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22.749411731750499</v>
      </c>
      <c r="AC1418">
        <v>0</v>
      </c>
      <c r="AD1418">
        <v>0</v>
      </c>
      <c r="AE1418">
        <v>22.749411731750499</v>
      </c>
    </row>
    <row r="1419" spans="1:31" x14ac:dyDescent="0.25">
      <c r="A1419">
        <v>2377404</v>
      </c>
      <c r="B1419">
        <v>1</v>
      </c>
      <c r="C1419" t="s">
        <v>80</v>
      </c>
      <c r="D1419" t="s">
        <v>93</v>
      </c>
      <c r="E1419" t="s">
        <v>155</v>
      </c>
      <c r="F1419" t="s">
        <v>4335</v>
      </c>
      <c r="G1419" t="s">
        <v>269</v>
      </c>
      <c r="H1419" t="s">
        <v>135</v>
      </c>
      <c r="I1419" t="s">
        <v>136</v>
      </c>
      <c r="J1419" t="s">
        <v>137</v>
      </c>
      <c r="K1419" t="s">
        <v>138</v>
      </c>
      <c r="L1419" t="s">
        <v>4336</v>
      </c>
      <c r="M1419" t="s">
        <v>4337</v>
      </c>
      <c r="N1419">
        <v>0.82805555500000005</v>
      </c>
      <c r="O1419">
        <v>0</v>
      </c>
      <c r="P1419">
        <v>81</v>
      </c>
      <c r="Q1419">
        <v>0</v>
      </c>
      <c r="R1419">
        <v>0</v>
      </c>
      <c r="S1419">
        <v>0</v>
      </c>
      <c r="T1419">
        <v>2</v>
      </c>
      <c r="U1419">
        <v>0</v>
      </c>
      <c r="V1419">
        <v>0</v>
      </c>
      <c r="W1419">
        <v>0</v>
      </c>
      <c r="X1419">
        <v>14.564873628510929</v>
      </c>
      <c r="Y1419">
        <v>0</v>
      </c>
      <c r="Z1419">
        <v>0</v>
      </c>
      <c r="AA1419">
        <v>0</v>
      </c>
      <c r="AB1419">
        <v>1.2738956734303335</v>
      </c>
      <c r="AC1419">
        <v>0</v>
      </c>
      <c r="AD1419">
        <v>0</v>
      </c>
      <c r="AE1419">
        <v>15.838769301941262</v>
      </c>
    </row>
    <row r="1420" spans="1:31" x14ac:dyDescent="0.25">
      <c r="A1420">
        <v>2377346</v>
      </c>
      <c r="B1420">
        <v>1</v>
      </c>
      <c r="C1420" t="s">
        <v>80</v>
      </c>
      <c r="D1420" t="s">
        <v>92</v>
      </c>
      <c r="E1420" t="s">
        <v>155</v>
      </c>
      <c r="F1420" t="s">
        <v>4338</v>
      </c>
      <c r="G1420" t="s">
        <v>161</v>
      </c>
      <c r="H1420" t="s">
        <v>135</v>
      </c>
      <c r="I1420" t="s">
        <v>136</v>
      </c>
      <c r="J1420" t="s">
        <v>137</v>
      </c>
      <c r="K1420" t="s">
        <v>138</v>
      </c>
      <c r="L1420" t="s">
        <v>4339</v>
      </c>
      <c r="M1420" t="s">
        <v>4340</v>
      </c>
      <c r="N1420">
        <v>4.187777777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2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15.014722624968002</v>
      </c>
      <c r="AC1420">
        <v>0</v>
      </c>
      <c r="AD1420">
        <v>0</v>
      </c>
      <c r="AE1420">
        <v>15.014722624968002</v>
      </c>
    </row>
    <row r="1421" spans="1:31" x14ac:dyDescent="0.25">
      <c r="A1421">
        <v>2377354</v>
      </c>
      <c r="B1421">
        <v>1</v>
      </c>
      <c r="C1421" t="s">
        <v>80</v>
      </c>
      <c r="D1421" t="s">
        <v>94</v>
      </c>
      <c r="E1421" t="s">
        <v>155</v>
      </c>
      <c r="F1421" t="s">
        <v>4341</v>
      </c>
      <c r="G1421" t="s">
        <v>172</v>
      </c>
      <c r="H1421" t="s">
        <v>135</v>
      </c>
      <c r="I1421" t="s">
        <v>136</v>
      </c>
      <c r="J1421" t="s">
        <v>3</v>
      </c>
      <c r="K1421" t="s">
        <v>138</v>
      </c>
      <c r="L1421" t="s">
        <v>4342</v>
      </c>
      <c r="M1421" t="s">
        <v>4343</v>
      </c>
      <c r="N1421">
        <v>4.0266666659999997</v>
      </c>
      <c r="O1421">
        <v>0</v>
      </c>
      <c r="P1421">
        <v>153</v>
      </c>
      <c r="Q1421">
        <v>0</v>
      </c>
      <c r="R1421">
        <v>0</v>
      </c>
      <c r="S1421">
        <v>0</v>
      </c>
      <c r="T1421">
        <v>9</v>
      </c>
      <c r="U1421">
        <v>0</v>
      </c>
      <c r="V1421">
        <v>0</v>
      </c>
      <c r="W1421">
        <v>0</v>
      </c>
      <c r="X1421">
        <v>103.60262432762998</v>
      </c>
      <c r="Y1421">
        <v>0</v>
      </c>
      <c r="Z1421">
        <v>0</v>
      </c>
      <c r="AA1421">
        <v>0</v>
      </c>
      <c r="AB1421">
        <v>19.703140452770402</v>
      </c>
      <c r="AC1421">
        <v>0</v>
      </c>
      <c r="AD1421">
        <v>0</v>
      </c>
      <c r="AE1421">
        <v>123.30576478040038</v>
      </c>
    </row>
    <row r="1422" spans="1:31" x14ac:dyDescent="0.25">
      <c r="A1422">
        <v>2377386</v>
      </c>
      <c r="B1422">
        <v>1</v>
      </c>
      <c r="C1422" t="s">
        <v>80</v>
      </c>
      <c r="D1422" t="s">
        <v>96</v>
      </c>
      <c r="E1422" t="s">
        <v>132</v>
      </c>
      <c r="F1422" t="s">
        <v>4344</v>
      </c>
      <c r="G1422" t="s">
        <v>149</v>
      </c>
      <c r="H1422" t="s">
        <v>135</v>
      </c>
      <c r="I1422" t="s">
        <v>136</v>
      </c>
      <c r="J1422" t="s">
        <v>137</v>
      </c>
      <c r="K1422" t="s">
        <v>138</v>
      </c>
      <c r="L1422" t="s">
        <v>4345</v>
      </c>
      <c r="M1422" t="s">
        <v>4346</v>
      </c>
      <c r="N1422">
        <v>2.3758333330000001</v>
      </c>
      <c r="O1422">
        <v>0</v>
      </c>
      <c r="P1422">
        <v>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</row>
    <row r="1423" spans="1:31" x14ac:dyDescent="0.25">
      <c r="A1423">
        <v>2377403</v>
      </c>
      <c r="B1423">
        <v>1</v>
      </c>
      <c r="C1423" t="s">
        <v>80</v>
      </c>
      <c r="D1423" t="s">
        <v>103</v>
      </c>
      <c r="E1423" t="s">
        <v>132</v>
      </c>
      <c r="F1423" t="s">
        <v>4347</v>
      </c>
      <c r="G1423" t="s">
        <v>149</v>
      </c>
      <c r="H1423" t="s">
        <v>135</v>
      </c>
      <c r="I1423" t="s">
        <v>136</v>
      </c>
      <c r="J1423" t="s">
        <v>137</v>
      </c>
      <c r="K1423" t="s">
        <v>138</v>
      </c>
      <c r="L1423" t="s">
        <v>4348</v>
      </c>
      <c r="M1423" t="s">
        <v>4349</v>
      </c>
      <c r="N1423">
        <v>2.0552777770000001</v>
      </c>
      <c r="O1423">
        <v>0</v>
      </c>
      <c r="P1423">
        <v>1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0.26787661125934997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0.26787661125934997</v>
      </c>
    </row>
    <row r="1424" spans="1:31" x14ac:dyDescent="0.25">
      <c r="A1424">
        <v>2377418</v>
      </c>
      <c r="B1424">
        <v>1</v>
      </c>
      <c r="C1424" t="s">
        <v>80</v>
      </c>
      <c r="D1424" t="s">
        <v>94</v>
      </c>
      <c r="E1424" t="s">
        <v>155</v>
      </c>
      <c r="F1424" t="s">
        <v>4350</v>
      </c>
      <c r="G1424" t="s">
        <v>161</v>
      </c>
      <c r="H1424" t="s">
        <v>135</v>
      </c>
      <c r="I1424" t="s">
        <v>136</v>
      </c>
      <c r="J1424" t="s">
        <v>137</v>
      </c>
      <c r="K1424" t="s">
        <v>138</v>
      </c>
      <c r="L1424" t="s">
        <v>4351</v>
      </c>
      <c r="M1424" t="s">
        <v>4352</v>
      </c>
      <c r="N1424">
        <v>1.4883333329999999</v>
      </c>
      <c r="O1424">
        <v>0</v>
      </c>
      <c r="P1424">
        <v>130</v>
      </c>
      <c r="Q1424">
        <v>0</v>
      </c>
      <c r="R1424">
        <v>0</v>
      </c>
      <c r="S1424">
        <v>0</v>
      </c>
      <c r="T1424">
        <v>1</v>
      </c>
      <c r="U1424">
        <v>0</v>
      </c>
      <c r="V1424">
        <v>0</v>
      </c>
      <c r="W1424">
        <v>0</v>
      </c>
      <c r="X1424">
        <v>36.62498280478215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36.62498280478215</v>
      </c>
    </row>
    <row r="1425" spans="1:31" x14ac:dyDescent="0.25">
      <c r="A1425">
        <v>2377422</v>
      </c>
      <c r="B1425">
        <v>1</v>
      </c>
      <c r="C1425" t="s">
        <v>80</v>
      </c>
      <c r="D1425" t="s">
        <v>107</v>
      </c>
      <c r="E1425" t="s">
        <v>132</v>
      </c>
      <c r="F1425" t="s">
        <v>4353</v>
      </c>
      <c r="G1425" t="s">
        <v>134</v>
      </c>
      <c r="H1425" t="s">
        <v>135</v>
      </c>
      <c r="I1425" t="s">
        <v>136</v>
      </c>
      <c r="J1425" t="s">
        <v>137</v>
      </c>
      <c r="K1425" t="s">
        <v>138</v>
      </c>
      <c r="L1425" t="s">
        <v>4354</v>
      </c>
      <c r="M1425" t="s">
        <v>4355</v>
      </c>
      <c r="N1425">
        <v>1.3619444439999999</v>
      </c>
      <c r="O1425">
        <v>0</v>
      </c>
      <c r="P1425">
        <v>1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0.19795110018240833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0.19795110018240833</v>
      </c>
    </row>
    <row r="1426" spans="1:31" x14ac:dyDescent="0.25">
      <c r="A1426">
        <v>2377312</v>
      </c>
      <c r="B1426">
        <v>1</v>
      </c>
      <c r="C1426" t="s">
        <v>80</v>
      </c>
      <c r="D1426" t="s">
        <v>90</v>
      </c>
      <c r="E1426" t="s">
        <v>155</v>
      </c>
      <c r="F1426" t="s">
        <v>4356</v>
      </c>
      <c r="G1426" t="s">
        <v>630</v>
      </c>
      <c r="H1426" t="s">
        <v>135</v>
      </c>
      <c r="I1426" t="s">
        <v>136</v>
      </c>
      <c r="J1426" t="s">
        <v>137</v>
      </c>
      <c r="K1426" t="s">
        <v>138</v>
      </c>
      <c r="L1426" t="s">
        <v>4357</v>
      </c>
      <c r="M1426" t="s">
        <v>4358</v>
      </c>
      <c r="N1426">
        <v>6.55</v>
      </c>
      <c r="O1426">
        <v>0</v>
      </c>
      <c r="P1426">
        <v>142</v>
      </c>
      <c r="Q1426">
        <v>0</v>
      </c>
      <c r="R1426">
        <v>0</v>
      </c>
      <c r="S1426">
        <v>0</v>
      </c>
      <c r="T1426">
        <v>18</v>
      </c>
      <c r="U1426">
        <v>0</v>
      </c>
      <c r="V1426">
        <v>0</v>
      </c>
      <c r="W1426">
        <v>0</v>
      </c>
      <c r="X1426">
        <v>180.52233338448062</v>
      </c>
      <c r="Y1426">
        <v>0</v>
      </c>
      <c r="Z1426">
        <v>0</v>
      </c>
      <c r="AA1426">
        <v>0</v>
      </c>
      <c r="AB1426">
        <v>51.315155896876405</v>
      </c>
      <c r="AC1426">
        <v>0</v>
      </c>
      <c r="AD1426">
        <v>0</v>
      </c>
      <c r="AE1426">
        <v>231.83748928135702</v>
      </c>
    </row>
    <row r="1427" spans="1:31" x14ac:dyDescent="0.25">
      <c r="A1427">
        <v>2377324</v>
      </c>
      <c r="B1427">
        <v>1</v>
      </c>
      <c r="C1427" t="s">
        <v>80</v>
      </c>
      <c r="D1427" t="s">
        <v>98</v>
      </c>
      <c r="E1427" t="s">
        <v>155</v>
      </c>
      <c r="F1427" t="s">
        <v>4359</v>
      </c>
      <c r="G1427" t="s">
        <v>203</v>
      </c>
      <c r="H1427" t="s">
        <v>135</v>
      </c>
      <c r="I1427" t="s">
        <v>136</v>
      </c>
      <c r="J1427" t="s">
        <v>137</v>
      </c>
      <c r="K1427" t="s">
        <v>138</v>
      </c>
      <c r="L1427" t="s">
        <v>4360</v>
      </c>
      <c r="M1427" t="s">
        <v>4361</v>
      </c>
      <c r="N1427">
        <v>7.7630555550000002</v>
      </c>
      <c r="O1427">
        <v>0</v>
      </c>
      <c r="P1427">
        <v>0</v>
      </c>
      <c r="Q1427">
        <v>0</v>
      </c>
      <c r="R1427">
        <v>3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109.04514920055429</v>
      </c>
      <c r="AA1427">
        <v>0</v>
      </c>
      <c r="AB1427">
        <v>0</v>
      </c>
      <c r="AC1427">
        <v>0</v>
      </c>
      <c r="AD1427">
        <v>0</v>
      </c>
      <c r="AE1427">
        <v>109.04514920055429</v>
      </c>
    </row>
    <row r="1428" spans="1:31" x14ac:dyDescent="0.25">
      <c r="A1428">
        <v>2377345</v>
      </c>
      <c r="B1428">
        <v>1</v>
      </c>
      <c r="C1428" t="s">
        <v>80</v>
      </c>
      <c r="D1428" t="s">
        <v>97</v>
      </c>
      <c r="E1428" t="s">
        <v>155</v>
      </c>
      <c r="F1428" t="s">
        <v>4362</v>
      </c>
      <c r="G1428" t="s">
        <v>353</v>
      </c>
      <c r="H1428" t="s">
        <v>135</v>
      </c>
      <c r="I1428" t="s">
        <v>136</v>
      </c>
      <c r="J1428" t="s">
        <v>137</v>
      </c>
      <c r="K1428" t="s">
        <v>294</v>
      </c>
      <c r="L1428" t="s">
        <v>4363</v>
      </c>
      <c r="M1428" t="s">
        <v>4364</v>
      </c>
      <c r="N1428">
        <v>5.7138888879999996</v>
      </c>
      <c r="O1428">
        <v>0</v>
      </c>
      <c r="P1428">
        <v>53</v>
      </c>
      <c r="Q1428">
        <v>0</v>
      </c>
      <c r="R1428">
        <v>0</v>
      </c>
      <c r="S1428">
        <v>0</v>
      </c>
      <c r="T1428">
        <v>5</v>
      </c>
      <c r="U1428">
        <v>0</v>
      </c>
      <c r="V1428">
        <v>0</v>
      </c>
      <c r="W1428">
        <v>0</v>
      </c>
      <c r="X1428">
        <v>86.99056934255961</v>
      </c>
      <c r="Y1428">
        <v>0</v>
      </c>
      <c r="Z1428">
        <v>0</v>
      </c>
      <c r="AA1428">
        <v>0</v>
      </c>
      <c r="AB1428">
        <v>112.06644284870509</v>
      </c>
      <c r="AC1428">
        <v>0</v>
      </c>
      <c r="AD1428">
        <v>0</v>
      </c>
      <c r="AE1428">
        <v>199.0570121912647</v>
      </c>
    </row>
    <row r="1429" spans="1:31" x14ac:dyDescent="0.25">
      <c r="A1429">
        <v>2377358</v>
      </c>
      <c r="B1429">
        <v>1</v>
      </c>
      <c r="C1429" t="s">
        <v>80</v>
      </c>
      <c r="D1429" t="s">
        <v>84</v>
      </c>
      <c r="E1429" t="s">
        <v>155</v>
      </c>
      <c r="F1429" t="s">
        <v>4258</v>
      </c>
      <c r="G1429" t="s">
        <v>4365</v>
      </c>
      <c r="H1429" t="s">
        <v>135</v>
      </c>
      <c r="I1429" t="s">
        <v>136</v>
      </c>
      <c r="J1429" t="s">
        <v>137</v>
      </c>
      <c r="K1429" t="s">
        <v>138</v>
      </c>
      <c r="L1429" t="s">
        <v>4366</v>
      </c>
      <c r="M1429" t="s">
        <v>4367</v>
      </c>
      <c r="N1429">
        <v>2.8061111109999999</v>
      </c>
      <c r="O1429">
        <v>0</v>
      </c>
      <c r="P1429">
        <v>2</v>
      </c>
      <c r="Q1429">
        <v>0</v>
      </c>
      <c r="R1429">
        <v>0</v>
      </c>
      <c r="S1429">
        <v>0</v>
      </c>
      <c r="T1429">
        <v>12</v>
      </c>
      <c r="U1429">
        <v>0</v>
      </c>
      <c r="V1429">
        <v>0</v>
      </c>
      <c r="W1429">
        <v>0</v>
      </c>
      <c r="X1429">
        <v>1.8954705480499503</v>
      </c>
      <c r="Y1429">
        <v>0</v>
      </c>
      <c r="Z1429">
        <v>0</v>
      </c>
      <c r="AA1429">
        <v>0</v>
      </c>
      <c r="AB1429">
        <v>72.943364163366681</v>
      </c>
      <c r="AC1429">
        <v>0</v>
      </c>
      <c r="AD1429">
        <v>0</v>
      </c>
      <c r="AE1429">
        <v>74.838834711416638</v>
      </c>
    </row>
    <row r="1430" spans="1:31" x14ac:dyDescent="0.25">
      <c r="A1430">
        <v>2377362</v>
      </c>
      <c r="B1430">
        <v>1</v>
      </c>
      <c r="C1430" t="s">
        <v>80</v>
      </c>
      <c r="D1430" t="s">
        <v>97</v>
      </c>
      <c r="E1430" t="s">
        <v>132</v>
      </c>
      <c r="F1430" t="s">
        <v>4368</v>
      </c>
      <c r="G1430" t="s">
        <v>134</v>
      </c>
      <c r="H1430" t="s">
        <v>135</v>
      </c>
      <c r="I1430" t="s">
        <v>136</v>
      </c>
      <c r="J1430" t="s">
        <v>137</v>
      </c>
      <c r="K1430" t="s">
        <v>138</v>
      </c>
      <c r="L1430" t="s">
        <v>4369</v>
      </c>
      <c r="M1430" t="s">
        <v>4370</v>
      </c>
      <c r="N1430">
        <v>4.0544444439999996</v>
      </c>
      <c r="O1430">
        <v>0</v>
      </c>
      <c r="P1430">
        <v>1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0.94323818260500003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0.94323818260500003</v>
      </c>
    </row>
    <row r="1431" spans="1:31" x14ac:dyDescent="0.25">
      <c r="A1431">
        <v>2377365</v>
      </c>
      <c r="B1431">
        <v>1</v>
      </c>
      <c r="C1431" t="s">
        <v>80</v>
      </c>
      <c r="D1431" t="s">
        <v>97</v>
      </c>
      <c r="E1431" t="s">
        <v>132</v>
      </c>
      <c r="F1431" t="s">
        <v>4371</v>
      </c>
      <c r="G1431" t="s">
        <v>149</v>
      </c>
      <c r="H1431" t="s">
        <v>135</v>
      </c>
      <c r="I1431" t="s">
        <v>136</v>
      </c>
      <c r="J1431" t="s">
        <v>137</v>
      </c>
      <c r="K1431" t="s">
        <v>138</v>
      </c>
      <c r="L1431" t="s">
        <v>4372</v>
      </c>
      <c r="M1431" t="s">
        <v>4373</v>
      </c>
      <c r="N1431">
        <v>3.6825000000000001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1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</row>
    <row r="1432" spans="1:31" x14ac:dyDescent="0.25">
      <c r="A1432">
        <v>2377395</v>
      </c>
      <c r="B1432">
        <v>1</v>
      </c>
      <c r="C1432" t="s">
        <v>81</v>
      </c>
      <c r="D1432" t="s">
        <v>128</v>
      </c>
      <c r="E1432" t="s">
        <v>132</v>
      </c>
      <c r="F1432" t="s">
        <v>4374</v>
      </c>
      <c r="G1432" t="s">
        <v>149</v>
      </c>
      <c r="H1432" t="s">
        <v>135</v>
      </c>
      <c r="I1432" t="s">
        <v>136</v>
      </c>
      <c r="J1432" t="s">
        <v>137</v>
      </c>
      <c r="K1432" t="s">
        <v>138</v>
      </c>
      <c r="L1432" t="s">
        <v>4375</v>
      </c>
      <c r="M1432" t="s">
        <v>4376</v>
      </c>
      <c r="N1432">
        <v>3.5405555550000001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1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18.99870848953946</v>
      </c>
      <c r="AC1432">
        <v>0</v>
      </c>
      <c r="AD1432">
        <v>0</v>
      </c>
      <c r="AE1432">
        <v>18.99870848953946</v>
      </c>
    </row>
    <row r="1433" spans="1:31" x14ac:dyDescent="0.25">
      <c r="A1433">
        <v>2377407</v>
      </c>
      <c r="B1433">
        <v>1</v>
      </c>
      <c r="C1433" t="s">
        <v>80</v>
      </c>
      <c r="D1433" t="s">
        <v>110</v>
      </c>
      <c r="E1433" t="s">
        <v>170</v>
      </c>
      <c r="F1433" t="s">
        <v>4377</v>
      </c>
      <c r="G1433" t="s">
        <v>343</v>
      </c>
      <c r="H1433" t="s">
        <v>135</v>
      </c>
      <c r="I1433" t="s">
        <v>136</v>
      </c>
      <c r="J1433" t="s">
        <v>137</v>
      </c>
      <c r="K1433" t="s">
        <v>138</v>
      </c>
      <c r="L1433" t="s">
        <v>4378</v>
      </c>
      <c r="M1433" t="s">
        <v>4379</v>
      </c>
      <c r="N1433">
        <v>3.125</v>
      </c>
      <c r="O1433">
        <v>0</v>
      </c>
      <c r="P1433">
        <v>184</v>
      </c>
      <c r="Q1433">
        <v>0</v>
      </c>
      <c r="R1433">
        <v>0</v>
      </c>
      <c r="S1433">
        <v>0</v>
      </c>
      <c r="T1433">
        <v>33</v>
      </c>
      <c r="U1433">
        <v>0</v>
      </c>
      <c r="V1433">
        <v>0</v>
      </c>
      <c r="W1433">
        <v>0</v>
      </c>
      <c r="X1433">
        <v>162.77736387910056</v>
      </c>
      <c r="Y1433">
        <v>0</v>
      </c>
      <c r="Z1433">
        <v>0</v>
      </c>
      <c r="AA1433">
        <v>0</v>
      </c>
      <c r="AB1433">
        <v>40.579615099456113</v>
      </c>
      <c r="AC1433">
        <v>0</v>
      </c>
      <c r="AD1433">
        <v>0</v>
      </c>
      <c r="AE1433">
        <v>203.35697897855667</v>
      </c>
    </row>
    <row r="1434" spans="1:31" x14ac:dyDescent="0.25">
      <c r="A1434">
        <v>2377433</v>
      </c>
      <c r="B1434">
        <v>1</v>
      </c>
      <c r="C1434" t="s">
        <v>80</v>
      </c>
      <c r="D1434" t="s">
        <v>85</v>
      </c>
      <c r="E1434" t="s">
        <v>132</v>
      </c>
      <c r="F1434" t="s">
        <v>4380</v>
      </c>
      <c r="G1434" t="s">
        <v>134</v>
      </c>
      <c r="H1434" t="s">
        <v>135</v>
      </c>
      <c r="I1434" t="s">
        <v>136</v>
      </c>
      <c r="J1434" t="s">
        <v>137</v>
      </c>
      <c r="K1434" t="s">
        <v>138</v>
      </c>
      <c r="L1434" t="s">
        <v>4381</v>
      </c>
      <c r="M1434" t="s">
        <v>4382</v>
      </c>
      <c r="N1434">
        <v>2.806944444</v>
      </c>
      <c r="O1434">
        <v>0</v>
      </c>
      <c r="P1434">
        <v>7</v>
      </c>
      <c r="Q1434">
        <v>0</v>
      </c>
      <c r="R1434">
        <v>0</v>
      </c>
      <c r="S1434">
        <v>0</v>
      </c>
      <c r="T1434">
        <v>5</v>
      </c>
      <c r="U1434">
        <v>0</v>
      </c>
      <c r="V1434">
        <v>0</v>
      </c>
      <c r="W1434">
        <v>0</v>
      </c>
      <c r="X1434">
        <v>8.473645626485208</v>
      </c>
      <c r="Y1434">
        <v>0</v>
      </c>
      <c r="Z1434">
        <v>0</v>
      </c>
      <c r="AA1434">
        <v>0</v>
      </c>
      <c r="AB1434">
        <v>26.185115802379954</v>
      </c>
      <c r="AC1434">
        <v>0</v>
      </c>
      <c r="AD1434">
        <v>0</v>
      </c>
      <c r="AE1434">
        <v>34.658761428865162</v>
      </c>
    </row>
    <row r="1435" spans="1:31" x14ac:dyDescent="0.25">
      <c r="A1435">
        <v>2377448</v>
      </c>
      <c r="B1435">
        <v>1</v>
      </c>
      <c r="C1435" t="s">
        <v>80</v>
      </c>
      <c r="D1435" t="s">
        <v>84</v>
      </c>
      <c r="E1435" t="s">
        <v>170</v>
      </c>
      <c r="F1435" t="s">
        <v>4383</v>
      </c>
      <c r="G1435" t="s">
        <v>203</v>
      </c>
      <c r="H1435" t="s">
        <v>135</v>
      </c>
      <c r="I1435" t="s">
        <v>136</v>
      </c>
      <c r="J1435" t="s">
        <v>137</v>
      </c>
      <c r="K1435" t="s">
        <v>138</v>
      </c>
      <c r="L1435" t="s">
        <v>4384</v>
      </c>
      <c r="M1435" t="s">
        <v>4385</v>
      </c>
      <c r="N1435">
        <v>1.72</v>
      </c>
      <c r="O1435">
        <v>0</v>
      </c>
      <c r="P1435">
        <v>99</v>
      </c>
      <c r="Q1435">
        <v>0</v>
      </c>
      <c r="R1435">
        <v>0</v>
      </c>
      <c r="S1435">
        <v>0</v>
      </c>
      <c r="T1435">
        <v>5</v>
      </c>
      <c r="U1435">
        <v>0</v>
      </c>
      <c r="V1435">
        <v>0</v>
      </c>
      <c r="W1435">
        <v>0</v>
      </c>
      <c r="X1435">
        <v>40.27935307510883</v>
      </c>
      <c r="Y1435">
        <v>0</v>
      </c>
      <c r="Z1435">
        <v>0</v>
      </c>
      <c r="AA1435">
        <v>0</v>
      </c>
      <c r="AB1435">
        <v>3.9057169160445335</v>
      </c>
      <c r="AC1435">
        <v>0</v>
      </c>
      <c r="AD1435">
        <v>0</v>
      </c>
      <c r="AE1435">
        <v>44.185069991153362</v>
      </c>
    </row>
    <row r="1436" spans="1:31" x14ac:dyDescent="0.25">
      <c r="A1436">
        <v>2377451</v>
      </c>
      <c r="B1436">
        <v>1</v>
      </c>
      <c r="C1436" t="s">
        <v>80</v>
      </c>
      <c r="D1436" t="s">
        <v>109</v>
      </c>
      <c r="E1436" t="s">
        <v>132</v>
      </c>
      <c r="F1436" t="s">
        <v>4386</v>
      </c>
      <c r="G1436" t="s">
        <v>149</v>
      </c>
      <c r="H1436" t="s">
        <v>135</v>
      </c>
      <c r="I1436" t="s">
        <v>136</v>
      </c>
      <c r="J1436" t="s">
        <v>137</v>
      </c>
      <c r="K1436" t="s">
        <v>138</v>
      </c>
      <c r="L1436" t="s">
        <v>4387</v>
      </c>
      <c r="M1436" t="s">
        <v>4388</v>
      </c>
      <c r="N1436">
        <v>0.98305555499999997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1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</row>
    <row r="1437" spans="1:31" x14ac:dyDescent="0.25">
      <c r="A1437">
        <v>2377454</v>
      </c>
      <c r="B1437">
        <v>1</v>
      </c>
      <c r="C1437" t="s">
        <v>81</v>
      </c>
      <c r="D1437" t="s">
        <v>128</v>
      </c>
      <c r="E1437" t="s">
        <v>132</v>
      </c>
      <c r="F1437" t="s">
        <v>4389</v>
      </c>
      <c r="G1437" t="s">
        <v>145</v>
      </c>
      <c r="H1437" t="s">
        <v>135</v>
      </c>
      <c r="I1437" t="s">
        <v>136</v>
      </c>
      <c r="J1437" t="s">
        <v>137</v>
      </c>
      <c r="K1437" t="s">
        <v>138</v>
      </c>
      <c r="L1437" t="s">
        <v>4390</v>
      </c>
      <c r="M1437" t="s">
        <v>4391</v>
      </c>
      <c r="N1437">
        <v>1.3363888880000001</v>
      </c>
      <c r="O1437">
        <v>0</v>
      </c>
      <c r="P1437">
        <v>4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0.66380092078885833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0.66380092078885833</v>
      </c>
    </row>
    <row r="1438" spans="1:31" x14ac:dyDescent="0.25">
      <c r="A1438">
        <v>2377456</v>
      </c>
      <c r="B1438">
        <v>1</v>
      </c>
      <c r="C1438" t="s">
        <v>80</v>
      </c>
      <c r="D1438" t="s">
        <v>85</v>
      </c>
      <c r="E1438" t="s">
        <v>155</v>
      </c>
      <c r="F1438" t="s">
        <v>4392</v>
      </c>
      <c r="G1438" t="s">
        <v>157</v>
      </c>
      <c r="H1438" t="s">
        <v>135</v>
      </c>
      <c r="I1438" t="s">
        <v>136</v>
      </c>
      <c r="J1438" t="s">
        <v>137</v>
      </c>
      <c r="K1438" t="s">
        <v>138</v>
      </c>
      <c r="L1438" t="s">
        <v>4393</v>
      </c>
      <c r="M1438" t="s">
        <v>4394</v>
      </c>
      <c r="N1438">
        <v>2.2250000000000001</v>
      </c>
      <c r="O1438">
        <v>0</v>
      </c>
      <c r="P1438">
        <v>70</v>
      </c>
      <c r="Q1438">
        <v>0</v>
      </c>
      <c r="R1438">
        <v>0</v>
      </c>
      <c r="S1438">
        <v>0</v>
      </c>
      <c r="T1438">
        <v>10</v>
      </c>
      <c r="U1438">
        <v>0</v>
      </c>
      <c r="V1438">
        <v>0</v>
      </c>
      <c r="W1438">
        <v>0</v>
      </c>
      <c r="X1438">
        <v>35.965918671157269</v>
      </c>
      <c r="Y1438">
        <v>0</v>
      </c>
      <c r="Z1438">
        <v>0</v>
      </c>
      <c r="AA1438">
        <v>0</v>
      </c>
      <c r="AB1438">
        <v>27.867329664695522</v>
      </c>
      <c r="AC1438">
        <v>0</v>
      </c>
      <c r="AD1438">
        <v>0</v>
      </c>
      <c r="AE1438">
        <v>63.833248335852787</v>
      </c>
    </row>
    <row r="1439" spans="1:31" x14ac:dyDescent="0.25">
      <c r="A1439">
        <v>2377457</v>
      </c>
      <c r="B1439">
        <v>1</v>
      </c>
      <c r="C1439" t="s">
        <v>81</v>
      </c>
      <c r="D1439" t="s">
        <v>118</v>
      </c>
      <c r="E1439" t="s">
        <v>155</v>
      </c>
      <c r="F1439" t="s">
        <v>4395</v>
      </c>
      <c r="G1439" t="s">
        <v>203</v>
      </c>
      <c r="H1439" t="s">
        <v>135</v>
      </c>
      <c r="I1439" t="s">
        <v>136</v>
      </c>
      <c r="J1439" t="s">
        <v>137</v>
      </c>
      <c r="K1439" t="s">
        <v>138</v>
      </c>
      <c r="L1439" t="s">
        <v>4396</v>
      </c>
      <c r="M1439" t="s">
        <v>4397</v>
      </c>
      <c r="N1439">
        <v>1.218611111</v>
      </c>
      <c r="O1439">
        <v>0</v>
      </c>
      <c r="P1439">
        <v>58</v>
      </c>
      <c r="Q1439">
        <v>0</v>
      </c>
      <c r="R1439">
        <v>3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14.642737469131426</v>
      </c>
      <c r="Y1439">
        <v>0</v>
      </c>
      <c r="Z1439">
        <v>1.8803184643485666</v>
      </c>
      <c r="AA1439">
        <v>0</v>
      </c>
      <c r="AB1439">
        <v>0</v>
      </c>
      <c r="AC1439">
        <v>0</v>
      </c>
      <c r="AD1439">
        <v>0</v>
      </c>
      <c r="AE1439">
        <v>16.523055933479991</v>
      </c>
    </row>
    <row r="1440" spans="1:31" x14ac:dyDescent="0.25">
      <c r="A1440">
        <v>2377464</v>
      </c>
      <c r="B1440">
        <v>1</v>
      </c>
      <c r="C1440" t="s">
        <v>81</v>
      </c>
      <c r="D1440" t="s">
        <v>112</v>
      </c>
      <c r="E1440" t="s">
        <v>170</v>
      </c>
      <c r="F1440" t="s">
        <v>4398</v>
      </c>
      <c r="G1440" t="s">
        <v>630</v>
      </c>
      <c r="H1440" t="s">
        <v>135</v>
      </c>
      <c r="I1440" t="s">
        <v>136</v>
      </c>
      <c r="J1440" t="s">
        <v>137</v>
      </c>
      <c r="K1440" t="s">
        <v>138</v>
      </c>
      <c r="L1440" t="s">
        <v>4399</v>
      </c>
      <c r="M1440" t="s">
        <v>4400</v>
      </c>
      <c r="N1440">
        <v>1.540277777</v>
      </c>
      <c r="O1440">
        <v>0</v>
      </c>
      <c r="P1440">
        <v>95</v>
      </c>
      <c r="Q1440">
        <v>0</v>
      </c>
      <c r="R1440">
        <v>0</v>
      </c>
      <c r="S1440">
        <v>0</v>
      </c>
      <c r="T1440">
        <v>12</v>
      </c>
      <c r="U1440">
        <v>0</v>
      </c>
      <c r="V1440">
        <v>0</v>
      </c>
      <c r="W1440">
        <v>0</v>
      </c>
      <c r="X1440">
        <v>25.255237896880359</v>
      </c>
      <c r="Y1440">
        <v>0</v>
      </c>
      <c r="Z1440">
        <v>0</v>
      </c>
      <c r="AA1440">
        <v>0</v>
      </c>
      <c r="AB1440">
        <v>4.7576716200776596</v>
      </c>
      <c r="AC1440">
        <v>0</v>
      </c>
      <c r="AD1440">
        <v>0</v>
      </c>
      <c r="AE1440">
        <v>30.012909516958018</v>
      </c>
    </row>
    <row r="1441" spans="1:31" x14ac:dyDescent="0.25">
      <c r="A1441">
        <v>2377467</v>
      </c>
      <c r="B1441">
        <v>1</v>
      </c>
      <c r="C1441" t="s">
        <v>80</v>
      </c>
      <c r="D1441" t="s">
        <v>100</v>
      </c>
      <c r="E1441" t="s">
        <v>155</v>
      </c>
      <c r="F1441" t="s">
        <v>4401</v>
      </c>
      <c r="G1441" t="s">
        <v>203</v>
      </c>
      <c r="H1441" t="s">
        <v>135</v>
      </c>
      <c r="I1441" t="s">
        <v>136</v>
      </c>
      <c r="J1441" t="s">
        <v>137</v>
      </c>
      <c r="K1441" t="s">
        <v>138</v>
      </c>
      <c r="L1441" t="s">
        <v>4402</v>
      </c>
      <c r="M1441" t="s">
        <v>4403</v>
      </c>
      <c r="N1441">
        <v>1.4722222220000001</v>
      </c>
      <c r="O1441">
        <v>0</v>
      </c>
      <c r="P1441">
        <v>8</v>
      </c>
      <c r="Q1441">
        <v>0</v>
      </c>
      <c r="R1441">
        <v>1</v>
      </c>
      <c r="S1441">
        <v>0</v>
      </c>
      <c r="T1441">
        <v>1</v>
      </c>
      <c r="U1441">
        <v>0</v>
      </c>
      <c r="V1441">
        <v>0</v>
      </c>
      <c r="W1441">
        <v>0</v>
      </c>
      <c r="X1441">
        <v>7.9101322801038352</v>
      </c>
      <c r="Y1441">
        <v>0</v>
      </c>
      <c r="Z1441">
        <v>4.8421947535333327</v>
      </c>
      <c r="AA1441">
        <v>0</v>
      </c>
      <c r="AB1441">
        <v>1.8606525994950003</v>
      </c>
      <c r="AC1441">
        <v>0</v>
      </c>
      <c r="AD1441">
        <v>0</v>
      </c>
      <c r="AE1441">
        <v>14.61297963313217</v>
      </c>
    </row>
    <row r="1442" spans="1:31" x14ac:dyDescent="0.25">
      <c r="A1442">
        <v>2377398</v>
      </c>
      <c r="B1442">
        <v>1</v>
      </c>
      <c r="C1442" t="s">
        <v>81</v>
      </c>
      <c r="D1442" t="s">
        <v>118</v>
      </c>
      <c r="E1442" t="s">
        <v>132</v>
      </c>
      <c r="F1442" t="s">
        <v>4404</v>
      </c>
      <c r="G1442" t="s">
        <v>172</v>
      </c>
      <c r="H1442" t="s">
        <v>135</v>
      </c>
      <c r="I1442" t="s">
        <v>136</v>
      </c>
      <c r="J1442" t="s">
        <v>3</v>
      </c>
      <c r="K1442" t="s">
        <v>138</v>
      </c>
      <c r="L1442" t="s">
        <v>4405</v>
      </c>
      <c r="M1442" t="s">
        <v>4406</v>
      </c>
      <c r="N1442">
        <v>2.295833333</v>
      </c>
      <c r="O1442">
        <v>0</v>
      </c>
      <c r="P1442">
        <v>11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5.7674366144523335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5.7674366144523335</v>
      </c>
    </row>
    <row r="1443" spans="1:31" x14ac:dyDescent="0.25">
      <c r="A1443">
        <v>2377411</v>
      </c>
      <c r="B1443">
        <v>1</v>
      </c>
      <c r="C1443" t="s">
        <v>80</v>
      </c>
      <c r="D1443" t="s">
        <v>94</v>
      </c>
      <c r="E1443" t="s">
        <v>132</v>
      </c>
      <c r="F1443" t="s">
        <v>4407</v>
      </c>
      <c r="G1443" t="s">
        <v>172</v>
      </c>
      <c r="H1443" t="s">
        <v>135</v>
      </c>
      <c r="I1443" t="s">
        <v>136</v>
      </c>
      <c r="J1443" t="s">
        <v>3</v>
      </c>
      <c r="K1443" t="s">
        <v>138</v>
      </c>
      <c r="L1443" t="s">
        <v>4408</v>
      </c>
      <c r="M1443" t="s">
        <v>4409</v>
      </c>
      <c r="N1443">
        <v>4.2022222219999996</v>
      </c>
      <c r="O1443">
        <v>0</v>
      </c>
      <c r="P1443">
        <v>15</v>
      </c>
      <c r="Q1443">
        <v>0</v>
      </c>
      <c r="R1443">
        <v>0</v>
      </c>
      <c r="S1443">
        <v>0</v>
      </c>
      <c r="T1443">
        <v>1</v>
      </c>
      <c r="U1443">
        <v>0</v>
      </c>
      <c r="V1443">
        <v>0</v>
      </c>
      <c r="W1443">
        <v>0</v>
      </c>
      <c r="X1443">
        <v>10.513377318393903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10.513377318393903</v>
      </c>
    </row>
    <row r="1444" spans="1:31" x14ac:dyDescent="0.25">
      <c r="A1444">
        <v>2377432</v>
      </c>
      <c r="B1444">
        <v>1</v>
      </c>
      <c r="C1444" t="s">
        <v>80</v>
      </c>
      <c r="D1444" t="s">
        <v>97</v>
      </c>
      <c r="E1444" t="s">
        <v>132</v>
      </c>
      <c r="F1444" t="s">
        <v>4410</v>
      </c>
      <c r="G1444" t="s">
        <v>134</v>
      </c>
      <c r="H1444" t="s">
        <v>135</v>
      </c>
      <c r="I1444" t="s">
        <v>136</v>
      </c>
      <c r="J1444" t="s">
        <v>137</v>
      </c>
      <c r="K1444" t="s">
        <v>138</v>
      </c>
      <c r="L1444" t="s">
        <v>4411</v>
      </c>
      <c r="M1444" t="s">
        <v>4412</v>
      </c>
      <c r="N1444">
        <v>2.4713888879999999</v>
      </c>
      <c r="O1444">
        <v>0</v>
      </c>
      <c r="P1444">
        <v>2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1.0417852124437919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1.0417852124437919</v>
      </c>
    </row>
    <row r="1445" spans="1:31" x14ac:dyDescent="0.25">
      <c r="A1445">
        <v>2377436</v>
      </c>
      <c r="B1445">
        <v>1</v>
      </c>
      <c r="C1445" t="s">
        <v>81</v>
      </c>
      <c r="D1445" t="s">
        <v>117</v>
      </c>
      <c r="E1445" t="s">
        <v>155</v>
      </c>
      <c r="F1445" t="s">
        <v>4413</v>
      </c>
      <c r="G1445" t="s">
        <v>630</v>
      </c>
      <c r="H1445" t="s">
        <v>135</v>
      </c>
      <c r="I1445" t="s">
        <v>136</v>
      </c>
      <c r="J1445" t="s">
        <v>137</v>
      </c>
      <c r="K1445" t="s">
        <v>138</v>
      </c>
      <c r="L1445" t="s">
        <v>4414</v>
      </c>
      <c r="M1445" t="s">
        <v>4415</v>
      </c>
      <c r="N1445">
        <v>2.7352777769999999</v>
      </c>
      <c r="O1445">
        <v>0</v>
      </c>
      <c r="P1445">
        <v>15</v>
      </c>
      <c r="Q1445">
        <v>0</v>
      </c>
      <c r="R1445">
        <v>1</v>
      </c>
      <c r="S1445">
        <v>0</v>
      </c>
      <c r="T1445">
        <v>2</v>
      </c>
      <c r="U1445">
        <v>0</v>
      </c>
      <c r="V1445">
        <v>0</v>
      </c>
      <c r="W1445">
        <v>0</v>
      </c>
      <c r="X1445">
        <v>8.9877784155829055</v>
      </c>
      <c r="Y1445">
        <v>0</v>
      </c>
      <c r="Z1445">
        <v>0.87853971233548345</v>
      </c>
      <c r="AA1445">
        <v>0</v>
      </c>
      <c r="AB1445">
        <v>19.056026719115462</v>
      </c>
      <c r="AC1445">
        <v>0</v>
      </c>
      <c r="AD1445">
        <v>0</v>
      </c>
      <c r="AE1445">
        <v>28.922344847033848</v>
      </c>
    </row>
    <row r="1446" spans="1:31" x14ac:dyDescent="0.25">
      <c r="A1446">
        <v>2377440</v>
      </c>
      <c r="B1446">
        <v>1</v>
      </c>
      <c r="C1446" t="s">
        <v>80</v>
      </c>
      <c r="D1446" t="s">
        <v>108</v>
      </c>
      <c r="E1446" t="s">
        <v>132</v>
      </c>
      <c r="F1446" t="s">
        <v>4416</v>
      </c>
      <c r="G1446" t="s">
        <v>149</v>
      </c>
      <c r="H1446" t="s">
        <v>135</v>
      </c>
      <c r="I1446" t="s">
        <v>136</v>
      </c>
      <c r="J1446" t="s">
        <v>137</v>
      </c>
      <c r="K1446" t="s">
        <v>138</v>
      </c>
      <c r="L1446" t="s">
        <v>4417</v>
      </c>
      <c r="M1446" t="s">
        <v>4418</v>
      </c>
      <c r="N1446">
        <v>2.861388888</v>
      </c>
      <c r="O1446">
        <v>0</v>
      </c>
      <c r="P1446">
        <v>1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0.35608594874066668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0.35608594874066668</v>
      </c>
    </row>
    <row r="1447" spans="1:31" x14ac:dyDescent="0.25">
      <c r="A1447">
        <v>2377466</v>
      </c>
      <c r="B1447">
        <v>1</v>
      </c>
      <c r="C1447" t="s">
        <v>80</v>
      </c>
      <c r="D1447" t="s">
        <v>102</v>
      </c>
      <c r="E1447" t="s">
        <v>155</v>
      </c>
      <c r="F1447" t="s">
        <v>4419</v>
      </c>
      <c r="G1447" t="s">
        <v>157</v>
      </c>
      <c r="H1447" t="s">
        <v>135</v>
      </c>
      <c r="I1447" t="s">
        <v>136</v>
      </c>
      <c r="J1447" t="s">
        <v>137</v>
      </c>
      <c r="K1447" t="s">
        <v>138</v>
      </c>
      <c r="L1447" t="s">
        <v>4420</v>
      </c>
      <c r="M1447" t="s">
        <v>4421</v>
      </c>
      <c r="N1447">
        <v>2.122777777</v>
      </c>
      <c r="O1447">
        <v>0</v>
      </c>
      <c r="P1447">
        <v>17</v>
      </c>
      <c r="Q1447">
        <v>0</v>
      </c>
      <c r="R1447">
        <v>0</v>
      </c>
      <c r="S1447">
        <v>0</v>
      </c>
      <c r="T1447">
        <v>3</v>
      </c>
      <c r="U1447">
        <v>0</v>
      </c>
      <c r="V1447">
        <v>0</v>
      </c>
      <c r="W1447">
        <v>0</v>
      </c>
      <c r="X1447">
        <v>5.9540986149842006</v>
      </c>
      <c r="Y1447">
        <v>0</v>
      </c>
      <c r="Z1447">
        <v>0</v>
      </c>
      <c r="AA1447">
        <v>0</v>
      </c>
      <c r="AB1447">
        <v>4.1293375358961502</v>
      </c>
      <c r="AC1447">
        <v>0</v>
      </c>
      <c r="AD1447">
        <v>0</v>
      </c>
      <c r="AE1447">
        <v>10.083436150880351</v>
      </c>
    </row>
    <row r="1448" spans="1:31" x14ac:dyDescent="0.25">
      <c r="A1448">
        <v>2377483</v>
      </c>
      <c r="B1448">
        <v>1</v>
      </c>
      <c r="C1448" t="s">
        <v>80</v>
      </c>
      <c r="D1448" t="s">
        <v>83</v>
      </c>
      <c r="E1448" t="s">
        <v>132</v>
      </c>
      <c r="F1448" t="s">
        <v>4422</v>
      </c>
      <c r="G1448" t="s">
        <v>145</v>
      </c>
      <c r="H1448" t="s">
        <v>135</v>
      </c>
      <c r="I1448" t="s">
        <v>136</v>
      </c>
      <c r="J1448" t="s">
        <v>137</v>
      </c>
      <c r="K1448" t="s">
        <v>138</v>
      </c>
      <c r="L1448" t="s">
        <v>4423</v>
      </c>
      <c r="M1448" t="s">
        <v>4424</v>
      </c>
      <c r="N1448">
        <v>1.7036111110000001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2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13.309016535575836</v>
      </c>
      <c r="AC1448">
        <v>0</v>
      </c>
      <c r="AD1448">
        <v>0</v>
      </c>
      <c r="AE1448">
        <v>13.309016535575836</v>
      </c>
    </row>
    <row r="1449" spans="1:31" x14ac:dyDescent="0.25">
      <c r="A1449">
        <v>2377484</v>
      </c>
      <c r="B1449">
        <v>1</v>
      </c>
      <c r="C1449" t="s">
        <v>81</v>
      </c>
      <c r="D1449" t="s">
        <v>120</v>
      </c>
      <c r="E1449" t="s">
        <v>170</v>
      </c>
      <c r="F1449" t="s">
        <v>4425</v>
      </c>
      <c r="G1449" t="s">
        <v>203</v>
      </c>
      <c r="H1449" t="s">
        <v>135</v>
      </c>
      <c r="I1449" t="s">
        <v>136</v>
      </c>
      <c r="J1449" t="s">
        <v>137</v>
      </c>
      <c r="K1449" t="s">
        <v>138</v>
      </c>
      <c r="L1449" t="s">
        <v>4426</v>
      </c>
      <c r="M1449" t="s">
        <v>4427</v>
      </c>
      <c r="N1449">
        <v>1.207222222</v>
      </c>
      <c r="O1449">
        <v>0</v>
      </c>
      <c r="P1449">
        <v>78</v>
      </c>
      <c r="Q1449">
        <v>0</v>
      </c>
      <c r="R1449">
        <v>0</v>
      </c>
      <c r="S1449">
        <v>0</v>
      </c>
      <c r="T1449">
        <v>18</v>
      </c>
      <c r="U1449">
        <v>0</v>
      </c>
      <c r="V1449">
        <v>0</v>
      </c>
      <c r="W1449">
        <v>0</v>
      </c>
      <c r="X1449">
        <v>20.701646265612013</v>
      </c>
      <c r="Y1449">
        <v>0</v>
      </c>
      <c r="Z1449">
        <v>0</v>
      </c>
      <c r="AA1449">
        <v>0</v>
      </c>
      <c r="AB1449">
        <v>12.339214434643548</v>
      </c>
      <c r="AC1449">
        <v>0</v>
      </c>
      <c r="AD1449">
        <v>0</v>
      </c>
      <c r="AE1449">
        <v>33.040860700255564</v>
      </c>
    </row>
    <row r="1450" spans="1:31" x14ac:dyDescent="0.25">
      <c r="A1450">
        <v>2377506</v>
      </c>
      <c r="B1450">
        <v>1</v>
      </c>
      <c r="C1450" t="s">
        <v>81</v>
      </c>
      <c r="D1450" t="s">
        <v>128</v>
      </c>
      <c r="E1450" t="s">
        <v>132</v>
      </c>
      <c r="F1450" t="s">
        <v>4428</v>
      </c>
      <c r="G1450" t="s">
        <v>145</v>
      </c>
      <c r="H1450" t="s">
        <v>135</v>
      </c>
      <c r="I1450" t="s">
        <v>136</v>
      </c>
      <c r="J1450" t="s">
        <v>137</v>
      </c>
      <c r="K1450" t="s">
        <v>138</v>
      </c>
      <c r="L1450" t="s">
        <v>4429</v>
      </c>
      <c r="M1450" t="s">
        <v>4430</v>
      </c>
      <c r="N1450">
        <v>0.47972222199999998</v>
      </c>
      <c r="O1450">
        <v>0</v>
      </c>
      <c r="P1450">
        <v>21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2.6323783974021833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2.6323783974021833</v>
      </c>
    </row>
    <row r="1451" spans="1:31" x14ac:dyDescent="0.25">
      <c r="A1451">
        <v>2377414</v>
      </c>
      <c r="B1451">
        <v>1</v>
      </c>
      <c r="C1451" t="s">
        <v>80</v>
      </c>
      <c r="D1451" t="s">
        <v>105</v>
      </c>
      <c r="E1451" t="s">
        <v>132</v>
      </c>
      <c r="F1451" t="s">
        <v>4431</v>
      </c>
      <c r="G1451" t="s">
        <v>149</v>
      </c>
      <c r="H1451" t="s">
        <v>135</v>
      </c>
      <c r="I1451" t="s">
        <v>136</v>
      </c>
      <c r="J1451" t="s">
        <v>137</v>
      </c>
      <c r="K1451" t="s">
        <v>138</v>
      </c>
      <c r="L1451" t="s">
        <v>4432</v>
      </c>
      <c r="M1451" t="s">
        <v>4433</v>
      </c>
      <c r="N1451">
        <v>5.4566666660000003</v>
      </c>
      <c r="O1451">
        <v>0</v>
      </c>
      <c r="P1451">
        <v>2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3.3933748558327332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3.3933748558327332</v>
      </c>
    </row>
    <row r="1452" spans="1:31" x14ac:dyDescent="0.25">
      <c r="A1452">
        <v>2377442</v>
      </c>
      <c r="B1452">
        <v>1</v>
      </c>
      <c r="C1452" t="s">
        <v>80</v>
      </c>
      <c r="D1452" t="s">
        <v>100</v>
      </c>
      <c r="E1452" t="s">
        <v>132</v>
      </c>
      <c r="F1452" t="s">
        <v>4434</v>
      </c>
      <c r="G1452" t="s">
        <v>149</v>
      </c>
      <c r="H1452" t="s">
        <v>135</v>
      </c>
      <c r="I1452" t="s">
        <v>136</v>
      </c>
      <c r="J1452" t="s">
        <v>137</v>
      </c>
      <c r="K1452" t="s">
        <v>138</v>
      </c>
      <c r="L1452" t="s">
        <v>4435</v>
      </c>
      <c r="M1452" t="s">
        <v>4436</v>
      </c>
      <c r="N1452">
        <v>4.8955555549999996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2.2395715339800001E-2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2.2395715339800001E-2</v>
      </c>
    </row>
    <row r="1453" spans="1:31" x14ac:dyDescent="0.25">
      <c r="A1453">
        <v>2377474</v>
      </c>
      <c r="B1453">
        <v>1</v>
      </c>
      <c r="C1453" t="s">
        <v>80</v>
      </c>
      <c r="D1453" t="s">
        <v>96</v>
      </c>
      <c r="E1453" t="s">
        <v>132</v>
      </c>
      <c r="F1453" t="s">
        <v>4437</v>
      </c>
      <c r="G1453" t="s">
        <v>134</v>
      </c>
      <c r="H1453" t="s">
        <v>135</v>
      </c>
      <c r="I1453" t="s">
        <v>136</v>
      </c>
      <c r="J1453" t="s">
        <v>137</v>
      </c>
      <c r="K1453" t="s">
        <v>138</v>
      </c>
      <c r="L1453" t="s">
        <v>4438</v>
      </c>
      <c r="M1453" t="s">
        <v>4439</v>
      </c>
      <c r="N1453">
        <v>3.3988888880000001</v>
      </c>
      <c r="O1453">
        <v>0</v>
      </c>
      <c r="P1453">
        <v>1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6.7544653971189756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6.7544653971189756</v>
      </c>
    </row>
    <row r="1454" spans="1:31" x14ac:dyDescent="0.25">
      <c r="A1454">
        <v>2377480</v>
      </c>
      <c r="B1454">
        <v>1</v>
      </c>
      <c r="C1454" t="s">
        <v>80</v>
      </c>
      <c r="D1454" t="s">
        <v>85</v>
      </c>
      <c r="E1454" t="s">
        <v>132</v>
      </c>
      <c r="F1454" t="s">
        <v>4440</v>
      </c>
      <c r="G1454" t="s">
        <v>134</v>
      </c>
      <c r="H1454" t="s">
        <v>135</v>
      </c>
      <c r="I1454" t="s">
        <v>136</v>
      </c>
      <c r="J1454" t="s">
        <v>137</v>
      </c>
      <c r="K1454" t="s">
        <v>138</v>
      </c>
      <c r="L1454" t="s">
        <v>4441</v>
      </c>
      <c r="M1454" t="s">
        <v>4442</v>
      </c>
      <c r="N1454">
        <v>2.3083333330000002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1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2.3755198275091249</v>
      </c>
      <c r="AC1454">
        <v>0</v>
      </c>
      <c r="AD1454">
        <v>0</v>
      </c>
      <c r="AE1454">
        <v>2.3755198275091249</v>
      </c>
    </row>
    <row r="1455" spans="1:31" x14ac:dyDescent="0.25">
      <c r="A1455">
        <v>2377489</v>
      </c>
      <c r="B1455">
        <v>1</v>
      </c>
      <c r="C1455" t="s">
        <v>80</v>
      </c>
      <c r="D1455" t="s">
        <v>102</v>
      </c>
      <c r="E1455" t="s">
        <v>155</v>
      </c>
      <c r="F1455" t="s">
        <v>4443</v>
      </c>
      <c r="G1455" t="s">
        <v>203</v>
      </c>
      <c r="H1455" t="s">
        <v>135</v>
      </c>
      <c r="I1455" t="s">
        <v>136</v>
      </c>
      <c r="J1455" t="s">
        <v>137</v>
      </c>
      <c r="K1455" t="s">
        <v>138</v>
      </c>
      <c r="L1455" t="s">
        <v>4444</v>
      </c>
      <c r="M1455" t="s">
        <v>4445</v>
      </c>
      <c r="N1455">
        <v>2.5927777769999998</v>
      </c>
      <c r="O1455">
        <v>0</v>
      </c>
      <c r="P1455">
        <v>65</v>
      </c>
      <c r="Q1455">
        <v>0</v>
      </c>
      <c r="R1455">
        <v>0</v>
      </c>
      <c r="S1455">
        <v>0</v>
      </c>
      <c r="T1455">
        <v>2</v>
      </c>
      <c r="U1455">
        <v>0</v>
      </c>
      <c r="V1455">
        <v>0</v>
      </c>
      <c r="W1455">
        <v>0</v>
      </c>
      <c r="X1455">
        <v>29.404763150450655</v>
      </c>
      <c r="Y1455">
        <v>0</v>
      </c>
      <c r="Z1455">
        <v>0</v>
      </c>
      <c r="AA1455">
        <v>0</v>
      </c>
      <c r="AB1455">
        <v>1.3165879995051002</v>
      </c>
      <c r="AC1455">
        <v>0</v>
      </c>
      <c r="AD1455">
        <v>0</v>
      </c>
      <c r="AE1455">
        <v>30.721351149955755</v>
      </c>
    </row>
    <row r="1456" spans="1:31" x14ac:dyDescent="0.25">
      <c r="A1456">
        <v>2377503</v>
      </c>
      <c r="B1456">
        <v>1</v>
      </c>
      <c r="C1456" t="s">
        <v>80</v>
      </c>
      <c r="D1456" t="s">
        <v>85</v>
      </c>
      <c r="E1456" t="s">
        <v>132</v>
      </c>
      <c r="F1456" t="s">
        <v>4446</v>
      </c>
      <c r="G1456" t="s">
        <v>145</v>
      </c>
      <c r="H1456" t="s">
        <v>135</v>
      </c>
      <c r="I1456" t="s">
        <v>136</v>
      </c>
      <c r="J1456" t="s">
        <v>137</v>
      </c>
      <c r="K1456" t="s">
        <v>138</v>
      </c>
      <c r="L1456" t="s">
        <v>4447</v>
      </c>
      <c r="M1456" t="s">
        <v>4448</v>
      </c>
      <c r="N1456">
        <v>1.132777777</v>
      </c>
      <c r="O1456">
        <v>0</v>
      </c>
      <c r="P1456">
        <v>8</v>
      </c>
      <c r="Q1456">
        <v>0</v>
      </c>
      <c r="R1456">
        <v>0</v>
      </c>
      <c r="S1456">
        <v>0</v>
      </c>
      <c r="T1456">
        <v>3</v>
      </c>
      <c r="U1456">
        <v>0</v>
      </c>
      <c r="V1456">
        <v>0</v>
      </c>
      <c r="W1456">
        <v>0</v>
      </c>
      <c r="X1456">
        <v>2.490094623160767</v>
      </c>
      <c r="Y1456">
        <v>0</v>
      </c>
      <c r="Z1456">
        <v>0</v>
      </c>
      <c r="AA1456">
        <v>0</v>
      </c>
      <c r="AB1456">
        <v>0.79701952446000002</v>
      </c>
      <c r="AC1456">
        <v>0</v>
      </c>
      <c r="AD1456">
        <v>0</v>
      </c>
      <c r="AE1456">
        <v>3.287114147620767</v>
      </c>
    </row>
    <row r="1457" spans="1:31" x14ac:dyDescent="0.25">
      <c r="A1457">
        <v>2377504</v>
      </c>
      <c r="B1457">
        <v>1</v>
      </c>
      <c r="C1457" t="s">
        <v>80</v>
      </c>
      <c r="D1457" t="s">
        <v>104</v>
      </c>
      <c r="E1457" t="s">
        <v>132</v>
      </c>
      <c r="F1457" t="s">
        <v>4449</v>
      </c>
      <c r="G1457" t="s">
        <v>149</v>
      </c>
      <c r="H1457" t="s">
        <v>135</v>
      </c>
      <c r="I1457" t="s">
        <v>136</v>
      </c>
      <c r="J1457" t="s">
        <v>137</v>
      </c>
      <c r="K1457" t="s">
        <v>138</v>
      </c>
      <c r="L1457" t="s">
        <v>4450</v>
      </c>
      <c r="M1457" t="s">
        <v>4451</v>
      </c>
      <c r="N1457">
        <v>2.3252777770000002</v>
      </c>
      <c r="O1457">
        <v>0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</row>
    <row r="1458" spans="1:31" x14ac:dyDescent="0.25">
      <c r="A1458">
        <v>2377505</v>
      </c>
      <c r="B1458">
        <v>1</v>
      </c>
      <c r="C1458" t="s">
        <v>80</v>
      </c>
      <c r="D1458" t="s">
        <v>97</v>
      </c>
      <c r="E1458" t="s">
        <v>155</v>
      </c>
      <c r="F1458" t="s">
        <v>4452</v>
      </c>
      <c r="G1458" t="s">
        <v>157</v>
      </c>
      <c r="H1458" t="s">
        <v>135</v>
      </c>
      <c r="I1458" t="s">
        <v>136</v>
      </c>
      <c r="J1458" t="s">
        <v>137</v>
      </c>
      <c r="K1458" t="s">
        <v>138</v>
      </c>
      <c r="L1458" t="s">
        <v>4453</v>
      </c>
      <c r="M1458" t="s">
        <v>4454</v>
      </c>
      <c r="N1458">
        <v>1.34</v>
      </c>
      <c r="O1458">
        <v>0</v>
      </c>
      <c r="P1458">
        <v>49</v>
      </c>
      <c r="Q1458">
        <v>0</v>
      </c>
      <c r="R1458">
        <v>0</v>
      </c>
      <c r="S1458">
        <v>0</v>
      </c>
      <c r="T1458">
        <v>11</v>
      </c>
      <c r="U1458">
        <v>0</v>
      </c>
      <c r="V1458">
        <v>0</v>
      </c>
      <c r="W1458">
        <v>0</v>
      </c>
      <c r="X1458">
        <v>18.924908112623996</v>
      </c>
      <c r="Y1458">
        <v>0</v>
      </c>
      <c r="Z1458">
        <v>0</v>
      </c>
      <c r="AA1458">
        <v>0</v>
      </c>
      <c r="AB1458">
        <v>14.981251556257268</v>
      </c>
      <c r="AC1458">
        <v>0</v>
      </c>
      <c r="AD1458">
        <v>0</v>
      </c>
      <c r="AE1458">
        <v>33.906159668881266</v>
      </c>
    </row>
    <row r="1459" spans="1:31" x14ac:dyDescent="0.25">
      <c r="A1459">
        <v>2377520</v>
      </c>
      <c r="B1459">
        <v>1</v>
      </c>
      <c r="C1459" t="s">
        <v>80</v>
      </c>
      <c r="D1459" t="s">
        <v>85</v>
      </c>
      <c r="E1459" t="s">
        <v>132</v>
      </c>
      <c r="F1459" t="s">
        <v>4455</v>
      </c>
      <c r="G1459" t="s">
        <v>149</v>
      </c>
      <c r="H1459" t="s">
        <v>135</v>
      </c>
      <c r="I1459" t="s">
        <v>136</v>
      </c>
      <c r="J1459" t="s">
        <v>137</v>
      </c>
      <c r="K1459" t="s">
        <v>138</v>
      </c>
      <c r="L1459" t="s">
        <v>4456</v>
      </c>
      <c r="M1459" t="s">
        <v>4457</v>
      </c>
      <c r="N1459">
        <v>1.4288888879999999</v>
      </c>
      <c r="O1459">
        <v>0</v>
      </c>
      <c r="P1459">
        <v>70</v>
      </c>
      <c r="Q1459">
        <v>0</v>
      </c>
      <c r="R1459">
        <v>0</v>
      </c>
      <c r="S1459">
        <v>0</v>
      </c>
      <c r="T1459">
        <v>1</v>
      </c>
      <c r="U1459">
        <v>0</v>
      </c>
      <c r="V1459">
        <v>0</v>
      </c>
      <c r="W1459">
        <v>0</v>
      </c>
      <c r="X1459">
        <v>37.544480679339081</v>
      </c>
      <c r="Y1459">
        <v>0</v>
      </c>
      <c r="Z1459">
        <v>0</v>
      </c>
      <c r="AA1459">
        <v>0</v>
      </c>
      <c r="AB1459">
        <v>0.14024037324115002</v>
      </c>
      <c r="AC1459">
        <v>0</v>
      </c>
      <c r="AD1459">
        <v>0</v>
      </c>
      <c r="AE1459">
        <v>37.68472105258023</v>
      </c>
    </row>
    <row r="1460" spans="1:31" x14ac:dyDescent="0.25">
      <c r="A1460">
        <v>2377526</v>
      </c>
      <c r="B1460">
        <v>1</v>
      </c>
      <c r="C1460" t="s">
        <v>80</v>
      </c>
      <c r="D1460" t="s">
        <v>110</v>
      </c>
      <c r="E1460" t="s">
        <v>132</v>
      </c>
      <c r="F1460" t="s">
        <v>4458</v>
      </c>
      <c r="G1460" t="s">
        <v>149</v>
      </c>
      <c r="H1460" t="s">
        <v>135</v>
      </c>
      <c r="I1460" t="s">
        <v>136</v>
      </c>
      <c r="J1460" t="s">
        <v>137</v>
      </c>
      <c r="K1460" t="s">
        <v>138</v>
      </c>
      <c r="L1460" t="s">
        <v>4459</v>
      </c>
      <c r="M1460" t="s">
        <v>4460</v>
      </c>
      <c r="N1460">
        <v>1.4427777770000001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1.0386078787508333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1.0386078787508333</v>
      </c>
    </row>
    <row r="1461" spans="1:31" x14ac:dyDescent="0.25">
      <c r="A1461">
        <v>2377538</v>
      </c>
      <c r="B1461">
        <v>1</v>
      </c>
      <c r="C1461" t="s">
        <v>80</v>
      </c>
      <c r="D1461" t="s">
        <v>105</v>
      </c>
      <c r="E1461" t="s">
        <v>155</v>
      </c>
      <c r="F1461" t="s">
        <v>4461</v>
      </c>
      <c r="G1461" t="s">
        <v>161</v>
      </c>
      <c r="H1461" t="s">
        <v>135</v>
      </c>
      <c r="I1461" t="s">
        <v>136</v>
      </c>
      <c r="J1461" t="s">
        <v>137</v>
      </c>
      <c r="K1461" t="s">
        <v>138</v>
      </c>
      <c r="L1461" t="s">
        <v>4462</v>
      </c>
      <c r="M1461" t="s">
        <v>4463</v>
      </c>
      <c r="N1461">
        <v>0.72472222200000003</v>
      </c>
      <c r="O1461">
        <v>0</v>
      </c>
      <c r="P1461">
        <v>111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19.847387556869588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19.847387556869588</v>
      </c>
    </row>
    <row r="1462" spans="1:31" x14ac:dyDescent="0.25">
      <c r="A1462">
        <v>2377502</v>
      </c>
      <c r="B1462">
        <v>1</v>
      </c>
      <c r="C1462" t="s">
        <v>81</v>
      </c>
      <c r="D1462" t="s">
        <v>112</v>
      </c>
      <c r="E1462" t="s">
        <v>155</v>
      </c>
      <c r="F1462" t="s">
        <v>4464</v>
      </c>
      <c r="G1462" t="s">
        <v>558</v>
      </c>
      <c r="H1462" t="s">
        <v>135</v>
      </c>
      <c r="I1462" t="s">
        <v>136</v>
      </c>
      <c r="J1462" t="s">
        <v>137</v>
      </c>
      <c r="K1462" t="s">
        <v>138</v>
      </c>
      <c r="L1462" t="s">
        <v>4465</v>
      </c>
      <c r="M1462" t="s">
        <v>4466</v>
      </c>
      <c r="N1462">
        <v>2.7250000000000001</v>
      </c>
      <c r="O1462">
        <v>0</v>
      </c>
      <c r="P1462">
        <v>12</v>
      </c>
      <c r="Q1462">
        <v>0</v>
      </c>
      <c r="R1462">
        <v>0</v>
      </c>
      <c r="S1462">
        <v>0</v>
      </c>
      <c r="T1462">
        <v>1</v>
      </c>
      <c r="U1462">
        <v>0</v>
      </c>
      <c r="V1462">
        <v>0</v>
      </c>
      <c r="W1462">
        <v>0</v>
      </c>
      <c r="X1462">
        <v>3.3906890268941989</v>
      </c>
      <c r="Y1462">
        <v>0</v>
      </c>
      <c r="Z1462">
        <v>0</v>
      </c>
      <c r="AA1462">
        <v>0</v>
      </c>
      <c r="AB1462">
        <v>4.5152644070654997</v>
      </c>
      <c r="AC1462">
        <v>0</v>
      </c>
      <c r="AD1462">
        <v>0</v>
      </c>
      <c r="AE1462">
        <v>7.9059534339596986</v>
      </c>
    </row>
    <row r="1463" spans="1:31" x14ac:dyDescent="0.25">
      <c r="A1463">
        <v>2377533</v>
      </c>
      <c r="B1463">
        <v>1</v>
      </c>
      <c r="C1463" t="s">
        <v>80</v>
      </c>
      <c r="D1463" t="s">
        <v>96</v>
      </c>
      <c r="E1463" t="s">
        <v>132</v>
      </c>
      <c r="F1463" t="s">
        <v>4467</v>
      </c>
      <c r="G1463" t="s">
        <v>149</v>
      </c>
      <c r="H1463" t="s">
        <v>135</v>
      </c>
      <c r="I1463" t="s">
        <v>136</v>
      </c>
      <c r="J1463" t="s">
        <v>137</v>
      </c>
      <c r="K1463" t="s">
        <v>138</v>
      </c>
      <c r="L1463" t="s">
        <v>4468</v>
      </c>
      <c r="M1463" t="s">
        <v>4469</v>
      </c>
      <c r="N1463">
        <v>2.358333333</v>
      </c>
      <c r="O1463">
        <v>0</v>
      </c>
      <c r="P1463">
        <v>1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1.4627399197974751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1.4627399197974751</v>
      </c>
    </row>
    <row r="1464" spans="1:31" x14ac:dyDescent="0.25">
      <c r="A1464">
        <v>2377540</v>
      </c>
      <c r="B1464">
        <v>1</v>
      </c>
      <c r="C1464" t="s">
        <v>80</v>
      </c>
      <c r="D1464" t="s">
        <v>85</v>
      </c>
      <c r="E1464" t="s">
        <v>132</v>
      </c>
      <c r="F1464" t="s">
        <v>4470</v>
      </c>
      <c r="G1464" t="s">
        <v>145</v>
      </c>
      <c r="H1464" t="s">
        <v>135</v>
      </c>
      <c r="I1464" t="s">
        <v>136</v>
      </c>
      <c r="J1464" t="s">
        <v>137</v>
      </c>
      <c r="K1464" t="s">
        <v>138</v>
      </c>
      <c r="L1464" t="s">
        <v>4471</v>
      </c>
      <c r="M1464" t="s">
        <v>4472</v>
      </c>
      <c r="N1464">
        <v>1.7680555549999999</v>
      </c>
      <c r="O1464">
        <v>0</v>
      </c>
      <c r="P1464">
        <v>20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10.645285887758316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10.645285887758316</v>
      </c>
    </row>
    <row r="1465" spans="1:31" x14ac:dyDescent="0.25">
      <c r="A1465">
        <v>2377549</v>
      </c>
      <c r="B1465">
        <v>1</v>
      </c>
      <c r="C1465" t="s">
        <v>81</v>
      </c>
      <c r="D1465" t="s">
        <v>127</v>
      </c>
      <c r="E1465" t="s">
        <v>132</v>
      </c>
      <c r="F1465" t="s">
        <v>4473</v>
      </c>
      <c r="G1465" t="s">
        <v>145</v>
      </c>
      <c r="H1465" t="s">
        <v>135</v>
      </c>
      <c r="I1465" t="s">
        <v>136</v>
      </c>
      <c r="J1465" t="s">
        <v>137</v>
      </c>
      <c r="K1465" t="s">
        <v>138</v>
      </c>
      <c r="L1465" t="s">
        <v>4474</v>
      </c>
      <c r="M1465" t="s">
        <v>4475</v>
      </c>
      <c r="N1465">
        <v>1.088055555</v>
      </c>
      <c r="O1465">
        <v>0</v>
      </c>
      <c r="P1465">
        <v>9</v>
      </c>
      <c r="Q1465">
        <v>0</v>
      </c>
      <c r="R1465">
        <v>0</v>
      </c>
      <c r="S1465">
        <v>0</v>
      </c>
      <c r="T1465">
        <v>1</v>
      </c>
      <c r="U1465">
        <v>0</v>
      </c>
      <c r="V1465">
        <v>0</v>
      </c>
      <c r="W1465">
        <v>0</v>
      </c>
      <c r="X1465">
        <v>1.8441742010875335</v>
      </c>
      <c r="Y1465">
        <v>0</v>
      </c>
      <c r="Z1465">
        <v>0</v>
      </c>
      <c r="AA1465">
        <v>0</v>
      </c>
      <c r="AB1465">
        <v>0.11486362166779998</v>
      </c>
      <c r="AC1465">
        <v>0</v>
      </c>
      <c r="AD1465">
        <v>0</v>
      </c>
      <c r="AE1465">
        <v>1.9590378227553336</v>
      </c>
    </row>
    <row r="1466" spans="1:31" x14ac:dyDescent="0.25">
      <c r="A1466">
        <v>2377527</v>
      </c>
      <c r="B1466">
        <v>1</v>
      </c>
      <c r="C1466" t="s">
        <v>80</v>
      </c>
      <c r="D1466" t="s">
        <v>83</v>
      </c>
      <c r="E1466" t="s">
        <v>155</v>
      </c>
      <c r="F1466" t="s">
        <v>4476</v>
      </c>
      <c r="G1466" t="s">
        <v>425</v>
      </c>
      <c r="H1466" t="s">
        <v>135</v>
      </c>
      <c r="I1466" t="s">
        <v>136</v>
      </c>
      <c r="J1466" t="s">
        <v>137</v>
      </c>
      <c r="K1466" t="s">
        <v>138</v>
      </c>
      <c r="L1466" t="s">
        <v>4477</v>
      </c>
      <c r="M1466" t="s">
        <v>4478</v>
      </c>
      <c r="N1466">
        <v>3.0847222219999999</v>
      </c>
      <c r="O1466">
        <v>0</v>
      </c>
      <c r="P1466">
        <v>0</v>
      </c>
      <c r="Q1466">
        <v>0</v>
      </c>
      <c r="R1466">
        <v>3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6.5574644730000005</v>
      </c>
      <c r="AA1466">
        <v>0</v>
      </c>
      <c r="AB1466">
        <v>0</v>
      </c>
      <c r="AC1466">
        <v>0</v>
      </c>
      <c r="AD1466">
        <v>0</v>
      </c>
      <c r="AE1466">
        <v>6.5574644730000005</v>
      </c>
    </row>
    <row r="1467" spans="1:31" x14ac:dyDescent="0.25">
      <c r="A1467">
        <v>2377531</v>
      </c>
      <c r="B1467">
        <v>1</v>
      </c>
      <c r="C1467" t="s">
        <v>80</v>
      </c>
      <c r="D1467" t="s">
        <v>90</v>
      </c>
      <c r="E1467" t="s">
        <v>155</v>
      </c>
      <c r="F1467" t="s">
        <v>4479</v>
      </c>
      <c r="G1467" t="s">
        <v>1032</v>
      </c>
      <c r="H1467" t="s">
        <v>135</v>
      </c>
      <c r="I1467" t="s">
        <v>136</v>
      </c>
      <c r="J1467" t="s">
        <v>137</v>
      </c>
      <c r="K1467" t="s">
        <v>138</v>
      </c>
      <c r="L1467" t="s">
        <v>4480</v>
      </c>
      <c r="M1467" t="s">
        <v>4481</v>
      </c>
      <c r="N1467">
        <v>2.7875000000000001</v>
      </c>
      <c r="O1467">
        <v>0</v>
      </c>
      <c r="P1467">
        <v>101</v>
      </c>
      <c r="Q1467">
        <v>0</v>
      </c>
      <c r="R1467">
        <v>0</v>
      </c>
      <c r="S1467">
        <v>0</v>
      </c>
      <c r="T1467">
        <v>4</v>
      </c>
      <c r="U1467">
        <v>0</v>
      </c>
      <c r="V1467">
        <v>0</v>
      </c>
      <c r="W1467">
        <v>0</v>
      </c>
      <c r="X1467">
        <v>65.00671716544106</v>
      </c>
      <c r="Y1467">
        <v>0</v>
      </c>
      <c r="Z1467">
        <v>0</v>
      </c>
      <c r="AA1467">
        <v>0</v>
      </c>
      <c r="AB1467">
        <v>2.1181752989597666</v>
      </c>
      <c r="AC1467">
        <v>0</v>
      </c>
      <c r="AD1467">
        <v>0</v>
      </c>
      <c r="AE1467">
        <v>67.12489246440083</v>
      </c>
    </row>
    <row r="1468" spans="1:31" x14ac:dyDescent="0.25">
      <c r="A1468">
        <v>2377550</v>
      </c>
      <c r="B1468">
        <v>1</v>
      </c>
      <c r="C1468" t="s">
        <v>80</v>
      </c>
      <c r="D1468" t="s">
        <v>93</v>
      </c>
      <c r="E1468" t="s">
        <v>132</v>
      </c>
      <c r="F1468" t="s">
        <v>4482</v>
      </c>
      <c r="G1468" t="s">
        <v>149</v>
      </c>
      <c r="H1468" t="s">
        <v>135</v>
      </c>
      <c r="I1468" t="s">
        <v>136</v>
      </c>
      <c r="J1468" t="s">
        <v>137</v>
      </c>
      <c r="K1468" t="s">
        <v>138</v>
      </c>
      <c r="L1468" t="s">
        <v>4483</v>
      </c>
      <c r="M1468" t="s">
        <v>4484</v>
      </c>
      <c r="N1468">
        <v>2.0988888879999998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1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0.95047995417246678</v>
      </c>
      <c r="AC1468">
        <v>0</v>
      </c>
      <c r="AD1468">
        <v>0</v>
      </c>
      <c r="AE1468">
        <v>0.95047995417246678</v>
      </c>
    </row>
    <row r="1469" spans="1:31" x14ac:dyDescent="0.25">
      <c r="A1469">
        <v>2377551</v>
      </c>
      <c r="B1469">
        <v>1</v>
      </c>
      <c r="C1469" t="s">
        <v>80</v>
      </c>
      <c r="D1469" t="s">
        <v>104</v>
      </c>
      <c r="E1469" t="s">
        <v>155</v>
      </c>
      <c r="F1469" t="s">
        <v>4485</v>
      </c>
      <c r="G1469" t="s">
        <v>244</v>
      </c>
      <c r="H1469" t="s">
        <v>135</v>
      </c>
      <c r="I1469" t="s">
        <v>136</v>
      </c>
      <c r="J1469" t="s">
        <v>137</v>
      </c>
      <c r="K1469" t="s">
        <v>138</v>
      </c>
      <c r="L1469" t="s">
        <v>4486</v>
      </c>
      <c r="M1469" t="s">
        <v>4487</v>
      </c>
      <c r="N1469">
        <v>1.501666666</v>
      </c>
      <c r="O1469">
        <v>0</v>
      </c>
      <c r="P1469">
        <v>16</v>
      </c>
      <c r="Q1469">
        <v>0</v>
      </c>
      <c r="R1469">
        <v>0</v>
      </c>
      <c r="S1469">
        <v>0</v>
      </c>
      <c r="T1469">
        <v>1</v>
      </c>
      <c r="U1469">
        <v>0</v>
      </c>
      <c r="V1469">
        <v>0</v>
      </c>
      <c r="W1469">
        <v>0</v>
      </c>
      <c r="X1469">
        <v>3.3472143226142257</v>
      </c>
      <c r="Y1469">
        <v>0</v>
      </c>
      <c r="Z1469">
        <v>0</v>
      </c>
      <c r="AA1469">
        <v>0</v>
      </c>
      <c r="AB1469">
        <v>4.889361769345834E-2</v>
      </c>
      <c r="AC1469">
        <v>0</v>
      </c>
      <c r="AD1469">
        <v>0</v>
      </c>
      <c r="AE1469">
        <v>3.3961079403076839</v>
      </c>
    </row>
    <row r="1470" spans="1:31" x14ac:dyDescent="0.25">
      <c r="A1470">
        <v>2377557</v>
      </c>
      <c r="B1470">
        <v>1</v>
      </c>
      <c r="C1470" t="s">
        <v>80</v>
      </c>
      <c r="D1470" t="s">
        <v>97</v>
      </c>
      <c r="E1470" t="s">
        <v>132</v>
      </c>
      <c r="F1470" t="s">
        <v>4488</v>
      </c>
      <c r="G1470" t="s">
        <v>149</v>
      </c>
      <c r="H1470" t="s">
        <v>135</v>
      </c>
      <c r="I1470" t="s">
        <v>136</v>
      </c>
      <c r="J1470" t="s">
        <v>137</v>
      </c>
      <c r="K1470" t="s">
        <v>138</v>
      </c>
      <c r="L1470" t="s">
        <v>4489</v>
      </c>
      <c r="M1470" t="s">
        <v>4490</v>
      </c>
      <c r="N1470">
        <v>0.77</v>
      </c>
      <c r="O1470">
        <v>0</v>
      </c>
      <c r="P1470">
        <v>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0.36297857280750001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0.36297857280750001</v>
      </c>
    </row>
    <row r="1471" spans="1:31" x14ac:dyDescent="0.25">
      <c r="A1471">
        <v>2377562</v>
      </c>
      <c r="B1471">
        <v>1</v>
      </c>
      <c r="C1471" t="s">
        <v>80</v>
      </c>
      <c r="D1471" t="s">
        <v>110</v>
      </c>
      <c r="E1471" t="s">
        <v>170</v>
      </c>
      <c r="F1471" t="s">
        <v>2659</v>
      </c>
      <c r="G1471" t="s">
        <v>203</v>
      </c>
      <c r="H1471" t="s">
        <v>135</v>
      </c>
      <c r="I1471" t="s">
        <v>136</v>
      </c>
      <c r="J1471" t="s">
        <v>137</v>
      </c>
      <c r="K1471" t="s">
        <v>138</v>
      </c>
      <c r="L1471" t="s">
        <v>4491</v>
      </c>
      <c r="M1471" t="s">
        <v>4492</v>
      </c>
      <c r="N1471">
        <v>1.2102777769999999</v>
      </c>
      <c r="O1471">
        <v>0</v>
      </c>
      <c r="P1471">
        <v>38</v>
      </c>
      <c r="Q1471">
        <v>0</v>
      </c>
      <c r="R1471">
        <v>0</v>
      </c>
      <c r="S1471">
        <v>0</v>
      </c>
      <c r="T1471">
        <v>11</v>
      </c>
      <c r="U1471">
        <v>0</v>
      </c>
      <c r="V1471">
        <v>0</v>
      </c>
      <c r="W1471">
        <v>0</v>
      </c>
      <c r="X1471">
        <v>14.452997200065521</v>
      </c>
      <c r="Y1471">
        <v>0</v>
      </c>
      <c r="Z1471">
        <v>0</v>
      </c>
      <c r="AA1471">
        <v>0</v>
      </c>
      <c r="AB1471">
        <v>31.757476631586716</v>
      </c>
      <c r="AC1471">
        <v>0</v>
      </c>
      <c r="AD1471">
        <v>0</v>
      </c>
      <c r="AE1471">
        <v>46.210473831652237</v>
      </c>
    </row>
    <row r="1472" spans="1:31" x14ac:dyDescent="0.25">
      <c r="A1472">
        <v>2377294</v>
      </c>
      <c r="B1472">
        <v>1</v>
      </c>
      <c r="C1472" t="s">
        <v>80</v>
      </c>
      <c r="D1472" t="s">
        <v>100</v>
      </c>
      <c r="E1472" t="s">
        <v>155</v>
      </c>
      <c r="F1472" t="s">
        <v>4493</v>
      </c>
      <c r="G1472" t="s">
        <v>353</v>
      </c>
      <c r="H1472" t="s">
        <v>135</v>
      </c>
      <c r="I1472" t="s">
        <v>136</v>
      </c>
      <c r="J1472" t="s">
        <v>137</v>
      </c>
      <c r="K1472" t="s">
        <v>294</v>
      </c>
      <c r="L1472" t="s">
        <v>4494</v>
      </c>
      <c r="M1472" t="s">
        <v>4495</v>
      </c>
      <c r="N1472">
        <v>7.0716666659999996</v>
      </c>
      <c r="O1472">
        <v>0</v>
      </c>
      <c r="P1472">
        <v>20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62.918065959224144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62.918065959224144</v>
      </c>
    </row>
    <row r="1473" spans="1:31" x14ac:dyDescent="0.25">
      <c r="A1473">
        <v>2377350</v>
      </c>
      <c r="B1473">
        <v>1</v>
      </c>
      <c r="C1473" t="s">
        <v>80</v>
      </c>
      <c r="D1473" t="s">
        <v>93</v>
      </c>
      <c r="E1473" t="s">
        <v>170</v>
      </c>
      <c r="F1473" t="s">
        <v>4496</v>
      </c>
      <c r="G1473" t="s">
        <v>292</v>
      </c>
      <c r="H1473" t="s">
        <v>135</v>
      </c>
      <c r="I1473" t="s">
        <v>136</v>
      </c>
      <c r="J1473" t="s">
        <v>137</v>
      </c>
      <c r="K1473" t="s">
        <v>294</v>
      </c>
      <c r="L1473" t="s">
        <v>4497</v>
      </c>
      <c r="M1473" t="s">
        <v>4498</v>
      </c>
      <c r="N1473">
        <v>3.2541666660000002</v>
      </c>
      <c r="O1473">
        <v>0</v>
      </c>
      <c r="P1473">
        <v>37</v>
      </c>
      <c r="Q1473">
        <v>0</v>
      </c>
      <c r="R1473">
        <v>0</v>
      </c>
      <c r="S1473">
        <v>0</v>
      </c>
      <c r="T1473">
        <v>3</v>
      </c>
      <c r="U1473">
        <v>0</v>
      </c>
      <c r="V1473">
        <v>0</v>
      </c>
      <c r="W1473">
        <v>0</v>
      </c>
      <c r="X1473">
        <v>19.006455825909008</v>
      </c>
      <c r="Y1473">
        <v>0</v>
      </c>
      <c r="Z1473">
        <v>0</v>
      </c>
      <c r="AA1473">
        <v>0</v>
      </c>
      <c r="AB1473">
        <v>5.6080442508250004</v>
      </c>
      <c r="AC1473">
        <v>0</v>
      </c>
      <c r="AD1473">
        <v>0</v>
      </c>
      <c r="AE1473">
        <v>24.614500076734007</v>
      </c>
    </row>
    <row r="1474" spans="1:31" x14ac:dyDescent="0.25">
      <c r="A1474">
        <v>2377529</v>
      </c>
      <c r="B1474">
        <v>1</v>
      </c>
      <c r="C1474" t="s">
        <v>81</v>
      </c>
      <c r="D1474" t="s">
        <v>112</v>
      </c>
      <c r="E1474" t="s">
        <v>132</v>
      </c>
      <c r="F1474" t="s">
        <v>4499</v>
      </c>
      <c r="G1474" t="s">
        <v>172</v>
      </c>
      <c r="H1474" t="s">
        <v>135</v>
      </c>
      <c r="I1474" t="s">
        <v>136</v>
      </c>
      <c r="J1474" t="s">
        <v>137</v>
      </c>
      <c r="K1474" t="s">
        <v>138</v>
      </c>
      <c r="L1474" t="s">
        <v>4500</v>
      </c>
      <c r="M1474" t="s">
        <v>4501</v>
      </c>
      <c r="N1474">
        <v>4.2433333329999998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0.96589911322531674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0.96589911322531674</v>
      </c>
    </row>
    <row r="1475" spans="1:31" x14ac:dyDescent="0.25">
      <c r="A1475">
        <v>2377558</v>
      </c>
      <c r="B1475">
        <v>1</v>
      </c>
      <c r="C1475" t="s">
        <v>80</v>
      </c>
      <c r="D1475" t="s">
        <v>96</v>
      </c>
      <c r="E1475" t="s">
        <v>132</v>
      </c>
      <c r="F1475" t="s">
        <v>4502</v>
      </c>
      <c r="G1475" t="s">
        <v>134</v>
      </c>
      <c r="H1475" t="s">
        <v>135</v>
      </c>
      <c r="I1475" t="s">
        <v>136</v>
      </c>
      <c r="J1475" t="s">
        <v>137</v>
      </c>
      <c r="K1475" t="s">
        <v>138</v>
      </c>
      <c r="L1475" t="s">
        <v>4503</v>
      </c>
      <c r="M1475" t="s">
        <v>4504</v>
      </c>
      <c r="N1475">
        <v>2.2036111109999998</v>
      </c>
      <c r="O1475">
        <v>0</v>
      </c>
      <c r="P1475">
        <v>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</row>
    <row r="1476" spans="1:31" x14ac:dyDescent="0.25">
      <c r="A1476">
        <v>2377560</v>
      </c>
      <c r="B1476">
        <v>1</v>
      </c>
      <c r="C1476" t="s">
        <v>80</v>
      </c>
      <c r="D1476" t="s">
        <v>93</v>
      </c>
      <c r="E1476" t="s">
        <v>132</v>
      </c>
      <c r="F1476" t="s">
        <v>4505</v>
      </c>
      <c r="G1476" t="s">
        <v>149</v>
      </c>
      <c r="H1476" t="s">
        <v>135</v>
      </c>
      <c r="I1476" t="s">
        <v>136</v>
      </c>
      <c r="J1476" t="s">
        <v>137</v>
      </c>
      <c r="K1476" t="s">
        <v>138</v>
      </c>
      <c r="L1476" t="s">
        <v>4506</v>
      </c>
      <c r="M1476" t="s">
        <v>4507</v>
      </c>
      <c r="N1476">
        <v>2.173611111</v>
      </c>
      <c r="O1476">
        <v>0</v>
      </c>
      <c r="P1476">
        <v>1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0.21561235868520834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0.21561235868520834</v>
      </c>
    </row>
    <row r="1477" spans="1:31" x14ac:dyDescent="0.25">
      <c r="A1477">
        <v>2377571</v>
      </c>
      <c r="B1477">
        <v>1</v>
      </c>
      <c r="C1477" t="s">
        <v>81</v>
      </c>
      <c r="D1477" t="s">
        <v>124</v>
      </c>
      <c r="E1477" t="s">
        <v>132</v>
      </c>
      <c r="F1477" t="s">
        <v>4508</v>
      </c>
      <c r="G1477" t="s">
        <v>149</v>
      </c>
      <c r="H1477" t="s">
        <v>135</v>
      </c>
      <c r="I1477" t="s">
        <v>136</v>
      </c>
      <c r="J1477" t="s">
        <v>137</v>
      </c>
      <c r="K1477" t="s">
        <v>138</v>
      </c>
      <c r="L1477" t="s">
        <v>4509</v>
      </c>
      <c r="M1477" t="s">
        <v>4510</v>
      </c>
      <c r="N1477">
        <v>1.915277777</v>
      </c>
      <c r="O1477">
        <v>0</v>
      </c>
      <c r="P1477">
        <v>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0.27702384237833338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0.27702384237833338</v>
      </c>
    </row>
    <row r="1478" spans="1:31" x14ac:dyDescent="0.25">
      <c r="A1478">
        <v>2377530</v>
      </c>
      <c r="B1478">
        <v>1</v>
      </c>
      <c r="C1478" t="s">
        <v>81</v>
      </c>
      <c r="D1478" t="s">
        <v>122</v>
      </c>
      <c r="E1478" t="s">
        <v>132</v>
      </c>
      <c r="F1478" t="s">
        <v>4511</v>
      </c>
      <c r="G1478" t="s">
        <v>134</v>
      </c>
      <c r="H1478" t="s">
        <v>135</v>
      </c>
      <c r="I1478" t="s">
        <v>136</v>
      </c>
      <c r="J1478" t="s">
        <v>137</v>
      </c>
      <c r="K1478" t="s">
        <v>138</v>
      </c>
      <c r="L1478" t="s">
        <v>4512</v>
      </c>
      <c r="M1478" t="s">
        <v>4513</v>
      </c>
      <c r="N1478">
        <v>4.9749999999999996</v>
      </c>
      <c r="O1478">
        <v>0</v>
      </c>
      <c r="P1478">
        <v>11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14.141931370883253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14.141931370883253</v>
      </c>
    </row>
    <row r="1479" spans="1:31" x14ac:dyDescent="0.25">
      <c r="A1479">
        <v>2377554</v>
      </c>
      <c r="B1479">
        <v>1</v>
      </c>
      <c r="C1479" t="s">
        <v>80</v>
      </c>
      <c r="D1479" t="s">
        <v>106</v>
      </c>
      <c r="E1479" t="s">
        <v>132</v>
      </c>
      <c r="F1479" t="s">
        <v>4514</v>
      </c>
      <c r="G1479" t="s">
        <v>149</v>
      </c>
      <c r="H1479" t="s">
        <v>135</v>
      </c>
      <c r="I1479" t="s">
        <v>136</v>
      </c>
      <c r="J1479" t="s">
        <v>137</v>
      </c>
      <c r="K1479" t="s">
        <v>138</v>
      </c>
      <c r="L1479" t="s">
        <v>4515</v>
      </c>
      <c r="M1479" t="s">
        <v>4516</v>
      </c>
      <c r="N1479">
        <v>5.335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0.88845265792350003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0.88845265792350003</v>
      </c>
    </row>
    <row r="1480" spans="1:31" x14ac:dyDescent="0.25">
      <c r="A1480">
        <v>2377572</v>
      </c>
      <c r="B1480">
        <v>1</v>
      </c>
      <c r="C1480" t="s">
        <v>80</v>
      </c>
      <c r="D1480" t="s">
        <v>96</v>
      </c>
      <c r="E1480" t="s">
        <v>132</v>
      </c>
      <c r="F1480" t="s">
        <v>4517</v>
      </c>
      <c r="G1480" t="s">
        <v>149</v>
      </c>
      <c r="H1480" t="s">
        <v>135</v>
      </c>
      <c r="I1480" t="s">
        <v>136</v>
      </c>
      <c r="J1480" t="s">
        <v>137</v>
      </c>
      <c r="K1480" t="s">
        <v>138</v>
      </c>
      <c r="L1480" t="s">
        <v>4518</v>
      </c>
      <c r="M1480" t="s">
        <v>4519</v>
      </c>
      <c r="N1480">
        <v>1.014444444</v>
      </c>
      <c r="O1480">
        <v>0</v>
      </c>
      <c r="P1480">
        <v>1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6.2315670600149996E-2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6.2315670600149996E-2</v>
      </c>
    </row>
    <row r="1481" spans="1:31" x14ac:dyDescent="0.25">
      <c r="A1481">
        <v>2377573</v>
      </c>
      <c r="B1481">
        <v>1</v>
      </c>
      <c r="C1481" t="s">
        <v>80</v>
      </c>
      <c r="D1481" t="s">
        <v>96</v>
      </c>
      <c r="E1481" t="s">
        <v>132</v>
      </c>
      <c r="F1481" t="s">
        <v>4520</v>
      </c>
      <c r="G1481" t="s">
        <v>134</v>
      </c>
      <c r="H1481" t="s">
        <v>135</v>
      </c>
      <c r="I1481" t="s">
        <v>136</v>
      </c>
      <c r="J1481" t="s">
        <v>137</v>
      </c>
      <c r="K1481" t="s">
        <v>138</v>
      </c>
      <c r="L1481" t="s">
        <v>4521</v>
      </c>
      <c r="M1481" t="s">
        <v>4522</v>
      </c>
      <c r="N1481">
        <v>1.7808333329999999</v>
      </c>
      <c r="O1481">
        <v>0</v>
      </c>
      <c r="P1481">
        <v>4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1.02270791375235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1.02270791375235</v>
      </c>
    </row>
    <row r="1482" spans="1:31" x14ac:dyDescent="0.25">
      <c r="A1482">
        <v>2377577</v>
      </c>
      <c r="B1482">
        <v>1</v>
      </c>
      <c r="C1482" t="s">
        <v>80</v>
      </c>
      <c r="D1482" t="s">
        <v>90</v>
      </c>
      <c r="E1482" t="s">
        <v>132</v>
      </c>
      <c r="F1482" t="s">
        <v>4523</v>
      </c>
      <c r="G1482" t="s">
        <v>149</v>
      </c>
      <c r="H1482" t="s">
        <v>135</v>
      </c>
      <c r="I1482" t="s">
        <v>136</v>
      </c>
      <c r="J1482" t="s">
        <v>137</v>
      </c>
      <c r="K1482" t="s">
        <v>138</v>
      </c>
      <c r="L1482" t="s">
        <v>4524</v>
      </c>
      <c r="M1482" t="s">
        <v>4525</v>
      </c>
      <c r="N1482">
        <v>1.8644444440000001</v>
      </c>
      <c r="O1482">
        <v>0</v>
      </c>
      <c r="P1482">
        <v>3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2.0995098679121669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2.0995098679121669</v>
      </c>
    </row>
    <row r="1483" spans="1:31" x14ac:dyDescent="0.25">
      <c r="A1483">
        <v>2377582</v>
      </c>
      <c r="B1483">
        <v>1</v>
      </c>
      <c r="C1483" t="s">
        <v>80</v>
      </c>
      <c r="D1483" t="s">
        <v>110</v>
      </c>
      <c r="E1483" t="s">
        <v>170</v>
      </c>
      <c r="F1483" t="s">
        <v>2659</v>
      </c>
      <c r="G1483" t="s">
        <v>203</v>
      </c>
      <c r="H1483" t="s">
        <v>135</v>
      </c>
      <c r="I1483" t="s">
        <v>136</v>
      </c>
      <c r="J1483" t="s">
        <v>137</v>
      </c>
      <c r="K1483" t="s">
        <v>138</v>
      </c>
      <c r="L1483" t="s">
        <v>4526</v>
      </c>
      <c r="M1483" t="s">
        <v>4527</v>
      </c>
      <c r="N1483">
        <v>0.76111111099999995</v>
      </c>
      <c r="O1483">
        <v>0</v>
      </c>
      <c r="P1483">
        <v>38</v>
      </c>
      <c r="Q1483">
        <v>0</v>
      </c>
      <c r="R1483">
        <v>0</v>
      </c>
      <c r="S1483">
        <v>0</v>
      </c>
      <c r="T1483">
        <v>11</v>
      </c>
      <c r="U1483">
        <v>0</v>
      </c>
      <c r="V1483">
        <v>0</v>
      </c>
      <c r="W1483">
        <v>0</v>
      </c>
      <c r="X1483">
        <v>7.8687113984650852</v>
      </c>
      <c r="Y1483">
        <v>0</v>
      </c>
      <c r="Z1483">
        <v>0</v>
      </c>
      <c r="AA1483">
        <v>0</v>
      </c>
      <c r="AB1483">
        <v>15.420008068846332</v>
      </c>
      <c r="AC1483">
        <v>0</v>
      </c>
      <c r="AD1483">
        <v>0</v>
      </c>
      <c r="AE1483">
        <v>23.288719467311417</v>
      </c>
    </row>
    <row r="1484" spans="1:31" x14ac:dyDescent="0.25">
      <c r="A1484">
        <v>2377593</v>
      </c>
      <c r="B1484">
        <v>1</v>
      </c>
      <c r="C1484" t="s">
        <v>80</v>
      </c>
      <c r="D1484" t="s">
        <v>99</v>
      </c>
      <c r="E1484" t="s">
        <v>170</v>
      </c>
      <c r="F1484" t="s">
        <v>4528</v>
      </c>
      <c r="G1484" t="s">
        <v>343</v>
      </c>
      <c r="H1484" t="s">
        <v>135</v>
      </c>
      <c r="I1484" t="s">
        <v>136</v>
      </c>
      <c r="J1484" t="s">
        <v>137</v>
      </c>
      <c r="K1484" t="s">
        <v>138</v>
      </c>
      <c r="L1484" t="s">
        <v>4529</v>
      </c>
      <c r="M1484" t="s">
        <v>4530</v>
      </c>
      <c r="N1484">
        <v>1.1277777769999999</v>
      </c>
      <c r="O1484">
        <v>0</v>
      </c>
      <c r="P1484">
        <v>41</v>
      </c>
      <c r="Q1484">
        <v>0</v>
      </c>
      <c r="R1484">
        <v>0</v>
      </c>
      <c r="S1484">
        <v>0</v>
      </c>
      <c r="T1484">
        <v>1</v>
      </c>
      <c r="U1484">
        <v>0</v>
      </c>
      <c r="V1484">
        <v>0</v>
      </c>
      <c r="W1484">
        <v>0</v>
      </c>
      <c r="X1484">
        <v>7.2653318473030017</v>
      </c>
      <c r="Y1484">
        <v>0</v>
      </c>
      <c r="Z1484">
        <v>0</v>
      </c>
      <c r="AA1484">
        <v>0</v>
      </c>
      <c r="AB1484">
        <v>1.0676813016686666</v>
      </c>
      <c r="AC1484">
        <v>0</v>
      </c>
      <c r="AD1484">
        <v>0</v>
      </c>
      <c r="AE1484">
        <v>8.3330131489716681</v>
      </c>
    </row>
    <row r="1485" spans="1:31" x14ac:dyDescent="0.25">
      <c r="A1485">
        <v>2377594</v>
      </c>
      <c r="B1485">
        <v>1</v>
      </c>
      <c r="C1485" t="s">
        <v>80</v>
      </c>
      <c r="D1485" t="s">
        <v>110</v>
      </c>
      <c r="E1485" t="s">
        <v>170</v>
      </c>
      <c r="F1485" t="s">
        <v>2659</v>
      </c>
      <c r="G1485" t="s">
        <v>203</v>
      </c>
      <c r="H1485" t="s">
        <v>135</v>
      </c>
      <c r="I1485" t="s">
        <v>136</v>
      </c>
      <c r="J1485" t="s">
        <v>137</v>
      </c>
      <c r="K1485" t="s">
        <v>138</v>
      </c>
      <c r="L1485" t="s">
        <v>4531</v>
      </c>
      <c r="M1485" t="s">
        <v>4532</v>
      </c>
      <c r="N1485">
        <v>1.4455555550000001</v>
      </c>
      <c r="O1485">
        <v>0</v>
      </c>
      <c r="P1485">
        <v>38</v>
      </c>
      <c r="Q1485">
        <v>0</v>
      </c>
      <c r="R1485">
        <v>0</v>
      </c>
      <c r="S1485">
        <v>0</v>
      </c>
      <c r="T1485">
        <v>11</v>
      </c>
      <c r="U1485">
        <v>0</v>
      </c>
      <c r="V1485">
        <v>0</v>
      </c>
      <c r="W1485">
        <v>0</v>
      </c>
      <c r="X1485">
        <v>14.145278646331391</v>
      </c>
      <c r="Y1485">
        <v>0</v>
      </c>
      <c r="Z1485">
        <v>0</v>
      </c>
      <c r="AA1485">
        <v>0</v>
      </c>
      <c r="AB1485">
        <v>27.362611327620264</v>
      </c>
      <c r="AC1485">
        <v>0</v>
      </c>
      <c r="AD1485">
        <v>0</v>
      </c>
      <c r="AE1485">
        <v>41.507889973951656</v>
      </c>
    </row>
    <row r="1486" spans="1:31" x14ac:dyDescent="0.25">
      <c r="A1486">
        <v>2377597</v>
      </c>
      <c r="B1486">
        <v>1</v>
      </c>
      <c r="C1486" t="s">
        <v>80</v>
      </c>
      <c r="D1486" t="s">
        <v>110</v>
      </c>
      <c r="E1486" t="s">
        <v>132</v>
      </c>
      <c r="F1486" t="s">
        <v>4533</v>
      </c>
      <c r="G1486" t="s">
        <v>149</v>
      </c>
      <c r="H1486" t="s">
        <v>135</v>
      </c>
      <c r="I1486" t="s">
        <v>136</v>
      </c>
      <c r="J1486" t="s">
        <v>137</v>
      </c>
      <c r="K1486" t="s">
        <v>138</v>
      </c>
      <c r="L1486" t="s">
        <v>4534</v>
      </c>
      <c r="M1486" t="s">
        <v>4535</v>
      </c>
      <c r="N1486">
        <v>1.974444444</v>
      </c>
      <c r="O1486">
        <v>0</v>
      </c>
      <c r="P1486">
        <v>32</v>
      </c>
      <c r="Q1486">
        <v>0</v>
      </c>
      <c r="R1486">
        <v>0</v>
      </c>
      <c r="S1486">
        <v>0</v>
      </c>
      <c r="T1486">
        <v>2</v>
      </c>
      <c r="U1486">
        <v>0</v>
      </c>
      <c r="V1486">
        <v>0</v>
      </c>
      <c r="W1486">
        <v>0</v>
      </c>
      <c r="X1486">
        <v>17.220316683502833</v>
      </c>
      <c r="Y1486">
        <v>0</v>
      </c>
      <c r="Z1486">
        <v>0</v>
      </c>
      <c r="AA1486">
        <v>0</v>
      </c>
      <c r="AB1486">
        <v>8.7974279274800005E-2</v>
      </c>
      <c r="AC1486">
        <v>0</v>
      </c>
      <c r="AD1486">
        <v>0</v>
      </c>
      <c r="AE1486">
        <v>17.308290962777633</v>
      </c>
    </row>
    <row r="1487" spans="1:31" x14ac:dyDescent="0.25">
      <c r="A1487">
        <v>2377578</v>
      </c>
      <c r="B1487">
        <v>1</v>
      </c>
      <c r="C1487" t="s">
        <v>80</v>
      </c>
      <c r="D1487" t="s">
        <v>109</v>
      </c>
      <c r="E1487" t="s">
        <v>132</v>
      </c>
      <c r="F1487" t="s">
        <v>4536</v>
      </c>
      <c r="G1487" t="s">
        <v>149</v>
      </c>
      <c r="H1487" t="s">
        <v>135</v>
      </c>
      <c r="I1487" t="s">
        <v>136</v>
      </c>
      <c r="J1487" t="s">
        <v>137</v>
      </c>
      <c r="K1487" t="s">
        <v>138</v>
      </c>
      <c r="L1487" t="s">
        <v>4537</v>
      </c>
      <c r="M1487" t="s">
        <v>4538</v>
      </c>
      <c r="N1487">
        <v>4.3213888880000004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1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0.22759982752000002</v>
      </c>
      <c r="AC1487">
        <v>0</v>
      </c>
      <c r="AD1487">
        <v>0</v>
      </c>
      <c r="AE1487">
        <v>0.22759982752000002</v>
      </c>
    </row>
    <row r="1488" spans="1:31" x14ac:dyDescent="0.25">
      <c r="A1488">
        <v>2377614</v>
      </c>
      <c r="B1488">
        <v>1</v>
      </c>
      <c r="C1488" t="s">
        <v>80</v>
      </c>
      <c r="D1488" t="s">
        <v>89</v>
      </c>
      <c r="E1488" t="s">
        <v>155</v>
      </c>
      <c r="F1488" t="s">
        <v>4539</v>
      </c>
      <c r="G1488" t="s">
        <v>157</v>
      </c>
      <c r="H1488" t="s">
        <v>135</v>
      </c>
      <c r="I1488" t="s">
        <v>136</v>
      </c>
      <c r="J1488" t="s">
        <v>137</v>
      </c>
      <c r="K1488" t="s">
        <v>138</v>
      </c>
      <c r="L1488" t="s">
        <v>4540</v>
      </c>
      <c r="M1488" t="s">
        <v>4541</v>
      </c>
      <c r="N1488">
        <v>1.791666666</v>
      </c>
      <c r="O1488">
        <v>0</v>
      </c>
      <c r="P1488">
        <v>2</v>
      </c>
      <c r="Q1488">
        <v>0</v>
      </c>
      <c r="R1488">
        <v>4</v>
      </c>
      <c r="S1488">
        <v>0</v>
      </c>
      <c r="T1488">
        <v>1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3.1892437326843721</v>
      </c>
      <c r="AA1488">
        <v>0</v>
      </c>
      <c r="AB1488">
        <v>0</v>
      </c>
      <c r="AC1488">
        <v>0</v>
      </c>
      <c r="AD1488">
        <v>0</v>
      </c>
      <c r="AE1488">
        <v>3.1892437326843721</v>
      </c>
    </row>
    <row r="1489" spans="1:31" x14ac:dyDescent="0.25">
      <c r="A1489">
        <v>2377618</v>
      </c>
      <c r="B1489">
        <v>1</v>
      </c>
      <c r="C1489" t="s">
        <v>80</v>
      </c>
      <c r="D1489" t="s">
        <v>98</v>
      </c>
      <c r="E1489" t="s">
        <v>155</v>
      </c>
      <c r="F1489" t="s">
        <v>4542</v>
      </c>
      <c r="G1489" t="s">
        <v>336</v>
      </c>
      <c r="H1489" t="s">
        <v>135</v>
      </c>
      <c r="I1489" t="s">
        <v>136</v>
      </c>
      <c r="J1489" t="s">
        <v>137</v>
      </c>
      <c r="K1489" t="s">
        <v>138</v>
      </c>
      <c r="L1489" t="s">
        <v>4543</v>
      </c>
      <c r="M1489" t="s">
        <v>4544</v>
      </c>
      <c r="N1489">
        <v>1.1983333329999999</v>
      </c>
      <c r="O1489">
        <v>0</v>
      </c>
      <c r="P1489">
        <v>41</v>
      </c>
      <c r="Q1489">
        <v>0</v>
      </c>
      <c r="R1489">
        <v>0</v>
      </c>
      <c r="S1489">
        <v>0</v>
      </c>
      <c r="T1489">
        <v>5</v>
      </c>
      <c r="U1489">
        <v>0</v>
      </c>
      <c r="V1489">
        <v>0</v>
      </c>
      <c r="W1489">
        <v>0</v>
      </c>
      <c r="X1489">
        <v>6.0795809852165403</v>
      </c>
      <c r="Y1489">
        <v>0</v>
      </c>
      <c r="Z1489">
        <v>0</v>
      </c>
      <c r="AA1489">
        <v>0</v>
      </c>
      <c r="AB1489">
        <v>3.7255753596101249</v>
      </c>
      <c r="AC1489">
        <v>0</v>
      </c>
      <c r="AD1489">
        <v>0</v>
      </c>
      <c r="AE1489">
        <v>9.8051563448266652</v>
      </c>
    </row>
    <row r="1490" spans="1:31" x14ac:dyDescent="0.25">
      <c r="A1490">
        <v>2377644</v>
      </c>
      <c r="B1490">
        <v>1</v>
      </c>
      <c r="C1490" t="s">
        <v>81</v>
      </c>
      <c r="D1490" t="s">
        <v>123</v>
      </c>
      <c r="E1490" t="s">
        <v>155</v>
      </c>
      <c r="F1490" t="s">
        <v>4545</v>
      </c>
      <c r="G1490" t="s">
        <v>336</v>
      </c>
      <c r="H1490" t="s">
        <v>135</v>
      </c>
      <c r="I1490" t="s">
        <v>136</v>
      </c>
      <c r="J1490" t="s">
        <v>137</v>
      </c>
      <c r="K1490" t="s">
        <v>138</v>
      </c>
      <c r="L1490" t="s">
        <v>4546</v>
      </c>
      <c r="M1490" t="s">
        <v>4547</v>
      </c>
      <c r="N1490">
        <v>1.362222222</v>
      </c>
      <c r="O1490">
        <v>0</v>
      </c>
      <c r="P1490">
        <v>194</v>
      </c>
      <c r="Q1490">
        <v>0</v>
      </c>
      <c r="R1490">
        <v>0</v>
      </c>
      <c r="S1490">
        <v>0</v>
      </c>
      <c r="T1490">
        <v>6</v>
      </c>
      <c r="U1490">
        <v>0</v>
      </c>
      <c r="V1490">
        <v>0</v>
      </c>
      <c r="W1490">
        <v>0</v>
      </c>
      <c r="X1490">
        <v>47.055036637777725</v>
      </c>
      <c r="Y1490">
        <v>0</v>
      </c>
      <c r="Z1490">
        <v>0</v>
      </c>
      <c r="AA1490">
        <v>0</v>
      </c>
      <c r="AB1490">
        <v>3.8717291903520006</v>
      </c>
      <c r="AC1490">
        <v>0</v>
      </c>
      <c r="AD1490">
        <v>0</v>
      </c>
      <c r="AE1490">
        <v>50.926765828129724</v>
      </c>
    </row>
    <row r="1491" spans="1:31" x14ac:dyDescent="0.25">
      <c r="A1491">
        <v>2377625</v>
      </c>
      <c r="B1491">
        <v>1</v>
      </c>
      <c r="C1491" t="s">
        <v>80</v>
      </c>
      <c r="D1491" t="s">
        <v>104</v>
      </c>
      <c r="E1491" t="s">
        <v>155</v>
      </c>
      <c r="F1491" t="s">
        <v>4548</v>
      </c>
      <c r="G1491" t="s">
        <v>203</v>
      </c>
      <c r="H1491" t="s">
        <v>135</v>
      </c>
      <c r="I1491" t="s">
        <v>136</v>
      </c>
      <c r="J1491" t="s">
        <v>137</v>
      </c>
      <c r="K1491" t="s">
        <v>138</v>
      </c>
      <c r="L1491" t="s">
        <v>4549</v>
      </c>
      <c r="M1491" t="s">
        <v>4550</v>
      </c>
      <c r="N1491">
        <v>2.2050000000000001</v>
      </c>
      <c r="O1491">
        <v>0</v>
      </c>
      <c r="P1491">
        <v>219</v>
      </c>
      <c r="Q1491">
        <v>0</v>
      </c>
      <c r="R1491">
        <v>0</v>
      </c>
      <c r="S1491">
        <v>0</v>
      </c>
      <c r="T1491">
        <v>18</v>
      </c>
      <c r="U1491">
        <v>0</v>
      </c>
      <c r="V1491">
        <v>0</v>
      </c>
      <c r="W1491">
        <v>0</v>
      </c>
      <c r="X1491">
        <v>80.319896062487842</v>
      </c>
      <c r="Y1491">
        <v>0</v>
      </c>
      <c r="Z1491">
        <v>0</v>
      </c>
      <c r="AA1491">
        <v>0</v>
      </c>
      <c r="AB1491">
        <v>33.991310732964337</v>
      </c>
      <c r="AC1491">
        <v>0</v>
      </c>
      <c r="AD1491">
        <v>0</v>
      </c>
      <c r="AE1491">
        <v>114.31120679545218</v>
      </c>
    </row>
    <row r="1492" spans="1:31" x14ac:dyDescent="0.25">
      <c r="A1492">
        <v>2377650</v>
      </c>
      <c r="B1492">
        <v>1</v>
      </c>
      <c r="C1492" t="s">
        <v>81</v>
      </c>
      <c r="D1492" t="s">
        <v>120</v>
      </c>
      <c r="E1492" t="s">
        <v>184</v>
      </c>
      <c r="F1492" t="s">
        <v>4551</v>
      </c>
      <c r="G1492" t="s">
        <v>199</v>
      </c>
      <c r="H1492" t="s">
        <v>135</v>
      </c>
      <c r="I1492" t="s">
        <v>136</v>
      </c>
      <c r="J1492" t="s">
        <v>137</v>
      </c>
      <c r="K1492" t="s">
        <v>138</v>
      </c>
      <c r="L1492" t="s">
        <v>4552</v>
      </c>
      <c r="M1492" t="s">
        <v>4553</v>
      </c>
      <c r="N1492">
        <v>2.4111111109999999</v>
      </c>
      <c r="O1492">
        <v>0</v>
      </c>
      <c r="P1492">
        <v>0</v>
      </c>
      <c r="Q1492">
        <v>0</v>
      </c>
      <c r="R1492">
        <v>6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63.305141695309374</v>
      </c>
      <c r="AA1492">
        <v>0</v>
      </c>
      <c r="AB1492">
        <v>0</v>
      </c>
      <c r="AC1492">
        <v>0</v>
      </c>
      <c r="AD1492">
        <v>0</v>
      </c>
      <c r="AE1492">
        <v>63.305141695309374</v>
      </c>
    </row>
    <row r="1493" spans="1:31" x14ac:dyDescent="0.25">
      <c r="A1493">
        <v>2377656</v>
      </c>
      <c r="B1493">
        <v>1</v>
      </c>
      <c r="C1493" t="s">
        <v>81</v>
      </c>
      <c r="D1493" t="s">
        <v>113</v>
      </c>
      <c r="E1493" t="s">
        <v>155</v>
      </c>
      <c r="F1493" t="s">
        <v>4554</v>
      </c>
      <c r="G1493" t="s">
        <v>157</v>
      </c>
      <c r="H1493" t="s">
        <v>135</v>
      </c>
      <c r="I1493" t="s">
        <v>136</v>
      </c>
      <c r="J1493" t="s">
        <v>137</v>
      </c>
      <c r="K1493" t="s">
        <v>138</v>
      </c>
      <c r="L1493" t="s">
        <v>4555</v>
      </c>
      <c r="M1493" t="s">
        <v>4556</v>
      </c>
      <c r="N1493">
        <v>0.30638888800000003</v>
      </c>
      <c r="O1493">
        <v>0</v>
      </c>
      <c r="P1493">
        <v>48</v>
      </c>
      <c r="Q1493">
        <v>0</v>
      </c>
      <c r="R1493">
        <v>0</v>
      </c>
      <c r="S1493">
        <v>0</v>
      </c>
      <c r="T1493">
        <v>2</v>
      </c>
      <c r="U1493">
        <v>0</v>
      </c>
      <c r="V1493">
        <v>0</v>
      </c>
      <c r="W1493">
        <v>0</v>
      </c>
      <c r="X1493">
        <v>3.5768498023091078</v>
      </c>
      <c r="Y1493">
        <v>0</v>
      </c>
      <c r="Z1493">
        <v>0</v>
      </c>
      <c r="AA1493">
        <v>0</v>
      </c>
      <c r="AB1493">
        <v>0.11456723703155833</v>
      </c>
      <c r="AC1493">
        <v>0</v>
      </c>
      <c r="AD1493">
        <v>0</v>
      </c>
      <c r="AE1493">
        <v>3.6914170393406662</v>
      </c>
    </row>
    <row r="1494" spans="1:31" x14ac:dyDescent="0.25">
      <c r="A1494">
        <v>2377693</v>
      </c>
      <c r="B1494">
        <v>1</v>
      </c>
      <c r="C1494" t="s">
        <v>81</v>
      </c>
      <c r="D1494" t="s">
        <v>128</v>
      </c>
      <c r="E1494" t="s">
        <v>132</v>
      </c>
      <c r="F1494" t="s">
        <v>4557</v>
      </c>
      <c r="G1494" t="s">
        <v>145</v>
      </c>
      <c r="H1494" t="s">
        <v>135</v>
      </c>
      <c r="I1494" t="s">
        <v>136</v>
      </c>
      <c r="J1494" t="s">
        <v>137</v>
      </c>
      <c r="K1494" t="s">
        <v>138</v>
      </c>
      <c r="L1494" t="s">
        <v>4558</v>
      </c>
      <c r="M1494" t="s">
        <v>4559</v>
      </c>
      <c r="N1494">
        <v>1.3319444439999999</v>
      </c>
      <c r="O1494">
        <v>0</v>
      </c>
      <c r="P1494">
        <v>56</v>
      </c>
      <c r="Q1494">
        <v>0</v>
      </c>
      <c r="R1494">
        <v>0</v>
      </c>
      <c r="S1494">
        <v>0</v>
      </c>
      <c r="T1494">
        <v>4</v>
      </c>
      <c r="U1494">
        <v>0</v>
      </c>
      <c r="V1494">
        <v>0</v>
      </c>
      <c r="W1494">
        <v>0</v>
      </c>
      <c r="X1494">
        <v>21.363420940928997</v>
      </c>
      <c r="Y1494">
        <v>0</v>
      </c>
      <c r="Z1494">
        <v>0</v>
      </c>
      <c r="AA1494">
        <v>0</v>
      </c>
      <c r="AB1494">
        <v>2.5348369488737501</v>
      </c>
      <c r="AC1494">
        <v>0</v>
      </c>
      <c r="AD1494">
        <v>0</v>
      </c>
      <c r="AE1494">
        <v>23.898257889802746</v>
      </c>
    </row>
    <row r="1495" spans="1:31" x14ac:dyDescent="0.25">
      <c r="A1495">
        <v>2377717</v>
      </c>
      <c r="B1495">
        <v>1</v>
      </c>
      <c r="C1495" t="s">
        <v>80</v>
      </c>
      <c r="D1495" t="s">
        <v>96</v>
      </c>
      <c r="E1495" t="s">
        <v>132</v>
      </c>
      <c r="F1495" t="s">
        <v>4560</v>
      </c>
      <c r="G1495" t="s">
        <v>161</v>
      </c>
      <c r="H1495" t="s">
        <v>135</v>
      </c>
      <c r="I1495" t="s">
        <v>136</v>
      </c>
      <c r="J1495" t="s">
        <v>137</v>
      </c>
      <c r="K1495" t="s">
        <v>138</v>
      </c>
      <c r="L1495" t="s">
        <v>4561</v>
      </c>
      <c r="M1495" t="s">
        <v>4562</v>
      </c>
      <c r="N1495">
        <v>1.815555555</v>
      </c>
      <c r="O1495">
        <v>0</v>
      </c>
      <c r="P1495">
        <v>4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1.9746548622821336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1.9746548622821336</v>
      </c>
    </row>
    <row r="1496" spans="1:31" x14ac:dyDescent="0.25">
      <c r="A1496">
        <v>2377721</v>
      </c>
      <c r="B1496">
        <v>1</v>
      </c>
      <c r="C1496" t="s">
        <v>80</v>
      </c>
      <c r="D1496" t="s">
        <v>87</v>
      </c>
      <c r="E1496" t="s">
        <v>132</v>
      </c>
      <c r="F1496" t="s">
        <v>4563</v>
      </c>
      <c r="G1496" t="s">
        <v>145</v>
      </c>
      <c r="H1496" t="s">
        <v>135</v>
      </c>
      <c r="I1496" t="s">
        <v>136</v>
      </c>
      <c r="J1496" t="s">
        <v>137</v>
      </c>
      <c r="K1496" t="s">
        <v>138</v>
      </c>
      <c r="L1496" t="s">
        <v>4564</v>
      </c>
      <c r="M1496" t="s">
        <v>4565</v>
      </c>
      <c r="N1496">
        <v>0.76777777700000005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1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1.1997428995793999</v>
      </c>
      <c r="AC1496">
        <v>0</v>
      </c>
      <c r="AD1496">
        <v>0</v>
      </c>
      <c r="AE1496">
        <v>1.1997428995793999</v>
      </c>
    </row>
    <row r="1497" spans="1:31" x14ac:dyDescent="0.25">
      <c r="A1497">
        <v>2377725</v>
      </c>
      <c r="B1497">
        <v>1</v>
      </c>
      <c r="C1497" t="s">
        <v>81</v>
      </c>
      <c r="D1497" t="s">
        <v>118</v>
      </c>
      <c r="E1497" t="s">
        <v>132</v>
      </c>
      <c r="F1497" t="s">
        <v>4566</v>
      </c>
      <c r="G1497" t="s">
        <v>161</v>
      </c>
      <c r="H1497" t="s">
        <v>135</v>
      </c>
      <c r="I1497" t="s">
        <v>136</v>
      </c>
      <c r="J1497" t="s">
        <v>137</v>
      </c>
      <c r="K1497" t="s">
        <v>138</v>
      </c>
      <c r="L1497" t="s">
        <v>4567</v>
      </c>
      <c r="M1497" t="s">
        <v>4568</v>
      </c>
      <c r="N1497">
        <v>0.71527777699999995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0.34953508905837499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0.34953508905837499</v>
      </c>
    </row>
    <row r="1498" spans="1:31" x14ac:dyDescent="0.25">
      <c r="A1498">
        <v>2377736</v>
      </c>
      <c r="B1498">
        <v>1</v>
      </c>
      <c r="C1498" t="s">
        <v>80</v>
      </c>
      <c r="D1498" t="s">
        <v>105</v>
      </c>
      <c r="E1498" t="s">
        <v>170</v>
      </c>
      <c r="F1498" t="s">
        <v>4569</v>
      </c>
      <c r="G1498" t="s">
        <v>203</v>
      </c>
      <c r="H1498" t="s">
        <v>135</v>
      </c>
      <c r="I1498" t="s">
        <v>136</v>
      </c>
      <c r="J1498" t="s">
        <v>137</v>
      </c>
      <c r="K1498" t="s">
        <v>138</v>
      </c>
      <c r="L1498" t="s">
        <v>4570</v>
      </c>
      <c r="M1498" t="s">
        <v>4571</v>
      </c>
      <c r="N1498">
        <v>0.93833333299999999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2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1.5972339503184165</v>
      </c>
      <c r="AC1498">
        <v>0</v>
      </c>
      <c r="AD1498">
        <v>0</v>
      </c>
      <c r="AE1498">
        <v>1.5972339503184165</v>
      </c>
    </row>
    <row r="1499" spans="1:31" x14ac:dyDescent="0.25">
      <c r="A1499">
        <v>2377603</v>
      </c>
      <c r="B1499">
        <v>1</v>
      </c>
      <c r="C1499" t="s">
        <v>80</v>
      </c>
      <c r="D1499" t="s">
        <v>110</v>
      </c>
      <c r="E1499" t="s">
        <v>170</v>
      </c>
      <c r="F1499" t="s">
        <v>2659</v>
      </c>
      <c r="G1499" t="s">
        <v>630</v>
      </c>
      <c r="H1499" t="s">
        <v>135</v>
      </c>
      <c r="I1499" t="s">
        <v>136</v>
      </c>
      <c r="J1499" t="s">
        <v>137</v>
      </c>
      <c r="K1499" t="s">
        <v>138</v>
      </c>
      <c r="L1499" t="s">
        <v>4572</v>
      </c>
      <c r="M1499" t="s">
        <v>4573</v>
      </c>
      <c r="N1499">
        <v>7.8375000000000004</v>
      </c>
      <c r="O1499">
        <v>0</v>
      </c>
      <c r="P1499">
        <v>38</v>
      </c>
      <c r="Q1499">
        <v>0</v>
      </c>
      <c r="R1499">
        <v>0</v>
      </c>
      <c r="S1499">
        <v>0</v>
      </c>
      <c r="T1499">
        <v>11</v>
      </c>
      <c r="U1499">
        <v>0</v>
      </c>
      <c r="V1499">
        <v>0</v>
      </c>
      <c r="W1499">
        <v>0</v>
      </c>
      <c r="X1499">
        <v>79.919161577068891</v>
      </c>
      <c r="Y1499">
        <v>0</v>
      </c>
      <c r="Z1499">
        <v>0</v>
      </c>
      <c r="AA1499">
        <v>0</v>
      </c>
      <c r="AB1499">
        <v>201.54114197362264</v>
      </c>
      <c r="AC1499">
        <v>0</v>
      </c>
      <c r="AD1499">
        <v>0</v>
      </c>
      <c r="AE1499">
        <v>281.46030355069155</v>
      </c>
    </row>
    <row r="1500" spans="1:31" x14ac:dyDescent="0.25">
      <c r="A1500">
        <v>2377605</v>
      </c>
      <c r="B1500">
        <v>1</v>
      </c>
      <c r="C1500" t="s">
        <v>80</v>
      </c>
      <c r="D1500" t="s">
        <v>90</v>
      </c>
      <c r="E1500" t="s">
        <v>132</v>
      </c>
      <c r="F1500" t="s">
        <v>4574</v>
      </c>
      <c r="G1500" t="s">
        <v>134</v>
      </c>
      <c r="H1500" t="s">
        <v>135</v>
      </c>
      <c r="I1500" t="s">
        <v>136</v>
      </c>
      <c r="J1500" t="s">
        <v>137</v>
      </c>
      <c r="K1500" t="s">
        <v>138</v>
      </c>
      <c r="L1500" t="s">
        <v>4535</v>
      </c>
      <c r="M1500" t="s">
        <v>4575</v>
      </c>
      <c r="N1500">
        <v>6.7727777769999999</v>
      </c>
      <c r="O1500">
        <v>0</v>
      </c>
      <c r="P1500">
        <v>1</v>
      </c>
      <c r="Q1500">
        <v>0</v>
      </c>
      <c r="R1500">
        <v>0</v>
      </c>
      <c r="S1500">
        <v>0</v>
      </c>
      <c r="T1500">
        <v>1</v>
      </c>
      <c r="U1500">
        <v>0</v>
      </c>
      <c r="V1500">
        <v>0</v>
      </c>
      <c r="W1500">
        <v>0</v>
      </c>
      <c r="X1500">
        <v>1.4714558497241002</v>
      </c>
      <c r="Y1500">
        <v>0</v>
      </c>
      <c r="Z1500">
        <v>0</v>
      </c>
      <c r="AA1500">
        <v>0</v>
      </c>
      <c r="AB1500">
        <v>3.4453817859706501</v>
      </c>
      <c r="AC1500">
        <v>0</v>
      </c>
      <c r="AD1500">
        <v>0</v>
      </c>
      <c r="AE1500">
        <v>4.9168376356947503</v>
      </c>
    </row>
    <row r="1501" spans="1:31" x14ac:dyDescent="0.25">
      <c r="A1501">
        <v>2377704</v>
      </c>
      <c r="B1501">
        <v>1</v>
      </c>
      <c r="C1501" t="s">
        <v>80</v>
      </c>
      <c r="D1501" t="s">
        <v>99</v>
      </c>
      <c r="E1501" t="s">
        <v>155</v>
      </c>
      <c r="F1501" t="s">
        <v>2724</v>
      </c>
      <c r="G1501" t="s">
        <v>157</v>
      </c>
      <c r="H1501" t="s">
        <v>135</v>
      </c>
      <c r="I1501" t="s">
        <v>136</v>
      </c>
      <c r="J1501" t="s">
        <v>137</v>
      </c>
      <c r="K1501" t="s">
        <v>138</v>
      </c>
      <c r="L1501" t="s">
        <v>4576</v>
      </c>
      <c r="M1501" t="s">
        <v>4577</v>
      </c>
      <c r="N1501">
        <v>3.1783333329999999</v>
      </c>
      <c r="O1501">
        <v>0</v>
      </c>
      <c r="P1501">
        <v>29</v>
      </c>
      <c r="Q1501">
        <v>0</v>
      </c>
      <c r="R1501">
        <v>0</v>
      </c>
      <c r="S1501">
        <v>0</v>
      </c>
      <c r="T1501">
        <v>2</v>
      </c>
      <c r="U1501">
        <v>0</v>
      </c>
      <c r="V1501">
        <v>0</v>
      </c>
      <c r="W1501">
        <v>0</v>
      </c>
      <c r="X1501">
        <v>17.404264812729149</v>
      </c>
      <c r="Y1501">
        <v>0</v>
      </c>
      <c r="Z1501">
        <v>0</v>
      </c>
      <c r="AA1501">
        <v>0</v>
      </c>
      <c r="AB1501">
        <v>5.3970407352755672</v>
      </c>
      <c r="AC1501">
        <v>0</v>
      </c>
      <c r="AD1501">
        <v>0</v>
      </c>
      <c r="AE1501">
        <v>22.801305548004716</v>
      </c>
    </row>
    <row r="1502" spans="1:31" x14ac:dyDescent="0.25">
      <c r="A1502">
        <v>2377712</v>
      </c>
      <c r="B1502">
        <v>1</v>
      </c>
      <c r="C1502" t="s">
        <v>81</v>
      </c>
      <c r="D1502" t="s">
        <v>128</v>
      </c>
      <c r="E1502" t="s">
        <v>155</v>
      </c>
      <c r="F1502" t="s">
        <v>4578</v>
      </c>
      <c r="G1502" t="s">
        <v>203</v>
      </c>
      <c r="H1502" t="s">
        <v>135</v>
      </c>
      <c r="I1502" t="s">
        <v>136</v>
      </c>
      <c r="J1502" t="s">
        <v>137</v>
      </c>
      <c r="K1502" t="s">
        <v>138</v>
      </c>
      <c r="L1502" t="s">
        <v>4579</v>
      </c>
      <c r="M1502" t="s">
        <v>4580</v>
      </c>
      <c r="N1502">
        <v>2.8266666659999999</v>
      </c>
      <c r="O1502">
        <v>0</v>
      </c>
      <c r="P1502">
        <v>16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4.1395113927242662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4.1395113927242662</v>
      </c>
    </row>
    <row r="1503" spans="1:31" x14ac:dyDescent="0.25">
      <c r="A1503">
        <v>2377728</v>
      </c>
      <c r="B1503">
        <v>1</v>
      </c>
      <c r="C1503" t="s">
        <v>80</v>
      </c>
      <c r="D1503" t="s">
        <v>83</v>
      </c>
      <c r="E1503" t="s">
        <v>155</v>
      </c>
      <c r="F1503" t="s">
        <v>4581</v>
      </c>
      <c r="G1503" t="s">
        <v>157</v>
      </c>
      <c r="H1503" t="s">
        <v>135</v>
      </c>
      <c r="I1503" t="s">
        <v>136</v>
      </c>
      <c r="J1503" t="s">
        <v>137</v>
      </c>
      <c r="K1503" t="s">
        <v>138</v>
      </c>
      <c r="L1503" t="s">
        <v>4582</v>
      </c>
      <c r="M1503" t="s">
        <v>4583</v>
      </c>
      <c r="N1503">
        <v>0.77055555499999995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15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20.389111353268198</v>
      </c>
      <c r="AC1503">
        <v>0</v>
      </c>
      <c r="AD1503">
        <v>0</v>
      </c>
      <c r="AE1503">
        <v>20.389111353268198</v>
      </c>
    </row>
    <row r="1504" spans="1:31" x14ac:dyDescent="0.25">
      <c r="A1504">
        <v>2377730</v>
      </c>
      <c r="B1504">
        <v>1</v>
      </c>
      <c r="C1504" t="s">
        <v>80</v>
      </c>
      <c r="D1504" t="s">
        <v>97</v>
      </c>
      <c r="E1504" t="s">
        <v>132</v>
      </c>
      <c r="F1504" t="s">
        <v>4584</v>
      </c>
      <c r="G1504" t="s">
        <v>172</v>
      </c>
      <c r="H1504" t="s">
        <v>135</v>
      </c>
      <c r="I1504" t="s">
        <v>136</v>
      </c>
      <c r="J1504" t="s">
        <v>137</v>
      </c>
      <c r="K1504" t="s">
        <v>138</v>
      </c>
      <c r="L1504" t="s">
        <v>4585</v>
      </c>
      <c r="M1504" t="s">
        <v>4586</v>
      </c>
      <c r="N1504">
        <v>2.2480555550000001</v>
      </c>
      <c r="O1504">
        <v>0</v>
      </c>
      <c r="P1504">
        <v>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0.21998016785888336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0.21998016785888336</v>
      </c>
    </row>
    <row r="1505" spans="1:31" x14ac:dyDescent="0.25">
      <c r="A1505">
        <v>2377745</v>
      </c>
      <c r="B1505">
        <v>1</v>
      </c>
      <c r="C1505" t="s">
        <v>80</v>
      </c>
      <c r="D1505" t="s">
        <v>108</v>
      </c>
      <c r="E1505" t="s">
        <v>132</v>
      </c>
      <c r="F1505" t="s">
        <v>4587</v>
      </c>
      <c r="G1505" t="s">
        <v>149</v>
      </c>
      <c r="H1505" t="s">
        <v>135</v>
      </c>
      <c r="I1505" t="s">
        <v>136</v>
      </c>
      <c r="J1505" t="s">
        <v>137</v>
      </c>
      <c r="K1505" t="s">
        <v>138</v>
      </c>
      <c r="L1505" t="s">
        <v>4588</v>
      </c>
      <c r="M1505" t="s">
        <v>4589</v>
      </c>
      <c r="N1505">
        <v>1.5136111109999999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1</v>
      </c>
      <c r="U1505">
        <v>0</v>
      </c>
      <c r="V1505">
        <v>0</v>
      </c>
      <c r="W1505">
        <v>0</v>
      </c>
      <c r="X1505">
        <v>0.83111302835193324</v>
      </c>
      <c r="Y1505">
        <v>0</v>
      </c>
      <c r="Z1505">
        <v>0</v>
      </c>
      <c r="AA1505">
        <v>0</v>
      </c>
      <c r="AB1505">
        <v>2.4616332292068002</v>
      </c>
      <c r="AC1505">
        <v>0</v>
      </c>
      <c r="AD1505">
        <v>0</v>
      </c>
      <c r="AE1505">
        <v>3.2927462575587336</v>
      </c>
    </row>
    <row r="1506" spans="1:31" x14ac:dyDescent="0.25">
      <c r="A1506">
        <v>2377711</v>
      </c>
      <c r="B1506">
        <v>1</v>
      </c>
      <c r="C1506" t="s">
        <v>81</v>
      </c>
      <c r="D1506" t="s">
        <v>112</v>
      </c>
      <c r="E1506" t="s">
        <v>132</v>
      </c>
      <c r="F1506" t="s">
        <v>4590</v>
      </c>
      <c r="G1506" t="s">
        <v>134</v>
      </c>
      <c r="H1506" t="s">
        <v>135</v>
      </c>
      <c r="I1506" t="s">
        <v>136</v>
      </c>
      <c r="J1506" t="s">
        <v>137</v>
      </c>
      <c r="K1506" t="s">
        <v>138</v>
      </c>
      <c r="L1506" t="s">
        <v>4591</v>
      </c>
      <c r="M1506" t="s">
        <v>4592</v>
      </c>
      <c r="N1506">
        <v>2.2655555550000002</v>
      </c>
      <c r="O1506">
        <v>0</v>
      </c>
      <c r="P1506">
        <v>2</v>
      </c>
      <c r="Q1506">
        <v>0</v>
      </c>
      <c r="R1506">
        <v>1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1.1300784426728334</v>
      </c>
      <c r="Y1506">
        <v>0</v>
      </c>
      <c r="Z1506">
        <v>0.5864900385806</v>
      </c>
      <c r="AA1506">
        <v>0</v>
      </c>
      <c r="AB1506">
        <v>0</v>
      </c>
      <c r="AC1506">
        <v>0</v>
      </c>
      <c r="AD1506">
        <v>0</v>
      </c>
      <c r="AE1506">
        <v>1.7165684812534334</v>
      </c>
    </row>
    <row r="1507" spans="1:31" x14ac:dyDescent="0.25">
      <c r="A1507">
        <v>2377714</v>
      </c>
      <c r="B1507">
        <v>1</v>
      </c>
      <c r="C1507" t="s">
        <v>80</v>
      </c>
      <c r="D1507" t="s">
        <v>84</v>
      </c>
      <c r="E1507" t="s">
        <v>132</v>
      </c>
      <c r="F1507" t="s">
        <v>4593</v>
      </c>
      <c r="G1507" t="s">
        <v>172</v>
      </c>
      <c r="H1507" t="s">
        <v>135</v>
      </c>
      <c r="I1507" t="s">
        <v>136</v>
      </c>
      <c r="J1507" t="s">
        <v>137</v>
      </c>
      <c r="K1507" t="s">
        <v>138</v>
      </c>
      <c r="L1507" t="s">
        <v>4594</v>
      </c>
      <c r="M1507" t="s">
        <v>4595</v>
      </c>
      <c r="N1507">
        <v>2.1944444440000002</v>
      </c>
      <c r="O1507">
        <v>0</v>
      </c>
      <c r="P1507">
        <v>6</v>
      </c>
      <c r="Q1507">
        <v>0</v>
      </c>
      <c r="R1507">
        <v>0</v>
      </c>
      <c r="S1507">
        <v>0</v>
      </c>
      <c r="T1507">
        <v>4</v>
      </c>
      <c r="U1507">
        <v>0</v>
      </c>
      <c r="V1507">
        <v>0</v>
      </c>
      <c r="W1507">
        <v>0</v>
      </c>
      <c r="X1507">
        <v>2.5488572148459494</v>
      </c>
      <c r="Y1507">
        <v>0</v>
      </c>
      <c r="Z1507">
        <v>0</v>
      </c>
      <c r="AA1507">
        <v>0</v>
      </c>
      <c r="AB1507">
        <v>5.1082978105462491</v>
      </c>
      <c r="AC1507">
        <v>0</v>
      </c>
      <c r="AD1507">
        <v>0</v>
      </c>
      <c r="AE1507">
        <v>7.6571550253921981</v>
      </c>
    </row>
    <row r="1508" spans="1:31" x14ac:dyDescent="0.25">
      <c r="A1508">
        <v>2377738</v>
      </c>
      <c r="B1508">
        <v>1</v>
      </c>
      <c r="C1508" t="s">
        <v>81</v>
      </c>
      <c r="D1508" t="s">
        <v>120</v>
      </c>
      <c r="E1508" t="s">
        <v>184</v>
      </c>
      <c r="F1508" t="s">
        <v>4596</v>
      </c>
      <c r="G1508" t="s">
        <v>199</v>
      </c>
      <c r="H1508" t="s">
        <v>135</v>
      </c>
      <c r="I1508" t="s">
        <v>136</v>
      </c>
      <c r="J1508" t="s">
        <v>137</v>
      </c>
      <c r="K1508" t="s">
        <v>138</v>
      </c>
      <c r="L1508" t="s">
        <v>4597</v>
      </c>
      <c r="M1508" t="s">
        <v>4598</v>
      </c>
      <c r="N1508">
        <v>2.6583333329999999</v>
      </c>
      <c r="O1508">
        <v>0</v>
      </c>
      <c r="P1508">
        <v>0</v>
      </c>
      <c r="Q1508">
        <v>0</v>
      </c>
      <c r="R1508">
        <v>2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4.0414620991515005</v>
      </c>
      <c r="AA1508">
        <v>0</v>
      </c>
      <c r="AB1508">
        <v>0</v>
      </c>
      <c r="AC1508">
        <v>0</v>
      </c>
      <c r="AD1508">
        <v>0</v>
      </c>
      <c r="AE1508">
        <v>4.0414620991515005</v>
      </c>
    </row>
    <row r="1509" spans="1:31" x14ac:dyDescent="0.25">
      <c r="A1509">
        <v>2377742</v>
      </c>
      <c r="B1509">
        <v>1</v>
      </c>
      <c r="C1509" t="s">
        <v>80</v>
      </c>
      <c r="D1509" t="s">
        <v>103</v>
      </c>
      <c r="E1509" t="s">
        <v>155</v>
      </c>
      <c r="F1509" t="s">
        <v>4599</v>
      </c>
      <c r="G1509" t="s">
        <v>203</v>
      </c>
      <c r="H1509" t="s">
        <v>135</v>
      </c>
      <c r="I1509" t="s">
        <v>136</v>
      </c>
      <c r="J1509" t="s">
        <v>137</v>
      </c>
      <c r="K1509" t="s">
        <v>138</v>
      </c>
      <c r="L1509" t="s">
        <v>4600</v>
      </c>
      <c r="M1509" t="s">
        <v>4601</v>
      </c>
      <c r="N1509">
        <v>2.085</v>
      </c>
      <c r="O1509">
        <v>0</v>
      </c>
      <c r="P1509">
        <v>0</v>
      </c>
      <c r="Q1509">
        <v>0</v>
      </c>
      <c r="R1509">
        <v>2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75.44343136378545</v>
      </c>
      <c r="AA1509">
        <v>0</v>
      </c>
      <c r="AB1509">
        <v>0</v>
      </c>
      <c r="AC1509">
        <v>0</v>
      </c>
      <c r="AD1509">
        <v>0</v>
      </c>
      <c r="AE1509">
        <v>75.44343136378545</v>
      </c>
    </row>
    <row r="1510" spans="1:31" x14ac:dyDescent="0.25">
      <c r="A1510">
        <v>2377749</v>
      </c>
      <c r="B1510">
        <v>1</v>
      </c>
      <c r="C1510" t="s">
        <v>80</v>
      </c>
      <c r="D1510" t="s">
        <v>96</v>
      </c>
      <c r="E1510" t="s">
        <v>132</v>
      </c>
      <c r="F1510" t="s">
        <v>4602</v>
      </c>
      <c r="G1510" t="s">
        <v>149</v>
      </c>
      <c r="H1510" t="s">
        <v>135</v>
      </c>
      <c r="I1510" t="s">
        <v>136</v>
      </c>
      <c r="J1510" t="s">
        <v>137</v>
      </c>
      <c r="K1510" t="s">
        <v>138</v>
      </c>
      <c r="L1510" t="s">
        <v>4603</v>
      </c>
      <c r="M1510" t="s">
        <v>4604</v>
      </c>
      <c r="N1510">
        <v>2.1486111110000001</v>
      </c>
      <c r="O1510">
        <v>0</v>
      </c>
      <c r="P1510">
        <v>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1.2059029635728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1.2059029635728</v>
      </c>
    </row>
    <row r="1511" spans="1:31" x14ac:dyDescent="0.25">
      <c r="A1511">
        <v>2377753</v>
      </c>
      <c r="B1511">
        <v>1</v>
      </c>
      <c r="C1511" t="s">
        <v>81</v>
      </c>
      <c r="D1511" t="s">
        <v>114</v>
      </c>
      <c r="E1511" t="s">
        <v>155</v>
      </c>
      <c r="F1511" t="s">
        <v>4605</v>
      </c>
      <c r="G1511" t="s">
        <v>157</v>
      </c>
      <c r="H1511" t="s">
        <v>135</v>
      </c>
      <c r="I1511" t="s">
        <v>136</v>
      </c>
      <c r="J1511" t="s">
        <v>137</v>
      </c>
      <c r="K1511" t="s">
        <v>138</v>
      </c>
      <c r="L1511" t="s">
        <v>4606</v>
      </c>
      <c r="M1511" t="s">
        <v>4607</v>
      </c>
      <c r="N1511">
        <v>1.439444444</v>
      </c>
      <c r="O1511">
        <v>0</v>
      </c>
      <c r="P1511">
        <v>34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7.3190805954746647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7.3190805954746647</v>
      </c>
    </row>
    <row r="1512" spans="1:31" x14ac:dyDescent="0.25">
      <c r="A1512">
        <v>2377756</v>
      </c>
      <c r="B1512">
        <v>1</v>
      </c>
      <c r="C1512" t="s">
        <v>80</v>
      </c>
      <c r="D1512" t="s">
        <v>85</v>
      </c>
      <c r="E1512" t="s">
        <v>170</v>
      </c>
      <c r="F1512" t="s">
        <v>4608</v>
      </c>
      <c r="G1512" t="s">
        <v>343</v>
      </c>
      <c r="H1512" t="s">
        <v>135</v>
      </c>
      <c r="I1512" t="s">
        <v>136</v>
      </c>
      <c r="J1512" t="s">
        <v>137</v>
      </c>
      <c r="K1512" t="s">
        <v>138</v>
      </c>
      <c r="L1512" t="s">
        <v>4609</v>
      </c>
      <c r="M1512" t="s">
        <v>4610</v>
      </c>
      <c r="N1512">
        <v>1.277222222</v>
      </c>
      <c r="O1512">
        <v>0</v>
      </c>
      <c r="P1512">
        <v>109</v>
      </c>
      <c r="Q1512">
        <v>0</v>
      </c>
      <c r="R1512">
        <v>0</v>
      </c>
      <c r="S1512">
        <v>0</v>
      </c>
      <c r="T1512">
        <v>2</v>
      </c>
      <c r="U1512">
        <v>0</v>
      </c>
      <c r="V1512">
        <v>0</v>
      </c>
      <c r="W1512">
        <v>0</v>
      </c>
      <c r="X1512">
        <v>42.295301202662372</v>
      </c>
      <c r="Y1512">
        <v>0</v>
      </c>
      <c r="Z1512">
        <v>0</v>
      </c>
      <c r="AA1512">
        <v>0</v>
      </c>
      <c r="AB1512">
        <v>0.34251477393974994</v>
      </c>
      <c r="AC1512">
        <v>0</v>
      </c>
      <c r="AD1512">
        <v>0</v>
      </c>
      <c r="AE1512">
        <v>42.63781597660212</v>
      </c>
    </row>
    <row r="1513" spans="1:31" x14ac:dyDescent="0.25">
      <c r="A1513">
        <v>2377758</v>
      </c>
      <c r="B1513">
        <v>1</v>
      </c>
      <c r="C1513" t="s">
        <v>81</v>
      </c>
      <c r="D1513" t="s">
        <v>118</v>
      </c>
      <c r="E1513" t="s">
        <v>132</v>
      </c>
      <c r="F1513" t="s">
        <v>4611</v>
      </c>
      <c r="G1513" t="s">
        <v>145</v>
      </c>
      <c r="H1513" t="s">
        <v>135</v>
      </c>
      <c r="I1513" t="s">
        <v>136</v>
      </c>
      <c r="J1513" t="s">
        <v>137</v>
      </c>
      <c r="K1513" t="s">
        <v>138</v>
      </c>
      <c r="L1513" t="s">
        <v>4612</v>
      </c>
      <c r="M1513" t="s">
        <v>4613</v>
      </c>
      <c r="N1513">
        <v>1.4402777769999999</v>
      </c>
      <c r="O1513">
        <v>0</v>
      </c>
      <c r="P1513">
        <v>11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3.0534422419253335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3.0534422419253335</v>
      </c>
    </row>
    <row r="1514" spans="1:31" x14ac:dyDescent="0.25">
      <c r="A1514">
        <v>2377780</v>
      </c>
      <c r="B1514">
        <v>1</v>
      </c>
      <c r="C1514" t="s">
        <v>81</v>
      </c>
      <c r="D1514" t="s">
        <v>115</v>
      </c>
      <c r="E1514" t="s">
        <v>155</v>
      </c>
      <c r="F1514" t="s">
        <v>4614</v>
      </c>
      <c r="G1514" t="s">
        <v>203</v>
      </c>
      <c r="H1514" t="s">
        <v>135</v>
      </c>
      <c r="I1514" t="s">
        <v>136</v>
      </c>
      <c r="J1514" t="s">
        <v>137</v>
      </c>
      <c r="K1514" t="s">
        <v>138</v>
      </c>
      <c r="L1514" t="s">
        <v>4615</v>
      </c>
      <c r="M1514" t="s">
        <v>4616</v>
      </c>
      <c r="N1514">
        <v>1.0438888879999999</v>
      </c>
      <c r="O1514">
        <v>0</v>
      </c>
      <c r="P1514">
        <v>11</v>
      </c>
      <c r="Q1514">
        <v>0</v>
      </c>
      <c r="R1514">
        <v>4</v>
      </c>
      <c r="S1514">
        <v>0</v>
      </c>
      <c r="T1514">
        <v>2</v>
      </c>
      <c r="U1514">
        <v>0</v>
      </c>
      <c r="V1514">
        <v>0</v>
      </c>
      <c r="W1514">
        <v>0</v>
      </c>
      <c r="X1514">
        <v>5.0587218276081325</v>
      </c>
      <c r="Y1514">
        <v>0</v>
      </c>
      <c r="Z1514">
        <v>4.2146460102522667</v>
      </c>
      <c r="AA1514">
        <v>0</v>
      </c>
      <c r="AB1514">
        <v>3.7441770679877164</v>
      </c>
      <c r="AC1514">
        <v>0</v>
      </c>
      <c r="AD1514">
        <v>0</v>
      </c>
      <c r="AE1514">
        <v>13.017544905848116</v>
      </c>
    </row>
    <row r="1515" spans="1:31" x14ac:dyDescent="0.25">
      <c r="A1515">
        <v>2377782</v>
      </c>
      <c r="B1515">
        <v>1</v>
      </c>
      <c r="C1515" t="s">
        <v>80</v>
      </c>
      <c r="D1515" t="s">
        <v>99</v>
      </c>
      <c r="E1515" t="s">
        <v>155</v>
      </c>
      <c r="F1515" t="s">
        <v>4617</v>
      </c>
      <c r="G1515" t="s">
        <v>594</v>
      </c>
      <c r="H1515" t="s">
        <v>135</v>
      </c>
      <c r="I1515" t="s">
        <v>136</v>
      </c>
      <c r="J1515" t="s">
        <v>137</v>
      </c>
      <c r="K1515" t="s">
        <v>138</v>
      </c>
      <c r="L1515" t="s">
        <v>4618</v>
      </c>
      <c r="M1515" t="s">
        <v>4619</v>
      </c>
      <c r="N1515">
        <v>0.18666666600000001</v>
      </c>
      <c r="O1515">
        <v>0</v>
      </c>
      <c r="P1515">
        <v>45</v>
      </c>
      <c r="Q1515">
        <v>0</v>
      </c>
      <c r="R1515">
        <v>0</v>
      </c>
      <c r="S1515">
        <v>0</v>
      </c>
      <c r="T1515">
        <v>1</v>
      </c>
      <c r="U1515">
        <v>0</v>
      </c>
      <c r="V1515">
        <v>0</v>
      </c>
      <c r="W1515">
        <v>0</v>
      </c>
      <c r="X1515">
        <v>2.3894751849024001</v>
      </c>
      <c r="Y1515">
        <v>0</v>
      </c>
      <c r="Z1515">
        <v>0</v>
      </c>
      <c r="AA1515">
        <v>0</v>
      </c>
      <c r="AB1515">
        <v>0.31281420360959999</v>
      </c>
      <c r="AC1515">
        <v>0</v>
      </c>
      <c r="AD1515">
        <v>0</v>
      </c>
      <c r="AE1515">
        <v>2.7022893885119998</v>
      </c>
    </row>
    <row r="1516" spans="1:31" x14ac:dyDescent="0.25">
      <c r="A1516">
        <v>2377759</v>
      </c>
      <c r="B1516">
        <v>1</v>
      </c>
      <c r="C1516" t="s">
        <v>81</v>
      </c>
      <c r="D1516" t="s">
        <v>113</v>
      </c>
      <c r="E1516" t="s">
        <v>132</v>
      </c>
      <c r="F1516" t="s">
        <v>4620</v>
      </c>
      <c r="G1516" t="s">
        <v>149</v>
      </c>
      <c r="H1516" t="s">
        <v>135</v>
      </c>
      <c r="I1516" t="s">
        <v>136</v>
      </c>
      <c r="J1516" t="s">
        <v>137</v>
      </c>
      <c r="K1516" t="s">
        <v>138</v>
      </c>
      <c r="L1516" t="s">
        <v>4621</v>
      </c>
      <c r="M1516" t="s">
        <v>4622</v>
      </c>
      <c r="N1516">
        <v>2.125</v>
      </c>
      <c r="O1516">
        <v>0</v>
      </c>
      <c r="P1516">
        <v>1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0.76730703198799999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0.76730703198799999</v>
      </c>
    </row>
    <row r="1517" spans="1:31" x14ac:dyDescent="0.25">
      <c r="A1517">
        <v>2377781</v>
      </c>
      <c r="B1517">
        <v>1</v>
      </c>
      <c r="C1517" t="s">
        <v>80</v>
      </c>
      <c r="D1517" t="s">
        <v>96</v>
      </c>
      <c r="E1517" t="s">
        <v>132</v>
      </c>
      <c r="F1517" t="s">
        <v>4560</v>
      </c>
      <c r="G1517" t="s">
        <v>149</v>
      </c>
      <c r="H1517" t="s">
        <v>135</v>
      </c>
      <c r="I1517" t="s">
        <v>136</v>
      </c>
      <c r="J1517" t="s">
        <v>137</v>
      </c>
      <c r="K1517" t="s">
        <v>138</v>
      </c>
      <c r="L1517" t="s">
        <v>4623</v>
      </c>
      <c r="M1517" t="s">
        <v>4624</v>
      </c>
      <c r="N1517">
        <v>1.3033333330000001</v>
      </c>
      <c r="O1517">
        <v>0</v>
      </c>
      <c r="P1517">
        <v>4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1.4985014810784001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1.4985014810784001</v>
      </c>
    </row>
    <row r="1518" spans="1:31" x14ac:dyDescent="0.25">
      <c r="A1518">
        <v>2377720</v>
      </c>
      <c r="B1518">
        <v>1</v>
      </c>
      <c r="C1518" t="s">
        <v>80</v>
      </c>
      <c r="D1518" t="s">
        <v>103</v>
      </c>
      <c r="E1518" t="s">
        <v>155</v>
      </c>
      <c r="F1518" t="s">
        <v>4625</v>
      </c>
      <c r="G1518" t="s">
        <v>353</v>
      </c>
      <c r="H1518" t="s">
        <v>135</v>
      </c>
      <c r="I1518" t="s">
        <v>136</v>
      </c>
      <c r="J1518" t="s">
        <v>137</v>
      </c>
      <c r="K1518" t="s">
        <v>294</v>
      </c>
      <c r="L1518" t="s">
        <v>4626</v>
      </c>
      <c r="M1518" t="s">
        <v>4627</v>
      </c>
      <c r="N1518">
        <v>3.05</v>
      </c>
      <c r="O1518">
        <v>0</v>
      </c>
      <c r="P1518">
        <v>112</v>
      </c>
      <c r="Q1518">
        <v>0</v>
      </c>
      <c r="R1518">
        <v>1</v>
      </c>
      <c r="S1518">
        <v>0</v>
      </c>
      <c r="T1518">
        <v>4</v>
      </c>
      <c r="U1518">
        <v>0</v>
      </c>
      <c r="V1518">
        <v>0</v>
      </c>
      <c r="W1518">
        <v>0</v>
      </c>
      <c r="X1518">
        <v>71.463780482529444</v>
      </c>
      <c r="Y1518">
        <v>0</v>
      </c>
      <c r="Z1518">
        <v>1.180803606959</v>
      </c>
      <c r="AA1518">
        <v>0</v>
      </c>
      <c r="AB1518">
        <v>5.0121192825299996</v>
      </c>
      <c r="AC1518">
        <v>0</v>
      </c>
      <c r="AD1518">
        <v>0</v>
      </c>
      <c r="AE1518">
        <v>77.656703372018441</v>
      </c>
    </row>
    <row r="1519" spans="1:31" x14ac:dyDescent="0.25">
      <c r="A1519">
        <v>2377776</v>
      </c>
      <c r="B1519">
        <v>1</v>
      </c>
      <c r="C1519" t="s">
        <v>81</v>
      </c>
      <c r="D1519" t="s">
        <v>128</v>
      </c>
      <c r="E1519" t="s">
        <v>132</v>
      </c>
      <c r="F1519" t="s">
        <v>4628</v>
      </c>
      <c r="G1519" t="s">
        <v>134</v>
      </c>
      <c r="H1519" t="s">
        <v>135</v>
      </c>
      <c r="I1519" t="s">
        <v>136</v>
      </c>
      <c r="J1519" t="s">
        <v>137</v>
      </c>
      <c r="K1519" t="s">
        <v>138</v>
      </c>
      <c r="L1519" t="s">
        <v>4629</v>
      </c>
      <c r="M1519" t="s">
        <v>4630</v>
      </c>
      <c r="N1519">
        <v>1.7211111109999999</v>
      </c>
      <c r="O1519">
        <v>0</v>
      </c>
      <c r="P1519">
        <v>9</v>
      </c>
      <c r="Q1519">
        <v>0</v>
      </c>
      <c r="R1519">
        <v>0</v>
      </c>
      <c r="S1519">
        <v>0</v>
      </c>
      <c r="T1519">
        <v>2</v>
      </c>
      <c r="U1519">
        <v>0</v>
      </c>
      <c r="V1519">
        <v>0</v>
      </c>
      <c r="W1519">
        <v>0</v>
      </c>
      <c r="X1519">
        <v>3.4970698612152664</v>
      </c>
      <c r="Y1519">
        <v>0</v>
      </c>
      <c r="Z1519">
        <v>0</v>
      </c>
      <c r="AA1519">
        <v>0</v>
      </c>
      <c r="AB1519">
        <v>2.9546086493911248</v>
      </c>
      <c r="AC1519">
        <v>0</v>
      </c>
      <c r="AD1519">
        <v>0</v>
      </c>
      <c r="AE1519">
        <v>6.4516785106063912</v>
      </c>
    </row>
    <row r="1520" spans="1:31" x14ac:dyDescent="0.25">
      <c r="A1520">
        <v>2377788</v>
      </c>
      <c r="B1520">
        <v>1</v>
      </c>
      <c r="C1520" t="s">
        <v>80</v>
      </c>
      <c r="D1520" t="s">
        <v>96</v>
      </c>
      <c r="E1520" t="s">
        <v>155</v>
      </c>
      <c r="F1520" t="s">
        <v>4631</v>
      </c>
      <c r="G1520" t="s">
        <v>244</v>
      </c>
      <c r="H1520" t="s">
        <v>135</v>
      </c>
      <c r="I1520" t="s">
        <v>136</v>
      </c>
      <c r="J1520" t="s">
        <v>137</v>
      </c>
      <c r="K1520" t="s">
        <v>138</v>
      </c>
      <c r="L1520" t="s">
        <v>4632</v>
      </c>
      <c r="M1520" t="s">
        <v>4633</v>
      </c>
      <c r="N1520">
        <v>1.5805555549999999</v>
      </c>
      <c r="O1520">
        <v>0</v>
      </c>
      <c r="P1520">
        <v>186</v>
      </c>
      <c r="Q1520">
        <v>0</v>
      </c>
      <c r="R1520">
        <v>0</v>
      </c>
      <c r="S1520">
        <v>0</v>
      </c>
      <c r="T1520">
        <v>8</v>
      </c>
      <c r="U1520">
        <v>0</v>
      </c>
      <c r="V1520">
        <v>0</v>
      </c>
      <c r="W1520">
        <v>0</v>
      </c>
      <c r="X1520">
        <v>152.9358202370594</v>
      </c>
      <c r="Y1520">
        <v>0</v>
      </c>
      <c r="Z1520">
        <v>0</v>
      </c>
      <c r="AA1520">
        <v>0</v>
      </c>
      <c r="AB1520">
        <v>9.8619095768483671</v>
      </c>
      <c r="AC1520">
        <v>0</v>
      </c>
      <c r="AD1520">
        <v>0</v>
      </c>
      <c r="AE1520">
        <v>162.79772981390778</v>
      </c>
    </row>
    <row r="1521" spans="1:31" x14ac:dyDescent="0.25">
      <c r="A1521">
        <v>2377790</v>
      </c>
      <c r="B1521">
        <v>1</v>
      </c>
      <c r="C1521" t="s">
        <v>80</v>
      </c>
      <c r="D1521" t="s">
        <v>93</v>
      </c>
      <c r="E1521" t="s">
        <v>155</v>
      </c>
      <c r="F1521" t="s">
        <v>4634</v>
      </c>
      <c r="G1521" t="s">
        <v>203</v>
      </c>
      <c r="H1521" t="s">
        <v>135</v>
      </c>
      <c r="I1521" t="s">
        <v>136</v>
      </c>
      <c r="J1521" t="s">
        <v>137</v>
      </c>
      <c r="K1521" t="s">
        <v>138</v>
      </c>
      <c r="L1521" t="s">
        <v>4635</v>
      </c>
      <c r="M1521" t="s">
        <v>4636</v>
      </c>
      <c r="N1521">
        <v>1.0097222219999999</v>
      </c>
      <c r="O1521">
        <v>0</v>
      </c>
      <c r="P1521">
        <v>0</v>
      </c>
      <c r="Q1521">
        <v>0</v>
      </c>
      <c r="R1521">
        <v>6</v>
      </c>
      <c r="S1521">
        <v>0</v>
      </c>
      <c r="T1521">
        <v>1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16.676609444364601</v>
      </c>
      <c r="AA1521">
        <v>0</v>
      </c>
      <c r="AB1521">
        <v>1.6973985808362</v>
      </c>
      <c r="AC1521">
        <v>0</v>
      </c>
      <c r="AD1521">
        <v>0</v>
      </c>
      <c r="AE1521">
        <v>18.374008025200801</v>
      </c>
    </row>
    <row r="1522" spans="1:31" x14ac:dyDescent="0.25">
      <c r="A1522">
        <v>2377793</v>
      </c>
      <c r="B1522">
        <v>1</v>
      </c>
      <c r="C1522" t="s">
        <v>81</v>
      </c>
      <c r="D1522" t="s">
        <v>122</v>
      </c>
      <c r="E1522" t="s">
        <v>132</v>
      </c>
      <c r="F1522" t="s">
        <v>4637</v>
      </c>
      <c r="G1522" t="s">
        <v>134</v>
      </c>
      <c r="H1522" t="s">
        <v>135</v>
      </c>
      <c r="I1522" t="s">
        <v>136</v>
      </c>
      <c r="J1522" t="s">
        <v>137</v>
      </c>
      <c r="K1522" t="s">
        <v>138</v>
      </c>
      <c r="L1522" t="s">
        <v>4638</v>
      </c>
      <c r="M1522" t="s">
        <v>4639</v>
      </c>
      <c r="N1522">
        <v>2.2002777770000002</v>
      </c>
      <c r="O1522">
        <v>0</v>
      </c>
      <c r="P1522">
        <v>11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4.6231510002659517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4.6231510002659517</v>
      </c>
    </row>
    <row r="1523" spans="1:31" x14ac:dyDescent="0.25">
      <c r="A1523">
        <v>2377800</v>
      </c>
      <c r="B1523">
        <v>1</v>
      </c>
      <c r="C1523" t="s">
        <v>80</v>
      </c>
      <c r="D1523" t="s">
        <v>109</v>
      </c>
      <c r="E1523" t="s">
        <v>132</v>
      </c>
      <c r="F1523" t="s">
        <v>4640</v>
      </c>
      <c r="G1523" t="s">
        <v>145</v>
      </c>
      <c r="H1523" t="s">
        <v>135</v>
      </c>
      <c r="I1523" t="s">
        <v>136</v>
      </c>
      <c r="J1523" t="s">
        <v>137</v>
      </c>
      <c r="K1523" t="s">
        <v>138</v>
      </c>
      <c r="L1523" t="s">
        <v>4641</v>
      </c>
      <c r="M1523" t="s">
        <v>4642</v>
      </c>
      <c r="N1523">
        <v>0.760833333</v>
      </c>
      <c r="O1523">
        <v>0</v>
      </c>
      <c r="P1523">
        <v>1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2.9501657195200003E-2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2.9501657195200003E-2</v>
      </c>
    </row>
    <row r="1524" spans="1:31" x14ac:dyDescent="0.25">
      <c r="A1524">
        <v>2377818</v>
      </c>
      <c r="B1524">
        <v>1</v>
      </c>
      <c r="C1524" t="s">
        <v>80</v>
      </c>
      <c r="D1524" t="s">
        <v>99</v>
      </c>
      <c r="E1524" t="s">
        <v>132</v>
      </c>
      <c r="F1524" t="s">
        <v>4643</v>
      </c>
      <c r="G1524" t="s">
        <v>149</v>
      </c>
      <c r="H1524" t="s">
        <v>135</v>
      </c>
      <c r="I1524" t="s">
        <v>136</v>
      </c>
      <c r="J1524" t="s">
        <v>137</v>
      </c>
      <c r="K1524" t="s">
        <v>138</v>
      </c>
      <c r="L1524" t="s">
        <v>4644</v>
      </c>
      <c r="M1524" t="s">
        <v>4645</v>
      </c>
      <c r="N1524">
        <v>0.66277777699999996</v>
      </c>
      <c r="O1524">
        <v>0</v>
      </c>
      <c r="P1524">
        <v>1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0.12213838460583336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0.12213838460583336</v>
      </c>
    </row>
    <row r="1525" spans="1:31" x14ac:dyDescent="0.25">
      <c r="A1525">
        <v>2377651</v>
      </c>
      <c r="B1525">
        <v>1</v>
      </c>
      <c r="C1525" t="s">
        <v>80</v>
      </c>
      <c r="D1525" t="s">
        <v>97</v>
      </c>
      <c r="E1525" t="s">
        <v>155</v>
      </c>
      <c r="F1525" t="s">
        <v>4646</v>
      </c>
      <c r="G1525" t="s">
        <v>353</v>
      </c>
      <c r="H1525" t="s">
        <v>135</v>
      </c>
      <c r="I1525" t="s">
        <v>136</v>
      </c>
      <c r="J1525" t="s">
        <v>137</v>
      </c>
      <c r="K1525" t="s">
        <v>294</v>
      </c>
      <c r="L1525" t="s">
        <v>4647</v>
      </c>
      <c r="M1525" t="s">
        <v>4648</v>
      </c>
      <c r="N1525">
        <v>8.3158333330000005</v>
      </c>
      <c r="O1525">
        <v>0</v>
      </c>
      <c r="P1525">
        <v>155</v>
      </c>
      <c r="Q1525">
        <v>0</v>
      </c>
      <c r="R1525">
        <v>0</v>
      </c>
      <c r="S1525">
        <v>0</v>
      </c>
      <c r="T1525">
        <v>10</v>
      </c>
      <c r="U1525">
        <v>0</v>
      </c>
      <c r="V1525">
        <v>0</v>
      </c>
      <c r="W1525">
        <v>0</v>
      </c>
      <c r="X1525">
        <v>361.08475282867187</v>
      </c>
      <c r="Y1525">
        <v>0</v>
      </c>
      <c r="Z1525">
        <v>0</v>
      </c>
      <c r="AA1525">
        <v>0</v>
      </c>
      <c r="AB1525">
        <v>72.804859280202123</v>
      </c>
      <c r="AC1525">
        <v>0</v>
      </c>
      <c r="AD1525">
        <v>0</v>
      </c>
      <c r="AE1525">
        <v>433.88961210887396</v>
      </c>
    </row>
    <row r="1526" spans="1:31" x14ac:dyDescent="0.25">
      <c r="A1526">
        <v>2377772</v>
      </c>
      <c r="B1526">
        <v>1</v>
      </c>
      <c r="C1526" t="s">
        <v>80</v>
      </c>
      <c r="D1526" t="s">
        <v>85</v>
      </c>
      <c r="E1526" t="s">
        <v>132</v>
      </c>
      <c r="F1526" t="s">
        <v>4649</v>
      </c>
      <c r="G1526" t="s">
        <v>149</v>
      </c>
      <c r="H1526" t="s">
        <v>135</v>
      </c>
      <c r="I1526" t="s">
        <v>136</v>
      </c>
      <c r="J1526" t="s">
        <v>137</v>
      </c>
      <c r="K1526" t="s">
        <v>138</v>
      </c>
      <c r="L1526" t="s">
        <v>4650</v>
      </c>
      <c r="M1526" t="s">
        <v>4651</v>
      </c>
      <c r="N1526">
        <v>2.6286111110000001</v>
      </c>
      <c r="O1526">
        <v>0</v>
      </c>
      <c r="P1526">
        <v>3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2.7497837016212667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2.7497837016212667</v>
      </c>
    </row>
    <row r="1527" spans="1:31" x14ac:dyDescent="0.25">
      <c r="A1527">
        <v>2377785</v>
      </c>
      <c r="B1527">
        <v>1</v>
      </c>
      <c r="C1527" t="s">
        <v>80</v>
      </c>
      <c r="D1527" t="s">
        <v>87</v>
      </c>
      <c r="E1527" t="s">
        <v>132</v>
      </c>
      <c r="F1527" t="s">
        <v>4652</v>
      </c>
      <c r="G1527" t="s">
        <v>134</v>
      </c>
      <c r="H1527" t="s">
        <v>135</v>
      </c>
      <c r="I1527" t="s">
        <v>136</v>
      </c>
      <c r="J1527" t="s">
        <v>137</v>
      </c>
      <c r="K1527" t="s">
        <v>138</v>
      </c>
      <c r="L1527" t="s">
        <v>4653</v>
      </c>
      <c r="M1527" t="s">
        <v>4654</v>
      </c>
      <c r="N1527">
        <v>2.7855555550000002</v>
      </c>
      <c r="O1527">
        <v>0</v>
      </c>
      <c r="P1527">
        <v>1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0.19559438607136664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0.19559438607136664</v>
      </c>
    </row>
    <row r="1528" spans="1:31" x14ac:dyDescent="0.25">
      <c r="A1528">
        <v>2377789</v>
      </c>
      <c r="B1528">
        <v>1</v>
      </c>
      <c r="C1528" t="s">
        <v>81</v>
      </c>
      <c r="D1528" t="s">
        <v>113</v>
      </c>
      <c r="E1528" t="s">
        <v>155</v>
      </c>
      <c r="F1528" t="s">
        <v>4655</v>
      </c>
      <c r="G1528" t="s">
        <v>203</v>
      </c>
      <c r="H1528" t="s">
        <v>135</v>
      </c>
      <c r="I1528" t="s">
        <v>136</v>
      </c>
      <c r="J1528" t="s">
        <v>137</v>
      </c>
      <c r="K1528" t="s">
        <v>138</v>
      </c>
      <c r="L1528" t="s">
        <v>4656</v>
      </c>
      <c r="M1528" t="s">
        <v>4657</v>
      </c>
      <c r="N1528">
        <v>2.514444444</v>
      </c>
      <c r="O1528">
        <v>0</v>
      </c>
      <c r="P1528">
        <v>29</v>
      </c>
      <c r="Q1528">
        <v>0</v>
      </c>
      <c r="R1528">
        <v>2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11.407645360405876</v>
      </c>
      <c r="Y1528">
        <v>0</v>
      </c>
      <c r="Z1528">
        <v>1.5147442555358253</v>
      </c>
      <c r="AA1528">
        <v>0</v>
      </c>
      <c r="AB1528">
        <v>0</v>
      </c>
      <c r="AC1528">
        <v>0</v>
      </c>
      <c r="AD1528">
        <v>0</v>
      </c>
      <c r="AE1528">
        <v>12.922389615941702</v>
      </c>
    </row>
    <row r="1529" spans="1:31" x14ac:dyDescent="0.25">
      <c r="A1529">
        <v>2377791</v>
      </c>
      <c r="B1529">
        <v>1</v>
      </c>
      <c r="C1529" t="s">
        <v>80</v>
      </c>
      <c r="D1529" t="s">
        <v>99</v>
      </c>
      <c r="E1529" t="s">
        <v>155</v>
      </c>
      <c r="F1529" t="s">
        <v>4658</v>
      </c>
      <c r="G1529" t="s">
        <v>157</v>
      </c>
      <c r="H1529" t="s">
        <v>135</v>
      </c>
      <c r="I1529" t="s">
        <v>136</v>
      </c>
      <c r="J1529" t="s">
        <v>137</v>
      </c>
      <c r="K1529" t="s">
        <v>138</v>
      </c>
      <c r="L1529" t="s">
        <v>4659</v>
      </c>
      <c r="M1529" t="s">
        <v>4660</v>
      </c>
      <c r="N1529">
        <v>2.5336111109999999</v>
      </c>
      <c r="O1529">
        <v>0</v>
      </c>
      <c r="P1529">
        <v>71</v>
      </c>
      <c r="Q1529">
        <v>0</v>
      </c>
      <c r="R1529">
        <v>1</v>
      </c>
      <c r="S1529">
        <v>0</v>
      </c>
      <c r="T1529">
        <v>6</v>
      </c>
      <c r="U1529">
        <v>0</v>
      </c>
      <c r="V1529">
        <v>0</v>
      </c>
      <c r="W1529">
        <v>0</v>
      </c>
      <c r="X1529">
        <v>48.798435430884794</v>
      </c>
      <c r="Y1529">
        <v>0</v>
      </c>
      <c r="Z1529">
        <v>0.27576858558902501</v>
      </c>
      <c r="AA1529">
        <v>0</v>
      </c>
      <c r="AB1529">
        <v>25.409298459827699</v>
      </c>
      <c r="AC1529">
        <v>0</v>
      </c>
      <c r="AD1529">
        <v>0</v>
      </c>
      <c r="AE1529">
        <v>74.483502476301524</v>
      </c>
    </row>
    <row r="1530" spans="1:31" x14ac:dyDescent="0.25">
      <c r="A1530">
        <v>2377810</v>
      </c>
      <c r="B1530">
        <v>1</v>
      </c>
      <c r="C1530" t="s">
        <v>80</v>
      </c>
      <c r="D1530" t="s">
        <v>96</v>
      </c>
      <c r="E1530" t="s">
        <v>132</v>
      </c>
      <c r="F1530" t="s">
        <v>4661</v>
      </c>
      <c r="G1530" t="s">
        <v>149</v>
      </c>
      <c r="H1530" t="s">
        <v>135</v>
      </c>
      <c r="I1530" t="s">
        <v>136</v>
      </c>
      <c r="J1530" t="s">
        <v>137</v>
      </c>
      <c r="K1530" t="s">
        <v>138</v>
      </c>
      <c r="L1530" t="s">
        <v>4662</v>
      </c>
      <c r="M1530" t="s">
        <v>4663</v>
      </c>
      <c r="N1530">
        <v>1.544444444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</row>
    <row r="1531" spans="1:31" x14ac:dyDescent="0.25">
      <c r="A1531">
        <v>2377830</v>
      </c>
      <c r="B1531">
        <v>1</v>
      </c>
      <c r="C1531" t="s">
        <v>80</v>
      </c>
      <c r="D1531" t="s">
        <v>96</v>
      </c>
      <c r="E1531" t="s">
        <v>155</v>
      </c>
      <c r="F1531" t="s">
        <v>4664</v>
      </c>
      <c r="G1531" t="s">
        <v>594</v>
      </c>
      <c r="H1531" t="s">
        <v>135</v>
      </c>
      <c r="I1531" t="s">
        <v>136</v>
      </c>
      <c r="J1531" t="s">
        <v>137</v>
      </c>
      <c r="K1531" t="s">
        <v>138</v>
      </c>
      <c r="L1531" t="s">
        <v>4665</v>
      </c>
      <c r="M1531" t="s">
        <v>4666</v>
      </c>
      <c r="N1531">
        <v>1.4755555549999999</v>
      </c>
      <c r="O1531">
        <v>0</v>
      </c>
      <c r="P1531">
        <v>64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30.165390592481273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30.165390592481273</v>
      </c>
    </row>
    <row r="1532" spans="1:31" x14ac:dyDescent="0.25">
      <c r="A1532">
        <v>2377834</v>
      </c>
      <c r="B1532">
        <v>1</v>
      </c>
      <c r="C1532" t="s">
        <v>81</v>
      </c>
      <c r="D1532" t="s">
        <v>112</v>
      </c>
      <c r="E1532" t="s">
        <v>170</v>
      </c>
      <c r="F1532" t="s">
        <v>4398</v>
      </c>
      <c r="G1532" t="s">
        <v>630</v>
      </c>
      <c r="H1532" t="s">
        <v>135</v>
      </c>
      <c r="I1532" t="s">
        <v>136</v>
      </c>
      <c r="J1532" t="s">
        <v>137</v>
      </c>
      <c r="K1532" t="s">
        <v>138</v>
      </c>
      <c r="L1532" t="s">
        <v>4667</v>
      </c>
      <c r="M1532" t="s">
        <v>4668</v>
      </c>
      <c r="N1532">
        <v>0.91833333299999997</v>
      </c>
      <c r="O1532">
        <v>0</v>
      </c>
      <c r="P1532">
        <v>95</v>
      </c>
      <c r="Q1532">
        <v>0</v>
      </c>
      <c r="R1532">
        <v>0</v>
      </c>
      <c r="S1532">
        <v>0</v>
      </c>
      <c r="T1532">
        <v>12</v>
      </c>
      <c r="U1532">
        <v>0</v>
      </c>
      <c r="V1532">
        <v>0</v>
      </c>
      <c r="W1532">
        <v>0</v>
      </c>
      <c r="X1532">
        <v>15.348531920560733</v>
      </c>
      <c r="Y1532">
        <v>0</v>
      </c>
      <c r="Z1532">
        <v>0</v>
      </c>
      <c r="AA1532">
        <v>0</v>
      </c>
      <c r="AB1532">
        <v>2.6327607489037175</v>
      </c>
      <c r="AC1532">
        <v>0</v>
      </c>
      <c r="AD1532">
        <v>0</v>
      </c>
      <c r="AE1532">
        <v>17.981292669464452</v>
      </c>
    </row>
    <row r="1533" spans="1:31" x14ac:dyDescent="0.25">
      <c r="A1533">
        <v>2377841</v>
      </c>
      <c r="B1533">
        <v>1</v>
      </c>
      <c r="C1533" t="s">
        <v>81</v>
      </c>
      <c r="D1533" t="s">
        <v>120</v>
      </c>
      <c r="E1533" t="s">
        <v>184</v>
      </c>
      <c r="F1533" t="s">
        <v>4669</v>
      </c>
      <c r="G1533" t="s">
        <v>199</v>
      </c>
      <c r="H1533" t="s">
        <v>135</v>
      </c>
      <c r="I1533" t="s">
        <v>136</v>
      </c>
      <c r="J1533" t="s">
        <v>137</v>
      </c>
      <c r="K1533" t="s">
        <v>138</v>
      </c>
      <c r="L1533" t="s">
        <v>4670</v>
      </c>
      <c r="M1533" t="s">
        <v>4671</v>
      </c>
      <c r="N1533">
        <v>1.247222222</v>
      </c>
      <c r="O1533">
        <v>0</v>
      </c>
      <c r="P1533">
        <v>0</v>
      </c>
      <c r="Q1533">
        <v>0</v>
      </c>
      <c r="R1533">
        <v>10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49.437883176990233</v>
      </c>
      <c r="AA1533">
        <v>0</v>
      </c>
      <c r="AB1533">
        <v>0</v>
      </c>
      <c r="AC1533">
        <v>0</v>
      </c>
      <c r="AD1533">
        <v>0</v>
      </c>
      <c r="AE1533">
        <v>49.437883176990233</v>
      </c>
    </row>
    <row r="1534" spans="1:31" x14ac:dyDescent="0.25">
      <c r="A1534">
        <v>2377848</v>
      </c>
      <c r="B1534">
        <v>1</v>
      </c>
      <c r="C1534" t="s">
        <v>81</v>
      </c>
      <c r="D1534" t="s">
        <v>113</v>
      </c>
      <c r="E1534" t="s">
        <v>155</v>
      </c>
      <c r="F1534" t="s">
        <v>4672</v>
      </c>
      <c r="G1534" t="s">
        <v>203</v>
      </c>
      <c r="H1534" t="s">
        <v>135</v>
      </c>
      <c r="I1534" t="s">
        <v>136</v>
      </c>
      <c r="J1534" t="s">
        <v>137</v>
      </c>
      <c r="K1534" t="s">
        <v>138</v>
      </c>
      <c r="L1534" t="s">
        <v>4673</v>
      </c>
      <c r="M1534" t="s">
        <v>4674</v>
      </c>
      <c r="N1534">
        <v>0.766666666</v>
      </c>
      <c r="O1534">
        <v>0</v>
      </c>
      <c r="P1534">
        <v>7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1.0891494097950003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1.0891494097950003</v>
      </c>
    </row>
    <row r="1535" spans="1:31" x14ac:dyDescent="0.25">
      <c r="A1535">
        <v>2377794</v>
      </c>
      <c r="B1535">
        <v>1</v>
      </c>
      <c r="C1535" t="s">
        <v>80</v>
      </c>
      <c r="D1535" t="s">
        <v>106</v>
      </c>
      <c r="E1535" t="s">
        <v>155</v>
      </c>
      <c r="F1535" t="s">
        <v>4675</v>
      </c>
      <c r="G1535" t="s">
        <v>157</v>
      </c>
      <c r="H1535" t="s">
        <v>135</v>
      </c>
      <c r="I1535" t="s">
        <v>136</v>
      </c>
      <c r="J1535" t="s">
        <v>137</v>
      </c>
      <c r="K1535" t="s">
        <v>138</v>
      </c>
      <c r="L1535" t="s">
        <v>4676</v>
      </c>
      <c r="M1535" t="s">
        <v>4677</v>
      </c>
      <c r="N1535">
        <v>4.6697222219999999</v>
      </c>
      <c r="O1535">
        <v>0</v>
      </c>
      <c r="P1535">
        <v>4</v>
      </c>
      <c r="Q1535">
        <v>0</v>
      </c>
      <c r="R1535">
        <v>3</v>
      </c>
      <c r="S1535">
        <v>0</v>
      </c>
      <c r="T1535">
        <v>3</v>
      </c>
      <c r="U1535">
        <v>0</v>
      </c>
      <c r="V1535">
        <v>0</v>
      </c>
      <c r="W1535">
        <v>0</v>
      </c>
      <c r="X1535">
        <v>12.220951172936998</v>
      </c>
      <c r="Y1535">
        <v>0</v>
      </c>
      <c r="Z1535">
        <v>33.433173235226647</v>
      </c>
      <c r="AA1535">
        <v>0</v>
      </c>
      <c r="AB1535">
        <v>109.01923543511941</v>
      </c>
      <c r="AC1535">
        <v>0</v>
      </c>
      <c r="AD1535">
        <v>0</v>
      </c>
      <c r="AE1535">
        <v>154.67335984328307</v>
      </c>
    </row>
    <row r="1536" spans="1:31" x14ac:dyDescent="0.25">
      <c r="A1536">
        <v>2377799</v>
      </c>
      <c r="B1536">
        <v>1</v>
      </c>
      <c r="C1536" t="s">
        <v>80</v>
      </c>
      <c r="D1536" t="s">
        <v>98</v>
      </c>
      <c r="E1536" t="s">
        <v>184</v>
      </c>
      <c r="F1536" t="s">
        <v>4678</v>
      </c>
      <c r="G1536" t="s">
        <v>203</v>
      </c>
      <c r="H1536" t="s">
        <v>135</v>
      </c>
      <c r="I1536" t="s">
        <v>136</v>
      </c>
      <c r="J1536" t="s">
        <v>137</v>
      </c>
      <c r="K1536" t="s">
        <v>138</v>
      </c>
      <c r="L1536" t="s">
        <v>4679</v>
      </c>
      <c r="M1536" t="s">
        <v>4680</v>
      </c>
      <c r="N1536">
        <v>3.48</v>
      </c>
      <c r="O1536">
        <v>0</v>
      </c>
      <c r="P1536">
        <v>0</v>
      </c>
      <c r="Q1536">
        <v>0</v>
      </c>
      <c r="R1536">
        <v>1</v>
      </c>
      <c r="S1536">
        <v>0</v>
      </c>
      <c r="T1536">
        <v>2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19.627968048023476</v>
      </c>
      <c r="AA1536">
        <v>0</v>
      </c>
      <c r="AB1536">
        <v>89.043062171701308</v>
      </c>
      <c r="AC1536">
        <v>0</v>
      </c>
      <c r="AD1536">
        <v>0</v>
      </c>
      <c r="AE1536">
        <v>108.67103021972478</v>
      </c>
    </row>
    <row r="1537" spans="1:31" x14ac:dyDescent="0.25">
      <c r="A1537">
        <v>2377835</v>
      </c>
      <c r="B1537">
        <v>1</v>
      </c>
      <c r="C1537" t="s">
        <v>80</v>
      </c>
      <c r="D1537" t="s">
        <v>100</v>
      </c>
      <c r="E1537" t="s">
        <v>155</v>
      </c>
      <c r="F1537" t="s">
        <v>4681</v>
      </c>
      <c r="G1537" t="s">
        <v>203</v>
      </c>
      <c r="H1537" t="s">
        <v>135</v>
      </c>
      <c r="I1537" t="s">
        <v>136</v>
      </c>
      <c r="J1537" t="s">
        <v>137</v>
      </c>
      <c r="K1537" t="s">
        <v>138</v>
      </c>
      <c r="L1537" t="s">
        <v>4682</v>
      </c>
      <c r="M1537" t="s">
        <v>4683</v>
      </c>
      <c r="N1537">
        <v>2.0433333330000001</v>
      </c>
      <c r="O1537">
        <v>0</v>
      </c>
      <c r="P1537">
        <v>100</v>
      </c>
      <c r="Q1537">
        <v>0</v>
      </c>
      <c r="R1537">
        <v>0</v>
      </c>
      <c r="S1537">
        <v>0</v>
      </c>
      <c r="T1537">
        <v>3</v>
      </c>
      <c r="U1537">
        <v>0</v>
      </c>
      <c r="V1537">
        <v>0</v>
      </c>
      <c r="W1537">
        <v>0</v>
      </c>
      <c r="X1537">
        <v>42.671278693817641</v>
      </c>
      <c r="Y1537">
        <v>0</v>
      </c>
      <c r="Z1537">
        <v>0</v>
      </c>
      <c r="AA1537">
        <v>0</v>
      </c>
      <c r="AB1537">
        <v>0.41606590522796666</v>
      </c>
      <c r="AC1537">
        <v>0</v>
      </c>
      <c r="AD1537">
        <v>0</v>
      </c>
      <c r="AE1537">
        <v>43.087344599045608</v>
      </c>
    </row>
    <row r="1538" spans="1:31" x14ac:dyDescent="0.25">
      <c r="A1538">
        <v>2377851</v>
      </c>
      <c r="B1538">
        <v>1</v>
      </c>
      <c r="C1538" t="s">
        <v>80</v>
      </c>
      <c r="D1538" t="s">
        <v>85</v>
      </c>
      <c r="E1538" t="s">
        <v>170</v>
      </c>
      <c r="F1538" t="s">
        <v>4684</v>
      </c>
      <c r="G1538" t="s">
        <v>203</v>
      </c>
      <c r="H1538" t="s">
        <v>135</v>
      </c>
      <c r="I1538" t="s">
        <v>136</v>
      </c>
      <c r="J1538" t="s">
        <v>137</v>
      </c>
      <c r="K1538" t="s">
        <v>138</v>
      </c>
      <c r="L1538" t="s">
        <v>4685</v>
      </c>
      <c r="M1538" t="s">
        <v>4686</v>
      </c>
      <c r="N1538">
        <v>1.711944444</v>
      </c>
      <c r="O1538">
        <v>0</v>
      </c>
      <c r="P1538">
        <v>16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5.5806146533490004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5.5806146533490004</v>
      </c>
    </row>
    <row r="1539" spans="1:31" x14ac:dyDescent="0.25">
      <c r="A1539">
        <v>2377852</v>
      </c>
      <c r="B1539">
        <v>1</v>
      </c>
      <c r="C1539" t="s">
        <v>80</v>
      </c>
      <c r="D1539" t="s">
        <v>93</v>
      </c>
      <c r="E1539" t="s">
        <v>132</v>
      </c>
      <c r="F1539" t="s">
        <v>4687</v>
      </c>
      <c r="G1539" t="s">
        <v>149</v>
      </c>
      <c r="H1539" t="s">
        <v>135</v>
      </c>
      <c r="I1539" t="s">
        <v>136</v>
      </c>
      <c r="J1539" t="s">
        <v>137</v>
      </c>
      <c r="K1539" t="s">
        <v>138</v>
      </c>
      <c r="L1539" t="s">
        <v>4688</v>
      </c>
      <c r="M1539" t="s">
        <v>4689</v>
      </c>
      <c r="N1539">
        <v>2.1372222220000001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1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3.8398458406500004E-2</v>
      </c>
      <c r="AC1539">
        <v>0</v>
      </c>
      <c r="AD1539">
        <v>0</v>
      </c>
      <c r="AE1539">
        <v>3.8398458406500004E-2</v>
      </c>
    </row>
    <row r="1540" spans="1:31" x14ac:dyDescent="0.25">
      <c r="A1540">
        <v>2377854</v>
      </c>
      <c r="B1540">
        <v>1</v>
      </c>
      <c r="C1540" t="s">
        <v>80</v>
      </c>
      <c r="D1540" t="s">
        <v>83</v>
      </c>
      <c r="E1540" t="s">
        <v>170</v>
      </c>
      <c r="F1540" t="s">
        <v>4690</v>
      </c>
      <c r="G1540" t="s">
        <v>343</v>
      </c>
      <c r="H1540" t="s">
        <v>135</v>
      </c>
      <c r="I1540" t="s">
        <v>136</v>
      </c>
      <c r="J1540" t="s">
        <v>137</v>
      </c>
      <c r="K1540" t="s">
        <v>138</v>
      </c>
      <c r="L1540" t="s">
        <v>4691</v>
      </c>
      <c r="M1540" t="s">
        <v>4692</v>
      </c>
      <c r="N1540">
        <v>2.3938888880000002</v>
      </c>
      <c r="O1540">
        <v>0</v>
      </c>
      <c r="P1540">
        <v>21</v>
      </c>
      <c r="Q1540">
        <v>0</v>
      </c>
      <c r="R1540">
        <v>0</v>
      </c>
      <c r="S1540">
        <v>0</v>
      </c>
      <c r="T1540">
        <v>135</v>
      </c>
      <c r="U1540">
        <v>0</v>
      </c>
      <c r="V1540">
        <v>0</v>
      </c>
      <c r="W1540">
        <v>0</v>
      </c>
      <c r="X1540">
        <v>16.254058192508996</v>
      </c>
      <c r="Y1540">
        <v>0</v>
      </c>
      <c r="Z1540">
        <v>0</v>
      </c>
      <c r="AA1540">
        <v>0</v>
      </c>
      <c r="AB1540">
        <v>154.19043463659668</v>
      </c>
      <c r="AC1540">
        <v>0</v>
      </c>
      <c r="AD1540">
        <v>0</v>
      </c>
      <c r="AE1540">
        <v>170.44449282910568</v>
      </c>
    </row>
    <row r="1541" spans="1:31" x14ac:dyDescent="0.25">
      <c r="A1541">
        <v>2377856</v>
      </c>
      <c r="B1541">
        <v>1</v>
      </c>
      <c r="C1541" t="s">
        <v>80</v>
      </c>
      <c r="D1541" t="s">
        <v>99</v>
      </c>
      <c r="E1541" t="s">
        <v>132</v>
      </c>
      <c r="F1541" t="s">
        <v>4693</v>
      </c>
      <c r="G1541" t="s">
        <v>134</v>
      </c>
      <c r="H1541" t="s">
        <v>135</v>
      </c>
      <c r="I1541" t="s">
        <v>136</v>
      </c>
      <c r="J1541" t="s">
        <v>137</v>
      </c>
      <c r="K1541" t="s">
        <v>138</v>
      </c>
      <c r="L1541" t="s">
        <v>4694</v>
      </c>
      <c r="M1541" t="s">
        <v>4695</v>
      </c>
      <c r="N1541">
        <v>2.3569444439999998</v>
      </c>
      <c r="O1541">
        <v>0</v>
      </c>
      <c r="P1541">
        <v>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1.2747978937460833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1.2747978937460833</v>
      </c>
    </row>
    <row r="1542" spans="1:31" x14ac:dyDescent="0.25">
      <c r="A1542">
        <v>2377873</v>
      </c>
      <c r="B1542">
        <v>1</v>
      </c>
      <c r="C1542" t="s">
        <v>80</v>
      </c>
      <c r="D1542" t="s">
        <v>100</v>
      </c>
      <c r="E1542" t="s">
        <v>132</v>
      </c>
      <c r="F1542" t="s">
        <v>4696</v>
      </c>
      <c r="G1542" t="s">
        <v>149</v>
      </c>
      <c r="H1542" t="s">
        <v>135</v>
      </c>
      <c r="I1542" t="s">
        <v>136</v>
      </c>
      <c r="J1542" t="s">
        <v>137</v>
      </c>
      <c r="K1542" t="s">
        <v>138</v>
      </c>
      <c r="L1542" t="s">
        <v>4697</v>
      </c>
      <c r="M1542" t="s">
        <v>4698</v>
      </c>
      <c r="N1542">
        <v>1.038611111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</row>
    <row r="1543" spans="1:31" x14ac:dyDescent="0.25">
      <c r="A1543">
        <v>2377888</v>
      </c>
      <c r="B1543">
        <v>1</v>
      </c>
      <c r="C1543" t="s">
        <v>81</v>
      </c>
      <c r="D1543" t="s">
        <v>123</v>
      </c>
      <c r="E1543" t="s">
        <v>132</v>
      </c>
      <c r="F1543" t="s">
        <v>4699</v>
      </c>
      <c r="G1543" t="s">
        <v>149</v>
      </c>
      <c r="H1543" t="s">
        <v>135</v>
      </c>
      <c r="I1543" t="s">
        <v>136</v>
      </c>
      <c r="J1543" t="s">
        <v>137</v>
      </c>
      <c r="K1543" t="s">
        <v>138</v>
      </c>
      <c r="L1543" t="s">
        <v>4700</v>
      </c>
      <c r="M1543" t="s">
        <v>4701</v>
      </c>
      <c r="N1543">
        <v>1.2975000000000001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</row>
    <row r="1544" spans="1:31" x14ac:dyDescent="0.25">
      <c r="A1544">
        <v>2377890</v>
      </c>
      <c r="B1544">
        <v>1</v>
      </c>
      <c r="C1544" t="s">
        <v>80</v>
      </c>
      <c r="D1544" t="s">
        <v>106</v>
      </c>
      <c r="E1544" t="s">
        <v>155</v>
      </c>
      <c r="F1544" t="s">
        <v>4702</v>
      </c>
      <c r="G1544" t="s">
        <v>203</v>
      </c>
      <c r="H1544" t="s">
        <v>135</v>
      </c>
      <c r="I1544" t="s">
        <v>136</v>
      </c>
      <c r="J1544" t="s">
        <v>137</v>
      </c>
      <c r="K1544" t="s">
        <v>138</v>
      </c>
      <c r="L1544" t="s">
        <v>4703</v>
      </c>
      <c r="M1544" t="s">
        <v>4704</v>
      </c>
      <c r="N1544">
        <v>0.94444444400000005</v>
      </c>
      <c r="O1544">
        <v>0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1.7446062459268892</v>
      </c>
      <c r="AA1544">
        <v>0</v>
      </c>
      <c r="AB1544">
        <v>0</v>
      </c>
      <c r="AC1544">
        <v>0</v>
      </c>
      <c r="AD1544">
        <v>0</v>
      </c>
      <c r="AE1544">
        <v>1.7446062459268892</v>
      </c>
    </row>
    <row r="1545" spans="1:31" x14ac:dyDescent="0.25">
      <c r="A1545">
        <v>2377869</v>
      </c>
      <c r="B1545">
        <v>1</v>
      </c>
      <c r="C1545" t="s">
        <v>80</v>
      </c>
      <c r="D1545" t="s">
        <v>98</v>
      </c>
      <c r="E1545" t="s">
        <v>155</v>
      </c>
      <c r="F1545" t="s">
        <v>4705</v>
      </c>
      <c r="G1545" t="s">
        <v>157</v>
      </c>
      <c r="H1545" t="s">
        <v>135</v>
      </c>
      <c r="I1545" t="s">
        <v>136</v>
      </c>
      <c r="J1545" t="s">
        <v>137</v>
      </c>
      <c r="K1545" t="s">
        <v>138</v>
      </c>
      <c r="L1545" t="s">
        <v>4706</v>
      </c>
      <c r="M1545" t="s">
        <v>4707</v>
      </c>
      <c r="N1545">
        <v>1.8474999999999999</v>
      </c>
      <c r="O1545">
        <v>0</v>
      </c>
      <c r="P1545">
        <v>10</v>
      </c>
      <c r="Q1545">
        <v>0</v>
      </c>
      <c r="R1545">
        <v>8</v>
      </c>
      <c r="S1545">
        <v>0</v>
      </c>
      <c r="T1545">
        <v>3</v>
      </c>
      <c r="U1545">
        <v>0</v>
      </c>
      <c r="V1545">
        <v>0</v>
      </c>
      <c r="W1545">
        <v>0</v>
      </c>
      <c r="X1545">
        <v>7.0104461586700006</v>
      </c>
      <c r="Y1545">
        <v>0</v>
      </c>
      <c r="Z1545">
        <v>42.344779466951344</v>
      </c>
      <c r="AA1545">
        <v>0</v>
      </c>
      <c r="AB1545">
        <v>12.164694172140848</v>
      </c>
      <c r="AC1545">
        <v>0</v>
      </c>
      <c r="AD1545">
        <v>0</v>
      </c>
      <c r="AE1545">
        <v>61.519919797762192</v>
      </c>
    </row>
    <row r="1546" spans="1:31" x14ac:dyDescent="0.25">
      <c r="A1546">
        <v>2377879</v>
      </c>
      <c r="B1546">
        <v>1</v>
      </c>
      <c r="C1546" t="s">
        <v>81</v>
      </c>
      <c r="D1546" t="s">
        <v>112</v>
      </c>
      <c r="E1546" t="s">
        <v>155</v>
      </c>
      <c r="F1546" t="s">
        <v>4708</v>
      </c>
      <c r="G1546" t="s">
        <v>203</v>
      </c>
      <c r="H1546" t="s">
        <v>135</v>
      </c>
      <c r="I1546" t="s">
        <v>136</v>
      </c>
      <c r="J1546" t="s">
        <v>137</v>
      </c>
      <c r="K1546" t="s">
        <v>138</v>
      </c>
      <c r="L1546" t="s">
        <v>4709</v>
      </c>
      <c r="M1546" t="s">
        <v>4710</v>
      </c>
      <c r="N1546">
        <v>2.0902777769999998</v>
      </c>
      <c r="O1546">
        <v>0</v>
      </c>
      <c r="P1546">
        <v>14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2.4645355548700589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2.4645355548700589</v>
      </c>
    </row>
    <row r="1547" spans="1:31" x14ac:dyDescent="0.25">
      <c r="A1547">
        <v>2377891</v>
      </c>
      <c r="B1547">
        <v>1</v>
      </c>
      <c r="C1547" t="s">
        <v>81</v>
      </c>
      <c r="D1547" t="s">
        <v>120</v>
      </c>
      <c r="E1547" t="s">
        <v>132</v>
      </c>
      <c r="F1547" t="s">
        <v>4711</v>
      </c>
      <c r="G1547" t="s">
        <v>149</v>
      </c>
      <c r="H1547" t="s">
        <v>135</v>
      </c>
      <c r="I1547" t="s">
        <v>136</v>
      </c>
      <c r="J1547" t="s">
        <v>137</v>
      </c>
      <c r="K1547" t="s">
        <v>138</v>
      </c>
      <c r="L1547" t="s">
        <v>4712</v>
      </c>
      <c r="M1547" t="s">
        <v>4713</v>
      </c>
      <c r="N1547">
        <v>1.662222222</v>
      </c>
      <c r="O1547">
        <v>0</v>
      </c>
      <c r="P1547">
        <v>1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4.7662490873466676E-2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4.7662490873466676E-2</v>
      </c>
    </row>
    <row r="1548" spans="1:31" x14ac:dyDescent="0.25">
      <c r="A1548">
        <v>2377896</v>
      </c>
      <c r="B1548">
        <v>1</v>
      </c>
      <c r="C1548" t="s">
        <v>80</v>
      </c>
      <c r="D1548" t="s">
        <v>102</v>
      </c>
      <c r="E1548" t="s">
        <v>132</v>
      </c>
      <c r="F1548" t="s">
        <v>4714</v>
      </c>
      <c r="G1548" t="s">
        <v>145</v>
      </c>
      <c r="H1548" t="s">
        <v>135</v>
      </c>
      <c r="I1548" t="s">
        <v>136</v>
      </c>
      <c r="J1548" t="s">
        <v>137</v>
      </c>
      <c r="K1548" t="s">
        <v>138</v>
      </c>
      <c r="L1548" t="s">
        <v>4715</v>
      </c>
      <c r="M1548" t="s">
        <v>4716</v>
      </c>
      <c r="N1548">
        <v>1.814444444</v>
      </c>
      <c r="O1548">
        <v>0</v>
      </c>
      <c r="P1548">
        <v>0</v>
      </c>
      <c r="Q1548">
        <v>0</v>
      </c>
      <c r="R1548">
        <v>6</v>
      </c>
      <c r="S1548">
        <v>0</v>
      </c>
      <c r="T1548">
        <v>1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8.4815468630127686</v>
      </c>
      <c r="AA1548">
        <v>0</v>
      </c>
      <c r="AB1548">
        <v>2.7323745751096666</v>
      </c>
      <c r="AC1548">
        <v>0</v>
      </c>
      <c r="AD1548">
        <v>0</v>
      </c>
      <c r="AE1548">
        <v>11.213921438122435</v>
      </c>
    </row>
    <row r="1549" spans="1:31" x14ac:dyDescent="0.25">
      <c r="A1549">
        <v>2377899</v>
      </c>
      <c r="B1549">
        <v>1</v>
      </c>
      <c r="C1549" t="s">
        <v>80</v>
      </c>
      <c r="D1549" t="s">
        <v>96</v>
      </c>
      <c r="E1549" t="s">
        <v>132</v>
      </c>
      <c r="F1549" t="s">
        <v>4717</v>
      </c>
      <c r="G1549" t="s">
        <v>134</v>
      </c>
      <c r="H1549" t="s">
        <v>135</v>
      </c>
      <c r="I1549" t="s">
        <v>136</v>
      </c>
      <c r="J1549" t="s">
        <v>137</v>
      </c>
      <c r="K1549" t="s">
        <v>138</v>
      </c>
      <c r="L1549" t="s">
        <v>4718</v>
      </c>
      <c r="M1549" t="s">
        <v>4719</v>
      </c>
      <c r="N1549">
        <v>1.4358333329999999</v>
      </c>
      <c r="O1549">
        <v>0</v>
      </c>
      <c r="P1549">
        <v>2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</row>
    <row r="1550" spans="1:31" x14ac:dyDescent="0.25">
      <c r="A1550">
        <v>2377902</v>
      </c>
      <c r="B1550">
        <v>1</v>
      </c>
      <c r="C1550" t="s">
        <v>81</v>
      </c>
      <c r="D1550" t="s">
        <v>113</v>
      </c>
      <c r="E1550" t="s">
        <v>132</v>
      </c>
      <c r="F1550" t="s">
        <v>4720</v>
      </c>
      <c r="G1550" t="s">
        <v>149</v>
      </c>
      <c r="H1550" t="s">
        <v>135</v>
      </c>
      <c r="I1550" t="s">
        <v>136</v>
      </c>
      <c r="J1550" t="s">
        <v>137</v>
      </c>
      <c r="K1550" t="s">
        <v>138</v>
      </c>
      <c r="L1550" t="s">
        <v>4721</v>
      </c>
      <c r="M1550" t="s">
        <v>4722</v>
      </c>
      <c r="N1550">
        <v>1.6888888879999999</v>
      </c>
      <c r="O1550">
        <v>0</v>
      </c>
      <c r="P1550">
        <v>1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0.93717592712099163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0.93717592712099163</v>
      </c>
    </row>
    <row r="1551" spans="1:31" x14ac:dyDescent="0.25">
      <c r="A1551">
        <v>2377912</v>
      </c>
      <c r="B1551">
        <v>1</v>
      </c>
      <c r="C1551" t="s">
        <v>81</v>
      </c>
      <c r="D1551" t="s">
        <v>114</v>
      </c>
      <c r="E1551" t="s">
        <v>155</v>
      </c>
      <c r="F1551" t="s">
        <v>4723</v>
      </c>
      <c r="G1551" t="s">
        <v>203</v>
      </c>
      <c r="H1551" t="s">
        <v>135</v>
      </c>
      <c r="I1551" t="s">
        <v>136</v>
      </c>
      <c r="J1551" t="s">
        <v>137</v>
      </c>
      <c r="K1551" t="s">
        <v>138</v>
      </c>
      <c r="L1551" t="s">
        <v>4724</v>
      </c>
      <c r="M1551" t="s">
        <v>4725</v>
      </c>
      <c r="N1551">
        <v>1.543055555</v>
      </c>
      <c r="O1551">
        <v>0</v>
      </c>
      <c r="P1551">
        <v>18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3.8414288377404588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3.8414288377404588</v>
      </c>
    </row>
    <row r="1552" spans="1:31" x14ac:dyDescent="0.25">
      <c r="A1552">
        <v>2377928</v>
      </c>
      <c r="B1552">
        <v>1</v>
      </c>
      <c r="C1552" t="s">
        <v>81</v>
      </c>
      <c r="D1552" t="s">
        <v>117</v>
      </c>
      <c r="E1552" t="s">
        <v>132</v>
      </c>
      <c r="F1552" t="s">
        <v>4726</v>
      </c>
      <c r="G1552" t="s">
        <v>149</v>
      </c>
      <c r="H1552" t="s">
        <v>135</v>
      </c>
      <c r="I1552" t="s">
        <v>136</v>
      </c>
      <c r="J1552" t="s">
        <v>137</v>
      </c>
      <c r="K1552" t="s">
        <v>138</v>
      </c>
      <c r="L1552" t="s">
        <v>4727</v>
      </c>
      <c r="M1552" t="s">
        <v>4728</v>
      </c>
      <c r="N1552">
        <v>1.487222222</v>
      </c>
      <c r="O1552">
        <v>0</v>
      </c>
      <c r="P1552">
        <v>1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0.21598886340768333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0.21598886340768333</v>
      </c>
    </row>
    <row r="1553" spans="1:31" x14ac:dyDescent="0.25">
      <c r="A1553">
        <v>2377938</v>
      </c>
      <c r="B1553">
        <v>1</v>
      </c>
      <c r="C1553" t="s">
        <v>80</v>
      </c>
      <c r="D1553" t="s">
        <v>108</v>
      </c>
      <c r="E1553" t="s">
        <v>155</v>
      </c>
      <c r="F1553" t="s">
        <v>4729</v>
      </c>
      <c r="G1553" t="s">
        <v>203</v>
      </c>
      <c r="H1553" t="s">
        <v>135</v>
      </c>
      <c r="I1553" t="s">
        <v>136</v>
      </c>
      <c r="J1553" t="s">
        <v>137</v>
      </c>
      <c r="K1553" t="s">
        <v>138</v>
      </c>
      <c r="L1553" t="s">
        <v>4730</v>
      </c>
      <c r="M1553" t="s">
        <v>4731</v>
      </c>
      <c r="N1553">
        <v>1.9169444440000001</v>
      </c>
      <c r="O1553">
        <v>0</v>
      </c>
      <c r="P1553">
        <v>3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0.63412317664030837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0.63412317664030837</v>
      </c>
    </row>
    <row r="1554" spans="1:31" x14ac:dyDescent="0.25">
      <c r="A1554">
        <v>2377929</v>
      </c>
      <c r="B1554">
        <v>1</v>
      </c>
      <c r="C1554" t="s">
        <v>81</v>
      </c>
      <c r="D1554" t="s">
        <v>113</v>
      </c>
      <c r="E1554" t="s">
        <v>132</v>
      </c>
      <c r="F1554" t="s">
        <v>4732</v>
      </c>
      <c r="G1554" t="s">
        <v>149</v>
      </c>
      <c r="H1554" t="s">
        <v>135</v>
      </c>
      <c r="I1554" t="s">
        <v>136</v>
      </c>
      <c r="J1554" t="s">
        <v>137</v>
      </c>
      <c r="K1554" t="s">
        <v>138</v>
      </c>
      <c r="L1554" t="s">
        <v>4733</v>
      </c>
      <c r="M1554" t="s">
        <v>4734</v>
      </c>
      <c r="N1554">
        <v>2.7519444439999998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0.20237244384972503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0.20237244384972503</v>
      </c>
    </row>
    <row r="1555" spans="1:31" x14ac:dyDescent="0.25">
      <c r="A1555">
        <v>2377936</v>
      </c>
      <c r="B1555">
        <v>1</v>
      </c>
      <c r="C1555" t="s">
        <v>80</v>
      </c>
      <c r="D1555" t="s">
        <v>84</v>
      </c>
      <c r="E1555" t="s">
        <v>132</v>
      </c>
      <c r="F1555" t="s">
        <v>4735</v>
      </c>
      <c r="G1555" t="s">
        <v>145</v>
      </c>
      <c r="H1555" t="s">
        <v>135</v>
      </c>
      <c r="I1555" t="s">
        <v>136</v>
      </c>
      <c r="J1555" t="s">
        <v>137</v>
      </c>
      <c r="K1555" t="s">
        <v>138</v>
      </c>
      <c r="L1555" t="s">
        <v>4736</v>
      </c>
      <c r="M1555" t="s">
        <v>4737</v>
      </c>
      <c r="N1555">
        <v>3.631388888</v>
      </c>
      <c r="O1555">
        <v>0</v>
      </c>
      <c r="P1555">
        <v>9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8.926639468305531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8.926639468305531</v>
      </c>
    </row>
    <row r="1556" spans="1:31" x14ac:dyDescent="0.25">
      <c r="A1556">
        <v>2377948</v>
      </c>
      <c r="B1556">
        <v>1</v>
      </c>
      <c r="C1556" t="s">
        <v>80</v>
      </c>
      <c r="D1556" t="s">
        <v>107</v>
      </c>
      <c r="E1556" t="s">
        <v>132</v>
      </c>
      <c r="F1556" t="s">
        <v>4738</v>
      </c>
      <c r="G1556" t="s">
        <v>134</v>
      </c>
      <c r="H1556" t="s">
        <v>135</v>
      </c>
      <c r="I1556" t="s">
        <v>136</v>
      </c>
      <c r="J1556" t="s">
        <v>137</v>
      </c>
      <c r="K1556" t="s">
        <v>138</v>
      </c>
      <c r="L1556" t="s">
        <v>4739</v>
      </c>
      <c r="M1556" t="s">
        <v>4740</v>
      </c>
      <c r="N1556">
        <v>0.86166666599999997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</row>
    <row r="1557" spans="1:31" x14ac:dyDescent="0.25">
      <c r="A1557">
        <v>2377952</v>
      </c>
      <c r="B1557">
        <v>1</v>
      </c>
      <c r="C1557" t="s">
        <v>81</v>
      </c>
      <c r="D1557" t="s">
        <v>112</v>
      </c>
      <c r="E1557" t="s">
        <v>155</v>
      </c>
      <c r="F1557" t="s">
        <v>4741</v>
      </c>
      <c r="G1557" t="s">
        <v>203</v>
      </c>
      <c r="H1557" t="s">
        <v>135</v>
      </c>
      <c r="I1557" t="s">
        <v>136</v>
      </c>
      <c r="J1557" t="s">
        <v>137</v>
      </c>
      <c r="K1557" t="s">
        <v>138</v>
      </c>
      <c r="L1557" t="s">
        <v>4742</v>
      </c>
      <c r="M1557" t="s">
        <v>4743</v>
      </c>
      <c r="N1557">
        <v>1.3163888880000001</v>
      </c>
      <c r="O1557">
        <v>0</v>
      </c>
      <c r="P1557">
        <v>202</v>
      </c>
      <c r="Q1557">
        <v>0</v>
      </c>
      <c r="R1557">
        <v>0</v>
      </c>
      <c r="S1557">
        <v>0</v>
      </c>
      <c r="T1557">
        <v>2</v>
      </c>
      <c r="U1557">
        <v>0</v>
      </c>
      <c r="V1557">
        <v>0</v>
      </c>
      <c r="W1557">
        <v>0</v>
      </c>
      <c r="X1557">
        <v>47.521640325512976</v>
      </c>
      <c r="Y1557">
        <v>0</v>
      </c>
      <c r="Z1557">
        <v>0</v>
      </c>
      <c r="AA1557">
        <v>0</v>
      </c>
      <c r="AB1557">
        <v>1.5603707392210002</v>
      </c>
      <c r="AC1557">
        <v>0</v>
      </c>
      <c r="AD1557">
        <v>0</v>
      </c>
      <c r="AE1557">
        <v>49.082011064733976</v>
      </c>
    </row>
    <row r="1558" spans="1:31" x14ac:dyDescent="0.25">
      <c r="A1558">
        <v>2377964</v>
      </c>
      <c r="B1558">
        <v>1</v>
      </c>
      <c r="C1558" t="s">
        <v>80</v>
      </c>
      <c r="D1558" t="s">
        <v>110</v>
      </c>
      <c r="E1558" t="s">
        <v>132</v>
      </c>
      <c r="F1558" t="s">
        <v>4744</v>
      </c>
      <c r="G1558" t="s">
        <v>145</v>
      </c>
      <c r="H1558" t="s">
        <v>135</v>
      </c>
      <c r="I1558" t="s">
        <v>136</v>
      </c>
      <c r="J1558" t="s">
        <v>137</v>
      </c>
      <c r="K1558" t="s">
        <v>138</v>
      </c>
      <c r="L1558" t="s">
        <v>4745</v>
      </c>
      <c r="M1558" t="s">
        <v>4746</v>
      </c>
      <c r="N1558">
        <v>0.78249999999999997</v>
      </c>
      <c r="O1558">
        <v>0</v>
      </c>
      <c r="P1558">
        <v>43</v>
      </c>
      <c r="Q1558">
        <v>0</v>
      </c>
      <c r="R1558">
        <v>0</v>
      </c>
      <c r="S1558">
        <v>0</v>
      </c>
      <c r="T1558">
        <v>16</v>
      </c>
      <c r="U1558">
        <v>0</v>
      </c>
      <c r="V1558">
        <v>0</v>
      </c>
      <c r="W1558">
        <v>0</v>
      </c>
      <c r="X1558">
        <v>8.4035465212286269</v>
      </c>
      <c r="Y1558">
        <v>0</v>
      </c>
      <c r="Z1558">
        <v>0</v>
      </c>
      <c r="AA1558">
        <v>0</v>
      </c>
      <c r="AB1558">
        <v>2.72882266878405</v>
      </c>
      <c r="AC1558">
        <v>0</v>
      </c>
      <c r="AD1558">
        <v>0</v>
      </c>
      <c r="AE1558">
        <v>11.132369190012676</v>
      </c>
    </row>
    <row r="1559" spans="1:31" x14ac:dyDescent="0.25">
      <c r="A1559">
        <v>2377968</v>
      </c>
      <c r="B1559">
        <v>1</v>
      </c>
      <c r="C1559" t="s">
        <v>80</v>
      </c>
      <c r="D1559" t="s">
        <v>94</v>
      </c>
      <c r="E1559" t="s">
        <v>155</v>
      </c>
      <c r="F1559" t="s">
        <v>4747</v>
      </c>
      <c r="G1559" t="s">
        <v>157</v>
      </c>
      <c r="H1559" t="s">
        <v>135</v>
      </c>
      <c r="I1559" t="s">
        <v>136</v>
      </c>
      <c r="J1559" t="s">
        <v>137</v>
      </c>
      <c r="K1559" t="s">
        <v>138</v>
      </c>
      <c r="L1559" t="s">
        <v>4748</v>
      </c>
      <c r="M1559" t="s">
        <v>4749</v>
      </c>
      <c r="N1559">
        <v>2.199166666</v>
      </c>
      <c r="O1559">
        <v>0</v>
      </c>
      <c r="P1559">
        <v>78</v>
      </c>
      <c r="Q1559">
        <v>0</v>
      </c>
      <c r="R1559">
        <v>0</v>
      </c>
      <c r="S1559">
        <v>0</v>
      </c>
      <c r="T1559">
        <v>5</v>
      </c>
      <c r="U1559">
        <v>0</v>
      </c>
      <c r="V1559">
        <v>0</v>
      </c>
      <c r="W1559">
        <v>0</v>
      </c>
      <c r="X1559">
        <v>13.279424708988255</v>
      </c>
      <c r="Y1559">
        <v>0</v>
      </c>
      <c r="Z1559">
        <v>0</v>
      </c>
      <c r="AA1559">
        <v>0</v>
      </c>
      <c r="AB1559">
        <v>2.4804828738606002</v>
      </c>
      <c r="AC1559">
        <v>0</v>
      </c>
      <c r="AD1559">
        <v>0</v>
      </c>
      <c r="AE1559">
        <v>15.759907582848856</v>
      </c>
    </row>
    <row r="1560" spans="1:31" x14ac:dyDescent="0.25">
      <c r="A1560">
        <v>2376806</v>
      </c>
      <c r="B1560">
        <v>1</v>
      </c>
      <c r="C1560" t="s">
        <v>80</v>
      </c>
      <c r="D1560" t="s">
        <v>92</v>
      </c>
      <c r="E1560" t="s">
        <v>290</v>
      </c>
      <c r="F1560" t="s">
        <v>4750</v>
      </c>
      <c r="G1560" t="s">
        <v>298</v>
      </c>
      <c r="H1560" t="s">
        <v>293</v>
      </c>
      <c r="I1560" t="s">
        <v>136</v>
      </c>
      <c r="J1560" t="s">
        <v>137</v>
      </c>
      <c r="K1560" t="s">
        <v>138</v>
      </c>
      <c r="L1560" t="s">
        <v>4751</v>
      </c>
      <c r="M1560" t="s">
        <v>4752</v>
      </c>
      <c r="N1560">
        <v>0.36083333299999998</v>
      </c>
      <c r="O1560">
        <v>0</v>
      </c>
      <c r="P1560">
        <v>32</v>
      </c>
      <c r="Q1560">
        <v>0</v>
      </c>
      <c r="R1560">
        <v>14</v>
      </c>
      <c r="S1560">
        <v>2</v>
      </c>
      <c r="T1560">
        <v>7</v>
      </c>
      <c r="U1560">
        <v>0</v>
      </c>
      <c r="V1560">
        <v>0</v>
      </c>
      <c r="W1560">
        <v>0</v>
      </c>
      <c r="X1560">
        <v>4.6199398083618011</v>
      </c>
      <c r="Y1560">
        <v>0</v>
      </c>
      <c r="Z1560">
        <v>2.5968593339309254</v>
      </c>
      <c r="AA1560">
        <v>3.8138590167040007</v>
      </c>
      <c r="AB1560">
        <v>2.6513908322332003</v>
      </c>
      <c r="AC1560">
        <v>0</v>
      </c>
      <c r="AD1560">
        <v>0</v>
      </c>
      <c r="AE1560">
        <v>13.682048991229928</v>
      </c>
    </row>
    <row r="1561" spans="1:31" x14ac:dyDescent="0.25">
      <c r="A1561">
        <v>2377247</v>
      </c>
      <c r="B1561">
        <v>1</v>
      </c>
      <c r="C1561" t="s">
        <v>80</v>
      </c>
      <c r="D1561" t="s">
        <v>97</v>
      </c>
      <c r="E1561" t="s">
        <v>290</v>
      </c>
      <c r="F1561" t="s">
        <v>4753</v>
      </c>
      <c r="G1561" t="s">
        <v>298</v>
      </c>
      <c r="H1561" t="s">
        <v>293</v>
      </c>
      <c r="I1561" t="s">
        <v>136</v>
      </c>
      <c r="J1561" t="s">
        <v>137</v>
      </c>
      <c r="K1561" t="s">
        <v>138</v>
      </c>
      <c r="L1561" t="s">
        <v>4754</v>
      </c>
      <c r="M1561" t="s">
        <v>4755</v>
      </c>
      <c r="N1561">
        <v>0.39694444400000001</v>
      </c>
      <c r="O1561">
        <v>8</v>
      </c>
      <c r="P1561">
        <v>5420</v>
      </c>
      <c r="Q1561">
        <v>5</v>
      </c>
      <c r="R1561">
        <v>530</v>
      </c>
      <c r="S1561">
        <v>36</v>
      </c>
      <c r="T1561">
        <v>1222</v>
      </c>
      <c r="U1561">
        <v>5</v>
      </c>
      <c r="V1561">
        <v>2</v>
      </c>
      <c r="W1561">
        <v>33.721340480490852</v>
      </c>
      <c r="X1561">
        <v>652.13656804632353</v>
      </c>
      <c r="Y1561">
        <v>7.3069626981975047</v>
      </c>
      <c r="Z1561">
        <v>114.59764649505105</v>
      </c>
      <c r="AA1561">
        <v>116.16767802778621</v>
      </c>
      <c r="AB1561">
        <v>377.41187914111003</v>
      </c>
      <c r="AC1561">
        <v>88.274570807449294</v>
      </c>
      <c r="AD1561">
        <v>7.5039605326725667</v>
      </c>
      <c r="AE1561">
        <v>1397.1206062290812</v>
      </c>
    </row>
    <row r="1562" spans="1:31" x14ac:dyDescent="0.25">
      <c r="A1562">
        <v>2377975</v>
      </c>
      <c r="B1562">
        <v>1</v>
      </c>
      <c r="C1562" t="s">
        <v>80</v>
      </c>
      <c r="D1562" t="s">
        <v>85</v>
      </c>
      <c r="E1562" t="s">
        <v>132</v>
      </c>
      <c r="F1562" t="s">
        <v>4756</v>
      </c>
      <c r="G1562" t="s">
        <v>145</v>
      </c>
      <c r="H1562" t="s">
        <v>135</v>
      </c>
      <c r="I1562" t="s">
        <v>136</v>
      </c>
      <c r="J1562" t="s">
        <v>137</v>
      </c>
      <c r="K1562" t="s">
        <v>138</v>
      </c>
      <c r="L1562" t="s">
        <v>4757</v>
      </c>
      <c r="M1562" t="s">
        <v>4758</v>
      </c>
      <c r="N1562">
        <v>1.920555555</v>
      </c>
      <c r="O1562">
        <v>0</v>
      </c>
      <c r="P1562">
        <v>15</v>
      </c>
      <c r="Q1562">
        <v>0</v>
      </c>
      <c r="R1562">
        <v>0</v>
      </c>
      <c r="S1562">
        <v>0</v>
      </c>
      <c r="T1562">
        <v>4</v>
      </c>
      <c r="U1562">
        <v>0</v>
      </c>
      <c r="V1562">
        <v>0</v>
      </c>
      <c r="W1562">
        <v>0</v>
      </c>
      <c r="X1562">
        <v>9.9791323142626513</v>
      </c>
      <c r="Y1562">
        <v>0</v>
      </c>
      <c r="Z1562">
        <v>0</v>
      </c>
      <c r="AA1562">
        <v>0</v>
      </c>
      <c r="AB1562">
        <v>7.3358497494627013</v>
      </c>
      <c r="AC1562">
        <v>0</v>
      </c>
      <c r="AD1562">
        <v>0</v>
      </c>
      <c r="AE1562">
        <v>17.314982063725353</v>
      </c>
    </row>
    <row r="1563" spans="1:31" x14ac:dyDescent="0.25">
      <c r="A1563">
        <v>2377766</v>
      </c>
      <c r="B1563">
        <v>1</v>
      </c>
      <c r="C1563" t="s">
        <v>80</v>
      </c>
      <c r="D1563" t="s">
        <v>83</v>
      </c>
      <c r="E1563" t="s">
        <v>1397</v>
      </c>
      <c r="F1563" t="s">
        <v>4759</v>
      </c>
      <c r="G1563" t="s">
        <v>292</v>
      </c>
      <c r="H1563" t="s">
        <v>293</v>
      </c>
      <c r="I1563" t="s">
        <v>136</v>
      </c>
      <c r="J1563" t="s">
        <v>137</v>
      </c>
      <c r="K1563" t="s">
        <v>294</v>
      </c>
      <c r="L1563" t="s">
        <v>4760</v>
      </c>
      <c r="M1563" t="s">
        <v>4761</v>
      </c>
      <c r="N1563">
        <v>3.2666666659999999</v>
      </c>
      <c r="O1563">
        <v>0</v>
      </c>
      <c r="P1563">
        <v>0</v>
      </c>
      <c r="Q1563">
        <v>0</v>
      </c>
      <c r="R1563">
        <v>0</v>
      </c>
      <c r="S1563">
        <v>6</v>
      </c>
      <c r="T1563">
        <v>0</v>
      </c>
      <c r="U1563">
        <v>5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1120.2224818746195</v>
      </c>
      <c r="AB1563">
        <v>0</v>
      </c>
      <c r="AC1563">
        <v>982.37549097478802</v>
      </c>
      <c r="AD1563">
        <v>0</v>
      </c>
      <c r="AE1563">
        <v>2102.5979728494076</v>
      </c>
    </row>
    <row r="1564" spans="1:31" x14ac:dyDescent="0.25">
      <c r="A1564">
        <v>2377972</v>
      </c>
      <c r="B1564">
        <v>1</v>
      </c>
      <c r="C1564" t="s">
        <v>80</v>
      </c>
      <c r="D1564" t="s">
        <v>110</v>
      </c>
      <c r="E1564" t="s">
        <v>132</v>
      </c>
      <c r="F1564" t="s">
        <v>4762</v>
      </c>
      <c r="G1564" t="s">
        <v>145</v>
      </c>
      <c r="H1564" t="s">
        <v>135</v>
      </c>
      <c r="I1564" t="s">
        <v>136</v>
      </c>
      <c r="J1564" t="s">
        <v>137</v>
      </c>
      <c r="K1564" t="s">
        <v>138</v>
      </c>
      <c r="L1564" t="s">
        <v>4763</v>
      </c>
      <c r="M1564" t="s">
        <v>4764</v>
      </c>
      <c r="N1564">
        <v>3.0730555549999998</v>
      </c>
      <c r="O1564">
        <v>0</v>
      </c>
      <c r="P1564">
        <v>45</v>
      </c>
      <c r="Q1564">
        <v>0</v>
      </c>
      <c r="R1564">
        <v>0</v>
      </c>
      <c r="S1564">
        <v>0</v>
      </c>
      <c r="T1564">
        <v>16</v>
      </c>
      <c r="U1564">
        <v>0</v>
      </c>
      <c r="V1564">
        <v>0</v>
      </c>
      <c r="W1564">
        <v>0</v>
      </c>
      <c r="X1564">
        <v>38.946298227783139</v>
      </c>
      <c r="Y1564">
        <v>0</v>
      </c>
      <c r="Z1564">
        <v>0</v>
      </c>
      <c r="AA1564">
        <v>0</v>
      </c>
      <c r="AB1564">
        <v>14.64482855922825</v>
      </c>
      <c r="AC1564">
        <v>0</v>
      </c>
      <c r="AD1564">
        <v>0</v>
      </c>
      <c r="AE1564">
        <v>53.59112678701139</v>
      </c>
    </row>
    <row r="1565" spans="1:31" x14ac:dyDescent="0.25">
      <c r="A1565">
        <v>2377998</v>
      </c>
      <c r="B1565">
        <v>1</v>
      </c>
      <c r="C1565" t="s">
        <v>80</v>
      </c>
      <c r="D1565" t="s">
        <v>84</v>
      </c>
      <c r="E1565" t="s">
        <v>132</v>
      </c>
      <c r="F1565" t="s">
        <v>4765</v>
      </c>
      <c r="G1565" t="s">
        <v>149</v>
      </c>
      <c r="H1565" t="s">
        <v>135</v>
      </c>
      <c r="I1565" t="s">
        <v>136</v>
      </c>
      <c r="J1565" t="s">
        <v>137</v>
      </c>
      <c r="K1565" t="s">
        <v>138</v>
      </c>
      <c r="L1565" t="s">
        <v>4766</v>
      </c>
      <c r="M1565" t="s">
        <v>4767</v>
      </c>
      <c r="N1565">
        <v>1.0252777769999999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1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0.49637394097362503</v>
      </c>
      <c r="AC1565">
        <v>0</v>
      </c>
      <c r="AD1565">
        <v>0</v>
      </c>
      <c r="AE1565">
        <v>0.49637394097362503</v>
      </c>
    </row>
    <row r="1566" spans="1:31" x14ac:dyDescent="0.25">
      <c r="A1566">
        <v>2377992</v>
      </c>
      <c r="B1566">
        <v>1</v>
      </c>
      <c r="C1566" t="s">
        <v>80</v>
      </c>
      <c r="D1566" t="s">
        <v>103</v>
      </c>
      <c r="E1566" t="s">
        <v>132</v>
      </c>
      <c r="F1566" t="s">
        <v>4768</v>
      </c>
      <c r="G1566" t="s">
        <v>134</v>
      </c>
      <c r="H1566" t="s">
        <v>135</v>
      </c>
      <c r="I1566" t="s">
        <v>136</v>
      </c>
      <c r="J1566" t="s">
        <v>137</v>
      </c>
      <c r="K1566" t="s">
        <v>138</v>
      </c>
      <c r="L1566" t="s">
        <v>4769</v>
      </c>
      <c r="M1566" t="s">
        <v>4770</v>
      </c>
      <c r="N1566">
        <v>2.309722222</v>
      </c>
      <c r="O1566">
        <v>0</v>
      </c>
      <c r="P1566">
        <v>2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1.2570275930035251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1.2570275930035251</v>
      </c>
    </row>
    <row r="1567" spans="1:31" x14ac:dyDescent="0.25">
      <c r="A1567">
        <v>2377984</v>
      </c>
      <c r="B1567">
        <v>1</v>
      </c>
      <c r="C1567" t="s">
        <v>80</v>
      </c>
      <c r="D1567" t="s">
        <v>105</v>
      </c>
      <c r="E1567" t="s">
        <v>132</v>
      </c>
      <c r="F1567" t="s">
        <v>4771</v>
      </c>
      <c r="G1567" t="s">
        <v>145</v>
      </c>
      <c r="H1567" t="s">
        <v>135</v>
      </c>
      <c r="I1567" t="s">
        <v>136</v>
      </c>
      <c r="J1567" t="s">
        <v>137</v>
      </c>
      <c r="K1567" t="s">
        <v>138</v>
      </c>
      <c r="L1567" t="s">
        <v>4772</v>
      </c>
      <c r="M1567" t="s">
        <v>4773</v>
      </c>
      <c r="N1567">
        <v>3.2519444439999998</v>
      </c>
      <c r="O1567">
        <v>0</v>
      </c>
      <c r="P1567">
        <v>4</v>
      </c>
      <c r="Q1567">
        <v>0</v>
      </c>
      <c r="R1567">
        <v>0</v>
      </c>
      <c r="S1567">
        <v>0</v>
      </c>
      <c r="T1567">
        <v>1</v>
      </c>
      <c r="U1567">
        <v>0</v>
      </c>
      <c r="V1567">
        <v>0</v>
      </c>
      <c r="W1567">
        <v>0</v>
      </c>
      <c r="X1567">
        <v>0.9558819802716334</v>
      </c>
      <c r="Y1567">
        <v>0</v>
      </c>
      <c r="Z1567">
        <v>0</v>
      </c>
      <c r="AA1567">
        <v>0</v>
      </c>
      <c r="AB1567">
        <v>13.312087506766533</v>
      </c>
      <c r="AC1567">
        <v>0</v>
      </c>
      <c r="AD1567">
        <v>0</v>
      </c>
      <c r="AE1567">
        <v>14.267969487038165</v>
      </c>
    </row>
    <row r="1568" spans="1:31" x14ac:dyDescent="0.25">
      <c r="A1568">
        <v>2377994</v>
      </c>
      <c r="B1568">
        <v>1</v>
      </c>
      <c r="C1568" t="s">
        <v>81</v>
      </c>
      <c r="D1568" t="s">
        <v>127</v>
      </c>
      <c r="E1568" t="s">
        <v>132</v>
      </c>
      <c r="F1568" t="s">
        <v>4774</v>
      </c>
      <c r="G1568" t="s">
        <v>134</v>
      </c>
      <c r="H1568" t="s">
        <v>135</v>
      </c>
      <c r="I1568" t="s">
        <v>136</v>
      </c>
      <c r="J1568" t="s">
        <v>137</v>
      </c>
      <c r="K1568" t="s">
        <v>138</v>
      </c>
      <c r="L1568" t="s">
        <v>4775</v>
      </c>
      <c r="M1568" t="s">
        <v>4776</v>
      </c>
      <c r="N1568">
        <v>2.2933333330000001</v>
      </c>
      <c r="O1568">
        <v>0</v>
      </c>
      <c r="P1568">
        <v>0</v>
      </c>
      <c r="Q1568">
        <v>0</v>
      </c>
      <c r="R1568">
        <v>2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3.8432779877568004</v>
      </c>
      <c r="AA1568">
        <v>0</v>
      </c>
      <c r="AB1568">
        <v>0</v>
      </c>
      <c r="AC1568">
        <v>0</v>
      </c>
      <c r="AD1568">
        <v>0</v>
      </c>
      <c r="AE1568">
        <v>3.8432779877568004</v>
      </c>
    </row>
    <row r="1569" spans="1:31" x14ac:dyDescent="0.25">
      <c r="A1569">
        <v>2378000</v>
      </c>
      <c r="B1569">
        <v>1</v>
      </c>
      <c r="C1569" t="s">
        <v>80</v>
      </c>
      <c r="D1569" t="s">
        <v>104</v>
      </c>
      <c r="E1569" t="s">
        <v>155</v>
      </c>
      <c r="F1569" t="s">
        <v>4777</v>
      </c>
      <c r="G1569" t="s">
        <v>203</v>
      </c>
      <c r="H1569" t="s">
        <v>135</v>
      </c>
      <c r="I1569" t="s">
        <v>136</v>
      </c>
      <c r="J1569" t="s">
        <v>137</v>
      </c>
      <c r="K1569" t="s">
        <v>138</v>
      </c>
      <c r="L1569" t="s">
        <v>4778</v>
      </c>
      <c r="M1569" t="s">
        <v>4779</v>
      </c>
      <c r="N1569">
        <v>2.2441666659999999</v>
      </c>
      <c r="O1569">
        <v>0</v>
      </c>
      <c r="P1569">
        <v>3</v>
      </c>
      <c r="Q1569">
        <v>0</v>
      </c>
      <c r="R1569">
        <v>2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1.2253696329909252</v>
      </c>
      <c r="Y1569">
        <v>0</v>
      </c>
      <c r="Z1569">
        <v>5.324892079866137</v>
      </c>
      <c r="AA1569">
        <v>0</v>
      </c>
      <c r="AB1569">
        <v>0</v>
      </c>
      <c r="AC1569">
        <v>0</v>
      </c>
      <c r="AD1569">
        <v>0</v>
      </c>
      <c r="AE1569">
        <v>6.5502617128570622</v>
      </c>
    </row>
    <row r="1570" spans="1:31" x14ac:dyDescent="0.25">
      <c r="A1570">
        <v>2378016</v>
      </c>
      <c r="B1570">
        <v>1</v>
      </c>
      <c r="C1570" t="s">
        <v>81</v>
      </c>
      <c r="D1570" t="s">
        <v>113</v>
      </c>
      <c r="E1570" t="s">
        <v>155</v>
      </c>
      <c r="F1570" t="s">
        <v>4780</v>
      </c>
      <c r="G1570" t="s">
        <v>203</v>
      </c>
      <c r="H1570" t="s">
        <v>135</v>
      </c>
      <c r="I1570" t="s">
        <v>136</v>
      </c>
      <c r="J1570" t="s">
        <v>137</v>
      </c>
      <c r="K1570" t="s">
        <v>138</v>
      </c>
      <c r="L1570" t="s">
        <v>4781</v>
      </c>
      <c r="M1570" t="s">
        <v>4782</v>
      </c>
      <c r="N1570">
        <v>2.281666666</v>
      </c>
      <c r="O1570">
        <v>0</v>
      </c>
      <c r="P1570">
        <v>1</v>
      </c>
      <c r="Q1570">
        <v>0</v>
      </c>
      <c r="R1570">
        <v>0</v>
      </c>
      <c r="S1570">
        <v>0</v>
      </c>
      <c r="T1570">
        <v>1</v>
      </c>
      <c r="U1570">
        <v>0</v>
      </c>
      <c r="V1570">
        <v>0</v>
      </c>
      <c r="W1570">
        <v>0</v>
      </c>
      <c r="X1570">
        <v>4.7800547829174998E-2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4.7800547829174998E-2</v>
      </c>
    </row>
    <row r="1571" spans="1:31" x14ac:dyDescent="0.25">
      <c r="A1571">
        <v>2378032</v>
      </c>
      <c r="B1571">
        <v>1</v>
      </c>
      <c r="C1571" t="s">
        <v>80</v>
      </c>
      <c r="D1571" t="s">
        <v>100</v>
      </c>
      <c r="E1571" t="s">
        <v>132</v>
      </c>
      <c r="F1571" t="s">
        <v>4783</v>
      </c>
      <c r="G1571" t="s">
        <v>172</v>
      </c>
      <c r="H1571" t="s">
        <v>135</v>
      </c>
      <c r="I1571" t="s">
        <v>136</v>
      </c>
      <c r="J1571" t="s">
        <v>137</v>
      </c>
      <c r="K1571" t="s">
        <v>138</v>
      </c>
      <c r="L1571" t="s">
        <v>4784</v>
      </c>
      <c r="M1571" t="s">
        <v>4785</v>
      </c>
      <c r="N1571">
        <v>1.381388888</v>
      </c>
      <c r="O1571">
        <v>0</v>
      </c>
      <c r="P1571">
        <v>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0.11450612359669168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0.11450612359669168</v>
      </c>
    </row>
    <row r="1572" spans="1:31" x14ac:dyDescent="0.25">
      <c r="A1572">
        <v>2378046</v>
      </c>
      <c r="B1572">
        <v>1</v>
      </c>
      <c r="C1572" t="s">
        <v>80</v>
      </c>
      <c r="D1572" t="s">
        <v>106</v>
      </c>
      <c r="E1572" t="s">
        <v>132</v>
      </c>
      <c r="F1572" t="s">
        <v>4786</v>
      </c>
      <c r="G1572" t="s">
        <v>145</v>
      </c>
      <c r="H1572" t="s">
        <v>135</v>
      </c>
      <c r="I1572" t="s">
        <v>136</v>
      </c>
      <c r="J1572" t="s">
        <v>137</v>
      </c>
      <c r="K1572" t="s">
        <v>138</v>
      </c>
      <c r="L1572" t="s">
        <v>4787</v>
      </c>
      <c r="M1572" t="s">
        <v>4788</v>
      </c>
      <c r="N1572">
        <v>1.384166666</v>
      </c>
      <c r="O1572">
        <v>0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</row>
    <row r="1573" spans="1:31" x14ac:dyDescent="0.25">
      <c r="A1573">
        <v>2378065</v>
      </c>
      <c r="B1573">
        <v>1</v>
      </c>
      <c r="C1573" t="s">
        <v>80</v>
      </c>
      <c r="D1573" t="s">
        <v>97</v>
      </c>
      <c r="E1573" t="s">
        <v>155</v>
      </c>
      <c r="F1573" t="s">
        <v>4789</v>
      </c>
      <c r="G1573" t="s">
        <v>594</v>
      </c>
      <c r="H1573" t="s">
        <v>135</v>
      </c>
      <c r="I1573" t="s">
        <v>136</v>
      </c>
      <c r="J1573" t="s">
        <v>137</v>
      </c>
      <c r="K1573" t="s">
        <v>138</v>
      </c>
      <c r="L1573" t="s">
        <v>4790</v>
      </c>
      <c r="M1573" t="s">
        <v>4791</v>
      </c>
      <c r="N1573">
        <v>1.3730555550000001</v>
      </c>
      <c r="O1573">
        <v>0</v>
      </c>
      <c r="P1573">
        <v>88</v>
      </c>
      <c r="Q1573">
        <v>0</v>
      </c>
      <c r="R1573">
        <v>3</v>
      </c>
      <c r="S1573">
        <v>0</v>
      </c>
      <c r="T1573">
        <v>12</v>
      </c>
      <c r="U1573">
        <v>0</v>
      </c>
      <c r="V1573">
        <v>0</v>
      </c>
      <c r="W1573">
        <v>0</v>
      </c>
      <c r="X1573">
        <v>50.749391320555603</v>
      </c>
      <c r="Y1573">
        <v>0</v>
      </c>
      <c r="Z1573">
        <v>0.92034611835329994</v>
      </c>
      <c r="AA1573">
        <v>0</v>
      </c>
      <c r="AB1573">
        <v>23.891875986680478</v>
      </c>
      <c r="AC1573">
        <v>0</v>
      </c>
      <c r="AD1573">
        <v>0</v>
      </c>
      <c r="AE1573">
        <v>75.561613425589385</v>
      </c>
    </row>
    <row r="1574" spans="1:31" x14ac:dyDescent="0.25">
      <c r="A1574">
        <v>2378092</v>
      </c>
      <c r="B1574">
        <v>1</v>
      </c>
      <c r="C1574" t="s">
        <v>80</v>
      </c>
      <c r="D1574" t="s">
        <v>90</v>
      </c>
      <c r="E1574" t="s">
        <v>155</v>
      </c>
      <c r="F1574" t="s">
        <v>4792</v>
      </c>
      <c r="G1574" t="s">
        <v>157</v>
      </c>
      <c r="H1574" t="s">
        <v>135</v>
      </c>
      <c r="I1574" t="s">
        <v>136</v>
      </c>
      <c r="J1574" t="s">
        <v>137</v>
      </c>
      <c r="K1574" t="s">
        <v>138</v>
      </c>
      <c r="L1574" t="s">
        <v>4793</v>
      </c>
      <c r="M1574" t="s">
        <v>4794</v>
      </c>
      <c r="N1574">
        <v>0.76749999999999996</v>
      </c>
      <c r="O1574">
        <v>0</v>
      </c>
      <c r="P1574">
        <v>115</v>
      </c>
      <c r="Q1574">
        <v>0</v>
      </c>
      <c r="R1574">
        <v>0</v>
      </c>
      <c r="S1574">
        <v>0</v>
      </c>
      <c r="T1574">
        <v>10</v>
      </c>
      <c r="U1574">
        <v>0</v>
      </c>
      <c r="V1574">
        <v>0</v>
      </c>
      <c r="W1574">
        <v>0</v>
      </c>
      <c r="X1574">
        <v>27.009265591332689</v>
      </c>
      <c r="Y1574">
        <v>0</v>
      </c>
      <c r="Z1574">
        <v>0</v>
      </c>
      <c r="AA1574">
        <v>0</v>
      </c>
      <c r="AB1574">
        <v>5.1017287024252509</v>
      </c>
      <c r="AC1574">
        <v>0</v>
      </c>
      <c r="AD1574">
        <v>0</v>
      </c>
      <c r="AE1574">
        <v>32.11099429375794</v>
      </c>
    </row>
    <row r="1575" spans="1:31" x14ac:dyDescent="0.25">
      <c r="A1575">
        <v>2378011</v>
      </c>
      <c r="B1575">
        <v>1</v>
      </c>
      <c r="C1575" t="s">
        <v>80</v>
      </c>
      <c r="D1575" t="s">
        <v>103</v>
      </c>
      <c r="E1575" t="s">
        <v>132</v>
      </c>
      <c r="F1575" t="s">
        <v>4795</v>
      </c>
      <c r="G1575" t="s">
        <v>149</v>
      </c>
      <c r="H1575" t="s">
        <v>135</v>
      </c>
      <c r="I1575" t="s">
        <v>136</v>
      </c>
      <c r="J1575" t="s">
        <v>137</v>
      </c>
      <c r="K1575" t="s">
        <v>138</v>
      </c>
      <c r="L1575" t="s">
        <v>4796</v>
      </c>
      <c r="M1575" t="s">
        <v>4797</v>
      </c>
      <c r="N1575">
        <v>3.7669444439999999</v>
      </c>
      <c r="O1575">
        <v>0</v>
      </c>
      <c r="P1575">
        <v>1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0.54324641275625007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0.54324641275625007</v>
      </c>
    </row>
    <row r="1576" spans="1:31" x14ac:dyDescent="0.25">
      <c r="A1576">
        <v>2378062</v>
      </c>
      <c r="B1576">
        <v>1</v>
      </c>
      <c r="C1576" t="s">
        <v>80</v>
      </c>
      <c r="D1576" t="s">
        <v>107</v>
      </c>
      <c r="E1576" t="s">
        <v>132</v>
      </c>
      <c r="F1576" t="s">
        <v>4798</v>
      </c>
      <c r="G1576" t="s">
        <v>134</v>
      </c>
      <c r="H1576" t="s">
        <v>135</v>
      </c>
      <c r="I1576" t="s">
        <v>136</v>
      </c>
      <c r="J1576" t="s">
        <v>137</v>
      </c>
      <c r="K1576" t="s">
        <v>138</v>
      </c>
      <c r="L1576" t="s">
        <v>4799</v>
      </c>
      <c r="M1576" t="s">
        <v>4800</v>
      </c>
      <c r="N1576">
        <v>0.59527777699999995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0.15833115755723334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0.15833115755723334</v>
      </c>
    </row>
    <row r="1577" spans="1:31" x14ac:dyDescent="0.25">
      <c r="A1577">
        <v>2378088</v>
      </c>
      <c r="B1577">
        <v>1</v>
      </c>
      <c r="C1577" t="s">
        <v>80</v>
      </c>
      <c r="D1577" t="s">
        <v>90</v>
      </c>
      <c r="E1577" t="s">
        <v>132</v>
      </c>
      <c r="F1577" t="s">
        <v>4801</v>
      </c>
      <c r="G1577" t="s">
        <v>149</v>
      </c>
      <c r="H1577" t="s">
        <v>135</v>
      </c>
      <c r="I1577" t="s">
        <v>136</v>
      </c>
      <c r="J1577" t="s">
        <v>137</v>
      </c>
      <c r="K1577" t="s">
        <v>138</v>
      </c>
      <c r="L1577" t="s">
        <v>4802</v>
      </c>
      <c r="M1577" t="s">
        <v>4803</v>
      </c>
      <c r="N1577">
        <v>1.598055555</v>
      </c>
      <c r="O1577">
        <v>0</v>
      </c>
      <c r="P1577">
        <v>7</v>
      </c>
      <c r="Q1577">
        <v>0</v>
      </c>
      <c r="R1577">
        <v>0</v>
      </c>
      <c r="S1577">
        <v>0</v>
      </c>
      <c r="T1577">
        <v>1</v>
      </c>
      <c r="U1577">
        <v>0</v>
      </c>
      <c r="V1577">
        <v>0</v>
      </c>
      <c r="W1577">
        <v>0</v>
      </c>
      <c r="X1577">
        <v>5.6368278691593989</v>
      </c>
      <c r="Y1577">
        <v>0</v>
      </c>
      <c r="Z1577">
        <v>0</v>
      </c>
      <c r="AA1577">
        <v>0</v>
      </c>
      <c r="AB1577">
        <v>11.98137904329351</v>
      </c>
      <c r="AC1577">
        <v>0</v>
      </c>
      <c r="AD1577">
        <v>0</v>
      </c>
      <c r="AE1577">
        <v>17.618206912452909</v>
      </c>
    </row>
    <row r="1578" spans="1:31" x14ac:dyDescent="0.25">
      <c r="A1578">
        <v>2378096</v>
      </c>
      <c r="B1578">
        <v>1</v>
      </c>
      <c r="C1578" t="s">
        <v>81</v>
      </c>
      <c r="D1578" t="s">
        <v>118</v>
      </c>
      <c r="E1578" t="s">
        <v>132</v>
      </c>
      <c r="F1578" t="s">
        <v>4804</v>
      </c>
      <c r="G1578" t="s">
        <v>161</v>
      </c>
      <c r="H1578" t="s">
        <v>135</v>
      </c>
      <c r="I1578" t="s">
        <v>136</v>
      </c>
      <c r="J1578" t="s">
        <v>137</v>
      </c>
      <c r="K1578" t="s">
        <v>138</v>
      </c>
      <c r="L1578" t="s">
        <v>4805</v>
      </c>
      <c r="M1578" t="s">
        <v>4806</v>
      </c>
      <c r="N1578">
        <v>0.77694444399999996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1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1.333080261625625</v>
      </c>
      <c r="AC1578">
        <v>0</v>
      </c>
      <c r="AD1578">
        <v>0</v>
      </c>
      <c r="AE1578">
        <v>1.333080261625625</v>
      </c>
    </row>
    <row r="1579" spans="1:31" x14ac:dyDescent="0.25">
      <c r="A1579">
        <v>2378106</v>
      </c>
      <c r="B1579">
        <v>1</v>
      </c>
      <c r="C1579" t="s">
        <v>80</v>
      </c>
      <c r="D1579" t="s">
        <v>83</v>
      </c>
      <c r="E1579" t="s">
        <v>132</v>
      </c>
      <c r="F1579" t="s">
        <v>4807</v>
      </c>
      <c r="G1579" t="s">
        <v>149</v>
      </c>
      <c r="H1579" t="s">
        <v>135</v>
      </c>
      <c r="I1579" t="s">
        <v>136</v>
      </c>
      <c r="J1579" t="s">
        <v>137</v>
      </c>
      <c r="K1579" t="s">
        <v>138</v>
      </c>
      <c r="L1579" t="s">
        <v>4808</v>
      </c>
      <c r="M1579" t="s">
        <v>4809</v>
      </c>
      <c r="N1579">
        <v>1.0674999999999999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1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1.4247948868101752</v>
      </c>
      <c r="AC1579">
        <v>0</v>
      </c>
      <c r="AD1579">
        <v>0</v>
      </c>
      <c r="AE1579">
        <v>1.4247948868101752</v>
      </c>
    </row>
    <row r="1580" spans="1:31" x14ac:dyDescent="0.25">
      <c r="A1580">
        <v>2378109</v>
      </c>
      <c r="B1580">
        <v>1</v>
      </c>
      <c r="C1580" t="s">
        <v>80</v>
      </c>
      <c r="D1580" t="s">
        <v>85</v>
      </c>
      <c r="E1580" t="s">
        <v>170</v>
      </c>
      <c r="F1580" t="s">
        <v>4684</v>
      </c>
      <c r="G1580" t="s">
        <v>630</v>
      </c>
      <c r="H1580" t="s">
        <v>135</v>
      </c>
      <c r="I1580" t="s">
        <v>136</v>
      </c>
      <c r="J1580" t="s">
        <v>137</v>
      </c>
      <c r="K1580" t="s">
        <v>138</v>
      </c>
      <c r="L1580" t="s">
        <v>4810</v>
      </c>
      <c r="M1580" t="s">
        <v>4811</v>
      </c>
      <c r="N1580">
        <v>0.93166666600000003</v>
      </c>
      <c r="O1580">
        <v>0</v>
      </c>
      <c r="P1580">
        <v>16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3.015268344970949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3.015268344970949</v>
      </c>
    </row>
    <row r="1581" spans="1:31" x14ac:dyDescent="0.25">
      <c r="A1581">
        <v>2378111</v>
      </c>
      <c r="B1581">
        <v>1</v>
      </c>
      <c r="C1581" t="s">
        <v>81</v>
      </c>
      <c r="D1581" t="s">
        <v>112</v>
      </c>
      <c r="E1581" t="s">
        <v>132</v>
      </c>
      <c r="F1581" t="s">
        <v>4812</v>
      </c>
      <c r="G1581" t="s">
        <v>149</v>
      </c>
      <c r="H1581" t="s">
        <v>135</v>
      </c>
      <c r="I1581" t="s">
        <v>136</v>
      </c>
      <c r="J1581" t="s">
        <v>137</v>
      </c>
      <c r="K1581" t="s">
        <v>138</v>
      </c>
      <c r="L1581" t="s">
        <v>4813</v>
      </c>
      <c r="M1581" t="s">
        <v>4814</v>
      </c>
      <c r="N1581">
        <v>2.4441666660000001</v>
      </c>
      <c r="O1581">
        <v>0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0.68324148935250006</v>
      </c>
      <c r="AA1581">
        <v>0</v>
      </c>
      <c r="AB1581">
        <v>0</v>
      </c>
      <c r="AC1581">
        <v>0</v>
      </c>
      <c r="AD1581">
        <v>0</v>
      </c>
      <c r="AE1581">
        <v>0.68324148935250006</v>
      </c>
    </row>
    <row r="1582" spans="1:31" x14ac:dyDescent="0.25">
      <c r="A1582">
        <v>2378112</v>
      </c>
      <c r="B1582">
        <v>1</v>
      </c>
      <c r="C1582" t="s">
        <v>81</v>
      </c>
      <c r="D1582" t="s">
        <v>118</v>
      </c>
      <c r="E1582" t="s">
        <v>155</v>
      </c>
      <c r="F1582" t="s">
        <v>4815</v>
      </c>
      <c r="G1582" t="s">
        <v>203</v>
      </c>
      <c r="H1582" t="s">
        <v>135</v>
      </c>
      <c r="I1582" t="s">
        <v>136</v>
      </c>
      <c r="J1582" t="s">
        <v>137</v>
      </c>
      <c r="K1582" t="s">
        <v>138</v>
      </c>
      <c r="L1582" t="s">
        <v>4816</v>
      </c>
      <c r="M1582" t="s">
        <v>4817</v>
      </c>
      <c r="N1582">
        <v>0.86</v>
      </c>
      <c r="O1582">
        <v>0</v>
      </c>
      <c r="P1582">
        <v>268</v>
      </c>
      <c r="Q1582">
        <v>0</v>
      </c>
      <c r="R1582">
        <v>0</v>
      </c>
      <c r="S1582">
        <v>0</v>
      </c>
      <c r="T1582">
        <v>11</v>
      </c>
      <c r="U1582">
        <v>0</v>
      </c>
      <c r="V1582">
        <v>0</v>
      </c>
      <c r="W1582">
        <v>0</v>
      </c>
      <c r="X1582">
        <v>49.056719159193278</v>
      </c>
      <c r="Y1582">
        <v>0</v>
      </c>
      <c r="Z1582">
        <v>0</v>
      </c>
      <c r="AA1582">
        <v>0</v>
      </c>
      <c r="AB1582">
        <v>6.5231119570880001</v>
      </c>
      <c r="AC1582">
        <v>0</v>
      </c>
      <c r="AD1582">
        <v>0</v>
      </c>
      <c r="AE1582">
        <v>55.579831116281277</v>
      </c>
    </row>
    <row r="1583" spans="1:31" x14ac:dyDescent="0.25">
      <c r="A1583">
        <v>2378118</v>
      </c>
      <c r="B1583">
        <v>1</v>
      </c>
      <c r="C1583" t="s">
        <v>80</v>
      </c>
      <c r="D1583" t="s">
        <v>82</v>
      </c>
      <c r="E1583" t="s">
        <v>132</v>
      </c>
      <c r="F1583" t="s">
        <v>4818</v>
      </c>
      <c r="G1583" t="s">
        <v>149</v>
      </c>
      <c r="H1583" t="s">
        <v>135</v>
      </c>
      <c r="I1583" t="s">
        <v>136</v>
      </c>
      <c r="J1583" t="s">
        <v>137</v>
      </c>
      <c r="K1583" t="s">
        <v>138</v>
      </c>
      <c r="L1583" t="s">
        <v>4819</v>
      </c>
      <c r="M1583" t="s">
        <v>4820</v>
      </c>
      <c r="N1583">
        <v>1.1469444440000001</v>
      </c>
      <c r="O1583">
        <v>0</v>
      </c>
      <c r="P1583">
        <v>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0.3451604712971667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0.3451604712971667</v>
      </c>
    </row>
    <row r="1584" spans="1:31" x14ac:dyDescent="0.25">
      <c r="A1584">
        <v>2378153</v>
      </c>
      <c r="B1584">
        <v>1</v>
      </c>
      <c r="C1584" t="s">
        <v>81</v>
      </c>
      <c r="D1584" t="s">
        <v>115</v>
      </c>
      <c r="E1584" t="s">
        <v>155</v>
      </c>
      <c r="F1584" t="s">
        <v>4821</v>
      </c>
      <c r="G1584" t="s">
        <v>203</v>
      </c>
      <c r="H1584" t="s">
        <v>135</v>
      </c>
      <c r="I1584" t="s">
        <v>136</v>
      </c>
      <c r="J1584" t="s">
        <v>137</v>
      </c>
      <c r="K1584" t="s">
        <v>138</v>
      </c>
      <c r="L1584" t="s">
        <v>4822</v>
      </c>
      <c r="M1584" t="s">
        <v>4823</v>
      </c>
      <c r="N1584">
        <v>1.216111111</v>
      </c>
      <c r="O1584">
        <v>0</v>
      </c>
      <c r="P1584">
        <v>22</v>
      </c>
      <c r="Q1584">
        <v>0</v>
      </c>
      <c r="R1584">
        <v>2</v>
      </c>
      <c r="S1584">
        <v>0</v>
      </c>
      <c r="T1584">
        <v>3</v>
      </c>
      <c r="U1584">
        <v>0</v>
      </c>
      <c r="V1584">
        <v>0</v>
      </c>
      <c r="W1584">
        <v>0</v>
      </c>
      <c r="X1584">
        <v>4.8733624148799324</v>
      </c>
      <c r="Y1584">
        <v>0</v>
      </c>
      <c r="Z1584">
        <v>4.3653937487922674</v>
      </c>
      <c r="AA1584">
        <v>0</v>
      </c>
      <c r="AB1584">
        <v>4.0610056063500001E-3</v>
      </c>
      <c r="AC1584">
        <v>0</v>
      </c>
      <c r="AD1584">
        <v>0</v>
      </c>
      <c r="AE1584">
        <v>9.242817169278549</v>
      </c>
    </row>
    <row r="1585" spans="1:31" x14ac:dyDescent="0.25">
      <c r="A1585">
        <v>2378019</v>
      </c>
      <c r="B1585">
        <v>1</v>
      </c>
      <c r="C1585" t="s">
        <v>80</v>
      </c>
      <c r="D1585" t="s">
        <v>95</v>
      </c>
      <c r="E1585" t="s">
        <v>132</v>
      </c>
      <c r="F1585" t="s">
        <v>4824</v>
      </c>
      <c r="G1585" t="s">
        <v>134</v>
      </c>
      <c r="H1585" t="s">
        <v>135</v>
      </c>
      <c r="I1585" t="s">
        <v>136</v>
      </c>
      <c r="J1585" t="s">
        <v>137</v>
      </c>
      <c r="K1585" t="s">
        <v>138</v>
      </c>
      <c r="L1585" t="s">
        <v>4825</v>
      </c>
      <c r="M1585" t="s">
        <v>4826</v>
      </c>
      <c r="N1585">
        <v>4.369722222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1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</row>
    <row r="1586" spans="1:31" x14ac:dyDescent="0.25">
      <c r="A1586">
        <v>2378039</v>
      </c>
      <c r="B1586">
        <v>1</v>
      </c>
      <c r="C1586" t="s">
        <v>80</v>
      </c>
      <c r="D1586" t="s">
        <v>82</v>
      </c>
      <c r="E1586" t="s">
        <v>132</v>
      </c>
      <c r="F1586" t="s">
        <v>4827</v>
      </c>
      <c r="G1586" t="s">
        <v>161</v>
      </c>
      <c r="H1586" t="s">
        <v>135</v>
      </c>
      <c r="I1586" t="s">
        <v>136</v>
      </c>
      <c r="J1586" t="s">
        <v>137</v>
      </c>
      <c r="K1586" t="s">
        <v>138</v>
      </c>
      <c r="L1586" t="s">
        <v>4828</v>
      </c>
      <c r="M1586" t="s">
        <v>4829</v>
      </c>
      <c r="N1586">
        <v>0.86</v>
      </c>
      <c r="O1586">
        <v>0</v>
      </c>
      <c r="P1586">
        <v>4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0.26669627606788332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0.26669627606788332</v>
      </c>
    </row>
    <row r="1587" spans="1:31" x14ac:dyDescent="0.25">
      <c r="A1587">
        <v>2378041</v>
      </c>
      <c r="B1587">
        <v>1</v>
      </c>
      <c r="C1587" t="s">
        <v>80</v>
      </c>
      <c r="D1587" t="s">
        <v>107</v>
      </c>
      <c r="E1587" t="s">
        <v>132</v>
      </c>
      <c r="F1587" t="s">
        <v>4830</v>
      </c>
      <c r="G1587" t="s">
        <v>134</v>
      </c>
      <c r="H1587" t="s">
        <v>135</v>
      </c>
      <c r="I1587" t="s">
        <v>136</v>
      </c>
      <c r="J1587" t="s">
        <v>137</v>
      </c>
      <c r="K1587" t="s">
        <v>138</v>
      </c>
      <c r="L1587" t="s">
        <v>4831</v>
      </c>
      <c r="M1587" t="s">
        <v>4832</v>
      </c>
      <c r="N1587">
        <v>2.4677777769999998</v>
      </c>
      <c r="O1587">
        <v>0</v>
      </c>
      <c r="P1587">
        <v>2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7.9074838523569326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7.9074838523569326</v>
      </c>
    </row>
    <row r="1588" spans="1:31" x14ac:dyDescent="0.25">
      <c r="A1588">
        <v>2378070</v>
      </c>
      <c r="B1588">
        <v>1</v>
      </c>
      <c r="C1588" t="s">
        <v>80</v>
      </c>
      <c r="D1588" t="s">
        <v>85</v>
      </c>
      <c r="E1588" t="s">
        <v>132</v>
      </c>
      <c r="F1588" t="s">
        <v>4833</v>
      </c>
      <c r="G1588" t="s">
        <v>145</v>
      </c>
      <c r="H1588" t="s">
        <v>135</v>
      </c>
      <c r="I1588" t="s">
        <v>136</v>
      </c>
      <c r="J1588" t="s">
        <v>137</v>
      </c>
      <c r="K1588" t="s">
        <v>138</v>
      </c>
      <c r="L1588" t="s">
        <v>4834</v>
      </c>
      <c r="M1588" t="s">
        <v>4835</v>
      </c>
      <c r="N1588">
        <v>1.35</v>
      </c>
      <c r="O1588">
        <v>0</v>
      </c>
      <c r="P1588">
        <v>18</v>
      </c>
      <c r="Q1588">
        <v>0</v>
      </c>
      <c r="R1588">
        <v>0</v>
      </c>
      <c r="S1588">
        <v>0</v>
      </c>
      <c r="T1588">
        <v>1</v>
      </c>
      <c r="U1588">
        <v>0</v>
      </c>
      <c r="V1588">
        <v>0</v>
      </c>
      <c r="W1588">
        <v>0</v>
      </c>
      <c r="X1588">
        <v>7.5196337408020035</v>
      </c>
      <c r="Y1588">
        <v>0</v>
      </c>
      <c r="Z1588">
        <v>0</v>
      </c>
      <c r="AA1588">
        <v>0</v>
      </c>
      <c r="AB1588">
        <v>7.7435335592900015E-2</v>
      </c>
      <c r="AC1588">
        <v>0</v>
      </c>
      <c r="AD1588">
        <v>0</v>
      </c>
      <c r="AE1588">
        <v>7.5970690763949031</v>
      </c>
    </row>
    <row r="1589" spans="1:31" x14ac:dyDescent="0.25">
      <c r="A1589">
        <v>2378103</v>
      </c>
      <c r="B1589">
        <v>1</v>
      </c>
      <c r="C1589" t="s">
        <v>81</v>
      </c>
      <c r="D1589" t="s">
        <v>113</v>
      </c>
      <c r="E1589" t="s">
        <v>132</v>
      </c>
      <c r="F1589" t="s">
        <v>4836</v>
      </c>
      <c r="G1589" t="s">
        <v>145</v>
      </c>
      <c r="H1589" t="s">
        <v>135</v>
      </c>
      <c r="I1589" t="s">
        <v>136</v>
      </c>
      <c r="J1589" t="s">
        <v>137</v>
      </c>
      <c r="K1589" t="s">
        <v>138</v>
      </c>
      <c r="L1589" t="s">
        <v>4837</v>
      </c>
      <c r="M1589" t="s">
        <v>4838</v>
      </c>
      <c r="N1589">
        <v>3.3733333330000002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1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7.2297722749295978</v>
      </c>
      <c r="AC1589">
        <v>0</v>
      </c>
      <c r="AD1589">
        <v>0</v>
      </c>
      <c r="AE1589">
        <v>7.2297722749295978</v>
      </c>
    </row>
    <row r="1590" spans="1:31" x14ac:dyDescent="0.25">
      <c r="A1590">
        <v>2378115</v>
      </c>
      <c r="B1590">
        <v>1</v>
      </c>
      <c r="C1590" t="s">
        <v>80</v>
      </c>
      <c r="D1590" t="s">
        <v>93</v>
      </c>
      <c r="E1590" t="s">
        <v>155</v>
      </c>
      <c r="F1590" t="s">
        <v>4839</v>
      </c>
      <c r="G1590" t="s">
        <v>172</v>
      </c>
      <c r="H1590" t="s">
        <v>135</v>
      </c>
      <c r="I1590" t="s">
        <v>136</v>
      </c>
      <c r="J1590" t="s">
        <v>3</v>
      </c>
      <c r="K1590" t="s">
        <v>138</v>
      </c>
      <c r="L1590" t="s">
        <v>4840</v>
      </c>
      <c r="M1590" t="s">
        <v>4841</v>
      </c>
      <c r="N1590">
        <v>2.4411111110000001</v>
      </c>
      <c r="O1590">
        <v>0</v>
      </c>
      <c r="P1590">
        <v>5</v>
      </c>
      <c r="Q1590">
        <v>0</v>
      </c>
      <c r="R1590">
        <v>3</v>
      </c>
      <c r="S1590">
        <v>0</v>
      </c>
      <c r="T1590">
        <v>2</v>
      </c>
      <c r="U1590">
        <v>0</v>
      </c>
      <c r="V1590">
        <v>0</v>
      </c>
      <c r="W1590">
        <v>0</v>
      </c>
      <c r="X1590">
        <v>3.3757296902484661</v>
      </c>
      <c r="Y1590">
        <v>0</v>
      </c>
      <c r="Z1590">
        <v>13.855377218242793</v>
      </c>
      <c r="AA1590">
        <v>0</v>
      </c>
      <c r="AB1590">
        <v>6.5437820287581667</v>
      </c>
      <c r="AC1590">
        <v>0</v>
      </c>
      <c r="AD1590">
        <v>0</v>
      </c>
      <c r="AE1590">
        <v>23.774888937249425</v>
      </c>
    </row>
    <row r="1591" spans="1:31" x14ac:dyDescent="0.25">
      <c r="A1591">
        <v>2378119</v>
      </c>
      <c r="B1591">
        <v>1</v>
      </c>
      <c r="C1591" t="s">
        <v>80</v>
      </c>
      <c r="D1591" t="s">
        <v>84</v>
      </c>
      <c r="E1591" t="s">
        <v>155</v>
      </c>
      <c r="F1591" t="s">
        <v>4842</v>
      </c>
      <c r="G1591" t="s">
        <v>1445</v>
      </c>
      <c r="H1591" t="s">
        <v>135</v>
      </c>
      <c r="I1591" t="s">
        <v>136</v>
      </c>
      <c r="J1591" t="s">
        <v>137</v>
      </c>
      <c r="K1591" t="s">
        <v>138</v>
      </c>
      <c r="L1591" t="s">
        <v>4843</v>
      </c>
      <c r="M1591" t="s">
        <v>4844</v>
      </c>
      <c r="N1591">
        <v>1.0049999999999999</v>
      </c>
      <c r="O1591">
        <v>0</v>
      </c>
      <c r="P1591">
        <v>19</v>
      </c>
      <c r="Q1591">
        <v>0</v>
      </c>
      <c r="R1591">
        <v>0</v>
      </c>
      <c r="S1591">
        <v>0</v>
      </c>
      <c r="T1591">
        <v>46</v>
      </c>
      <c r="U1591">
        <v>0</v>
      </c>
      <c r="V1591">
        <v>0</v>
      </c>
      <c r="W1591">
        <v>0</v>
      </c>
      <c r="X1591">
        <v>6.0225206056537237</v>
      </c>
      <c r="Y1591">
        <v>0</v>
      </c>
      <c r="Z1591">
        <v>0</v>
      </c>
      <c r="AA1591">
        <v>0</v>
      </c>
      <c r="AB1591">
        <v>44.426876136966733</v>
      </c>
      <c r="AC1591">
        <v>0</v>
      </c>
      <c r="AD1591">
        <v>0</v>
      </c>
      <c r="AE1591">
        <v>50.449396742620458</v>
      </c>
    </row>
    <row r="1592" spans="1:31" x14ac:dyDescent="0.25">
      <c r="A1592">
        <v>2378124</v>
      </c>
      <c r="B1592">
        <v>1</v>
      </c>
      <c r="C1592" t="s">
        <v>80</v>
      </c>
      <c r="D1592" t="s">
        <v>84</v>
      </c>
      <c r="E1592" t="s">
        <v>132</v>
      </c>
      <c r="F1592" t="s">
        <v>4845</v>
      </c>
      <c r="G1592" t="s">
        <v>134</v>
      </c>
      <c r="H1592" t="s">
        <v>135</v>
      </c>
      <c r="I1592" t="s">
        <v>136</v>
      </c>
      <c r="J1592" t="s">
        <v>137</v>
      </c>
      <c r="K1592" t="s">
        <v>138</v>
      </c>
      <c r="L1592" t="s">
        <v>4846</v>
      </c>
      <c r="M1592" t="s">
        <v>4847</v>
      </c>
      <c r="N1592">
        <v>2.355555555</v>
      </c>
      <c r="O1592">
        <v>0</v>
      </c>
      <c r="P1592">
        <v>38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26.049773207442843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26.049773207442843</v>
      </c>
    </row>
    <row r="1593" spans="1:31" x14ac:dyDescent="0.25">
      <c r="A1593">
        <v>2378146</v>
      </c>
      <c r="B1593">
        <v>1</v>
      </c>
      <c r="C1593" t="s">
        <v>80</v>
      </c>
      <c r="D1593" t="s">
        <v>85</v>
      </c>
      <c r="E1593" t="s">
        <v>132</v>
      </c>
      <c r="F1593" t="s">
        <v>4848</v>
      </c>
      <c r="G1593" t="s">
        <v>161</v>
      </c>
      <c r="H1593" t="s">
        <v>135</v>
      </c>
      <c r="I1593" t="s">
        <v>136</v>
      </c>
      <c r="J1593" t="s">
        <v>137</v>
      </c>
      <c r="K1593" t="s">
        <v>138</v>
      </c>
      <c r="L1593" t="s">
        <v>4849</v>
      </c>
      <c r="M1593" t="s">
        <v>4850</v>
      </c>
      <c r="N1593">
        <v>2.3191666660000001</v>
      </c>
      <c r="O1593">
        <v>0</v>
      </c>
      <c r="P1593">
        <v>16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10.445454089010084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10.445454089010084</v>
      </c>
    </row>
    <row r="1594" spans="1:31" x14ac:dyDescent="0.25">
      <c r="A1594">
        <v>2378161</v>
      </c>
      <c r="B1594">
        <v>1</v>
      </c>
      <c r="C1594" t="s">
        <v>80</v>
      </c>
      <c r="D1594" t="s">
        <v>85</v>
      </c>
      <c r="E1594" t="s">
        <v>155</v>
      </c>
      <c r="F1594" t="s">
        <v>4851</v>
      </c>
      <c r="G1594" t="s">
        <v>161</v>
      </c>
      <c r="H1594" t="s">
        <v>135</v>
      </c>
      <c r="I1594" t="s">
        <v>136</v>
      </c>
      <c r="J1594" t="s">
        <v>137</v>
      </c>
      <c r="K1594" t="s">
        <v>138</v>
      </c>
      <c r="L1594" t="s">
        <v>4852</v>
      </c>
      <c r="M1594" t="s">
        <v>4853</v>
      </c>
      <c r="N1594">
        <v>1.0902777770000001</v>
      </c>
      <c r="O1594">
        <v>0</v>
      </c>
      <c r="P1594">
        <v>199</v>
      </c>
      <c r="Q1594">
        <v>0</v>
      </c>
      <c r="R1594">
        <v>0</v>
      </c>
      <c r="S1594">
        <v>0</v>
      </c>
      <c r="T1594">
        <v>12</v>
      </c>
      <c r="U1594">
        <v>0</v>
      </c>
      <c r="V1594">
        <v>0</v>
      </c>
      <c r="W1594">
        <v>0</v>
      </c>
      <c r="X1594">
        <v>56.685688786777426</v>
      </c>
      <c r="Y1594">
        <v>0</v>
      </c>
      <c r="Z1594">
        <v>0</v>
      </c>
      <c r="AA1594">
        <v>0</v>
      </c>
      <c r="AB1594">
        <v>4.1417454962939253</v>
      </c>
      <c r="AC1594">
        <v>0</v>
      </c>
      <c r="AD1594">
        <v>0</v>
      </c>
      <c r="AE1594">
        <v>60.827434283071355</v>
      </c>
    </row>
    <row r="1595" spans="1:31" x14ac:dyDescent="0.25">
      <c r="A1595">
        <v>2378163</v>
      </c>
      <c r="B1595">
        <v>1</v>
      </c>
      <c r="C1595" t="s">
        <v>80</v>
      </c>
      <c r="D1595" t="s">
        <v>82</v>
      </c>
      <c r="E1595" t="s">
        <v>132</v>
      </c>
      <c r="F1595" t="s">
        <v>4854</v>
      </c>
      <c r="G1595" t="s">
        <v>203</v>
      </c>
      <c r="H1595" t="s">
        <v>135</v>
      </c>
      <c r="I1595" t="s">
        <v>136</v>
      </c>
      <c r="J1595" t="s">
        <v>137</v>
      </c>
      <c r="K1595" t="s">
        <v>138</v>
      </c>
      <c r="L1595" t="s">
        <v>4855</v>
      </c>
      <c r="M1595" t="s">
        <v>4856</v>
      </c>
      <c r="N1595">
        <v>1.284166666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19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22.033786290243981</v>
      </c>
      <c r="AC1595">
        <v>0</v>
      </c>
      <c r="AD1595">
        <v>0</v>
      </c>
      <c r="AE1595">
        <v>22.033786290243981</v>
      </c>
    </row>
    <row r="1596" spans="1:31" x14ac:dyDescent="0.25">
      <c r="A1596">
        <v>2378094</v>
      </c>
      <c r="B1596">
        <v>1</v>
      </c>
      <c r="C1596" t="s">
        <v>80</v>
      </c>
      <c r="D1596" t="s">
        <v>97</v>
      </c>
      <c r="E1596" t="s">
        <v>132</v>
      </c>
      <c r="F1596" t="s">
        <v>4857</v>
      </c>
      <c r="G1596" t="s">
        <v>149</v>
      </c>
      <c r="H1596" t="s">
        <v>135</v>
      </c>
      <c r="I1596" t="s">
        <v>136</v>
      </c>
      <c r="J1596" t="s">
        <v>137</v>
      </c>
      <c r="K1596" t="s">
        <v>138</v>
      </c>
      <c r="L1596" t="s">
        <v>4858</v>
      </c>
      <c r="M1596" t="s">
        <v>4859</v>
      </c>
      <c r="N1596">
        <v>3.6694444439999998</v>
      </c>
      <c r="O1596">
        <v>0</v>
      </c>
      <c r="P1596">
        <v>0</v>
      </c>
      <c r="Q1596">
        <v>0</v>
      </c>
      <c r="R1596">
        <v>3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2.5682337423147339</v>
      </c>
      <c r="AA1596">
        <v>0</v>
      </c>
      <c r="AB1596">
        <v>0</v>
      </c>
      <c r="AC1596">
        <v>0</v>
      </c>
      <c r="AD1596">
        <v>0</v>
      </c>
      <c r="AE1596">
        <v>2.5682337423147339</v>
      </c>
    </row>
    <row r="1597" spans="1:31" x14ac:dyDescent="0.25">
      <c r="A1597">
        <v>2378142</v>
      </c>
      <c r="B1597">
        <v>1</v>
      </c>
      <c r="C1597" t="s">
        <v>80</v>
      </c>
      <c r="D1597" t="s">
        <v>87</v>
      </c>
      <c r="E1597" t="s">
        <v>132</v>
      </c>
      <c r="F1597" t="s">
        <v>4860</v>
      </c>
      <c r="G1597" t="s">
        <v>172</v>
      </c>
      <c r="H1597" t="s">
        <v>135</v>
      </c>
      <c r="I1597" t="s">
        <v>136</v>
      </c>
      <c r="J1597" t="s">
        <v>137</v>
      </c>
      <c r="K1597" t="s">
        <v>138</v>
      </c>
      <c r="L1597" t="s">
        <v>4861</v>
      </c>
      <c r="M1597" t="s">
        <v>4862</v>
      </c>
      <c r="N1597">
        <v>2.5955555549999998</v>
      </c>
      <c r="O1597">
        <v>0</v>
      </c>
      <c r="P1597">
        <v>2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0.88636460537493333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0.88636460537493333</v>
      </c>
    </row>
    <row r="1598" spans="1:31" x14ac:dyDescent="0.25">
      <c r="A1598">
        <v>2378164</v>
      </c>
      <c r="B1598">
        <v>1</v>
      </c>
      <c r="C1598" t="s">
        <v>80</v>
      </c>
      <c r="D1598" t="s">
        <v>84</v>
      </c>
      <c r="E1598" t="s">
        <v>170</v>
      </c>
      <c r="F1598" t="s">
        <v>4863</v>
      </c>
      <c r="G1598" t="s">
        <v>203</v>
      </c>
      <c r="H1598" t="s">
        <v>135</v>
      </c>
      <c r="I1598" t="s">
        <v>136</v>
      </c>
      <c r="J1598" t="s">
        <v>137</v>
      </c>
      <c r="K1598" t="s">
        <v>138</v>
      </c>
      <c r="L1598" t="s">
        <v>4864</v>
      </c>
      <c r="M1598" t="s">
        <v>4865</v>
      </c>
      <c r="N1598">
        <v>2.3658333329999999</v>
      </c>
      <c r="O1598">
        <v>0</v>
      </c>
      <c r="P1598">
        <v>15</v>
      </c>
      <c r="Q1598">
        <v>0</v>
      </c>
      <c r="R1598">
        <v>0</v>
      </c>
      <c r="S1598">
        <v>0</v>
      </c>
      <c r="T1598">
        <v>4</v>
      </c>
      <c r="U1598">
        <v>0</v>
      </c>
      <c r="V1598">
        <v>0</v>
      </c>
      <c r="W1598">
        <v>0</v>
      </c>
      <c r="X1598">
        <v>10.903417825862416</v>
      </c>
      <c r="Y1598">
        <v>0</v>
      </c>
      <c r="Z1598">
        <v>0</v>
      </c>
      <c r="AA1598">
        <v>0</v>
      </c>
      <c r="AB1598">
        <v>40.877658089895007</v>
      </c>
      <c r="AC1598">
        <v>0</v>
      </c>
      <c r="AD1598">
        <v>0</v>
      </c>
      <c r="AE1598">
        <v>51.781075915757427</v>
      </c>
    </row>
    <row r="1599" spans="1:31" x14ac:dyDescent="0.25">
      <c r="A1599">
        <v>2378195</v>
      </c>
      <c r="B1599">
        <v>1</v>
      </c>
      <c r="C1599" t="s">
        <v>80</v>
      </c>
      <c r="D1599" t="s">
        <v>88</v>
      </c>
      <c r="E1599" t="s">
        <v>132</v>
      </c>
      <c r="F1599" t="s">
        <v>4866</v>
      </c>
      <c r="G1599" t="s">
        <v>172</v>
      </c>
      <c r="H1599" t="s">
        <v>135</v>
      </c>
      <c r="I1599" t="s">
        <v>136</v>
      </c>
      <c r="J1599" t="s">
        <v>137</v>
      </c>
      <c r="K1599" t="s">
        <v>138</v>
      </c>
      <c r="L1599" t="s">
        <v>4867</v>
      </c>
      <c r="M1599" t="s">
        <v>4868</v>
      </c>
      <c r="N1599">
        <v>0.74972222200000005</v>
      </c>
      <c r="O1599">
        <v>0</v>
      </c>
      <c r="P1599">
        <v>4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0.54513699983425845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0.54513699983425845</v>
      </c>
    </row>
    <row r="1600" spans="1:31" x14ac:dyDescent="0.25">
      <c r="A1600">
        <v>2376825</v>
      </c>
      <c r="B1600">
        <v>1</v>
      </c>
      <c r="C1600" t="s">
        <v>80</v>
      </c>
      <c r="D1600" t="s">
        <v>95</v>
      </c>
      <c r="E1600" t="s">
        <v>1490</v>
      </c>
      <c r="F1600" t="s">
        <v>3626</v>
      </c>
      <c r="G1600" t="s">
        <v>3975</v>
      </c>
      <c r="H1600" t="s">
        <v>2950</v>
      </c>
      <c r="I1600" t="s">
        <v>136</v>
      </c>
      <c r="J1600" t="s">
        <v>137</v>
      </c>
      <c r="K1600" t="s">
        <v>294</v>
      </c>
      <c r="L1600" t="s">
        <v>4869</v>
      </c>
      <c r="M1600" t="s">
        <v>4870</v>
      </c>
      <c r="N1600">
        <v>14.338611111000001</v>
      </c>
      <c r="O1600">
        <v>2</v>
      </c>
      <c r="P1600">
        <v>178</v>
      </c>
      <c r="Q1600">
        <v>0</v>
      </c>
      <c r="R1600">
        <v>6</v>
      </c>
      <c r="S1600">
        <v>8</v>
      </c>
      <c r="T1600">
        <v>8</v>
      </c>
      <c r="U1600">
        <v>0</v>
      </c>
      <c r="V1600">
        <v>0</v>
      </c>
      <c r="W1600">
        <v>15.096988282553601</v>
      </c>
      <c r="X1600">
        <v>447.17586250254772</v>
      </c>
      <c r="Y1600">
        <v>0</v>
      </c>
      <c r="Z1600">
        <v>30.087240994347255</v>
      </c>
      <c r="AA1600">
        <v>428.21657243915507</v>
      </c>
      <c r="AB1600">
        <v>52.22794295430144</v>
      </c>
      <c r="AC1600">
        <v>0</v>
      </c>
      <c r="AD1600">
        <v>0</v>
      </c>
      <c r="AE1600">
        <v>972.80460717290498</v>
      </c>
    </row>
    <row r="1601" spans="1:31" x14ac:dyDescent="0.25">
      <c r="A1601">
        <v>2376838</v>
      </c>
      <c r="B1601">
        <v>1</v>
      </c>
      <c r="C1601" t="s">
        <v>80</v>
      </c>
      <c r="D1601" t="s">
        <v>95</v>
      </c>
      <c r="E1601" t="s">
        <v>1490</v>
      </c>
      <c r="F1601" t="s">
        <v>4054</v>
      </c>
      <c r="G1601" t="s">
        <v>4871</v>
      </c>
      <c r="H1601" t="s">
        <v>2950</v>
      </c>
      <c r="I1601" t="s">
        <v>136</v>
      </c>
      <c r="J1601" t="s">
        <v>137</v>
      </c>
      <c r="K1601" t="s">
        <v>294</v>
      </c>
      <c r="L1601" t="s">
        <v>4872</v>
      </c>
      <c r="M1601" t="s">
        <v>4873</v>
      </c>
      <c r="N1601">
        <v>14.308611110999999</v>
      </c>
      <c r="O1601">
        <v>0</v>
      </c>
      <c r="P1601">
        <v>6</v>
      </c>
      <c r="Q1601">
        <v>1</v>
      </c>
      <c r="R1601">
        <v>7</v>
      </c>
      <c r="S1601">
        <v>2</v>
      </c>
      <c r="T1601">
        <v>2</v>
      </c>
      <c r="U1601">
        <v>0</v>
      </c>
      <c r="V1601">
        <v>0</v>
      </c>
      <c r="W1601">
        <v>0</v>
      </c>
      <c r="X1601">
        <v>15.514178989478403</v>
      </c>
      <c r="Y1601">
        <v>19.674828212107251</v>
      </c>
      <c r="Z1601">
        <v>1.6087430940912499</v>
      </c>
      <c r="AA1601">
        <v>51.427605439680477</v>
      </c>
      <c r="AB1601">
        <v>1.9415208294639585</v>
      </c>
      <c r="AC1601">
        <v>0</v>
      </c>
      <c r="AD1601">
        <v>0</v>
      </c>
      <c r="AE1601">
        <v>90.166876564821337</v>
      </c>
    </row>
    <row r="1602" spans="1:31" x14ac:dyDescent="0.25">
      <c r="A1602">
        <v>2378056</v>
      </c>
      <c r="B1602">
        <v>1</v>
      </c>
      <c r="C1602" t="s">
        <v>80</v>
      </c>
      <c r="D1602" t="s">
        <v>110</v>
      </c>
      <c r="E1602" t="s">
        <v>132</v>
      </c>
      <c r="F1602" t="s">
        <v>4762</v>
      </c>
      <c r="G1602" t="s">
        <v>134</v>
      </c>
      <c r="H1602" t="s">
        <v>135</v>
      </c>
      <c r="I1602" t="s">
        <v>136</v>
      </c>
      <c r="J1602" t="s">
        <v>137</v>
      </c>
      <c r="K1602" t="s">
        <v>138</v>
      </c>
      <c r="L1602" t="s">
        <v>4874</v>
      </c>
      <c r="M1602" t="s">
        <v>4875</v>
      </c>
      <c r="N1602">
        <v>5.198611111</v>
      </c>
      <c r="O1602">
        <v>0</v>
      </c>
      <c r="P1602">
        <v>45</v>
      </c>
      <c r="Q1602">
        <v>0</v>
      </c>
      <c r="R1602">
        <v>0</v>
      </c>
      <c r="S1602">
        <v>0</v>
      </c>
      <c r="T1602">
        <v>16</v>
      </c>
      <c r="U1602">
        <v>0</v>
      </c>
      <c r="V1602">
        <v>0</v>
      </c>
      <c r="W1602">
        <v>0</v>
      </c>
      <c r="X1602">
        <v>75.206127650863849</v>
      </c>
      <c r="Y1602">
        <v>0</v>
      </c>
      <c r="Z1602">
        <v>0</v>
      </c>
      <c r="AA1602">
        <v>0</v>
      </c>
      <c r="AB1602">
        <v>38.683780973676249</v>
      </c>
      <c r="AC1602">
        <v>0</v>
      </c>
      <c r="AD1602">
        <v>0</v>
      </c>
      <c r="AE1602">
        <v>113.8899086245401</v>
      </c>
    </row>
    <row r="1603" spans="1:31" x14ac:dyDescent="0.25">
      <c r="A1603">
        <v>2378068</v>
      </c>
      <c r="B1603">
        <v>1</v>
      </c>
      <c r="C1603" t="s">
        <v>80</v>
      </c>
      <c r="D1603" t="s">
        <v>99</v>
      </c>
      <c r="E1603" t="s">
        <v>132</v>
      </c>
      <c r="F1603" t="s">
        <v>4876</v>
      </c>
      <c r="G1603" t="s">
        <v>134</v>
      </c>
      <c r="H1603" t="s">
        <v>135</v>
      </c>
      <c r="I1603" t="s">
        <v>136</v>
      </c>
      <c r="J1603" t="s">
        <v>137</v>
      </c>
      <c r="K1603" t="s">
        <v>138</v>
      </c>
      <c r="L1603" t="s">
        <v>4877</v>
      </c>
      <c r="M1603" t="s">
        <v>4878</v>
      </c>
      <c r="N1603">
        <v>4.7830555549999998</v>
      </c>
      <c r="O1603">
        <v>0</v>
      </c>
      <c r="P1603">
        <v>5</v>
      </c>
      <c r="Q1603">
        <v>0</v>
      </c>
      <c r="R1603">
        <v>0</v>
      </c>
      <c r="S1603">
        <v>0</v>
      </c>
      <c r="T1603">
        <v>1</v>
      </c>
      <c r="U1603">
        <v>0</v>
      </c>
      <c r="V1603">
        <v>0</v>
      </c>
      <c r="W1603">
        <v>0</v>
      </c>
      <c r="X1603">
        <v>7.3388631375241031</v>
      </c>
      <c r="Y1603">
        <v>0</v>
      </c>
      <c r="Z1603">
        <v>0</v>
      </c>
      <c r="AA1603">
        <v>0</v>
      </c>
      <c r="AB1603">
        <v>10.282039529343448</v>
      </c>
      <c r="AC1603">
        <v>0</v>
      </c>
      <c r="AD1603">
        <v>0</v>
      </c>
      <c r="AE1603">
        <v>17.620902666867551</v>
      </c>
    </row>
    <row r="1604" spans="1:31" x14ac:dyDescent="0.25">
      <c r="A1604">
        <v>2378105</v>
      </c>
      <c r="B1604">
        <v>1</v>
      </c>
      <c r="C1604" t="s">
        <v>81</v>
      </c>
      <c r="D1604" t="s">
        <v>120</v>
      </c>
      <c r="E1604" t="s">
        <v>132</v>
      </c>
      <c r="F1604" t="s">
        <v>4879</v>
      </c>
      <c r="G1604" t="s">
        <v>149</v>
      </c>
      <c r="H1604" t="s">
        <v>135</v>
      </c>
      <c r="I1604" t="s">
        <v>136</v>
      </c>
      <c r="J1604" t="s">
        <v>137</v>
      </c>
      <c r="K1604" t="s">
        <v>138</v>
      </c>
      <c r="L1604" t="s">
        <v>4880</v>
      </c>
      <c r="M1604" t="s">
        <v>4881</v>
      </c>
      <c r="N1604">
        <v>3.9733333329999998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0.59851957581066673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0.59851957581066673</v>
      </c>
    </row>
    <row r="1605" spans="1:31" x14ac:dyDescent="0.25">
      <c r="A1605">
        <v>2378108</v>
      </c>
      <c r="B1605">
        <v>1</v>
      </c>
      <c r="C1605" t="s">
        <v>80</v>
      </c>
      <c r="D1605" t="s">
        <v>104</v>
      </c>
      <c r="E1605" t="s">
        <v>155</v>
      </c>
      <c r="F1605" t="s">
        <v>4882</v>
      </c>
      <c r="G1605" t="s">
        <v>244</v>
      </c>
      <c r="H1605" t="s">
        <v>135</v>
      </c>
      <c r="I1605" t="s">
        <v>136</v>
      </c>
      <c r="J1605" t="s">
        <v>137</v>
      </c>
      <c r="K1605" t="s">
        <v>138</v>
      </c>
      <c r="L1605" t="s">
        <v>4883</v>
      </c>
      <c r="M1605" t="s">
        <v>4884</v>
      </c>
      <c r="N1605">
        <v>4.5419444440000003</v>
      </c>
      <c r="O1605">
        <v>0</v>
      </c>
      <c r="P1605">
        <v>1</v>
      </c>
      <c r="Q1605">
        <v>0</v>
      </c>
      <c r="R1605">
        <v>12</v>
      </c>
      <c r="S1605">
        <v>0</v>
      </c>
      <c r="T1605">
        <v>1</v>
      </c>
      <c r="U1605">
        <v>0</v>
      </c>
      <c r="V1605">
        <v>0</v>
      </c>
      <c r="W1605">
        <v>0</v>
      </c>
      <c r="X1605">
        <v>1.7479838677070585</v>
      </c>
      <c r="Y1605">
        <v>0</v>
      </c>
      <c r="Z1605">
        <v>29.008466713755194</v>
      </c>
      <c r="AA1605">
        <v>0</v>
      </c>
      <c r="AB1605">
        <v>2.0603833964871749</v>
      </c>
      <c r="AC1605">
        <v>0</v>
      </c>
      <c r="AD1605">
        <v>0</v>
      </c>
      <c r="AE1605">
        <v>32.816833977949429</v>
      </c>
    </row>
    <row r="1606" spans="1:31" x14ac:dyDescent="0.25">
      <c r="A1606">
        <v>2378134</v>
      </c>
      <c r="B1606">
        <v>1</v>
      </c>
      <c r="C1606" t="s">
        <v>80</v>
      </c>
      <c r="D1606" t="s">
        <v>108</v>
      </c>
      <c r="E1606" t="s">
        <v>132</v>
      </c>
      <c r="F1606" t="s">
        <v>4885</v>
      </c>
      <c r="G1606" t="s">
        <v>149</v>
      </c>
      <c r="H1606" t="s">
        <v>135</v>
      </c>
      <c r="I1606" t="s">
        <v>136</v>
      </c>
      <c r="J1606" t="s">
        <v>137</v>
      </c>
      <c r="K1606" t="s">
        <v>138</v>
      </c>
      <c r="L1606" t="s">
        <v>4886</v>
      </c>
      <c r="M1606" t="s">
        <v>4887</v>
      </c>
      <c r="N1606">
        <v>3.3630555549999999</v>
      </c>
      <c r="O1606">
        <v>0</v>
      </c>
      <c r="P1606">
        <v>1</v>
      </c>
      <c r="Q1606">
        <v>0</v>
      </c>
      <c r="R1606">
        <v>0</v>
      </c>
      <c r="S1606">
        <v>0</v>
      </c>
      <c r="T1606">
        <v>1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</row>
    <row r="1607" spans="1:31" x14ac:dyDescent="0.25">
      <c r="A1607">
        <v>2378149</v>
      </c>
      <c r="B1607">
        <v>1</v>
      </c>
      <c r="C1607" t="s">
        <v>80</v>
      </c>
      <c r="D1607" t="s">
        <v>97</v>
      </c>
      <c r="E1607" t="s">
        <v>132</v>
      </c>
      <c r="F1607" t="s">
        <v>4888</v>
      </c>
      <c r="G1607" t="s">
        <v>149</v>
      </c>
      <c r="H1607" t="s">
        <v>135</v>
      </c>
      <c r="I1607" t="s">
        <v>136</v>
      </c>
      <c r="J1607" t="s">
        <v>137</v>
      </c>
      <c r="K1607" t="s">
        <v>138</v>
      </c>
      <c r="L1607" t="s">
        <v>4889</v>
      </c>
      <c r="M1607" t="s">
        <v>4890</v>
      </c>
      <c r="N1607">
        <v>3.0561111109999999</v>
      </c>
      <c r="O1607">
        <v>0</v>
      </c>
      <c r="P1607">
        <v>3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1.3605433493332835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1.3605433493332835</v>
      </c>
    </row>
    <row r="1608" spans="1:31" x14ac:dyDescent="0.25">
      <c r="A1608">
        <v>2378209</v>
      </c>
      <c r="B1608">
        <v>1</v>
      </c>
      <c r="C1608" t="s">
        <v>80</v>
      </c>
      <c r="D1608" t="s">
        <v>103</v>
      </c>
      <c r="E1608" t="s">
        <v>155</v>
      </c>
      <c r="F1608" t="s">
        <v>4891</v>
      </c>
      <c r="G1608" t="s">
        <v>203</v>
      </c>
      <c r="H1608" t="s">
        <v>135</v>
      </c>
      <c r="I1608" t="s">
        <v>136</v>
      </c>
      <c r="J1608" t="s">
        <v>137</v>
      </c>
      <c r="K1608" t="s">
        <v>138</v>
      </c>
      <c r="L1608" t="s">
        <v>4892</v>
      </c>
      <c r="M1608" t="s">
        <v>4893</v>
      </c>
      <c r="N1608">
        <v>0.96194444400000001</v>
      </c>
      <c r="O1608">
        <v>0</v>
      </c>
      <c r="P1608">
        <v>0</v>
      </c>
      <c r="Q1608">
        <v>0</v>
      </c>
      <c r="R1608">
        <v>9</v>
      </c>
      <c r="S1608">
        <v>0</v>
      </c>
      <c r="T1608">
        <v>1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41.5525204103688</v>
      </c>
      <c r="AA1608">
        <v>0</v>
      </c>
      <c r="AB1608">
        <v>0</v>
      </c>
      <c r="AC1608">
        <v>0</v>
      </c>
      <c r="AD1608">
        <v>0</v>
      </c>
      <c r="AE1608">
        <v>41.5525204103688</v>
      </c>
    </row>
    <row r="1609" spans="1:31" x14ac:dyDescent="0.25">
      <c r="A1609">
        <v>2378214</v>
      </c>
      <c r="B1609">
        <v>1</v>
      </c>
      <c r="C1609" t="s">
        <v>80</v>
      </c>
      <c r="D1609" t="s">
        <v>100</v>
      </c>
      <c r="E1609" t="s">
        <v>132</v>
      </c>
      <c r="F1609" t="s">
        <v>4894</v>
      </c>
      <c r="G1609" t="s">
        <v>134</v>
      </c>
      <c r="H1609" t="s">
        <v>135</v>
      </c>
      <c r="I1609" t="s">
        <v>136</v>
      </c>
      <c r="J1609" t="s">
        <v>137</v>
      </c>
      <c r="K1609" t="s">
        <v>138</v>
      </c>
      <c r="L1609" t="s">
        <v>4895</v>
      </c>
      <c r="M1609" t="s">
        <v>4896</v>
      </c>
      <c r="N1609">
        <v>0.694722222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0.12668847899580835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0.12668847899580835</v>
      </c>
    </row>
    <row r="1610" spans="1:31" x14ac:dyDescent="0.25">
      <c r="A1610">
        <v>2378216</v>
      </c>
      <c r="B1610">
        <v>1</v>
      </c>
      <c r="C1610" t="s">
        <v>80</v>
      </c>
      <c r="D1610" t="s">
        <v>107</v>
      </c>
      <c r="E1610" t="s">
        <v>132</v>
      </c>
      <c r="F1610" t="s">
        <v>4897</v>
      </c>
      <c r="G1610" t="s">
        <v>134</v>
      </c>
      <c r="H1610" t="s">
        <v>135</v>
      </c>
      <c r="I1610" t="s">
        <v>136</v>
      </c>
      <c r="J1610" t="s">
        <v>137</v>
      </c>
      <c r="K1610" t="s">
        <v>138</v>
      </c>
      <c r="L1610" t="s">
        <v>4898</v>
      </c>
      <c r="M1610" t="s">
        <v>4899</v>
      </c>
      <c r="N1610">
        <v>0.97583333299999997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0.29376021894213333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0.29376021894213333</v>
      </c>
    </row>
    <row r="1611" spans="1:31" x14ac:dyDescent="0.25">
      <c r="A1611">
        <v>2378190</v>
      </c>
      <c r="B1611">
        <v>1</v>
      </c>
      <c r="C1611" t="s">
        <v>81</v>
      </c>
      <c r="D1611" t="s">
        <v>120</v>
      </c>
      <c r="E1611" t="s">
        <v>155</v>
      </c>
      <c r="F1611" t="s">
        <v>4900</v>
      </c>
      <c r="G1611" t="s">
        <v>203</v>
      </c>
      <c r="H1611" t="s">
        <v>135</v>
      </c>
      <c r="I1611" t="s">
        <v>136</v>
      </c>
      <c r="J1611" t="s">
        <v>137</v>
      </c>
      <c r="K1611" t="s">
        <v>138</v>
      </c>
      <c r="L1611" t="s">
        <v>4901</v>
      </c>
      <c r="M1611" t="s">
        <v>4902</v>
      </c>
      <c r="N1611">
        <v>2.7208333329999999</v>
      </c>
      <c r="O1611">
        <v>0</v>
      </c>
      <c r="P1611">
        <v>62</v>
      </c>
      <c r="Q1611">
        <v>0</v>
      </c>
      <c r="R1611">
        <v>0</v>
      </c>
      <c r="S1611">
        <v>0</v>
      </c>
      <c r="T1611">
        <v>6</v>
      </c>
      <c r="U1611">
        <v>0</v>
      </c>
      <c r="V1611">
        <v>0</v>
      </c>
      <c r="W1611">
        <v>0</v>
      </c>
      <c r="X1611">
        <v>31.243180084090081</v>
      </c>
      <c r="Y1611">
        <v>0</v>
      </c>
      <c r="Z1611">
        <v>0</v>
      </c>
      <c r="AA1611">
        <v>0</v>
      </c>
      <c r="AB1611">
        <v>21.702471194965348</v>
      </c>
      <c r="AC1611">
        <v>0</v>
      </c>
      <c r="AD1611">
        <v>0</v>
      </c>
      <c r="AE1611">
        <v>52.945651279055426</v>
      </c>
    </row>
    <row r="1612" spans="1:31" x14ac:dyDescent="0.25">
      <c r="A1612">
        <v>2378200</v>
      </c>
      <c r="B1612">
        <v>1</v>
      </c>
      <c r="C1612" t="s">
        <v>81</v>
      </c>
      <c r="D1612" t="s">
        <v>115</v>
      </c>
      <c r="E1612" t="s">
        <v>155</v>
      </c>
      <c r="F1612" t="s">
        <v>1239</v>
      </c>
      <c r="G1612" t="s">
        <v>425</v>
      </c>
      <c r="H1612" t="s">
        <v>135</v>
      </c>
      <c r="I1612" t="s">
        <v>136</v>
      </c>
      <c r="J1612" t="s">
        <v>137</v>
      </c>
      <c r="K1612" t="s">
        <v>138</v>
      </c>
      <c r="L1612" t="s">
        <v>4903</v>
      </c>
      <c r="M1612" t="s">
        <v>4904</v>
      </c>
      <c r="N1612">
        <v>2.025555555</v>
      </c>
      <c r="O1612">
        <v>0</v>
      </c>
      <c r="P1612">
        <v>21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6.5360659455797325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6.5360659455797325</v>
      </c>
    </row>
    <row r="1613" spans="1:31" x14ac:dyDescent="0.25">
      <c r="A1613">
        <v>2378258</v>
      </c>
      <c r="B1613">
        <v>1</v>
      </c>
      <c r="C1613" t="s">
        <v>80</v>
      </c>
      <c r="D1613" t="s">
        <v>110</v>
      </c>
      <c r="E1613" t="s">
        <v>170</v>
      </c>
      <c r="F1613" t="s">
        <v>4905</v>
      </c>
      <c r="G1613" t="s">
        <v>343</v>
      </c>
      <c r="H1613" t="s">
        <v>135</v>
      </c>
      <c r="I1613" t="s">
        <v>136</v>
      </c>
      <c r="J1613" t="s">
        <v>137</v>
      </c>
      <c r="K1613" t="s">
        <v>138</v>
      </c>
      <c r="L1613" t="s">
        <v>4906</v>
      </c>
      <c r="M1613" t="s">
        <v>4907</v>
      </c>
      <c r="N1613">
        <v>0.39583333300000001</v>
      </c>
      <c r="O1613">
        <v>0</v>
      </c>
      <c r="P1613">
        <v>43</v>
      </c>
      <c r="Q1613">
        <v>0</v>
      </c>
      <c r="R1613">
        <v>0</v>
      </c>
      <c r="S1613">
        <v>0</v>
      </c>
      <c r="T1613">
        <v>1</v>
      </c>
      <c r="U1613">
        <v>0</v>
      </c>
      <c r="V1613">
        <v>0</v>
      </c>
      <c r="W1613">
        <v>0</v>
      </c>
      <c r="X1613">
        <v>6.2178364375895487</v>
      </c>
      <c r="Y1613">
        <v>0</v>
      </c>
      <c r="Z1613">
        <v>0</v>
      </c>
      <c r="AA1613">
        <v>0</v>
      </c>
      <c r="AB1613">
        <v>0.10116543916920001</v>
      </c>
      <c r="AC1613">
        <v>0</v>
      </c>
      <c r="AD1613">
        <v>0</v>
      </c>
      <c r="AE1613">
        <v>6.3190018767587484</v>
      </c>
    </row>
    <row r="1614" spans="1:31" x14ac:dyDescent="0.25">
      <c r="A1614">
        <v>2378021</v>
      </c>
      <c r="B1614">
        <v>1</v>
      </c>
      <c r="C1614" t="s">
        <v>80</v>
      </c>
      <c r="D1614" t="s">
        <v>97</v>
      </c>
      <c r="E1614" t="s">
        <v>155</v>
      </c>
      <c r="F1614" t="s">
        <v>4646</v>
      </c>
      <c r="G1614" t="s">
        <v>353</v>
      </c>
      <c r="H1614" t="s">
        <v>135</v>
      </c>
      <c r="I1614" t="s">
        <v>136</v>
      </c>
      <c r="J1614" t="s">
        <v>137</v>
      </c>
      <c r="K1614" t="s">
        <v>294</v>
      </c>
      <c r="L1614" t="s">
        <v>4908</v>
      </c>
      <c r="M1614" t="s">
        <v>4909</v>
      </c>
      <c r="N1614">
        <v>8.3625000000000007</v>
      </c>
      <c r="O1614">
        <v>0</v>
      </c>
      <c r="P1614">
        <v>155</v>
      </c>
      <c r="Q1614">
        <v>0</v>
      </c>
      <c r="R1614">
        <v>0</v>
      </c>
      <c r="S1614">
        <v>0</v>
      </c>
      <c r="T1614">
        <v>10</v>
      </c>
      <c r="U1614">
        <v>0</v>
      </c>
      <c r="V1614">
        <v>0</v>
      </c>
      <c r="W1614">
        <v>0</v>
      </c>
      <c r="X1614">
        <v>387.49377234395217</v>
      </c>
      <c r="Y1614">
        <v>0</v>
      </c>
      <c r="Z1614">
        <v>0</v>
      </c>
      <c r="AA1614">
        <v>0</v>
      </c>
      <c r="AB1614">
        <v>98.128777452151851</v>
      </c>
      <c r="AC1614">
        <v>0</v>
      </c>
      <c r="AD1614">
        <v>0</v>
      </c>
      <c r="AE1614">
        <v>485.62254979610401</v>
      </c>
    </row>
    <row r="1615" spans="1:31" x14ac:dyDescent="0.25">
      <c r="A1615">
        <v>2378132</v>
      </c>
      <c r="B1615">
        <v>1</v>
      </c>
      <c r="C1615" t="s">
        <v>80</v>
      </c>
      <c r="D1615" t="s">
        <v>93</v>
      </c>
      <c r="E1615" t="s">
        <v>155</v>
      </c>
      <c r="F1615" t="s">
        <v>4910</v>
      </c>
      <c r="G1615" t="s">
        <v>203</v>
      </c>
      <c r="H1615" t="s">
        <v>135</v>
      </c>
      <c r="I1615" t="s">
        <v>136</v>
      </c>
      <c r="J1615" t="s">
        <v>137</v>
      </c>
      <c r="K1615" t="s">
        <v>138</v>
      </c>
      <c r="L1615" t="s">
        <v>4911</v>
      </c>
      <c r="M1615" t="s">
        <v>4912</v>
      </c>
      <c r="N1615">
        <v>5.8258333330000003</v>
      </c>
      <c r="O1615">
        <v>0</v>
      </c>
      <c r="P1615">
        <v>68</v>
      </c>
      <c r="Q1615">
        <v>0</v>
      </c>
      <c r="R1615">
        <v>0</v>
      </c>
      <c r="S1615">
        <v>0</v>
      </c>
      <c r="T1615">
        <v>5</v>
      </c>
      <c r="U1615">
        <v>0</v>
      </c>
      <c r="V1615">
        <v>0</v>
      </c>
      <c r="W1615">
        <v>0</v>
      </c>
      <c r="X1615">
        <v>116.99962029489416</v>
      </c>
      <c r="Y1615">
        <v>0</v>
      </c>
      <c r="Z1615">
        <v>0</v>
      </c>
      <c r="AA1615">
        <v>0</v>
      </c>
      <c r="AB1615">
        <v>55.666533676845255</v>
      </c>
      <c r="AC1615">
        <v>0</v>
      </c>
      <c r="AD1615">
        <v>0</v>
      </c>
      <c r="AE1615">
        <v>172.66615397173942</v>
      </c>
    </row>
    <row r="1616" spans="1:31" x14ac:dyDescent="0.25">
      <c r="A1616">
        <v>2378170</v>
      </c>
      <c r="B1616">
        <v>1</v>
      </c>
      <c r="C1616" t="s">
        <v>80</v>
      </c>
      <c r="D1616" t="s">
        <v>90</v>
      </c>
      <c r="E1616" t="s">
        <v>155</v>
      </c>
      <c r="F1616" t="s">
        <v>4913</v>
      </c>
      <c r="G1616" t="s">
        <v>203</v>
      </c>
      <c r="H1616" t="s">
        <v>135</v>
      </c>
      <c r="I1616" t="s">
        <v>136</v>
      </c>
      <c r="J1616" t="s">
        <v>137</v>
      </c>
      <c r="K1616" t="s">
        <v>138</v>
      </c>
      <c r="L1616" t="s">
        <v>4914</v>
      </c>
      <c r="M1616" t="s">
        <v>4915</v>
      </c>
      <c r="N1616">
        <v>4.4213888880000001</v>
      </c>
      <c r="O1616">
        <v>0</v>
      </c>
      <c r="P1616">
        <v>77</v>
      </c>
      <c r="Q1616">
        <v>0</v>
      </c>
      <c r="R1616">
        <v>0</v>
      </c>
      <c r="S1616">
        <v>0</v>
      </c>
      <c r="T1616">
        <v>1</v>
      </c>
      <c r="U1616">
        <v>0</v>
      </c>
      <c r="V1616">
        <v>0</v>
      </c>
      <c r="W1616">
        <v>0</v>
      </c>
      <c r="X1616">
        <v>69.842362772595479</v>
      </c>
      <c r="Y1616">
        <v>0</v>
      </c>
      <c r="Z1616">
        <v>0</v>
      </c>
      <c r="AA1616">
        <v>0</v>
      </c>
      <c r="AB1616">
        <v>5.3818895542500009E-3</v>
      </c>
      <c r="AC1616">
        <v>0</v>
      </c>
      <c r="AD1616">
        <v>0</v>
      </c>
      <c r="AE1616">
        <v>69.847744662149722</v>
      </c>
    </row>
    <row r="1617" spans="1:31" x14ac:dyDescent="0.25">
      <c r="A1617">
        <v>2378188</v>
      </c>
      <c r="B1617">
        <v>1</v>
      </c>
      <c r="C1617" t="s">
        <v>81</v>
      </c>
      <c r="D1617" t="s">
        <v>120</v>
      </c>
      <c r="E1617" t="s">
        <v>132</v>
      </c>
      <c r="F1617" t="s">
        <v>4916</v>
      </c>
      <c r="G1617" t="s">
        <v>172</v>
      </c>
      <c r="H1617" t="s">
        <v>135</v>
      </c>
      <c r="I1617" t="s">
        <v>136</v>
      </c>
      <c r="J1617" t="s">
        <v>137</v>
      </c>
      <c r="K1617" t="s">
        <v>138</v>
      </c>
      <c r="L1617" t="s">
        <v>4917</v>
      </c>
      <c r="M1617" t="s">
        <v>4918</v>
      </c>
      <c r="N1617">
        <v>3.3908333329999998</v>
      </c>
      <c r="O1617">
        <v>0</v>
      </c>
      <c r="P1617">
        <v>5</v>
      </c>
      <c r="Q1617">
        <v>0</v>
      </c>
      <c r="R1617">
        <v>0</v>
      </c>
      <c r="S1617">
        <v>0</v>
      </c>
      <c r="T1617">
        <v>5</v>
      </c>
      <c r="U1617">
        <v>0</v>
      </c>
      <c r="V1617">
        <v>0</v>
      </c>
      <c r="W1617">
        <v>0</v>
      </c>
      <c r="X1617">
        <v>4.1226009825383247</v>
      </c>
      <c r="Y1617">
        <v>0</v>
      </c>
      <c r="Z1617">
        <v>0</v>
      </c>
      <c r="AA1617">
        <v>0</v>
      </c>
      <c r="AB1617">
        <v>26.941268681072025</v>
      </c>
      <c r="AC1617">
        <v>0</v>
      </c>
      <c r="AD1617">
        <v>0</v>
      </c>
      <c r="AE1617">
        <v>31.063869663610348</v>
      </c>
    </row>
    <row r="1618" spans="1:31" x14ac:dyDescent="0.25">
      <c r="A1618">
        <v>2378197</v>
      </c>
      <c r="B1618">
        <v>1</v>
      </c>
      <c r="C1618" t="s">
        <v>80</v>
      </c>
      <c r="D1618" t="s">
        <v>106</v>
      </c>
      <c r="E1618" t="s">
        <v>155</v>
      </c>
      <c r="F1618" t="s">
        <v>4919</v>
      </c>
      <c r="G1618" t="s">
        <v>203</v>
      </c>
      <c r="H1618" t="s">
        <v>135</v>
      </c>
      <c r="I1618" t="s">
        <v>136</v>
      </c>
      <c r="J1618" t="s">
        <v>137</v>
      </c>
      <c r="K1618" t="s">
        <v>138</v>
      </c>
      <c r="L1618" t="s">
        <v>4920</v>
      </c>
      <c r="M1618" t="s">
        <v>4921</v>
      </c>
      <c r="N1618">
        <v>2.8927777770000001</v>
      </c>
      <c r="O1618">
        <v>0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12.663296894355</v>
      </c>
      <c r="AA1618">
        <v>0</v>
      </c>
      <c r="AB1618">
        <v>0</v>
      </c>
      <c r="AC1618">
        <v>0</v>
      </c>
      <c r="AD1618">
        <v>0</v>
      </c>
      <c r="AE1618">
        <v>12.663296894355</v>
      </c>
    </row>
    <row r="1619" spans="1:31" x14ac:dyDescent="0.25">
      <c r="A1619">
        <v>2378199</v>
      </c>
      <c r="B1619">
        <v>1</v>
      </c>
      <c r="C1619" t="s">
        <v>80</v>
      </c>
      <c r="D1619" t="s">
        <v>82</v>
      </c>
      <c r="E1619" t="s">
        <v>132</v>
      </c>
      <c r="F1619" t="s">
        <v>4922</v>
      </c>
      <c r="G1619" t="s">
        <v>149</v>
      </c>
      <c r="H1619" t="s">
        <v>135</v>
      </c>
      <c r="I1619" t="s">
        <v>136</v>
      </c>
      <c r="J1619" t="s">
        <v>137</v>
      </c>
      <c r="K1619" t="s">
        <v>138</v>
      </c>
      <c r="L1619" t="s">
        <v>4923</v>
      </c>
      <c r="M1619" t="s">
        <v>4924</v>
      </c>
      <c r="N1619">
        <v>3.3797222219999998</v>
      </c>
      <c r="O1619">
        <v>0</v>
      </c>
      <c r="P1619">
        <v>3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3.0631135361929425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3.0631135361929425</v>
      </c>
    </row>
    <row r="1620" spans="1:31" x14ac:dyDescent="0.25">
      <c r="A1620">
        <v>2378213</v>
      </c>
      <c r="B1620">
        <v>1</v>
      </c>
      <c r="C1620" t="s">
        <v>80</v>
      </c>
      <c r="D1620" t="s">
        <v>85</v>
      </c>
      <c r="E1620" t="s">
        <v>170</v>
      </c>
      <c r="F1620" t="s">
        <v>1998</v>
      </c>
      <c r="G1620" t="s">
        <v>203</v>
      </c>
      <c r="H1620" t="s">
        <v>135</v>
      </c>
      <c r="I1620" t="s">
        <v>136</v>
      </c>
      <c r="J1620" t="s">
        <v>137</v>
      </c>
      <c r="K1620" t="s">
        <v>138</v>
      </c>
      <c r="L1620" t="s">
        <v>4925</v>
      </c>
      <c r="M1620" t="s">
        <v>4926</v>
      </c>
      <c r="N1620">
        <v>2.508611111</v>
      </c>
      <c r="O1620">
        <v>0</v>
      </c>
      <c r="P1620">
        <v>71</v>
      </c>
      <c r="Q1620">
        <v>0</v>
      </c>
      <c r="R1620">
        <v>0</v>
      </c>
      <c r="S1620">
        <v>0</v>
      </c>
      <c r="T1620">
        <v>25</v>
      </c>
      <c r="U1620">
        <v>0</v>
      </c>
      <c r="V1620">
        <v>0</v>
      </c>
      <c r="W1620">
        <v>0</v>
      </c>
      <c r="X1620">
        <v>56.311224829491017</v>
      </c>
      <c r="Y1620">
        <v>0</v>
      </c>
      <c r="Z1620">
        <v>0</v>
      </c>
      <c r="AA1620">
        <v>0</v>
      </c>
      <c r="AB1620">
        <v>133.26226585282944</v>
      </c>
      <c r="AC1620">
        <v>0</v>
      </c>
      <c r="AD1620">
        <v>0</v>
      </c>
      <c r="AE1620">
        <v>189.57349068232045</v>
      </c>
    </row>
    <row r="1621" spans="1:31" x14ac:dyDescent="0.25">
      <c r="A1621">
        <v>2378235</v>
      </c>
      <c r="B1621">
        <v>1</v>
      </c>
      <c r="C1621" t="s">
        <v>81</v>
      </c>
      <c r="D1621" t="s">
        <v>113</v>
      </c>
      <c r="E1621" t="s">
        <v>132</v>
      </c>
      <c r="F1621" t="s">
        <v>4927</v>
      </c>
      <c r="G1621" t="s">
        <v>149</v>
      </c>
      <c r="H1621" t="s">
        <v>135</v>
      </c>
      <c r="I1621" t="s">
        <v>136</v>
      </c>
      <c r="J1621" t="s">
        <v>137</v>
      </c>
      <c r="K1621" t="s">
        <v>138</v>
      </c>
      <c r="L1621" t="s">
        <v>4928</v>
      </c>
      <c r="M1621" t="s">
        <v>4929</v>
      </c>
      <c r="N1621">
        <v>2.7052777770000001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</row>
    <row r="1622" spans="1:31" x14ac:dyDescent="0.25">
      <c r="A1622">
        <v>2378259</v>
      </c>
      <c r="B1622">
        <v>1</v>
      </c>
      <c r="C1622" t="s">
        <v>81</v>
      </c>
      <c r="D1622" t="s">
        <v>117</v>
      </c>
      <c r="E1622" t="s">
        <v>132</v>
      </c>
      <c r="F1622" t="s">
        <v>4930</v>
      </c>
      <c r="G1622" t="s">
        <v>172</v>
      </c>
      <c r="H1622" t="s">
        <v>135</v>
      </c>
      <c r="I1622" t="s">
        <v>136</v>
      </c>
      <c r="J1622" t="s">
        <v>3</v>
      </c>
      <c r="K1622" t="s">
        <v>138</v>
      </c>
      <c r="L1622" t="s">
        <v>4931</v>
      </c>
      <c r="M1622" t="s">
        <v>4932</v>
      </c>
      <c r="N1622">
        <v>2.0127777770000002</v>
      </c>
      <c r="O1622">
        <v>0</v>
      </c>
      <c r="P1622">
        <v>4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1.272081534674625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1.272081534674625</v>
      </c>
    </row>
    <row r="1623" spans="1:31" x14ac:dyDescent="0.25">
      <c r="A1623">
        <v>2378261</v>
      </c>
      <c r="B1623">
        <v>1</v>
      </c>
      <c r="C1623" t="s">
        <v>81</v>
      </c>
      <c r="D1623" t="s">
        <v>128</v>
      </c>
      <c r="E1623" t="s">
        <v>132</v>
      </c>
      <c r="F1623" t="s">
        <v>4933</v>
      </c>
      <c r="G1623" t="s">
        <v>145</v>
      </c>
      <c r="H1623" t="s">
        <v>135</v>
      </c>
      <c r="I1623" t="s">
        <v>136</v>
      </c>
      <c r="J1623" t="s">
        <v>137</v>
      </c>
      <c r="K1623" t="s">
        <v>138</v>
      </c>
      <c r="L1623" t="s">
        <v>4934</v>
      </c>
      <c r="M1623" t="s">
        <v>4935</v>
      </c>
      <c r="N1623">
        <v>1.0536111109999999</v>
      </c>
      <c r="O1623">
        <v>0</v>
      </c>
      <c r="P1623">
        <v>25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10.700864624144369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10.700864624144369</v>
      </c>
    </row>
    <row r="1624" spans="1:31" x14ac:dyDescent="0.25">
      <c r="A1624">
        <v>2378283</v>
      </c>
      <c r="B1624">
        <v>1</v>
      </c>
      <c r="C1624" t="s">
        <v>81</v>
      </c>
      <c r="D1624" t="s">
        <v>120</v>
      </c>
      <c r="E1624" t="s">
        <v>132</v>
      </c>
      <c r="F1624" t="s">
        <v>4936</v>
      </c>
      <c r="G1624" t="s">
        <v>149</v>
      </c>
      <c r="H1624" t="s">
        <v>135</v>
      </c>
      <c r="I1624" t="s">
        <v>136</v>
      </c>
      <c r="J1624" t="s">
        <v>137</v>
      </c>
      <c r="K1624" t="s">
        <v>138</v>
      </c>
      <c r="L1624" t="s">
        <v>4937</v>
      </c>
      <c r="M1624" t="s">
        <v>4938</v>
      </c>
      <c r="N1624">
        <v>0.82944444399999995</v>
      </c>
      <c r="O1624">
        <v>0</v>
      </c>
      <c r="P1624">
        <v>3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0.13529303038010002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0.13529303038010002</v>
      </c>
    </row>
    <row r="1625" spans="1:31" x14ac:dyDescent="0.25">
      <c r="A1625">
        <v>2378294</v>
      </c>
      <c r="B1625">
        <v>1</v>
      </c>
      <c r="C1625" t="s">
        <v>80</v>
      </c>
      <c r="D1625" t="s">
        <v>94</v>
      </c>
      <c r="E1625" t="s">
        <v>155</v>
      </c>
      <c r="F1625" t="s">
        <v>4939</v>
      </c>
      <c r="G1625" t="s">
        <v>161</v>
      </c>
      <c r="H1625" t="s">
        <v>135</v>
      </c>
      <c r="I1625" t="s">
        <v>136</v>
      </c>
      <c r="J1625" t="s">
        <v>137</v>
      </c>
      <c r="K1625" t="s">
        <v>138</v>
      </c>
      <c r="L1625" t="s">
        <v>4940</v>
      </c>
      <c r="M1625" t="s">
        <v>4941</v>
      </c>
      <c r="N1625">
        <v>0.37944444399999999</v>
      </c>
      <c r="O1625">
        <v>0</v>
      </c>
      <c r="P1625">
        <v>4</v>
      </c>
      <c r="Q1625">
        <v>0</v>
      </c>
      <c r="R1625">
        <v>0</v>
      </c>
      <c r="S1625">
        <v>0</v>
      </c>
      <c r="T1625">
        <v>4</v>
      </c>
      <c r="U1625">
        <v>0</v>
      </c>
      <c r="V1625">
        <v>0</v>
      </c>
      <c r="W1625">
        <v>0</v>
      </c>
      <c r="X1625">
        <v>0.32167450285740001</v>
      </c>
      <c r="Y1625">
        <v>0</v>
      </c>
      <c r="Z1625">
        <v>0</v>
      </c>
      <c r="AA1625">
        <v>0</v>
      </c>
      <c r="AB1625">
        <v>3.0937990479527997</v>
      </c>
      <c r="AC1625">
        <v>0</v>
      </c>
      <c r="AD1625">
        <v>0</v>
      </c>
      <c r="AE1625">
        <v>3.4154735508101997</v>
      </c>
    </row>
    <row r="1626" spans="1:31" x14ac:dyDescent="0.25">
      <c r="A1626">
        <v>2378218</v>
      </c>
      <c r="B1626">
        <v>1</v>
      </c>
      <c r="C1626" t="s">
        <v>80</v>
      </c>
      <c r="D1626" t="s">
        <v>83</v>
      </c>
      <c r="E1626" t="s">
        <v>132</v>
      </c>
      <c r="F1626" t="s">
        <v>4942</v>
      </c>
      <c r="G1626" t="s">
        <v>134</v>
      </c>
      <c r="H1626" t="s">
        <v>135</v>
      </c>
      <c r="I1626" t="s">
        <v>136</v>
      </c>
      <c r="J1626" t="s">
        <v>137</v>
      </c>
      <c r="K1626" t="s">
        <v>138</v>
      </c>
      <c r="L1626" t="s">
        <v>4943</v>
      </c>
      <c r="M1626" t="s">
        <v>4944</v>
      </c>
      <c r="N1626">
        <v>4.1747222219999998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21</v>
      </c>
      <c r="U1626">
        <v>0</v>
      </c>
      <c r="V1626">
        <v>3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200.33709587147635</v>
      </c>
      <c r="AC1626">
        <v>0</v>
      </c>
      <c r="AD1626">
        <v>142.58592635176913</v>
      </c>
      <c r="AE1626">
        <v>342.92302222324548</v>
      </c>
    </row>
    <row r="1627" spans="1:31" x14ac:dyDescent="0.25">
      <c r="A1627">
        <v>2378220</v>
      </c>
      <c r="B1627">
        <v>1</v>
      </c>
      <c r="C1627" t="s">
        <v>81</v>
      </c>
      <c r="D1627" t="s">
        <v>112</v>
      </c>
      <c r="E1627" t="s">
        <v>132</v>
      </c>
      <c r="F1627" t="s">
        <v>4945</v>
      </c>
      <c r="G1627" t="s">
        <v>134</v>
      </c>
      <c r="H1627" t="s">
        <v>135</v>
      </c>
      <c r="I1627" t="s">
        <v>136</v>
      </c>
      <c r="J1627" t="s">
        <v>137</v>
      </c>
      <c r="K1627" t="s">
        <v>138</v>
      </c>
      <c r="L1627" t="s">
        <v>4946</v>
      </c>
      <c r="M1627" t="s">
        <v>4947</v>
      </c>
      <c r="N1627">
        <v>3.8911111109999998</v>
      </c>
      <c r="O1627">
        <v>0</v>
      </c>
      <c r="P1627">
        <v>11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10.312570551728667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10.312570551728667</v>
      </c>
    </row>
    <row r="1628" spans="1:31" x14ac:dyDescent="0.25">
      <c r="A1628">
        <v>2378242</v>
      </c>
      <c r="B1628">
        <v>1</v>
      </c>
      <c r="C1628" t="s">
        <v>81</v>
      </c>
      <c r="D1628" t="s">
        <v>128</v>
      </c>
      <c r="E1628" t="s">
        <v>132</v>
      </c>
      <c r="F1628" t="s">
        <v>4948</v>
      </c>
      <c r="G1628" t="s">
        <v>134</v>
      </c>
      <c r="H1628" t="s">
        <v>135</v>
      </c>
      <c r="I1628" t="s">
        <v>136</v>
      </c>
      <c r="J1628" t="s">
        <v>137</v>
      </c>
      <c r="K1628" t="s">
        <v>138</v>
      </c>
      <c r="L1628" t="s">
        <v>4949</v>
      </c>
      <c r="M1628" t="s">
        <v>4950</v>
      </c>
      <c r="N1628">
        <v>3.8958333330000001</v>
      </c>
      <c r="O1628">
        <v>0</v>
      </c>
      <c r="P1628">
        <v>7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5.4280952141097503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5.4280952141097503</v>
      </c>
    </row>
    <row r="1629" spans="1:31" x14ac:dyDescent="0.25">
      <c r="A1629">
        <v>2378271</v>
      </c>
      <c r="B1629">
        <v>1</v>
      </c>
      <c r="C1629" t="s">
        <v>80</v>
      </c>
      <c r="D1629" t="s">
        <v>99</v>
      </c>
      <c r="E1629" t="s">
        <v>132</v>
      </c>
      <c r="F1629" t="s">
        <v>4951</v>
      </c>
      <c r="G1629" t="s">
        <v>134</v>
      </c>
      <c r="H1629" t="s">
        <v>135</v>
      </c>
      <c r="I1629" t="s">
        <v>136</v>
      </c>
      <c r="J1629" t="s">
        <v>137</v>
      </c>
      <c r="K1629" t="s">
        <v>138</v>
      </c>
      <c r="L1629" t="s">
        <v>4952</v>
      </c>
      <c r="M1629" t="s">
        <v>4953</v>
      </c>
      <c r="N1629">
        <v>3.3763888880000001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2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6.9849110459518755</v>
      </c>
      <c r="AC1629">
        <v>0</v>
      </c>
      <c r="AD1629">
        <v>0</v>
      </c>
      <c r="AE1629">
        <v>6.9849110459518755</v>
      </c>
    </row>
    <row r="1630" spans="1:31" x14ac:dyDescent="0.25">
      <c r="A1630">
        <v>2378273</v>
      </c>
      <c r="B1630">
        <v>1</v>
      </c>
      <c r="C1630" t="s">
        <v>80</v>
      </c>
      <c r="D1630" t="s">
        <v>86</v>
      </c>
      <c r="E1630" t="s">
        <v>155</v>
      </c>
      <c r="F1630" t="s">
        <v>4954</v>
      </c>
      <c r="G1630" t="s">
        <v>172</v>
      </c>
      <c r="H1630" t="s">
        <v>135</v>
      </c>
      <c r="I1630" t="s">
        <v>136</v>
      </c>
      <c r="J1630" t="s">
        <v>3</v>
      </c>
      <c r="K1630" t="s">
        <v>138</v>
      </c>
      <c r="L1630" t="s">
        <v>4955</v>
      </c>
      <c r="M1630" t="s">
        <v>4956</v>
      </c>
      <c r="N1630">
        <v>2.0024999999999999</v>
      </c>
      <c r="O1630">
        <v>0</v>
      </c>
      <c r="P1630">
        <v>21</v>
      </c>
      <c r="Q1630">
        <v>0</v>
      </c>
      <c r="R1630">
        <v>1</v>
      </c>
      <c r="S1630">
        <v>0</v>
      </c>
      <c r="T1630">
        <v>2</v>
      </c>
      <c r="U1630">
        <v>0</v>
      </c>
      <c r="V1630">
        <v>0</v>
      </c>
      <c r="W1630">
        <v>0</v>
      </c>
      <c r="X1630">
        <v>39.244969471615001</v>
      </c>
      <c r="Y1630">
        <v>0</v>
      </c>
      <c r="Z1630">
        <v>2.9384749329124169</v>
      </c>
      <c r="AA1630">
        <v>0</v>
      </c>
      <c r="AB1630">
        <v>5.3100946894312493</v>
      </c>
      <c r="AC1630">
        <v>0</v>
      </c>
      <c r="AD1630">
        <v>0</v>
      </c>
      <c r="AE1630">
        <v>47.493539093958674</v>
      </c>
    </row>
    <row r="1631" spans="1:31" x14ac:dyDescent="0.25">
      <c r="A1631">
        <v>2378274</v>
      </c>
      <c r="B1631">
        <v>1</v>
      </c>
      <c r="C1631" t="s">
        <v>80</v>
      </c>
      <c r="D1631" t="s">
        <v>98</v>
      </c>
      <c r="E1631" t="s">
        <v>132</v>
      </c>
      <c r="F1631" t="s">
        <v>4957</v>
      </c>
      <c r="G1631" t="s">
        <v>149</v>
      </c>
      <c r="H1631" t="s">
        <v>135</v>
      </c>
      <c r="I1631" t="s">
        <v>136</v>
      </c>
      <c r="J1631" t="s">
        <v>137</v>
      </c>
      <c r="K1631" t="s">
        <v>138</v>
      </c>
      <c r="L1631" t="s">
        <v>4958</v>
      </c>
      <c r="M1631" t="s">
        <v>4959</v>
      </c>
      <c r="N1631">
        <v>2.997777777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1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</row>
    <row r="1632" spans="1:31" x14ac:dyDescent="0.25">
      <c r="A1632">
        <v>2378279</v>
      </c>
      <c r="B1632">
        <v>1</v>
      </c>
      <c r="C1632" t="s">
        <v>80</v>
      </c>
      <c r="D1632" t="s">
        <v>83</v>
      </c>
      <c r="E1632" t="s">
        <v>132</v>
      </c>
      <c r="F1632" t="s">
        <v>4960</v>
      </c>
      <c r="G1632" t="s">
        <v>172</v>
      </c>
      <c r="H1632" t="s">
        <v>135</v>
      </c>
      <c r="I1632" t="s">
        <v>136</v>
      </c>
      <c r="J1632" t="s">
        <v>3</v>
      </c>
      <c r="K1632" t="s">
        <v>138</v>
      </c>
      <c r="L1632" t="s">
        <v>4961</v>
      </c>
      <c r="M1632" t="s">
        <v>4962</v>
      </c>
      <c r="N1632">
        <v>2.599722222</v>
      </c>
      <c r="O1632">
        <v>0</v>
      </c>
      <c r="P1632">
        <v>6</v>
      </c>
      <c r="Q1632">
        <v>0</v>
      </c>
      <c r="R1632">
        <v>0</v>
      </c>
      <c r="S1632">
        <v>0</v>
      </c>
      <c r="T1632">
        <v>1</v>
      </c>
      <c r="U1632">
        <v>0</v>
      </c>
      <c r="V1632">
        <v>0</v>
      </c>
      <c r="W1632">
        <v>0</v>
      </c>
      <c r="X1632">
        <v>2.680989000678375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2.680989000678375</v>
      </c>
    </row>
    <row r="1633" spans="1:31" x14ac:dyDescent="0.25">
      <c r="A1633">
        <v>2378281</v>
      </c>
      <c r="B1633">
        <v>1</v>
      </c>
      <c r="C1633" t="s">
        <v>81</v>
      </c>
      <c r="D1633" t="s">
        <v>128</v>
      </c>
      <c r="E1633" t="s">
        <v>155</v>
      </c>
      <c r="F1633" t="s">
        <v>4963</v>
      </c>
      <c r="G1633" t="s">
        <v>172</v>
      </c>
      <c r="H1633" t="s">
        <v>135</v>
      </c>
      <c r="I1633" t="s">
        <v>136</v>
      </c>
      <c r="J1633" t="s">
        <v>3</v>
      </c>
      <c r="K1633" t="s">
        <v>138</v>
      </c>
      <c r="L1633" t="s">
        <v>4964</v>
      </c>
      <c r="M1633" t="s">
        <v>4965</v>
      </c>
      <c r="N1633">
        <v>2.8849999999999998</v>
      </c>
      <c r="O1633">
        <v>0</v>
      </c>
      <c r="P1633">
        <v>15</v>
      </c>
      <c r="Q1633">
        <v>0</v>
      </c>
      <c r="R1633">
        <v>3</v>
      </c>
      <c r="S1633">
        <v>0</v>
      </c>
      <c r="T1633">
        <v>2</v>
      </c>
      <c r="U1633">
        <v>0</v>
      </c>
      <c r="V1633">
        <v>0</v>
      </c>
      <c r="W1633">
        <v>0</v>
      </c>
      <c r="X1633">
        <v>18.719584542977419</v>
      </c>
      <c r="Y1633">
        <v>0</v>
      </c>
      <c r="Z1633">
        <v>4.4317868150156006</v>
      </c>
      <c r="AA1633">
        <v>0</v>
      </c>
      <c r="AB1633">
        <v>3.8687719814312667</v>
      </c>
      <c r="AC1633">
        <v>0</v>
      </c>
      <c r="AD1633">
        <v>0</v>
      </c>
      <c r="AE1633">
        <v>27.020143339424287</v>
      </c>
    </row>
    <row r="1634" spans="1:31" x14ac:dyDescent="0.25">
      <c r="A1634">
        <v>2378284</v>
      </c>
      <c r="B1634">
        <v>1</v>
      </c>
      <c r="C1634" t="s">
        <v>81</v>
      </c>
      <c r="D1634" t="s">
        <v>118</v>
      </c>
      <c r="E1634" t="s">
        <v>132</v>
      </c>
      <c r="F1634" t="s">
        <v>4966</v>
      </c>
      <c r="G1634" t="s">
        <v>149</v>
      </c>
      <c r="H1634" t="s">
        <v>135</v>
      </c>
      <c r="I1634" t="s">
        <v>136</v>
      </c>
      <c r="J1634" t="s">
        <v>137</v>
      </c>
      <c r="K1634" t="s">
        <v>138</v>
      </c>
      <c r="L1634" t="s">
        <v>4967</v>
      </c>
      <c r="M1634" t="s">
        <v>4968</v>
      </c>
      <c r="N1634">
        <v>2.1286111110000001</v>
      </c>
      <c r="O1634">
        <v>0</v>
      </c>
      <c r="P1634">
        <v>1</v>
      </c>
      <c r="Q1634">
        <v>0</v>
      </c>
      <c r="R1634">
        <v>0</v>
      </c>
      <c r="S1634">
        <v>0</v>
      </c>
      <c r="T1634">
        <v>1</v>
      </c>
      <c r="U1634">
        <v>0</v>
      </c>
      <c r="V1634">
        <v>0</v>
      </c>
      <c r="W1634">
        <v>0</v>
      </c>
      <c r="X1634">
        <v>0.62885409608779996</v>
      </c>
      <c r="Y1634">
        <v>0</v>
      </c>
      <c r="Z1634">
        <v>0</v>
      </c>
      <c r="AA1634">
        <v>0</v>
      </c>
      <c r="AB1634">
        <v>1.2012712877586835</v>
      </c>
      <c r="AC1634">
        <v>0</v>
      </c>
      <c r="AD1634">
        <v>0</v>
      </c>
      <c r="AE1634">
        <v>1.8301253838464835</v>
      </c>
    </row>
    <row r="1635" spans="1:31" x14ac:dyDescent="0.25">
      <c r="A1635">
        <v>2378286</v>
      </c>
      <c r="B1635">
        <v>1</v>
      </c>
      <c r="C1635" t="s">
        <v>80</v>
      </c>
      <c r="D1635" t="s">
        <v>84</v>
      </c>
      <c r="E1635" t="s">
        <v>170</v>
      </c>
      <c r="F1635" t="s">
        <v>4969</v>
      </c>
      <c r="G1635" t="s">
        <v>343</v>
      </c>
      <c r="H1635" t="s">
        <v>135</v>
      </c>
      <c r="I1635" t="s">
        <v>136</v>
      </c>
      <c r="J1635" t="s">
        <v>137</v>
      </c>
      <c r="K1635" t="s">
        <v>138</v>
      </c>
      <c r="L1635" t="s">
        <v>4970</v>
      </c>
      <c r="M1635" t="s">
        <v>4971</v>
      </c>
      <c r="N1635">
        <v>1.871111111</v>
      </c>
      <c r="O1635">
        <v>0</v>
      </c>
      <c r="P1635">
        <v>47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25.989069652396481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25.989069652396481</v>
      </c>
    </row>
    <row r="1636" spans="1:31" x14ac:dyDescent="0.25">
      <c r="A1636">
        <v>2378303</v>
      </c>
      <c r="B1636">
        <v>1</v>
      </c>
      <c r="C1636" t="s">
        <v>80</v>
      </c>
      <c r="D1636" t="s">
        <v>96</v>
      </c>
      <c r="E1636" t="s">
        <v>132</v>
      </c>
      <c r="F1636" t="s">
        <v>4972</v>
      </c>
      <c r="G1636" t="s">
        <v>149</v>
      </c>
      <c r="H1636" t="s">
        <v>135</v>
      </c>
      <c r="I1636" t="s">
        <v>136</v>
      </c>
      <c r="J1636" t="s">
        <v>137</v>
      </c>
      <c r="K1636" t="s">
        <v>138</v>
      </c>
      <c r="L1636" t="s">
        <v>4973</v>
      </c>
      <c r="M1636" t="s">
        <v>4974</v>
      </c>
      <c r="N1636">
        <v>1.2341666659999999</v>
      </c>
      <c r="O1636">
        <v>0</v>
      </c>
      <c r="P1636">
        <v>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0.19687799914033333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0.19687799914033333</v>
      </c>
    </row>
    <row r="1637" spans="1:31" x14ac:dyDescent="0.25">
      <c r="A1637">
        <v>2378304</v>
      </c>
      <c r="B1637">
        <v>1</v>
      </c>
      <c r="C1637" t="s">
        <v>81</v>
      </c>
      <c r="D1637" t="s">
        <v>120</v>
      </c>
      <c r="E1637" t="s">
        <v>132</v>
      </c>
      <c r="F1637" t="s">
        <v>4975</v>
      </c>
      <c r="G1637" t="s">
        <v>149</v>
      </c>
      <c r="H1637" t="s">
        <v>135</v>
      </c>
      <c r="I1637" t="s">
        <v>136</v>
      </c>
      <c r="J1637" t="s">
        <v>137</v>
      </c>
      <c r="K1637" t="s">
        <v>138</v>
      </c>
      <c r="L1637" t="s">
        <v>4976</v>
      </c>
      <c r="M1637" t="s">
        <v>4977</v>
      </c>
      <c r="N1637">
        <v>1.355277777</v>
      </c>
      <c r="O1637">
        <v>0</v>
      </c>
      <c r="P1637">
        <v>1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0.35170249661497499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0.35170249661497499</v>
      </c>
    </row>
    <row r="1638" spans="1:31" x14ac:dyDescent="0.25">
      <c r="A1638">
        <v>2378307</v>
      </c>
      <c r="B1638">
        <v>1</v>
      </c>
      <c r="C1638" t="s">
        <v>81</v>
      </c>
      <c r="D1638" t="s">
        <v>123</v>
      </c>
      <c r="E1638" t="s">
        <v>155</v>
      </c>
      <c r="F1638" t="s">
        <v>4978</v>
      </c>
      <c r="G1638" t="s">
        <v>157</v>
      </c>
      <c r="H1638" t="s">
        <v>135</v>
      </c>
      <c r="I1638" t="s">
        <v>136</v>
      </c>
      <c r="J1638" t="s">
        <v>137</v>
      </c>
      <c r="K1638" t="s">
        <v>138</v>
      </c>
      <c r="L1638" t="s">
        <v>4979</v>
      </c>
      <c r="M1638" t="s">
        <v>4980</v>
      </c>
      <c r="N1638">
        <v>1.3686111110000001</v>
      </c>
      <c r="O1638">
        <v>0</v>
      </c>
      <c r="P1638">
        <v>24</v>
      </c>
      <c r="Q1638">
        <v>0</v>
      </c>
      <c r="R1638">
        <v>5</v>
      </c>
      <c r="S1638">
        <v>0</v>
      </c>
      <c r="T1638">
        <v>2</v>
      </c>
      <c r="U1638">
        <v>0</v>
      </c>
      <c r="V1638">
        <v>0</v>
      </c>
      <c r="W1638">
        <v>0</v>
      </c>
      <c r="X1638">
        <v>7.8574391313030336</v>
      </c>
      <c r="Y1638">
        <v>0</v>
      </c>
      <c r="Z1638">
        <v>2.7379747217127255</v>
      </c>
      <c r="AA1638">
        <v>0</v>
      </c>
      <c r="AB1638">
        <v>2.5290658622097002</v>
      </c>
      <c r="AC1638">
        <v>0</v>
      </c>
      <c r="AD1638">
        <v>0</v>
      </c>
      <c r="AE1638">
        <v>13.12447971522546</v>
      </c>
    </row>
    <row r="1639" spans="1:31" x14ac:dyDescent="0.25">
      <c r="A1639">
        <v>2378309</v>
      </c>
      <c r="B1639">
        <v>1</v>
      </c>
      <c r="C1639" t="s">
        <v>81</v>
      </c>
      <c r="D1639" t="s">
        <v>115</v>
      </c>
      <c r="E1639" t="s">
        <v>132</v>
      </c>
      <c r="F1639" t="s">
        <v>4981</v>
      </c>
      <c r="G1639" t="s">
        <v>149</v>
      </c>
      <c r="H1639" t="s">
        <v>135</v>
      </c>
      <c r="I1639" t="s">
        <v>136</v>
      </c>
      <c r="J1639" t="s">
        <v>137</v>
      </c>
      <c r="K1639" t="s">
        <v>138</v>
      </c>
      <c r="L1639" t="s">
        <v>4982</v>
      </c>
      <c r="M1639" t="s">
        <v>4983</v>
      </c>
      <c r="N1639">
        <v>1.4016666659999999</v>
      </c>
      <c r="O1639">
        <v>0</v>
      </c>
      <c r="P1639">
        <v>1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0.71629523527380012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0.71629523527380012</v>
      </c>
    </row>
    <row r="1640" spans="1:31" x14ac:dyDescent="0.25">
      <c r="A1640">
        <v>2378314</v>
      </c>
      <c r="B1640">
        <v>1</v>
      </c>
      <c r="C1640" t="s">
        <v>81</v>
      </c>
      <c r="D1640" t="s">
        <v>119</v>
      </c>
      <c r="E1640" t="s">
        <v>155</v>
      </c>
      <c r="F1640" t="s">
        <v>4984</v>
      </c>
      <c r="G1640" t="s">
        <v>203</v>
      </c>
      <c r="H1640" t="s">
        <v>135</v>
      </c>
      <c r="I1640" t="s">
        <v>136</v>
      </c>
      <c r="J1640" t="s">
        <v>137</v>
      </c>
      <c r="K1640" t="s">
        <v>138</v>
      </c>
      <c r="L1640" t="s">
        <v>4985</v>
      </c>
      <c r="M1640" t="s">
        <v>4986</v>
      </c>
      <c r="N1640">
        <v>1.084166666</v>
      </c>
      <c r="O1640">
        <v>0</v>
      </c>
      <c r="P1640">
        <v>88</v>
      </c>
      <c r="Q1640">
        <v>0</v>
      </c>
      <c r="R1640">
        <v>1</v>
      </c>
      <c r="S1640">
        <v>0</v>
      </c>
      <c r="T1640">
        <v>4</v>
      </c>
      <c r="U1640">
        <v>0</v>
      </c>
      <c r="V1640">
        <v>0</v>
      </c>
      <c r="W1640">
        <v>0</v>
      </c>
      <c r="X1640">
        <v>24.268369418417155</v>
      </c>
      <c r="Y1640">
        <v>0</v>
      </c>
      <c r="Z1640">
        <v>0</v>
      </c>
      <c r="AA1640">
        <v>0</v>
      </c>
      <c r="AB1640">
        <v>0.70646089952842506</v>
      </c>
      <c r="AC1640">
        <v>0</v>
      </c>
      <c r="AD1640">
        <v>0</v>
      </c>
      <c r="AE1640">
        <v>24.974830317945582</v>
      </c>
    </row>
    <row r="1641" spans="1:31" x14ac:dyDescent="0.25">
      <c r="A1641">
        <v>2378319</v>
      </c>
      <c r="B1641">
        <v>1</v>
      </c>
      <c r="C1641" t="s">
        <v>80</v>
      </c>
      <c r="D1641" t="s">
        <v>96</v>
      </c>
      <c r="E1641" t="s">
        <v>132</v>
      </c>
      <c r="F1641" t="s">
        <v>4987</v>
      </c>
      <c r="G1641" t="s">
        <v>149</v>
      </c>
      <c r="H1641" t="s">
        <v>135</v>
      </c>
      <c r="I1641" t="s">
        <v>136</v>
      </c>
      <c r="J1641" t="s">
        <v>137</v>
      </c>
      <c r="K1641" t="s">
        <v>138</v>
      </c>
      <c r="L1641" t="s">
        <v>4988</v>
      </c>
      <c r="M1641" t="s">
        <v>4989</v>
      </c>
      <c r="N1641">
        <v>0.58583333299999996</v>
      </c>
      <c r="O1641">
        <v>0</v>
      </c>
      <c r="P1641">
        <v>2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1.9036337520784501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1.9036337520784501</v>
      </c>
    </row>
    <row r="1642" spans="1:31" x14ac:dyDescent="0.25">
      <c r="A1642">
        <v>2378311</v>
      </c>
      <c r="B1642">
        <v>1</v>
      </c>
      <c r="C1642" t="s">
        <v>81</v>
      </c>
      <c r="D1642" t="s">
        <v>115</v>
      </c>
      <c r="E1642" t="s">
        <v>132</v>
      </c>
      <c r="F1642" t="s">
        <v>4990</v>
      </c>
      <c r="G1642" t="s">
        <v>149</v>
      </c>
      <c r="H1642" t="s">
        <v>135</v>
      </c>
      <c r="I1642" t="s">
        <v>136</v>
      </c>
      <c r="J1642" t="s">
        <v>137</v>
      </c>
      <c r="K1642" t="s">
        <v>138</v>
      </c>
      <c r="L1642" t="s">
        <v>4991</v>
      </c>
      <c r="M1642" t="s">
        <v>4992</v>
      </c>
      <c r="N1642">
        <v>2.3574999999999999</v>
      </c>
      <c r="O1642">
        <v>0</v>
      </c>
      <c r="P1642">
        <v>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3.0448833336083336E-3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3.0448833336083336E-3</v>
      </c>
    </row>
    <row r="1643" spans="1:31" x14ac:dyDescent="0.25">
      <c r="A1643">
        <v>2378315</v>
      </c>
      <c r="B1643">
        <v>1</v>
      </c>
      <c r="C1643" t="s">
        <v>81</v>
      </c>
      <c r="D1643" t="s">
        <v>113</v>
      </c>
      <c r="E1643" t="s">
        <v>184</v>
      </c>
      <c r="F1643" t="s">
        <v>4993</v>
      </c>
      <c r="G1643" t="s">
        <v>199</v>
      </c>
      <c r="H1643" t="s">
        <v>135</v>
      </c>
      <c r="I1643" t="s">
        <v>136</v>
      </c>
      <c r="J1643" t="s">
        <v>137</v>
      </c>
      <c r="K1643" t="s">
        <v>138</v>
      </c>
      <c r="L1643" t="s">
        <v>4994</v>
      </c>
      <c r="M1643" t="s">
        <v>4995</v>
      </c>
      <c r="N1643">
        <v>1.4808333330000001</v>
      </c>
      <c r="O1643">
        <v>0</v>
      </c>
      <c r="P1643">
        <v>0</v>
      </c>
      <c r="Q1643">
        <v>0</v>
      </c>
      <c r="R1643">
        <v>17</v>
      </c>
      <c r="S1643">
        <v>0</v>
      </c>
      <c r="T1643">
        <v>1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18.941107704147228</v>
      </c>
      <c r="AA1643">
        <v>0</v>
      </c>
      <c r="AB1643">
        <v>0.62436033077375841</v>
      </c>
      <c r="AC1643">
        <v>0</v>
      </c>
      <c r="AD1643">
        <v>0</v>
      </c>
      <c r="AE1643">
        <v>19.565468034920986</v>
      </c>
    </row>
    <row r="1644" spans="1:31" x14ac:dyDescent="0.25">
      <c r="A1644">
        <v>2378321</v>
      </c>
      <c r="B1644">
        <v>1</v>
      </c>
      <c r="C1644" t="s">
        <v>81</v>
      </c>
      <c r="D1644" t="s">
        <v>121</v>
      </c>
      <c r="E1644" t="s">
        <v>155</v>
      </c>
      <c r="F1644" t="s">
        <v>4996</v>
      </c>
      <c r="G1644" t="s">
        <v>203</v>
      </c>
      <c r="H1644" t="s">
        <v>135</v>
      </c>
      <c r="I1644" t="s">
        <v>136</v>
      </c>
      <c r="J1644" t="s">
        <v>137</v>
      </c>
      <c r="K1644" t="s">
        <v>138</v>
      </c>
      <c r="L1644" t="s">
        <v>4997</v>
      </c>
      <c r="M1644" t="s">
        <v>4998</v>
      </c>
      <c r="N1644">
        <v>1.1897222220000001</v>
      </c>
      <c r="O1644">
        <v>0</v>
      </c>
      <c r="P1644">
        <v>11</v>
      </c>
      <c r="Q1644">
        <v>0</v>
      </c>
      <c r="R1644">
        <v>1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1.2475849341244669</v>
      </c>
      <c r="Y1644">
        <v>0</v>
      </c>
      <c r="Z1644">
        <v>0.12292803777145836</v>
      </c>
      <c r="AA1644">
        <v>0</v>
      </c>
      <c r="AB1644">
        <v>0</v>
      </c>
      <c r="AC1644">
        <v>0</v>
      </c>
      <c r="AD1644">
        <v>0</v>
      </c>
      <c r="AE1644">
        <v>1.3705129718959252</v>
      </c>
    </row>
    <row r="1645" spans="1:31" x14ac:dyDescent="0.25">
      <c r="A1645">
        <v>2378325</v>
      </c>
      <c r="B1645">
        <v>1</v>
      </c>
      <c r="C1645" t="s">
        <v>81</v>
      </c>
      <c r="D1645" t="s">
        <v>112</v>
      </c>
      <c r="E1645" t="s">
        <v>132</v>
      </c>
      <c r="F1645" t="s">
        <v>4999</v>
      </c>
      <c r="G1645" t="s">
        <v>149</v>
      </c>
      <c r="H1645" t="s">
        <v>135</v>
      </c>
      <c r="I1645" t="s">
        <v>136</v>
      </c>
      <c r="J1645" t="s">
        <v>137</v>
      </c>
      <c r="K1645" t="s">
        <v>138</v>
      </c>
      <c r="L1645" t="s">
        <v>5000</v>
      </c>
      <c r="M1645" t="s">
        <v>5001</v>
      </c>
      <c r="N1645">
        <v>0.74361111099999999</v>
      </c>
      <c r="O1645">
        <v>0</v>
      </c>
      <c r="P1645">
        <v>8</v>
      </c>
      <c r="Q1645">
        <v>0</v>
      </c>
      <c r="R1645">
        <v>0</v>
      </c>
      <c r="S1645">
        <v>0</v>
      </c>
      <c r="T1645">
        <v>1</v>
      </c>
      <c r="U1645">
        <v>0</v>
      </c>
      <c r="V1645">
        <v>0</v>
      </c>
      <c r="W1645">
        <v>0</v>
      </c>
      <c r="X1645">
        <v>1.6441392920968416</v>
      </c>
      <c r="Y1645">
        <v>0</v>
      </c>
      <c r="Z1645">
        <v>0</v>
      </c>
      <c r="AA1645">
        <v>0</v>
      </c>
      <c r="AB1645">
        <v>2.7136889032974585</v>
      </c>
      <c r="AC1645">
        <v>0</v>
      </c>
      <c r="AD1645">
        <v>0</v>
      </c>
      <c r="AE1645">
        <v>4.3578281953943003</v>
      </c>
    </row>
    <row r="1646" spans="1:31" x14ac:dyDescent="0.25">
      <c r="A1646">
        <v>2378335</v>
      </c>
      <c r="B1646">
        <v>1</v>
      </c>
      <c r="C1646" t="s">
        <v>80</v>
      </c>
      <c r="D1646" t="s">
        <v>107</v>
      </c>
      <c r="E1646" t="s">
        <v>155</v>
      </c>
      <c r="F1646" t="s">
        <v>5002</v>
      </c>
      <c r="G1646" t="s">
        <v>203</v>
      </c>
      <c r="H1646" t="s">
        <v>135</v>
      </c>
      <c r="I1646" t="s">
        <v>136</v>
      </c>
      <c r="J1646" t="s">
        <v>137</v>
      </c>
      <c r="K1646" t="s">
        <v>138</v>
      </c>
      <c r="L1646" t="s">
        <v>4962</v>
      </c>
      <c r="M1646" t="s">
        <v>5003</v>
      </c>
      <c r="N1646">
        <v>0.91749999999999998</v>
      </c>
      <c r="O1646">
        <v>0</v>
      </c>
      <c r="P1646">
        <v>6</v>
      </c>
      <c r="Q1646">
        <v>0</v>
      </c>
      <c r="R1646">
        <v>0</v>
      </c>
      <c r="S1646">
        <v>0</v>
      </c>
      <c r="T1646">
        <v>6</v>
      </c>
      <c r="U1646">
        <v>0</v>
      </c>
      <c r="V1646">
        <v>0</v>
      </c>
      <c r="W1646">
        <v>0</v>
      </c>
      <c r="X1646">
        <v>1.4831826740280001</v>
      </c>
      <c r="Y1646">
        <v>0</v>
      </c>
      <c r="Z1646">
        <v>0</v>
      </c>
      <c r="AA1646">
        <v>0</v>
      </c>
      <c r="AB1646">
        <v>4.0083924151424997</v>
      </c>
      <c r="AC1646">
        <v>0</v>
      </c>
      <c r="AD1646">
        <v>0</v>
      </c>
      <c r="AE1646">
        <v>5.4915750891704995</v>
      </c>
    </row>
    <row r="1647" spans="1:31" x14ac:dyDescent="0.25">
      <c r="A1647">
        <v>2378337</v>
      </c>
      <c r="B1647">
        <v>1</v>
      </c>
      <c r="C1647" t="s">
        <v>80</v>
      </c>
      <c r="D1647" t="s">
        <v>100</v>
      </c>
      <c r="E1647" t="s">
        <v>155</v>
      </c>
      <c r="F1647" t="s">
        <v>4681</v>
      </c>
      <c r="G1647" t="s">
        <v>203</v>
      </c>
      <c r="H1647" t="s">
        <v>135</v>
      </c>
      <c r="I1647" t="s">
        <v>136</v>
      </c>
      <c r="J1647" t="s">
        <v>137</v>
      </c>
      <c r="K1647" t="s">
        <v>138</v>
      </c>
      <c r="L1647" t="s">
        <v>5004</v>
      </c>
      <c r="M1647" t="s">
        <v>5005</v>
      </c>
      <c r="N1647">
        <v>0.74666666599999998</v>
      </c>
      <c r="O1647">
        <v>0</v>
      </c>
      <c r="P1647">
        <v>100</v>
      </c>
      <c r="Q1647">
        <v>0</v>
      </c>
      <c r="R1647">
        <v>0</v>
      </c>
      <c r="S1647">
        <v>0</v>
      </c>
      <c r="T1647">
        <v>3</v>
      </c>
      <c r="U1647">
        <v>0</v>
      </c>
      <c r="V1647">
        <v>0</v>
      </c>
      <c r="W1647">
        <v>0</v>
      </c>
      <c r="X1647">
        <v>17.399715195161608</v>
      </c>
      <c r="Y1647">
        <v>0</v>
      </c>
      <c r="Z1647">
        <v>0</v>
      </c>
      <c r="AA1647">
        <v>0</v>
      </c>
      <c r="AB1647">
        <v>0.16582848576000001</v>
      </c>
      <c r="AC1647">
        <v>0</v>
      </c>
      <c r="AD1647">
        <v>0</v>
      </c>
      <c r="AE1647">
        <v>17.565543680921607</v>
      </c>
    </row>
    <row r="1648" spans="1:31" x14ac:dyDescent="0.25">
      <c r="A1648">
        <v>2378343</v>
      </c>
      <c r="B1648">
        <v>1</v>
      </c>
      <c r="C1648" t="s">
        <v>80</v>
      </c>
      <c r="D1648" t="s">
        <v>95</v>
      </c>
      <c r="E1648" t="s">
        <v>155</v>
      </c>
      <c r="F1648" t="s">
        <v>5006</v>
      </c>
      <c r="G1648" t="s">
        <v>161</v>
      </c>
      <c r="H1648" t="s">
        <v>135</v>
      </c>
      <c r="I1648" t="s">
        <v>136</v>
      </c>
      <c r="J1648" t="s">
        <v>137</v>
      </c>
      <c r="K1648" t="s">
        <v>138</v>
      </c>
      <c r="L1648" t="s">
        <v>5007</v>
      </c>
      <c r="M1648" t="s">
        <v>5008</v>
      </c>
      <c r="N1648">
        <v>0.25027777699999998</v>
      </c>
      <c r="O1648">
        <v>0</v>
      </c>
      <c r="P1648">
        <v>27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1.3926385361526663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1.3926385361526663</v>
      </c>
    </row>
    <row r="1649" spans="1:31" x14ac:dyDescent="0.25">
      <c r="A1649">
        <v>2378225</v>
      </c>
      <c r="B1649">
        <v>1</v>
      </c>
      <c r="C1649" t="s">
        <v>80</v>
      </c>
      <c r="D1649" t="s">
        <v>96</v>
      </c>
      <c r="E1649" t="s">
        <v>132</v>
      </c>
      <c r="F1649" t="s">
        <v>5009</v>
      </c>
      <c r="G1649" t="s">
        <v>145</v>
      </c>
      <c r="H1649" t="s">
        <v>135</v>
      </c>
      <c r="I1649" t="s">
        <v>136</v>
      </c>
      <c r="J1649" t="s">
        <v>137</v>
      </c>
      <c r="K1649" t="s">
        <v>138</v>
      </c>
      <c r="L1649" t="s">
        <v>5010</v>
      </c>
      <c r="M1649" t="s">
        <v>5011</v>
      </c>
      <c r="N1649">
        <v>6.3330555549999996</v>
      </c>
      <c r="O1649">
        <v>0</v>
      </c>
      <c r="P1649">
        <v>1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1.6830202527616751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1.6830202527616751</v>
      </c>
    </row>
    <row r="1650" spans="1:31" x14ac:dyDescent="0.25">
      <c r="A1650">
        <v>2378336</v>
      </c>
      <c r="B1650">
        <v>1</v>
      </c>
      <c r="C1650" t="s">
        <v>80</v>
      </c>
      <c r="D1650" t="s">
        <v>92</v>
      </c>
      <c r="E1650" t="s">
        <v>132</v>
      </c>
      <c r="F1650" t="s">
        <v>5012</v>
      </c>
      <c r="G1650" t="s">
        <v>145</v>
      </c>
      <c r="H1650" t="s">
        <v>135</v>
      </c>
      <c r="I1650" t="s">
        <v>136</v>
      </c>
      <c r="J1650" t="s">
        <v>137</v>
      </c>
      <c r="K1650" t="s">
        <v>138</v>
      </c>
      <c r="L1650" t="s">
        <v>5013</v>
      </c>
      <c r="M1650" t="s">
        <v>5014</v>
      </c>
      <c r="N1650">
        <v>1.801666666</v>
      </c>
      <c r="O1650">
        <v>0</v>
      </c>
      <c r="P1650">
        <v>9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2.8747304618396332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2.8747304618396332</v>
      </c>
    </row>
    <row r="1651" spans="1:31" x14ac:dyDescent="0.25">
      <c r="A1651">
        <v>2378338</v>
      </c>
      <c r="B1651">
        <v>1</v>
      </c>
      <c r="C1651" t="s">
        <v>81</v>
      </c>
      <c r="D1651" t="s">
        <v>117</v>
      </c>
      <c r="E1651" t="s">
        <v>155</v>
      </c>
      <c r="F1651" t="s">
        <v>5015</v>
      </c>
      <c r="G1651" t="s">
        <v>203</v>
      </c>
      <c r="H1651" t="s">
        <v>135</v>
      </c>
      <c r="I1651" t="s">
        <v>136</v>
      </c>
      <c r="J1651" t="s">
        <v>137</v>
      </c>
      <c r="K1651" t="s">
        <v>138</v>
      </c>
      <c r="L1651" t="s">
        <v>5016</v>
      </c>
      <c r="M1651" t="s">
        <v>5017</v>
      </c>
      <c r="N1651">
        <v>2.4827777769999999</v>
      </c>
      <c r="O1651">
        <v>0</v>
      </c>
      <c r="P1651">
        <v>0</v>
      </c>
      <c r="Q1651">
        <v>0</v>
      </c>
      <c r="R1651">
        <v>4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20.411494287366054</v>
      </c>
      <c r="AA1651">
        <v>0</v>
      </c>
      <c r="AB1651">
        <v>0</v>
      </c>
      <c r="AC1651">
        <v>0</v>
      </c>
      <c r="AD1651">
        <v>0</v>
      </c>
      <c r="AE1651">
        <v>20.411494287366054</v>
      </c>
    </row>
    <row r="1652" spans="1:31" x14ac:dyDescent="0.25">
      <c r="A1652">
        <v>2378342</v>
      </c>
      <c r="B1652">
        <v>1</v>
      </c>
      <c r="C1652" t="s">
        <v>80</v>
      </c>
      <c r="D1652" t="s">
        <v>87</v>
      </c>
      <c r="E1652" t="s">
        <v>155</v>
      </c>
      <c r="F1652" t="s">
        <v>5018</v>
      </c>
      <c r="G1652" t="s">
        <v>244</v>
      </c>
      <c r="H1652" t="s">
        <v>135</v>
      </c>
      <c r="I1652" t="s">
        <v>136</v>
      </c>
      <c r="J1652" t="s">
        <v>137</v>
      </c>
      <c r="K1652" t="s">
        <v>138</v>
      </c>
      <c r="L1652" t="s">
        <v>5019</v>
      </c>
      <c r="M1652" t="s">
        <v>5020</v>
      </c>
      <c r="N1652">
        <v>1.1611111110000001</v>
      </c>
      <c r="O1652">
        <v>0</v>
      </c>
      <c r="P1652">
        <v>152</v>
      </c>
      <c r="Q1652">
        <v>0</v>
      </c>
      <c r="R1652">
        <v>0</v>
      </c>
      <c r="S1652">
        <v>0</v>
      </c>
      <c r="T1652">
        <v>10</v>
      </c>
      <c r="U1652">
        <v>0</v>
      </c>
      <c r="V1652">
        <v>0</v>
      </c>
      <c r="W1652">
        <v>0</v>
      </c>
      <c r="X1652">
        <v>44.299179155052855</v>
      </c>
      <c r="Y1652">
        <v>0</v>
      </c>
      <c r="Z1652">
        <v>0</v>
      </c>
      <c r="AA1652">
        <v>0</v>
      </c>
      <c r="AB1652">
        <v>8.2968389883639233</v>
      </c>
      <c r="AC1652">
        <v>0</v>
      </c>
      <c r="AD1652">
        <v>0</v>
      </c>
      <c r="AE1652">
        <v>52.596018143416778</v>
      </c>
    </row>
    <row r="1653" spans="1:31" x14ac:dyDescent="0.25">
      <c r="A1653">
        <v>2378359</v>
      </c>
      <c r="B1653">
        <v>1</v>
      </c>
      <c r="C1653" t="s">
        <v>80</v>
      </c>
      <c r="D1653" t="s">
        <v>100</v>
      </c>
      <c r="E1653" t="s">
        <v>155</v>
      </c>
      <c r="F1653" t="s">
        <v>5021</v>
      </c>
      <c r="G1653" t="s">
        <v>203</v>
      </c>
      <c r="H1653" t="s">
        <v>135</v>
      </c>
      <c r="I1653" t="s">
        <v>136</v>
      </c>
      <c r="J1653" t="s">
        <v>137</v>
      </c>
      <c r="K1653" t="s">
        <v>138</v>
      </c>
      <c r="L1653" t="s">
        <v>5022</v>
      </c>
      <c r="M1653" t="s">
        <v>5023</v>
      </c>
      <c r="N1653">
        <v>0.71666666599999995</v>
      </c>
      <c r="O1653">
        <v>0</v>
      </c>
      <c r="P1653">
        <v>3</v>
      </c>
      <c r="Q1653">
        <v>0</v>
      </c>
      <c r="R1653">
        <v>5</v>
      </c>
      <c r="S1653">
        <v>0</v>
      </c>
      <c r="T1653">
        <v>2</v>
      </c>
      <c r="U1653">
        <v>0</v>
      </c>
      <c r="V1653">
        <v>0</v>
      </c>
      <c r="W1653">
        <v>0</v>
      </c>
      <c r="X1653">
        <v>0.45667216390249998</v>
      </c>
      <c r="Y1653">
        <v>0</v>
      </c>
      <c r="Z1653">
        <v>0.3239247797967667</v>
      </c>
      <c r="AA1653">
        <v>0</v>
      </c>
      <c r="AB1653">
        <v>0.30149483727401671</v>
      </c>
      <c r="AC1653">
        <v>0</v>
      </c>
      <c r="AD1653">
        <v>0</v>
      </c>
      <c r="AE1653">
        <v>1.0820917809732835</v>
      </c>
    </row>
    <row r="1654" spans="1:31" x14ac:dyDescent="0.25">
      <c r="A1654">
        <v>2378380</v>
      </c>
      <c r="B1654">
        <v>1</v>
      </c>
      <c r="C1654" t="s">
        <v>81</v>
      </c>
      <c r="D1654" t="s">
        <v>113</v>
      </c>
      <c r="E1654" t="s">
        <v>155</v>
      </c>
      <c r="F1654" t="s">
        <v>5024</v>
      </c>
      <c r="G1654" t="s">
        <v>558</v>
      </c>
      <c r="H1654" t="s">
        <v>135</v>
      </c>
      <c r="I1654" t="s">
        <v>136</v>
      </c>
      <c r="J1654" t="s">
        <v>137</v>
      </c>
      <c r="K1654" t="s">
        <v>138</v>
      </c>
      <c r="L1654" t="s">
        <v>5025</v>
      </c>
      <c r="M1654" t="s">
        <v>5026</v>
      </c>
      <c r="N1654">
        <v>1.563055555</v>
      </c>
      <c r="O1654">
        <v>0</v>
      </c>
      <c r="P1654">
        <v>28</v>
      </c>
      <c r="Q1654">
        <v>0</v>
      </c>
      <c r="R1654">
        <v>0</v>
      </c>
      <c r="S1654">
        <v>0</v>
      </c>
      <c r="T1654">
        <v>2</v>
      </c>
      <c r="U1654">
        <v>0</v>
      </c>
      <c r="V1654">
        <v>0</v>
      </c>
      <c r="W1654">
        <v>0</v>
      </c>
      <c r="X1654">
        <v>7.7848928507819588</v>
      </c>
      <c r="Y1654">
        <v>0</v>
      </c>
      <c r="Z1654">
        <v>0</v>
      </c>
      <c r="AA1654">
        <v>0</v>
      </c>
      <c r="AB1654">
        <v>1.1104379720795332</v>
      </c>
      <c r="AC1654">
        <v>0</v>
      </c>
      <c r="AD1654">
        <v>0</v>
      </c>
      <c r="AE1654">
        <v>8.8953308228614922</v>
      </c>
    </row>
    <row r="1655" spans="1:31" x14ac:dyDescent="0.25">
      <c r="A1655">
        <v>2378385</v>
      </c>
      <c r="B1655">
        <v>1</v>
      </c>
      <c r="C1655" t="s">
        <v>81</v>
      </c>
      <c r="D1655" t="s">
        <v>119</v>
      </c>
      <c r="E1655" t="s">
        <v>132</v>
      </c>
      <c r="F1655" t="s">
        <v>5027</v>
      </c>
      <c r="G1655" t="s">
        <v>149</v>
      </c>
      <c r="H1655" t="s">
        <v>135</v>
      </c>
      <c r="I1655" t="s">
        <v>136</v>
      </c>
      <c r="J1655" t="s">
        <v>137</v>
      </c>
      <c r="K1655" t="s">
        <v>138</v>
      </c>
      <c r="L1655" t="s">
        <v>5028</v>
      </c>
      <c r="M1655" t="s">
        <v>5029</v>
      </c>
      <c r="N1655">
        <v>1.251944444</v>
      </c>
      <c r="O1655">
        <v>0</v>
      </c>
      <c r="P1655">
        <v>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0.12423677559534167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0.12423677559534167</v>
      </c>
    </row>
    <row r="1656" spans="1:31" x14ac:dyDescent="0.25">
      <c r="A1656">
        <v>2378230</v>
      </c>
      <c r="B1656">
        <v>1</v>
      </c>
      <c r="C1656" t="s">
        <v>81</v>
      </c>
      <c r="D1656" t="s">
        <v>127</v>
      </c>
      <c r="E1656" t="s">
        <v>155</v>
      </c>
      <c r="F1656" t="s">
        <v>5030</v>
      </c>
      <c r="G1656" t="s">
        <v>203</v>
      </c>
      <c r="H1656" t="s">
        <v>135</v>
      </c>
      <c r="I1656" t="s">
        <v>136</v>
      </c>
      <c r="J1656" t="s">
        <v>137</v>
      </c>
      <c r="K1656" t="s">
        <v>138</v>
      </c>
      <c r="L1656" t="s">
        <v>5031</v>
      </c>
      <c r="M1656" t="s">
        <v>5032</v>
      </c>
      <c r="N1656">
        <v>7.5022222220000003</v>
      </c>
      <c r="O1656">
        <v>0</v>
      </c>
      <c r="P1656">
        <v>17</v>
      </c>
      <c r="Q1656">
        <v>0</v>
      </c>
      <c r="R1656">
        <v>9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44.435307212227308</v>
      </c>
      <c r="Y1656">
        <v>0</v>
      </c>
      <c r="Z1656">
        <v>148.85683346848441</v>
      </c>
      <c r="AA1656">
        <v>0</v>
      </c>
      <c r="AB1656">
        <v>0</v>
      </c>
      <c r="AC1656">
        <v>0</v>
      </c>
      <c r="AD1656">
        <v>0</v>
      </c>
      <c r="AE1656">
        <v>193.29214068071173</v>
      </c>
    </row>
    <row r="1657" spans="1:31" x14ac:dyDescent="0.25">
      <c r="A1657">
        <v>2378240</v>
      </c>
      <c r="B1657">
        <v>1</v>
      </c>
      <c r="C1657" t="s">
        <v>80</v>
      </c>
      <c r="D1657" t="s">
        <v>110</v>
      </c>
      <c r="E1657" t="s">
        <v>132</v>
      </c>
      <c r="F1657" t="s">
        <v>5033</v>
      </c>
      <c r="G1657" t="s">
        <v>134</v>
      </c>
      <c r="H1657" t="s">
        <v>135</v>
      </c>
      <c r="I1657" t="s">
        <v>136</v>
      </c>
      <c r="J1657" t="s">
        <v>137</v>
      </c>
      <c r="K1657" t="s">
        <v>138</v>
      </c>
      <c r="L1657" t="s">
        <v>5034</v>
      </c>
      <c r="M1657" t="s">
        <v>5035</v>
      </c>
      <c r="N1657">
        <v>7.0541666660000004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2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30.731630294839498</v>
      </c>
      <c r="AC1657">
        <v>0</v>
      </c>
      <c r="AD1657">
        <v>0</v>
      </c>
      <c r="AE1657">
        <v>30.731630294839498</v>
      </c>
    </row>
    <row r="1658" spans="1:31" x14ac:dyDescent="0.25">
      <c r="A1658">
        <v>2378306</v>
      </c>
      <c r="B1658">
        <v>1</v>
      </c>
      <c r="C1658" t="s">
        <v>81</v>
      </c>
      <c r="D1658" t="s">
        <v>123</v>
      </c>
      <c r="E1658" t="s">
        <v>155</v>
      </c>
      <c r="F1658" t="s">
        <v>5036</v>
      </c>
      <c r="G1658" t="s">
        <v>189</v>
      </c>
      <c r="H1658" t="s">
        <v>135</v>
      </c>
      <c r="I1658" t="s">
        <v>136</v>
      </c>
      <c r="J1658" t="s">
        <v>137</v>
      </c>
      <c r="K1658" t="s">
        <v>138</v>
      </c>
      <c r="L1658" t="s">
        <v>5037</v>
      </c>
      <c r="M1658" t="s">
        <v>5038</v>
      </c>
      <c r="N1658">
        <v>3.8855555549999998</v>
      </c>
      <c r="O1658">
        <v>0</v>
      </c>
      <c r="P1658">
        <v>0</v>
      </c>
      <c r="Q1658">
        <v>0</v>
      </c>
      <c r="R1658">
        <v>6</v>
      </c>
      <c r="S1658">
        <v>0</v>
      </c>
      <c r="T1658">
        <v>1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16.282286034604795</v>
      </c>
      <c r="AA1658">
        <v>0</v>
      </c>
      <c r="AB1658">
        <v>0</v>
      </c>
      <c r="AC1658">
        <v>0</v>
      </c>
      <c r="AD1658">
        <v>0</v>
      </c>
      <c r="AE1658">
        <v>16.282286034604795</v>
      </c>
    </row>
    <row r="1659" spans="1:31" x14ac:dyDescent="0.25">
      <c r="A1659">
        <v>2378313</v>
      </c>
      <c r="B1659">
        <v>1</v>
      </c>
      <c r="C1659" t="s">
        <v>81</v>
      </c>
      <c r="D1659" t="s">
        <v>115</v>
      </c>
      <c r="E1659" t="s">
        <v>155</v>
      </c>
      <c r="F1659" t="s">
        <v>5039</v>
      </c>
      <c r="G1659" t="s">
        <v>558</v>
      </c>
      <c r="H1659" t="s">
        <v>135</v>
      </c>
      <c r="I1659" t="s">
        <v>136</v>
      </c>
      <c r="J1659" t="s">
        <v>137</v>
      </c>
      <c r="K1659" t="s">
        <v>138</v>
      </c>
      <c r="L1659" t="s">
        <v>5040</v>
      </c>
      <c r="M1659" t="s">
        <v>5041</v>
      </c>
      <c r="N1659">
        <v>3.798611111</v>
      </c>
      <c r="O1659">
        <v>0</v>
      </c>
      <c r="P1659">
        <v>4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6.2518117815490424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6.2518117815490424</v>
      </c>
    </row>
    <row r="1660" spans="1:31" x14ac:dyDescent="0.25">
      <c r="A1660">
        <v>2378394</v>
      </c>
      <c r="B1660">
        <v>1</v>
      </c>
      <c r="C1660" t="s">
        <v>80</v>
      </c>
      <c r="D1660" t="s">
        <v>100</v>
      </c>
      <c r="E1660" t="s">
        <v>132</v>
      </c>
      <c r="F1660" t="s">
        <v>5042</v>
      </c>
      <c r="G1660" t="s">
        <v>149</v>
      </c>
      <c r="H1660" t="s">
        <v>135</v>
      </c>
      <c r="I1660" t="s">
        <v>136</v>
      </c>
      <c r="J1660" t="s">
        <v>137</v>
      </c>
      <c r="K1660" t="s">
        <v>138</v>
      </c>
      <c r="L1660" t="s">
        <v>5043</v>
      </c>
      <c r="M1660" t="s">
        <v>5044</v>
      </c>
      <c r="N1660">
        <v>1.3872222219999999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0.47311851671963334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0.47311851671963334</v>
      </c>
    </row>
    <row r="1661" spans="1:31" x14ac:dyDescent="0.25">
      <c r="A1661">
        <v>2378400</v>
      </c>
      <c r="B1661">
        <v>1</v>
      </c>
      <c r="C1661" t="s">
        <v>80</v>
      </c>
      <c r="D1661" t="s">
        <v>95</v>
      </c>
      <c r="E1661" t="s">
        <v>155</v>
      </c>
      <c r="F1661" t="s">
        <v>5045</v>
      </c>
      <c r="G1661" t="s">
        <v>161</v>
      </c>
      <c r="H1661" t="s">
        <v>135</v>
      </c>
      <c r="I1661" t="s">
        <v>136</v>
      </c>
      <c r="J1661" t="s">
        <v>137</v>
      </c>
      <c r="K1661" t="s">
        <v>138</v>
      </c>
      <c r="L1661" t="s">
        <v>5046</v>
      </c>
      <c r="M1661" t="s">
        <v>5047</v>
      </c>
      <c r="N1661">
        <v>0.51111111099999995</v>
      </c>
      <c r="O1661">
        <v>0</v>
      </c>
      <c r="P1661">
        <v>157</v>
      </c>
      <c r="Q1661">
        <v>0</v>
      </c>
      <c r="R1661">
        <v>0</v>
      </c>
      <c r="S1661">
        <v>0</v>
      </c>
      <c r="T1661">
        <v>19</v>
      </c>
      <c r="U1661">
        <v>0</v>
      </c>
      <c r="V1661">
        <v>0</v>
      </c>
      <c r="W1661">
        <v>0</v>
      </c>
      <c r="X1661">
        <v>17.391848519116841</v>
      </c>
      <c r="Y1661">
        <v>0</v>
      </c>
      <c r="Z1661">
        <v>0</v>
      </c>
      <c r="AA1661">
        <v>0</v>
      </c>
      <c r="AB1661">
        <v>5.8063597948280172</v>
      </c>
      <c r="AC1661">
        <v>0</v>
      </c>
      <c r="AD1661">
        <v>0</v>
      </c>
      <c r="AE1661">
        <v>23.19820831394486</v>
      </c>
    </row>
    <row r="1662" spans="1:31" x14ac:dyDescent="0.25">
      <c r="A1662">
        <v>2378295</v>
      </c>
      <c r="B1662">
        <v>1</v>
      </c>
      <c r="C1662" t="s">
        <v>80</v>
      </c>
      <c r="D1662" t="s">
        <v>100</v>
      </c>
      <c r="E1662" t="s">
        <v>132</v>
      </c>
      <c r="F1662" t="s">
        <v>5048</v>
      </c>
      <c r="G1662" t="s">
        <v>134</v>
      </c>
      <c r="H1662" t="s">
        <v>135</v>
      </c>
      <c r="I1662" t="s">
        <v>136</v>
      </c>
      <c r="J1662" t="s">
        <v>137</v>
      </c>
      <c r="K1662" t="s">
        <v>138</v>
      </c>
      <c r="L1662" t="s">
        <v>5049</v>
      </c>
      <c r="M1662" t="s">
        <v>5050</v>
      </c>
      <c r="N1662">
        <v>7.2180555550000003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2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13.995713088754041</v>
      </c>
      <c r="AC1662">
        <v>0</v>
      </c>
      <c r="AD1662">
        <v>0</v>
      </c>
      <c r="AE1662">
        <v>13.995713088754041</v>
      </c>
    </row>
    <row r="1663" spans="1:31" x14ac:dyDescent="0.25">
      <c r="A1663">
        <v>2378332</v>
      </c>
      <c r="B1663">
        <v>1</v>
      </c>
      <c r="C1663" t="s">
        <v>80</v>
      </c>
      <c r="D1663" t="s">
        <v>93</v>
      </c>
      <c r="E1663" t="s">
        <v>155</v>
      </c>
      <c r="F1663" t="s">
        <v>5051</v>
      </c>
      <c r="G1663" t="s">
        <v>630</v>
      </c>
      <c r="H1663" t="s">
        <v>135</v>
      </c>
      <c r="I1663" t="s">
        <v>136</v>
      </c>
      <c r="J1663" t="s">
        <v>137</v>
      </c>
      <c r="K1663" t="s">
        <v>138</v>
      </c>
      <c r="L1663" t="s">
        <v>5052</v>
      </c>
      <c r="M1663" t="s">
        <v>5053</v>
      </c>
      <c r="N1663">
        <v>3.9222222219999998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40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59.560121994793221</v>
      </c>
      <c r="AC1663">
        <v>0</v>
      </c>
      <c r="AD1663">
        <v>0</v>
      </c>
      <c r="AE1663">
        <v>59.560121994793221</v>
      </c>
    </row>
    <row r="1664" spans="1:31" x14ac:dyDescent="0.25">
      <c r="A1664">
        <v>2378333</v>
      </c>
      <c r="B1664">
        <v>1</v>
      </c>
      <c r="C1664" t="s">
        <v>80</v>
      </c>
      <c r="D1664" t="s">
        <v>99</v>
      </c>
      <c r="E1664" t="s">
        <v>170</v>
      </c>
      <c r="F1664" t="s">
        <v>4528</v>
      </c>
      <c r="G1664" t="s">
        <v>630</v>
      </c>
      <c r="H1664" t="s">
        <v>135</v>
      </c>
      <c r="I1664" t="s">
        <v>136</v>
      </c>
      <c r="J1664" t="s">
        <v>137</v>
      </c>
      <c r="K1664" t="s">
        <v>138</v>
      </c>
      <c r="L1664" t="s">
        <v>5054</v>
      </c>
      <c r="M1664" t="s">
        <v>5055</v>
      </c>
      <c r="N1664">
        <v>5.119722222</v>
      </c>
      <c r="O1664">
        <v>0</v>
      </c>
      <c r="P1664">
        <v>41</v>
      </c>
      <c r="Q1664">
        <v>0</v>
      </c>
      <c r="R1664">
        <v>0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40.599879741968564</v>
      </c>
      <c r="Y1664">
        <v>0</v>
      </c>
      <c r="Z1664">
        <v>0</v>
      </c>
      <c r="AA1664">
        <v>0</v>
      </c>
      <c r="AB1664">
        <v>6.9069385420363165</v>
      </c>
      <c r="AC1664">
        <v>0</v>
      </c>
      <c r="AD1664">
        <v>0</v>
      </c>
      <c r="AE1664">
        <v>47.506818284004879</v>
      </c>
    </row>
    <row r="1665" spans="1:31" x14ac:dyDescent="0.25">
      <c r="A1665">
        <v>2378340</v>
      </c>
      <c r="B1665">
        <v>1</v>
      </c>
      <c r="C1665" t="s">
        <v>80</v>
      </c>
      <c r="D1665" t="s">
        <v>95</v>
      </c>
      <c r="E1665" t="s">
        <v>132</v>
      </c>
      <c r="F1665" t="s">
        <v>5056</v>
      </c>
      <c r="G1665" t="s">
        <v>134</v>
      </c>
      <c r="H1665" t="s">
        <v>135</v>
      </c>
      <c r="I1665" t="s">
        <v>136</v>
      </c>
      <c r="J1665" t="s">
        <v>137</v>
      </c>
      <c r="K1665" t="s">
        <v>138</v>
      </c>
      <c r="L1665" t="s">
        <v>5057</v>
      </c>
      <c r="M1665" t="s">
        <v>5058</v>
      </c>
      <c r="N1665">
        <v>3.9058333329999999</v>
      </c>
      <c r="O1665">
        <v>0</v>
      </c>
      <c r="P1665">
        <v>3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4.5522939502502506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4.5522939502502506</v>
      </c>
    </row>
    <row r="1666" spans="1:31" x14ac:dyDescent="0.25">
      <c r="A1666">
        <v>2378368</v>
      </c>
      <c r="B1666">
        <v>1</v>
      </c>
      <c r="C1666" t="s">
        <v>80</v>
      </c>
      <c r="D1666" t="s">
        <v>99</v>
      </c>
      <c r="E1666" t="s">
        <v>132</v>
      </c>
      <c r="F1666" t="s">
        <v>5059</v>
      </c>
      <c r="G1666" t="s">
        <v>149</v>
      </c>
      <c r="H1666" t="s">
        <v>135</v>
      </c>
      <c r="I1666" t="s">
        <v>136</v>
      </c>
      <c r="J1666" t="s">
        <v>137</v>
      </c>
      <c r="K1666" t="s">
        <v>138</v>
      </c>
      <c r="L1666" t="s">
        <v>5060</v>
      </c>
      <c r="M1666" t="s">
        <v>5061</v>
      </c>
      <c r="N1666">
        <v>7.2213888879999999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1.0921702707780503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1.0921702707780503</v>
      </c>
    </row>
    <row r="1667" spans="1:31" x14ac:dyDescent="0.25">
      <c r="A1667">
        <v>2378396</v>
      </c>
      <c r="B1667">
        <v>1</v>
      </c>
      <c r="C1667" t="s">
        <v>80</v>
      </c>
      <c r="D1667" t="s">
        <v>85</v>
      </c>
      <c r="E1667" t="s">
        <v>170</v>
      </c>
      <c r="F1667" t="s">
        <v>5062</v>
      </c>
      <c r="G1667" t="s">
        <v>343</v>
      </c>
      <c r="H1667" t="s">
        <v>135</v>
      </c>
      <c r="I1667" t="s">
        <v>136</v>
      </c>
      <c r="J1667" t="s">
        <v>137</v>
      </c>
      <c r="K1667" t="s">
        <v>138</v>
      </c>
      <c r="L1667" t="s">
        <v>5063</v>
      </c>
      <c r="M1667" t="s">
        <v>5064</v>
      </c>
      <c r="N1667">
        <v>1.548333333</v>
      </c>
      <c r="O1667">
        <v>0</v>
      </c>
      <c r="P1667">
        <v>49</v>
      </c>
      <c r="Q1667">
        <v>0</v>
      </c>
      <c r="R1667">
        <v>0</v>
      </c>
      <c r="S1667">
        <v>0</v>
      </c>
      <c r="T1667">
        <v>10</v>
      </c>
      <c r="U1667">
        <v>0</v>
      </c>
      <c r="V1667">
        <v>0</v>
      </c>
      <c r="W1667">
        <v>0</v>
      </c>
      <c r="X1667">
        <v>33.0719957182298</v>
      </c>
      <c r="Y1667">
        <v>0</v>
      </c>
      <c r="Z1667">
        <v>0</v>
      </c>
      <c r="AA1667">
        <v>0</v>
      </c>
      <c r="AB1667">
        <v>15.144151879041301</v>
      </c>
      <c r="AC1667">
        <v>0</v>
      </c>
      <c r="AD1667">
        <v>0</v>
      </c>
      <c r="AE1667">
        <v>48.216147597271103</v>
      </c>
    </row>
    <row r="1668" spans="1:31" x14ac:dyDescent="0.25">
      <c r="A1668">
        <v>2378415</v>
      </c>
      <c r="B1668">
        <v>1</v>
      </c>
      <c r="C1668" t="s">
        <v>81</v>
      </c>
      <c r="D1668" t="s">
        <v>123</v>
      </c>
      <c r="E1668" t="s">
        <v>132</v>
      </c>
      <c r="F1668" t="s">
        <v>5065</v>
      </c>
      <c r="G1668" t="s">
        <v>145</v>
      </c>
      <c r="H1668" t="s">
        <v>135</v>
      </c>
      <c r="I1668" t="s">
        <v>136</v>
      </c>
      <c r="J1668" t="s">
        <v>137</v>
      </c>
      <c r="K1668" t="s">
        <v>138</v>
      </c>
      <c r="L1668" t="s">
        <v>5066</v>
      </c>
      <c r="M1668" t="s">
        <v>5067</v>
      </c>
      <c r="N1668">
        <v>0.99166666599999997</v>
      </c>
      <c r="O1668">
        <v>0</v>
      </c>
      <c r="P1668">
        <v>6</v>
      </c>
      <c r="Q1668">
        <v>0</v>
      </c>
      <c r="R1668">
        <v>0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0.97506282350960005</v>
      </c>
      <c r="Y1668">
        <v>0</v>
      </c>
      <c r="Z1668">
        <v>0</v>
      </c>
      <c r="AA1668">
        <v>0</v>
      </c>
      <c r="AB1668">
        <v>0.13547933381479998</v>
      </c>
      <c r="AC1668">
        <v>0</v>
      </c>
      <c r="AD1668">
        <v>0</v>
      </c>
      <c r="AE1668">
        <v>1.1105421573244001</v>
      </c>
    </row>
    <row r="1669" spans="1:31" x14ac:dyDescent="0.25">
      <c r="A1669">
        <v>2378422</v>
      </c>
      <c r="B1669">
        <v>1</v>
      </c>
      <c r="C1669" t="s">
        <v>80</v>
      </c>
      <c r="D1669" t="s">
        <v>104</v>
      </c>
      <c r="E1669" t="s">
        <v>132</v>
      </c>
      <c r="F1669" t="s">
        <v>5068</v>
      </c>
      <c r="G1669" t="s">
        <v>149</v>
      </c>
      <c r="H1669" t="s">
        <v>135</v>
      </c>
      <c r="I1669" t="s">
        <v>136</v>
      </c>
      <c r="J1669" t="s">
        <v>137</v>
      </c>
      <c r="K1669" t="s">
        <v>138</v>
      </c>
      <c r="L1669" t="s">
        <v>5069</v>
      </c>
      <c r="M1669" t="s">
        <v>5070</v>
      </c>
      <c r="N1669">
        <v>0.89249999999999996</v>
      </c>
      <c r="O1669">
        <v>0</v>
      </c>
      <c r="P1669">
        <v>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7.1469006970250007E-2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7.1469006970250007E-2</v>
      </c>
    </row>
    <row r="1670" spans="1:31" x14ac:dyDescent="0.25">
      <c r="A1670">
        <v>2378430</v>
      </c>
      <c r="B1670">
        <v>1</v>
      </c>
      <c r="C1670" t="s">
        <v>80</v>
      </c>
      <c r="D1670" t="s">
        <v>85</v>
      </c>
      <c r="E1670" t="s">
        <v>170</v>
      </c>
      <c r="F1670" t="s">
        <v>1998</v>
      </c>
      <c r="G1670" t="s">
        <v>203</v>
      </c>
      <c r="H1670" t="s">
        <v>135</v>
      </c>
      <c r="I1670" t="s">
        <v>136</v>
      </c>
      <c r="J1670" t="s">
        <v>137</v>
      </c>
      <c r="K1670" t="s">
        <v>138</v>
      </c>
      <c r="L1670" t="s">
        <v>5071</v>
      </c>
      <c r="M1670" t="s">
        <v>5072</v>
      </c>
      <c r="N1670">
        <v>1.3883333330000001</v>
      </c>
      <c r="O1670">
        <v>0</v>
      </c>
      <c r="P1670">
        <v>71</v>
      </c>
      <c r="Q1670">
        <v>0</v>
      </c>
      <c r="R1670">
        <v>0</v>
      </c>
      <c r="S1670">
        <v>0</v>
      </c>
      <c r="T1670">
        <v>25</v>
      </c>
      <c r="U1670">
        <v>0</v>
      </c>
      <c r="V1670">
        <v>0</v>
      </c>
      <c r="W1670">
        <v>0</v>
      </c>
      <c r="X1670">
        <v>28.716546018375418</v>
      </c>
      <c r="Y1670">
        <v>0</v>
      </c>
      <c r="Z1670">
        <v>0</v>
      </c>
      <c r="AA1670">
        <v>0</v>
      </c>
      <c r="AB1670">
        <v>38.188398614878189</v>
      </c>
      <c r="AC1670">
        <v>0</v>
      </c>
      <c r="AD1670">
        <v>0</v>
      </c>
      <c r="AE1670">
        <v>66.904944633253606</v>
      </c>
    </row>
    <row r="1671" spans="1:31" x14ac:dyDescent="0.25">
      <c r="A1671">
        <v>2378433</v>
      </c>
      <c r="B1671">
        <v>1</v>
      </c>
      <c r="C1671" t="s">
        <v>80</v>
      </c>
      <c r="D1671" t="s">
        <v>85</v>
      </c>
      <c r="E1671" t="s">
        <v>170</v>
      </c>
      <c r="F1671" t="s">
        <v>5062</v>
      </c>
      <c r="G1671" t="s">
        <v>343</v>
      </c>
      <c r="H1671" t="s">
        <v>135</v>
      </c>
      <c r="I1671" t="s">
        <v>136</v>
      </c>
      <c r="J1671" t="s">
        <v>137</v>
      </c>
      <c r="K1671" t="s">
        <v>138</v>
      </c>
      <c r="L1671" t="s">
        <v>5073</v>
      </c>
      <c r="M1671" t="s">
        <v>5074</v>
      </c>
      <c r="N1671">
        <v>0.85111111100000003</v>
      </c>
      <c r="O1671">
        <v>0</v>
      </c>
      <c r="P1671">
        <v>49</v>
      </c>
      <c r="Q1671">
        <v>0</v>
      </c>
      <c r="R1671">
        <v>0</v>
      </c>
      <c r="S1671">
        <v>0</v>
      </c>
      <c r="T1671">
        <v>10</v>
      </c>
      <c r="U1671">
        <v>0</v>
      </c>
      <c r="V1671">
        <v>0</v>
      </c>
      <c r="W1671">
        <v>0</v>
      </c>
      <c r="X1671">
        <v>15.657253773978839</v>
      </c>
      <c r="Y1671">
        <v>0</v>
      </c>
      <c r="Z1671">
        <v>0</v>
      </c>
      <c r="AA1671">
        <v>0</v>
      </c>
      <c r="AB1671">
        <v>6.7761987086434754</v>
      </c>
      <c r="AC1671">
        <v>0</v>
      </c>
      <c r="AD1671">
        <v>0</v>
      </c>
      <c r="AE1671">
        <v>22.433452482622315</v>
      </c>
    </row>
    <row r="1672" spans="1:31" x14ac:dyDescent="0.25">
      <c r="A1672">
        <v>2378434</v>
      </c>
      <c r="B1672">
        <v>1</v>
      </c>
      <c r="C1672" t="s">
        <v>80</v>
      </c>
      <c r="D1672" t="s">
        <v>85</v>
      </c>
      <c r="E1672" t="s">
        <v>155</v>
      </c>
      <c r="F1672" t="s">
        <v>5075</v>
      </c>
      <c r="G1672" t="s">
        <v>425</v>
      </c>
      <c r="H1672" t="s">
        <v>135</v>
      </c>
      <c r="I1672" t="s">
        <v>136</v>
      </c>
      <c r="J1672" t="s">
        <v>137</v>
      </c>
      <c r="K1672" t="s">
        <v>138</v>
      </c>
      <c r="L1672" t="s">
        <v>5076</v>
      </c>
      <c r="M1672" t="s">
        <v>5077</v>
      </c>
      <c r="N1672">
        <v>3.6391666659999999</v>
      </c>
      <c r="O1672">
        <v>0</v>
      </c>
      <c r="P1672">
        <v>116</v>
      </c>
      <c r="Q1672">
        <v>0</v>
      </c>
      <c r="R1672">
        <v>0</v>
      </c>
      <c r="S1672">
        <v>0</v>
      </c>
      <c r="T1672">
        <v>15</v>
      </c>
      <c r="U1672">
        <v>0</v>
      </c>
      <c r="V1672">
        <v>0</v>
      </c>
      <c r="W1672">
        <v>0</v>
      </c>
      <c r="X1672">
        <v>131.88268546191722</v>
      </c>
      <c r="Y1672">
        <v>0</v>
      </c>
      <c r="Z1672">
        <v>0</v>
      </c>
      <c r="AA1672">
        <v>0</v>
      </c>
      <c r="AB1672">
        <v>33.32086706914933</v>
      </c>
      <c r="AC1672">
        <v>0</v>
      </c>
      <c r="AD1672">
        <v>0</v>
      </c>
      <c r="AE1672">
        <v>165.20355253106655</v>
      </c>
    </row>
    <row r="1673" spans="1:31" x14ac:dyDescent="0.25">
      <c r="A1673">
        <v>2378437</v>
      </c>
      <c r="B1673">
        <v>1</v>
      </c>
      <c r="C1673" t="s">
        <v>80</v>
      </c>
      <c r="D1673" t="s">
        <v>83</v>
      </c>
      <c r="E1673" t="s">
        <v>170</v>
      </c>
      <c r="F1673" t="s">
        <v>5078</v>
      </c>
      <c r="G1673" t="s">
        <v>646</v>
      </c>
      <c r="H1673" t="s">
        <v>135</v>
      </c>
      <c r="I1673" t="s">
        <v>136</v>
      </c>
      <c r="J1673" t="s">
        <v>137</v>
      </c>
      <c r="K1673" t="s">
        <v>138</v>
      </c>
      <c r="L1673" t="s">
        <v>5079</v>
      </c>
      <c r="M1673" t="s">
        <v>5080</v>
      </c>
      <c r="N1673">
        <v>1.735833333</v>
      </c>
      <c r="O1673">
        <v>0</v>
      </c>
      <c r="P1673">
        <v>110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36.893501318457474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36.893501318457474</v>
      </c>
    </row>
    <row r="1674" spans="1:31" x14ac:dyDescent="0.25">
      <c r="A1674">
        <v>2378441</v>
      </c>
      <c r="B1674">
        <v>1</v>
      </c>
      <c r="C1674" t="s">
        <v>80</v>
      </c>
      <c r="D1674" t="s">
        <v>82</v>
      </c>
      <c r="E1674" t="s">
        <v>170</v>
      </c>
      <c r="F1674" t="s">
        <v>5081</v>
      </c>
      <c r="G1674" t="s">
        <v>1022</v>
      </c>
      <c r="H1674" t="s">
        <v>135</v>
      </c>
      <c r="I1674" t="s">
        <v>136</v>
      </c>
      <c r="J1674" t="s">
        <v>137</v>
      </c>
      <c r="K1674" t="s">
        <v>138</v>
      </c>
      <c r="L1674" t="s">
        <v>5082</v>
      </c>
      <c r="M1674" t="s">
        <v>5083</v>
      </c>
      <c r="N1674">
        <v>2.3805555549999999</v>
      </c>
      <c r="O1674">
        <v>0</v>
      </c>
      <c r="P1674">
        <v>58</v>
      </c>
      <c r="Q1674">
        <v>0</v>
      </c>
      <c r="R1674">
        <v>0</v>
      </c>
      <c r="S1674">
        <v>0</v>
      </c>
      <c r="T1674">
        <v>5</v>
      </c>
      <c r="U1674">
        <v>0</v>
      </c>
      <c r="V1674">
        <v>0</v>
      </c>
      <c r="W1674">
        <v>0</v>
      </c>
      <c r="X1674">
        <v>27.455314571246308</v>
      </c>
      <c r="Y1674">
        <v>0</v>
      </c>
      <c r="Z1674">
        <v>0</v>
      </c>
      <c r="AA1674">
        <v>0</v>
      </c>
      <c r="AB1674">
        <v>0.72137734793666664</v>
      </c>
      <c r="AC1674">
        <v>0</v>
      </c>
      <c r="AD1674">
        <v>0</v>
      </c>
      <c r="AE1674">
        <v>28.176691919182975</v>
      </c>
    </row>
    <row r="1675" spans="1:31" x14ac:dyDescent="0.25">
      <c r="A1675">
        <v>2378443</v>
      </c>
      <c r="B1675">
        <v>1</v>
      </c>
      <c r="C1675" t="s">
        <v>80</v>
      </c>
      <c r="D1675" t="s">
        <v>84</v>
      </c>
      <c r="E1675" t="s">
        <v>132</v>
      </c>
      <c r="F1675" t="s">
        <v>5084</v>
      </c>
      <c r="G1675" t="s">
        <v>145</v>
      </c>
      <c r="H1675" t="s">
        <v>135</v>
      </c>
      <c r="I1675" t="s">
        <v>136</v>
      </c>
      <c r="J1675" t="s">
        <v>137</v>
      </c>
      <c r="K1675" t="s">
        <v>138</v>
      </c>
      <c r="L1675" t="s">
        <v>5085</v>
      </c>
      <c r="M1675" t="s">
        <v>5086</v>
      </c>
      <c r="N1675">
        <v>0.48249999999999998</v>
      </c>
      <c r="O1675">
        <v>0</v>
      </c>
      <c r="P1675">
        <v>6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0.87387026292449999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0.87387026292449999</v>
      </c>
    </row>
    <row r="1676" spans="1:31" x14ac:dyDescent="0.25">
      <c r="A1676">
        <v>2378447</v>
      </c>
      <c r="B1676">
        <v>1</v>
      </c>
      <c r="C1676" t="s">
        <v>80</v>
      </c>
      <c r="D1676" t="s">
        <v>85</v>
      </c>
      <c r="E1676" t="s">
        <v>170</v>
      </c>
      <c r="F1676" t="s">
        <v>1998</v>
      </c>
      <c r="G1676" t="s">
        <v>203</v>
      </c>
      <c r="H1676" t="s">
        <v>135</v>
      </c>
      <c r="I1676" t="s">
        <v>136</v>
      </c>
      <c r="J1676" t="s">
        <v>137</v>
      </c>
      <c r="K1676" t="s">
        <v>138</v>
      </c>
      <c r="L1676" t="s">
        <v>5087</v>
      </c>
      <c r="M1676" t="s">
        <v>5088</v>
      </c>
      <c r="N1676">
        <v>2.0019444439999998</v>
      </c>
      <c r="O1676">
        <v>0</v>
      </c>
      <c r="P1676">
        <v>71</v>
      </c>
      <c r="Q1676">
        <v>0</v>
      </c>
      <c r="R1676">
        <v>0</v>
      </c>
      <c r="S1676">
        <v>0</v>
      </c>
      <c r="T1676">
        <v>25</v>
      </c>
      <c r="U1676">
        <v>0</v>
      </c>
      <c r="V1676">
        <v>0</v>
      </c>
      <c r="W1676">
        <v>0</v>
      </c>
      <c r="X1676">
        <v>36.342990836407466</v>
      </c>
      <c r="Y1676">
        <v>0</v>
      </c>
      <c r="Z1676">
        <v>0</v>
      </c>
      <c r="AA1676">
        <v>0</v>
      </c>
      <c r="AB1676">
        <v>47.745520532612701</v>
      </c>
      <c r="AC1676">
        <v>0</v>
      </c>
      <c r="AD1676">
        <v>0</v>
      </c>
      <c r="AE1676">
        <v>84.088511369020168</v>
      </c>
    </row>
    <row r="1677" spans="1:31" x14ac:dyDescent="0.25">
      <c r="A1677">
        <v>2378457</v>
      </c>
      <c r="B1677">
        <v>1</v>
      </c>
      <c r="C1677" t="s">
        <v>81</v>
      </c>
      <c r="D1677" t="s">
        <v>128</v>
      </c>
      <c r="E1677" t="s">
        <v>132</v>
      </c>
      <c r="F1677" t="s">
        <v>5089</v>
      </c>
      <c r="G1677" t="s">
        <v>145</v>
      </c>
      <c r="H1677" t="s">
        <v>135</v>
      </c>
      <c r="I1677" t="s">
        <v>136</v>
      </c>
      <c r="J1677" t="s">
        <v>137</v>
      </c>
      <c r="K1677" t="s">
        <v>138</v>
      </c>
      <c r="L1677" t="s">
        <v>5090</v>
      </c>
      <c r="M1677" t="s">
        <v>5091</v>
      </c>
      <c r="N1677">
        <v>1.169166666</v>
      </c>
      <c r="O1677">
        <v>0</v>
      </c>
      <c r="P1677">
        <v>1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0.24056224216470001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0.24056224216470001</v>
      </c>
    </row>
    <row r="1678" spans="1:31" x14ac:dyDescent="0.25">
      <c r="A1678">
        <v>2378469</v>
      </c>
      <c r="B1678">
        <v>1</v>
      </c>
      <c r="C1678" t="s">
        <v>80</v>
      </c>
      <c r="D1678" t="s">
        <v>85</v>
      </c>
      <c r="E1678" t="s">
        <v>170</v>
      </c>
      <c r="F1678" t="s">
        <v>5062</v>
      </c>
      <c r="G1678" t="s">
        <v>343</v>
      </c>
      <c r="H1678" t="s">
        <v>135</v>
      </c>
      <c r="I1678" t="s">
        <v>136</v>
      </c>
      <c r="J1678" t="s">
        <v>137</v>
      </c>
      <c r="K1678" t="s">
        <v>138</v>
      </c>
      <c r="L1678" t="s">
        <v>5092</v>
      </c>
      <c r="M1678" t="s">
        <v>5093</v>
      </c>
      <c r="N1678">
        <v>1.271666666</v>
      </c>
      <c r="O1678">
        <v>0</v>
      </c>
      <c r="P1678">
        <v>49</v>
      </c>
      <c r="Q1678">
        <v>0</v>
      </c>
      <c r="R1678">
        <v>0</v>
      </c>
      <c r="S1678">
        <v>0</v>
      </c>
      <c r="T1678">
        <v>10</v>
      </c>
      <c r="U1678">
        <v>0</v>
      </c>
      <c r="V1678">
        <v>0</v>
      </c>
      <c r="W1678">
        <v>0</v>
      </c>
      <c r="X1678">
        <v>22.304484396559495</v>
      </c>
      <c r="Y1678">
        <v>0</v>
      </c>
      <c r="Z1678">
        <v>0</v>
      </c>
      <c r="AA1678">
        <v>0</v>
      </c>
      <c r="AB1678">
        <v>12.785839058095497</v>
      </c>
      <c r="AC1678">
        <v>0</v>
      </c>
      <c r="AD1678">
        <v>0</v>
      </c>
      <c r="AE1678">
        <v>35.090323454654992</v>
      </c>
    </row>
    <row r="1679" spans="1:31" x14ac:dyDescent="0.25">
      <c r="A1679">
        <v>2378488</v>
      </c>
      <c r="B1679">
        <v>1</v>
      </c>
      <c r="C1679" t="s">
        <v>80</v>
      </c>
      <c r="D1679" t="s">
        <v>96</v>
      </c>
      <c r="E1679" t="s">
        <v>132</v>
      </c>
      <c r="F1679" t="s">
        <v>5094</v>
      </c>
      <c r="G1679" t="s">
        <v>149</v>
      </c>
      <c r="H1679" t="s">
        <v>135</v>
      </c>
      <c r="I1679" t="s">
        <v>136</v>
      </c>
      <c r="J1679" t="s">
        <v>137</v>
      </c>
      <c r="K1679" t="s">
        <v>138</v>
      </c>
      <c r="L1679" t="s">
        <v>5095</v>
      </c>
      <c r="M1679" t="s">
        <v>5096</v>
      </c>
      <c r="N1679">
        <v>1.196666666</v>
      </c>
      <c r="O1679">
        <v>0</v>
      </c>
      <c r="P1679">
        <v>1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1.9122477870423502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1.9122477870423502</v>
      </c>
    </row>
    <row r="1680" spans="1:31" x14ac:dyDescent="0.25">
      <c r="A1680">
        <v>2378503</v>
      </c>
      <c r="B1680">
        <v>1</v>
      </c>
      <c r="C1680" t="s">
        <v>80</v>
      </c>
      <c r="D1680" t="s">
        <v>85</v>
      </c>
      <c r="E1680" t="s">
        <v>155</v>
      </c>
      <c r="F1680" t="s">
        <v>5097</v>
      </c>
      <c r="G1680" t="s">
        <v>292</v>
      </c>
      <c r="H1680" t="s">
        <v>135</v>
      </c>
      <c r="I1680" t="s">
        <v>136</v>
      </c>
      <c r="J1680" t="s">
        <v>137</v>
      </c>
      <c r="K1680" t="s">
        <v>294</v>
      </c>
      <c r="L1680" t="s">
        <v>5098</v>
      </c>
      <c r="M1680" t="s">
        <v>5099</v>
      </c>
      <c r="N1680">
        <v>1.0594444439999999</v>
      </c>
      <c r="O1680">
        <v>0</v>
      </c>
      <c r="P1680">
        <v>149</v>
      </c>
      <c r="Q1680">
        <v>0</v>
      </c>
      <c r="R1680">
        <v>0</v>
      </c>
      <c r="S1680">
        <v>0</v>
      </c>
      <c r="T1680">
        <v>12</v>
      </c>
      <c r="U1680">
        <v>0</v>
      </c>
      <c r="V1680">
        <v>0</v>
      </c>
      <c r="W1680">
        <v>0</v>
      </c>
      <c r="X1680">
        <v>35.708142641574469</v>
      </c>
      <c r="Y1680">
        <v>0</v>
      </c>
      <c r="Z1680">
        <v>0</v>
      </c>
      <c r="AA1680">
        <v>0</v>
      </c>
      <c r="AB1680">
        <v>25.931932552432087</v>
      </c>
      <c r="AC1680">
        <v>0</v>
      </c>
      <c r="AD1680">
        <v>0</v>
      </c>
      <c r="AE1680">
        <v>61.640075194006556</v>
      </c>
    </row>
    <row r="1681" spans="1:31" x14ac:dyDescent="0.25">
      <c r="A1681">
        <v>2378512</v>
      </c>
      <c r="B1681">
        <v>1</v>
      </c>
      <c r="C1681" t="s">
        <v>81</v>
      </c>
      <c r="D1681" t="s">
        <v>120</v>
      </c>
      <c r="E1681" t="s">
        <v>184</v>
      </c>
      <c r="F1681" t="s">
        <v>5100</v>
      </c>
      <c r="G1681" t="s">
        <v>199</v>
      </c>
      <c r="H1681" t="s">
        <v>135</v>
      </c>
      <c r="I1681" t="s">
        <v>136</v>
      </c>
      <c r="J1681" t="s">
        <v>137</v>
      </c>
      <c r="K1681" t="s">
        <v>138</v>
      </c>
      <c r="L1681" t="s">
        <v>5101</v>
      </c>
      <c r="M1681" t="s">
        <v>5102</v>
      </c>
      <c r="N1681">
        <v>1.4580555550000001</v>
      </c>
      <c r="O1681">
        <v>0</v>
      </c>
      <c r="P1681">
        <v>0</v>
      </c>
      <c r="Q1681">
        <v>0</v>
      </c>
      <c r="R1681">
        <v>6</v>
      </c>
      <c r="S1681">
        <v>0</v>
      </c>
      <c r="T1681">
        <v>8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18.03823121115046</v>
      </c>
      <c r="AA1681">
        <v>0</v>
      </c>
      <c r="AB1681">
        <v>6.7318559004641498</v>
      </c>
      <c r="AC1681">
        <v>0</v>
      </c>
      <c r="AD1681">
        <v>0</v>
      </c>
      <c r="AE1681">
        <v>24.770087111614611</v>
      </c>
    </row>
    <row r="1682" spans="1:31" x14ac:dyDescent="0.25">
      <c r="A1682">
        <v>2378531</v>
      </c>
      <c r="B1682">
        <v>1</v>
      </c>
      <c r="C1682" t="s">
        <v>80</v>
      </c>
      <c r="D1682" t="s">
        <v>83</v>
      </c>
      <c r="E1682" t="s">
        <v>184</v>
      </c>
      <c r="F1682" t="s">
        <v>5103</v>
      </c>
      <c r="G1682" t="s">
        <v>353</v>
      </c>
      <c r="H1682" t="s">
        <v>135</v>
      </c>
      <c r="I1682" t="s">
        <v>136</v>
      </c>
      <c r="J1682" t="s">
        <v>137</v>
      </c>
      <c r="K1682" t="s">
        <v>294</v>
      </c>
      <c r="L1682" t="s">
        <v>5104</v>
      </c>
      <c r="M1682" t="s">
        <v>5105</v>
      </c>
      <c r="N1682">
        <v>0.84277777700000001</v>
      </c>
      <c r="O1682">
        <v>0</v>
      </c>
      <c r="P1682">
        <v>63</v>
      </c>
      <c r="Q1682">
        <v>0</v>
      </c>
      <c r="R1682">
        <v>0</v>
      </c>
      <c r="S1682">
        <v>0</v>
      </c>
      <c r="T1682">
        <v>30</v>
      </c>
      <c r="U1682">
        <v>0</v>
      </c>
      <c r="V1682">
        <v>0</v>
      </c>
      <c r="W1682">
        <v>0</v>
      </c>
      <c r="X1682">
        <v>15.833683177107703</v>
      </c>
      <c r="Y1682">
        <v>0</v>
      </c>
      <c r="Z1682">
        <v>0</v>
      </c>
      <c r="AA1682">
        <v>0</v>
      </c>
      <c r="AB1682">
        <v>57.755649351509341</v>
      </c>
      <c r="AC1682">
        <v>0</v>
      </c>
      <c r="AD1682">
        <v>0</v>
      </c>
      <c r="AE1682">
        <v>73.589332528617049</v>
      </c>
    </row>
    <row r="1683" spans="1:31" x14ac:dyDescent="0.25">
      <c r="A1683">
        <v>2378489</v>
      </c>
      <c r="B1683">
        <v>1</v>
      </c>
      <c r="C1683" t="s">
        <v>80</v>
      </c>
      <c r="D1683" t="s">
        <v>90</v>
      </c>
      <c r="E1683" t="s">
        <v>132</v>
      </c>
      <c r="F1683" t="s">
        <v>5106</v>
      </c>
      <c r="G1683" t="s">
        <v>149</v>
      </c>
      <c r="H1683" t="s">
        <v>135</v>
      </c>
      <c r="I1683" t="s">
        <v>136</v>
      </c>
      <c r="J1683" t="s">
        <v>137</v>
      </c>
      <c r="K1683" t="s">
        <v>138</v>
      </c>
      <c r="L1683" t="s">
        <v>5107</v>
      </c>
      <c r="M1683" t="s">
        <v>5108</v>
      </c>
      <c r="N1683">
        <v>2.8758333330000001</v>
      </c>
      <c r="O1683">
        <v>0</v>
      </c>
      <c r="P1683">
        <v>3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1.4030539033454168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1.4030539033454168</v>
      </c>
    </row>
    <row r="1684" spans="1:31" x14ac:dyDescent="0.25">
      <c r="A1684">
        <v>2378490</v>
      </c>
      <c r="B1684">
        <v>1</v>
      </c>
      <c r="C1684" t="s">
        <v>81</v>
      </c>
      <c r="D1684" t="s">
        <v>112</v>
      </c>
      <c r="E1684" t="s">
        <v>132</v>
      </c>
      <c r="F1684" t="s">
        <v>5109</v>
      </c>
      <c r="G1684" t="s">
        <v>149</v>
      </c>
      <c r="H1684" t="s">
        <v>135</v>
      </c>
      <c r="I1684" t="s">
        <v>136</v>
      </c>
      <c r="J1684" t="s">
        <v>137</v>
      </c>
      <c r="K1684" t="s">
        <v>138</v>
      </c>
      <c r="L1684" t="s">
        <v>5110</v>
      </c>
      <c r="M1684" t="s">
        <v>5111</v>
      </c>
      <c r="N1684">
        <v>2.6347222220000002</v>
      </c>
      <c r="O1684">
        <v>0</v>
      </c>
      <c r="P1684">
        <v>4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1.5222111716935416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1.5222111716935416</v>
      </c>
    </row>
    <row r="1685" spans="1:31" x14ac:dyDescent="0.25">
      <c r="A1685">
        <v>2378556</v>
      </c>
      <c r="B1685">
        <v>1</v>
      </c>
      <c r="C1685" t="s">
        <v>80</v>
      </c>
      <c r="D1685" t="s">
        <v>93</v>
      </c>
      <c r="E1685" t="s">
        <v>155</v>
      </c>
      <c r="F1685" t="s">
        <v>5112</v>
      </c>
      <c r="G1685" t="s">
        <v>269</v>
      </c>
      <c r="H1685" t="s">
        <v>135</v>
      </c>
      <c r="I1685" t="s">
        <v>136</v>
      </c>
      <c r="J1685" t="s">
        <v>137</v>
      </c>
      <c r="K1685" t="s">
        <v>138</v>
      </c>
      <c r="L1685" t="s">
        <v>5113</v>
      </c>
      <c r="M1685" t="s">
        <v>5114</v>
      </c>
      <c r="N1685">
        <v>1.478888888</v>
      </c>
      <c r="O1685">
        <v>0</v>
      </c>
      <c r="P1685">
        <v>1</v>
      </c>
      <c r="Q1685">
        <v>0</v>
      </c>
      <c r="R1685">
        <v>2</v>
      </c>
      <c r="S1685">
        <v>0</v>
      </c>
      <c r="T1685">
        <v>1</v>
      </c>
      <c r="U1685">
        <v>0</v>
      </c>
      <c r="V1685">
        <v>0</v>
      </c>
      <c r="W1685">
        <v>0</v>
      </c>
      <c r="X1685">
        <v>0.57682170472685834</v>
      </c>
      <c r="Y1685">
        <v>0</v>
      </c>
      <c r="Z1685">
        <v>20.397927938252085</v>
      </c>
      <c r="AA1685">
        <v>0</v>
      </c>
      <c r="AB1685">
        <v>2.2278686140075006E-2</v>
      </c>
      <c r="AC1685">
        <v>0</v>
      </c>
      <c r="AD1685">
        <v>0</v>
      </c>
      <c r="AE1685">
        <v>20.997028329119019</v>
      </c>
    </row>
    <row r="1686" spans="1:31" x14ac:dyDescent="0.25">
      <c r="A1686">
        <v>2378570</v>
      </c>
      <c r="B1686">
        <v>1</v>
      </c>
      <c r="C1686" t="s">
        <v>80</v>
      </c>
      <c r="D1686" t="s">
        <v>85</v>
      </c>
      <c r="E1686" t="s">
        <v>155</v>
      </c>
      <c r="F1686" t="s">
        <v>5115</v>
      </c>
      <c r="G1686" t="s">
        <v>292</v>
      </c>
      <c r="H1686" t="s">
        <v>135</v>
      </c>
      <c r="I1686" t="s">
        <v>136</v>
      </c>
      <c r="J1686" t="s">
        <v>137</v>
      </c>
      <c r="K1686" t="s">
        <v>294</v>
      </c>
      <c r="L1686" t="s">
        <v>5116</v>
      </c>
      <c r="M1686" t="s">
        <v>5117</v>
      </c>
      <c r="N1686">
        <v>0.64583333300000001</v>
      </c>
      <c r="O1686">
        <v>0</v>
      </c>
      <c r="P1686">
        <v>114</v>
      </c>
      <c r="Q1686">
        <v>0</v>
      </c>
      <c r="R1686">
        <v>0</v>
      </c>
      <c r="S1686">
        <v>0</v>
      </c>
      <c r="T1686">
        <v>3</v>
      </c>
      <c r="U1686">
        <v>0</v>
      </c>
      <c r="V1686">
        <v>0</v>
      </c>
      <c r="W1686">
        <v>0</v>
      </c>
      <c r="X1686">
        <v>24.67303416980187</v>
      </c>
      <c r="Y1686">
        <v>0</v>
      </c>
      <c r="Z1686">
        <v>0</v>
      </c>
      <c r="AA1686">
        <v>0</v>
      </c>
      <c r="AB1686">
        <v>2.4675517417187498</v>
      </c>
      <c r="AC1686">
        <v>0</v>
      </c>
      <c r="AD1686">
        <v>0</v>
      </c>
      <c r="AE1686">
        <v>27.14058591152062</v>
      </c>
    </row>
    <row r="1687" spans="1:31" x14ac:dyDescent="0.25">
      <c r="A1687">
        <v>2378584</v>
      </c>
      <c r="B1687">
        <v>1</v>
      </c>
      <c r="C1687" t="s">
        <v>80</v>
      </c>
      <c r="D1687" t="s">
        <v>96</v>
      </c>
      <c r="E1687" t="s">
        <v>132</v>
      </c>
      <c r="F1687" t="s">
        <v>5118</v>
      </c>
      <c r="G1687" t="s">
        <v>149</v>
      </c>
      <c r="H1687" t="s">
        <v>135</v>
      </c>
      <c r="I1687" t="s">
        <v>136</v>
      </c>
      <c r="J1687" t="s">
        <v>137</v>
      </c>
      <c r="K1687" t="s">
        <v>138</v>
      </c>
      <c r="L1687" t="s">
        <v>5119</v>
      </c>
      <c r="M1687" t="s">
        <v>5120</v>
      </c>
      <c r="N1687">
        <v>1.075</v>
      </c>
      <c r="O1687">
        <v>0</v>
      </c>
      <c r="P1687">
        <v>1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5.2851038714600007E-2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5.2851038714600007E-2</v>
      </c>
    </row>
    <row r="1688" spans="1:31" x14ac:dyDescent="0.25">
      <c r="A1688">
        <v>2378607</v>
      </c>
      <c r="B1688">
        <v>1</v>
      </c>
      <c r="C1688" t="s">
        <v>80</v>
      </c>
      <c r="D1688" t="s">
        <v>88</v>
      </c>
      <c r="E1688" t="s">
        <v>132</v>
      </c>
      <c r="F1688" t="s">
        <v>5121</v>
      </c>
      <c r="G1688" t="s">
        <v>145</v>
      </c>
      <c r="H1688" t="s">
        <v>135</v>
      </c>
      <c r="I1688" t="s">
        <v>136</v>
      </c>
      <c r="J1688" t="s">
        <v>137</v>
      </c>
      <c r="K1688" t="s">
        <v>138</v>
      </c>
      <c r="L1688" t="s">
        <v>5122</v>
      </c>
      <c r="M1688" t="s">
        <v>5123</v>
      </c>
      <c r="N1688">
        <v>0.40749999999999997</v>
      </c>
      <c r="O1688">
        <v>0</v>
      </c>
      <c r="P1688">
        <v>15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2.0213256710643752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2.0213256710643752</v>
      </c>
    </row>
    <row r="1689" spans="1:31" x14ac:dyDescent="0.25">
      <c r="A1689">
        <v>2376768</v>
      </c>
      <c r="B1689">
        <v>1</v>
      </c>
      <c r="C1689" t="s">
        <v>80</v>
      </c>
      <c r="D1689" t="s">
        <v>91</v>
      </c>
      <c r="E1689" t="s">
        <v>155</v>
      </c>
      <c r="F1689" t="s">
        <v>5124</v>
      </c>
      <c r="G1689" t="s">
        <v>292</v>
      </c>
      <c r="H1689" t="s">
        <v>135</v>
      </c>
      <c r="I1689" t="s">
        <v>136</v>
      </c>
      <c r="J1689" t="s">
        <v>137</v>
      </c>
      <c r="K1689" t="s">
        <v>294</v>
      </c>
      <c r="L1689" t="s">
        <v>5125</v>
      </c>
      <c r="M1689" t="s">
        <v>5126</v>
      </c>
      <c r="N1689">
        <v>6.8086111110000003</v>
      </c>
      <c r="O1689">
        <v>0</v>
      </c>
      <c r="P1689">
        <v>14</v>
      </c>
      <c r="Q1689">
        <v>0</v>
      </c>
      <c r="R1689">
        <v>0</v>
      </c>
      <c r="S1689">
        <v>0</v>
      </c>
      <c r="T1689">
        <v>1</v>
      </c>
      <c r="U1689">
        <v>0</v>
      </c>
      <c r="V1689">
        <v>0</v>
      </c>
      <c r="W1689">
        <v>0</v>
      </c>
      <c r="X1689">
        <v>23.311677610757954</v>
      </c>
      <c r="Y1689">
        <v>0</v>
      </c>
      <c r="Z1689">
        <v>0</v>
      </c>
      <c r="AA1689">
        <v>0</v>
      </c>
      <c r="AB1689">
        <v>0.42057841628160009</v>
      </c>
      <c r="AC1689">
        <v>0</v>
      </c>
      <c r="AD1689">
        <v>0</v>
      </c>
      <c r="AE1689">
        <v>23.732256027039554</v>
      </c>
    </row>
    <row r="1690" spans="1:31" x14ac:dyDescent="0.25">
      <c r="A1690">
        <v>2376776</v>
      </c>
      <c r="B1690">
        <v>1</v>
      </c>
      <c r="C1690" t="s">
        <v>80</v>
      </c>
      <c r="D1690" t="s">
        <v>91</v>
      </c>
      <c r="E1690" t="s">
        <v>155</v>
      </c>
      <c r="F1690" t="s">
        <v>5127</v>
      </c>
      <c r="G1690" t="s">
        <v>292</v>
      </c>
      <c r="H1690" t="s">
        <v>135</v>
      </c>
      <c r="I1690" t="s">
        <v>136</v>
      </c>
      <c r="J1690" t="s">
        <v>137</v>
      </c>
      <c r="K1690" t="s">
        <v>294</v>
      </c>
      <c r="L1690" t="s">
        <v>5128</v>
      </c>
      <c r="M1690" t="s">
        <v>5129</v>
      </c>
      <c r="N1690">
        <v>6.6833333330000002</v>
      </c>
      <c r="O1690">
        <v>0</v>
      </c>
      <c r="P1690">
        <v>147</v>
      </c>
      <c r="Q1690">
        <v>0</v>
      </c>
      <c r="R1690">
        <v>0</v>
      </c>
      <c r="S1690">
        <v>0</v>
      </c>
      <c r="T1690">
        <v>8</v>
      </c>
      <c r="U1690">
        <v>0</v>
      </c>
      <c r="V1690">
        <v>0</v>
      </c>
      <c r="W1690">
        <v>0</v>
      </c>
      <c r="X1690">
        <v>221.05943747022206</v>
      </c>
      <c r="Y1690">
        <v>0</v>
      </c>
      <c r="Z1690">
        <v>0</v>
      </c>
      <c r="AA1690">
        <v>0</v>
      </c>
      <c r="AB1690">
        <v>57.28022102341</v>
      </c>
      <c r="AC1690">
        <v>0</v>
      </c>
      <c r="AD1690">
        <v>0</v>
      </c>
      <c r="AE1690">
        <v>278.33965849363204</v>
      </c>
    </row>
    <row r="1691" spans="1:31" x14ac:dyDescent="0.25">
      <c r="A1691">
        <v>2378479</v>
      </c>
      <c r="B1691">
        <v>1</v>
      </c>
      <c r="C1691" t="s">
        <v>80</v>
      </c>
      <c r="D1691" t="s">
        <v>85</v>
      </c>
      <c r="E1691" t="s">
        <v>170</v>
      </c>
      <c r="F1691" t="s">
        <v>5130</v>
      </c>
      <c r="G1691" t="s">
        <v>203</v>
      </c>
      <c r="H1691" t="s">
        <v>135</v>
      </c>
      <c r="I1691" t="s">
        <v>136</v>
      </c>
      <c r="J1691" t="s">
        <v>137</v>
      </c>
      <c r="K1691" t="s">
        <v>138</v>
      </c>
      <c r="L1691" t="s">
        <v>5131</v>
      </c>
      <c r="M1691" t="s">
        <v>5132</v>
      </c>
      <c r="N1691">
        <v>1.723055555</v>
      </c>
      <c r="O1691">
        <v>0</v>
      </c>
      <c r="P1691">
        <v>9</v>
      </c>
      <c r="Q1691">
        <v>0</v>
      </c>
      <c r="R1691">
        <v>0</v>
      </c>
      <c r="S1691">
        <v>0</v>
      </c>
      <c r="T1691">
        <v>2</v>
      </c>
      <c r="U1691">
        <v>0</v>
      </c>
      <c r="V1691">
        <v>0</v>
      </c>
      <c r="W1691">
        <v>0</v>
      </c>
      <c r="X1691">
        <v>3.6075192808248007</v>
      </c>
      <c r="Y1691">
        <v>0</v>
      </c>
      <c r="Z1691">
        <v>0</v>
      </c>
      <c r="AA1691">
        <v>0</v>
      </c>
      <c r="AB1691">
        <v>18.583183737535403</v>
      </c>
      <c r="AC1691">
        <v>0</v>
      </c>
      <c r="AD1691">
        <v>0</v>
      </c>
      <c r="AE1691">
        <v>22.190703018360203</v>
      </c>
    </row>
    <row r="1692" spans="1:31" x14ac:dyDescent="0.25">
      <c r="A1692">
        <v>2378480</v>
      </c>
      <c r="B1692">
        <v>1</v>
      </c>
      <c r="C1692" t="s">
        <v>80</v>
      </c>
      <c r="D1692" t="s">
        <v>96</v>
      </c>
      <c r="E1692" t="s">
        <v>170</v>
      </c>
      <c r="F1692" t="s">
        <v>5133</v>
      </c>
      <c r="G1692" t="s">
        <v>343</v>
      </c>
      <c r="H1692" t="s">
        <v>135</v>
      </c>
      <c r="I1692" t="s">
        <v>136</v>
      </c>
      <c r="J1692" t="s">
        <v>137</v>
      </c>
      <c r="K1692" t="s">
        <v>138</v>
      </c>
      <c r="L1692" t="s">
        <v>5134</v>
      </c>
      <c r="M1692" t="s">
        <v>5135</v>
      </c>
      <c r="N1692">
        <v>1.523055555</v>
      </c>
      <c r="O1692">
        <v>0</v>
      </c>
      <c r="P1692">
        <v>44</v>
      </c>
      <c r="Q1692">
        <v>0</v>
      </c>
      <c r="R1692">
        <v>0</v>
      </c>
      <c r="S1692">
        <v>0</v>
      </c>
      <c r="T1692">
        <v>15</v>
      </c>
      <c r="U1692">
        <v>0</v>
      </c>
      <c r="V1692">
        <v>0</v>
      </c>
      <c r="W1692">
        <v>0</v>
      </c>
      <c r="X1692">
        <v>48.8354577415964</v>
      </c>
      <c r="Y1692">
        <v>0</v>
      </c>
      <c r="Z1692">
        <v>0</v>
      </c>
      <c r="AA1692">
        <v>0</v>
      </c>
      <c r="AB1692">
        <v>73.545164706346654</v>
      </c>
      <c r="AC1692">
        <v>0</v>
      </c>
      <c r="AD1692">
        <v>0</v>
      </c>
      <c r="AE1692">
        <v>122.38062244794305</v>
      </c>
    </row>
    <row r="1693" spans="1:31" x14ac:dyDescent="0.25">
      <c r="A1693">
        <v>2378487</v>
      </c>
      <c r="B1693">
        <v>1</v>
      </c>
      <c r="C1693" t="s">
        <v>80</v>
      </c>
      <c r="D1693" t="s">
        <v>95</v>
      </c>
      <c r="E1693" t="s">
        <v>132</v>
      </c>
      <c r="F1693" t="s">
        <v>5136</v>
      </c>
      <c r="G1693" t="s">
        <v>134</v>
      </c>
      <c r="H1693" t="s">
        <v>135</v>
      </c>
      <c r="I1693" t="s">
        <v>136</v>
      </c>
      <c r="J1693" t="s">
        <v>137</v>
      </c>
      <c r="K1693" t="s">
        <v>138</v>
      </c>
      <c r="L1693" t="s">
        <v>5137</v>
      </c>
      <c r="M1693" t="s">
        <v>5138</v>
      </c>
      <c r="N1693">
        <v>2.750277777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</row>
    <row r="1694" spans="1:31" x14ac:dyDescent="0.25">
      <c r="A1694">
        <v>2378522</v>
      </c>
      <c r="B1694">
        <v>1</v>
      </c>
      <c r="C1694" t="s">
        <v>80</v>
      </c>
      <c r="D1694" t="s">
        <v>83</v>
      </c>
      <c r="E1694" t="s">
        <v>132</v>
      </c>
      <c r="F1694" t="s">
        <v>5139</v>
      </c>
      <c r="G1694" t="s">
        <v>149</v>
      </c>
      <c r="H1694" t="s">
        <v>135</v>
      </c>
      <c r="I1694" t="s">
        <v>136</v>
      </c>
      <c r="J1694" t="s">
        <v>137</v>
      </c>
      <c r="K1694" t="s">
        <v>138</v>
      </c>
      <c r="L1694" t="s">
        <v>5140</v>
      </c>
      <c r="M1694" t="s">
        <v>5141</v>
      </c>
      <c r="N1694">
        <v>3.823611111</v>
      </c>
      <c r="O1694">
        <v>0</v>
      </c>
      <c r="P1694">
        <v>12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13.003313338096218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13.003313338096218</v>
      </c>
    </row>
    <row r="1695" spans="1:31" x14ac:dyDescent="0.25">
      <c r="A1695">
        <v>2378525</v>
      </c>
      <c r="B1695">
        <v>1</v>
      </c>
      <c r="C1695" t="s">
        <v>81</v>
      </c>
      <c r="D1695" t="s">
        <v>112</v>
      </c>
      <c r="E1695" t="s">
        <v>170</v>
      </c>
      <c r="F1695" t="s">
        <v>5142</v>
      </c>
      <c r="G1695" t="s">
        <v>161</v>
      </c>
      <c r="H1695" t="s">
        <v>135</v>
      </c>
      <c r="I1695" t="s">
        <v>136</v>
      </c>
      <c r="J1695" t="s">
        <v>137</v>
      </c>
      <c r="K1695" t="s">
        <v>138</v>
      </c>
      <c r="L1695" t="s">
        <v>5143</v>
      </c>
      <c r="M1695" t="s">
        <v>5144</v>
      </c>
      <c r="N1695">
        <v>0.34472222200000002</v>
      </c>
      <c r="O1695">
        <v>0</v>
      </c>
      <c r="P1695">
        <v>45</v>
      </c>
      <c r="Q1695">
        <v>0</v>
      </c>
      <c r="R1695">
        <v>2</v>
      </c>
      <c r="S1695">
        <v>0</v>
      </c>
      <c r="T1695">
        <v>3</v>
      </c>
      <c r="U1695">
        <v>0</v>
      </c>
      <c r="V1695">
        <v>0</v>
      </c>
      <c r="W1695">
        <v>0</v>
      </c>
      <c r="X1695">
        <v>2.6241032151189905</v>
      </c>
      <c r="Y1695">
        <v>0</v>
      </c>
      <c r="Z1695">
        <v>2.2232913112800002E-2</v>
      </c>
      <c r="AA1695">
        <v>0</v>
      </c>
      <c r="AB1695">
        <v>1.8432981197993337</v>
      </c>
      <c r="AC1695">
        <v>0</v>
      </c>
      <c r="AD1695">
        <v>0</v>
      </c>
      <c r="AE1695">
        <v>4.4896342480311242</v>
      </c>
    </row>
    <row r="1696" spans="1:31" x14ac:dyDescent="0.25">
      <c r="A1696">
        <v>2378541</v>
      </c>
      <c r="B1696">
        <v>1</v>
      </c>
      <c r="C1696" t="s">
        <v>80</v>
      </c>
      <c r="D1696" t="s">
        <v>85</v>
      </c>
      <c r="E1696" t="s">
        <v>132</v>
      </c>
      <c r="F1696" t="s">
        <v>5145</v>
      </c>
      <c r="G1696" t="s">
        <v>134</v>
      </c>
      <c r="H1696" t="s">
        <v>135</v>
      </c>
      <c r="I1696" t="s">
        <v>136</v>
      </c>
      <c r="J1696" t="s">
        <v>137</v>
      </c>
      <c r="K1696" t="s">
        <v>138</v>
      </c>
      <c r="L1696" t="s">
        <v>5146</v>
      </c>
      <c r="M1696" t="s">
        <v>5147</v>
      </c>
      <c r="N1696">
        <v>1.650833333</v>
      </c>
      <c r="O1696">
        <v>0</v>
      </c>
      <c r="P1696">
        <v>17</v>
      </c>
      <c r="Q1696">
        <v>0</v>
      </c>
      <c r="R1696">
        <v>0</v>
      </c>
      <c r="S1696">
        <v>0</v>
      </c>
      <c r="T1696">
        <v>2</v>
      </c>
      <c r="U1696">
        <v>0</v>
      </c>
      <c r="V1696">
        <v>0</v>
      </c>
      <c r="W1696">
        <v>0</v>
      </c>
      <c r="X1696">
        <v>9.9646143016716291</v>
      </c>
      <c r="Y1696">
        <v>0</v>
      </c>
      <c r="Z1696">
        <v>0</v>
      </c>
      <c r="AA1696">
        <v>0</v>
      </c>
      <c r="AB1696">
        <v>4.0594625574250003</v>
      </c>
      <c r="AC1696">
        <v>0</v>
      </c>
      <c r="AD1696">
        <v>0</v>
      </c>
      <c r="AE1696">
        <v>14.024076859096629</v>
      </c>
    </row>
    <row r="1697" spans="1:31" x14ac:dyDescent="0.25">
      <c r="A1697">
        <v>2378554</v>
      </c>
      <c r="B1697">
        <v>1</v>
      </c>
      <c r="C1697" t="s">
        <v>80</v>
      </c>
      <c r="D1697" t="s">
        <v>82</v>
      </c>
      <c r="E1697" t="s">
        <v>155</v>
      </c>
      <c r="F1697" t="s">
        <v>5148</v>
      </c>
      <c r="G1697" t="s">
        <v>161</v>
      </c>
      <c r="H1697" t="s">
        <v>135</v>
      </c>
      <c r="I1697" t="s">
        <v>136</v>
      </c>
      <c r="J1697" t="s">
        <v>137</v>
      </c>
      <c r="K1697" t="s">
        <v>138</v>
      </c>
      <c r="L1697" t="s">
        <v>5149</v>
      </c>
      <c r="M1697" t="s">
        <v>5150</v>
      </c>
      <c r="N1697">
        <v>1.275833333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52</v>
      </c>
      <c r="U1697">
        <v>0</v>
      </c>
      <c r="V1697">
        <v>1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96.982750845309653</v>
      </c>
      <c r="AC1697">
        <v>0</v>
      </c>
      <c r="AD1697">
        <v>51.501924292883331</v>
      </c>
      <c r="AE1697">
        <v>148.48467513819298</v>
      </c>
    </row>
    <row r="1698" spans="1:31" x14ac:dyDescent="0.25">
      <c r="A1698">
        <v>2378596</v>
      </c>
      <c r="B1698">
        <v>1</v>
      </c>
      <c r="C1698" t="s">
        <v>80</v>
      </c>
      <c r="D1698" t="s">
        <v>83</v>
      </c>
      <c r="E1698" t="s">
        <v>155</v>
      </c>
      <c r="F1698" t="s">
        <v>5151</v>
      </c>
      <c r="G1698" t="s">
        <v>172</v>
      </c>
      <c r="H1698" t="s">
        <v>135</v>
      </c>
      <c r="I1698" t="s">
        <v>136</v>
      </c>
      <c r="J1698" t="s">
        <v>137</v>
      </c>
      <c r="K1698" t="s">
        <v>138</v>
      </c>
      <c r="L1698" t="s">
        <v>5152</v>
      </c>
      <c r="M1698" t="s">
        <v>5153</v>
      </c>
      <c r="N1698">
        <v>0.70972222200000001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33</v>
      </c>
      <c r="U1698">
        <v>0</v>
      </c>
      <c r="V1698">
        <v>5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54.385030379298165</v>
      </c>
      <c r="AC1698">
        <v>0</v>
      </c>
      <c r="AD1698">
        <v>44.397057035734207</v>
      </c>
      <c r="AE1698">
        <v>98.782087415032379</v>
      </c>
    </row>
    <row r="1699" spans="1:31" x14ac:dyDescent="0.25">
      <c r="A1699">
        <v>2379336</v>
      </c>
      <c r="B1699">
        <v>1</v>
      </c>
      <c r="C1699" t="s">
        <v>81</v>
      </c>
      <c r="D1699" t="s">
        <v>113</v>
      </c>
      <c r="E1699" t="s">
        <v>290</v>
      </c>
      <c r="F1699" t="s">
        <v>5154</v>
      </c>
      <c r="G1699" t="s">
        <v>298</v>
      </c>
      <c r="H1699" t="s">
        <v>293</v>
      </c>
      <c r="I1699" t="s">
        <v>136</v>
      </c>
      <c r="J1699" t="s">
        <v>137</v>
      </c>
      <c r="K1699" t="s">
        <v>138</v>
      </c>
      <c r="L1699" t="s">
        <v>5155</v>
      </c>
      <c r="M1699" t="s">
        <v>5156</v>
      </c>
      <c r="N1699">
        <v>0.86472222200000004</v>
      </c>
      <c r="O1699">
        <v>1</v>
      </c>
      <c r="P1699">
        <v>1495</v>
      </c>
      <c r="Q1699">
        <v>7</v>
      </c>
      <c r="R1699">
        <v>37</v>
      </c>
      <c r="S1699">
        <v>5</v>
      </c>
      <c r="T1699">
        <v>310</v>
      </c>
      <c r="U1699">
        <v>0</v>
      </c>
      <c r="V1699">
        <v>0</v>
      </c>
      <c r="W1699">
        <v>0.15248175497380004</v>
      </c>
      <c r="X1699">
        <v>237.75896374584121</v>
      </c>
      <c r="Y1699">
        <v>34.562386904467552</v>
      </c>
      <c r="Z1699">
        <v>76.576529880703177</v>
      </c>
      <c r="AA1699">
        <v>3.9782874756669173</v>
      </c>
      <c r="AB1699">
        <v>100.18896748561812</v>
      </c>
      <c r="AC1699">
        <v>0</v>
      </c>
      <c r="AD1699">
        <v>0</v>
      </c>
      <c r="AE1699">
        <v>453.21761724727082</v>
      </c>
    </row>
    <row r="1700" spans="1:31" x14ac:dyDescent="0.25">
      <c r="A1700">
        <v>2379347</v>
      </c>
      <c r="B1700">
        <v>1</v>
      </c>
      <c r="C1700" t="s">
        <v>81</v>
      </c>
      <c r="D1700" t="s">
        <v>114</v>
      </c>
      <c r="E1700" t="s">
        <v>1368</v>
      </c>
      <c r="F1700" t="s">
        <v>5157</v>
      </c>
      <c r="G1700" t="s">
        <v>298</v>
      </c>
      <c r="H1700" t="s">
        <v>293</v>
      </c>
      <c r="I1700" t="s">
        <v>1348</v>
      </c>
      <c r="J1700" t="s">
        <v>137</v>
      </c>
      <c r="K1700" t="s">
        <v>138</v>
      </c>
      <c r="L1700" t="s">
        <v>5158</v>
      </c>
      <c r="M1700" t="s">
        <v>5159</v>
      </c>
      <c r="N1700">
        <v>8.3333330000000001E-3</v>
      </c>
      <c r="O1700">
        <v>0</v>
      </c>
      <c r="P1700">
        <v>190</v>
      </c>
      <c r="Q1700">
        <v>1</v>
      </c>
      <c r="R1700">
        <v>8</v>
      </c>
      <c r="S1700">
        <v>4</v>
      </c>
      <c r="T1700">
        <v>7</v>
      </c>
      <c r="U1700">
        <v>0</v>
      </c>
      <c r="V1700">
        <v>0</v>
      </c>
      <c r="W1700">
        <v>0</v>
      </c>
      <c r="X1700">
        <v>0.17490682454250009</v>
      </c>
      <c r="Y1700">
        <v>5.3165833322500007E-3</v>
      </c>
      <c r="Z1700">
        <v>1.8717876246999998E-2</v>
      </c>
      <c r="AA1700">
        <v>6.3352930758750009E-2</v>
      </c>
      <c r="AB1700">
        <v>5.2713469290000007E-3</v>
      </c>
      <c r="AC1700">
        <v>0</v>
      </c>
      <c r="AD1700">
        <v>0</v>
      </c>
      <c r="AE1700">
        <v>0.26756556180950009</v>
      </c>
    </row>
    <row r="1701" spans="1:31" x14ac:dyDescent="0.25">
      <c r="A1701">
        <v>2379352</v>
      </c>
      <c r="B1701">
        <v>1</v>
      </c>
      <c r="C1701" t="s">
        <v>81</v>
      </c>
      <c r="D1701" t="s">
        <v>126</v>
      </c>
      <c r="E1701" t="s">
        <v>1368</v>
      </c>
      <c r="F1701" t="s">
        <v>5160</v>
      </c>
      <c r="G1701" t="s">
        <v>298</v>
      </c>
      <c r="H1701" t="s">
        <v>293</v>
      </c>
      <c r="I1701" t="s">
        <v>1348</v>
      </c>
      <c r="J1701" t="s">
        <v>137</v>
      </c>
      <c r="K1701" t="s">
        <v>138</v>
      </c>
      <c r="L1701" t="s">
        <v>5161</v>
      </c>
      <c r="M1701" t="s">
        <v>5162</v>
      </c>
      <c r="N1701">
        <v>8.3333330000000001E-3</v>
      </c>
      <c r="O1701">
        <v>0</v>
      </c>
      <c r="P1701">
        <v>895</v>
      </c>
      <c r="Q1701">
        <v>49</v>
      </c>
      <c r="R1701">
        <v>128</v>
      </c>
      <c r="S1701">
        <v>13</v>
      </c>
      <c r="T1701">
        <v>60</v>
      </c>
      <c r="U1701">
        <v>1</v>
      </c>
      <c r="V1701">
        <v>0</v>
      </c>
      <c r="W1701">
        <v>0</v>
      </c>
      <c r="X1701">
        <v>0.78358615409600085</v>
      </c>
      <c r="Y1701">
        <v>2.0934314066285</v>
      </c>
      <c r="Z1701">
        <v>0.74156660444933287</v>
      </c>
      <c r="AA1701">
        <v>0.188895668016</v>
      </c>
      <c r="AB1701">
        <v>0.22823159574374999</v>
      </c>
      <c r="AC1701">
        <v>1.0720604384791668</v>
      </c>
      <c r="AD1701">
        <v>0</v>
      </c>
      <c r="AE1701">
        <v>5.107771867412751</v>
      </c>
    </row>
    <row r="1702" spans="1:31" x14ac:dyDescent="0.25">
      <c r="A1702">
        <v>2379364</v>
      </c>
      <c r="B1702">
        <v>1</v>
      </c>
      <c r="C1702" t="s">
        <v>81</v>
      </c>
      <c r="D1702" t="s">
        <v>122</v>
      </c>
      <c r="E1702" t="s">
        <v>290</v>
      </c>
      <c r="F1702" t="s">
        <v>5163</v>
      </c>
      <c r="G1702" t="s">
        <v>298</v>
      </c>
      <c r="H1702" t="s">
        <v>293</v>
      </c>
      <c r="I1702" t="s">
        <v>136</v>
      </c>
      <c r="J1702" t="s">
        <v>137</v>
      </c>
      <c r="K1702" t="s">
        <v>138</v>
      </c>
      <c r="L1702" t="s">
        <v>5164</v>
      </c>
      <c r="M1702" t="s">
        <v>5165</v>
      </c>
      <c r="N1702">
        <v>0.382222222</v>
      </c>
      <c r="O1702">
        <v>24</v>
      </c>
      <c r="P1702">
        <v>841</v>
      </c>
      <c r="Q1702">
        <v>71</v>
      </c>
      <c r="R1702">
        <v>38</v>
      </c>
      <c r="S1702">
        <v>23</v>
      </c>
      <c r="T1702">
        <v>53</v>
      </c>
      <c r="U1702">
        <v>0</v>
      </c>
      <c r="V1702">
        <v>2</v>
      </c>
      <c r="W1702">
        <v>2.1641412657771992</v>
      </c>
      <c r="X1702">
        <v>51.996083727512207</v>
      </c>
      <c r="Y1702">
        <v>24.390950691428298</v>
      </c>
      <c r="Z1702">
        <v>8.8906468641455554</v>
      </c>
      <c r="AA1702">
        <v>24.743992504950995</v>
      </c>
      <c r="AB1702">
        <v>14.609922270267527</v>
      </c>
      <c r="AC1702">
        <v>0</v>
      </c>
      <c r="AD1702">
        <v>62.574710138276899</v>
      </c>
      <c r="AE1702">
        <v>189.3704474623587</v>
      </c>
    </row>
    <row r="1703" spans="1:31" x14ac:dyDescent="0.25">
      <c r="A1703">
        <v>2379367</v>
      </c>
      <c r="B1703">
        <v>1</v>
      </c>
      <c r="C1703" t="s">
        <v>81</v>
      </c>
      <c r="D1703" t="s">
        <v>117</v>
      </c>
      <c r="E1703" t="s">
        <v>1397</v>
      </c>
      <c r="F1703" t="s">
        <v>5166</v>
      </c>
      <c r="G1703" t="s">
        <v>1495</v>
      </c>
      <c r="H1703" t="s">
        <v>293</v>
      </c>
      <c r="I1703" t="s">
        <v>136</v>
      </c>
      <c r="J1703" t="s">
        <v>137</v>
      </c>
      <c r="K1703" t="s">
        <v>138</v>
      </c>
      <c r="L1703" t="s">
        <v>5167</v>
      </c>
      <c r="M1703" t="s">
        <v>5168</v>
      </c>
      <c r="N1703">
        <v>2.4775</v>
      </c>
      <c r="O1703">
        <v>0</v>
      </c>
      <c r="P1703">
        <v>0</v>
      </c>
      <c r="Q1703">
        <v>9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31.947489320513018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31.947489320513018</v>
      </c>
    </row>
    <row r="1704" spans="1:31" x14ac:dyDescent="0.25">
      <c r="A1704">
        <v>2379417</v>
      </c>
      <c r="B1704">
        <v>1</v>
      </c>
      <c r="C1704" t="s">
        <v>81</v>
      </c>
      <c r="D1704" t="s">
        <v>114</v>
      </c>
      <c r="E1704" t="s">
        <v>1397</v>
      </c>
      <c r="F1704" t="s">
        <v>5169</v>
      </c>
      <c r="G1704" t="s">
        <v>298</v>
      </c>
      <c r="H1704" t="s">
        <v>293</v>
      </c>
      <c r="I1704" t="s">
        <v>136</v>
      </c>
      <c r="J1704" t="s">
        <v>137</v>
      </c>
      <c r="K1704" t="s">
        <v>138</v>
      </c>
      <c r="L1704" t="s">
        <v>5170</v>
      </c>
      <c r="M1704" t="s">
        <v>5171</v>
      </c>
      <c r="N1704">
        <v>0.340277777</v>
      </c>
      <c r="O1704">
        <v>0</v>
      </c>
      <c r="P1704">
        <v>3953</v>
      </c>
      <c r="Q1704">
        <v>0</v>
      </c>
      <c r="R1704">
        <v>31</v>
      </c>
      <c r="S1704">
        <v>4</v>
      </c>
      <c r="T1704">
        <v>581</v>
      </c>
      <c r="U1704">
        <v>0</v>
      </c>
      <c r="V1704">
        <v>19</v>
      </c>
      <c r="W1704">
        <v>0</v>
      </c>
      <c r="X1704">
        <v>188.30054841514149</v>
      </c>
      <c r="Y1704">
        <v>0</v>
      </c>
      <c r="Z1704">
        <v>4.4345155431064915</v>
      </c>
      <c r="AA1704">
        <v>62.841228268933627</v>
      </c>
      <c r="AB1704">
        <v>117.90187303477816</v>
      </c>
      <c r="AC1704">
        <v>0</v>
      </c>
      <c r="AD1704">
        <v>358.89698616595899</v>
      </c>
      <c r="AE1704">
        <v>732.37515142791881</v>
      </c>
    </row>
    <row r="1705" spans="1:31" x14ac:dyDescent="0.25">
      <c r="A1705">
        <v>2379431</v>
      </c>
      <c r="B1705">
        <v>1</v>
      </c>
      <c r="C1705" t="s">
        <v>81</v>
      </c>
      <c r="D1705" t="s">
        <v>117</v>
      </c>
      <c r="E1705" t="s">
        <v>1397</v>
      </c>
      <c r="F1705" t="s">
        <v>5172</v>
      </c>
      <c r="G1705" t="s">
        <v>1495</v>
      </c>
      <c r="H1705" t="s">
        <v>293</v>
      </c>
      <c r="I1705" t="s">
        <v>136</v>
      </c>
      <c r="J1705" t="s">
        <v>137</v>
      </c>
      <c r="K1705" t="s">
        <v>138</v>
      </c>
      <c r="L1705" t="s">
        <v>5173</v>
      </c>
      <c r="M1705" t="s">
        <v>5174</v>
      </c>
      <c r="N1705">
        <v>2.5027777769999999</v>
      </c>
      <c r="O1705">
        <v>0</v>
      </c>
      <c r="P1705">
        <v>35</v>
      </c>
      <c r="Q1705">
        <v>0</v>
      </c>
      <c r="R1705">
        <v>3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10.388684735429397</v>
      </c>
      <c r="Y1705">
        <v>0</v>
      </c>
      <c r="Z1705">
        <v>6.2609025291572404</v>
      </c>
      <c r="AA1705">
        <v>0</v>
      </c>
      <c r="AB1705">
        <v>0</v>
      </c>
      <c r="AC1705">
        <v>0</v>
      </c>
      <c r="AD1705">
        <v>0</v>
      </c>
      <c r="AE1705">
        <v>16.649587264586636</v>
      </c>
    </row>
    <row r="1706" spans="1:31" x14ac:dyDescent="0.25">
      <c r="A1706">
        <v>2379444</v>
      </c>
      <c r="B1706">
        <v>1</v>
      </c>
      <c r="C1706" t="s">
        <v>81</v>
      </c>
      <c r="D1706" t="s">
        <v>114</v>
      </c>
      <c r="E1706" t="s">
        <v>1397</v>
      </c>
      <c r="F1706" t="s">
        <v>5175</v>
      </c>
      <c r="G1706" t="s">
        <v>172</v>
      </c>
      <c r="H1706" t="s">
        <v>293</v>
      </c>
      <c r="I1706" t="s">
        <v>136</v>
      </c>
      <c r="J1706" t="s">
        <v>3</v>
      </c>
      <c r="K1706" t="s">
        <v>138</v>
      </c>
      <c r="L1706" t="s">
        <v>5176</v>
      </c>
      <c r="M1706" t="s">
        <v>5177</v>
      </c>
      <c r="N1706">
        <v>0.87749999999999995</v>
      </c>
      <c r="O1706">
        <v>0</v>
      </c>
      <c r="P1706">
        <v>1169</v>
      </c>
      <c r="Q1706">
        <v>0</v>
      </c>
      <c r="R1706">
        <v>28</v>
      </c>
      <c r="S1706">
        <v>4</v>
      </c>
      <c r="T1706">
        <v>399</v>
      </c>
      <c r="U1706">
        <v>0</v>
      </c>
      <c r="V1706">
        <v>17</v>
      </c>
      <c r="W1706">
        <v>0</v>
      </c>
      <c r="X1706">
        <v>147.2390814409448</v>
      </c>
      <c r="Y1706">
        <v>0</v>
      </c>
      <c r="Z1706">
        <v>9.653068258344133</v>
      </c>
      <c r="AA1706">
        <v>164.48578016807207</v>
      </c>
      <c r="AB1706">
        <v>225.04768379929664</v>
      </c>
      <c r="AC1706">
        <v>0</v>
      </c>
      <c r="AD1706">
        <v>788.4342728372892</v>
      </c>
      <c r="AE1706">
        <v>1334.8598865039469</v>
      </c>
    </row>
    <row r="1707" spans="1:31" x14ac:dyDescent="0.25">
      <c r="A1707">
        <v>2379450</v>
      </c>
      <c r="B1707">
        <v>1</v>
      </c>
      <c r="C1707" t="s">
        <v>81</v>
      </c>
      <c r="D1707" t="s">
        <v>118</v>
      </c>
      <c r="E1707" t="s">
        <v>1490</v>
      </c>
      <c r="F1707" t="s">
        <v>5178</v>
      </c>
      <c r="G1707" t="s">
        <v>298</v>
      </c>
      <c r="H1707" t="s">
        <v>293</v>
      </c>
      <c r="I1707" t="s">
        <v>136</v>
      </c>
      <c r="J1707" t="s">
        <v>137</v>
      </c>
      <c r="K1707" t="s">
        <v>138</v>
      </c>
      <c r="L1707" t="s">
        <v>5179</v>
      </c>
      <c r="M1707" t="s">
        <v>5180</v>
      </c>
      <c r="N1707">
        <v>0.11083333300000001</v>
      </c>
      <c r="O1707">
        <v>0</v>
      </c>
      <c r="P1707">
        <v>11108</v>
      </c>
      <c r="Q1707">
        <v>1</v>
      </c>
      <c r="R1707">
        <v>4</v>
      </c>
      <c r="S1707">
        <v>4</v>
      </c>
      <c r="T1707">
        <v>2618</v>
      </c>
      <c r="U1707">
        <v>0</v>
      </c>
      <c r="V1707">
        <v>10</v>
      </c>
      <c r="W1707">
        <v>0</v>
      </c>
      <c r="X1707">
        <v>237.76287823927919</v>
      </c>
      <c r="Y1707">
        <v>0</v>
      </c>
      <c r="Z1707">
        <v>0.59095382519436668</v>
      </c>
      <c r="AA1707">
        <v>0.93492883466325005</v>
      </c>
      <c r="AB1707">
        <v>333.69756044189529</v>
      </c>
      <c r="AC1707">
        <v>0</v>
      </c>
      <c r="AD1707">
        <v>26.612214669805805</v>
      </c>
      <c r="AE1707">
        <v>599.59853601083785</v>
      </c>
    </row>
    <row r="1708" spans="1:31" x14ac:dyDescent="0.25">
      <c r="A1708">
        <v>2379472</v>
      </c>
      <c r="B1708">
        <v>1</v>
      </c>
      <c r="C1708" t="s">
        <v>81</v>
      </c>
      <c r="D1708" t="s">
        <v>115</v>
      </c>
      <c r="E1708" t="s">
        <v>1397</v>
      </c>
      <c r="F1708" t="s">
        <v>5181</v>
      </c>
      <c r="G1708" t="s">
        <v>5182</v>
      </c>
      <c r="H1708" t="s">
        <v>293</v>
      </c>
      <c r="I1708" t="s">
        <v>136</v>
      </c>
      <c r="J1708" t="s">
        <v>137</v>
      </c>
      <c r="K1708" t="s">
        <v>138</v>
      </c>
      <c r="L1708" t="s">
        <v>5183</v>
      </c>
      <c r="M1708" t="s">
        <v>5184</v>
      </c>
      <c r="N1708">
        <v>7.6630555549999997</v>
      </c>
      <c r="O1708">
        <v>0</v>
      </c>
      <c r="P1708">
        <v>31</v>
      </c>
      <c r="Q1708">
        <v>0</v>
      </c>
      <c r="R1708">
        <v>4</v>
      </c>
      <c r="S1708">
        <v>0</v>
      </c>
      <c r="T1708">
        <v>4</v>
      </c>
      <c r="U1708">
        <v>0</v>
      </c>
      <c r="V1708">
        <v>0</v>
      </c>
      <c r="W1708">
        <v>0</v>
      </c>
      <c r="X1708">
        <v>23.018922422847027</v>
      </c>
      <c r="Y1708">
        <v>0</v>
      </c>
      <c r="Z1708">
        <v>16.383146771160664</v>
      </c>
      <c r="AA1708">
        <v>0</v>
      </c>
      <c r="AB1708">
        <v>44.845985247896806</v>
      </c>
      <c r="AC1708">
        <v>0</v>
      </c>
      <c r="AD1708">
        <v>0</v>
      </c>
      <c r="AE1708">
        <v>84.2480544419045</v>
      </c>
    </row>
    <row r="1709" spans="1:31" x14ac:dyDescent="0.25">
      <c r="A1709">
        <v>2379503</v>
      </c>
      <c r="B1709">
        <v>1</v>
      </c>
      <c r="C1709" t="s">
        <v>81</v>
      </c>
      <c r="D1709" t="s">
        <v>117</v>
      </c>
      <c r="E1709" t="s">
        <v>1490</v>
      </c>
      <c r="F1709" t="s">
        <v>5185</v>
      </c>
      <c r="G1709" t="s">
        <v>298</v>
      </c>
      <c r="H1709" t="s">
        <v>293</v>
      </c>
      <c r="I1709" t="s">
        <v>136</v>
      </c>
      <c r="J1709" t="s">
        <v>137</v>
      </c>
      <c r="K1709" t="s">
        <v>138</v>
      </c>
      <c r="L1709" t="s">
        <v>5186</v>
      </c>
      <c r="M1709" t="s">
        <v>5187</v>
      </c>
      <c r="N1709">
        <v>1.3149999999999999</v>
      </c>
      <c r="O1709">
        <v>0</v>
      </c>
      <c r="P1709">
        <v>403</v>
      </c>
      <c r="Q1709">
        <v>37</v>
      </c>
      <c r="R1709">
        <v>45</v>
      </c>
      <c r="S1709">
        <v>6</v>
      </c>
      <c r="T1709">
        <v>31</v>
      </c>
      <c r="U1709">
        <v>1</v>
      </c>
      <c r="V1709">
        <v>0</v>
      </c>
      <c r="W1709">
        <v>0</v>
      </c>
      <c r="X1709">
        <v>82.083587013334594</v>
      </c>
      <c r="Y1709">
        <v>145.74229770932214</v>
      </c>
      <c r="Z1709">
        <v>83.195960513079214</v>
      </c>
      <c r="AA1709">
        <v>190.65171250331724</v>
      </c>
      <c r="AB1709">
        <v>43.943623936302998</v>
      </c>
      <c r="AC1709">
        <v>159.02914388127371</v>
      </c>
      <c r="AD1709">
        <v>0</v>
      </c>
      <c r="AE1709">
        <v>704.6463255566299</v>
      </c>
    </row>
    <row r="1710" spans="1:31" x14ac:dyDescent="0.25">
      <c r="A1710">
        <v>2379563</v>
      </c>
      <c r="B1710">
        <v>1</v>
      </c>
      <c r="C1710" t="s">
        <v>81</v>
      </c>
      <c r="D1710" t="s">
        <v>112</v>
      </c>
      <c r="E1710" t="s">
        <v>1397</v>
      </c>
      <c r="F1710" t="s">
        <v>5188</v>
      </c>
      <c r="G1710" t="s">
        <v>298</v>
      </c>
      <c r="H1710" t="s">
        <v>293</v>
      </c>
      <c r="I1710" t="s">
        <v>136</v>
      </c>
      <c r="J1710" t="s">
        <v>137</v>
      </c>
      <c r="K1710" t="s">
        <v>138</v>
      </c>
      <c r="L1710" t="s">
        <v>5189</v>
      </c>
      <c r="M1710" t="s">
        <v>5190</v>
      </c>
      <c r="N1710">
        <v>0.67611111099999999</v>
      </c>
      <c r="O1710">
        <v>0</v>
      </c>
      <c r="P1710">
        <v>1</v>
      </c>
      <c r="Q1710">
        <v>0</v>
      </c>
      <c r="R1710">
        <v>8</v>
      </c>
      <c r="S1710">
        <v>0</v>
      </c>
      <c r="T1710">
        <v>99</v>
      </c>
      <c r="U1710">
        <v>1</v>
      </c>
      <c r="V1710">
        <v>0</v>
      </c>
      <c r="W1710">
        <v>0</v>
      </c>
      <c r="X1710">
        <v>0.22029450684403334</v>
      </c>
      <c r="Y1710">
        <v>0</v>
      </c>
      <c r="Z1710">
        <v>18.557778806153781</v>
      </c>
      <c r="AA1710">
        <v>0</v>
      </c>
      <c r="AB1710">
        <v>19.10954124495349</v>
      </c>
      <c r="AC1710">
        <v>183.29089077368667</v>
      </c>
      <c r="AD1710">
        <v>0</v>
      </c>
      <c r="AE1710">
        <v>221.17850533163798</v>
      </c>
    </row>
    <row r="1711" spans="1:31" x14ac:dyDescent="0.25">
      <c r="A1711">
        <v>2379580</v>
      </c>
      <c r="B1711">
        <v>1</v>
      </c>
      <c r="C1711" t="s">
        <v>81</v>
      </c>
      <c r="D1711" t="s">
        <v>128</v>
      </c>
      <c r="E1711" t="s">
        <v>1397</v>
      </c>
      <c r="F1711" t="s">
        <v>5191</v>
      </c>
      <c r="G1711" t="s">
        <v>1495</v>
      </c>
      <c r="H1711" t="s">
        <v>293</v>
      </c>
      <c r="I1711" t="s">
        <v>136</v>
      </c>
      <c r="J1711" t="s">
        <v>137</v>
      </c>
      <c r="K1711" t="s">
        <v>138</v>
      </c>
      <c r="L1711" t="s">
        <v>5192</v>
      </c>
      <c r="M1711" t="s">
        <v>5193</v>
      </c>
      <c r="N1711">
        <v>1.8019444440000001</v>
      </c>
      <c r="O1711">
        <v>0</v>
      </c>
      <c r="P1711">
        <v>1</v>
      </c>
      <c r="Q1711">
        <v>0</v>
      </c>
      <c r="R1711">
        <v>1</v>
      </c>
      <c r="S1711">
        <v>0</v>
      </c>
      <c r="T1711">
        <v>4</v>
      </c>
      <c r="U1711">
        <v>0</v>
      </c>
      <c r="V1711">
        <v>0</v>
      </c>
      <c r="W1711">
        <v>0</v>
      </c>
      <c r="X1711">
        <v>0.50551155246900004</v>
      </c>
      <c r="Y1711">
        <v>0</v>
      </c>
      <c r="Z1711">
        <v>5.2917367450564257</v>
      </c>
      <c r="AA1711">
        <v>0</v>
      </c>
      <c r="AB1711">
        <v>26.367179660690159</v>
      </c>
      <c r="AC1711">
        <v>0</v>
      </c>
      <c r="AD1711">
        <v>0</v>
      </c>
      <c r="AE1711">
        <v>32.164427958215583</v>
      </c>
    </row>
    <row r="1712" spans="1:31" x14ac:dyDescent="0.25">
      <c r="A1712">
        <v>2379607</v>
      </c>
      <c r="B1712">
        <v>1</v>
      </c>
      <c r="C1712" t="s">
        <v>81</v>
      </c>
      <c r="D1712" t="s">
        <v>128</v>
      </c>
      <c r="E1712" t="s">
        <v>1397</v>
      </c>
      <c r="F1712" t="s">
        <v>5194</v>
      </c>
      <c r="G1712" t="s">
        <v>298</v>
      </c>
      <c r="H1712" t="s">
        <v>293</v>
      </c>
      <c r="I1712" t="s">
        <v>136</v>
      </c>
      <c r="J1712" t="s">
        <v>137</v>
      </c>
      <c r="K1712" t="s">
        <v>138</v>
      </c>
      <c r="L1712" t="s">
        <v>5195</v>
      </c>
      <c r="M1712" t="s">
        <v>5196</v>
      </c>
      <c r="N1712">
        <v>1.23</v>
      </c>
      <c r="O1712">
        <v>0</v>
      </c>
      <c r="P1712">
        <v>153</v>
      </c>
      <c r="Q1712">
        <v>2</v>
      </c>
      <c r="R1712">
        <v>7</v>
      </c>
      <c r="S1712">
        <v>1</v>
      </c>
      <c r="T1712">
        <v>27</v>
      </c>
      <c r="U1712">
        <v>1</v>
      </c>
      <c r="V1712">
        <v>0</v>
      </c>
      <c r="W1712">
        <v>0</v>
      </c>
      <c r="X1712">
        <v>37.576329381590043</v>
      </c>
      <c r="Y1712">
        <v>2.5306779061030502</v>
      </c>
      <c r="Z1712">
        <v>11.250480768905502</v>
      </c>
      <c r="AA1712">
        <v>15.230536320995849</v>
      </c>
      <c r="AB1712">
        <v>58.916592663101909</v>
      </c>
      <c r="AC1712">
        <v>3.3540037564240004</v>
      </c>
      <c r="AD1712">
        <v>0</v>
      </c>
      <c r="AE1712">
        <v>128.85862079712035</v>
      </c>
    </row>
    <row r="1713" spans="1:31" x14ac:dyDescent="0.25">
      <c r="A1713">
        <v>2379629</v>
      </c>
      <c r="B1713">
        <v>1</v>
      </c>
      <c r="C1713" t="s">
        <v>81</v>
      </c>
      <c r="D1713" t="s">
        <v>118</v>
      </c>
      <c r="E1713" t="s">
        <v>1397</v>
      </c>
      <c r="F1713" t="s">
        <v>5197</v>
      </c>
      <c r="G1713" t="s">
        <v>298</v>
      </c>
      <c r="H1713" t="s">
        <v>293</v>
      </c>
      <c r="I1713" t="s">
        <v>136</v>
      </c>
      <c r="J1713" t="s">
        <v>137</v>
      </c>
      <c r="K1713" t="s">
        <v>138</v>
      </c>
      <c r="L1713" t="s">
        <v>5198</v>
      </c>
      <c r="M1713" t="s">
        <v>5199</v>
      </c>
      <c r="N1713">
        <v>1.111388888</v>
      </c>
      <c r="O1713">
        <v>0</v>
      </c>
      <c r="P1713">
        <v>1620</v>
      </c>
      <c r="Q1713">
        <v>0</v>
      </c>
      <c r="R1713">
        <v>64</v>
      </c>
      <c r="S1713">
        <v>0</v>
      </c>
      <c r="T1713">
        <v>247</v>
      </c>
      <c r="U1713">
        <v>0</v>
      </c>
      <c r="V1713">
        <v>1</v>
      </c>
      <c r="W1713">
        <v>0</v>
      </c>
      <c r="X1713">
        <v>317.81624278647524</v>
      </c>
      <c r="Y1713">
        <v>0</v>
      </c>
      <c r="Z1713">
        <v>87.876935123676944</v>
      </c>
      <c r="AA1713">
        <v>0</v>
      </c>
      <c r="AB1713">
        <v>232.44474204528453</v>
      </c>
      <c r="AC1713">
        <v>0</v>
      </c>
      <c r="AD1713">
        <v>62.231570742346499</v>
      </c>
      <c r="AE1713">
        <v>700.36949069778325</v>
      </c>
    </row>
    <row r="1714" spans="1:31" x14ac:dyDescent="0.25">
      <c r="A1714">
        <v>2379654</v>
      </c>
      <c r="B1714">
        <v>1</v>
      </c>
      <c r="C1714" t="s">
        <v>81</v>
      </c>
      <c r="D1714" t="s">
        <v>115</v>
      </c>
      <c r="E1714" t="s">
        <v>1397</v>
      </c>
      <c r="F1714" t="s">
        <v>5200</v>
      </c>
      <c r="G1714" t="s">
        <v>1495</v>
      </c>
      <c r="H1714" t="s">
        <v>293</v>
      </c>
      <c r="I1714" t="s">
        <v>136</v>
      </c>
      <c r="J1714" t="s">
        <v>137</v>
      </c>
      <c r="K1714" t="s">
        <v>138</v>
      </c>
      <c r="L1714" t="s">
        <v>5201</v>
      </c>
      <c r="M1714" t="s">
        <v>5202</v>
      </c>
      <c r="N1714">
        <v>0.78861111100000003</v>
      </c>
      <c r="O1714">
        <v>0</v>
      </c>
      <c r="P1714">
        <v>37</v>
      </c>
      <c r="Q1714">
        <v>0</v>
      </c>
      <c r="R1714">
        <v>4</v>
      </c>
      <c r="S1714">
        <v>0</v>
      </c>
      <c r="T1714">
        <v>3</v>
      </c>
      <c r="U1714">
        <v>0</v>
      </c>
      <c r="V1714">
        <v>0</v>
      </c>
      <c r="W1714">
        <v>0</v>
      </c>
      <c r="X1714">
        <v>6.4229908609619653</v>
      </c>
      <c r="Y1714">
        <v>0</v>
      </c>
      <c r="Z1714">
        <v>5.9102277121916007</v>
      </c>
      <c r="AA1714">
        <v>0</v>
      </c>
      <c r="AB1714">
        <v>4.3942475408542503</v>
      </c>
      <c r="AC1714">
        <v>0</v>
      </c>
      <c r="AD1714">
        <v>0</v>
      </c>
      <c r="AE1714">
        <v>16.727466114007818</v>
      </c>
    </row>
    <row r="1715" spans="1:31" x14ac:dyDescent="0.25">
      <c r="A1715">
        <v>2379726</v>
      </c>
      <c r="B1715">
        <v>1</v>
      </c>
      <c r="C1715" t="s">
        <v>81</v>
      </c>
      <c r="D1715" t="s">
        <v>123</v>
      </c>
      <c r="E1715" t="s">
        <v>1397</v>
      </c>
      <c r="F1715" t="s">
        <v>5203</v>
      </c>
      <c r="G1715" t="s">
        <v>298</v>
      </c>
      <c r="H1715" t="s">
        <v>293</v>
      </c>
      <c r="I1715" t="s">
        <v>136</v>
      </c>
      <c r="J1715" t="s">
        <v>137</v>
      </c>
      <c r="K1715" t="s">
        <v>138</v>
      </c>
      <c r="L1715" t="s">
        <v>5204</v>
      </c>
      <c r="M1715" t="s">
        <v>5205</v>
      </c>
      <c r="N1715">
        <v>0.77555555499999995</v>
      </c>
      <c r="O1715">
        <v>9</v>
      </c>
      <c r="P1715">
        <v>13</v>
      </c>
      <c r="Q1715">
        <v>202</v>
      </c>
      <c r="R1715">
        <v>147</v>
      </c>
      <c r="S1715">
        <v>47</v>
      </c>
      <c r="T1715">
        <v>22</v>
      </c>
      <c r="U1715">
        <v>0</v>
      </c>
      <c r="V1715">
        <v>0</v>
      </c>
      <c r="W1715">
        <v>4.1821118649180002</v>
      </c>
      <c r="X1715">
        <v>6.9599782296204991</v>
      </c>
      <c r="Y1715">
        <v>147.78234413398445</v>
      </c>
      <c r="Z1715">
        <v>124.29785133646226</v>
      </c>
      <c r="AA1715">
        <v>42.015051417271437</v>
      </c>
      <c r="AB1715">
        <v>26.067628692119005</v>
      </c>
      <c r="AC1715">
        <v>0</v>
      </c>
      <c r="AD1715">
        <v>0</v>
      </c>
      <c r="AE1715">
        <v>351.30496567437564</v>
      </c>
    </row>
    <row r="1716" spans="1:31" x14ac:dyDescent="0.25">
      <c r="A1716">
        <v>2379727</v>
      </c>
      <c r="B1716">
        <v>1</v>
      </c>
      <c r="C1716" t="s">
        <v>81</v>
      </c>
      <c r="D1716" t="s">
        <v>117</v>
      </c>
      <c r="E1716" t="s">
        <v>1397</v>
      </c>
      <c r="F1716" t="s">
        <v>5206</v>
      </c>
      <c r="G1716" t="s">
        <v>1495</v>
      </c>
      <c r="H1716" t="s">
        <v>293</v>
      </c>
      <c r="I1716" t="s">
        <v>136</v>
      </c>
      <c r="J1716" t="s">
        <v>137</v>
      </c>
      <c r="K1716" t="s">
        <v>138</v>
      </c>
      <c r="L1716" t="s">
        <v>5207</v>
      </c>
      <c r="M1716" t="s">
        <v>5208</v>
      </c>
      <c r="N1716">
        <v>1.5233333330000001</v>
      </c>
      <c r="O1716">
        <v>0</v>
      </c>
      <c r="P1716">
        <v>42</v>
      </c>
      <c r="Q1716">
        <v>0</v>
      </c>
      <c r="R1716">
        <v>0</v>
      </c>
      <c r="S1716">
        <v>0</v>
      </c>
      <c r="T1716">
        <v>2</v>
      </c>
      <c r="U1716">
        <v>0</v>
      </c>
      <c r="V1716">
        <v>0</v>
      </c>
      <c r="W1716">
        <v>0</v>
      </c>
      <c r="X1716">
        <v>7.5677704680090834</v>
      </c>
      <c r="Y1716">
        <v>0</v>
      </c>
      <c r="Z1716">
        <v>0</v>
      </c>
      <c r="AA1716">
        <v>0</v>
      </c>
      <c r="AB1716">
        <v>1.8680291277818337</v>
      </c>
      <c r="AC1716">
        <v>0</v>
      </c>
      <c r="AD1716">
        <v>0</v>
      </c>
      <c r="AE1716">
        <v>9.4357995957909164</v>
      </c>
    </row>
    <row r="1717" spans="1:31" x14ac:dyDescent="0.25">
      <c r="A1717">
        <v>2379751</v>
      </c>
      <c r="B1717">
        <v>1</v>
      </c>
      <c r="C1717" t="s">
        <v>81</v>
      </c>
      <c r="D1717" t="s">
        <v>123</v>
      </c>
      <c r="E1717" t="s">
        <v>1397</v>
      </c>
      <c r="F1717" t="s">
        <v>5209</v>
      </c>
      <c r="G1717" t="s">
        <v>298</v>
      </c>
      <c r="H1717" t="s">
        <v>293</v>
      </c>
      <c r="I1717" t="s">
        <v>136</v>
      </c>
      <c r="J1717" t="s">
        <v>137</v>
      </c>
      <c r="K1717" t="s">
        <v>138</v>
      </c>
      <c r="L1717" t="s">
        <v>5210</v>
      </c>
      <c r="M1717" t="s">
        <v>5211</v>
      </c>
      <c r="N1717">
        <v>0.55333333299999998</v>
      </c>
      <c r="O1717">
        <v>0</v>
      </c>
      <c r="P1717">
        <v>0</v>
      </c>
      <c r="Q1717">
        <v>0</v>
      </c>
      <c r="R1717">
        <v>0</v>
      </c>
      <c r="S1717">
        <v>1</v>
      </c>
      <c r="T1717">
        <v>0</v>
      </c>
      <c r="U1717">
        <v>3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1.2193450767427001</v>
      </c>
      <c r="AB1717">
        <v>0</v>
      </c>
      <c r="AC1717">
        <v>269.30683315954838</v>
      </c>
      <c r="AD1717">
        <v>0</v>
      </c>
      <c r="AE1717">
        <v>270.52617823629106</v>
      </c>
    </row>
    <row r="1718" spans="1:31" x14ac:dyDescent="0.25">
      <c r="A1718">
        <v>2379771</v>
      </c>
      <c r="B1718">
        <v>1</v>
      </c>
      <c r="C1718" t="s">
        <v>81</v>
      </c>
      <c r="D1718" t="s">
        <v>112</v>
      </c>
      <c r="E1718" t="s">
        <v>1368</v>
      </c>
      <c r="F1718" t="s">
        <v>5212</v>
      </c>
      <c r="G1718" t="s">
        <v>298</v>
      </c>
      <c r="H1718" t="s">
        <v>293</v>
      </c>
      <c r="I1718" t="s">
        <v>136</v>
      </c>
      <c r="J1718" t="s">
        <v>137</v>
      </c>
      <c r="K1718" t="s">
        <v>138</v>
      </c>
      <c r="L1718" t="s">
        <v>5213</v>
      </c>
      <c r="M1718" t="s">
        <v>5214</v>
      </c>
      <c r="N1718">
        <v>1.341388888</v>
      </c>
      <c r="O1718">
        <v>0</v>
      </c>
      <c r="P1718">
        <v>17</v>
      </c>
      <c r="Q1718">
        <v>0</v>
      </c>
      <c r="R1718">
        <v>32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5.212366928270475</v>
      </c>
      <c r="Y1718">
        <v>0</v>
      </c>
      <c r="Z1718">
        <v>55.517213195446338</v>
      </c>
      <c r="AA1718">
        <v>0</v>
      </c>
      <c r="AB1718">
        <v>0</v>
      </c>
      <c r="AC1718">
        <v>0</v>
      </c>
      <c r="AD1718">
        <v>0</v>
      </c>
      <c r="AE1718">
        <v>60.729580123716815</v>
      </c>
    </row>
    <row r="1719" spans="1:31" x14ac:dyDescent="0.25">
      <c r="A1719">
        <v>2380122</v>
      </c>
      <c r="B1719">
        <v>1</v>
      </c>
      <c r="C1719" t="s">
        <v>80</v>
      </c>
      <c r="D1719" t="s">
        <v>97</v>
      </c>
      <c r="E1719" t="s">
        <v>1397</v>
      </c>
      <c r="F1719" t="s">
        <v>5215</v>
      </c>
      <c r="G1719" t="s">
        <v>1376</v>
      </c>
      <c r="H1719" t="s">
        <v>293</v>
      </c>
      <c r="I1719" t="s">
        <v>136</v>
      </c>
      <c r="J1719" t="s">
        <v>137</v>
      </c>
      <c r="K1719" t="s">
        <v>138</v>
      </c>
      <c r="L1719" t="s">
        <v>5216</v>
      </c>
      <c r="M1719" t="s">
        <v>5217</v>
      </c>
      <c r="N1719">
        <v>1.0866666659999999</v>
      </c>
      <c r="O1719">
        <v>4</v>
      </c>
      <c r="P1719">
        <v>2950</v>
      </c>
      <c r="Q1719">
        <v>0</v>
      </c>
      <c r="R1719">
        <v>94</v>
      </c>
      <c r="S1719">
        <v>6</v>
      </c>
      <c r="T1719">
        <v>557</v>
      </c>
      <c r="U1719">
        <v>0</v>
      </c>
      <c r="V1719">
        <v>1</v>
      </c>
      <c r="W1719">
        <v>20.165475910317703</v>
      </c>
      <c r="X1719">
        <v>1137.7038622959258</v>
      </c>
      <c r="Y1719">
        <v>0</v>
      </c>
      <c r="Z1719">
        <v>64.124429413508068</v>
      </c>
      <c r="AA1719">
        <v>37.501896535187036</v>
      </c>
      <c r="AB1719">
        <v>801.4810641230448</v>
      </c>
      <c r="AC1719">
        <v>0</v>
      </c>
      <c r="AD1719">
        <v>7.442770580664984</v>
      </c>
      <c r="AE1719">
        <v>2068.4194988586487</v>
      </c>
    </row>
    <row r="1720" spans="1:31" x14ac:dyDescent="0.25">
      <c r="A1720">
        <v>2380152</v>
      </c>
      <c r="B1720">
        <v>1</v>
      </c>
      <c r="C1720" t="s">
        <v>80</v>
      </c>
      <c r="D1720" t="s">
        <v>106</v>
      </c>
      <c r="E1720" t="s">
        <v>1397</v>
      </c>
      <c r="F1720" t="s">
        <v>5218</v>
      </c>
      <c r="G1720" t="s">
        <v>1445</v>
      </c>
      <c r="H1720" t="s">
        <v>293</v>
      </c>
      <c r="I1720" t="s">
        <v>136</v>
      </c>
      <c r="J1720" t="s">
        <v>5</v>
      </c>
      <c r="K1720" t="s">
        <v>138</v>
      </c>
      <c r="L1720" t="s">
        <v>5219</v>
      </c>
      <c r="M1720" t="s">
        <v>5220</v>
      </c>
      <c r="N1720">
        <v>3.275833333</v>
      </c>
      <c r="O1720">
        <v>0</v>
      </c>
      <c r="P1720">
        <v>0</v>
      </c>
      <c r="Q1720">
        <v>1</v>
      </c>
      <c r="R1720">
        <v>3</v>
      </c>
      <c r="S1720">
        <v>1</v>
      </c>
      <c r="T1720">
        <v>3</v>
      </c>
      <c r="U1720">
        <v>1</v>
      </c>
      <c r="V1720">
        <v>0</v>
      </c>
      <c r="W1720">
        <v>0</v>
      </c>
      <c r="X1720">
        <v>0</v>
      </c>
      <c r="Y1720">
        <v>252.55338990402001</v>
      </c>
      <c r="Z1720">
        <v>58.523175760241799</v>
      </c>
      <c r="AA1720">
        <v>5.5244133270595492</v>
      </c>
      <c r="AB1720">
        <v>2.678006182437334</v>
      </c>
      <c r="AC1720">
        <v>502.88539447540802</v>
      </c>
      <c r="AD1720">
        <v>0</v>
      </c>
      <c r="AE1720">
        <v>822.16437964916668</v>
      </c>
    </row>
    <row r="1721" spans="1:31" x14ac:dyDescent="0.25">
      <c r="A1721">
        <v>2380189</v>
      </c>
      <c r="B1721">
        <v>1</v>
      </c>
      <c r="C1721" t="s">
        <v>80</v>
      </c>
      <c r="D1721" t="s">
        <v>97</v>
      </c>
      <c r="E1721" t="s">
        <v>1397</v>
      </c>
      <c r="F1721" t="s">
        <v>5221</v>
      </c>
      <c r="G1721" t="s">
        <v>298</v>
      </c>
      <c r="H1721" t="s">
        <v>293</v>
      </c>
      <c r="I1721" t="s">
        <v>136</v>
      </c>
      <c r="J1721" t="s">
        <v>137</v>
      </c>
      <c r="K1721" t="s">
        <v>138</v>
      </c>
      <c r="L1721" t="s">
        <v>5222</v>
      </c>
      <c r="M1721" t="s">
        <v>5223</v>
      </c>
      <c r="N1721">
        <v>0.21916666600000001</v>
      </c>
      <c r="O1721">
        <v>0</v>
      </c>
      <c r="P1721">
        <v>464</v>
      </c>
      <c r="Q1721">
        <v>2</v>
      </c>
      <c r="R1721">
        <v>88</v>
      </c>
      <c r="S1721">
        <v>14</v>
      </c>
      <c r="T1721">
        <v>359</v>
      </c>
      <c r="U1721">
        <v>5</v>
      </c>
      <c r="V1721">
        <v>1</v>
      </c>
      <c r="W1721">
        <v>0</v>
      </c>
      <c r="X1721">
        <v>31.789767845783071</v>
      </c>
      <c r="Y1721">
        <v>3.8021279907953254</v>
      </c>
      <c r="Z1721">
        <v>11.062060967164989</v>
      </c>
      <c r="AA1721">
        <v>26.490776756541003</v>
      </c>
      <c r="AB1721">
        <v>80.022227496218392</v>
      </c>
      <c r="AC1721">
        <v>45.755530591096353</v>
      </c>
      <c r="AD1721">
        <v>3.1858108325253007</v>
      </c>
      <c r="AE1721">
        <v>202.10830248012442</v>
      </c>
    </row>
    <row r="1722" spans="1:31" x14ac:dyDescent="0.25">
      <c r="A1722">
        <v>2380204</v>
      </c>
      <c r="B1722">
        <v>1</v>
      </c>
      <c r="C1722" t="s">
        <v>80</v>
      </c>
      <c r="D1722" t="s">
        <v>104</v>
      </c>
      <c r="E1722" t="s">
        <v>1368</v>
      </c>
      <c r="F1722" t="s">
        <v>3845</v>
      </c>
      <c r="G1722" t="s">
        <v>298</v>
      </c>
      <c r="H1722" t="s">
        <v>293</v>
      </c>
      <c r="I1722" t="s">
        <v>136</v>
      </c>
      <c r="J1722" t="s">
        <v>137</v>
      </c>
      <c r="K1722" t="s">
        <v>138</v>
      </c>
      <c r="L1722" t="s">
        <v>5224</v>
      </c>
      <c r="M1722" t="s">
        <v>5225</v>
      </c>
      <c r="N1722">
        <v>0.830555555</v>
      </c>
      <c r="O1722">
        <v>5</v>
      </c>
      <c r="P1722">
        <v>1796</v>
      </c>
      <c r="Q1722">
        <v>10</v>
      </c>
      <c r="R1722">
        <v>20</v>
      </c>
      <c r="S1722">
        <v>17</v>
      </c>
      <c r="T1722">
        <v>209</v>
      </c>
      <c r="U1722">
        <v>2</v>
      </c>
      <c r="V1722">
        <v>0</v>
      </c>
      <c r="W1722">
        <v>0.55158919438583343</v>
      </c>
      <c r="X1722">
        <v>326.90101383562239</v>
      </c>
      <c r="Y1722">
        <v>9.8335400196024008</v>
      </c>
      <c r="Z1722">
        <v>6.7048769262898169</v>
      </c>
      <c r="AA1722">
        <v>239.61557549480938</v>
      </c>
      <c r="AB1722">
        <v>128.91775953345984</v>
      </c>
      <c r="AC1722">
        <v>14.174256676695837</v>
      </c>
      <c r="AD1722">
        <v>0</v>
      </c>
      <c r="AE1722">
        <v>726.6986116808655</v>
      </c>
    </row>
    <row r="1723" spans="1:31" x14ac:dyDescent="0.25">
      <c r="A1723">
        <v>2380339</v>
      </c>
      <c r="B1723">
        <v>1</v>
      </c>
      <c r="C1723" t="s">
        <v>80</v>
      </c>
      <c r="D1723" t="s">
        <v>96</v>
      </c>
      <c r="E1723" t="s">
        <v>290</v>
      </c>
      <c r="F1723" t="s">
        <v>5226</v>
      </c>
      <c r="G1723" t="s">
        <v>298</v>
      </c>
      <c r="H1723" t="s">
        <v>293</v>
      </c>
      <c r="I1723" t="s">
        <v>136</v>
      </c>
      <c r="J1723" t="s">
        <v>137</v>
      </c>
      <c r="K1723" t="s">
        <v>138</v>
      </c>
      <c r="L1723" t="s">
        <v>5227</v>
      </c>
      <c r="M1723" t="s">
        <v>5228</v>
      </c>
      <c r="N1723">
        <v>8.9722222000000004E-2</v>
      </c>
      <c r="O1723">
        <v>3</v>
      </c>
      <c r="P1723">
        <v>3351</v>
      </c>
      <c r="Q1723">
        <v>1</v>
      </c>
      <c r="R1723">
        <v>213</v>
      </c>
      <c r="S1723">
        <v>5</v>
      </c>
      <c r="T1723">
        <v>852</v>
      </c>
      <c r="U1723">
        <v>1</v>
      </c>
      <c r="V1723">
        <v>0</v>
      </c>
      <c r="W1723">
        <v>2.1089224499913999</v>
      </c>
      <c r="X1723">
        <v>85.434520234698795</v>
      </c>
      <c r="Y1723">
        <v>9.117480615833333E-2</v>
      </c>
      <c r="Z1723">
        <v>11.628422073287561</v>
      </c>
      <c r="AA1723">
        <v>7.9229457315676166</v>
      </c>
      <c r="AB1723">
        <v>85.3671406958929</v>
      </c>
      <c r="AC1723">
        <v>0.17964708266473334</v>
      </c>
      <c r="AD1723">
        <v>0</v>
      </c>
      <c r="AE1723">
        <v>192.73277307426136</v>
      </c>
    </row>
    <row r="1724" spans="1:31" x14ac:dyDescent="0.25">
      <c r="A1724">
        <v>2380675</v>
      </c>
      <c r="B1724">
        <v>1</v>
      </c>
      <c r="C1724" t="s">
        <v>80</v>
      </c>
      <c r="D1724" t="s">
        <v>93</v>
      </c>
      <c r="E1724" t="s">
        <v>1397</v>
      </c>
      <c r="F1724" t="s">
        <v>5229</v>
      </c>
      <c r="G1724" t="s">
        <v>1495</v>
      </c>
      <c r="H1724" t="s">
        <v>293</v>
      </c>
      <c r="I1724" t="s">
        <v>136</v>
      </c>
      <c r="J1724" t="s">
        <v>137</v>
      </c>
      <c r="K1724" t="s">
        <v>138</v>
      </c>
      <c r="L1724" t="s">
        <v>5230</v>
      </c>
      <c r="M1724" t="s">
        <v>5231</v>
      </c>
      <c r="N1724">
        <v>0.95861111099999996</v>
      </c>
      <c r="O1724">
        <v>0</v>
      </c>
      <c r="P1724">
        <v>94</v>
      </c>
      <c r="Q1724">
        <v>0</v>
      </c>
      <c r="R1724">
        <v>6</v>
      </c>
      <c r="S1724">
        <v>0</v>
      </c>
      <c r="T1724">
        <v>25</v>
      </c>
      <c r="U1724">
        <v>0</v>
      </c>
      <c r="V1724">
        <v>0</v>
      </c>
      <c r="W1724">
        <v>0</v>
      </c>
      <c r="X1724">
        <v>21.127275458447901</v>
      </c>
      <c r="Y1724">
        <v>0</v>
      </c>
      <c r="Z1724">
        <v>43.624264801665909</v>
      </c>
      <c r="AA1724">
        <v>0</v>
      </c>
      <c r="AB1724">
        <v>16.690334302842448</v>
      </c>
      <c r="AC1724">
        <v>0</v>
      </c>
      <c r="AD1724">
        <v>0</v>
      </c>
      <c r="AE1724">
        <v>81.441874562956258</v>
      </c>
    </row>
    <row r="1725" spans="1:31" x14ac:dyDescent="0.25">
      <c r="A1725">
        <v>2380681</v>
      </c>
      <c r="B1725">
        <v>1</v>
      </c>
      <c r="C1725" t="s">
        <v>80</v>
      </c>
      <c r="D1725" t="s">
        <v>104</v>
      </c>
      <c r="E1725" t="s">
        <v>1397</v>
      </c>
      <c r="F1725" t="s">
        <v>5232</v>
      </c>
      <c r="G1725" t="s">
        <v>1495</v>
      </c>
      <c r="H1725" t="s">
        <v>293</v>
      </c>
      <c r="I1725" t="s">
        <v>136</v>
      </c>
      <c r="J1725" t="s">
        <v>137</v>
      </c>
      <c r="K1725" t="s">
        <v>138</v>
      </c>
      <c r="L1725" t="s">
        <v>5233</v>
      </c>
      <c r="M1725" t="s">
        <v>5234</v>
      </c>
      <c r="N1725">
        <v>0.77055555499999995</v>
      </c>
      <c r="O1725">
        <v>0</v>
      </c>
      <c r="P1725">
        <v>62</v>
      </c>
      <c r="Q1725">
        <v>1</v>
      </c>
      <c r="R1725">
        <v>2</v>
      </c>
      <c r="S1725">
        <v>0</v>
      </c>
      <c r="T1725">
        <v>4</v>
      </c>
      <c r="U1725">
        <v>0</v>
      </c>
      <c r="V1725">
        <v>0</v>
      </c>
      <c r="W1725">
        <v>0</v>
      </c>
      <c r="X1725">
        <v>11.189403106841979</v>
      </c>
      <c r="Y1725">
        <v>2.0796288644835004</v>
      </c>
      <c r="Z1725">
        <v>1.3816559631116001</v>
      </c>
      <c r="AA1725">
        <v>0</v>
      </c>
      <c r="AB1725">
        <v>8.6132507199375006</v>
      </c>
      <c r="AC1725">
        <v>0</v>
      </c>
      <c r="AD1725">
        <v>0</v>
      </c>
      <c r="AE1725">
        <v>23.263938654374577</v>
      </c>
    </row>
    <row r="1726" spans="1:31" x14ac:dyDescent="0.25">
      <c r="A1726">
        <v>2386189</v>
      </c>
      <c r="B1726">
        <v>1</v>
      </c>
      <c r="C1726" t="s">
        <v>80</v>
      </c>
      <c r="D1726" t="s">
        <v>101</v>
      </c>
      <c r="E1726" t="s">
        <v>1368</v>
      </c>
      <c r="F1726" t="s">
        <v>5235</v>
      </c>
      <c r="G1726" t="s">
        <v>298</v>
      </c>
      <c r="H1726" t="s">
        <v>293</v>
      </c>
      <c r="I1726" t="s">
        <v>136</v>
      </c>
      <c r="J1726" t="s">
        <v>137</v>
      </c>
      <c r="K1726" t="s">
        <v>138</v>
      </c>
      <c r="L1726" t="s">
        <v>5236</v>
      </c>
      <c r="M1726" t="s">
        <v>5237</v>
      </c>
      <c r="N1726">
        <v>0.102777777</v>
      </c>
      <c r="O1726">
        <v>14</v>
      </c>
      <c r="P1726">
        <v>3788</v>
      </c>
      <c r="Q1726">
        <v>12</v>
      </c>
      <c r="R1726">
        <v>111</v>
      </c>
      <c r="S1726">
        <v>32</v>
      </c>
      <c r="T1726">
        <v>431</v>
      </c>
      <c r="U1726">
        <v>4</v>
      </c>
      <c r="V1726">
        <v>1</v>
      </c>
      <c r="W1726">
        <v>0.93708525983724988</v>
      </c>
      <c r="X1726">
        <v>109.63187026101295</v>
      </c>
      <c r="Y1726">
        <v>4.454193671034667</v>
      </c>
      <c r="Z1726">
        <v>6.4245514740578891</v>
      </c>
      <c r="AA1726">
        <v>9.9752772642139984</v>
      </c>
      <c r="AB1726">
        <v>66.584869591843841</v>
      </c>
      <c r="AC1726">
        <v>29.39273686634192</v>
      </c>
      <c r="AD1726">
        <v>7.8598878561166666E-2</v>
      </c>
      <c r="AE1726">
        <v>227.47918326690368</v>
      </c>
    </row>
    <row r="1727" spans="1:31" x14ac:dyDescent="0.25">
      <c r="A1727">
        <v>2386351</v>
      </c>
      <c r="B1727">
        <v>1</v>
      </c>
      <c r="C1727" t="s">
        <v>81</v>
      </c>
      <c r="D1727" t="s">
        <v>113</v>
      </c>
      <c r="E1727" t="s">
        <v>1368</v>
      </c>
      <c r="F1727" t="s">
        <v>5238</v>
      </c>
      <c r="G1727" t="s">
        <v>298</v>
      </c>
      <c r="H1727" t="s">
        <v>293</v>
      </c>
      <c r="I1727" t="s">
        <v>1348</v>
      </c>
      <c r="J1727" t="s">
        <v>137</v>
      </c>
      <c r="K1727" t="s">
        <v>138</v>
      </c>
      <c r="L1727" t="s">
        <v>5239</v>
      </c>
      <c r="M1727" t="s">
        <v>5240</v>
      </c>
      <c r="N1727">
        <v>1.4722222E-2</v>
      </c>
      <c r="O1727">
        <v>1</v>
      </c>
      <c r="P1727">
        <v>233</v>
      </c>
      <c r="Q1727">
        <v>101</v>
      </c>
      <c r="R1727">
        <v>185</v>
      </c>
      <c r="S1727">
        <v>7</v>
      </c>
      <c r="T1727">
        <v>14</v>
      </c>
      <c r="U1727">
        <v>1</v>
      </c>
      <c r="V1727">
        <v>0</v>
      </c>
      <c r="W1727">
        <v>1.8320034448666665E-3</v>
      </c>
      <c r="X1727">
        <v>0.58455214009306644</v>
      </c>
      <c r="Y1727">
        <v>2.9693225267579439</v>
      </c>
      <c r="Z1727">
        <v>5.1133693729152068</v>
      </c>
      <c r="AA1727">
        <v>8.8532433635066674E-2</v>
      </c>
      <c r="AB1727">
        <v>0.18255492056814998</v>
      </c>
      <c r="AC1727">
        <v>1.8939734413131946</v>
      </c>
      <c r="AD1727">
        <v>0</v>
      </c>
      <c r="AE1727">
        <v>10.834136838727495</v>
      </c>
    </row>
    <row r="1728" spans="1:31" x14ac:dyDescent="0.25">
      <c r="A1728">
        <v>2386363</v>
      </c>
      <c r="B1728">
        <v>1</v>
      </c>
      <c r="C1728" t="s">
        <v>81</v>
      </c>
      <c r="D1728" t="s">
        <v>123</v>
      </c>
      <c r="E1728" t="s">
        <v>1397</v>
      </c>
      <c r="F1728" t="s">
        <v>5241</v>
      </c>
      <c r="G1728" t="s">
        <v>1495</v>
      </c>
      <c r="H1728" t="s">
        <v>293</v>
      </c>
      <c r="I1728" t="s">
        <v>136</v>
      </c>
      <c r="J1728" t="s">
        <v>137</v>
      </c>
      <c r="K1728" t="s">
        <v>138</v>
      </c>
      <c r="L1728" t="s">
        <v>5242</v>
      </c>
      <c r="M1728" t="s">
        <v>5243</v>
      </c>
      <c r="N1728">
        <v>1.7580555550000001</v>
      </c>
      <c r="O1728">
        <v>0</v>
      </c>
      <c r="P1728">
        <v>58</v>
      </c>
      <c r="Q1728">
        <v>0</v>
      </c>
      <c r="R1728">
        <v>6</v>
      </c>
      <c r="S1728">
        <v>0</v>
      </c>
      <c r="T1728">
        <v>7</v>
      </c>
      <c r="U1728">
        <v>0</v>
      </c>
      <c r="V1728">
        <v>0</v>
      </c>
      <c r="W1728">
        <v>0</v>
      </c>
      <c r="X1728">
        <v>19.808432536170269</v>
      </c>
      <c r="Y1728">
        <v>0</v>
      </c>
      <c r="Z1728">
        <v>6.1220492482907671</v>
      </c>
      <c r="AA1728">
        <v>0</v>
      </c>
      <c r="AB1728">
        <v>5.9877708876883498</v>
      </c>
      <c r="AC1728">
        <v>0</v>
      </c>
      <c r="AD1728">
        <v>0</v>
      </c>
      <c r="AE1728">
        <v>31.918252672149386</v>
      </c>
    </row>
    <row r="1729" spans="1:31" x14ac:dyDescent="0.25">
      <c r="A1729">
        <v>2386380</v>
      </c>
      <c r="B1729">
        <v>1</v>
      </c>
      <c r="C1729" t="s">
        <v>81</v>
      </c>
      <c r="D1729" t="s">
        <v>127</v>
      </c>
      <c r="E1729" t="s">
        <v>1397</v>
      </c>
      <c r="F1729" t="s">
        <v>5244</v>
      </c>
      <c r="G1729" t="s">
        <v>298</v>
      </c>
      <c r="H1729" t="s">
        <v>293</v>
      </c>
      <c r="I1729" t="s">
        <v>1348</v>
      </c>
      <c r="J1729" t="s">
        <v>137</v>
      </c>
      <c r="K1729" t="s">
        <v>138</v>
      </c>
      <c r="L1729" t="s">
        <v>5245</v>
      </c>
      <c r="M1729" t="s">
        <v>5246</v>
      </c>
      <c r="N1729">
        <v>4.9166665999999998E-2</v>
      </c>
      <c r="O1729">
        <v>0</v>
      </c>
      <c r="P1729">
        <v>902</v>
      </c>
      <c r="Q1729">
        <v>11</v>
      </c>
      <c r="R1729">
        <v>26</v>
      </c>
      <c r="S1729">
        <v>2</v>
      </c>
      <c r="T1729">
        <v>108</v>
      </c>
      <c r="U1729">
        <v>0</v>
      </c>
      <c r="V1729">
        <v>1</v>
      </c>
      <c r="W1729">
        <v>0</v>
      </c>
      <c r="X1729">
        <v>11.87927762035245</v>
      </c>
      <c r="Y1729">
        <v>0.18690415475672495</v>
      </c>
      <c r="Z1729">
        <v>0.80102988170400014</v>
      </c>
      <c r="AA1729">
        <v>0.44951326036525008</v>
      </c>
      <c r="AB1729">
        <v>3.3901971869344258</v>
      </c>
      <c r="AC1729">
        <v>0</v>
      </c>
      <c r="AD1729">
        <v>1.7569903698902498</v>
      </c>
      <c r="AE1729">
        <v>18.463912474003102</v>
      </c>
    </row>
    <row r="1730" spans="1:31" x14ac:dyDescent="0.25">
      <c r="A1730">
        <v>2386414</v>
      </c>
      <c r="B1730">
        <v>1</v>
      </c>
      <c r="C1730" t="s">
        <v>81</v>
      </c>
      <c r="D1730" t="s">
        <v>123</v>
      </c>
      <c r="E1730" t="s">
        <v>290</v>
      </c>
      <c r="F1730" t="s">
        <v>5247</v>
      </c>
      <c r="G1730" t="s">
        <v>298</v>
      </c>
      <c r="H1730" t="s">
        <v>293</v>
      </c>
      <c r="I1730" t="s">
        <v>136</v>
      </c>
      <c r="J1730" t="s">
        <v>137</v>
      </c>
      <c r="K1730" t="s">
        <v>138</v>
      </c>
      <c r="L1730" t="s">
        <v>5248</v>
      </c>
      <c r="M1730" t="s">
        <v>5249</v>
      </c>
      <c r="N1730">
        <v>0.26</v>
      </c>
      <c r="O1730">
        <v>0</v>
      </c>
      <c r="P1730">
        <v>12</v>
      </c>
      <c r="Q1730">
        <v>0</v>
      </c>
      <c r="R1730">
        <v>37</v>
      </c>
      <c r="S1730">
        <v>15</v>
      </c>
      <c r="T1730">
        <v>398</v>
      </c>
      <c r="U1730">
        <v>14</v>
      </c>
      <c r="V1730">
        <v>13</v>
      </c>
      <c r="W1730">
        <v>0</v>
      </c>
      <c r="X1730">
        <v>0.96226440671399993</v>
      </c>
      <c r="Y1730">
        <v>0</v>
      </c>
      <c r="Z1730">
        <v>7.4598757261860014</v>
      </c>
      <c r="AA1730">
        <v>118.9635516151056</v>
      </c>
      <c r="AB1730">
        <v>145.70737403692846</v>
      </c>
      <c r="AC1730">
        <v>766.54506384506453</v>
      </c>
      <c r="AD1730">
        <v>43.958088273613797</v>
      </c>
      <c r="AE1730">
        <v>1083.5962179036126</v>
      </c>
    </row>
    <row r="1731" spans="1:31" x14ac:dyDescent="0.25">
      <c r="A1731">
        <v>2386423</v>
      </c>
      <c r="B1731">
        <v>1</v>
      </c>
      <c r="C1731" t="s">
        <v>81</v>
      </c>
      <c r="D1731" t="s">
        <v>126</v>
      </c>
      <c r="E1731" t="s">
        <v>1397</v>
      </c>
      <c r="F1731" t="s">
        <v>5250</v>
      </c>
      <c r="G1731" t="s">
        <v>298</v>
      </c>
      <c r="H1731" t="s">
        <v>293</v>
      </c>
      <c r="I1731" t="s">
        <v>1348</v>
      </c>
      <c r="J1731" t="s">
        <v>137</v>
      </c>
      <c r="K1731" t="s">
        <v>138</v>
      </c>
      <c r="L1731" t="s">
        <v>5251</v>
      </c>
      <c r="M1731" t="s">
        <v>5252</v>
      </c>
      <c r="N1731">
        <v>1.1111111E-2</v>
      </c>
      <c r="O1731">
        <v>2</v>
      </c>
      <c r="P1731">
        <v>271</v>
      </c>
      <c r="Q1731">
        <v>37</v>
      </c>
      <c r="R1731">
        <v>113</v>
      </c>
      <c r="S1731">
        <v>9</v>
      </c>
      <c r="T1731">
        <v>31</v>
      </c>
      <c r="U1731">
        <v>0</v>
      </c>
      <c r="V1731">
        <v>2</v>
      </c>
      <c r="W1731">
        <v>2.215318698666667E-3</v>
      </c>
      <c r="X1731">
        <v>0.38467903172133333</v>
      </c>
      <c r="Y1731">
        <v>4.4060535146340003</v>
      </c>
      <c r="Z1731">
        <v>1.7604078470866662</v>
      </c>
      <c r="AA1731">
        <v>0.48759937067466652</v>
      </c>
      <c r="AB1731">
        <v>0.87190066137900057</v>
      </c>
      <c r="AC1731">
        <v>0</v>
      </c>
      <c r="AD1731">
        <v>3.7345597567764446</v>
      </c>
      <c r="AE1731">
        <v>11.647415500970778</v>
      </c>
    </row>
    <row r="1732" spans="1:31" x14ac:dyDescent="0.25">
      <c r="A1732">
        <v>2386452</v>
      </c>
      <c r="B1732">
        <v>1</v>
      </c>
      <c r="C1732" t="s">
        <v>81</v>
      </c>
      <c r="D1732" t="s">
        <v>121</v>
      </c>
      <c r="E1732" t="s">
        <v>1368</v>
      </c>
      <c r="F1732" t="s">
        <v>5253</v>
      </c>
      <c r="G1732" t="s">
        <v>298</v>
      </c>
      <c r="H1732" t="s">
        <v>293</v>
      </c>
      <c r="I1732" t="s">
        <v>1348</v>
      </c>
      <c r="J1732" t="s">
        <v>137</v>
      </c>
      <c r="K1732" t="s">
        <v>138</v>
      </c>
      <c r="L1732" t="s">
        <v>5254</v>
      </c>
      <c r="M1732" t="s">
        <v>5255</v>
      </c>
      <c r="N1732">
        <v>1.6666666E-2</v>
      </c>
      <c r="O1732">
        <v>0</v>
      </c>
      <c r="P1732">
        <v>810</v>
      </c>
      <c r="Q1732">
        <v>8</v>
      </c>
      <c r="R1732">
        <v>20</v>
      </c>
      <c r="S1732">
        <v>7</v>
      </c>
      <c r="T1732">
        <v>37</v>
      </c>
      <c r="U1732">
        <v>0</v>
      </c>
      <c r="V1732">
        <v>0</v>
      </c>
      <c r="W1732">
        <v>0</v>
      </c>
      <c r="X1732">
        <v>1.6282817617669978</v>
      </c>
      <c r="Y1732">
        <v>0.14916356465566669</v>
      </c>
      <c r="Z1732">
        <v>0.18791814948166671</v>
      </c>
      <c r="AA1732">
        <v>0.19229083055999999</v>
      </c>
      <c r="AB1732">
        <v>0.50585743102949998</v>
      </c>
      <c r="AC1732">
        <v>0</v>
      </c>
      <c r="AD1732">
        <v>0</v>
      </c>
      <c r="AE1732">
        <v>2.6635117374938311</v>
      </c>
    </row>
    <row r="1733" spans="1:31" x14ac:dyDescent="0.25">
      <c r="A1733">
        <v>2386470</v>
      </c>
      <c r="B1733">
        <v>1</v>
      </c>
      <c r="C1733" t="s">
        <v>81</v>
      </c>
      <c r="D1733" t="s">
        <v>128</v>
      </c>
      <c r="E1733" t="s">
        <v>1368</v>
      </c>
      <c r="F1733" t="s">
        <v>5256</v>
      </c>
      <c r="G1733" t="s">
        <v>298</v>
      </c>
      <c r="H1733" t="s">
        <v>293</v>
      </c>
      <c r="I1733" t="s">
        <v>136</v>
      </c>
      <c r="J1733" t="s">
        <v>137</v>
      </c>
      <c r="K1733" t="s">
        <v>138</v>
      </c>
      <c r="L1733" t="s">
        <v>5257</v>
      </c>
      <c r="M1733" t="s">
        <v>5258</v>
      </c>
      <c r="N1733">
        <v>2.3083333330000002</v>
      </c>
      <c r="O1733">
        <v>3</v>
      </c>
      <c r="P1733">
        <v>1</v>
      </c>
      <c r="Q1733">
        <v>26</v>
      </c>
      <c r="R1733">
        <v>6</v>
      </c>
      <c r="S1733">
        <v>7</v>
      </c>
      <c r="T1733">
        <v>1</v>
      </c>
      <c r="U1733">
        <v>0</v>
      </c>
      <c r="V1733">
        <v>0</v>
      </c>
      <c r="W1733">
        <v>8.4227683288555006</v>
      </c>
      <c r="X1733">
        <v>0.18779938116549999</v>
      </c>
      <c r="Y1733">
        <v>79.499605750406417</v>
      </c>
      <c r="Z1733">
        <v>2.8929873401555009</v>
      </c>
      <c r="AA1733">
        <v>15.376427838787501</v>
      </c>
      <c r="AB1733">
        <v>4.6437364544174997</v>
      </c>
      <c r="AC1733">
        <v>0</v>
      </c>
      <c r="AD1733">
        <v>0</v>
      </c>
      <c r="AE1733">
        <v>111.02332509378792</v>
      </c>
    </row>
    <row r="1734" spans="1:31" x14ac:dyDescent="0.25">
      <c r="A1734">
        <v>2386476</v>
      </c>
      <c r="B1734">
        <v>1</v>
      </c>
      <c r="C1734" t="s">
        <v>81</v>
      </c>
      <c r="D1734" t="s">
        <v>115</v>
      </c>
      <c r="E1734" t="s">
        <v>1368</v>
      </c>
      <c r="F1734" t="s">
        <v>5259</v>
      </c>
      <c r="G1734" t="s">
        <v>298</v>
      </c>
      <c r="H1734" t="s">
        <v>293</v>
      </c>
      <c r="I1734" t="s">
        <v>1348</v>
      </c>
      <c r="J1734" t="s">
        <v>137</v>
      </c>
      <c r="K1734" t="s">
        <v>138</v>
      </c>
      <c r="L1734" t="s">
        <v>5260</v>
      </c>
      <c r="M1734" t="s">
        <v>5261</v>
      </c>
      <c r="N1734">
        <v>1.1111111E-2</v>
      </c>
      <c r="O1734">
        <v>0</v>
      </c>
      <c r="P1734">
        <v>124</v>
      </c>
      <c r="Q1734">
        <v>0</v>
      </c>
      <c r="R1734">
        <v>4</v>
      </c>
      <c r="S1734">
        <v>1</v>
      </c>
      <c r="T1734">
        <v>4</v>
      </c>
      <c r="U1734">
        <v>0</v>
      </c>
      <c r="V1734">
        <v>0</v>
      </c>
      <c r="W1734">
        <v>0</v>
      </c>
      <c r="X1734">
        <v>0.20214033888133334</v>
      </c>
      <c r="Y1734">
        <v>0</v>
      </c>
      <c r="Z1734">
        <v>2.3897376916000003E-2</v>
      </c>
      <c r="AA1734">
        <v>2.052258714E-2</v>
      </c>
      <c r="AB1734">
        <v>6.5515725270000012E-3</v>
      </c>
      <c r="AC1734">
        <v>0</v>
      </c>
      <c r="AD1734">
        <v>0</v>
      </c>
      <c r="AE1734">
        <v>0.25311187546433334</v>
      </c>
    </row>
    <row r="1735" spans="1:31" x14ac:dyDescent="0.25">
      <c r="A1735">
        <v>2386492</v>
      </c>
      <c r="B1735">
        <v>1</v>
      </c>
      <c r="C1735" t="s">
        <v>81</v>
      </c>
      <c r="D1735" t="s">
        <v>117</v>
      </c>
      <c r="E1735" t="s">
        <v>1397</v>
      </c>
      <c r="F1735" t="s">
        <v>5262</v>
      </c>
      <c r="G1735" t="s">
        <v>1495</v>
      </c>
      <c r="H1735" t="s">
        <v>293</v>
      </c>
      <c r="I1735" t="s">
        <v>136</v>
      </c>
      <c r="J1735" t="s">
        <v>137</v>
      </c>
      <c r="K1735" t="s">
        <v>138</v>
      </c>
      <c r="L1735" t="s">
        <v>5263</v>
      </c>
      <c r="M1735" t="s">
        <v>5264</v>
      </c>
      <c r="N1735">
        <v>4.5947222219999997</v>
      </c>
      <c r="O1735">
        <v>0</v>
      </c>
      <c r="P1735">
        <v>74</v>
      </c>
      <c r="Q1735">
        <v>10</v>
      </c>
      <c r="R1735">
        <v>2</v>
      </c>
      <c r="S1735">
        <v>0</v>
      </c>
      <c r="T1735">
        <v>6</v>
      </c>
      <c r="U1735">
        <v>0</v>
      </c>
      <c r="V1735">
        <v>0</v>
      </c>
      <c r="W1735">
        <v>0</v>
      </c>
      <c r="X1735">
        <v>41.301433805493964</v>
      </c>
      <c r="Y1735">
        <v>66.582291670612065</v>
      </c>
      <c r="Z1735">
        <v>4.8287119633549507</v>
      </c>
      <c r="AA1735">
        <v>0</v>
      </c>
      <c r="AB1735">
        <v>21.155694677099468</v>
      </c>
      <c r="AC1735">
        <v>0</v>
      </c>
      <c r="AD1735">
        <v>0</v>
      </c>
      <c r="AE1735">
        <v>133.86813211656045</v>
      </c>
    </row>
    <row r="1736" spans="1:31" x14ac:dyDescent="0.25">
      <c r="A1736">
        <v>2386498</v>
      </c>
      <c r="B1736">
        <v>1</v>
      </c>
      <c r="C1736" t="s">
        <v>81</v>
      </c>
      <c r="D1736" t="s">
        <v>118</v>
      </c>
      <c r="E1736" t="s">
        <v>1397</v>
      </c>
      <c r="F1736" t="s">
        <v>5265</v>
      </c>
      <c r="G1736" t="s">
        <v>1495</v>
      </c>
      <c r="H1736" t="s">
        <v>293</v>
      </c>
      <c r="I1736" t="s">
        <v>136</v>
      </c>
      <c r="J1736" t="s">
        <v>137</v>
      </c>
      <c r="K1736" t="s">
        <v>138</v>
      </c>
      <c r="L1736" t="s">
        <v>5266</v>
      </c>
      <c r="M1736" t="s">
        <v>5267</v>
      </c>
      <c r="N1736">
        <v>1.309722222</v>
      </c>
      <c r="O1736">
        <v>0</v>
      </c>
      <c r="P1736">
        <v>0</v>
      </c>
      <c r="Q1736">
        <v>2</v>
      </c>
      <c r="R1736">
        <v>0</v>
      </c>
      <c r="S1736">
        <v>2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38.018780756715834</v>
      </c>
      <c r="Z1736">
        <v>0</v>
      </c>
      <c r="AA1736">
        <v>4.9368247350015002</v>
      </c>
      <c r="AB1736">
        <v>0</v>
      </c>
      <c r="AC1736">
        <v>0</v>
      </c>
      <c r="AD1736">
        <v>0</v>
      </c>
      <c r="AE1736">
        <v>42.955605491717336</v>
      </c>
    </row>
    <row r="1737" spans="1:31" x14ac:dyDescent="0.25">
      <c r="A1737">
        <v>2386535</v>
      </c>
      <c r="B1737">
        <v>1</v>
      </c>
      <c r="C1737" t="s">
        <v>81</v>
      </c>
      <c r="D1737" t="s">
        <v>113</v>
      </c>
      <c r="E1737" t="s">
        <v>290</v>
      </c>
      <c r="F1737" t="s">
        <v>5268</v>
      </c>
      <c r="G1737" t="s">
        <v>172</v>
      </c>
      <c r="H1737" t="s">
        <v>293</v>
      </c>
      <c r="I1737" t="s">
        <v>136</v>
      </c>
      <c r="J1737" t="s">
        <v>3</v>
      </c>
      <c r="K1737" t="s">
        <v>138</v>
      </c>
      <c r="L1737" t="s">
        <v>5269</v>
      </c>
      <c r="M1737" t="s">
        <v>5270</v>
      </c>
      <c r="N1737">
        <v>1.359722222</v>
      </c>
      <c r="O1737">
        <v>0</v>
      </c>
      <c r="P1737">
        <v>266</v>
      </c>
      <c r="Q1737">
        <v>0</v>
      </c>
      <c r="R1737">
        <v>9</v>
      </c>
      <c r="S1737">
        <v>0</v>
      </c>
      <c r="T1737">
        <v>33</v>
      </c>
      <c r="U1737">
        <v>0</v>
      </c>
      <c r="V1737">
        <v>0</v>
      </c>
      <c r="W1737">
        <v>0</v>
      </c>
      <c r="X1737">
        <v>45.010345884567009</v>
      </c>
      <c r="Y1737">
        <v>0</v>
      </c>
      <c r="Z1737">
        <v>65.008714602530475</v>
      </c>
      <c r="AA1737">
        <v>0</v>
      </c>
      <c r="AB1737">
        <v>20.521075494134234</v>
      </c>
      <c r="AC1737">
        <v>0</v>
      </c>
      <c r="AD1737">
        <v>0</v>
      </c>
      <c r="AE1737">
        <v>130.54013598123171</v>
      </c>
    </row>
    <row r="1738" spans="1:31" x14ac:dyDescent="0.25">
      <c r="A1738">
        <v>2386538</v>
      </c>
      <c r="B1738">
        <v>1</v>
      </c>
      <c r="C1738" t="s">
        <v>81</v>
      </c>
      <c r="D1738" t="s">
        <v>117</v>
      </c>
      <c r="E1738" t="s">
        <v>290</v>
      </c>
      <c r="F1738" t="s">
        <v>5271</v>
      </c>
      <c r="G1738" t="s">
        <v>1445</v>
      </c>
      <c r="H1738" t="s">
        <v>293</v>
      </c>
      <c r="I1738" t="s">
        <v>136</v>
      </c>
      <c r="J1738" t="s">
        <v>5</v>
      </c>
      <c r="K1738" t="s">
        <v>138</v>
      </c>
      <c r="L1738" t="s">
        <v>5272</v>
      </c>
      <c r="M1738" t="s">
        <v>5273</v>
      </c>
      <c r="N1738">
        <v>0.65638888799999995</v>
      </c>
      <c r="O1738">
        <v>0</v>
      </c>
      <c r="P1738">
        <v>403</v>
      </c>
      <c r="Q1738">
        <v>37</v>
      </c>
      <c r="R1738">
        <v>45</v>
      </c>
      <c r="S1738">
        <v>6</v>
      </c>
      <c r="T1738">
        <v>31</v>
      </c>
      <c r="U1738">
        <v>1</v>
      </c>
      <c r="V1738">
        <v>0</v>
      </c>
      <c r="W1738">
        <v>0</v>
      </c>
      <c r="X1738">
        <v>40.941728889783612</v>
      </c>
      <c r="Y1738">
        <v>71.684177955123047</v>
      </c>
      <c r="Z1738">
        <v>41.820221138297981</v>
      </c>
      <c r="AA1738">
        <v>93.352892549136357</v>
      </c>
      <c r="AB1738">
        <v>21.709070590382087</v>
      </c>
      <c r="AC1738">
        <v>74.274172966969147</v>
      </c>
      <c r="AD1738">
        <v>0</v>
      </c>
      <c r="AE1738">
        <v>343.78226408969226</v>
      </c>
    </row>
    <row r="1739" spans="1:31" x14ac:dyDescent="0.25">
      <c r="A1739">
        <v>2377377</v>
      </c>
      <c r="B1739">
        <v>1</v>
      </c>
      <c r="C1739" t="s">
        <v>80</v>
      </c>
      <c r="D1739" t="s">
        <v>83</v>
      </c>
      <c r="E1739" t="s">
        <v>1490</v>
      </c>
      <c r="F1739" t="s">
        <v>5274</v>
      </c>
      <c r="G1739" t="s">
        <v>298</v>
      </c>
      <c r="H1739" t="s">
        <v>293</v>
      </c>
      <c r="I1739" t="s">
        <v>136</v>
      </c>
      <c r="J1739" t="s">
        <v>137</v>
      </c>
      <c r="K1739" t="s">
        <v>138</v>
      </c>
      <c r="L1739" t="s">
        <v>5275</v>
      </c>
      <c r="M1739" t="s">
        <v>5276</v>
      </c>
      <c r="N1739">
        <v>0.27014611100000002</v>
      </c>
      <c r="O1739">
        <v>0</v>
      </c>
      <c r="P1739">
        <v>357</v>
      </c>
      <c r="Q1739">
        <v>0</v>
      </c>
      <c r="R1739">
        <v>0</v>
      </c>
      <c r="S1739">
        <v>12</v>
      </c>
      <c r="T1739">
        <v>75</v>
      </c>
      <c r="U1739">
        <v>9</v>
      </c>
      <c r="V1739">
        <v>12</v>
      </c>
      <c r="W1739">
        <v>0</v>
      </c>
      <c r="X1739">
        <v>45.399994313522363</v>
      </c>
      <c r="Y1739">
        <v>0</v>
      </c>
      <c r="Z1739">
        <v>0</v>
      </c>
      <c r="AA1739">
        <v>162.20490489139323</v>
      </c>
      <c r="AB1739">
        <v>77.541325825278605</v>
      </c>
      <c r="AC1739">
        <v>519.41196331224126</v>
      </c>
      <c r="AD1739">
        <v>20.179614732552903</v>
      </c>
      <c r="AE1739">
        <v>824.73780307498828</v>
      </c>
    </row>
    <row r="1740" spans="1:31" x14ac:dyDescent="0.25">
      <c r="A1740">
        <v>2377379</v>
      </c>
      <c r="B1740">
        <v>1</v>
      </c>
      <c r="C1740" t="s">
        <v>80</v>
      </c>
      <c r="D1740" t="s">
        <v>83</v>
      </c>
      <c r="E1740" t="s">
        <v>1490</v>
      </c>
      <c r="F1740" t="s">
        <v>5277</v>
      </c>
      <c r="G1740" t="s">
        <v>298</v>
      </c>
      <c r="H1740" t="s">
        <v>293</v>
      </c>
      <c r="I1740" t="s">
        <v>136</v>
      </c>
      <c r="J1740" t="s">
        <v>137</v>
      </c>
      <c r="K1740" t="s">
        <v>138</v>
      </c>
      <c r="L1740" t="s">
        <v>5278</v>
      </c>
      <c r="M1740" t="s">
        <v>5279</v>
      </c>
      <c r="N1740">
        <v>0.242045277</v>
      </c>
      <c r="O1740">
        <v>0</v>
      </c>
      <c r="P1740">
        <v>2506</v>
      </c>
      <c r="Q1740">
        <v>0</v>
      </c>
      <c r="R1740">
        <v>7</v>
      </c>
      <c r="S1740">
        <v>16</v>
      </c>
      <c r="T1740">
        <v>373</v>
      </c>
      <c r="U1740">
        <v>18</v>
      </c>
      <c r="V1740">
        <v>21</v>
      </c>
      <c r="W1740">
        <v>0</v>
      </c>
      <c r="X1740">
        <v>171.28727969742064</v>
      </c>
      <c r="Y1740">
        <v>0</v>
      </c>
      <c r="Z1740">
        <v>1.296710811838</v>
      </c>
      <c r="AA1740">
        <v>97.847398960472844</v>
      </c>
      <c r="AB1740">
        <v>120.22889065408907</v>
      </c>
      <c r="AC1740">
        <v>704.56172563550535</v>
      </c>
      <c r="AD1740">
        <v>104.23720604469658</v>
      </c>
      <c r="AE1740">
        <v>1199.4592118040225</v>
      </c>
    </row>
    <row r="1741" spans="1:31" x14ac:dyDescent="0.25">
      <c r="A1741">
        <v>2377381</v>
      </c>
      <c r="B1741">
        <v>1</v>
      </c>
      <c r="C1741" t="s">
        <v>80</v>
      </c>
      <c r="D1741" t="s">
        <v>83</v>
      </c>
      <c r="E1741" t="s">
        <v>1490</v>
      </c>
      <c r="F1741" t="s">
        <v>5280</v>
      </c>
      <c r="G1741" t="s">
        <v>298</v>
      </c>
      <c r="H1741" t="s">
        <v>293</v>
      </c>
      <c r="I1741" t="s">
        <v>136</v>
      </c>
      <c r="J1741" t="s">
        <v>137</v>
      </c>
      <c r="K1741" t="s">
        <v>138</v>
      </c>
      <c r="L1741" t="s">
        <v>5281</v>
      </c>
      <c r="M1741" t="s">
        <v>5282</v>
      </c>
      <c r="N1741">
        <v>0.27088499999999999</v>
      </c>
      <c r="O1741">
        <v>0</v>
      </c>
      <c r="P1741">
        <v>1638</v>
      </c>
      <c r="Q1741">
        <v>0</v>
      </c>
      <c r="R1741">
        <v>0</v>
      </c>
      <c r="S1741">
        <v>0</v>
      </c>
      <c r="T1741">
        <v>20</v>
      </c>
      <c r="U1741">
        <v>0</v>
      </c>
      <c r="V1741">
        <v>0</v>
      </c>
      <c r="W1741">
        <v>0</v>
      </c>
      <c r="X1741">
        <v>113.20287200024778</v>
      </c>
      <c r="Y1741">
        <v>0</v>
      </c>
      <c r="Z1741">
        <v>0</v>
      </c>
      <c r="AA1741">
        <v>0</v>
      </c>
      <c r="AB1741">
        <v>15.527559300378122</v>
      </c>
      <c r="AC1741">
        <v>0</v>
      </c>
      <c r="AD1741">
        <v>0</v>
      </c>
      <c r="AE1741">
        <v>128.7304313006259</v>
      </c>
    </row>
    <row r="1742" spans="1:31" x14ac:dyDescent="0.25">
      <c r="A1742">
        <v>2377382</v>
      </c>
      <c r="B1742">
        <v>1</v>
      </c>
      <c r="C1742" t="s">
        <v>80</v>
      </c>
      <c r="D1742" t="s">
        <v>83</v>
      </c>
      <c r="E1742" t="s">
        <v>1490</v>
      </c>
      <c r="F1742" t="s">
        <v>5283</v>
      </c>
      <c r="G1742" t="s">
        <v>298</v>
      </c>
      <c r="H1742" t="s">
        <v>293</v>
      </c>
      <c r="I1742" t="s">
        <v>136</v>
      </c>
      <c r="J1742" t="s">
        <v>137</v>
      </c>
      <c r="K1742" t="s">
        <v>138</v>
      </c>
      <c r="L1742" t="s">
        <v>5284</v>
      </c>
      <c r="M1742" t="s">
        <v>5285</v>
      </c>
      <c r="N1742">
        <v>1.003055555</v>
      </c>
      <c r="O1742">
        <v>2</v>
      </c>
      <c r="P1742">
        <v>4346</v>
      </c>
      <c r="Q1742">
        <v>5</v>
      </c>
      <c r="R1742">
        <v>5</v>
      </c>
      <c r="S1742">
        <v>31</v>
      </c>
      <c r="T1742">
        <v>1831</v>
      </c>
      <c r="U1742">
        <v>19</v>
      </c>
      <c r="V1742">
        <v>80</v>
      </c>
      <c r="W1742">
        <v>0.30260532385589994</v>
      </c>
      <c r="X1742">
        <v>1130.9133569120679</v>
      </c>
      <c r="Y1742">
        <v>230.09124175121948</v>
      </c>
      <c r="Z1742">
        <v>2.0854508412833335</v>
      </c>
      <c r="AA1742">
        <v>261.17585139972573</v>
      </c>
      <c r="AB1742">
        <v>2281.0361053693523</v>
      </c>
      <c r="AC1742">
        <v>1119.5226685900491</v>
      </c>
      <c r="AD1742">
        <v>2311.413015607759</v>
      </c>
      <c r="AE1742">
        <v>7336.5402957953129</v>
      </c>
    </row>
    <row r="1743" spans="1:31" x14ac:dyDescent="0.25">
      <c r="A1743">
        <v>2377383</v>
      </c>
      <c r="B1743">
        <v>1</v>
      </c>
      <c r="C1743" t="s">
        <v>80</v>
      </c>
      <c r="D1743" t="s">
        <v>83</v>
      </c>
      <c r="E1743" t="s">
        <v>1490</v>
      </c>
      <c r="F1743" t="s">
        <v>5286</v>
      </c>
      <c r="G1743" t="s">
        <v>298</v>
      </c>
      <c r="H1743" t="s">
        <v>293</v>
      </c>
      <c r="I1743" t="s">
        <v>136</v>
      </c>
      <c r="J1743" t="s">
        <v>137</v>
      </c>
      <c r="K1743" t="s">
        <v>138</v>
      </c>
      <c r="L1743" t="s">
        <v>5287</v>
      </c>
      <c r="M1743" t="s">
        <v>5288</v>
      </c>
      <c r="N1743">
        <v>0.24137388800000001</v>
      </c>
      <c r="O1743">
        <v>0</v>
      </c>
      <c r="P1743">
        <v>884</v>
      </c>
      <c r="Q1743">
        <v>2</v>
      </c>
      <c r="R1743">
        <v>0</v>
      </c>
      <c r="S1743">
        <v>9</v>
      </c>
      <c r="T1743">
        <v>509</v>
      </c>
      <c r="U1743">
        <v>18</v>
      </c>
      <c r="V1743">
        <v>14</v>
      </c>
      <c r="W1743">
        <v>0</v>
      </c>
      <c r="X1743">
        <v>68.840493933806968</v>
      </c>
      <c r="Y1743">
        <v>0.30420502357770002</v>
      </c>
      <c r="Z1743">
        <v>0</v>
      </c>
      <c r="AA1743">
        <v>38.066512237807196</v>
      </c>
      <c r="AB1743">
        <v>243.8028451183788</v>
      </c>
      <c r="AC1743">
        <v>1103.6123656883831</v>
      </c>
      <c r="AD1743">
        <v>45.151549349569592</v>
      </c>
      <c r="AE1743">
        <v>1499.7779713515235</v>
      </c>
    </row>
    <row r="1744" spans="1:31" x14ac:dyDescent="0.25">
      <c r="A1744">
        <v>2378924</v>
      </c>
      <c r="B1744">
        <v>1</v>
      </c>
      <c r="C1744" t="s">
        <v>80</v>
      </c>
      <c r="D1744" t="s">
        <v>94</v>
      </c>
      <c r="E1744" t="s">
        <v>1490</v>
      </c>
      <c r="F1744" t="s">
        <v>5289</v>
      </c>
      <c r="G1744" t="s">
        <v>298</v>
      </c>
      <c r="H1744" t="s">
        <v>293</v>
      </c>
      <c r="I1744" t="s">
        <v>1348</v>
      </c>
      <c r="J1744" t="s">
        <v>137</v>
      </c>
      <c r="K1744" t="s">
        <v>138</v>
      </c>
      <c r="L1744" t="s">
        <v>5290</v>
      </c>
      <c r="M1744" t="s">
        <v>5291</v>
      </c>
      <c r="N1744">
        <v>3.1554444000000001E-2</v>
      </c>
      <c r="O1744">
        <v>0</v>
      </c>
      <c r="P1744">
        <v>983</v>
      </c>
      <c r="Q1744">
        <v>98</v>
      </c>
      <c r="R1744">
        <v>415</v>
      </c>
      <c r="S1744">
        <v>30</v>
      </c>
      <c r="T1744">
        <v>182</v>
      </c>
      <c r="U1744">
        <v>10</v>
      </c>
      <c r="V1744">
        <v>0</v>
      </c>
      <c r="W1744">
        <v>0</v>
      </c>
      <c r="X1744">
        <v>6.9797698997761994</v>
      </c>
      <c r="Y1744">
        <v>6.0497962025548784</v>
      </c>
      <c r="Z1744">
        <v>28.25089255249857</v>
      </c>
      <c r="AA1744">
        <v>2.1340996865702495</v>
      </c>
      <c r="AB1744">
        <v>4.6078047399384001</v>
      </c>
      <c r="AC1744">
        <v>14.518467463086647</v>
      </c>
      <c r="AD1744">
        <v>0</v>
      </c>
      <c r="AE1744">
        <v>62.540830544424949</v>
      </c>
    </row>
    <row r="1745" spans="1:31" x14ac:dyDescent="0.25">
      <c r="A1745">
        <v>2379285</v>
      </c>
      <c r="B1745">
        <v>1</v>
      </c>
      <c r="C1745" t="s">
        <v>81</v>
      </c>
      <c r="D1745" t="s">
        <v>122</v>
      </c>
      <c r="E1745" t="s">
        <v>184</v>
      </c>
      <c r="F1745" t="s">
        <v>5292</v>
      </c>
      <c r="G1745" t="s">
        <v>5293</v>
      </c>
      <c r="H1745" t="s">
        <v>135</v>
      </c>
      <c r="I1745" t="s">
        <v>136</v>
      </c>
      <c r="J1745" t="s">
        <v>137</v>
      </c>
      <c r="K1745" t="s">
        <v>138</v>
      </c>
      <c r="L1745" t="s">
        <v>5294</v>
      </c>
      <c r="M1745" t="s">
        <v>5295</v>
      </c>
      <c r="N1745">
        <v>2.0238888880000001</v>
      </c>
      <c r="O1745">
        <v>0</v>
      </c>
      <c r="P1745">
        <v>13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1.5208200974633332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1.5208200974633332</v>
      </c>
    </row>
    <row r="1746" spans="1:31" x14ac:dyDescent="0.25">
      <c r="A1746">
        <v>2379802</v>
      </c>
      <c r="B1746">
        <v>1</v>
      </c>
      <c r="C1746" t="s">
        <v>81</v>
      </c>
      <c r="D1746" t="s">
        <v>118</v>
      </c>
      <c r="E1746" t="s">
        <v>1397</v>
      </c>
      <c r="F1746" t="s">
        <v>5296</v>
      </c>
      <c r="G1746" t="s">
        <v>3000</v>
      </c>
      <c r="H1746" t="s">
        <v>293</v>
      </c>
      <c r="I1746" t="s">
        <v>136</v>
      </c>
      <c r="J1746" t="s">
        <v>137</v>
      </c>
      <c r="K1746" t="s">
        <v>138</v>
      </c>
      <c r="L1746" t="s">
        <v>5297</v>
      </c>
      <c r="M1746" t="s">
        <v>5298</v>
      </c>
      <c r="N1746">
        <v>1.430833333</v>
      </c>
      <c r="O1746">
        <v>1</v>
      </c>
      <c r="P1746">
        <v>411</v>
      </c>
      <c r="Q1746">
        <v>7</v>
      </c>
      <c r="R1746">
        <v>3</v>
      </c>
      <c r="S1746">
        <v>3</v>
      </c>
      <c r="T1746">
        <v>40</v>
      </c>
      <c r="U1746">
        <v>0</v>
      </c>
      <c r="V1746">
        <v>0</v>
      </c>
      <c r="W1746">
        <v>0.64001228907992502</v>
      </c>
      <c r="X1746">
        <v>127.65746165189674</v>
      </c>
      <c r="Y1746">
        <v>32.18852224142465</v>
      </c>
      <c r="Z1746">
        <v>1.1256428946465</v>
      </c>
      <c r="AA1746">
        <v>6.6173254206392</v>
      </c>
      <c r="AB1746">
        <v>29.978877257774691</v>
      </c>
      <c r="AC1746">
        <v>0</v>
      </c>
      <c r="AD1746">
        <v>0</v>
      </c>
      <c r="AE1746">
        <v>198.20784175546169</v>
      </c>
    </row>
    <row r="1747" spans="1:31" x14ac:dyDescent="0.25">
      <c r="A1747">
        <v>2379803</v>
      </c>
      <c r="B1747">
        <v>1</v>
      </c>
      <c r="C1747" t="s">
        <v>81</v>
      </c>
      <c r="D1747" t="s">
        <v>119</v>
      </c>
      <c r="E1747" t="s">
        <v>290</v>
      </c>
      <c r="F1747" t="s">
        <v>5299</v>
      </c>
      <c r="G1747" t="s">
        <v>298</v>
      </c>
      <c r="H1747" t="s">
        <v>293</v>
      </c>
      <c r="I1747" t="s">
        <v>136</v>
      </c>
      <c r="J1747" t="s">
        <v>137</v>
      </c>
      <c r="K1747" t="s">
        <v>138</v>
      </c>
      <c r="L1747" t="s">
        <v>5300</v>
      </c>
      <c r="M1747" t="s">
        <v>5301</v>
      </c>
      <c r="N1747">
        <v>0.38027777699999998</v>
      </c>
      <c r="O1747">
        <v>0</v>
      </c>
      <c r="P1747">
        <v>2613</v>
      </c>
      <c r="Q1747">
        <v>153</v>
      </c>
      <c r="R1747">
        <v>334</v>
      </c>
      <c r="S1747">
        <v>11</v>
      </c>
      <c r="T1747">
        <v>201</v>
      </c>
      <c r="U1747">
        <v>0</v>
      </c>
      <c r="V1747">
        <v>2</v>
      </c>
      <c r="W1747">
        <v>0</v>
      </c>
      <c r="X1747">
        <v>207.92383531958532</v>
      </c>
      <c r="Y1747">
        <v>199.47545596838853</v>
      </c>
      <c r="Z1747">
        <v>337.48704941379452</v>
      </c>
      <c r="AA1747">
        <v>6.3504808645039663</v>
      </c>
      <c r="AB1747">
        <v>28.196251605099668</v>
      </c>
      <c r="AC1747">
        <v>0</v>
      </c>
      <c r="AD1747">
        <v>50.507894446760425</v>
      </c>
      <c r="AE1747">
        <v>829.9409676181325</v>
      </c>
    </row>
    <row r="1748" spans="1:31" x14ac:dyDescent="0.25">
      <c r="A1748">
        <v>2379840</v>
      </c>
      <c r="B1748">
        <v>1</v>
      </c>
      <c r="C1748" t="s">
        <v>81</v>
      </c>
      <c r="D1748" t="s">
        <v>122</v>
      </c>
      <c r="E1748" t="s">
        <v>1397</v>
      </c>
      <c r="F1748" t="s">
        <v>5302</v>
      </c>
      <c r="G1748" t="s">
        <v>1495</v>
      </c>
      <c r="H1748" t="s">
        <v>293</v>
      </c>
      <c r="I1748" t="s">
        <v>136</v>
      </c>
      <c r="J1748" t="s">
        <v>137</v>
      </c>
      <c r="K1748" t="s">
        <v>138</v>
      </c>
      <c r="L1748" t="s">
        <v>5303</v>
      </c>
      <c r="M1748" t="s">
        <v>5304</v>
      </c>
      <c r="N1748">
        <v>0.99972222200000005</v>
      </c>
      <c r="O1748">
        <v>0</v>
      </c>
      <c r="P1748">
        <v>164</v>
      </c>
      <c r="Q1748">
        <v>0</v>
      </c>
      <c r="R1748">
        <v>2</v>
      </c>
      <c r="S1748">
        <v>0</v>
      </c>
      <c r="T1748">
        <v>20</v>
      </c>
      <c r="U1748">
        <v>0</v>
      </c>
      <c r="V1748">
        <v>0</v>
      </c>
      <c r="W1748">
        <v>0</v>
      </c>
      <c r="X1748">
        <v>21.734931175457135</v>
      </c>
      <c r="Y1748">
        <v>0</v>
      </c>
      <c r="Z1748">
        <v>1.7382878727724027</v>
      </c>
      <c r="AA1748">
        <v>0</v>
      </c>
      <c r="AB1748">
        <v>6.1684008753933242</v>
      </c>
      <c r="AC1748">
        <v>0</v>
      </c>
      <c r="AD1748">
        <v>0</v>
      </c>
      <c r="AE1748">
        <v>29.641619923622862</v>
      </c>
    </row>
    <row r="1749" spans="1:31" x14ac:dyDescent="0.25">
      <c r="A1749">
        <v>2379842</v>
      </c>
      <c r="B1749">
        <v>1</v>
      </c>
      <c r="C1749" t="s">
        <v>81</v>
      </c>
      <c r="D1749" t="s">
        <v>127</v>
      </c>
      <c r="E1749" t="s">
        <v>1368</v>
      </c>
      <c r="F1749" t="s">
        <v>5305</v>
      </c>
      <c r="G1749" t="s">
        <v>298</v>
      </c>
      <c r="H1749" t="s">
        <v>293</v>
      </c>
      <c r="I1749" t="s">
        <v>136</v>
      </c>
      <c r="J1749" t="s">
        <v>137</v>
      </c>
      <c r="K1749" t="s">
        <v>138</v>
      </c>
      <c r="L1749" t="s">
        <v>5306</v>
      </c>
      <c r="M1749" t="s">
        <v>5307</v>
      </c>
      <c r="N1749">
        <v>1.1816666659999999</v>
      </c>
      <c r="O1749">
        <v>0</v>
      </c>
      <c r="P1749">
        <v>492</v>
      </c>
      <c r="Q1749">
        <v>8</v>
      </c>
      <c r="R1749">
        <v>22</v>
      </c>
      <c r="S1749">
        <v>4</v>
      </c>
      <c r="T1749">
        <v>91</v>
      </c>
      <c r="U1749">
        <v>6</v>
      </c>
      <c r="V1749">
        <v>2</v>
      </c>
      <c r="W1749">
        <v>0</v>
      </c>
      <c r="X1749">
        <v>114.34491942163258</v>
      </c>
      <c r="Y1749">
        <v>14.041877950501398</v>
      </c>
      <c r="Z1749">
        <v>42.671711748941014</v>
      </c>
      <c r="AA1749">
        <v>534.23026497683213</v>
      </c>
      <c r="AB1749">
        <v>62.064405568823673</v>
      </c>
      <c r="AC1749">
        <v>813.45173556309294</v>
      </c>
      <c r="AD1749">
        <v>3.266437952521041</v>
      </c>
      <c r="AE1749">
        <v>1584.0713531823446</v>
      </c>
    </row>
    <row r="1750" spans="1:31" x14ac:dyDescent="0.25">
      <c r="A1750">
        <v>2379858</v>
      </c>
      <c r="B1750">
        <v>1</v>
      </c>
      <c r="C1750" t="s">
        <v>81</v>
      </c>
      <c r="D1750" t="s">
        <v>122</v>
      </c>
      <c r="E1750" t="s">
        <v>1397</v>
      </c>
      <c r="F1750" t="s">
        <v>5308</v>
      </c>
      <c r="G1750" t="s">
        <v>1495</v>
      </c>
      <c r="H1750" t="s">
        <v>293</v>
      </c>
      <c r="I1750" t="s">
        <v>136</v>
      </c>
      <c r="J1750" t="s">
        <v>137</v>
      </c>
      <c r="K1750" t="s">
        <v>138</v>
      </c>
      <c r="L1750" t="s">
        <v>5309</v>
      </c>
      <c r="M1750" t="s">
        <v>5310</v>
      </c>
      <c r="N1750">
        <v>3.849444444</v>
      </c>
      <c r="O1750">
        <v>0</v>
      </c>
      <c r="P1750">
        <v>44</v>
      </c>
      <c r="Q1750">
        <v>0</v>
      </c>
      <c r="R1750">
        <v>0</v>
      </c>
      <c r="S1750">
        <v>0</v>
      </c>
      <c r="T1750">
        <v>2</v>
      </c>
      <c r="U1750">
        <v>0</v>
      </c>
      <c r="V1750">
        <v>0</v>
      </c>
      <c r="W1750">
        <v>0</v>
      </c>
      <c r="X1750">
        <v>18.327841145331931</v>
      </c>
      <c r="Y1750">
        <v>0</v>
      </c>
      <c r="Z1750">
        <v>0</v>
      </c>
      <c r="AA1750">
        <v>0</v>
      </c>
      <c r="AB1750">
        <v>0.10457393131649999</v>
      </c>
      <c r="AC1750">
        <v>0</v>
      </c>
      <c r="AD1750">
        <v>0</v>
      </c>
      <c r="AE1750">
        <v>18.432415076648432</v>
      </c>
    </row>
    <row r="1751" spans="1:31" x14ac:dyDescent="0.25">
      <c r="A1751">
        <v>2379863</v>
      </c>
      <c r="B1751">
        <v>1</v>
      </c>
      <c r="C1751" t="s">
        <v>81</v>
      </c>
      <c r="D1751" t="s">
        <v>112</v>
      </c>
      <c r="E1751" t="s">
        <v>1397</v>
      </c>
      <c r="F1751" t="s">
        <v>5311</v>
      </c>
      <c r="G1751" t="s">
        <v>298</v>
      </c>
      <c r="H1751" t="s">
        <v>293</v>
      </c>
      <c r="I1751" t="s">
        <v>136</v>
      </c>
      <c r="J1751" t="s">
        <v>137</v>
      </c>
      <c r="K1751" t="s">
        <v>138</v>
      </c>
      <c r="L1751" t="s">
        <v>5312</v>
      </c>
      <c r="M1751" t="s">
        <v>5313</v>
      </c>
      <c r="N1751">
        <v>0.33444444400000001</v>
      </c>
      <c r="O1751">
        <v>0</v>
      </c>
      <c r="P1751">
        <v>563</v>
      </c>
      <c r="Q1751">
        <v>0</v>
      </c>
      <c r="R1751">
        <v>13</v>
      </c>
      <c r="S1751">
        <v>1</v>
      </c>
      <c r="T1751">
        <v>80</v>
      </c>
      <c r="U1751">
        <v>0</v>
      </c>
      <c r="V1751">
        <v>0</v>
      </c>
      <c r="W1751">
        <v>0</v>
      </c>
      <c r="X1751">
        <v>39.897093835060438</v>
      </c>
      <c r="Y1751">
        <v>0</v>
      </c>
      <c r="Z1751">
        <v>7.5096298569672237</v>
      </c>
      <c r="AA1751">
        <v>0.56530639617209999</v>
      </c>
      <c r="AB1751">
        <v>14.067882275019162</v>
      </c>
      <c r="AC1751">
        <v>0</v>
      </c>
      <c r="AD1751">
        <v>0</v>
      </c>
      <c r="AE1751">
        <v>62.039912363218917</v>
      </c>
    </row>
    <row r="1752" spans="1:31" x14ac:dyDescent="0.25">
      <c r="A1752">
        <v>2379884</v>
      </c>
      <c r="B1752">
        <v>1</v>
      </c>
      <c r="C1752" t="s">
        <v>81</v>
      </c>
      <c r="D1752" t="s">
        <v>123</v>
      </c>
      <c r="E1752" t="s">
        <v>1368</v>
      </c>
      <c r="F1752" t="s">
        <v>5314</v>
      </c>
      <c r="G1752" t="s">
        <v>298</v>
      </c>
      <c r="H1752" t="s">
        <v>293</v>
      </c>
      <c r="I1752" t="s">
        <v>136</v>
      </c>
      <c r="J1752" t="s">
        <v>137</v>
      </c>
      <c r="K1752" t="s">
        <v>138</v>
      </c>
      <c r="L1752" t="s">
        <v>5315</v>
      </c>
      <c r="M1752" t="s">
        <v>5316</v>
      </c>
      <c r="N1752">
        <v>1.314444444</v>
      </c>
      <c r="O1752">
        <v>0</v>
      </c>
      <c r="P1752">
        <v>362</v>
      </c>
      <c r="Q1752">
        <v>4</v>
      </c>
      <c r="R1752">
        <v>83</v>
      </c>
      <c r="S1752">
        <v>6</v>
      </c>
      <c r="T1752">
        <v>47</v>
      </c>
      <c r="U1752">
        <v>0</v>
      </c>
      <c r="V1752">
        <v>0</v>
      </c>
      <c r="W1752">
        <v>0</v>
      </c>
      <c r="X1752">
        <v>132.97630299783552</v>
      </c>
      <c r="Y1752">
        <v>35.014412468124704</v>
      </c>
      <c r="Z1752">
        <v>197.11953387975123</v>
      </c>
      <c r="AA1752">
        <v>42.717727418300562</v>
      </c>
      <c r="AB1752">
        <v>71.303830819359547</v>
      </c>
      <c r="AC1752">
        <v>0</v>
      </c>
      <c r="AD1752">
        <v>0</v>
      </c>
      <c r="AE1752">
        <v>479.1318075833716</v>
      </c>
    </row>
    <row r="1753" spans="1:31" x14ac:dyDescent="0.25">
      <c r="A1753">
        <v>2379898</v>
      </c>
      <c r="B1753">
        <v>1</v>
      </c>
      <c r="C1753" t="s">
        <v>81</v>
      </c>
      <c r="D1753" t="s">
        <v>122</v>
      </c>
      <c r="E1753" t="s">
        <v>1397</v>
      </c>
      <c r="F1753" t="s">
        <v>5317</v>
      </c>
      <c r="G1753" t="s">
        <v>1495</v>
      </c>
      <c r="H1753" t="s">
        <v>293</v>
      </c>
      <c r="I1753" t="s">
        <v>136</v>
      </c>
      <c r="J1753" t="s">
        <v>137</v>
      </c>
      <c r="K1753" t="s">
        <v>138</v>
      </c>
      <c r="L1753" t="s">
        <v>5318</v>
      </c>
      <c r="M1753" t="s">
        <v>5319</v>
      </c>
      <c r="N1753">
        <v>0.68861111100000005</v>
      </c>
      <c r="O1753">
        <v>0</v>
      </c>
      <c r="P1753">
        <v>126</v>
      </c>
      <c r="Q1753">
        <v>0</v>
      </c>
      <c r="R1753">
        <v>6</v>
      </c>
      <c r="S1753">
        <v>0</v>
      </c>
      <c r="T1753">
        <v>13</v>
      </c>
      <c r="U1753">
        <v>0</v>
      </c>
      <c r="V1753">
        <v>0</v>
      </c>
      <c r="W1753">
        <v>0</v>
      </c>
      <c r="X1753">
        <v>15.388440060338038</v>
      </c>
      <c r="Y1753">
        <v>0</v>
      </c>
      <c r="Z1753">
        <v>4.0747465071490003</v>
      </c>
      <c r="AA1753">
        <v>0</v>
      </c>
      <c r="AB1753">
        <v>11.885074013459999</v>
      </c>
      <c r="AC1753">
        <v>0</v>
      </c>
      <c r="AD1753">
        <v>0</v>
      </c>
      <c r="AE1753">
        <v>31.348260580947038</v>
      </c>
    </row>
    <row r="1754" spans="1:31" x14ac:dyDescent="0.25">
      <c r="A1754">
        <v>2379905</v>
      </c>
      <c r="B1754">
        <v>1</v>
      </c>
      <c r="C1754" t="s">
        <v>81</v>
      </c>
      <c r="D1754" t="s">
        <v>117</v>
      </c>
      <c r="E1754" t="s">
        <v>1397</v>
      </c>
      <c r="F1754" t="s">
        <v>5320</v>
      </c>
      <c r="G1754" t="s">
        <v>1495</v>
      </c>
      <c r="H1754" t="s">
        <v>293</v>
      </c>
      <c r="I1754" t="s">
        <v>136</v>
      </c>
      <c r="J1754" t="s">
        <v>137</v>
      </c>
      <c r="K1754" t="s">
        <v>138</v>
      </c>
      <c r="L1754" t="s">
        <v>5321</v>
      </c>
      <c r="M1754" t="s">
        <v>5322</v>
      </c>
      <c r="N1754">
        <v>3.5433333330000001</v>
      </c>
      <c r="O1754">
        <v>0</v>
      </c>
      <c r="P1754">
        <v>189</v>
      </c>
      <c r="Q1754">
        <v>14</v>
      </c>
      <c r="R1754">
        <v>98</v>
      </c>
      <c r="S1754">
        <v>0</v>
      </c>
      <c r="T1754">
        <v>8</v>
      </c>
      <c r="U1754">
        <v>0</v>
      </c>
      <c r="V1754">
        <v>0</v>
      </c>
      <c r="W1754">
        <v>0</v>
      </c>
      <c r="X1754">
        <v>119.42570189992877</v>
      </c>
      <c r="Y1754">
        <v>537.90966574045899</v>
      </c>
      <c r="Z1754">
        <v>1518.435378071566</v>
      </c>
      <c r="AA1754">
        <v>0</v>
      </c>
      <c r="AB1754">
        <v>21.941199095019748</v>
      </c>
      <c r="AC1754">
        <v>0</v>
      </c>
      <c r="AD1754">
        <v>0</v>
      </c>
      <c r="AE1754">
        <v>2197.7119448069734</v>
      </c>
    </row>
    <row r="1755" spans="1:31" x14ac:dyDescent="0.25">
      <c r="A1755">
        <v>2379926</v>
      </c>
      <c r="B1755">
        <v>1</v>
      </c>
      <c r="C1755" t="s">
        <v>81</v>
      </c>
      <c r="D1755" t="s">
        <v>128</v>
      </c>
      <c r="E1755" t="s">
        <v>290</v>
      </c>
      <c r="F1755" t="s">
        <v>5323</v>
      </c>
      <c r="G1755" t="s">
        <v>298</v>
      </c>
      <c r="H1755" t="s">
        <v>293</v>
      </c>
      <c r="I1755" t="s">
        <v>136</v>
      </c>
      <c r="J1755" t="s">
        <v>137</v>
      </c>
      <c r="K1755" t="s">
        <v>138</v>
      </c>
      <c r="L1755" t="s">
        <v>5324</v>
      </c>
      <c r="M1755" t="s">
        <v>5325</v>
      </c>
      <c r="N1755">
        <v>0.147777777</v>
      </c>
      <c r="O1755">
        <v>0</v>
      </c>
      <c r="P1755">
        <v>2470</v>
      </c>
      <c r="Q1755">
        <v>7</v>
      </c>
      <c r="R1755">
        <v>24</v>
      </c>
      <c r="S1755">
        <v>12</v>
      </c>
      <c r="T1755">
        <v>155</v>
      </c>
      <c r="U1755">
        <v>0</v>
      </c>
      <c r="V1755">
        <v>0</v>
      </c>
      <c r="W1755">
        <v>0</v>
      </c>
      <c r="X1755">
        <v>86.836047619235444</v>
      </c>
      <c r="Y1755">
        <v>7.171147061227801</v>
      </c>
      <c r="Z1755">
        <v>3.7415303557778996</v>
      </c>
      <c r="AA1755">
        <v>49.081729080131069</v>
      </c>
      <c r="AB1755">
        <v>36.088417316140045</v>
      </c>
      <c r="AC1755">
        <v>0</v>
      </c>
      <c r="AD1755">
        <v>0</v>
      </c>
      <c r="AE1755">
        <v>182.91887143251225</v>
      </c>
    </row>
    <row r="1756" spans="1:31" x14ac:dyDescent="0.25">
      <c r="A1756">
        <v>2379940</v>
      </c>
      <c r="B1756">
        <v>1</v>
      </c>
      <c r="C1756" t="s">
        <v>81</v>
      </c>
      <c r="D1756" t="s">
        <v>118</v>
      </c>
      <c r="E1756" t="s">
        <v>1397</v>
      </c>
      <c r="F1756" t="s">
        <v>5326</v>
      </c>
      <c r="G1756" t="s">
        <v>1495</v>
      </c>
      <c r="H1756" t="s">
        <v>293</v>
      </c>
      <c r="I1756" t="s">
        <v>136</v>
      </c>
      <c r="J1756" t="s">
        <v>137</v>
      </c>
      <c r="K1756" t="s">
        <v>138</v>
      </c>
      <c r="L1756" t="s">
        <v>5327</v>
      </c>
      <c r="M1756" t="s">
        <v>5328</v>
      </c>
      <c r="N1756">
        <v>1.723055555</v>
      </c>
      <c r="O1756">
        <v>0</v>
      </c>
      <c r="P1756">
        <v>0</v>
      </c>
      <c r="Q1756">
        <v>8</v>
      </c>
      <c r="R1756">
        <v>4</v>
      </c>
      <c r="S1756">
        <v>2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70.596468665482007</v>
      </c>
      <c r="Z1756">
        <v>87.204447131128816</v>
      </c>
      <c r="AA1756">
        <v>4.3565001903701335</v>
      </c>
      <c r="AB1756">
        <v>0</v>
      </c>
      <c r="AC1756">
        <v>0</v>
      </c>
      <c r="AD1756">
        <v>0</v>
      </c>
      <c r="AE1756">
        <v>162.15741598698094</v>
      </c>
    </row>
    <row r="1757" spans="1:31" x14ac:dyDescent="0.25">
      <c r="A1757">
        <v>2379956</v>
      </c>
      <c r="B1757">
        <v>1</v>
      </c>
      <c r="C1757" t="s">
        <v>81</v>
      </c>
      <c r="D1757" t="s">
        <v>113</v>
      </c>
      <c r="E1757" t="s">
        <v>290</v>
      </c>
      <c r="F1757" t="s">
        <v>5329</v>
      </c>
      <c r="G1757" t="s">
        <v>298</v>
      </c>
      <c r="H1757" t="s">
        <v>293</v>
      </c>
      <c r="I1757" t="s">
        <v>136</v>
      </c>
      <c r="J1757" t="s">
        <v>137</v>
      </c>
      <c r="K1757" t="s">
        <v>138</v>
      </c>
      <c r="L1757" t="s">
        <v>5330</v>
      </c>
      <c r="M1757" t="s">
        <v>5331</v>
      </c>
      <c r="N1757">
        <v>1.1769444440000001</v>
      </c>
      <c r="O1757">
        <v>0</v>
      </c>
      <c r="P1757">
        <v>475</v>
      </c>
      <c r="Q1757">
        <v>1</v>
      </c>
      <c r="R1757">
        <v>9</v>
      </c>
      <c r="S1757">
        <v>0</v>
      </c>
      <c r="T1757">
        <v>69</v>
      </c>
      <c r="U1757">
        <v>0</v>
      </c>
      <c r="V1757">
        <v>0</v>
      </c>
      <c r="W1757">
        <v>0</v>
      </c>
      <c r="X1757">
        <v>108.53034678661791</v>
      </c>
      <c r="Y1757">
        <v>0.49443340581844997</v>
      </c>
      <c r="Z1757">
        <v>20.111477658321583</v>
      </c>
      <c r="AA1757">
        <v>0</v>
      </c>
      <c r="AB1757">
        <v>57.095495213539039</v>
      </c>
      <c r="AC1757">
        <v>0</v>
      </c>
      <c r="AD1757">
        <v>0</v>
      </c>
      <c r="AE1757">
        <v>186.23175306429698</v>
      </c>
    </row>
    <row r="1758" spans="1:31" x14ac:dyDescent="0.25">
      <c r="A1758">
        <v>2380047</v>
      </c>
      <c r="B1758">
        <v>1</v>
      </c>
      <c r="C1758" t="s">
        <v>81</v>
      </c>
      <c r="D1758" t="s">
        <v>119</v>
      </c>
      <c r="E1758" t="s">
        <v>290</v>
      </c>
      <c r="F1758" t="s">
        <v>5332</v>
      </c>
      <c r="G1758" t="s">
        <v>298</v>
      </c>
      <c r="H1758" t="s">
        <v>293</v>
      </c>
      <c r="I1758" t="s">
        <v>136</v>
      </c>
      <c r="J1758" t="s">
        <v>137</v>
      </c>
      <c r="K1758" t="s">
        <v>138</v>
      </c>
      <c r="L1758" t="s">
        <v>5333</v>
      </c>
      <c r="M1758" t="s">
        <v>5334</v>
      </c>
      <c r="N1758">
        <v>0.161111111</v>
      </c>
      <c r="O1758">
        <v>3</v>
      </c>
      <c r="P1758">
        <v>2732</v>
      </c>
      <c r="Q1758">
        <v>32</v>
      </c>
      <c r="R1758">
        <v>555</v>
      </c>
      <c r="S1758">
        <v>17</v>
      </c>
      <c r="T1758">
        <v>275</v>
      </c>
      <c r="U1758">
        <v>0</v>
      </c>
      <c r="V1758">
        <v>3</v>
      </c>
      <c r="W1758">
        <v>0.27432541133250005</v>
      </c>
      <c r="X1758">
        <v>63.999207646640457</v>
      </c>
      <c r="Y1758">
        <v>26.898572169295011</v>
      </c>
      <c r="Z1758">
        <v>160.94737569502024</v>
      </c>
      <c r="AA1758">
        <v>63.199788070143505</v>
      </c>
      <c r="AB1758">
        <v>33.78555382467249</v>
      </c>
      <c r="AC1758">
        <v>0</v>
      </c>
      <c r="AD1758">
        <v>23.5023289254835</v>
      </c>
      <c r="AE1758">
        <v>372.60715174258769</v>
      </c>
    </row>
    <row r="1759" spans="1:31" x14ac:dyDescent="0.25">
      <c r="A1759">
        <v>2380065</v>
      </c>
      <c r="B1759">
        <v>1</v>
      </c>
      <c r="C1759" t="s">
        <v>81</v>
      </c>
      <c r="D1759" t="s">
        <v>115</v>
      </c>
      <c r="E1759" t="s">
        <v>1397</v>
      </c>
      <c r="F1759" t="s">
        <v>5335</v>
      </c>
      <c r="G1759" t="s">
        <v>298</v>
      </c>
      <c r="H1759" t="s">
        <v>293</v>
      </c>
      <c r="I1759" t="s">
        <v>136</v>
      </c>
      <c r="J1759" t="s">
        <v>137</v>
      </c>
      <c r="K1759" t="s">
        <v>138</v>
      </c>
      <c r="L1759" t="s">
        <v>5336</v>
      </c>
      <c r="M1759" t="s">
        <v>5337</v>
      </c>
      <c r="N1759">
        <v>0.37444444399999999</v>
      </c>
      <c r="O1759">
        <v>1</v>
      </c>
      <c r="P1759">
        <v>1259</v>
      </c>
      <c r="Q1759">
        <v>0</v>
      </c>
      <c r="R1759">
        <v>11</v>
      </c>
      <c r="S1759">
        <v>8</v>
      </c>
      <c r="T1759">
        <v>276</v>
      </c>
      <c r="U1759">
        <v>3</v>
      </c>
      <c r="V1759">
        <v>0</v>
      </c>
      <c r="W1759">
        <v>0</v>
      </c>
      <c r="X1759">
        <v>66.848552663817003</v>
      </c>
      <c r="Y1759">
        <v>0</v>
      </c>
      <c r="Z1759">
        <v>5.675004200252534</v>
      </c>
      <c r="AA1759">
        <v>13.737819197136002</v>
      </c>
      <c r="AB1759">
        <v>68.046065012392901</v>
      </c>
      <c r="AC1759">
        <v>78.409289110908901</v>
      </c>
      <c r="AD1759">
        <v>0</v>
      </c>
      <c r="AE1759">
        <v>232.71673018450736</v>
      </c>
    </row>
    <row r="1760" spans="1:31" x14ac:dyDescent="0.25">
      <c r="A1760">
        <v>2386272</v>
      </c>
      <c r="B1760">
        <v>1</v>
      </c>
      <c r="C1760" t="s">
        <v>80</v>
      </c>
      <c r="D1760" t="s">
        <v>105</v>
      </c>
      <c r="E1760" t="s">
        <v>1397</v>
      </c>
      <c r="F1760" t="s">
        <v>5338</v>
      </c>
      <c r="G1760" t="s">
        <v>1495</v>
      </c>
      <c r="H1760" t="s">
        <v>293</v>
      </c>
      <c r="I1760" t="s">
        <v>136</v>
      </c>
      <c r="J1760" t="s">
        <v>137</v>
      </c>
      <c r="K1760" t="s">
        <v>138</v>
      </c>
      <c r="L1760" t="s">
        <v>5339</v>
      </c>
      <c r="M1760" t="s">
        <v>5340</v>
      </c>
      <c r="N1760">
        <v>2.440833333</v>
      </c>
      <c r="O1760">
        <v>0</v>
      </c>
      <c r="P1760">
        <v>6</v>
      </c>
      <c r="Q1760">
        <v>0</v>
      </c>
      <c r="R1760">
        <v>20</v>
      </c>
      <c r="S1760">
        <v>0</v>
      </c>
      <c r="T1760">
        <v>4</v>
      </c>
      <c r="U1760">
        <v>0</v>
      </c>
      <c r="V1760">
        <v>0</v>
      </c>
      <c r="W1760">
        <v>0</v>
      </c>
      <c r="X1760">
        <v>5.8148190043211834</v>
      </c>
      <c r="Y1760">
        <v>0</v>
      </c>
      <c r="Z1760">
        <v>11.71035966917418</v>
      </c>
      <c r="AA1760">
        <v>0</v>
      </c>
      <c r="AB1760">
        <v>2.1900930335128006</v>
      </c>
      <c r="AC1760">
        <v>0</v>
      </c>
      <c r="AD1760">
        <v>0</v>
      </c>
      <c r="AE1760">
        <v>19.715271707008164</v>
      </c>
    </row>
    <row r="1761" spans="1:31" x14ac:dyDescent="0.25">
      <c r="A1761">
        <v>2386286</v>
      </c>
      <c r="B1761">
        <v>1</v>
      </c>
      <c r="C1761" t="s">
        <v>80</v>
      </c>
      <c r="D1761" t="s">
        <v>105</v>
      </c>
      <c r="E1761" t="s">
        <v>1368</v>
      </c>
      <c r="F1761" t="s">
        <v>5341</v>
      </c>
      <c r="G1761" t="s">
        <v>867</v>
      </c>
      <c r="H1761" t="s">
        <v>293</v>
      </c>
      <c r="I1761" t="s">
        <v>136</v>
      </c>
      <c r="J1761" t="s">
        <v>137</v>
      </c>
      <c r="K1761" t="s">
        <v>138</v>
      </c>
      <c r="L1761" t="s">
        <v>5342</v>
      </c>
      <c r="M1761" t="s">
        <v>5343</v>
      </c>
      <c r="N1761">
        <v>0.31305555499999999</v>
      </c>
      <c r="O1761">
        <v>14</v>
      </c>
      <c r="P1761">
        <v>34</v>
      </c>
      <c r="Q1761">
        <v>5</v>
      </c>
      <c r="R1761">
        <v>71</v>
      </c>
      <c r="S1761">
        <v>15</v>
      </c>
      <c r="T1761">
        <v>19</v>
      </c>
      <c r="U1761">
        <v>1</v>
      </c>
      <c r="V1761">
        <v>1</v>
      </c>
      <c r="W1761">
        <v>2.013710272849333</v>
      </c>
      <c r="X1761">
        <v>3.4807081132378324</v>
      </c>
      <c r="Y1761">
        <v>1.1457144189362665</v>
      </c>
      <c r="Z1761">
        <v>10.482422885231795</v>
      </c>
      <c r="AA1761">
        <v>34.195893460769604</v>
      </c>
      <c r="AB1761">
        <v>1.7631976012774664</v>
      </c>
      <c r="AC1761">
        <v>94.922581700639</v>
      </c>
      <c r="AD1761">
        <v>0.92266032718562496</v>
      </c>
      <c r="AE1761">
        <v>148.92688878012694</v>
      </c>
    </row>
    <row r="1762" spans="1:31" x14ac:dyDescent="0.25">
      <c r="A1762">
        <v>2386319</v>
      </c>
      <c r="B1762">
        <v>1</v>
      </c>
      <c r="C1762" t="s">
        <v>80</v>
      </c>
      <c r="D1762" t="s">
        <v>95</v>
      </c>
      <c r="E1762" t="s">
        <v>1490</v>
      </c>
      <c r="F1762" t="s">
        <v>5344</v>
      </c>
      <c r="G1762" t="s">
        <v>298</v>
      </c>
      <c r="H1762" t="s">
        <v>293</v>
      </c>
      <c r="I1762" t="s">
        <v>136</v>
      </c>
      <c r="J1762" t="s">
        <v>137</v>
      </c>
      <c r="K1762" t="s">
        <v>138</v>
      </c>
      <c r="L1762" t="s">
        <v>5345</v>
      </c>
      <c r="M1762" t="s">
        <v>5346</v>
      </c>
      <c r="N1762">
        <v>0.105926666</v>
      </c>
      <c r="O1762">
        <v>0</v>
      </c>
      <c r="P1762">
        <v>0</v>
      </c>
      <c r="Q1762">
        <v>0</v>
      </c>
      <c r="R1762">
        <v>0</v>
      </c>
      <c r="S1762">
        <v>13</v>
      </c>
      <c r="T1762">
        <v>0</v>
      </c>
      <c r="U1762">
        <v>1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6.8309367520088751</v>
      </c>
      <c r="AB1762">
        <v>0</v>
      </c>
      <c r="AC1762">
        <v>8.4299864848180501</v>
      </c>
      <c r="AD1762">
        <v>0</v>
      </c>
      <c r="AE1762">
        <v>15.260923236826926</v>
      </c>
    </row>
    <row r="1763" spans="1:31" x14ac:dyDescent="0.25">
      <c r="A1763">
        <v>2386424</v>
      </c>
      <c r="B1763">
        <v>1</v>
      </c>
      <c r="C1763" t="s">
        <v>80</v>
      </c>
      <c r="D1763" t="s">
        <v>94</v>
      </c>
      <c r="E1763" t="s">
        <v>290</v>
      </c>
      <c r="F1763" t="s">
        <v>5347</v>
      </c>
      <c r="G1763" t="s">
        <v>298</v>
      </c>
      <c r="H1763" t="s">
        <v>293</v>
      </c>
      <c r="I1763" t="s">
        <v>136</v>
      </c>
      <c r="J1763" t="s">
        <v>137</v>
      </c>
      <c r="K1763" t="s">
        <v>138</v>
      </c>
      <c r="L1763" t="s">
        <v>5348</v>
      </c>
      <c r="M1763" t="s">
        <v>5349</v>
      </c>
      <c r="N1763">
        <v>0.24583333299999999</v>
      </c>
      <c r="O1763">
        <v>4</v>
      </c>
      <c r="P1763">
        <v>2160</v>
      </c>
      <c r="Q1763">
        <v>25</v>
      </c>
      <c r="R1763">
        <v>20</v>
      </c>
      <c r="S1763">
        <v>17</v>
      </c>
      <c r="T1763">
        <v>186</v>
      </c>
      <c r="U1763">
        <v>0</v>
      </c>
      <c r="V1763">
        <v>0</v>
      </c>
      <c r="W1763">
        <v>0.19785810628237499</v>
      </c>
      <c r="X1763">
        <v>52.326622637010843</v>
      </c>
      <c r="Y1763">
        <v>7.1928281900286244</v>
      </c>
      <c r="Z1763">
        <v>3.5984063893179994</v>
      </c>
      <c r="AA1763">
        <v>11.812696515192249</v>
      </c>
      <c r="AB1763">
        <v>16.03442848413513</v>
      </c>
      <c r="AC1763">
        <v>0</v>
      </c>
      <c r="AD1763">
        <v>0</v>
      </c>
      <c r="AE1763">
        <v>91.162840321967224</v>
      </c>
    </row>
    <row r="1764" spans="1:31" x14ac:dyDescent="0.25">
      <c r="A1764">
        <v>2386530</v>
      </c>
      <c r="B1764">
        <v>1</v>
      </c>
      <c r="C1764" t="s">
        <v>80</v>
      </c>
      <c r="D1764" t="s">
        <v>94</v>
      </c>
      <c r="E1764" t="s">
        <v>290</v>
      </c>
      <c r="F1764" t="s">
        <v>5350</v>
      </c>
      <c r="G1764" t="s">
        <v>3806</v>
      </c>
      <c r="H1764" t="s">
        <v>293</v>
      </c>
      <c r="I1764" t="s">
        <v>136</v>
      </c>
      <c r="J1764" t="s">
        <v>137</v>
      </c>
      <c r="K1764" t="s">
        <v>138</v>
      </c>
      <c r="L1764" t="s">
        <v>5351</v>
      </c>
      <c r="M1764" t="s">
        <v>5352</v>
      </c>
      <c r="N1764">
        <v>1.1005555549999999</v>
      </c>
      <c r="O1764">
        <v>0</v>
      </c>
      <c r="P1764">
        <v>0</v>
      </c>
      <c r="Q1764">
        <v>7</v>
      </c>
      <c r="R1764">
        <v>7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45.418651780241028</v>
      </c>
      <c r="Z1764">
        <v>9.8535540298832007</v>
      </c>
      <c r="AA1764">
        <v>0</v>
      </c>
      <c r="AB1764">
        <v>0</v>
      </c>
      <c r="AC1764">
        <v>0</v>
      </c>
      <c r="AD1764">
        <v>0</v>
      </c>
      <c r="AE1764">
        <v>55.272205810124227</v>
      </c>
    </row>
    <row r="1765" spans="1:31" x14ac:dyDescent="0.25">
      <c r="A1765">
        <v>2386623</v>
      </c>
      <c r="B1765">
        <v>1</v>
      </c>
      <c r="C1765" t="s">
        <v>80</v>
      </c>
      <c r="D1765" t="s">
        <v>94</v>
      </c>
      <c r="E1765" t="s">
        <v>290</v>
      </c>
      <c r="F1765" t="s">
        <v>5353</v>
      </c>
      <c r="G1765" t="s">
        <v>298</v>
      </c>
      <c r="H1765" t="s">
        <v>293</v>
      </c>
      <c r="I1765" t="s">
        <v>136</v>
      </c>
      <c r="J1765" t="s">
        <v>137</v>
      </c>
      <c r="K1765" t="s">
        <v>138</v>
      </c>
      <c r="L1765" t="s">
        <v>5354</v>
      </c>
      <c r="M1765" t="s">
        <v>5355</v>
      </c>
      <c r="N1765">
        <v>0.35333333300000003</v>
      </c>
      <c r="O1765">
        <v>0</v>
      </c>
      <c r="P1765">
        <v>238</v>
      </c>
      <c r="Q1765">
        <v>6</v>
      </c>
      <c r="R1765">
        <v>102</v>
      </c>
      <c r="S1765">
        <v>1</v>
      </c>
      <c r="T1765">
        <v>32</v>
      </c>
      <c r="U1765">
        <v>1</v>
      </c>
      <c r="V1765">
        <v>0</v>
      </c>
      <c r="W1765">
        <v>0</v>
      </c>
      <c r="X1765">
        <v>12.460928517099592</v>
      </c>
      <c r="Y1765">
        <v>1.9616862065184002</v>
      </c>
      <c r="Z1765">
        <v>22.124991177619336</v>
      </c>
      <c r="AA1765">
        <v>0.69748121872439994</v>
      </c>
      <c r="AB1765">
        <v>9.6933803058974046</v>
      </c>
      <c r="AC1765">
        <v>2.2833877811084</v>
      </c>
      <c r="AD1765">
        <v>0</v>
      </c>
      <c r="AE1765">
        <v>49.22185520696754</v>
      </c>
    </row>
    <row r="1766" spans="1:31" x14ac:dyDescent="0.25">
      <c r="A1766">
        <v>2386627</v>
      </c>
      <c r="B1766">
        <v>1</v>
      </c>
      <c r="C1766" t="s">
        <v>80</v>
      </c>
      <c r="D1766" t="s">
        <v>94</v>
      </c>
      <c r="E1766" t="s">
        <v>1490</v>
      </c>
      <c r="F1766" t="s">
        <v>3471</v>
      </c>
      <c r="G1766" t="s">
        <v>298</v>
      </c>
      <c r="H1766" t="s">
        <v>293</v>
      </c>
      <c r="I1766" t="s">
        <v>136</v>
      </c>
      <c r="J1766" t="s">
        <v>137</v>
      </c>
      <c r="K1766" t="s">
        <v>138</v>
      </c>
      <c r="L1766" t="s">
        <v>5356</v>
      </c>
      <c r="M1766" t="s">
        <v>5357</v>
      </c>
      <c r="N1766">
        <v>8.7222222000000002E-2</v>
      </c>
      <c r="O1766">
        <v>2</v>
      </c>
      <c r="P1766">
        <v>1918</v>
      </c>
      <c r="Q1766">
        <v>38</v>
      </c>
      <c r="R1766">
        <v>406</v>
      </c>
      <c r="S1766">
        <v>30</v>
      </c>
      <c r="T1766">
        <v>240</v>
      </c>
      <c r="U1766">
        <v>14</v>
      </c>
      <c r="V1766">
        <v>0</v>
      </c>
      <c r="W1766">
        <v>0.12142228486103336</v>
      </c>
      <c r="X1766">
        <v>29.308620140605921</v>
      </c>
      <c r="Y1766">
        <v>9.9267627520001032</v>
      </c>
      <c r="Z1766">
        <v>54.376831058465044</v>
      </c>
      <c r="AA1766">
        <v>28.064957438808847</v>
      </c>
      <c r="AB1766">
        <v>18.74245804020045</v>
      </c>
      <c r="AC1766">
        <v>656.42341596165465</v>
      </c>
      <c r="AD1766">
        <v>0</v>
      </c>
      <c r="AE1766">
        <v>796.96446767659609</v>
      </c>
    </row>
    <row r="1767" spans="1:31" x14ac:dyDescent="0.25">
      <c r="A1767">
        <v>2386645</v>
      </c>
      <c r="B1767">
        <v>1</v>
      </c>
      <c r="C1767" t="s">
        <v>80</v>
      </c>
      <c r="D1767" t="s">
        <v>107</v>
      </c>
      <c r="E1767" t="s">
        <v>1397</v>
      </c>
      <c r="F1767" t="s">
        <v>5358</v>
      </c>
      <c r="G1767" t="s">
        <v>1495</v>
      </c>
      <c r="H1767" t="s">
        <v>293</v>
      </c>
      <c r="I1767" t="s">
        <v>136</v>
      </c>
      <c r="J1767" t="s">
        <v>137</v>
      </c>
      <c r="K1767" t="s">
        <v>138</v>
      </c>
      <c r="L1767" t="s">
        <v>5359</v>
      </c>
      <c r="M1767" t="s">
        <v>5360</v>
      </c>
      <c r="N1767">
        <v>2.3480555550000002</v>
      </c>
      <c r="O1767">
        <v>0</v>
      </c>
      <c r="P1767">
        <v>146</v>
      </c>
      <c r="Q1767">
        <v>1</v>
      </c>
      <c r="R1767">
        <v>3</v>
      </c>
      <c r="S1767">
        <v>1</v>
      </c>
      <c r="T1767">
        <v>12</v>
      </c>
      <c r="U1767">
        <v>1</v>
      </c>
      <c r="V1767">
        <v>0</v>
      </c>
      <c r="W1767">
        <v>0</v>
      </c>
      <c r="X1767">
        <v>67.283484584015511</v>
      </c>
      <c r="Y1767">
        <v>2.2958876451270918</v>
      </c>
      <c r="Z1767">
        <v>4.6363552176468339</v>
      </c>
      <c r="AA1767">
        <v>4.4273764185848989</v>
      </c>
      <c r="AB1767">
        <v>26.604928371529795</v>
      </c>
      <c r="AC1767">
        <v>335.01488332539452</v>
      </c>
      <c r="AD1767">
        <v>0</v>
      </c>
      <c r="AE1767">
        <v>440.26291556229864</v>
      </c>
    </row>
    <row r="1768" spans="1:31" x14ac:dyDescent="0.25">
      <c r="A1768">
        <v>2386654</v>
      </c>
      <c r="B1768">
        <v>1</v>
      </c>
      <c r="C1768" t="s">
        <v>80</v>
      </c>
      <c r="D1768" t="s">
        <v>105</v>
      </c>
      <c r="E1768" t="s">
        <v>290</v>
      </c>
      <c r="F1768" t="s">
        <v>3641</v>
      </c>
      <c r="G1768" t="s">
        <v>298</v>
      </c>
      <c r="H1768" t="s">
        <v>293</v>
      </c>
      <c r="I1768" t="s">
        <v>136</v>
      </c>
      <c r="J1768" t="s">
        <v>137</v>
      </c>
      <c r="K1768" t="s">
        <v>138</v>
      </c>
      <c r="L1768" t="s">
        <v>5361</v>
      </c>
      <c r="M1768" t="s">
        <v>5362</v>
      </c>
      <c r="N1768">
        <v>0.41166666600000001</v>
      </c>
      <c r="O1768">
        <v>0</v>
      </c>
      <c r="P1768">
        <v>2335</v>
      </c>
      <c r="Q1768">
        <v>0</v>
      </c>
      <c r="R1768">
        <v>9</v>
      </c>
      <c r="S1768">
        <v>11</v>
      </c>
      <c r="T1768">
        <v>109</v>
      </c>
      <c r="U1768">
        <v>6</v>
      </c>
      <c r="V1768">
        <v>3</v>
      </c>
      <c r="W1768">
        <v>0</v>
      </c>
      <c r="X1768">
        <v>230.24691107877547</v>
      </c>
      <c r="Y1768">
        <v>0</v>
      </c>
      <c r="Z1768">
        <v>1.8188021366892</v>
      </c>
      <c r="AA1768">
        <v>43.799466448168609</v>
      </c>
      <c r="AB1768">
        <v>79.639624441113682</v>
      </c>
      <c r="AC1768">
        <v>224.84157248712859</v>
      </c>
      <c r="AD1768">
        <v>7.7612456494215509</v>
      </c>
      <c r="AE1768">
        <v>588.10762224129712</v>
      </c>
    </row>
    <row r="1769" spans="1:31" x14ac:dyDescent="0.25">
      <c r="A1769">
        <v>2386723</v>
      </c>
      <c r="B1769">
        <v>1</v>
      </c>
      <c r="C1769" t="s">
        <v>80</v>
      </c>
      <c r="D1769" t="s">
        <v>105</v>
      </c>
      <c r="E1769" t="s">
        <v>290</v>
      </c>
      <c r="F1769" t="s">
        <v>4134</v>
      </c>
      <c r="G1769" t="s">
        <v>298</v>
      </c>
      <c r="H1769" t="s">
        <v>293</v>
      </c>
      <c r="I1769" t="s">
        <v>136</v>
      </c>
      <c r="J1769" t="s">
        <v>137</v>
      </c>
      <c r="K1769" t="s">
        <v>138</v>
      </c>
      <c r="L1769" t="s">
        <v>5363</v>
      </c>
      <c r="M1769" t="s">
        <v>5364</v>
      </c>
      <c r="N1769">
        <v>0.32638888799999999</v>
      </c>
      <c r="O1769">
        <v>0</v>
      </c>
      <c r="P1769">
        <v>2</v>
      </c>
      <c r="Q1769">
        <v>0</v>
      </c>
      <c r="R1769">
        <v>4</v>
      </c>
      <c r="S1769">
        <v>4</v>
      </c>
      <c r="T1769">
        <v>9</v>
      </c>
      <c r="U1769">
        <v>1</v>
      </c>
      <c r="V1769">
        <v>0</v>
      </c>
      <c r="W1769">
        <v>0</v>
      </c>
      <c r="X1769">
        <v>0.55111024741499992</v>
      </c>
      <c r="Y1769">
        <v>0</v>
      </c>
      <c r="Z1769">
        <v>1.2343431065418753</v>
      </c>
      <c r="AA1769">
        <v>17.7161241211125</v>
      </c>
      <c r="AB1769">
        <v>8.7745461364124999</v>
      </c>
      <c r="AC1769">
        <v>2.6010611513358337</v>
      </c>
      <c r="AD1769">
        <v>0</v>
      </c>
      <c r="AE1769">
        <v>30.877184762817709</v>
      </c>
    </row>
    <row r="1770" spans="1:31" x14ac:dyDescent="0.25">
      <c r="A1770">
        <v>2386769</v>
      </c>
      <c r="B1770">
        <v>1</v>
      </c>
      <c r="C1770" t="s">
        <v>80</v>
      </c>
      <c r="D1770" t="s">
        <v>94</v>
      </c>
      <c r="E1770" t="s">
        <v>1397</v>
      </c>
      <c r="F1770" t="s">
        <v>5365</v>
      </c>
      <c r="G1770" t="s">
        <v>867</v>
      </c>
      <c r="H1770" t="s">
        <v>293</v>
      </c>
      <c r="I1770" t="s">
        <v>136</v>
      </c>
      <c r="J1770" t="s">
        <v>137</v>
      </c>
      <c r="K1770" t="s">
        <v>138</v>
      </c>
      <c r="L1770" t="s">
        <v>5366</v>
      </c>
      <c r="M1770" t="s">
        <v>5367</v>
      </c>
      <c r="N1770">
        <v>3.3438888879999999</v>
      </c>
      <c r="O1770">
        <v>0</v>
      </c>
      <c r="P1770">
        <v>0</v>
      </c>
      <c r="Q1770">
        <v>6</v>
      </c>
      <c r="R1770">
        <v>92</v>
      </c>
      <c r="S1770">
        <v>0</v>
      </c>
      <c r="T1770">
        <v>10</v>
      </c>
      <c r="U1770">
        <v>1</v>
      </c>
      <c r="V1770">
        <v>0</v>
      </c>
      <c r="W1770">
        <v>0</v>
      </c>
      <c r="X1770">
        <v>0</v>
      </c>
      <c r="Y1770">
        <v>17.531351920591799</v>
      </c>
      <c r="Z1770">
        <v>168.62499145768439</v>
      </c>
      <c r="AA1770">
        <v>0</v>
      </c>
      <c r="AB1770">
        <v>49.33943367607138</v>
      </c>
      <c r="AC1770">
        <v>15.410808794907524</v>
      </c>
      <c r="AD1770">
        <v>0</v>
      </c>
      <c r="AE1770">
        <v>250.90658584925509</v>
      </c>
    </row>
    <row r="1771" spans="1:31" x14ac:dyDescent="0.25">
      <c r="A1771">
        <v>2386783</v>
      </c>
      <c r="B1771">
        <v>1</v>
      </c>
      <c r="C1771" t="s">
        <v>80</v>
      </c>
      <c r="D1771" t="s">
        <v>105</v>
      </c>
      <c r="E1771" t="s">
        <v>290</v>
      </c>
      <c r="F1771" t="s">
        <v>5368</v>
      </c>
      <c r="G1771" t="s">
        <v>1006</v>
      </c>
      <c r="H1771" t="s">
        <v>293</v>
      </c>
      <c r="I1771" t="s">
        <v>136</v>
      </c>
      <c r="J1771" t="s">
        <v>137</v>
      </c>
      <c r="K1771" t="s">
        <v>138</v>
      </c>
      <c r="L1771" t="s">
        <v>5369</v>
      </c>
      <c r="M1771" t="s">
        <v>5370</v>
      </c>
      <c r="N1771">
        <v>2.0113888879999999</v>
      </c>
      <c r="O1771">
        <v>6</v>
      </c>
      <c r="P1771">
        <v>6188</v>
      </c>
      <c r="Q1771">
        <v>7</v>
      </c>
      <c r="R1771">
        <v>20</v>
      </c>
      <c r="S1771">
        <v>30</v>
      </c>
      <c r="T1771">
        <v>537</v>
      </c>
      <c r="U1771">
        <v>7</v>
      </c>
      <c r="V1771">
        <v>0</v>
      </c>
      <c r="W1771">
        <v>16.725978020197601</v>
      </c>
      <c r="X1771">
        <v>3504.9377187744922</v>
      </c>
      <c r="Y1771">
        <v>62.547289918966172</v>
      </c>
      <c r="Z1771">
        <v>55.35734194852612</v>
      </c>
      <c r="AA1771">
        <v>889.65228955964744</v>
      </c>
      <c r="AB1771">
        <v>1272.6412324454345</v>
      </c>
      <c r="AC1771">
        <v>15524.725911892176</v>
      </c>
      <c r="AD1771">
        <v>0</v>
      </c>
      <c r="AE1771">
        <v>21326.58776255944</v>
      </c>
    </row>
    <row r="1772" spans="1:31" x14ac:dyDescent="0.25">
      <c r="A1772">
        <v>2386988</v>
      </c>
      <c r="B1772">
        <v>1</v>
      </c>
      <c r="C1772" t="s">
        <v>80</v>
      </c>
      <c r="D1772" t="s">
        <v>94</v>
      </c>
      <c r="E1772" t="s">
        <v>1397</v>
      </c>
      <c r="F1772" t="s">
        <v>3638</v>
      </c>
      <c r="G1772" t="s">
        <v>1495</v>
      </c>
      <c r="H1772" t="s">
        <v>293</v>
      </c>
      <c r="I1772" t="s">
        <v>136</v>
      </c>
      <c r="J1772" t="s">
        <v>137</v>
      </c>
      <c r="K1772" t="s">
        <v>138</v>
      </c>
      <c r="L1772" t="s">
        <v>5371</v>
      </c>
      <c r="M1772" t="s">
        <v>5372</v>
      </c>
      <c r="N1772">
        <v>2.9030555549999999</v>
      </c>
      <c r="O1772">
        <v>0</v>
      </c>
      <c r="P1772">
        <v>136</v>
      </c>
      <c r="Q1772">
        <v>0</v>
      </c>
      <c r="R1772">
        <v>7</v>
      </c>
      <c r="S1772">
        <v>2</v>
      </c>
      <c r="T1772">
        <v>21</v>
      </c>
      <c r="U1772">
        <v>1</v>
      </c>
      <c r="V1772">
        <v>0</v>
      </c>
      <c r="W1772">
        <v>0</v>
      </c>
      <c r="X1772">
        <v>80.31922517822359</v>
      </c>
      <c r="Y1772">
        <v>0</v>
      </c>
      <c r="Z1772">
        <v>12.284111998211701</v>
      </c>
      <c r="AA1772">
        <v>78.550033816358862</v>
      </c>
      <c r="AB1772">
        <v>89.784176563275437</v>
      </c>
      <c r="AC1772">
        <v>664.76133649084431</v>
      </c>
      <c r="AD1772">
        <v>0</v>
      </c>
      <c r="AE1772">
        <v>925.69888404691392</v>
      </c>
    </row>
    <row r="1773" spans="1:31" x14ac:dyDescent="0.25">
      <c r="A1773">
        <v>2387018</v>
      </c>
      <c r="B1773">
        <v>1</v>
      </c>
      <c r="C1773" t="s">
        <v>80</v>
      </c>
      <c r="D1773" t="s">
        <v>95</v>
      </c>
      <c r="E1773" t="s">
        <v>290</v>
      </c>
      <c r="F1773" t="s">
        <v>2987</v>
      </c>
      <c r="G1773" t="s">
        <v>292</v>
      </c>
      <c r="H1773" t="s">
        <v>293</v>
      </c>
      <c r="I1773" t="s">
        <v>136</v>
      </c>
      <c r="J1773" t="s">
        <v>137</v>
      </c>
      <c r="K1773" t="s">
        <v>294</v>
      </c>
      <c r="L1773" t="s">
        <v>5373</v>
      </c>
      <c r="M1773" t="s">
        <v>5374</v>
      </c>
      <c r="N1773">
        <v>1.923611111</v>
      </c>
      <c r="O1773">
        <v>0</v>
      </c>
      <c r="P1773">
        <v>2087</v>
      </c>
      <c r="Q1773">
        <v>0</v>
      </c>
      <c r="R1773">
        <v>4</v>
      </c>
      <c r="S1773">
        <v>0</v>
      </c>
      <c r="T1773">
        <v>287</v>
      </c>
      <c r="U1773">
        <v>0</v>
      </c>
      <c r="V1773">
        <v>1</v>
      </c>
      <c r="W1773">
        <v>0</v>
      </c>
      <c r="X1773">
        <v>792.75488154584059</v>
      </c>
      <c r="Y1773">
        <v>0</v>
      </c>
      <c r="Z1773">
        <v>0.40910952620395002</v>
      </c>
      <c r="AA1773">
        <v>0</v>
      </c>
      <c r="AB1773">
        <v>801.55385850972334</v>
      </c>
      <c r="AC1773">
        <v>0</v>
      </c>
      <c r="AD1773">
        <v>1.1971849179780001</v>
      </c>
      <c r="AE1773">
        <v>1595.9150344997458</v>
      </c>
    </row>
    <row r="1774" spans="1:31" x14ac:dyDescent="0.25">
      <c r="A1774">
        <v>2377874</v>
      </c>
      <c r="B1774">
        <v>1</v>
      </c>
      <c r="C1774" t="s">
        <v>80</v>
      </c>
      <c r="D1774" t="s">
        <v>96</v>
      </c>
      <c r="E1774" t="s">
        <v>1397</v>
      </c>
      <c r="F1774" t="s">
        <v>5375</v>
      </c>
      <c r="G1774" t="s">
        <v>3004</v>
      </c>
      <c r="H1774" t="s">
        <v>293</v>
      </c>
      <c r="I1774" t="s">
        <v>136</v>
      </c>
      <c r="J1774" t="s">
        <v>137</v>
      </c>
      <c r="K1774" t="s">
        <v>138</v>
      </c>
      <c r="L1774" t="s">
        <v>5376</v>
      </c>
      <c r="M1774" t="s">
        <v>5377</v>
      </c>
      <c r="N1774">
        <v>1.3758333330000001</v>
      </c>
      <c r="O1774">
        <v>0</v>
      </c>
      <c r="P1774">
        <v>151</v>
      </c>
      <c r="Q1774">
        <v>0</v>
      </c>
      <c r="R1774">
        <v>0</v>
      </c>
      <c r="S1774">
        <v>0</v>
      </c>
      <c r="T1774">
        <v>9</v>
      </c>
      <c r="U1774">
        <v>0</v>
      </c>
      <c r="V1774">
        <v>0</v>
      </c>
      <c r="W1774">
        <v>0</v>
      </c>
      <c r="X1774">
        <v>126.52547817505186</v>
      </c>
      <c r="Y1774">
        <v>0</v>
      </c>
      <c r="Z1774">
        <v>0</v>
      </c>
      <c r="AA1774">
        <v>0</v>
      </c>
      <c r="AB1774">
        <v>73.060611509645483</v>
      </c>
      <c r="AC1774">
        <v>0</v>
      </c>
      <c r="AD1774">
        <v>0</v>
      </c>
      <c r="AE1774">
        <v>199.58608968469736</v>
      </c>
    </row>
    <row r="1775" spans="1:31" x14ac:dyDescent="0.25">
      <c r="A1775">
        <v>2377878</v>
      </c>
      <c r="B1775">
        <v>1</v>
      </c>
      <c r="C1775" t="s">
        <v>80</v>
      </c>
      <c r="D1775" t="s">
        <v>91</v>
      </c>
      <c r="E1775" t="s">
        <v>290</v>
      </c>
      <c r="F1775" t="s">
        <v>5378</v>
      </c>
      <c r="G1775" t="s">
        <v>867</v>
      </c>
      <c r="H1775" t="s">
        <v>293</v>
      </c>
      <c r="I1775" t="s">
        <v>136</v>
      </c>
      <c r="J1775" t="s">
        <v>137</v>
      </c>
      <c r="K1775" t="s">
        <v>138</v>
      </c>
      <c r="L1775" t="s">
        <v>5379</v>
      </c>
      <c r="M1775" t="s">
        <v>5380</v>
      </c>
      <c r="N1775">
        <v>0.34166666600000001</v>
      </c>
      <c r="O1775">
        <v>1</v>
      </c>
      <c r="P1775">
        <v>41</v>
      </c>
      <c r="Q1775">
        <v>21</v>
      </c>
      <c r="R1775">
        <v>276</v>
      </c>
      <c r="S1775">
        <v>11</v>
      </c>
      <c r="T1775">
        <v>68</v>
      </c>
      <c r="U1775">
        <v>3</v>
      </c>
      <c r="V1775">
        <v>0</v>
      </c>
      <c r="W1775">
        <v>0.29232084003525</v>
      </c>
      <c r="X1775">
        <v>8.1221083309304181</v>
      </c>
      <c r="Y1775">
        <v>37.849700995846298</v>
      </c>
      <c r="Z1775">
        <v>169.62740279073364</v>
      </c>
      <c r="AA1775">
        <v>20.924987460199791</v>
      </c>
      <c r="AB1775">
        <v>34.585592743249052</v>
      </c>
      <c r="AC1775">
        <v>8.7553227811171244</v>
      </c>
      <c r="AD1775">
        <v>0</v>
      </c>
      <c r="AE1775">
        <v>280.15743594211159</v>
      </c>
    </row>
    <row r="1776" spans="1:31" x14ac:dyDescent="0.25">
      <c r="A1776">
        <v>2377885</v>
      </c>
      <c r="B1776">
        <v>1</v>
      </c>
      <c r="C1776" t="s">
        <v>80</v>
      </c>
      <c r="D1776" t="s">
        <v>93</v>
      </c>
      <c r="E1776" t="s">
        <v>1368</v>
      </c>
      <c r="F1776" t="s">
        <v>5381</v>
      </c>
      <c r="G1776" t="s">
        <v>298</v>
      </c>
      <c r="H1776" t="s">
        <v>293</v>
      </c>
      <c r="I1776" t="s">
        <v>1348</v>
      </c>
      <c r="J1776" t="s">
        <v>137</v>
      </c>
      <c r="K1776" t="s">
        <v>138</v>
      </c>
      <c r="L1776" t="s">
        <v>5382</v>
      </c>
      <c r="M1776" t="s">
        <v>5383</v>
      </c>
      <c r="N1776">
        <v>1.7222221999999999E-2</v>
      </c>
      <c r="O1776">
        <v>2</v>
      </c>
      <c r="P1776">
        <v>332</v>
      </c>
      <c r="Q1776">
        <v>22</v>
      </c>
      <c r="R1776">
        <v>77</v>
      </c>
      <c r="S1776">
        <v>7</v>
      </c>
      <c r="T1776">
        <v>66</v>
      </c>
      <c r="U1776">
        <v>0</v>
      </c>
      <c r="V1776">
        <v>0</v>
      </c>
      <c r="W1776">
        <v>5.6061229414300001E-2</v>
      </c>
      <c r="X1776">
        <v>1.8586328257575822</v>
      </c>
      <c r="Y1776">
        <v>1.5789432307586166</v>
      </c>
      <c r="Z1776">
        <v>5.0340391857496334</v>
      </c>
      <c r="AA1776">
        <v>0.13036385154986666</v>
      </c>
      <c r="AB1776">
        <v>1.1853654667335833</v>
      </c>
      <c r="AC1776">
        <v>0</v>
      </c>
      <c r="AD1776">
        <v>0</v>
      </c>
      <c r="AE1776">
        <v>9.8434057899635796</v>
      </c>
    </row>
    <row r="1777" spans="1:31" x14ac:dyDescent="0.25">
      <c r="A1777">
        <v>2377887</v>
      </c>
      <c r="B1777">
        <v>1</v>
      </c>
      <c r="C1777" t="s">
        <v>80</v>
      </c>
      <c r="D1777" t="s">
        <v>104</v>
      </c>
      <c r="E1777" t="s">
        <v>1368</v>
      </c>
      <c r="F1777" t="s">
        <v>5384</v>
      </c>
      <c r="G1777" t="s">
        <v>298</v>
      </c>
      <c r="H1777" t="s">
        <v>293</v>
      </c>
      <c r="I1777" t="s">
        <v>136</v>
      </c>
      <c r="J1777" t="s">
        <v>137</v>
      </c>
      <c r="K1777" t="s">
        <v>138</v>
      </c>
      <c r="L1777" t="s">
        <v>5385</v>
      </c>
      <c r="M1777" t="s">
        <v>5386</v>
      </c>
      <c r="N1777">
        <v>9.6388888000000006E-2</v>
      </c>
      <c r="O1777">
        <v>0</v>
      </c>
      <c r="P1777">
        <v>117</v>
      </c>
      <c r="Q1777">
        <v>4</v>
      </c>
      <c r="R1777">
        <v>6</v>
      </c>
      <c r="S1777">
        <v>12</v>
      </c>
      <c r="T1777">
        <v>13</v>
      </c>
      <c r="U1777">
        <v>3</v>
      </c>
      <c r="V1777">
        <v>0</v>
      </c>
      <c r="W1777">
        <v>0</v>
      </c>
      <c r="X1777">
        <v>2.4558606948764177</v>
      </c>
      <c r="Y1777">
        <v>0.35355141160661108</v>
      </c>
      <c r="Z1777">
        <v>0.40434712110889998</v>
      </c>
      <c r="AA1777">
        <v>8.2332245589234656</v>
      </c>
      <c r="AB1777">
        <v>0.40054590391520822</v>
      </c>
      <c r="AC1777">
        <v>3.7206454041504751</v>
      </c>
      <c r="AD1777">
        <v>0</v>
      </c>
      <c r="AE1777">
        <v>15.568175094581079</v>
      </c>
    </row>
    <row r="1778" spans="1:31" x14ac:dyDescent="0.25">
      <c r="A1778">
        <v>2377961</v>
      </c>
      <c r="B1778">
        <v>1</v>
      </c>
      <c r="C1778" t="s">
        <v>80</v>
      </c>
      <c r="D1778" t="s">
        <v>99</v>
      </c>
      <c r="E1778" t="s">
        <v>1397</v>
      </c>
      <c r="F1778" t="s">
        <v>5387</v>
      </c>
      <c r="G1778" t="s">
        <v>1495</v>
      </c>
      <c r="H1778" t="s">
        <v>293</v>
      </c>
      <c r="I1778" t="s">
        <v>136</v>
      </c>
      <c r="J1778" t="s">
        <v>137</v>
      </c>
      <c r="K1778" t="s">
        <v>138</v>
      </c>
      <c r="L1778" t="s">
        <v>5388</v>
      </c>
      <c r="M1778" t="s">
        <v>5389</v>
      </c>
      <c r="N1778">
        <v>2.071111111</v>
      </c>
      <c r="O1778">
        <v>0</v>
      </c>
      <c r="P1778">
        <v>224</v>
      </c>
      <c r="Q1778">
        <v>0</v>
      </c>
      <c r="R1778">
        <v>4</v>
      </c>
      <c r="S1778">
        <v>0</v>
      </c>
      <c r="T1778">
        <v>14</v>
      </c>
      <c r="U1778">
        <v>0</v>
      </c>
      <c r="V1778">
        <v>0</v>
      </c>
      <c r="W1778">
        <v>0</v>
      </c>
      <c r="X1778">
        <v>85.591391822240752</v>
      </c>
      <c r="Y1778">
        <v>0</v>
      </c>
      <c r="Z1778">
        <v>0.16753577860781665</v>
      </c>
      <c r="AA1778">
        <v>0</v>
      </c>
      <c r="AB1778">
        <v>17.397933599045828</v>
      </c>
      <c r="AC1778">
        <v>0</v>
      </c>
      <c r="AD1778">
        <v>0</v>
      </c>
      <c r="AE1778">
        <v>103.15686119989439</v>
      </c>
    </row>
    <row r="1779" spans="1:31" x14ac:dyDescent="0.25">
      <c r="A1779">
        <v>2377969</v>
      </c>
      <c r="B1779">
        <v>1</v>
      </c>
      <c r="C1779" t="s">
        <v>80</v>
      </c>
      <c r="D1779" t="s">
        <v>97</v>
      </c>
      <c r="E1779" t="s">
        <v>1368</v>
      </c>
      <c r="F1779" t="s">
        <v>5390</v>
      </c>
      <c r="G1779" t="s">
        <v>298</v>
      </c>
      <c r="H1779" t="s">
        <v>293</v>
      </c>
      <c r="I1779" t="s">
        <v>136</v>
      </c>
      <c r="J1779" t="s">
        <v>137</v>
      </c>
      <c r="K1779" t="s">
        <v>138</v>
      </c>
      <c r="L1779" t="s">
        <v>5391</v>
      </c>
      <c r="M1779" t="s">
        <v>5392</v>
      </c>
      <c r="N1779">
        <v>0.95722222199999996</v>
      </c>
      <c r="O1779">
        <v>0</v>
      </c>
      <c r="P1779">
        <v>106</v>
      </c>
      <c r="Q1779">
        <v>0</v>
      </c>
      <c r="R1779">
        <v>6</v>
      </c>
      <c r="S1779">
        <v>0</v>
      </c>
      <c r="T1779">
        <v>10</v>
      </c>
      <c r="U1779">
        <v>0</v>
      </c>
      <c r="V1779">
        <v>0</v>
      </c>
      <c r="W1779">
        <v>0</v>
      </c>
      <c r="X1779">
        <v>50.081327612257169</v>
      </c>
      <c r="Y1779">
        <v>0</v>
      </c>
      <c r="Z1779">
        <v>3.7392625803181501</v>
      </c>
      <c r="AA1779">
        <v>0</v>
      </c>
      <c r="AB1779">
        <v>6.9612423937686003</v>
      </c>
      <c r="AC1779">
        <v>0</v>
      </c>
      <c r="AD1779">
        <v>0</v>
      </c>
      <c r="AE1779">
        <v>60.781832586343917</v>
      </c>
    </row>
    <row r="1780" spans="1:31" x14ac:dyDescent="0.25">
      <c r="A1780">
        <v>2377970</v>
      </c>
      <c r="B1780">
        <v>1</v>
      </c>
      <c r="C1780" t="s">
        <v>80</v>
      </c>
      <c r="D1780" t="s">
        <v>97</v>
      </c>
      <c r="E1780" t="s">
        <v>1368</v>
      </c>
      <c r="F1780" t="s">
        <v>5393</v>
      </c>
      <c r="G1780" t="s">
        <v>298</v>
      </c>
      <c r="H1780" t="s">
        <v>293</v>
      </c>
      <c r="I1780" t="s">
        <v>136</v>
      </c>
      <c r="J1780" t="s">
        <v>137</v>
      </c>
      <c r="K1780" t="s">
        <v>138</v>
      </c>
      <c r="L1780" t="s">
        <v>5394</v>
      </c>
      <c r="M1780" t="s">
        <v>5395</v>
      </c>
      <c r="N1780">
        <v>1.690555555</v>
      </c>
      <c r="O1780">
        <v>0</v>
      </c>
      <c r="P1780">
        <v>0</v>
      </c>
      <c r="Q1780">
        <v>0</v>
      </c>
      <c r="R1780">
        <v>0</v>
      </c>
      <c r="S1780">
        <v>3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733.81529878240474</v>
      </c>
      <c r="AB1780">
        <v>0</v>
      </c>
      <c r="AC1780">
        <v>0</v>
      </c>
      <c r="AD1780">
        <v>0</v>
      </c>
      <c r="AE1780">
        <v>733.81529878240474</v>
      </c>
    </row>
    <row r="1781" spans="1:31" x14ac:dyDescent="0.25">
      <c r="A1781">
        <v>2377976</v>
      </c>
      <c r="B1781">
        <v>1</v>
      </c>
      <c r="C1781" t="s">
        <v>80</v>
      </c>
      <c r="D1781" t="s">
        <v>100</v>
      </c>
      <c r="E1781" t="s">
        <v>1397</v>
      </c>
      <c r="F1781" t="s">
        <v>5396</v>
      </c>
      <c r="G1781" t="s">
        <v>298</v>
      </c>
      <c r="H1781" t="s">
        <v>293</v>
      </c>
      <c r="I1781" t="s">
        <v>136</v>
      </c>
      <c r="J1781" t="s">
        <v>137</v>
      </c>
      <c r="K1781" t="s">
        <v>138</v>
      </c>
      <c r="L1781" t="s">
        <v>5397</v>
      </c>
      <c r="M1781" t="s">
        <v>5398</v>
      </c>
      <c r="N1781">
        <v>0.31527777699999998</v>
      </c>
      <c r="O1781">
        <v>0</v>
      </c>
      <c r="P1781">
        <v>948</v>
      </c>
      <c r="Q1781">
        <v>0</v>
      </c>
      <c r="R1781">
        <v>126</v>
      </c>
      <c r="S1781">
        <v>0</v>
      </c>
      <c r="T1781">
        <v>105</v>
      </c>
      <c r="U1781">
        <v>0</v>
      </c>
      <c r="V1781">
        <v>0</v>
      </c>
      <c r="W1781">
        <v>0</v>
      </c>
      <c r="X1781">
        <v>125.05944031372314</v>
      </c>
      <c r="Y1781">
        <v>0</v>
      </c>
      <c r="Z1781">
        <v>49.224369483933486</v>
      </c>
      <c r="AA1781">
        <v>0</v>
      </c>
      <c r="AB1781">
        <v>24.001732857412705</v>
      </c>
      <c r="AC1781">
        <v>0</v>
      </c>
      <c r="AD1781">
        <v>0</v>
      </c>
      <c r="AE1781">
        <v>198.28554265506932</v>
      </c>
    </row>
    <row r="1782" spans="1:31" x14ac:dyDescent="0.25">
      <c r="A1782">
        <v>2377979</v>
      </c>
      <c r="B1782">
        <v>1</v>
      </c>
      <c r="C1782" t="s">
        <v>80</v>
      </c>
      <c r="D1782" t="s">
        <v>92</v>
      </c>
      <c r="E1782" t="s">
        <v>290</v>
      </c>
      <c r="F1782" t="s">
        <v>5399</v>
      </c>
      <c r="G1782" t="s">
        <v>298</v>
      </c>
      <c r="H1782" t="s">
        <v>293</v>
      </c>
      <c r="I1782" t="s">
        <v>136</v>
      </c>
      <c r="J1782" t="s">
        <v>137</v>
      </c>
      <c r="K1782" t="s">
        <v>138</v>
      </c>
      <c r="L1782" t="s">
        <v>5400</v>
      </c>
      <c r="M1782" t="s">
        <v>5401</v>
      </c>
      <c r="N1782">
        <v>0.41833333299999997</v>
      </c>
      <c r="O1782">
        <v>0</v>
      </c>
      <c r="P1782">
        <v>39</v>
      </c>
      <c r="Q1782">
        <v>0</v>
      </c>
      <c r="R1782">
        <v>1</v>
      </c>
      <c r="S1782">
        <v>1</v>
      </c>
      <c r="T1782">
        <v>24</v>
      </c>
      <c r="U1782">
        <v>0</v>
      </c>
      <c r="V1782">
        <v>0</v>
      </c>
      <c r="W1782">
        <v>0</v>
      </c>
      <c r="X1782">
        <v>16.934180610358851</v>
      </c>
      <c r="Y1782">
        <v>0</v>
      </c>
      <c r="Z1782">
        <v>0.66335443123960003</v>
      </c>
      <c r="AA1782">
        <v>0.51663492783539999</v>
      </c>
      <c r="AB1782">
        <v>9.824561003504801</v>
      </c>
      <c r="AC1782">
        <v>0</v>
      </c>
      <c r="AD1782">
        <v>0</v>
      </c>
      <c r="AE1782">
        <v>27.938730972938654</v>
      </c>
    </row>
    <row r="1783" spans="1:31" x14ac:dyDescent="0.25">
      <c r="A1783">
        <v>2386971</v>
      </c>
      <c r="B1783">
        <v>1</v>
      </c>
      <c r="C1783" t="s">
        <v>80</v>
      </c>
      <c r="D1783" t="s">
        <v>95</v>
      </c>
      <c r="E1783" t="s">
        <v>290</v>
      </c>
      <c r="F1783" t="s">
        <v>4071</v>
      </c>
      <c r="G1783" t="s">
        <v>298</v>
      </c>
      <c r="H1783" t="s">
        <v>293</v>
      </c>
      <c r="I1783" t="s">
        <v>136</v>
      </c>
      <c r="J1783" t="s">
        <v>137</v>
      </c>
      <c r="K1783" t="s">
        <v>138</v>
      </c>
      <c r="L1783" t="s">
        <v>5402</v>
      </c>
      <c r="M1783" t="s">
        <v>5403</v>
      </c>
      <c r="N1783">
        <v>0.63777777700000005</v>
      </c>
      <c r="O1783">
        <v>0</v>
      </c>
      <c r="P1783">
        <v>97</v>
      </c>
      <c r="Q1783">
        <v>0</v>
      </c>
      <c r="R1783">
        <v>0</v>
      </c>
      <c r="S1783">
        <v>7</v>
      </c>
      <c r="T1783">
        <v>8</v>
      </c>
      <c r="U1783">
        <v>3</v>
      </c>
      <c r="V1783">
        <v>0</v>
      </c>
      <c r="W1783">
        <v>0</v>
      </c>
      <c r="X1783">
        <v>16.624218851365566</v>
      </c>
      <c r="Y1783">
        <v>0</v>
      </c>
      <c r="Z1783">
        <v>0</v>
      </c>
      <c r="AA1783">
        <v>47.712858753679882</v>
      </c>
      <c r="AB1783">
        <v>3.6597742049099415</v>
      </c>
      <c r="AC1783">
        <v>206.95509976114337</v>
      </c>
      <c r="AD1783">
        <v>0</v>
      </c>
      <c r="AE1783">
        <v>274.95195157109879</v>
      </c>
    </row>
    <row r="1784" spans="1:31" x14ac:dyDescent="0.25">
      <c r="A1784">
        <v>2375873</v>
      </c>
      <c r="B1784">
        <v>1</v>
      </c>
      <c r="C1784" t="s">
        <v>81</v>
      </c>
      <c r="D1784" t="s">
        <v>120</v>
      </c>
      <c r="E1784" t="s">
        <v>1368</v>
      </c>
      <c r="F1784" t="s">
        <v>5404</v>
      </c>
      <c r="G1784" t="s">
        <v>298</v>
      </c>
      <c r="H1784" t="s">
        <v>293</v>
      </c>
      <c r="I1784" t="s">
        <v>136</v>
      </c>
      <c r="J1784" t="s">
        <v>137</v>
      </c>
      <c r="K1784" t="s">
        <v>138</v>
      </c>
      <c r="L1784" t="s">
        <v>5405</v>
      </c>
      <c r="M1784" t="s">
        <v>5406</v>
      </c>
      <c r="N1784">
        <v>1.7622222219999999</v>
      </c>
      <c r="O1784">
        <v>0</v>
      </c>
      <c r="P1784">
        <v>204</v>
      </c>
      <c r="Q1784">
        <v>47</v>
      </c>
      <c r="R1784">
        <v>17</v>
      </c>
      <c r="S1784">
        <v>7</v>
      </c>
      <c r="T1784">
        <v>17</v>
      </c>
      <c r="U1784">
        <v>0</v>
      </c>
      <c r="V1784">
        <v>0</v>
      </c>
      <c r="W1784">
        <v>0</v>
      </c>
      <c r="X1784">
        <v>80.731415391441374</v>
      </c>
      <c r="Y1784">
        <v>212.73346998788384</v>
      </c>
      <c r="Z1784">
        <v>56.284153832067233</v>
      </c>
      <c r="AA1784">
        <v>33.026114586836599</v>
      </c>
      <c r="AB1784">
        <v>16.08581637559719</v>
      </c>
      <c r="AC1784">
        <v>0</v>
      </c>
      <c r="AD1784">
        <v>0</v>
      </c>
      <c r="AE1784">
        <v>398.86097017382616</v>
      </c>
    </row>
    <row r="1785" spans="1:31" x14ac:dyDescent="0.25">
      <c r="A1785">
        <v>2376153</v>
      </c>
      <c r="B1785">
        <v>1</v>
      </c>
      <c r="C1785" t="s">
        <v>81</v>
      </c>
      <c r="D1785" t="s">
        <v>123</v>
      </c>
      <c r="E1785" t="s">
        <v>1368</v>
      </c>
      <c r="F1785" t="s">
        <v>5407</v>
      </c>
      <c r="G1785" t="s">
        <v>2991</v>
      </c>
      <c r="H1785" t="s">
        <v>293</v>
      </c>
      <c r="I1785" t="s">
        <v>136</v>
      </c>
      <c r="J1785" t="s">
        <v>137</v>
      </c>
      <c r="K1785" t="s">
        <v>138</v>
      </c>
      <c r="L1785" t="s">
        <v>5408</v>
      </c>
      <c r="M1785" t="s">
        <v>5409</v>
      </c>
      <c r="N1785">
        <v>1.8663888879999999</v>
      </c>
      <c r="O1785">
        <v>4</v>
      </c>
      <c r="P1785">
        <v>375</v>
      </c>
      <c r="Q1785">
        <v>303</v>
      </c>
      <c r="R1785">
        <v>303</v>
      </c>
      <c r="S1785">
        <v>27</v>
      </c>
      <c r="T1785">
        <v>65</v>
      </c>
      <c r="U1785">
        <v>1</v>
      </c>
      <c r="V1785">
        <v>0</v>
      </c>
      <c r="W1785">
        <v>11.974833932335336</v>
      </c>
      <c r="X1785">
        <v>168.2235807505221</v>
      </c>
      <c r="Y1785">
        <v>792.19264768990331</v>
      </c>
      <c r="Z1785">
        <v>651.40817109616012</v>
      </c>
      <c r="AA1785">
        <v>45.780212231666255</v>
      </c>
      <c r="AB1785">
        <v>84.311697734601665</v>
      </c>
      <c r="AC1785">
        <v>201.83812973470842</v>
      </c>
      <c r="AD1785">
        <v>0</v>
      </c>
      <c r="AE1785">
        <v>1955.7292731698972</v>
      </c>
    </row>
    <row r="1786" spans="1:31" x14ac:dyDescent="0.25">
      <c r="A1786">
        <v>2376159</v>
      </c>
      <c r="B1786">
        <v>1</v>
      </c>
      <c r="C1786" t="s">
        <v>81</v>
      </c>
      <c r="D1786" t="s">
        <v>123</v>
      </c>
      <c r="E1786" t="s">
        <v>290</v>
      </c>
      <c r="F1786" t="s">
        <v>5410</v>
      </c>
      <c r="G1786" t="s">
        <v>298</v>
      </c>
      <c r="H1786" t="s">
        <v>293</v>
      </c>
      <c r="I1786" t="s">
        <v>136</v>
      </c>
      <c r="J1786" t="s">
        <v>137</v>
      </c>
      <c r="K1786" t="s">
        <v>138</v>
      </c>
      <c r="L1786" t="s">
        <v>5411</v>
      </c>
      <c r="M1786" t="s">
        <v>5412</v>
      </c>
      <c r="N1786">
        <v>0.58499999999999996</v>
      </c>
      <c r="O1786">
        <v>8</v>
      </c>
      <c r="P1786">
        <v>1378</v>
      </c>
      <c r="Q1786">
        <v>114</v>
      </c>
      <c r="R1786">
        <v>76</v>
      </c>
      <c r="S1786">
        <v>45</v>
      </c>
      <c r="T1786">
        <v>152</v>
      </c>
      <c r="U1786">
        <v>5</v>
      </c>
      <c r="V1786">
        <v>0</v>
      </c>
      <c r="W1786">
        <v>1.1486181185095501</v>
      </c>
      <c r="X1786">
        <v>172.22768664653637</v>
      </c>
      <c r="Y1786">
        <v>56.644726660434948</v>
      </c>
      <c r="Z1786">
        <v>32.217200959665149</v>
      </c>
      <c r="AA1786">
        <v>99.308545862011187</v>
      </c>
      <c r="AB1786">
        <v>66.886786186172571</v>
      </c>
      <c r="AC1786">
        <v>245.94786641368125</v>
      </c>
      <c r="AD1786">
        <v>0</v>
      </c>
      <c r="AE1786">
        <v>674.38143084701107</v>
      </c>
    </row>
    <row r="1787" spans="1:31" x14ac:dyDescent="0.25">
      <c r="A1787">
        <v>2377963</v>
      </c>
      <c r="B1787">
        <v>1</v>
      </c>
      <c r="C1787" t="s">
        <v>80</v>
      </c>
      <c r="D1787" t="s">
        <v>100</v>
      </c>
      <c r="E1787" t="s">
        <v>1397</v>
      </c>
      <c r="F1787" t="s">
        <v>5413</v>
      </c>
      <c r="G1787" t="s">
        <v>1495</v>
      </c>
      <c r="H1787" t="s">
        <v>293</v>
      </c>
      <c r="I1787" t="s">
        <v>136</v>
      </c>
      <c r="J1787" t="s">
        <v>137</v>
      </c>
      <c r="K1787" t="s">
        <v>138</v>
      </c>
      <c r="L1787" t="s">
        <v>5414</v>
      </c>
      <c r="M1787" t="s">
        <v>5415</v>
      </c>
      <c r="N1787">
        <v>5.0599999999999996</v>
      </c>
      <c r="O1787">
        <v>0</v>
      </c>
      <c r="P1787">
        <v>24</v>
      </c>
      <c r="Q1787">
        <v>0</v>
      </c>
      <c r="R1787">
        <v>28</v>
      </c>
      <c r="S1787">
        <v>0</v>
      </c>
      <c r="T1787">
        <v>24</v>
      </c>
      <c r="U1787">
        <v>0</v>
      </c>
      <c r="V1787">
        <v>0</v>
      </c>
      <c r="W1787">
        <v>0</v>
      </c>
      <c r="X1787">
        <v>27.564916787300003</v>
      </c>
      <c r="Y1787">
        <v>0</v>
      </c>
      <c r="Z1787">
        <v>143.66055936066167</v>
      </c>
      <c r="AA1787">
        <v>0</v>
      </c>
      <c r="AB1787">
        <v>116.19917774214777</v>
      </c>
      <c r="AC1787">
        <v>0</v>
      </c>
      <c r="AD1787">
        <v>0</v>
      </c>
      <c r="AE1787">
        <v>287.42465389010943</v>
      </c>
    </row>
    <row r="1788" spans="1:31" x14ac:dyDescent="0.25">
      <c r="A1788">
        <v>2377966</v>
      </c>
      <c r="B1788">
        <v>1</v>
      </c>
      <c r="C1788" t="s">
        <v>80</v>
      </c>
      <c r="D1788" t="s">
        <v>106</v>
      </c>
      <c r="E1788" t="s">
        <v>290</v>
      </c>
      <c r="F1788" t="s">
        <v>5416</v>
      </c>
      <c r="G1788" t="s">
        <v>298</v>
      </c>
      <c r="H1788" t="s">
        <v>293</v>
      </c>
      <c r="I1788" t="s">
        <v>136</v>
      </c>
      <c r="J1788" t="s">
        <v>137</v>
      </c>
      <c r="K1788" t="s">
        <v>138</v>
      </c>
      <c r="L1788" t="s">
        <v>5417</v>
      </c>
      <c r="M1788" t="s">
        <v>5418</v>
      </c>
      <c r="N1788">
        <v>0.579166666</v>
      </c>
      <c r="O1788">
        <v>0</v>
      </c>
      <c r="P1788">
        <v>916</v>
      </c>
      <c r="Q1788">
        <v>7</v>
      </c>
      <c r="R1788">
        <v>40</v>
      </c>
      <c r="S1788">
        <v>4</v>
      </c>
      <c r="T1788">
        <v>233</v>
      </c>
      <c r="U1788">
        <v>0</v>
      </c>
      <c r="V1788">
        <v>0</v>
      </c>
      <c r="W1788">
        <v>0</v>
      </c>
      <c r="X1788">
        <v>94.844144894878212</v>
      </c>
      <c r="Y1788">
        <v>87.708647289276854</v>
      </c>
      <c r="Z1788">
        <v>68.804715006126912</v>
      </c>
      <c r="AA1788">
        <v>5.9371298038257327</v>
      </c>
      <c r="AB1788">
        <v>63.58780053854327</v>
      </c>
      <c r="AC1788">
        <v>0</v>
      </c>
      <c r="AD1788">
        <v>0</v>
      </c>
      <c r="AE1788">
        <v>320.88243753265095</v>
      </c>
    </row>
    <row r="1789" spans="1:31" x14ac:dyDescent="0.25">
      <c r="A1789">
        <v>2377982</v>
      </c>
      <c r="B1789">
        <v>1</v>
      </c>
      <c r="C1789" t="s">
        <v>80</v>
      </c>
      <c r="D1789" t="s">
        <v>100</v>
      </c>
      <c r="E1789" t="s">
        <v>290</v>
      </c>
      <c r="F1789" t="s">
        <v>5419</v>
      </c>
      <c r="G1789" t="s">
        <v>867</v>
      </c>
      <c r="H1789" t="s">
        <v>293</v>
      </c>
      <c r="I1789" t="s">
        <v>136</v>
      </c>
      <c r="J1789" t="s">
        <v>137</v>
      </c>
      <c r="K1789" t="s">
        <v>138</v>
      </c>
      <c r="L1789" t="s">
        <v>5420</v>
      </c>
      <c r="M1789" t="s">
        <v>5421</v>
      </c>
      <c r="N1789">
        <v>0.49</v>
      </c>
      <c r="O1789">
        <v>1</v>
      </c>
      <c r="P1789">
        <v>1346</v>
      </c>
      <c r="Q1789">
        <v>18</v>
      </c>
      <c r="R1789">
        <v>435</v>
      </c>
      <c r="S1789">
        <v>14</v>
      </c>
      <c r="T1789">
        <v>303</v>
      </c>
      <c r="U1789">
        <v>0</v>
      </c>
      <c r="V1789">
        <v>1</v>
      </c>
      <c r="W1789">
        <v>0.26160102530100005</v>
      </c>
      <c r="X1789">
        <v>160.46272835503839</v>
      </c>
      <c r="Y1789">
        <v>144.89853280720567</v>
      </c>
      <c r="Z1789">
        <v>209.00912762193084</v>
      </c>
      <c r="AA1789">
        <v>23.0021299178715</v>
      </c>
      <c r="AB1789">
        <v>98.757611461419941</v>
      </c>
      <c r="AC1789">
        <v>0</v>
      </c>
      <c r="AD1789">
        <v>0.46687257935245002</v>
      </c>
      <c r="AE1789">
        <v>636.85860376811968</v>
      </c>
    </row>
    <row r="1790" spans="1:31" x14ac:dyDescent="0.25">
      <c r="A1790">
        <v>2377988</v>
      </c>
      <c r="B1790">
        <v>1</v>
      </c>
      <c r="C1790" t="s">
        <v>80</v>
      </c>
      <c r="D1790" t="s">
        <v>104</v>
      </c>
      <c r="E1790" t="s">
        <v>290</v>
      </c>
      <c r="F1790" t="s">
        <v>5422</v>
      </c>
      <c r="G1790" t="s">
        <v>298</v>
      </c>
      <c r="H1790" t="s">
        <v>293</v>
      </c>
      <c r="I1790" t="s">
        <v>136</v>
      </c>
      <c r="J1790" t="s">
        <v>137</v>
      </c>
      <c r="K1790" t="s">
        <v>138</v>
      </c>
      <c r="L1790" t="s">
        <v>5423</v>
      </c>
      <c r="M1790" t="s">
        <v>5424</v>
      </c>
      <c r="N1790">
        <v>1.5069444439999999</v>
      </c>
      <c r="O1790">
        <v>1</v>
      </c>
      <c r="P1790">
        <v>7</v>
      </c>
      <c r="Q1790">
        <v>21</v>
      </c>
      <c r="R1790">
        <v>46</v>
      </c>
      <c r="S1790">
        <v>16</v>
      </c>
      <c r="T1790">
        <v>11</v>
      </c>
      <c r="U1790">
        <v>7</v>
      </c>
      <c r="V1790">
        <v>0</v>
      </c>
      <c r="W1790">
        <v>0.64906110742462508</v>
      </c>
      <c r="X1790">
        <v>2.186734975406825</v>
      </c>
      <c r="Y1790">
        <v>241.27294419079715</v>
      </c>
      <c r="Z1790">
        <v>28.033721120705664</v>
      </c>
      <c r="AA1790">
        <v>298.95655717131314</v>
      </c>
      <c r="AB1790">
        <v>16.208754056866567</v>
      </c>
      <c r="AC1790">
        <v>2621.8911585279329</v>
      </c>
      <c r="AD1790">
        <v>0</v>
      </c>
      <c r="AE1790">
        <v>3209.1989311504467</v>
      </c>
    </row>
    <row r="1791" spans="1:31" x14ac:dyDescent="0.25">
      <c r="A1791">
        <v>2377991</v>
      </c>
      <c r="B1791">
        <v>1</v>
      </c>
      <c r="C1791" t="s">
        <v>80</v>
      </c>
      <c r="D1791" t="s">
        <v>104</v>
      </c>
      <c r="E1791" t="s">
        <v>290</v>
      </c>
      <c r="F1791" t="s">
        <v>3907</v>
      </c>
      <c r="G1791" t="s">
        <v>298</v>
      </c>
      <c r="H1791" t="s">
        <v>293</v>
      </c>
      <c r="I1791" t="s">
        <v>136</v>
      </c>
      <c r="J1791" t="s">
        <v>137</v>
      </c>
      <c r="K1791" t="s">
        <v>138</v>
      </c>
      <c r="L1791" t="s">
        <v>5425</v>
      </c>
      <c r="M1791" t="s">
        <v>5426</v>
      </c>
      <c r="N1791">
        <v>3.4727777770000001</v>
      </c>
      <c r="O1791">
        <v>1</v>
      </c>
      <c r="P1791">
        <v>403</v>
      </c>
      <c r="Q1791">
        <v>3</v>
      </c>
      <c r="R1791">
        <v>15</v>
      </c>
      <c r="S1791">
        <v>0</v>
      </c>
      <c r="T1791">
        <v>31</v>
      </c>
      <c r="U1791">
        <v>0</v>
      </c>
      <c r="V1791">
        <v>0</v>
      </c>
      <c r="W1791">
        <v>4.8647308334688004</v>
      </c>
      <c r="X1791">
        <v>344.39810428890331</v>
      </c>
      <c r="Y1791">
        <v>8.3621375025622768</v>
      </c>
      <c r="Z1791">
        <v>29.295416027045242</v>
      </c>
      <c r="AA1791">
        <v>0</v>
      </c>
      <c r="AB1791">
        <v>55.105026448347516</v>
      </c>
      <c r="AC1791">
        <v>0</v>
      </c>
      <c r="AD1791">
        <v>0</v>
      </c>
      <c r="AE1791">
        <v>442.02541510032717</v>
      </c>
    </row>
    <row r="1792" spans="1:31" x14ac:dyDescent="0.25">
      <c r="A1792">
        <v>2377995</v>
      </c>
      <c r="B1792">
        <v>1</v>
      </c>
      <c r="C1792" t="s">
        <v>80</v>
      </c>
      <c r="D1792" t="s">
        <v>106</v>
      </c>
      <c r="E1792" t="s">
        <v>1368</v>
      </c>
      <c r="F1792" t="s">
        <v>5427</v>
      </c>
      <c r="G1792" t="s">
        <v>298</v>
      </c>
      <c r="H1792" t="s">
        <v>293</v>
      </c>
      <c r="I1792" t="s">
        <v>136</v>
      </c>
      <c r="J1792" t="s">
        <v>137</v>
      </c>
      <c r="K1792" t="s">
        <v>138</v>
      </c>
      <c r="L1792" t="s">
        <v>5428</v>
      </c>
      <c r="M1792" t="s">
        <v>5429</v>
      </c>
      <c r="N1792">
        <v>8.8611111000000006E-2</v>
      </c>
      <c r="O1792">
        <v>1</v>
      </c>
      <c r="P1792">
        <v>191</v>
      </c>
      <c r="Q1792">
        <v>14</v>
      </c>
      <c r="R1792">
        <v>47</v>
      </c>
      <c r="S1792">
        <v>4</v>
      </c>
      <c r="T1792">
        <v>24</v>
      </c>
      <c r="U1792">
        <v>0</v>
      </c>
      <c r="V1792">
        <v>0</v>
      </c>
      <c r="W1792">
        <v>4.8539079377891668E-2</v>
      </c>
      <c r="X1792">
        <v>3.5275499643614996</v>
      </c>
      <c r="Y1792">
        <v>4.0455400353767663</v>
      </c>
      <c r="Z1792">
        <v>8.981859837752177</v>
      </c>
      <c r="AA1792">
        <v>1.5247367521915836</v>
      </c>
      <c r="AB1792">
        <v>1.405934845734375</v>
      </c>
      <c r="AC1792">
        <v>0</v>
      </c>
      <c r="AD1792">
        <v>0</v>
      </c>
      <c r="AE1792">
        <v>19.534160514794294</v>
      </c>
    </row>
    <row r="1793" spans="1:31" x14ac:dyDescent="0.25">
      <c r="A1793">
        <v>2377996</v>
      </c>
      <c r="B1793">
        <v>1</v>
      </c>
      <c r="C1793" t="s">
        <v>80</v>
      </c>
      <c r="D1793" t="s">
        <v>97</v>
      </c>
      <c r="E1793" t="s">
        <v>1368</v>
      </c>
      <c r="F1793" t="s">
        <v>5393</v>
      </c>
      <c r="G1793" t="s">
        <v>298</v>
      </c>
      <c r="H1793" t="s">
        <v>293</v>
      </c>
      <c r="I1793" t="s">
        <v>136</v>
      </c>
      <c r="J1793" t="s">
        <v>137</v>
      </c>
      <c r="K1793" t="s">
        <v>138</v>
      </c>
      <c r="L1793" t="s">
        <v>5430</v>
      </c>
      <c r="M1793" t="s">
        <v>5431</v>
      </c>
      <c r="N1793">
        <v>4.8375000000000004</v>
      </c>
      <c r="O1793">
        <v>0</v>
      </c>
      <c r="P1793">
        <v>0</v>
      </c>
      <c r="Q1793">
        <v>0</v>
      </c>
      <c r="R1793">
        <v>0</v>
      </c>
      <c r="S1793">
        <v>3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3521.1986303791241</v>
      </c>
      <c r="AB1793">
        <v>0</v>
      </c>
      <c r="AC1793">
        <v>0</v>
      </c>
      <c r="AD1793">
        <v>0</v>
      </c>
      <c r="AE1793">
        <v>3521.1986303791241</v>
      </c>
    </row>
    <row r="1794" spans="1:31" x14ac:dyDescent="0.25">
      <c r="A1794">
        <v>2377999</v>
      </c>
      <c r="B1794">
        <v>1</v>
      </c>
      <c r="C1794" t="s">
        <v>80</v>
      </c>
      <c r="D1794" t="s">
        <v>93</v>
      </c>
      <c r="E1794" t="s">
        <v>1397</v>
      </c>
      <c r="F1794" t="s">
        <v>5432</v>
      </c>
      <c r="G1794" t="s">
        <v>1495</v>
      </c>
      <c r="H1794" t="s">
        <v>293</v>
      </c>
      <c r="I1794" t="s">
        <v>136</v>
      </c>
      <c r="J1794" t="s">
        <v>137</v>
      </c>
      <c r="K1794" t="s">
        <v>138</v>
      </c>
      <c r="L1794" t="s">
        <v>5433</v>
      </c>
      <c r="M1794" t="s">
        <v>5434</v>
      </c>
      <c r="N1794">
        <v>2.227777777</v>
      </c>
      <c r="O1794">
        <v>0</v>
      </c>
      <c r="P1794">
        <v>92</v>
      </c>
      <c r="Q1794">
        <v>0</v>
      </c>
      <c r="R1794">
        <v>8</v>
      </c>
      <c r="S1794">
        <v>0</v>
      </c>
      <c r="T1794">
        <v>6</v>
      </c>
      <c r="U1794">
        <v>0</v>
      </c>
      <c r="V1794">
        <v>0</v>
      </c>
      <c r="W1794">
        <v>0</v>
      </c>
      <c r="X1794">
        <v>38.762970641869465</v>
      </c>
      <c r="Y1794">
        <v>0</v>
      </c>
      <c r="Z1794">
        <v>44.787267155809211</v>
      </c>
      <c r="AA1794">
        <v>0</v>
      </c>
      <c r="AB1794">
        <v>14.684649581559601</v>
      </c>
      <c r="AC1794">
        <v>0</v>
      </c>
      <c r="AD1794">
        <v>0</v>
      </c>
      <c r="AE1794">
        <v>98.234887379238273</v>
      </c>
    </row>
    <row r="1795" spans="1:31" x14ac:dyDescent="0.25">
      <c r="A1795">
        <v>2378093</v>
      </c>
      <c r="B1795">
        <v>1</v>
      </c>
      <c r="C1795" t="s">
        <v>80</v>
      </c>
      <c r="D1795" t="s">
        <v>93</v>
      </c>
      <c r="E1795" t="s">
        <v>1397</v>
      </c>
      <c r="F1795" t="s">
        <v>5435</v>
      </c>
      <c r="G1795" t="s">
        <v>1495</v>
      </c>
      <c r="H1795" t="s">
        <v>293</v>
      </c>
      <c r="I1795" t="s">
        <v>136</v>
      </c>
      <c r="J1795" t="s">
        <v>137</v>
      </c>
      <c r="K1795" t="s">
        <v>138</v>
      </c>
      <c r="L1795" t="s">
        <v>5436</v>
      </c>
      <c r="M1795" t="s">
        <v>5437</v>
      </c>
      <c r="N1795">
        <v>6.9161111110000002</v>
      </c>
      <c r="O1795">
        <v>0</v>
      </c>
      <c r="P1795">
        <v>12</v>
      </c>
      <c r="Q1795">
        <v>0</v>
      </c>
      <c r="R1795">
        <v>5</v>
      </c>
      <c r="S1795">
        <v>0</v>
      </c>
      <c r="T1795">
        <v>10</v>
      </c>
      <c r="U1795">
        <v>0</v>
      </c>
      <c r="V1795">
        <v>0</v>
      </c>
      <c r="W1795">
        <v>0</v>
      </c>
      <c r="X1795">
        <v>21.663209261811335</v>
      </c>
      <c r="Y1795">
        <v>0</v>
      </c>
      <c r="Z1795">
        <v>43.44288039257011</v>
      </c>
      <c r="AA1795">
        <v>0</v>
      </c>
      <c r="AB1795">
        <v>186.52405623063518</v>
      </c>
      <c r="AC1795">
        <v>0</v>
      </c>
      <c r="AD1795">
        <v>0</v>
      </c>
      <c r="AE1795">
        <v>251.63014588501665</v>
      </c>
    </row>
    <row r="1796" spans="1:31" x14ac:dyDescent="0.25">
      <c r="A1796">
        <v>2378136</v>
      </c>
      <c r="B1796">
        <v>1</v>
      </c>
      <c r="C1796" t="s">
        <v>80</v>
      </c>
      <c r="D1796" t="s">
        <v>96</v>
      </c>
      <c r="E1796" t="s">
        <v>1397</v>
      </c>
      <c r="F1796" t="s">
        <v>5438</v>
      </c>
      <c r="G1796" t="s">
        <v>2091</v>
      </c>
      <c r="H1796" t="s">
        <v>293</v>
      </c>
      <c r="I1796" t="s">
        <v>136</v>
      </c>
      <c r="J1796" t="s">
        <v>137</v>
      </c>
      <c r="K1796" t="s">
        <v>138</v>
      </c>
      <c r="L1796" t="s">
        <v>5439</v>
      </c>
      <c r="M1796" t="s">
        <v>5440</v>
      </c>
      <c r="N1796">
        <v>5.801111111</v>
      </c>
      <c r="O1796">
        <v>0</v>
      </c>
      <c r="P1796">
        <v>48</v>
      </c>
      <c r="Q1796">
        <v>0</v>
      </c>
      <c r="R1796">
        <v>0</v>
      </c>
      <c r="S1796">
        <v>0</v>
      </c>
      <c r="T1796">
        <v>2</v>
      </c>
      <c r="U1796">
        <v>0</v>
      </c>
      <c r="V1796">
        <v>0</v>
      </c>
      <c r="W1796">
        <v>0</v>
      </c>
      <c r="X1796">
        <v>171.73946468891384</v>
      </c>
      <c r="Y1796">
        <v>0</v>
      </c>
      <c r="Z1796">
        <v>0</v>
      </c>
      <c r="AA1796">
        <v>0</v>
      </c>
      <c r="AB1796">
        <v>18.970799007032035</v>
      </c>
      <c r="AC1796">
        <v>0</v>
      </c>
      <c r="AD1796">
        <v>0</v>
      </c>
      <c r="AE1796">
        <v>190.71026369594588</v>
      </c>
    </row>
    <row r="1797" spans="1:31" x14ac:dyDescent="0.25">
      <c r="A1797">
        <v>2378148</v>
      </c>
      <c r="B1797">
        <v>1</v>
      </c>
      <c r="C1797" t="s">
        <v>80</v>
      </c>
      <c r="D1797" t="s">
        <v>104</v>
      </c>
      <c r="E1797" t="s">
        <v>290</v>
      </c>
      <c r="F1797" t="s">
        <v>3907</v>
      </c>
      <c r="G1797" t="s">
        <v>2053</v>
      </c>
      <c r="H1797" t="s">
        <v>293</v>
      </c>
      <c r="I1797" t="s">
        <v>136</v>
      </c>
      <c r="J1797" t="s">
        <v>137</v>
      </c>
      <c r="K1797" t="s">
        <v>138</v>
      </c>
      <c r="L1797" t="s">
        <v>5441</v>
      </c>
      <c r="M1797" t="s">
        <v>5442</v>
      </c>
      <c r="N1797">
        <v>7.3425000000000002</v>
      </c>
      <c r="O1797">
        <v>1</v>
      </c>
      <c r="P1797">
        <v>403</v>
      </c>
      <c r="Q1797">
        <v>3</v>
      </c>
      <c r="R1797">
        <v>15</v>
      </c>
      <c r="S1797">
        <v>0</v>
      </c>
      <c r="T1797">
        <v>32</v>
      </c>
      <c r="U1797">
        <v>0</v>
      </c>
      <c r="V1797">
        <v>0</v>
      </c>
      <c r="W1797">
        <v>10.698127358663852</v>
      </c>
      <c r="X1797">
        <v>799.69648968471881</v>
      </c>
      <c r="Y1797">
        <v>21.551110173001874</v>
      </c>
      <c r="Z1797">
        <v>64.499548349131445</v>
      </c>
      <c r="AA1797">
        <v>0</v>
      </c>
      <c r="AB1797">
        <v>139.83033326771439</v>
      </c>
      <c r="AC1797">
        <v>0</v>
      </c>
      <c r="AD1797">
        <v>0</v>
      </c>
      <c r="AE1797">
        <v>1036.2756088332305</v>
      </c>
    </row>
    <row r="1798" spans="1:31" x14ac:dyDescent="0.25">
      <c r="A1798">
        <v>2378155</v>
      </c>
      <c r="B1798">
        <v>1</v>
      </c>
      <c r="C1798" t="s">
        <v>80</v>
      </c>
      <c r="D1798" t="s">
        <v>93</v>
      </c>
      <c r="E1798" t="s">
        <v>1490</v>
      </c>
      <c r="F1798" t="s">
        <v>5443</v>
      </c>
      <c r="G1798" t="s">
        <v>298</v>
      </c>
      <c r="H1798" t="s">
        <v>293</v>
      </c>
      <c r="I1798" t="s">
        <v>136</v>
      </c>
      <c r="J1798" t="s">
        <v>137</v>
      </c>
      <c r="K1798" t="s">
        <v>138</v>
      </c>
      <c r="L1798" t="s">
        <v>5444</v>
      </c>
      <c r="M1798" t="s">
        <v>5445</v>
      </c>
      <c r="N1798">
        <v>0.44666666599999999</v>
      </c>
      <c r="O1798">
        <v>1</v>
      </c>
      <c r="P1798">
        <v>7</v>
      </c>
      <c r="Q1798">
        <v>13</v>
      </c>
      <c r="R1798">
        <v>15</v>
      </c>
      <c r="S1798">
        <v>11</v>
      </c>
      <c r="T1798">
        <v>44</v>
      </c>
      <c r="U1798">
        <v>1</v>
      </c>
      <c r="V1798">
        <v>1</v>
      </c>
      <c r="W1798">
        <v>5.3432164182600002E-2</v>
      </c>
      <c r="X1798">
        <v>3.1302231021176001</v>
      </c>
      <c r="Y1798">
        <v>51.757903800200666</v>
      </c>
      <c r="Z1798">
        <v>12.7790339712256</v>
      </c>
      <c r="AA1798">
        <v>22.9473601973712</v>
      </c>
      <c r="AB1798">
        <v>32.875759424039401</v>
      </c>
      <c r="AC1798">
        <v>39.497640342144003</v>
      </c>
      <c r="AD1798">
        <v>3.1395368116476008</v>
      </c>
      <c r="AE1798">
        <v>166.18088981292865</v>
      </c>
    </row>
    <row r="1799" spans="1:31" x14ac:dyDescent="0.25">
      <c r="A1799">
        <v>2378196</v>
      </c>
      <c r="B1799">
        <v>1</v>
      </c>
      <c r="C1799" t="s">
        <v>80</v>
      </c>
      <c r="D1799" t="s">
        <v>93</v>
      </c>
      <c r="E1799" t="s">
        <v>1397</v>
      </c>
      <c r="F1799" t="s">
        <v>5446</v>
      </c>
      <c r="G1799" t="s">
        <v>1495</v>
      </c>
      <c r="H1799" t="s">
        <v>293</v>
      </c>
      <c r="I1799" t="s">
        <v>136</v>
      </c>
      <c r="J1799" t="s">
        <v>137</v>
      </c>
      <c r="K1799" t="s">
        <v>138</v>
      </c>
      <c r="L1799" t="s">
        <v>5447</v>
      </c>
      <c r="M1799" t="s">
        <v>5448</v>
      </c>
      <c r="N1799">
        <v>1.936666666</v>
      </c>
      <c r="O1799">
        <v>0</v>
      </c>
      <c r="P1799">
        <v>0</v>
      </c>
      <c r="Q1799">
        <v>2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58.581806483384604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58.581806483384604</v>
      </c>
    </row>
    <row r="1800" spans="1:31" x14ac:dyDescent="0.25">
      <c r="A1800">
        <v>2378201</v>
      </c>
      <c r="B1800">
        <v>1</v>
      </c>
      <c r="C1800" t="s">
        <v>80</v>
      </c>
      <c r="D1800" t="s">
        <v>97</v>
      </c>
      <c r="E1800" t="s">
        <v>290</v>
      </c>
      <c r="F1800" t="s">
        <v>5449</v>
      </c>
      <c r="G1800" t="s">
        <v>172</v>
      </c>
      <c r="H1800" t="s">
        <v>293</v>
      </c>
      <c r="I1800" t="s">
        <v>136</v>
      </c>
      <c r="J1800" t="s">
        <v>3</v>
      </c>
      <c r="K1800" t="s">
        <v>138</v>
      </c>
      <c r="L1800" t="s">
        <v>5450</v>
      </c>
      <c r="M1800" t="s">
        <v>5451</v>
      </c>
      <c r="N1800">
        <v>2.1444444439999999</v>
      </c>
      <c r="O1800">
        <v>0</v>
      </c>
      <c r="P1800">
        <v>19</v>
      </c>
      <c r="Q1800">
        <v>0</v>
      </c>
      <c r="R1800">
        <v>7</v>
      </c>
      <c r="S1800">
        <v>0</v>
      </c>
      <c r="T1800">
        <v>11</v>
      </c>
      <c r="U1800">
        <v>0</v>
      </c>
      <c r="V1800">
        <v>0</v>
      </c>
      <c r="W1800">
        <v>0</v>
      </c>
      <c r="X1800">
        <v>18.327011655242966</v>
      </c>
      <c r="Y1800">
        <v>0</v>
      </c>
      <c r="Z1800">
        <v>1.8973658042675001</v>
      </c>
      <c r="AA1800">
        <v>0</v>
      </c>
      <c r="AB1800">
        <v>98.169767984545359</v>
      </c>
      <c r="AC1800">
        <v>0</v>
      </c>
      <c r="AD1800">
        <v>0</v>
      </c>
      <c r="AE1800">
        <v>118.39414544405582</v>
      </c>
    </row>
    <row r="1801" spans="1:31" x14ac:dyDescent="0.25">
      <c r="A1801">
        <v>2378245</v>
      </c>
      <c r="B1801">
        <v>1</v>
      </c>
      <c r="C1801" t="s">
        <v>80</v>
      </c>
      <c r="D1801" t="s">
        <v>93</v>
      </c>
      <c r="E1801" t="s">
        <v>1490</v>
      </c>
      <c r="F1801" t="s">
        <v>3196</v>
      </c>
      <c r="G1801" t="s">
        <v>867</v>
      </c>
      <c r="H1801" t="s">
        <v>293</v>
      </c>
      <c r="I1801" t="s">
        <v>136</v>
      </c>
      <c r="J1801" t="s">
        <v>137</v>
      </c>
      <c r="K1801" t="s">
        <v>138</v>
      </c>
      <c r="L1801" t="s">
        <v>5452</v>
      </c>
      <c r="M1801" t="s">
        <v>5453</v>
      </c>
      <c r="N1801">
        <v>0.86916666600000003</v>
      </c>
      <c r="O1801">
        <v>1</v>
      </c>
      <c r="P1801">
        <v>7</v>
      </c>
      <c r="Q1801">
        <v>13</v>
      </c>
      <c r="R1801">
        <v>15</v>
      </c>
      <c r="S1801">
        <v>11</v>
      </c>
      <c r="T1801">
        <v>44</v>
      </c>
      <c r="U1801">
        <v>1</v>
      </c>
      <c r="V1801">
        <v>1</v>
      </c>
      <c r="W1801">
        <v>0.10156502516264999</v>
      </c>
      <c r="X1801">
        <v>6.3927083722487188</v>
      </c>
      <c r="Y1801">
        <v>106.60335571176911</v>
      </c>
      <c r="Z1801">
        <v>24.671327028843734</v>
      </c>
      <c r="AA1801">
        <v>48.266035680768589</v>
      </c>
      <c r="AB1801">
        <v>68.564916529549222</v>
      </c>
      <c r="AC1801">
        <v>91.583405773420012</v>
      </c>
      <c r="AD1801">
        <v>6.8184616296524005</v>
      </c>
      <c r="AE1801">
        <v>353.00177575141441</v>
      </c>
    </row>
    <row r="1802" spans="1:31" x14ac:dyDescent="0.25">
      <c r="A1802">
        <v>2380824</v>
      </c>
      <c r="B1802">
        <v>1</v>
      </c>
      <c r="C1802" t="s">
        <v>80</v>
      </c>
      <c r="D1802" t="s">
        <v>95</v>
      </c>
      <c r="E1802" t="s">
        <v>1490</v>
      </c>
      <c r="F1802" t="s">
        <v>3626</v>
      </c>
      <c r="G1802" t="s">
        <v>3833</v>
      </c>
      <c r="H1802" t="s">
        <v>293</v>
      </c>
      <c r="I1802" t="s">
        <v>136</v>
      </c>
      <c r="J1802" t="s">
        <v>137</v>
      </c>
      <c r="K1802" t="s">
        <v>138</v>
      </c>
      <c r="L1802" t="s">
        <v>5454</v>
      </c>
      <c r="M1802" t="s">
        <v>5455</v>
      </c>
      <c r="N1802">
        <v>8.3447222219999997</v>
      </c>
      <c r="O1802">
        <v>2</v>
      </c>
      <c r="P1802">
        <v>178</v>
      </c>
      <c r="Q1802">
        <v>0</v>
      </c>
      <c r="R1802">
        <v>6</v>
      </c>
      <c r="S1802">
        <v>8</v>
      </c>
      <c r="T1802">
        <v>8</v>
      </c>
      <c r="U1802">
        <v>0</v>
      </c>
      <c r="V1802">
        <v>0</v>
      </c>
      <c r="W1802">
        <v>8.1177206603493008</v>
      </c>
      <c r="X1802">
        <v>233.1111379044562</v>
      </c>
      <c r="Y1802">
        <v>0</v>
      </c>
      <c r="Z1802">
        <v>16.746793592310247</v>
      </c>
      <c r="AA1802">
        <v>196.18358094898537</v>
      </c>
      <c r="AB1802">
        <v>23.829978602609948</v>
      </c>
      <c r="AC1802">
        <v>0</v>
      </c>
      <c r="AD1802">
        <v>0</v>
      </c>
      <c r="AE1802">
        <v>477.98921170871108</v>
      </c>
    </row>
    <row r="1803" spans="1:31" x14ac:dyDescent="0.25">
      <c r="A1803">
        <v>2381216</v>
      </c>
      <c r="B1803">
        <v>1</v>
      </c>
      <c r="C1803" t="s">
        <v>80</v>
      </c>
      <c r="D1803" t="s">
        <v>95</v>
      </c>
      <c r="E1803" t="s">
        <v>1490</v>
      </c>
      <c r="F1803" t="s">
        <v>3626</v>
      </c>
      <c r="G1803" t="s">
        <v>3833</v>
      </c>
      <c r="H1803" t="s">
        <v>293</v>
      </c>
      <c r="I1803" t="s">
        <v>136</v>
      </c>
      <c r="J1803" t="s">
        <v>137</v>
      </c>
      <c r="K1803" t="s">
        <v>138</v>
      </c>
      <c r="L1803" t="s">
        <v>5456</v>
      </c>
      <c r="M1803" t="s">
        <v>5457</v>
      </c>
      <c r="N1803">
        <v>3.338333333</v>
      </c>
      <c r="O1803">
        <v>2</v>
      </c>
      <c r="P1803">
        <v>178</v>
      </c>
      <c r="Q1803">
        <v>0</v>
      </c>
      <c r="R1803">
        <v>6</v>
      </c>
      <c r="S1803">
        <v>8</v>
      </c>
      <c r="T1803">
        <v>8</v>
      </c>
      <c r="U1803">
        <v>0</v>
      </c>
      <c r="V1803">
        <v>0</v>
      </c>
      <c r="W1803">
        <v>2.7822537869112001</v>
      </c>
      <c r="X1803">
        <v>94.002649004372245</v>
      </c>
      <c r="Y1803">
        <v>0</v>
      </c>
      <c r="Z1803">
        <v>6.0026782164300005</v>
      </c>
      <c r="AA1803">
        <v>83.938989128244785</v>
      </c>
      <c r="AB1803">
        <v>9.7125916953963998</v>
      </c>
      <c r="AC1803">
        <v>0</v>
      </c>
      <c r="AD1803">
        <v>0</v>
      </c>
      <c r="AE1803">
        <v>196.43916183135465</v>
      </c>
    </row>
    <row r="1804" spans="1:31" x14ac:dyDescent="0.25">
      <c r="A1804">
        <v>2381332</v>
      </c>
      <c r="B1804">
        <v>1</v>
      </c>
      <c r="C1804" t="s">
        <v>80</v>
      </c>
      <c r="D1804" t="s">
        <v>95</v>
      </c>
      <c r="E1804" t="s">
        <v>1490</v>
      </c>
      <c r="F1804" t="s">
        <v>3626</v>
      </c>
      <c r="G1804" t="s">
        <v>298</v>
      </c>
      <c r="H1804" t="s">
        <v>293</v>
      </c>
      <c r="I1804" t="s">
        <v>136</v>
      </c>
      <c r="J1804" t="s">
        <v>137</v>
      </c>
      <c r="K1804" t="s">
        <v>138</v>
      </c>
      <c r="L1804" t="s">
        <v>5458</v>
      </c>
      <c r="M1804" t="s">
        <v>5459</v>
      </c>
      <c r="N1804">
        <v>1.410833333</v>
      </c>
      <c r="O1804">
        <v>2</v>
      </c>
      <c r="P1804">
        <v>178</v>
      </c>
      <c r="Q1804">
        <v>0</v>
      </c>
      <c r="R1804">
        <v>6</v>
      </c>
      <c r="S1804">
        <v>8</v>
      </c>
      <c r="T1804">
        <v>8</v>
      </c>
      <c r="U1804">
        <v>0</v>
      </c>
      <c r="V1804">
        <v>0</v>
      </c>
      <c r="W1804">
        <v>1.4523501470233002</v>
      </c>
      <c r="X1804">
        <v>44.803368252044748</v>
      </c>
      <c r="Y1804">
        <v>0</v>
      </c>
      <c r="Z1804">
        <v>2.9039467125515004</v>
      </c>
      <c r="AA1804">
        <v>49.611123531574428</v>
      </c>
      <c r="AB1804">
        <v>6.2749399390732155</v>
      </c>
      <c r="AC1804">
        <v>0</v>
      </c>
      <c r="AD1804">
        <v>0</v>
      </c>
      <c r="AE1804">
        <v>105.0457285822672</v>
      </c>
    </row>
    <row r="1805" spans="1:31" x14ac:dyDescent="0.25">
      <c r="A1805">
        <v>2382305</v>
      </c>
      <c r="B1805">
        <v>1</v>
      </c>
      <c r="C1805" t="s">
        <v>80</v>
      </c>
      <c r="D1805" t="s">
        <v>95</v>
      </c>
      <c r="E1805" t="s">
        <v>1397</v>
      </c>
      <c r="F1805" t="s">
        <v>5460</v>
      </c>
      <c r="G1805" t="s">
        <v>3833</v>
      </c>
      <c r="H1805" t="s">
        <v>293</v>
      </c>
      <c r="I1805" t="s">
        <v>136</v>
      </c>
      <c r="J1805" t="s">
        <v>137</v>
      </c>
      <c r="K1805" t="s">
        <v>138</v>
      </c>
      <c r="L1805" t="s">
        <v>5461</v>
      </c>
      <c r="M1805" t="s">
        <v>5462</v>
      </c>
      <c r="N1805">
        <v>5.5952777769999997</v>
      </c>
      <c r="O1805">
        <v>1</v>
      </c>
      <c r="P1805">
        <v>178</v>
      </c>
      <c r="Q1805">
        <v>0</v>
      </c>
      <c r="R1805">
        <v>6</v>
      </c>
      <c r="S1805">
        <v>1</v>
      </c>
      <c r="T1805">
        <v>8</v>
      </c>
      <c r="U1805">
        <v>0</v>
      </c>
      <c r="V1805">
        <v>0</v>
      </c>
      <c r="W1805">
        <v>3.7037068363894425</v>
      </c>
      <c r="X1805">
        <v>181.19309178362019</v>
      </c>
      <c r="Y1805">
        <v>0</v>
      </c>
      <c r="Z1805">
        <v>12.075976930465002</v>
      </c>
      <c r="AA1805">
        <v>2.4073576295014503</v>
      </c>
      <c r="AB1805">
        <v>25.729804786688483</v>
      </c>
      <c r="AC1805">
        <v>0</v>
      </c>
      <c r="AD1805">
        <v>0</v>
      </c>
      <c r="AE1805">
        <v>225.10993796666457</v>
      </c>
    </row>
    <row r="1806" spans="1:31" x14ac:dyDescent="0.25">
      <c r="A1806">
        <v>2382508</v>
      </c>
      <c r="B1806">
        <v>1</v>
      </c>
      <c r="C1806" t="s">
        <v>80</v>
      </c>
      <c r="D1806" t="s">
        <v>95</v>
      </c>
      <c r="E1806" t="s">
        <v>1397</v>
      </c>
      <c r="F1806" t="s">
        <v>5460</v>
      </c>
      <c r="G1806" t="s">
        <v>3833</v>
      </c>
      <c r="H1806" t="s">
        <v>293</v>
      </c>
      <c r="I1806" t="s">
        <v>136</v>
      </c>
      <c r="J1806" t="s">
        <v>137</v>
      </c>
      <c r="K1806" t="s">
        <v>138</v>
      </c>
      <c r="L1806" t="s">
        <v>5463</v>
      </c>
      <c r="M1806" t="s">
        <v>5464</v>
      </c>
      <c r="N1806">
        <v>1.4638888880000001</v>
      </c>
      <c r="O1806">
        <v>1</v>
      </c>
      <c r="P1806">
        <v>178</v>
      </c>
      <c r="Q1806">
        <v>0</v>
      </c>
      <c r="R1806">
        <v>6</v>
      </c>
      <c r="S1806">
        <v>1</v>
      </c>
      <c r="T1806">
        <v>8</v>
      </c>
      <c r="U1806">
        <v>0</v>
      </c>
      <c r="V1806">
        <v>0</v>
      </c>
      <c r="W1806">
        <v>1.1110738705247833</v>
      </c>
      <c r="X1806">
        <v>51.25167694388486</v>
      </c>
      <c r="Y1806">
        <v>0</v>
      </c>
      <c r="Z1806">
        <v>3.0831237200784991</v>
      </c>
      <c r="AA1806">
        <v>0.52179877277466669</v>
      </c>
      <c r="AB1806">
        <v>5.3693988452412666</v>
      </c>
      <c r="AC1806">
        <v>0</v>
      </c>
      <c r="AD1806">
        <v>0</v>
      </c>
      <c r="AE1806">
        <v>61.337072152504071</v>
      </c>
    </row>
    <row r="1807" spans="1:31" x14ac:dyDescent="0.25">
      <c r="A1807">
        <v>2386770</v>
      </c>
      <c r="B1807">
        <v>1</v>
      </c>
      <c r="C1807" t="s">
        <v>80</v>
      </c>
      <c r="D1807" t="s">
        <v>95</v>
      </c>
      <c r="E1807" t="s">
        <v>1490</v>
      </c>
      <c r="F1807" t="s">
        <v>5344</v>
      </c>
      <c r="G1807" t="s">
        <v>298</v>
      </c>
      <c r="H1807" t="s">
        <v>293</v>
      </c>
      <c r="I1807" t="s">
        <v>136</v>
      </c>
      <c r="J1807" t="s">
        <v>137</v>
      </c>
      <c r="K1807" t="s">
        <v>138</v>
      </c>
      <c r="L1807" t="s">
        <v>5465</v>
      </c>
      <c r="M1807" t="s">
        <v>5466</v>
      </c>
      <c r="N1807">
        <v>0.83367111100000002</v>
      </c>
      <c r="O1807">
        <v>0</v>
      </c>
      <c r="P1807">
        <v>0</v>
      </c>
      <c r="Q1807">
        <v>0</v>
      </c>
      <c r="R1807">
        <v>0</v>
      </c>
      <c r="S1807">
        <v>13</v>
      </c>
      <c r="T1807">
        <v>0</v>
      </c>
      <c r="U1807">
        <v>1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68.755072137534853</v>
      </c>
      <c r="AB1807">
        <v>0</v>
      </c>
      <c r="AC1807">
        <v>79.734671993483033</v>
      </c>
      <c r="AD1807">
        <v>0</v>
      </c>
      <c r="AE1807">
        <v>148.48974413101789</v>
      </c>
    </row>
    <row r="1808" spans="1:31" x14ac:dyDescent="0.25">
      <c r="A1808">
        <v>2386818</v>
      </c>
      <c r="B1808">
        <v>1</v>
      </c>
      <c r="C1808" t="s">
        <v>80</v>
      </c>
      <c r="D1808" t="s">
        <v>95</v>
      </c>
      <c r="E1808" t="s">
        <v>290</v>
      </c>
      <c r="F1808" t="s">
        <v>5467</v>
      </c>
      <c r="G1808" t="s">
        <v>298</v>
      </c>
      <c r="H1808" t="s">
        <v>293</v>
      </c>
      <c r="I1808" t="s">
        <v>136</v>
      </c>
      <c r="J1808" t="s">
        <v>137</v>
      </c>
      <c r="K1808" t="s">
        <v>138</v>
      </c>
      <c r="L1808" t="s">
        <v>5468</v>
      </c>
      <c r="M1808" t="s">
        <v>5469</v>
      </c>
      <c r="N1808">
        <v>1.7269444439999999</v>
      </c>
      <c r="O1808">
        <v>5</v>
      </c>
      <c r="P1808">
        <v>2447</v>
      </c>
      <c r="Q1808">
        <v>8</v>
      </c>
      <c r="R1808">
        <v>20</v>
      </c>
      <c r="S1808">
        <v>47</v>
      </c>
      <c r="T1808">
        <v>191</v>
      </c>
      <c r="U1808">
        <v>8</v>
      </c>
      <c r="V1808">
        <v>2</v>
      </c>
      <c r="W1808">
        <v>4.3736055874600002</v>
      </c>
      <c r="X1808">
        <v>987.75843654022174</v>
      </c>
      <c r="Y1808">
        <v>151.37956041053101</v>
      </c>
      <c r="Z1808">
        <v>30.849182132348055</v>
      </c>
      <c r="AA1808">
        <v>757.42061498978376</v>
      </c>
      <c r="AB1808">
        <v>345.95619385633063</v>
      </c>
      <c r="AC1808">
        <v>571.42358650619531</v>
      </c>
      <c r="AD1808">
        <v>16.949485847876058</v>
      </c>
      <c r="AE1808">
        <v>2866.1106658707463</v>
      </c>
    </row>
    <row r="1809" spans="1:31" x14ac:dyDescent="0.25">
      <c r="A1809">
        <v>2387068</v>
      </c>
      <c r="B1809">
        <v>1</v>
      </c>
      <c r="C1809" t="s">
        <v>80</v>
      </c>
      <c r="D1809" t="s">
        <v>94</v>
      </c>
      <c r="E1809" t="s">
        <v>290</v>
      </c>
      <c r="F1809" t="s">
        <v>5470</v>
      </c>
      <c r="G1809" t="s">
        <v>298</v>
      </c>
      <c r="H1809" t="s">
        <v>293</v>
      </c>
      <c r="I1809" t="s">
        <v>136</v>
      </c>
      <c r="J1809" t="s">
        <v>137</v>
      </c>
      <c r="K1809" t="s">
        <v>138</v>
      </c>
      <c r="L1809" t="s">
        <v>5471</v>
      </c>
      <c r="M1809" t="s">
        <v>5472</v>
      </c>
      <c r="N1809">
        <v>0.653888888</v>
      </c>
      <c r="O1809">
        <v>0</v>
      </c>
      <c r="P1809">
        <v>136</v>
      </c>
      <c r="Q1809">
        <v>0</v>
      </c>
      <c r="R1809">
        <v>7</v>
      </c>
      <c r="S1809">
        <v>12</v>
      </c>
      <c r="T1809">
        <v>21</v>
      </c>
      <c r="U1809">
        <v>5</v>
      </c>
      <c r="V1809">
        <v>0</v>
      </c>
      <c r="W1809">
        <v>0</v>
      </c>
      <c r="X1809">
        <v>18.390103603232578</v>
      </c>
      <c r="Y1809">
        <v>0</v>
      </c>
      <c r="Z1809">
        <v>2.8811231389297003</v>
      </c>
      <c r="AA1809">
        <v>113.25816176313589</v>
      </c>
      <c r="AB1809">
        <v>21.827614361446539</v>
      </c>
      <c r="AC1809">
        <v>1022.9050695594175</v>
      </c>
      <c r="AD1809">
        <v>0</v>
      </c>
      <c r="AE1809">
        <v>1179.2620724261621</v>
      </c>
    </row>
    <row r="1810" spans="1:31" x14ac:dyDescent="0.25">
      <c r="A1810">
        <v>2387072</v>
      </c>
      <c r="B1810">
        <v>1</v>
      </c>
      <c r="C1810" t="s">
        <v>80</v>
      </c>
      <c r="D1810" t="s">
        <v>105</v>
      </c>
      <c r="E1810" t="s">
        <v>1397</v>
      </c>
      <c r="F1810" t="s">
        <v>5473</v>
      </c>
      <c r="G1810" t="s">
        <v>298</v>
      </c>
      <c r="H1810" t="s">
        <v>293</v>
      </c>
      <c r="I1810" t="s">
        <v>136</v>
      </c>
      <c r="J1810" t="s">
        <v>137</v>
      </c>
      <c r="K1810" t="s">
        <v>138</v>
      </c>
      <c r="L1810" t="s">
        <v>5474</v>
      </c>
      <c r="M1810" t="s">
        <v>5475</v>
      </c>
      <c r="N1810">
        <v>8.9722222000000004E-2</v>
      </c>
      <c r="O1810">
        <v>4</v>
      </c>
      <c r="P1810">
        <v>5991</v>
      </c>
      <c r="Q1810">
        <v>11</v>
      </c>
      <c r="R1810">
        <v>440</v>
      </c>
      <c r="S1810">
        <v>39</v>
      </c>
      <c r="T1810">
        <v>562</v>
      </c>
      <c r="U1810">
        <v>7</v>
      </c>
      <c r="V1810">
        <v>3</v>
      </c>
      <c r="W1810">
        <v>0.60346959970622494</v>
      </c>
      <c r="X1810">
        <v>129.11504996939277</v>
      </c>
      <c r="Y1810">
        <v>18.778133373700108</v>
      </c>
      <c r="Z1810">
        <v>19.971062783783125</v>
      </c>
      <c r="AA1810">
        <v>32.711123253688399</v>
      </c>
      <c r="AB1810">
        <v>54.76622034524997</v>
      </c>
      <c r="AC1810">
        <v>70.591353199441926</v>
      </c>
      <c r="AD1810">
        <v>0.28786596410115001</v>
      </c>
      <c r="AE1810">
        <v>326.82427848906372</v>
      </c>
    </row>
    <row r="1811" spans="1:31" x14ac:dyDescent="0.25">
      <c r="A1811">
        <v>2387138</v>
      </c>
      <c r="B1811">
        <v>1</v>
      </c>
      <c r="C1811" t="s">
        <v>80</v>
      </c>
      <c r="D1811" t="s">
        <v>105</v>
      </c>
      <c r="E1811" t="s">
        <v>1397</v>
      </c>
      <c r="F1811" t="s">
        <v>5476</v>
      </c>
      <c r="G1811" t="s">
        <v>1495</v>
      </c>
      <c r="H1811" t="s">
        <v>293</v>
      </c>
      <c r="I1811" t="s">
        <v>136</v>
      </c>
      <c r="J1811" t="s">
        <v>137</v>
      </c>
      <c r="K1811" t="s">
        <v>138</v>
      </c>
      <c r="L1811" t="s">
        <v>5477</v>
      </c>
      <c r="M1811" t="s">
        <v>5478</v>
      </c>
      <c r="N1811">
        <v>1.9950000000000001</v>
      </c>
      <c r="O1811">
        <v>3</v>
      </c>
      <c r="P1811">
        <v>44</v>
      </c>
      <c r="Q1811">
        <v>0</v>
      </c>
      <c r="R1811">
        <v>6</v>
      </c>
      <c r="S1811">
        <v>6</v>
      </c>
      <c r="T1811">
        <v>43</v>
      </c>
      <c r="U1811">
        <v>1</v>
      </c>
      <c r="V1811">
        <v>0</v>
      </c>
      <c r="W1811">
        <v>6.6459096806370503</v>
      </c>
      <c r="X1811">
        <v>20.816882841410074</v>
      </c>
      <c r="Y1811">
        <v>0</v>
      </c>
      <c r="Z1811">
        <v>22.382589129975301</v>
      </c>
      <c r="AA1811">
        <v>107.42618683709094</v>
      </c>
      <c r="AB1811">
        <v>114.30915132840208</v>
      </c>
      <c r="AC1811">
        <v>103.32993214236879</v>
      </c>
      <c r="AD1811">
        <v>0</v>
      </c>
      <c r="AE1811">
        <v>374.91065195988426</v>
      </c>
    </row>
    <row r="1812" spans="1:31" x14ac:dyDescent="0.25">
      <c r="A1812">
        <v>2387158</v>
      </c>
      <c r="B1812">
        <v>1</v>
      </c>
      <c r="C1812" t="s">
        <v>80</v>
      </c>
      <c r="D1812" t="s">
        <v>101</v>
      </c>
      <c r="E1812" t="s">
        <v>290</v>
      </c>
      <c r="F1812" t="s">
        <v>3106</v>
      </c>
      <c r="G1812" t="s">
        <v>1376</v>
      </c>
      <c r="H1812" t="s">
        <v>293</v>
      </c>
      <c r="I1812" t="s">
        <v>136</v>
      </c>
      <c r="J1812" t="s">
        <v>137</v>
      </c>
      <c r="K1812" t="s">
        <v>138</v>
      </c>
      <c r="L1812" t="s">
        <v>5479</v>
      </c>
      <c r="M1812" t="s">
        <v>5480</v>
      </c>
      <c r="N1812">
        <v>0.92111111099999998</v>
      </c>
      <c r="O1812">
        <v>0</v>
      </c>
      <c r="P1812">
        <v>1356</v>
      </c>
      <c r="Q1812">
        <v>0</v>
      </c>
      <c r="R1812">
        <v>1</v>
      </c>
      <c r="S1812">
        <v>1</v>
      </c>
      <c r="T1812">
        <v>41</v>
      </c>
      <c r="U1812">
        <v>1</v>
      </c>
      <c r="V1812">
        <v>0</v>
      </c>
      <c r="W1812">
        <v>0</v>
      </c>
      <c r="X1812">
        <v>240.54786414229645</v>
      </c>
      <c r="Y1812">
        <v>0</v>
      </c>
      <c r="Z1812">
        <v>0.3564433084416333</v>
      </c>
      <c r="AA1812">
        <v>21.376720617854509</v>
      </c>
      <c r="AB1812">
        <v>127.2589952443426</v>
      </c>
      <c r="AC1812">
        <v>117.65471951607415</v>
      </c>
      <c r="AD1812">
        <v>0</v>
      </c>
      <c r="AE1812">
        <v>507.19474282900933</v>
      </c>
    </row>
    <row r="1813" spans="1:31" x14ac:dyDescent="0.25">
      <c r="A1813">
        <v>2387171</v>
      </c>
      <c r="B1813">
        <v>1</v>
      </c>
      <c r="C1813" t="s">
        <v>80</v>
      </c>
      <c r="D1813" t="s">
        <v>94</v>
      </c>
      <c r="E1813" t="s">
        <v>290</v>
      </c>
      <c r="F1813" t="s">
        <v>5353</v>
      </c>
      <c r="G1813" t="s">
        <v>867</v>
      </c>
      <c r="H1813" t="s">
        <v>293</v>
      </c>
      <c r="I1813" t="s">
        <v>136</v>
      </c>
      <c r="J1813" t="s">
        <v>137</v>
      </c>
      <c r="K1813" t="s">
        <v>138</v>
      </c>
      <c r="L1813" t="s">
        <v>5481</v>
      </c>
      <c r="M1813" t="s">
        <v>5482</v>
      </c>
      <c r="N1813">
        <v>0.56722222200000005</v>
      </c>
      <c r="O1813">
        <v>0</v>
      </c>
      <c r="P1813">
        <v>238</v>
      </c>
      <c r="Q1813">
        <v>6</v>
      </c>
      <c r="R1813">
        <v>102</v>
      </c>
      <c r="S1813">
        <v>1</v>
      </c>
      <c r="T1813">
        <v>32</v>
      </c>
      <c r="U1813">
        <v>1</v>
      </c>
      <c r="V1813">
        <v>0</v>
      </c>
      <c r="W1813">
        <v>0</v>
      </c>
      <c r="X1813">
        <v>19.823831832744663</v>
      </c>
      <c r="Y1813">
        <v>3.1340821862188002</v>
      </c>
      <c r="Z1813">
        <v>37.163487071488653</v>
      </c>
      <c r="AA1813">
        <v>1.0794023645525999</v>
      </c>
      <c r="AB1813">
        <v>15.239209320883916</v>
      </c>
      <c r="AC1813">
        <v>3.0802017482374664</v>
      </c>
      <c r="AD1813">
        <v>0</v>
      </c>
      <c r="AE1813">
        <v>79.520214524126104</v>
      </c>
    </row>
    <row r="1814" spans="1:31" x14ac:dyDescent="0.25">
      <c r="A1814">
        <v>2387188</v>
      </c>
      <c r="B1814">
        <v>1</v>
      </c>
      <c r="C1814" t="s">
        <v>80</v>
      </c>
      <c r="D1814" t="s">
        <v>95</v>
      </c>
      <c r="E1814" t="s">
        <v>1490</v>
      </c>
      <c r="F1814" t="s">
        <v>3468</v>
      </c>
      <c r="G1814" t="s">
        <v>298</v>
      </c>
      <c r="H1814" t="s">
        <v>293</v>
      </c>
      <c r="I1814" t="s">
        <v>136</v>
      </c>
      <c r="J1814" t="s">
        <v>137</v>
      </c>
      <c r="K1814" t="s">
        <v>138</v>
      </c>
      <c r="L1814" t="s">
        <v>5483</v>
      </c>
      <c r="M1814" t="s">
        <v>5484</v>
      </c>
      <c r="N1814">
        <v>9.5555555E-2</v>
      </c>
      <c r="O1814">
        <v>0</v>
      </c>
      <c r="P1814">
        <v>725</v>
      </c>
      <c r="Q1814">
        <v>6</v>
      </c>
      <c r="R1814">
        <v>13</v>
      </c>
      <c r="S1814">
        <v>8</v>
      </c>
      <c r="T1814">
        <v>35</v>
      </c>
      <c r="U1814">
        <v>1</v>
      </c>
      <c r="V1814">
        <v>0</v>
      </c>
      <c r="W1814">
        <v>0</v>
      </c>
      <c r="X1814">
        <v>13.971336464637586</v>
      </c>
      <c r="Y1814">
        <v>4.2815918550092675</v>
      </c>
      <c r="Z1814">
        <v>0.88835779181866681</v>
      </c>
      <c r="AA1814">
        <v>20.958206984851202</v>
      </c>
      <c r="AB1814">
        <v>2.7019607132510002</v>
      </c>
      <c r="AC1814">
        <v>7.8821711042671998</v>
      </c>
      <c r="AD1814">
        <v>0</v>
      </c>
      <c r="AE1814">
        <v>50.683624913834919</v>
      </c>
    </row>
    <row r="1815" spans="1:31" x14ac:dyDescent="0.25">
      <c r="A1815">
        <v>2387200</v>
      </c>
      <c r="B1815">
        <v>1</v>
      </c>
      <c r="C1815" t="s">
        <v>80</v>
      </c>
      <c r="D1815" t="s">
        <v>107</v>
      </c>
      <c r="E1815" t="s">
        <v>1368</v>
      </c>
      <c r="F1815" t="s">
        <v>5485</v>
      </c>
      <c r="G1815" t="s">
        <v>867</v>
      </c>
      <c r="H1815" t="s">
        <v>293</v>
      </c>
      <c r="I1815" t="s">
        <v>136</v>
      </c>
      <c r="J1815" t="s">
        <v>137</v>
      </c>
      <c r="K1815" t="s">
        <v>138</v>
      </c>
      <c r="L1815" t="s">
        <v>5486</v>
      </c>
      <c r="M1815" t="s">
        <v>5487</v>
      </c>
      <c r="N1815">
        <v>0.639444444</v>
      </c>
      <c r="O1815">
        <v>9</v>
      </c>
      <c r="P1815">
        <v>1284</v>
      </c>
      <c r="Q1815">
        <v>23</v>
      </c>
      <c r="R1815">
        <v>60</v>
      </c>
      <c r="S1815">
        <v>9</v>
      </c>
      <c r="T1815">
        <v>114</v>
      </c>
      <c r="U1815">
        <v>1</v>
      </c>
      <c r="V1815">
        <v>0</v>
      </c>
      <c r="W1815">
        <v>4.3569315772418342</v>
      </c>
      <c r="X1815">
        <v>170.83266099408141</v>
      </c>
      <c r="Y1815">
        <v>58.866328506802134</v>
      </c>
      <c r="Z1815">
        <v>22.647075919928767</v>
      </c>
      <c r="AA1815">
        <v>16.494964981149337</v>
      </c>
      <c r="AB1815">
        <v>95.747128185013253</v>
      </c>
      <c r="AC1815">
        <v>70.078568092293267</v>
      </c>
      <c r="AD1815">
        <v>0</v>
      </c>
      <c r="AE1815">
        <v>439.02365825650998</v>
      </c>
    </row>
    <row r="1816" spans="1:31" x14ac:dyDescent="0.25">
      <c r="A1816">
        <v>2387266</v>
      </c>
      <c r="B1816">
        <v>1</v>
      </c>
      <c r="C1816" t="s">
        <v>80</v>
      </c>
      <c r="D1816" t="s">
        <v>107</v>
      </c>
      <c r="E1816" t="s">
        <v>1368</v>
      </c>
      <c r="F1816" t="s">
        <v>5488</v>
      </c>
      <c r="G1816" t="s">
        <v>298</v>
      </c>
      <c r="H1816" t="s">
        <v>293</v>
      </c>
      <c r="I1816" t="s">
        <v>136</v>
      </c>
      <c r="J1816" t="s">
        <v>137</v>
      </c>
      <c r="K1816" t="s">
        <v>138</v>
      </c>
      <c r="L1816" t="s">
        <v>5489</v>
      </c>
      <c r="M1816" t="s">
        <v>5490</v>
      </c>
      <c r="N1816">
        <v>0.87305555499999998</v>
      </c>
      <c r="O1816">
        <v>1</v>
      </c>
      <c r="P1816">
        <v>1862</v>
      </c>
      <c r="Q1816">
        <v>0</v>
      </c>
      <c r="R1816">
        <v>0</v>
      </c>
      <c r="S1816">
        <v>0</v>
      </c>
      <c r="T1816">
        <v>123</v>
      </c>
      <c r="U1816">
        <v>0</v>
      </c>
      <c r="V1816">
        <v>2</v>
      </c>
      <c r="W1816">
        <v>16.217767184745</v>
      </c>
      <c r="X1816">
        <v>346.45162628215633</v>
      </c>
      <c r="Y1816">
        <v>0</v>
      </c>
      <c r="Z1816">
        <v>0</v>
      </c>
      <c r="AA1816">
        <v>0</v>
      </c>
      <c r="AB1816">
        <v>215.63196529173862</v>
      </c>
      <c r="AC1816">
        <v>0</v>
      </c>
      <c r="AD1816">
        <v>3.384351056865917</v>
      </c>
      <c r="AE1816">
        <v>581.6857098155059</v>
      </c>
    </row>
    <row r="1817" spans="1:31" x14ac:dyDescent="0.25">
      <c r="A1817">
        <v>2387280</v>
      </c>
      <c r="B1817">
        <v>1</v>
      </c>
      <c r="C1817" t="s">
        <v>80</v>
      </c>
      <c r="D1817" t="s">
        <v>101</v>
      </c>
      <c r="E1817" t="s">
        <v>1368</v>
      </c>
      <c r="F1817" t="s">
        <v>3966</v>
      </c>
      <c r="G1817" t="s">
        <v>298</v>
      </c>
      <c r="H1817" t="s">
        <v>293</v>
      </c>
      <c r="I1817" t="s">
        <v>136</v>
      </c>
      <c r="J1817" t="s">
        <v>137</v>
      </c>
      <c r="K1817" t="s">
        <v>138</v>
      </c>
      <c r="L1817" t="s">
        <v>5491</v>
      </c>
      <c r="M1817" t="s">
        <v>5492</v>
      </c>
      <c r="N1817">
        <v>1.728888888</v>
      </c>
      <c r="O1817">
        <v>4</v>
      </c>
      <c r="P1817">
        <v>0</v>
      </c>
      <c r="Q1817">
        <v>4</v>
      </c>
      <c r="R1817">
        <v>0</v>
      </c>
      <c r="S1817">
        <v>7</v>
      </c>
      <c r="T1817">
        <v>0</v>
      </c>
      <c r="U1817">
        <v>0</v>
      </c>
      <c r="V1817">
        <v>0</v>
      </c>
      <c r="W1817">
        <v>6.4579841121603501</v>
      </c>
      <c r="X1817">
        <v>0</v>
      </c>
      <c r="Y1817">
        <v>3.6043573360203003</v>
      </c>
      <c r="Z1817">
        <v>0</v>
      </c>
      <c r="AA1817">
        <v>53.31582195568285</v>
      </c>
      <c r="AB1817">
        <v>0</v>
      </c>
      <c r="AC1817">
        <v>0</v>
      </c>
      <c r="AD1817">
        <v>0</v>
      </c>
      <c r="AE1817">
        <v>63.378163403863496</v>
      </c>
    </row>
    <row r="1818" spans="1:31" x14ac:dyDescent="0.25">
      <c r="A1818">
        <v>2376192</v>
      </c>
      <c r="B1818">
        <v>1</v>
      </c>
      <c r="C1818" t="s">
        <v>81</v>
      </c>
      <c r="D1818" t="s">
        <v>128</v>
      </c>
      <c r="E1818" t="s">
        <v>1397</v>
      </c>
      <c r="F1818" t="s">
        <v>5493</v>
      </c>
      <c r="G1818" t="s">
        <v>1495</v>
      </c>
      <c r="H1818" t="s">
        <v>293</v>
      </c>
      <c r="I1818" t="s">
        <v>136</v>
      </c>
      <c r="J1818" t="s">
        <v>137</v>
      </c>
      <c r="K1818" t="s">
        <v>138</v>
      </c>
      <c r="L1818" t="s">
        <v>5494</v>
      </c>
      <c r="M1818" t="s">
        <v>5495</v>
      </c>
      <c r="N1818">
        <v>3.1377777770000002</v>
      </c>
      <c r="O1818">
        <v>0</v>
      </c>
      <c r="P1818">
        <v>225</v>
      </c>
      <c r="Q1818">
        <v>0</v>
      </c>
      <c r="R1818">
        <v>1</v>
      </c>
      <c r="S1818">
        <v>0</v>
      </c>
      <c r="T1818">
        <v>38</v>
      </c>
      <c r="U1818">
        <v>0</v>
      </c>
      <c r="V1818">
        <v>0</v>
      </c>
      <c r="W1818">
        <v>0</v>
      </c>
      <c r="X1818">
        <v>92.910716693468828</v>
      </c>
      <c r="Y1818">
        <v>0</v>
      </c>
      <c r="Z1818">
        <v>5.897781414325717</v>
      </c>
      <c r="AA1818">
        <v>0</v>
      </c>
      <c r="AB1818">
        <v>21.9241871584845</v>
      </c>
      <c r="AC1818">
        <v>0</v>
      </c>
      <c r="AD1818">
        <v>0</v>
      </c>
      <c r="AE1818">
        <v>120.73268526627905</v>
      </c>
    </row>
    <row r="1819" spans="1:31" x14ac:dyDescent="0.25">
      <c r="A1819">
        <v>2376221</v>
      </c>
      <c r="B1819">
        <v>1</v>
      </c>
      <c r="C1819" t="s">
        <v>81</v>
      </c>
      <c r="D1819" t="s">
        <v>123</v>
      </c>
      <c r="E1819" t="s">
        <v>1368</v>
      </c>
      <c r="F1819" t="s">
        <v>5496</v>
      </c>
      <c r="G1819" t="s">
        <v>298</v>
      </c>
      <c r="H1819" t="s">
        <v>293</v>
      </c>
      <c r="I1819" t="s">
        <v>136</v>
      </c>
      <c r="J1819" t="s">
        <v>137</v>
      </c>
      <c r="K1819" t="s">
        <v>138</v>
      </c>
      <c r="L1819" t="s">
        <v>5497</v>
      </c>
      <c r="M1819" t="s">
        <v>5498</v>
      </c>
      <c r="N1819">
        <v>1.61</v>
      </c>
      <c r="O1819">
        <v>0</v>
      </c>
      <c r="P1819">
        <v>9</v>
      </c>
      <c r="Q1819">
        <v>0</v>
      </c>
      <c r="R1819">
        <v>105</v>
      </c>
      <c r="S1819">
        <v>0</v>
      </c>
      <c r="T1819">
        <v>13</v>
      </c>
      <c r="U1819">
        <v>0</v>
      </c>
      <c r="V1819">
        <v>0</v>
      </c>
      <c r="W1819">
        <v>0</v>
      </c>
      <c r="X1819">
        <v>10.576074554170424</v>
      </c>
      <c r="Y1819">
        <v>0</v>
      </c>
      <c r="Z1819">
        <v>248.71328097592945</v>
      </c>
      <c r="AA1819">
        <v>0</v>
      </c>
      <c r="AB1819">
        <v>26.4298423625544</v>
      </c>
      <c r="AC1819">
        <v>0</v>
      </c>
      <c r="AD1819">
        <v>0</v>
      </c>
      <c r="AE1819">
        <v>285.71919789265428</v>
      </c>
    </row>
    <row r="1820" spans="1:31" x14ac:dyDescent="0.25">
      <c r="A1820">
        <v>2376354</v>
      </c>
      <c r="B1820">
        <v>1</v>
      </c>
      <c r="C1820" t="s">
        <v>81</v>
      </c>
      <c r="D1820" t="s">
        <v>123</v>
      </c>
      <c r="E1820" t="s">
        <v>1397</v>
      </c>
      <c r="F1820" t="s">
        <v>5499</v>
      </c>
      <c r="G1820" t="s">
        <v>298</v>
      </c>
      <c r="H1820" t="s">
        <v>293</v>
      </c>
      <c r="I1820" t="s">
        <v>136</v>
      </c>
      <c r="J1820" t="s">
        <v>137</v>
      </c>
      <c r="K1820" t="s">
        <v>138</v>
      </c>
      <c r="L1820" t="s">
        <v>5500</v>
      </c>
      <c r="M1820" t="s">
        <v>5501</v>
      </c>
      <c r="N1820">
        <v>0.53111111099999997</v>
      </c>
      <c r="O1820">
        <v>2</v>
      </c>
      <c r="P1820">
        <v>0</v>
      </c>
      <c r="Q1820">
        <v>99</v>
      </c>
      <c r="R1820">
        <v>0</v>
      </c>
      <c r="S1820">
        <v>7</v>
      </c>
      <c r="T1820">
        <v>0</v>
      </c>
      <c r="U1820">
        <v>0</v>
      </c>
      <c r="V1820">
        <v>0</v>
      </c>
      <c r="W1820">
        <v>0.12720578403379998</v>
      </c>
      <c r="X1820">
        <v>0</v>
      </c>
      <c r="Y1820">
        <v>84.368335677758139</v>
      </c>
      <c r="Z1820">
        <v>0</v>
      </c>
      <c r="AA1820">
        <v>5.4654642352544665</v>
      </c>
      <c r="AB1820">
        <v>0</v>
      </c>
      <c r="AC1820">
        <v>0</v>
      </c>
      <c r="AD1820">
        <v>0</v>
      </c>
      <c r="AE1820">
        <v>89.961005697046417</v>
      </c>
    </row>
    <row r="1821" spans="1:31" x14ac:dyDescent="0.25">
      <c r="A1821">
        <v>2376387</v>
      </c>
      <c r="B1821">
        <v>1</v>
      </c>
      <c r="C1821" t="s">
        <v>81</v>
      </c>
      <c r="D1821" t="s">
        <v>127</v>
      </c>
      <c r="E1821" t="s">
        <v>1397</v>
      </c>
      <c r="F1821" t="s">
        <v>5502</v>
      </c>
      <c r="G1821" t="s">
        <v>2081</v>
      </c>
      <c r="H1821" t="s">
        <v>293</v>
      </c>
      <c r="I1821" t="s">
        <v>136</v>
      </c>
      <c r="J1821" t="s">
        <v>137</v>
      </c>
      <c r="K1821" t="s">
        <v>138</v>
      </c>
      <c r="L1821" t="s">
        <v>5503</v>
      </c>
      <c r="M1821" t="s">
        <v>5504</v>
      </c>
      <c r="N1821">
        <v>4.9102777770000001</v>
      </c>
      <c r="O1821">
        <v>0</v>
      </c>
      <c r="P1821">
        <v>6</v>
      </c>
      <c r="Q1821">
        <v>0</v>
      </c>
      <c r="R1821">
        <v>7</v>
      </c>
      <c r="S1821">
        <v>0</v>
      </c>
      <c r="T1821">
        <v>2</v>
      </c>
      <c r="U1821">
        <v>0</v>
      </c>
      <c r="V1821">
        <v>0</v>
      </c>
      <c r="W1821">
        <v>0</v>
      </c>
      <c r="X1821">
        <v>8.8875240522816021</v>
      </c>
      <c r="Y1821">
        <v>0</v>
      </c>
      <c r="Z1821">
        <v>86.604760884534969</v>
      </c>
      <c r="AA1821">
        <v>0</v>
      </c>
      <c r="AB1821">
        <v>10.144444976113066</v>
      </c>
      <c r="AC1821">
        <v>0</v>
      </c>
      <c r="AD1821">
        <v>0</v>
      </c>
      <c r="AE1821">
        <v>105.63672991292964</v>
      </c>
    </row>
    <row r="1822" spans="1:31" x14ac:dyDescent="0.25">
      <c r="A1822">
        <v>2376394</v>
      </c>
      <c r="B1822">
        <v>1</v>
      </c>
      <c r="C1822" t="s">
        <v>81</v>
      </c>
      <c r="D1822" t="s">
        <v>127</v>
      </c>
      <c r="E1822" t="s">
        <v>1397</v>
      </c>
      <c r="F1822" t="s">
        <v>5505</v>
      </c>
      <c r="G1822" t="s">
        <v>3000</v>
      </c>
      <c r="H1822" t="s">
        <v>293</v>
      </c>
      <c r="I1822" t="s">
        <v>136</v>
      </c>
      <c r="J1822" t="s">
        <v>137</v>
      </c>
      <c r="K1822" t="s">
        <v>138</v>
      </c>
      <c r="L1822" t="s">
        <v>5506</v>
      </c>
      <c r="M1822" t="s">
        <v>5507</v>
      </c>
      <c r="N1822">
        <v>0.92444444400000003</v>
      </c>
      <c r="O1822">
        <v>0</v>
      </c>
      <c r="P1822">
        <v>0</v>
      </c>
      <c r="Q1822">
        <v>0</v>
      </c>
      <c r="R1822">
        <v>17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8.4423722121740443</v>
      </c>
      <c r="AA1822">
        <v>0</v>
      </c>
      <c r="AB1822">
        <v>0</v>
      </c>
      <c r="AC1822">
        <v>0</v>
      </c>
      <c r="AD1822">
        <v>0</v>
      </c>
      <c r="AE1822">
        <v>8.4423722121740443</v>
      </c>
    </row>
    <row r="1823" spans="1:31" x14ac:dyDescent="0.25">
      <c r="A1823">
        <v>2376421</v>
      </c>
      <c r="B1823">
        <v>1</v>
      </c>
      <c r="C1823" t="s">
        <v>81</v>
      </c>
      <c r="D1823" t="s">
        <v>120</v>
      </c>
      <c r="E1823" t="s">
        <v>1368</v>
      </c>
      <c r="F1823" t="s">
        <v>5508</v>
      </c>
      <c r="G1823" t="s">
        <v>298</v>
      </c>
      <c r="H1823" t="s">
        <v>293</v>
      </c>
      <c r="I1823" t="s">
        <v>136</v>
      </c>
      <c r="J1823" t="s">
        <v>137</v>
      </c>
      <c r="K1823" t="s">
        <v>138</v>
      </c>
      <c r="L1823" t="s">
        <v>5509</v>
      </c>
      <c r="M1823" t="s">
        <v>5510</v>
      </c>
      <c r="N1823">
        <v>2.8291666659999999</v>
      </c>
      <c r="O1823">
        <v>0</v>
      </c>
      <c r="P1823">
        <v>0</v>
      </c>
      <c r="Q1823">
        <v>38</v>
      </c>
      <c r="R1823">
        <v>43</v>
      </c>
      <c r="S1823">
        <v>6</v>
      </c>
      <c r="T1823">
        <v>1</v>
      </c>
      <c r="U1823">
        <v>0</v>
      </c>
      <c r="V1823">
        <v>0</v>
      </c>
      <c r="W1823">
        <v>0</v>
      </c>
      <c r="X1823">
        <v>0</v>
      </c>
      <c r="Y1823">
        <v>295.09759604687804</v>
      </c>
      <c r="Z1823">
        <v>179.61883124926484</v>
      </c>
      <c r="AA1823">
        <v>15.5556707120983</v>
      </c>
      <c r="AB1823">
        <v>5.7985261303596003</v>
      </c>
      <c r="AC1823">
        <v>0</v>
      </c>
      <c r="AD1823">
        <v>0</v>
      </c>
      <c r="AE1823">
        <v>496.07062413860081</v>
      </c>
    </row>
    <row r="1824" spans="1:31" x14ac:dyDescent="0.25">
      <c r="A1824">
        <v>2376444</v>
      </c>
      <c r="B1824">
        <v>1</v>
      </c>
      <c r="C1824" t="s">
        <v>81</v>
      </c>
      <c r="D1824" t="s">
        <v>113</v>
      </c>
      <c r="E1824" t="s">
        <v>1368</v>
      </c>
      <c r="F1824" t="s">
        <v>5511</v>
      </c>
      <c r="G1824" t="s">
        <v>298</v>
      </c>
      <c r="H1824" t="s">
        <v>293</v>
      </c>
      <c r="I1824" t="s">
        <v>1348</v>
      </c>
      <c r="J1824" t="s">
        <v>137</v>
      </c>
      <c r="K1824" t="s">
        <v>138</v>
      </c>
      <c r="L1824" t="s">
        <v>5512</v>
      </c>
      <c r="M1824" t="s">
        <v>5513</v>
      </c>
      <c r="N1824">
        <v>1.6388888000000001E-2</v>
      </c>
      <c r="O1824">
        <v>0</v>
      </c>
      <c r="P1824">
        <v>540</v>
      </c>
      <c r="Q1824">
        <v>3</v>
      </c>
      <c r="R1824">
        <v>36</v>
      </c>
      <c r="S1824">
        <v>3</v>
      </c>
      <c r="T1824">
        <v>17</v>
      </c>
      <c r="U1824">
        <v>0</v>
      </c>
      <c r="V1824">
        <v>0</v>
      </c>
      <c r="W1824">
        <v>0</v>
      </c>
      <c r="X1824">
        <v>1.3068732573294757</v>
      </c>
      <c r="Y1824">
        <v>0.21589300940198061</v>
      </c>
      <c r="Z1824">
        <v>0.97046049221411701</v>
      </c>
      <c r="AA1824">
        <v>6.3886894645200004E-2</v>
      </c>
      <c r="AB1824">
        <v>0.14249680565760836</v>
      </c>
      <c r="AC1824">
        <v>0</v>
      </c>
      <c r="AD1824">
        <v>0</v>
      </c>
      <c r="AE1824">
        <v>2.6996104592483814</v>
      </c>
    </row>
    <row r="1825" spans="1:31" x14ac:dyDescent="0.25">
      <c r="A1825">
        <v>2376449</v>
      </c>
      <c r="B1825">
        <v>1</v>
      </c>
      <c r="C1825" t="s">
        <v>81</v>
      </c>
      <c r="D1825" t="s">
        <v>128</v>
      </c>
      <c r="E1825" t="s">
        <v>1397</v>
      </c>
      <c r="F1825" t="s">
        <v>5514</v>
      </c>
      <c r="G1825" t="s">
        <v>1495</v>
      </c>
      <c r="H1825" t="s">
        <v>293</v>
      </c>
      <c r="I1825" t="s">
        <v>136</v>
      </c>
      <c r="J1825" t="s">
        <v>137</v>
      </c>
      <c r="K1825" t="s">
        <v>138</v>
      </c>
      <c r="L1825" t="s">
        <v>5515</v>
      </c>
      <c r="M1825" t="s">
        <v>5516</v>
      </c>
      <c r="N1825">
        <v>6.0055555549999999</v>
      </c>
      <c r="O1825">
        <v>0</v>
      </c>
      <c r="P1825">
        <v>127</v>
      </c>
      <c r="Q1825">
        <v>0</v>
      </c>
      <c r="R1825">
        <v>0</v>
      </c>
      <c r="S1825">
        <v>0</v>
      </c>
      <c r="T1825">
        <v>36</v>
      </c>
      <c r="U1825">
        <v>0</v>
      </c>
      <c r="V1825">
        <v>0</v>
      </c>
      <c r="W1825">
        <v>0</v>
      </c>
      <c r="X1825">
        <v>113.05566710315013</v>
      </c>
      <c r="Y1825">
        <v>0</v>
      </c>
      <c r="Z1825">
        <v>0</v>
      </c>
      <c r="AA1825">
        <v>0</v>
      </c>
      <c r="AB1825">
        <v>45.08605582059095</v>
      </c>
      <c r="AC1825">
        <v>0</v>
      </c>
      <c r="AD1825">
        <v>0</v>
      </c>
      <c r="AE1825">
        <v>158.14172292374107</v>
      </c>
    </row>
    <row r="1826" spans="1:31" x14ac:dyDescent="0.25">
      <c r="A1826">
        <v>2376550</v>
      </c>
      <c r="B1826">
        <v>1</v>
      </c>
      <c r="C1826" t="s">
        <v>81</v>
      </c>
      <c r="D1826" t="s">
        <v>120</v>
      </c>
      <c r="E1826" t="s">
        <v>1368</v>
      </c>
      <c r="F1826" t="s">
        <v>5517</v>
      </c>
      <c r="G1826" t="s">
        <v>298</v>
      </c>
      <c r="H1826" t="s">
        <v>293</v>
      </c>
      <c r="I1826" t="s">
        <v>136</v>
      </c>
      <c r="J1826" t="s">
        <v>137</v>
      </c>
      <c r="K1826" t="s">
        <v>138</v>
      </c>
      <c r="L1826" t="s">
        <v>5518</v>
      </c>
      <c r="M1826" t="s">
        <v>5519</v>
      </c>
      <c r="N1826">
        <v>1.2266666660000001</v>
      </c>
      <c r="O1826">
        <v>0</v>
      </c>
      <c r="P1826">
        <v>75</v>
      </c>
      <c r="Q1826">
        <v>42</v>
      </c>
      <c r="R1826">
        <v>2</v>
      </c>
      <c r="S1826">
        <v>14</v>
      </c>
      <c r="T1826">
        <v>3</v>
      </c>
      <c r="U1826">
        <v>0</v>
      </c>
      <c r="V1826">
        <v>0</v>
      </c>
      <c r="W1826">
        <v>0</v>
      </c>
      <c r="X1826">
        <v>32.178442066797132</v>
      </c>
      <c r="Y1826">
        <v>132.46425634191598</v>
      </c>
      <c r="Z1826">
        <v>5.6355529418729997</v>
      </c>
      <c r="AA1826">
        <v>37.683615713835621</v>
      </c>
      <c r="AB1826">
        <v>0.53965213083160002</v>
      </c>
      <c r="AC1826">
        <v>0</v>
      </c>
      <c r="AD1826">
        <v>0</v>
      </c>
      <c r="AE1826">
        <v>208.50151919525331</v>
      </c>
    </row>
    <row r="1827" spans="1:31" x14ac:dyDescent="0.25">
      <c r="A1827">
        <v>2376551</v>
      </c>
      <c r="B1827">
        <v>1</v>
      </c>
      <c r="C1827" t="s">
        <v>81</v>
      </c>
      <c r="D1827" t="s">
        <v>127</v>
      </c>
      <c r="E1827" t="s">
        <v>1368</v>
      </c>
      <c r="F1827" t="s">
        <v>5520</v>
      </c>
      <c r="G1827" t="s">
        <v>298</v>
      </c>
      <c r="H1827" t="s">
        <v>293</v>
      </c>
      <c r="I1827" t="s">
        <v>136</v>
      </c>
      <c r="J1827" t="s">
        <v>137</v>
      </c>
      <c r="K1827" t="s">
        <v>138</v>
      </c>
      <c r="L1827" t="s">
        <v>5521</v>
      </c>
      <c r="M1827" t="s">
        <v>5522</v>
      </c>
      <c r="N1827">
        <v>0.39805555500000001</v>
      </c>
      <c r="O1827">
        <v>6</v>
      </c>
      <c r="P1827">
        <v>482</v>
      </c>
      <c r="Q1827">
        <v>85</v>
      </c>
      <c r="R1827">
        <v>77</v>
      </c>
      <c r="S1827">
        <v>19</v>
      </c>
      <c r="T1827">
        <v>39</v>
      </c>
      <c r="U1827">
        <v>4</v>
      </c>
      <c r="V1827">
        <v>0</v>
      </c>
      <c r="W1827">
        <v>0.38996328095670008</v>
      </c>
      <c r="X1827">
        <v>37.816074166634991</v>
      </c>
      <c r="Y1827">
        <v>60.801350907399751</v>
      </c>
      <c r="Z1827">
        <v>37.525229329606319</v>
      </c>
      <c r="AA1827">
        <v>213.34996857607123</v>
      </c>
      <c r="AB1827">
        <v>11.2586351956974</v>
      </c>
      <c r="AC1827">
        <v>86.348589808892029</v>
      </c>
      <c r="AD1827">
        <v>0</v>
      </c>
      <c r="AE1827">
        <v>447.48981126525842</v>
      </c>
    </row>
    <row r="1828" spans="1:31" x14ac:dyDescent="0.25">
      <c r="A1828">
        <v>2376558</v>
      </c>
      <c r="B1828">
        <v>1</v>
      </c>
      <c r="C1828" t="s">
        <v>81</v>
      </c>
      <c r="D1828" t="s">
        <v>127</v>
      </c>
      <c r="E1828" t="s">
        <v>1397</v>
      </c>
      <c r="F1828" t="s">
        <v>5523</v>
      </c>
      <c r="G1828" t="s">
        <v>1495</v>
      </c>
      <c r="H1828" t="s">
        <v>293</v>
      </c>
      <c r="I1828" t="s">
        <v>136</v>
      </c>
      <c r="J1828" t="s">
        <v>137</v>
      </c>
      <c r="K1828" t="s">
        <v>138</v>
      </c>
      <c r="L1828" t="s">
        <v>5524</v>
      </c>
      <c r="M1828" t="s">
        <v>5525</v>
      </c>
      <c r="N1828">
        <v>5.8761111110000002</v>
      </c>
      <c r="O1828">
        <v>1</v>
      </c>
      <c r="P1828">
        <v>0</v>
      </c>
      <c r="Q1828">
        <v>14</v>
      </c>
      <c r="R1828">
        <v>0</v>
      </c>
      <c r="S1828">
        <v>1</v>
      </c>
      <c r="T1828">
        <v>0</v>
      </c>
      <c r="U1828">
        <v>0</v>
      </c>
      <c r="V1828">
        <v>0</v>
      </c>
      <c r="W1828">
        <v>1.5723130515473502</v>
      </c>
      <c r="X1828">
        <v>0</v>
      </c>
      <c r="Y1828">
        <v>38.983272427356063</v>
      </c>
      <c r="Z1828">
        <v>0</v>
      </c>
      <c r="AA1828">
        <v>8.7820385351143493</v>
      </c>
      <c r="AB1828">
        <v>0</v>
      </c>
      <c r="AC1828">
        <v>0</v>
      </c>
      <c r="AD1828">
        <v>0</v>
      </c>
      <c r="AE1828">
        <v>49.337624014017763</v>
      </c>
    </row>
    <row r="1829" spans="1:31" x14ac:dyDescent="0.25">
      <c r="A1829">
        <v>2376601</v>
      </c>
      <c r="B1829">
        <v>1</v>
      </c>
      <c r="C1829" t="s">
        <v>81</v>
      </c>
      <c r="D1829" t="s">
        <v>120</v>
      </c>
      <c r="E1829" t="s">
        <v>1397</v>
      </c>
      <c r="F1829" t="s">
        <v>5526</v>
      </c>
      <c r="G1829" t="s">
        <v>1495</v>
      </c>
      <c r="H1829" t="s">
        <v>293</v>
      </c>
      <c r="I1829" t="s">
        <v>136</v>
      </c>
      <c r="J1829" t="s">
        <v>137</v>
      </c>
      <c r="K1829" t="s">
        <v>138</v>
      </c>
      <c r="L1829" t="s">
        <v>5527</v>
      </c>
      <c r="M1829" t="s">
        <v>5528</v>
      </c>
      <c r="N1829">
        <v>4.1994444440000001</v>
      </c>
      <c r="O1829">
        <v>0</v>
      </c>
      <c r="P1829">
        <v>75</v>
      </c>
      <c r="Q1829">
        <v>2</v>
      </c>
      <c r="R1829">
        <v>2</v>
      </c>
      <c r="S1829">
        <v>0</v>
      </c>
      <c r="T1829">
        <v>3</v>
      </c>
      <c r="U1829">
        <v>0</v>
      </c>
      <c r="V1829">
        <v>0</v>
      </c>
      <c r="W1829">
        <v>0</v>
      </c>
      <c r="X1829">
        <v>116.33485061267476</v>
      </c>
      <c r="Y1829">
        <v>13.86436298371687</v>
      </c>
      <c r="Z1829">
        <v>17.14981156742175</v>
      </c>
      <c r="AA1829">
        <v>0</v>
      </c>
      <c r="AB1829">
        <v>1.4725503340314501</v>
      </c>
      <c r="AC1829">
        <v>0</v>
      </c>
      <c r="AD1829">
        <v>0</v>
      </c>
      <c r="AE1829">
        <v>148.8215754978448</v>
      </c>
    </row>
    <row r="1830" spans="1:31" x14ac:dyDescent="0.25">
      <c r="A1830">
        <v>2376615</v>
      </c>
      <c r="B1830">
        <v>1</v>
      </c>
      <c r="C1830" t="s">
        <v>81</v>
      </c>
      <c r="D1830" t="s">
        <v>118</v>
      </c>
      <c r="E1830" t="s">
        <v>1368</v>
      </c>
      <c r="F1830" t="s">
        <v>5529</v>
      </c>
      <c r="G1830" t="s">
        <v>298</v>
      </c>
      <c r="H1830" t="s">
        <v>293</v>
      </c>
      <c r="I1830" t="s">
        <v>136</v>
      </c>
      <c r="J1830" t="s">
        <v>137</v>
      </c>
      <c r="K1830" t="s">
        <v>138</v>
      </c>
      <c r="L1830" t="s">
        <v>5530</v>
      </c>
      <c r="M1830" t="s">
        <v>5531</v>
      </c>
      <c r="N1830">
        <v>2.4455555549999999</v>
      </c>
      <c r="O1830">
        <v>0</v>
      </c>
      <c r="P1830">
        <v>326</v>
      </c>
      <c r="Q1830">
        <v>16</v>
      </c>
      <c r="R1830">
        <v>61</v>
      </c>
      <c r="S1830">
        <v>5</v>
      </c>
      <c r="T1830">
        <v>30</v>
      </c>
      <c r="U1830">
        <v>0</v>
      </c>
      <c r="V1830">
        <v>0</v>
      </c>
      <c r="W1830">
        <v>0</v>
      </c>
      <c r="X1830">
        <v>128.21480535262504</v>
      </c>
      <c r="Y1830">
        <v>123.0270044980731</v>
      </c>
      <c r="Z1830">
        <v>147.9224641217628</v>
      </c>
      <c r="AA1830">
        <v>18.417494518640254</v>
      </c>
      <c r="AB1830">
        <v>19.368119834881892</v>
      </c>
      <c r="AC1830">
        <v>0</v>
      </c>
      <c r="AD1830">
        <v>0</v>
      </c>
      <c r="AE1830">
        <v>436.94988832598307</v>
      </c>
    </row>
    <row r="1831" spans="1:31" x14ac:dyDescent="0.25">
      <c r="A1831">
        <v>2376683</v>
      </c>
      <c r="B1831">
        <v>1</v>
      </c>
      <c r="C1831" t="s">
        <v>81</v>
      </c>
      <c r="D1831" t="s">
        <v>119</v>
      </c>
      <c r="E1831" t="s">
        <v>290</v>
      </c>
      <c r="F1831" t="s">
        <v>5532</v>
      </c>
      <c r="G1831" t="s">
        <v>298</v>
      </c>
      <c r="H1831" t="s">
        <v>293</v>
      </c>
      <c r="I1831" t="s">
        <v>1348</v>
      </c>
      <c r="J1831" t="s">
        <v>137</v>
      </c>
      <c r="K1831" t="s">
        <v>138</v>
      </c>
      <c r="L1831" t="s">
        <v>5533</v>
      </c>
      <c r="M1831" t="s">
        <v>5534</v>
      </c>
      <c r="N1831">
        <v>2.1944444E-2</v>
      </c>
      <c r="O1831">
        <v>0</v>
      </c>
      <c r="P1831">
        <v>1008</v>
      </c>
      <c r="Q1831">
        <v>18</v>
      </c>
      <c r="R1831">
        <v>242</v>
      </c>
      <c r="S1831">
        <v>3</v>
      </c>
      <c r="T1831">
        <v>64</v>
      </c>
      <c r="U1831">
        <v>0</v>
      </c>
      <c r="V1831">
        <v>0</v>
      </c>
      <c r="W1831">
        <v>0</v>
      </c>
      <c r="X1831">
        <v>3.776538315655352</v>
      </c>
      <c r="Y1831">
        <v>1.0175964050299444</v>
      </c>
      <c r="Z1831">
        <v>11.065872709946081</v>
      </c>
      <c r="AA1831">
        <v>7.5790825095149991E-2</v>
      </c>
      <c r="AB1831">
        <v>0.45555234824978352</v>
      </c>
      <c r="AC1831">
        <v>0</v>
      </c>
      <c r="AD1831">
        <v>0</v>
      </c>
      <c r="AE1831">
        <v>16.39135060397631</v>
      </c>
    </row>
    <row r="1832" spans="1:31" x14ac:dyDescent="0.25">
      <c r="A1832">
        <v>2376694</v>
      </c>
      <c r="B1832">
        <v>1</v>
      </c>
      <c r="C1832" t="s">
        <v>81</v>
      </c>
      <c r="D1832" t="s">
        <v>123</v>
      </c>
      <c r="E1832" t="s">
        <v>290</v>
      </c>
      <c r="F1832" t="s">
        <v>5535</v>
      </c>
      <c r="G1832" t="s">
        <v>298</v>
      </c>
      <c r="H1832" t="s">
        <v>293</v>
      </c>
      <c r="I1832" t="s">
        <v>136</v>
      </c>
      <c r="J1832" t="s">
        <v>137</v>
      </c>
      <c r="K1832" t="s">
        <v>138</v>
      </c>
      <c r="L1832" t="s">
        <v>5536</v>
      </c>
      <c r="M1832" t="s">
        <v>5537</v>
      </c>
      <c r="N1832">
        <v>1.0177777770000001</v>
      </c>
      <c r="O1832">
        <v>0</v>
      </c>
      <c r="P1832">
        <v>0</v>
      </c>
      <c r="Q1832">
        <v>2</v>
      </c>
      <c r="R1832">
        <v>1</v>
      </c>
      <c r="S1832">
        <v>9</v>
      </c>
      <c r="T1832">
        <v>0</v>
      </c>
      <c r="U1832">
        <v>2</v>
      </c>
      <c r="V1832">
        <v>0</v>
      </c>
      <c r="W1832">
        <v>0</v>
      </c>
      <c r="X1832">
        <v>0</v>
      </c>
      <c r="Y1832">
        <v>0.89247061675200001</v>
      </c>
      <c r="Z1832">
        <v>0.11058288194826668</v>
      </c>
      <c r="AA1832">
        <v>21.685625436044798</v>
      </c>
      <c r="AB1832">
        <v>0</v>
      </c>
      <c r="AC1832">
        <v>267.48066541063361</v>
      </c>
      <c r="AD1832">
        <v>0</v>
      </c>
      <c r="AE1832">
        <v>290.16934434537865</v>
      </c>
    </row>
    <row r="1833" spans="1:31" x14ac:dyDescent="0.25">
      <c r="A1833">
        <v>2376722</v>
      </c>
      <c r="B1833">
        <v>1</v>
      </c>
      <c r="C1833" t="s">
        <v>81</v>
      </c>
      <c r="D1833" t="s">
        <v>127</v>
      </c>
      <c r="E1833" t="s">
        <v>1397</v>
      </c>
      <c r="F1833" t="s">
        <v>5538</v>
      </c>
      <c r="G1833" t="s">
        <v>298</v>
      </c>
      <c r="H1833" t="s">
        <v>293</v>
      </c>
      <c r="I1833" t="s">
        <v>136</v>
      </c>
      <c r="J1833" t="s">
        <v>137</v>
      </c>
      <c r="K1833" t="s">
        <v>138</v>
      </c>
      <c r="L1833" t="s">
        <v>5539</v>
      </c>
      <c r="M1833" t="s">
        <v>5540</v>
      </c>
      <c r="N1833">
        <v>1.1375</v>
      </c>
      <c r="O1833">
        <v>0</v>
      </c>
      <c r="P1833">
        <v>408</v>
      </c>
      <c r="Q1833">
        <v>30</v>
      </c>
      <c r="R1833">
        <v>60</v>
      </c>
      <c r="S1833">
        <v>4</v>
      </c>
      <c r="T1833">
        <v>32</v>
      </c>
      <c r="U1833">
        <v>0</v>
      </c>
      <c r="V1833">
        <v>0</v>
      </c>
      <c r="W1833">
        <v>0</v>
      </c>
      <c r="X1833">
        <v>83.448687477452779</v>
      </c>
      <c r="Y1833">
        <v>71.864101202883276</v>
      </c>
      <c r="Z1833">
        <v>126.07343342079812</v>
      </c>
      <c r="AA1833">
        <v>5.4436452558074997</v>
      </c>
      <c r="AB1833">
        <v>24.968297033546655</v>
      </c>
      <c r="AC1833">
        <v>0</v>
      </c>
      <c r="AD1833">
        <v>0</v>
      </c>
      <c r="AE1833">
        <v>311.79816439048835</v>
      </c>
    </row>
    <row r="1834" spans="1:31" x14ac:dyDescent="0.25">
      <c r="A1834">
        <v>2376735</v>
      </c>
      <c r="B1834">
        <v>1</v>
      </c>
      <c r="C1834" t="s">
        <v>81</v>
      </c>
      <c r="D1834" t="s">
        <v>112</v>
      </c>
      <c r="E1834" t="s">
        <v>1397</v>
      </c>
      <c r="F1834" t="s">
        <v>5541</v>
      </c>
      <c r="G1834" t="s">
        <v>298</v>
      </c>
      <c r="H1834" t="s">
        <v>293</v>
      </c>
      <c r="I1834" t="s">
        <v>136</v>
      </c>
      <c r="J1834" t="s">
        <v>137</v>
      </c>
      <c r="K1834" t="s">
        <v>138</v>
      </c>
      <c r="L1834" t="s">
        <v>5542</v>
      </c>
      <c r="M1834" t="s">
        <v>5543</v>
      </c>
      <c r="N1834">
        <v>0.79833333299999998</v>
      </c>
      <c r="O1834">
        <v>0</v>
      </c>
      <c r="P1834">
        <v>232</v>
      </c>
      <c r="Q1834">
        <v>0</v>
      </c>
      <c r="R1834">
        <v>98</v>
      </c>
      <c r="S1834">
        <v>1</v>
      </c>
      <c r="T1834">
        <v>22</v>
      </c>
      <c r="U1834">
        <v>0</v>
      </c>
      <c r="V1834">
        <v>0</v>
      </c>
      <c r="W1834">
        <v>0</v>
      </c>
      <c r="X1834">
        <v>41.531146034314141</v>
      </c>
      <c r="Y1834">
        <v>0</v>
      </c>
      <c r="Z1834">
        <v>34.403841252367137</v>
      </c>
      <c r="AA1834">
        <v>1.0751725243512502</v>
      </c>
      <c r="AB1834">
        <v>18.43287490566</v>
      </c>
      <c r="AC1834">
        <v>0</v>
      </c>
      <c r="AD1834">
        <v>0</v>
      </c>
      <c r="AE1834">
        <v>95.443034716692523</v>
      </c>
    </row>
    <row r="1835" spans="1:31" x14ac:dyDescent="0.25">
      <c r="A1835">
        <v>2376772</v>
      </c>
      <c r="B1835">
        <v>1</v>
      </c>
      <c r="C1835" t="s">
        <v>81</v>
      </c>
      <c r="D1835" t="s">
        <v>128</v>
      </c>
      <c r="E1835" t="s">
        <v>1368</v>
      </c>
      <c r="F1835" t="s">
        <v>5544</v>
      </c>
      <c r="G1835" t="s">
        <v>298</v>
      </c>
      <c r="H1835" t="s">
        <v>293</v>
      </c>
      <c r="I1835" t="s">
        <v>136</v>
      </c>
      <c r="J1835" t="s">
        <v>137</v>
      </c>
      <c r="K1835" t="s">
        <v>138</v>
      </c>
      <c r="L1835" t="s">
        <v>5545</v>
      </c>
      <c r="M1835" t="s">
        <v>5546</v>
      </c>
      <c r="N1835">
        <v>0.396666666</v>
      </c>
      <c r="O1835">
        <v>0</v>
      </c>
      <c r="P1835">
        <v>1230</v>
      </c>
      <c r="Q1835">
        <v>4</v>
      </c>
      <c r="R1835">
        <v>2</v>
      </c>
      <c r="S1835">
        <v>10</v>
      </c>
      <c r="T1835">
        <v>89</v>
      </c>
      <c r="U1835">
        <v>1</v>
      </c>
      <c r="V1835">
        <v>0</v>
      </c>
      <c r="W1835">
        <v>0</v>
      </c>
      <c r="X1835">
        <v>53.065841653092114</v>
      </c>
      <c r="Y1835">
        <v>8.2985226326566277</v>
      </c>
      <c r="Z1835">
        <v>2.8636062398251005</v>
      </c>
      <c r="AA1835">
        <v>7.1268447404385009</v>
      </c>
      <c r="AB1835">
        <v>9.3012998772024353</v>
      </c>
      <c r="AC1835">
        <v>58.303777216033339</v>
      </c>
      <c r="AD1835">
        <v>0</v>
      </c>
      <c r="AE1835">
        <v>138.9598923592481</v>
      </c>
    </row>
    <row r="1836" spans="1:31" x14ac:dyDescent="0.25">
      <c r="A1836">
        <v>2376773</v>
      </c>
      <c r="B1836">
        <v>1</v>
      </c>
      <c r="C1836" t="s">
        <v>81</v>
      </c>
      <c r="D1836" t="s">
        <v>119</v>
      </c>
      <c r="E1836" t="s">
        <v>1397</v>
      </c>
      <c r="F1836" t="s">
        <v>5547</v>
      </c>
      <c r="G1836" t="s">
        <v>298</v>
      </c>
      <c r="H1836" t="s">
        <v>293</v>
      </c>
      <c r="I1836" t="s">
        <v>136</v>
      </c>
      <c r="J1836" t="s">
        <v>137</v>
      </c>
      <c r="K1836" t="s">
        <v>138</v>
      </c>
      <c r="L1836" t="s">
        <v>5548</v>
      </c>
      <c r="M1836" t="s">
        <v>5549</v>
      </c>
      <c r="N1836">
        <v>0.42833333299999998</v>
      </c>
      <c r="O1836">
        <v>0</v>
      </c>
      <c r="P1836">
        <v>0</v>
      </c>
      <c r="Q1836">
        <v>0</v>
      </c>
      <c r="R1836">
        <v>0</v>
      </c>
      <c r="S1836">
        <v>3</v>
      </c>
      <c r="T1836">
        <v>114</v>
      </c>
      <c r="U1836">
        <v>0</v>
      </c>
      <c r="V1836">
        <v>2</v>
      </c>
      <c r="W1836">
        <v>0</v>
      </c>
      <c r="X1836">
        <v>0</v>
      </c>
      <c r="Y1836">
        <v>0</v>
      </c>
      <c r="Z1836">
        <v>0</v>
      </c>
      <c r="AA1836">
        <v>46.689016133041569</v>
      </c>
      <c r="AB1836">
        <v>15.473447833735198</v>
      </c>
      <c r="AC1836">
        <v>0</v>
      </c>
      <c r="AD1836">
        <v>10.7044991738685</v>
      </c>
      <c r="AE1836">
        <v>72.866963140645268</v>
      </c>
    </row>
    <row r="1837" spans="1:31" x14ac:dyDescent="0.25">
      <c r="A1837">
        <v>2376817</v>
      </c>
      <c r="B1837">
        <v>1</v>
      </c>
      <c r="C1837" t="s">
        <v>81</v>
      </c>
      <c r="D1837" t="s">
        <v>112</v>
      </c>
      <c r="E1837" t="s">
        <v>1397</v>
      </c>
      <c r="F1837" t="s">
        <v>5550</v>
      </c>
      <c r="G1837" t="s">
        <v>2081</v>
      </c>
      <c r="H1837" t="s">
        <v>293</v>
      </c>
      <c r="I1837" t="s">
        <v>136</v>
      </c>
      <c r="J1837" t="s">
        <v>137</v>
      </c>
      <c r="K1837" t="s">
        <v>138</v>
      </c>
      <c r="L1837" t="s">
        <v>5551</v>
      </c>
      <c r="M1837" t="s">
        <v>5552</v>
      </c>
      <c r="N1837">
        <v>0.42138888800000002</v>
      </c>
      <c r="O1837">
        <v>0</v>
      </c>
      <c r="P1837">
        <v>156</v>
      </c>
      <c r="Q1837">
        <v>0</v>
      </c>
      <c r="R1837">
        <v>68</v>
      </c>
      <c r="S1837">
        <v>0</v>
      </c>
      <c r="T1837">
        <v>12</v>
      </c>
      <c r="U1837">
        <v>0</v>
      </c>
      <c r="V1837">
        <v>0</v>
      </c>
      <c r="W1837">
        <v>0</v>
      </c>
      <c r="X1837">
        <v>12.822742092205692</v>
      </c>
      <c r="Y1837">
        <v>0</v>
      </c>
      <c r="Z1837">
        <v>14.928324320908004</v>
      </c>
      <c r="AA1837">
        <v>0</v>
      </c>
      <c r="AB1837">
        <v>4.4313684344759334</v>
      </c>
      <c r="AC1837">
        <v>0</v>
      </c>
      <c r="AD1837">
        <v>0</v>
      </c>
      <c r="AE1837">
        <v>32.182434847589633</v>
      </c>
    </row>
    <row r="1838" spans="1:31" x14ac:dyDescent="0.25">
      <c r="A1838">
        <v>2376829</v>
      </c>
      <c r="B1838">
        <v>1</v>
      </c>
      <c r="C1838" t="s">
        <v>81</v>
      </c>
      <c r="D1838" t="s">
        <v>128</v>
      </c>
      <c r="E1838" t="s">
        <v>1368</v>
      </c>
      <c r="F1838" t="s">
        <v>5553</v>
      </c>
      <c r="G1838" t="s">
        <v>1495</v>
      </c>
      <c r="H1838" t="s">
        <v>293</v>
      </c>
      <c r="I1838" t="s">
        <v>136</v>
      </c>
      <c r="J1838" t="s">
        <v>137</v>
      </c>
      <c r="K1838" t="s">
        <v>138</v>
      </c>
      <c r="L1838" t="s">
        <v>5554</v>
      </c>
      <c r="M1838" t="s">
        <v>5555</v>
      </c>
      <c r="N1838">
        <v>2.181944444</v>
      </c>
      <c r="O1838">
        <v>0</v>
      </c>
      <c r="P1838">
        <v>0</v>
      </c>
      <c r="Q1838">
        <v>0</v>
      </c>
      <c r="R1838">
        <v>0</v>
      </c>
      <c r="S1838">
        <v>9</v>
      </c>
      <c r="T1838">
        <v>1</v>
      </c>
      <c r="U1838">
        <v>7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251.38041981486455</v>
      </c>
      <c r="AB1838">
        <v>4.4492084538577501</v>
      </c>
      <c r="AC1838">
        <v>1201.0424344522619</v>
      </c>
      <c r="AD1838">
        <v>0</v>
      </c>
      <c r="AE1838">
        <v>1456.8720627209841</v>
      </c>
    </row>
    <row r="1839" spans="1:31" x14ac:dyDescent="0.25">
      <c r="A1839">
        <v>2376839</v>
      </c>
      <c r="B1839">
        <v>1</v>
      </c>
      <c r="C1839" t="s">
        <v>81</v>
      </c>
      <c r="D1839" t="s">
        <v>127</v>
      </c>
      <c r="E1839" t="s">
        <v>1368</v>
      </c>
      <c r="F1839" t="s">
        <v>5556</v>
      </c>
      <c r="G1839" t="s">
        <v>298</v>
      </c>
      <c r="H1839" t="s">
        <v>293</v>
      </c>
      <c r="I1839" t="s">
        <v>136</v>
      </c>
      <c r="J1839" t="s">
        <v>137</v>
      </c>
      <c r="K1839" t="s">
        <v>138</v>
      </c>
      <c r="L1839" t="s">
        <v>5557</v>
      </c>
      <c r="M1839" t="s">
        <v>5558</v>
      </c>
      <c r="N1839">
        <v>4.0869444440000002</v>
      </c>
      <c r="O1839">
        <v>0</v>
      </c>
      <c r="P1839">
        <v>851</v>
      </c>
      <c r="Q1839">
        <v>0</v>
      </c>
      <c r="R1839">
        <v>25</v>
      </c>
      <c r="S1839">
        <v>0</v>
      </c>
      <c r="T1839">
        <v>93</v>
      </c>
      <c r="U1839">
        <v>0</v>
      </c>
      <c r="V1839">
        <v>0</v>
      </c>
      <c r="W1839">
        <v>0</v>
      </c>
      <c r="X1839">
        <v>741.45079488145416</v>
      </c>
      <c r="Y1839">
        <v>0</v>
      </c>
      <c r="Z1839">
        <v>164.05110841364458</v>
      </c>
      <c r="AA1839">
        <v>0</v>
      </c>
      <c r="AB1839">
        <v>350.97268054778527</v>
      </c>
      <c r="AC1839">
        <v>0</v>
      </c>
      <c r="AD1839">
        <v>0</v>
      </c>
      <c r="AE1839">
        <v>1256.4745838428839</v>
      </c>
    </row>
    <row r="1840" spans="1:31" x14ac:dyDescent="0.25">
      <c r="A1840">
        <v>2376901</v>
      </c>
      <c r="B1840">
        <v>1</v>
      </c>
      <c r="C1840" t="s">
        <v>81</v>
      </c>
      <c r="D1840" t="s">
        <v>126</v>
      </c>
      <c r="E1840" t="s">
        <v>1397</v>
      </c>
      <c r="F1840" t="s">
        <v>5559</v>
      </c>
      <c r="G1840" t="s">
        <v>298</v>
      </c>
      <c r="H1840" t="s">
        <v>293</v>
      </c>
      <c r="I1840" t="s">
        <v>136</v>
      </c>
      <c r="J1840" t="s">
        <v>137</v>
      </c>
      <c r="K1840" t="s">
        <v>138</v>
      </c>
      <c r="L1840" t="s">
        <v>5560</v>
      </c>
      <c r="M1840" t="s">
        <v>5561</v>
      </c>
      <c r="N1840">
        <v>0.37222222199999999</v>
      </c>
      <c r="O1840">
        <v>0</v>
      </c>
      <c r="P1840">
        <v>591</v>
      </c>
      <c r="Q1840">
        <v>3</v>
      </c>
      <c r="R1840">
        <v>103</v>
      </c>
      <c r="S1840">
        <v>1</v>
      </c>
      <c r="T1840">
        <v>53</v>
      </c>
      <c r="U1840">
        <v>0</v>
      </c>
      <c r="V1840">
        <v>0</v>
      </c>
      <c r="W1840">
        <v>0</v>
      </c>
      <c r="X1840">
        <v>29.399568216758166</v>
      </c>
      <c r="Y1840">
        <v>12.349431481753335</v>
      </c>
      <c r="Z1840">
        <v>40.98408806119712</v>
      </c>
      <c r="AA1840">
        <v>0.72379839172079996</v>
      </c>
      <c r="AB1840">
        <v>31.997862350646848</v>
      </c>
      <c r="AC1840">
        <v>0</v>
      </c>
      <c r="AD1840">
        <v>0</v>
      </c>
      <c r="AE1840">
        <v>115.45474850207626</v>
      </c>
    </row>
    <row r="1841" spans="1:31" x14ac:dyDescent="0.25">
      <c r="A1841">
        <v>2376954</v>
      </c>
      <c r="B1841">
        <v>1</v>
      </c>
      <c r="C1841" t="s">
        <v>81</v>
      </c>
      <c r="D1841" t="s">
        <v>127</v>
      </c>
      <c r="E1841" t="s">
        <v>1397</v>
      </c>
      <c r="F1841" t="s">
        <v>5562</v>
      </c>
      <c r="G1841" t="s">
        <v>1495</v>
      </c>
      <c r="H1841" t="s">
        <v>293</v>
      </c>
      <c r="I1841" t="s">
        <v>136</v>
      </c>
      <c r="J1841" t="s">
        <v>137</v>
      </c>
      <c r="K1841" t="s">
        <v>138</v>
      </c>
      <c r="L1841" t="s">
        <v>5563</v>
      </c>
      <c r="M1841" t="s">
        <v>5564</v>
      </c>
      <c r="N1841">
        <v>5.698611111</v>
      </c>
      <c r="O1841">
        <v>0</v>
      </c>
      <c r="P1841">
        <v>0</v>
      </c>
      <c r="Q1841">
        <v>0</v>
      </c>
      <c r="R1841">
        <v>5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111.07886110421174</v>
      </c>
      <c r="AA1841">
        <v>0</v>
      </c>
      <c r="AB1841">
        <v>0</v>
      </c>
      <c r="AC1841">
        <v>0</v>
      </c>
      <c r="AD1841">
        <v>0</v>
      </c>
      <c r="AE1841">
        <v>111.07886110421174</v>
      </c>
    </row>
    <row r="1842" spans="1:31" x14ac:dyDescent="0.25">
      <c r="A1842">
        <v>2376998</v>
      </c>
      <c r="B1842">
        <v>1</v>
      </c>
      <c r="C1842" t="s">
        <v>81</v>
      </c>
      <c r="D1842" t="s">
        <v>128</v>
      </c>
      <c r="E1842" t="s">
        <v>1397</v>
      </c>
      <c r="F1842" t="s">
        <v>5565</v>
      </c>
      <c r="G1842" t="s">
        <v>298</v>
      </c>
      <c r="H1842" t="s">
        <v>293</v>
      </c>
      <c r="I1842" t="s">
        <v>136</v>
      </c>
      <c r="J1842" t="s">
        <v>137</v>
      </c>
      <c r="K1842" t="s">
        <v>138</v>
      </c>
      <c r="L1842" t="s">
        <v>5566</v>
      </c>
      <c r="M1842" t="s">
        <v>5567</v>
      </c>
      <c r="N1842">
        <v>1.039722222</v>
      </c>
      <c r="O1842">
        <v>0</v>
      </c>
      <c r="P1842">
        <v>1373</v>
      </c>
      <c r="Q1842">
        <v>0</v>
      </c>
      <c r="R1842">
        <v>0</v>
      </c>
      <c r="S1842">
        <v>1</v>
      </c>
      <c r="T1842">
        <v>42</v>
      </c>
      <c r="U1842">
        <v>0</v>
      </c>
      <c r="V1842">
        <v>0</v>
      </c>
      <c r="W1842">
        <v>0</v>
      </c>
      <c r="X1842">
        <v>293.3259927919969</v>
      </c>
      <c r="Y1842">
        <v>0</v>
      </c>
      <c r="Z1842">
        <v>0</v>
      </c>
      <c r="AA1842">
        <v>2.0132678475541499</v>
      </c>
      <c r="AB1842">
        <v>71.861373720650818</v>
      </c>
      <c r="AC1842">
        <v>0</v>
      </c>
      <c r="AD1842">
        <v>0</v>
      </c>
      <c r="AE1842">
        <v>367.20063436020189</v>
      </c>
    </row>
    <row r="1843" spans="1:31" x14ac:dyDescent="0.25">
      <c r="A1843">
        <v>2377052</v>
      </c>
      <c r="B1843">
        <v>1</v>
      </c>
      <c r="C1843" t="s">
        <v>81</v>
      </c>
      <c r="D1843" t="s">
        <v>128</v>
      </c>
      <c r="E1843" t="s">
        <v>1397</v>
      </c>
      <c r="F1843" t="s">
        <v>5514</v>
      </c>
      <c r="G1843" t="s">
        <v>1495</v>
      </c>
      <c r="H1843" t="s">
        <v>293</v>
      </c>
      <c r="I1843" t="s">
        <v>136</v>
      </c>
      <c r="J1843" t="s">
        <v>137</v>
      </c>
      <c r="K1843" t="s">
        <v>138</v>
      </c>
      <c r="L1843" t="s">
        <v>5568</v>
      </c>
      <c r="M1843" t="s">
        <v>5569</v>
      </c>
      <c r="N1843">
        <v>2.1855555550000001</v>
      </c>
      <c r="O1843">
        <v>0</v>
      </c>
      <c r="P1843">
        <v>127</v>
      </c>
      <c r="Q1843">
        <v>0</v>
      </c>
      <c r="R1843">
        <v>0</v>
      </c>
      <c r="S1843">
        <v>0</v>
      </c>
      <c r="T1843">
        <v>36</v>
      </c>
      <c r="U1843">
        <v>0</v>
      </c>
      <c r="V1843">
        <v>0</v>
      </c>
      <c r="W1843">
        <v>0</v>
      </c>
      <c r="X1843">
        <v>40.201930399931896</v>
      </c>
      <c r="Y1843">
        <v>0</v>
      </c>
      <c r="Z1843">
        <v>0</v>
      </c>
      <c r="AA1843">
        <v>0</v>
      </c>
      <c r="AB1843">
        <v>16.932016854292534</v>
      </c>
      <c r="AC1843">
        <v>0</v>
      </c>
      <c r="AD1843">
        <v>0</v>
      </c>
      <c r="AE1843">
        <v>57.133947254224431</v>
      </c>
    </row>
    <row r="1844" spans="1:31" x14ac:dyDescent="0.25">
      <c r="A1844">
        <v>2377064</v>
      </c>
      <c r="B1844">
        <v>1</v>
      </c>
      <c r="C1844" t="s">
        <v>81</v>
      </c>
      <c r="D1844" t="s">
        <v>118</v>
      </c>
      <c r="E1844" t="s">
        <v>1368</v>
      </c>
      <c r="F1844" t="s">
        <v>5570</v>
      </c>
      <c r="G1844" t="s">
        <v>298</v>
      </c>
      <c r="H1844" t="s">
        <v>293</v>
      </c>
      <c r="I1844" t="s">
        <v>136</v>
      </c>
      <c r="J1844" t="s">
        <v>137</v>
      </c>
      <c r="K1844" t="s">
        <v>138</v>
      </c>
      <c r="L1844" t="s">
        <v>5571</v>
      </c>
      <c r="M1844" t="s">
        <v>5572</v>
      </c>
      <c r="N1844">
        <v>0.49638888799999997</v>
      </c>
      <c r="O1844">
        <v>1</v>
      </c>
      <c r="P1844">
        <v>583</v>
      </c>
      <c r="Q1844">
        <v>14</v>
      </c>
      <c r="R1844">
        <v>25</v>
      </c>
      <c r="S1844">
        <v>9</v>
      </c>
      <c r="T1844">
        <v>81</v>
      </c>
      <c r="U1844">
        <v>4</v>
      </c>
      <c r="V1844">
        <v>0</v>
      </c>
      <c r="W1844">
        <v>0.88794513693839994</v>
      </c>
      <c r="X1844">
        <v>61.095875245033021</v>
      </c>
      <c r="Y1844">
        <v>18.666165349723943</v>
      </c>
      <c r="Z1844">
        <v>12.274914130749922</v>
      </c>
      <c r="AA1844">
        <v>101.26028134347669</v>
      </c>
      <c r="AB1844">
        <v>30.656639889025936</v>
      </c>
      <c r="AC1844">
        <v>419.40876682146774</v>
      </c>
      <c r="AD1844">
        <v>0</v>
      </c>
      <c r="AE1844">
        <v>644.25058791641572</v>
      </c>
    </row>
    <row r="1845" spans="1:31" x14ac:dyDescent="0.25">
      <c r="A1845">
        <v>2377074</v>
      </c>
      <c r="B1845">
        <v>1</v>
      </c>
      <c r="C1845" t="s">
        <v>81</v>
      </c>
      <c r="D1845" t="s">
        <v>118</v>
      </c>
      <c r="E1845" t="s">
        <v>1397</v>
      </c>
      <c r="F1845" t="s">
        <v>5573</v>
      </c>
      <c r="G1845" t="s">
        <v>1495</v>
      </c>
      <c r="H1845" t="s">
        <v>293</v>
      </c>
      <c r="I1845" t="s">
        <v>136</v>
      </c>
      <c r="J1845" t="s">
        <v>137</v>
      </c>
      <c r="K1845" t="s">
        <v>138</v>
      </c>
      <c r="L1845" t="s">
        <v>5574</v>
      </c>
      <c r="M1845" t="s">
        <v>5575</v>
      </c>
      <c r="N1845">
        <v>1.86</v>
      </c>
      <c r="O1845">
        <v>0</v>
      </c>
      <c r="P1845">
        <v>0</v>
      </c>
      <c r="Q1845">
        <v>5</v>
      </c>
      <c r="R1845">
        <v>0</v>
      </c>
      <c r="S1845">
        <v>1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30.069410879631082</v>
      </c>
      <c r="Z1845">
        <v>0</v>
      </c>
      <c r="AA1845">
        <v>15.870070754662333</v>
      </c>
      <c r="AB1845">
        <v>0</v>
      </c>
      <c r="AC1845">
        <v>0</v>
      </c>
      <c r="AD1845">
        <v>0</v>
      </c>
      <c r="AE1845">
        <v>45.939481634293415</v>
      </c>
    </row>
    <row r="1846" spans="1:31" x14ac:dyDescent="0.25">
      <c r="A1846">
        <v>2377118</v>
      </c>
      <c r="B1846">
        <v>1</v>
      </c>
      <c r="C1846" t="s">
        <v>81</v>
      </c>
      <c r="D1846" t="s">
        <v>125</v>
      </c>
      <c r="E1846" t="s">
        <v>1368</v>
      </c>
      <c r="F1846" t="s">
        <v>5576</v>
      </c>
      <c r="G1846" t="s">
        <v>298</v>
      </c>
      <c r="H1846" t="s">
        <v>293</v>
      </c>
      <c r="I1846" t="s">
        <v>136</v>
      </c>
      <c r="J1846" t="s">
        <v>137</v>
      </c>
      <c r="K1846" t="s">
        <v>138</v>
      </c>
      <c r="L1846" t="s">
        <v>5577</v>
      </c>
      <c r="M1846" t="s">
        <v>5578</v>
      </c>
      <c r="N1846">
        <v>1.923888888</v>
      </c>
      <c r="O1846">
        <v>0</v>
      </c>
      <c r="P1846">
        <v>418</v>
      </c>
      <c r="Q1846">
        <v>25</v>
      </c>
      <c r="R1846">
        <v>56</v>
      </c>
      <c r="S1846">
        <v>2</v>
      </c>
      <c r="T1846">
        <v>36</v>
      </c>
      <c r="U1846">
        <v>0</v>
      </c>
      <c r="V1846">
        <v>0</v>
      </c>
      <c r="W1846">
        <v>0</v>
      </c>
      <c r="X1846">
        <v>206.50705154648119</v>
      </c>
      <c r="Y1846">
        <v>201.28241475571411</v>
      </c>
      <c r="Z1846">
        <v>111.28805169078001</v>
      </c>
      <c r="AA1846">
        <v>14.615236915286818</v>
      </c>
      <c r="AB1846">
        <v>45.870681863226501</v>
      </c>
      <c r="AC1846">
        <v>0</v>
      </c>
      <c r="AD1846">
        <v>0</v>
      </c>
      <c r="AE1846">
        <v>579.56343677148868</v>
      </c>
    </row>
    <row r="1847" spans="1:31" x14ac:dyDescent="0.25">
      <c r="A1847">
        <v>2377119</v>
      </c>
      <c r="B1847">
        <v>1</v>
      </c>
      <c r="C1847" t="s">
        <v>81</v>
      </c>
      <c r="D1847" t="s">
        <v>127</v>
      </c>
      <c r="E1847" t="s">
        <v>1397</v>
      </c>
      <c r="F1847" t="s">
        <v>5579</v>
      </c>
      <c r="G1847" t="s">
        <v>1495</v>
      </c>
      <c r="H1847" t="s">
        <v>293</v>
      </c>
      <c r="I1847" t="s">
        <v>136</v>
      </c>
      <c r="J1847" t="s">
        <v>137</v>
      </c>
      <c r="K1847" t="s">
        <v>138</v>
      </c>
      <c r="L1847" t="s">
        <v>5580</v>
      </c>
      <c r="M1847" t="s">
        <v>5581</v>
      </c>
      <c r="N1847">
        <v>2.3644444440000001</v>
      </c>
      <c r="O1847">
        <v>0</v>
      </c>
      <c r="P1847">
        <v>18</v>
      </c>
      <c r="Q1847">
        <v>0</v>
      </c>
      <c r="R1847">
        <v>51</v>
      </c>
      <c r="S1847">
        <v>1</v>
      </c>
      <c r="T1847">
        <v>3</v>
      </c>
      <c r="U1847">
        <v>0</v>
      </c>
      <c r="V1847">
        <v>0</v>
      </c>
      <c r="W1847">
        <v>0</v>
      </c>
      <c r="X1847">
        <v>3.9597558860639994</v>
      </c>
      <c r="Y1847">
        <v>0</v>
      </c>
      <c r="Z1847">
        <v>57.348094425718322</v>
      </c>
      <c r="AA1847">
        <v>49.016196823923998</v>
      </c>
      <c r="AB1847">
        <v>23.943572304110337</v>
      </c>
      <c r="AC1847">
        <v>0</v>
      </c>
      <c r="AD1847">
        <v>0</v>
      </c>
      <c r="AE1847">
        <v>134.26761943981666</v>
      </c>
    </row>
    <row r="1848" spans="1:31" x14ac:dyDescent="0.25">
      <c r="A1848">
        <v>2377197</v>
      </c>
      <c r="B1848">
        <v>1</v>
      </c>
      <c r="C1848" t="s">
        <v>81</v>
      </c>
      <c r="D1848" t="s">
        <v>112</v>
      </c>
      <c r="E1848" t="s">
        <v>1397</v>
      </c>
      <c r="F1848" t="s">
        <v>5582</v>
      </c>
      <c r="G1848" t="s">
        <v>1495</v>
      </c>
      <c r="H1848" t="s">
        <v>293</v>
      </c>
      <c r="I1848" t="s">
        <v>136</v>
      </c>
      <c r="J1848" t="s">
        <v>137</v>
      </c>
      <c r="K1848" t="s">
        <v>138</v>
      </c>
      <c r="L1848" t="s">
        <v>5583</v>
      </c>
      <c r="M1848" t="s">
        <v>5584</v>
      </c>
      <c r="N1848">
        <v>1.0575000000000001</v>
      </c>
      <c r="O1848">
        <v>0</v>
      </c>
      <c r="P1848">
        <v>84</v>
      </c>
      <c r="Q1848">
        <v>0</v>
      </c>
      <c r="R1848">
        <v>0</v>
      </c>
      <c r="S1848">
        <v>0</v>
      </c>
      <c r="T1848">
        <v>2</v>
      </c>
      <c r="U1848">
        <v>0</v>
      </c>
      <c r="V1848">
        <v>0</v>
      </c>
      <c r="W1848">
        <v>0</v>
      </c>
      <c r="X1848">
        <v>9.2083392882914037</v>
      </c>
      <c r="Y1848">
        <v>0</v>
      </c>
      <c r="Z1848">
        <v>0</v>
      </c>
      <c r="AA1848">
        <v>0</v>
      </c>
      <c r="AB1848">
        <v>1.4000795885876998</v>
      </c>
      <c r="AC1848">
        <v>0</v>
      </c>
      <c r="AD1848">
        <v>0</v>
      </c>
      <c r="AE1848">
        <v>10.608418876879103</v>
      </c>
    </row>
    <row r="1849" spans="1:31" x14ac:dyDescent="0.25">
      <c r="A1849">
        <v>2377224</v>
      </c>
      <c r="B1849">
        <v>1</v>
      </c>
      <c r="C1849" t="s">
        <v>81</v>
      </c>
      <c r="D1849" t="s">
        <v>118</v>
      </c>
      <c r="E1849" t="s">
        <v>1397</v>
      </c>
      <c r="F1849" t="s">
        <v>5585</v>
      </c>
      <c r="G1849" t="s">
        <v>1495</v>
      </c>
      <c r="H1849" t="s">
        <v>293</v>
      </c>
      <c r="I1849" t="s">
        <v>136</v>
      </c>
      <c r="J1849" t="s">
        <v>137</v>
      </c>
      <c r="K1849" t="s">
        <v>138</v>
      </c>
      <c r="L1849" t="s">
        <v>5586</v>
      </c>
      <c r="M1849" t="s">
        <v>5587</v>
      </c>
      <c r="N1849">
        <v>5.2744444440000002</v>
      </c>
      <c r="O1849">
        <v>0</v>
      </c>
      <c r="P1849">
        <v>0</v>
      </c>
      <c r="Q1849">
        <v>9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191.20193935566758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191.20193935566758</v>
      </c>
    </row>
    <row r="1850" spans="1:31" x14ac:dyDescent="0.25">
      <c r="A1850">
        <v>2377226</v>
      </c>
      <c r="B1850">
        <v>1</v>
      </c>
      <c r="C1850" t="s">
        <v>81</v>
      </c>
      <c r="D1850" t="s">
        <v>114</v>
      </c>
      <c r="E1850" t="s">
        <v>290</v>
      </c>
      <c r="F1850" t="s">
        <v>5588</v>
      </c>
      <c r="G1850" t="s">
        <v>298</v>
      </c>
      <c r="H1850" t="s">
        <v>293</v>
      </c>
      <c r="I1850" t="s">
        <v>136</v>
      </c>
      <c r="J1850" t="s">
        <v>137</v>
      </c>
      <c r="K1850" t="s">
        <v>138</v>
      </c>
      <c r="L1850" t="s">
        <v>5589</v>
      </c>
      <c r="M1850" t="s">
        <v>5590</v>
      </c>
      <c r="N1850">
        <v>0.29027777700000001</v>
      </c>
      <c r="O1850">
        <v>0</v>
      </c>
      <c r="P1850">
        <v>1819</v>
      </c>
      <c r="Q1850">
        <v>0</v>
      </c>
      <c r="R1850">
        <v>47</v>
      </c>
      <c r="S1850">
        <v>8</v>
      </c>
      <c r="T1850">
        <v>167</v>
      </c>
      <c r="U1850">
        <v>1</v>
      </c>
      <c r="V1850">
        <v>1</v>
      </c>
      <c r="W1850">
        <v>0</v>
      </c>
      <c r="X1850">
        <v>45.809883577246431</v>
      </c>
      <c r="Y1850">
        <v>0</v>
      </c>
      <c r="Z1850">
        <v>1.997051295815256</v>
      </c>
      <c r="AA1850">
        <v>1.9401790785992998</v>
      </c>
      <c r="AB1850">
        <v>10.101541694901096</v>
      </c>
      <c r="AC1850">
        <v>19.412156000244927</v>
      </c>
      <c r="AD1850">
        <v>0</v>
      </c>
      <c r="AE1850">
        <v>79.260811646807014</v>
      </c>
    </row>
    <row r="1851" spans="1:31" x14ac:dyDescent="0.25">
      <c r="A1851">
        <v>2377388</v>
      </c>
      <c r="B1851">
        <v>1</v>
      </c>
      <c r="C1851" t="s">
        <v>81</v>
      </c>
      <c r="D1851" t="s">
        <v>121</v>
      </c>
      <c r="E1851" t="s">
        <v>1397</v>
      </c>
      <c r="F1851" t="s">
        <v>5591</v>
      </c>
      <c r="G1851" t="s">
        <v>5592</v>
      </c>
      <c r="H1851" t="s">
        <v>293</v>
      </c>
      <c r="I1851" t="s">
        <v>136</v>
      </c>
      <c r="J1851" t="s">
        <v>137</v>
      </c>
      <c r="K1851" t="s">
        <v>138</v>
      </c>
      <c r="L1851" t="s">
        <v>5593</v>
      </c>
      <c r="M1851" t="s">
        <v>5594</v>
      </c>
      <c r="N1851">
        <v>2.4847222219999998</v>
      </c>
      <c r="O1851">
        <v>0</v>
      </c>
      <c r="P1851">
        <v>6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0.99525486458217494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0.99525486458217494</v>
      </c>
    </row>
    <row r="1852" spans="1:31" x14ac:dyDescent="0.25">
      <c r="A1852">
        <v>2378247</v>
      </c>
      <c r="B1852">
        <v>1</v>
      </c>
      <c r="C1852" t="s">
        <v>80</v>
      </c>
      <c r="D1852" t="s">
        <v>96</v>
      </c>
      <c r="E1852" t="s">
        <v>290</v>
      </c>
      <c r="F1852" t="s">
        <v>3598</v>
      </c>
      <c r="G1852" t="s">
        <v>298</v>
      </c>
      <c r="H1852" t="s">
        <v>293</v>
      </c>
      <c r="I1852" t="s">
        <v>136</v>
      </c>
      <c r="J1852" t="s">
        <v>137</v>
      </c>
      <c r="K1852" t="s">
        <v>138</v>
      </c>
      <c r="L1852" t="s">
        <v>5595</v>
      </c>
      <c r="M1852" t="s">
        <v>5596</v>
      </c>
      <c r="N1852">
        <v>0.119166666</v>
      </c>
      <c r="O1852">
        <v>3</v>
      </c>
      <c r="P1852">
        <v>5973</v>
      </c>
      <c r="Q1852">
        <v>5</v>
      </c>
      <c r="R1852">
        <v>16</v>
      </c>
      <c r="S1852">
        <v>13</v>
      </c>
      <c r="T1852">
        <v>522</v>
      </c>
      <c r="U1852">
        <v>1</v>
      </c>
      <c r="V1852">
        <v>0</v>
      </c>
      <c r="W1852">
        <v>7.0151215946168506</v>
      </c>
      <c r="X1852">
        <v>261.49889765997438</v>
      </c>
      <c r="Y1852">
        <v>0.89597360331049991</v>
      </c>
      <c r="Z1852">
        <v>1.1030165716713001</v>
      </c>
      <c r="AA1852">
        <v>35.169219816716705</v>
      </c>
      <c r="AB1852">
        <v>121.99930123363761</v>
      </c>
      <c r="AC1852">
        <v>2.4039571885471998</v>
      </c>
      <c r="AD1852">
        <v>0</v>
      </c>
      <c r="AE1852">
        <v>430.08548766847451</v>
      </c>
    </row>
    <row r="1853" spans="1:31" x14ac:dyDescent="0.25">
      <c r="A1853">
        <v>2378248</v>
      </c>
      <c r="B1853">
        <v>1</v>
      </c>
      <c r="C1853" t="s">
        <v>80</v>
      </c>
      <c r="D1853" t="s">
        <v>100</v>
      </c>
      <c r="E1853" t="s">
        <v>290</v>
      </c>
      <c r="F1853" t="s">
        <v>5597</v>
      </c>
      <c r="G1853" t="s">
        <v>298</v>
      </c>
      <c r="H1853" t="s">
        <v>293</v>
      </c>
      <c r="I1853" t="s">
        <v>1348</v>
      </c>
      <c r="J1853" t="s">
        <v>137</v>
      </c>
      <c r="K1853" t="s">
        <v>138</v>
      </c>
      <c r="L1853" t="s">
        <v>5598</v>
      </c>
      <c r="M1853" t="s">
        <v>5599</v>
      </c>
      <c r="N1853">
        <v>8.6111109999999994E-3</v>
      </c>
      <c r="O1853">
        <v>1</v>
      </c>
      <c r="P1853">
        <v>1346</v>
      </c>
      <c r="Q1853">
        <v>18</v>
      </c>
      <c r="R1853">
        <v>435</v>
      </c>
      <c r="S1853">
        <v>14</v>
      </c>
      <c r="T1853">
        <v>303</v>
      </c>
      <c r="U1853">
        <v>0</v>
      </c>
      <c r="V1853">
        <v>1</v>
      </c>
      <c r="W1853">
        <v>5.7793164491249998E-3</v>
      </c>
      <c r="X1853">
        <v>3.4369788686244092</v>
      </c>
      <c r="Y1853">
        <v>3.6145827127249666</v>
      </c>
      <c r="Z1853">
        <v>4.2776090299815888</v>
      </c>
      <c r="AA1853">
        <v>0.6714887907865501</v>
      </c>
      <c r="AB1853">
        <v>3.2870061747965016</v>
      </c>
      <c r="AC1853">
        <v>0</v>
      </c>
      <c r="AD1853">
        <v>2.0374707966583337E-2</v>
      </c>
      <c r="AE1853">
        <v>15.313819601329724</v>
      </c>
    </row>
    <row r="1854" spans="1:31" x14ac:dyDescent="0.25">
      <c r="A1854">
        <v>2378251</v>
      </c>
      <c r="B1854">
        <v>1</v>
      </c>
      <c r="C1854" t="s">
        <v>80</v>
      </c>
      <c r="D1854" t="s">
        <v>96</v>
      </c>
      <c r="E1854" t="s">
        <v>1397</v>
      </c>
      <c r="F1854" t="s">
        <v>5600</v>
      </c>
      <c r="G1854" t="s">
        <v>172</v>
      </c>
      <c r="H1854" t="s">
        <v>293</v>
      </c>
      <c r="I1854" t="s">
        <v>136</v>
      </c>
      <c r="J1854" t="s">
        <v>3</v>
      </c>
      <c r="K1854" t="s">
        <v>138</v>
      </c>
      <c r="L1854" t="s">
        <v>5601</v>
      </c>
      <c r="M1854" t="s">
        <v>5602</v>
      </c>
      <c r="N1854">
        <v>4.2886111109999998</v>
      </c>
      <c r="O1854">
        <v>0</v>
      </c>
      <c r="P1854">
        <v>336</v>
      </c>
      <c r="Q1854">
        <v>0</v>
      </c>
      <c r="R1854">
        <v>0</v>
      </c>
      <c r="S1854">
        <v>0</v>
      </c>
      <c r="T1854">
        <v>41</v>
      </c>
      <c r="U1854">
        <v>0</v>
      </c>
      <c r="V1854">
        <v>0</v>
      </c>
      <c r="W1854">
        <v>0</v>
      </c>
      <c r="X1854">
        <v>375.02229186703045</v>
      </c>
      <c r="Y1854">
        <v>0</v>
      </c>
      <c r="Z1854">
        <v>0</v>
      </c>
      <c r="AA1854">
        <v>0</v>
      </c>
      <c r="AB1854">
        <v>247.75895606299801</v>
      </c>
      <c r="AC1854">
        <v>0</v>
      </c>
      <c r="AD1854">
        <v>0</v>
      </c>
      <c r="AE1854">
        <v>622.78124793002848</v>
      </c>
    </row>
    <row r="1855" spans="1:31" x14ac:dyDescent="0.25">
      <c r="A1855">
        <v>2378253</v>
      </c>
      <c r="B1855">
        <v>1</v>
      </c>
      <c r="C1855" t="s">
        <v>80</v>
      </c>
      <c r="D1855" t="s">
        <v>100</v>
      </c>
      <c r="E1855" t="s">
        <v>1397</v>
      </c>
      <c r="F1855" t="s">
        <v>5603</v>
      </c>
      <c r="G1855" t="s">
        <v>1495</v>
      </c>
      <c r="H1855" t="s">
        <v>293</v>
      </c>
      <c r="I1855" t="s">
        <v>136</v>
      </c>
      <c r="J1855" t="s">
        <v>137</v>
      </c>
      <c r="K1855" t="s">
        <v>138</v>
      </c>
      <c r="L1855" t="s">
        <v>5604</v>
      </c>
      <c r="M1855" t="s">
        <v>5605</v>
      </c>
      <c r="N1855">
        <v>2.1549999999999998</v>
      </c>
      <c r="O1855">
        <v>0</v>
      </c>
      <c r="P1855">
        <v>211</v>
      </c>
      <c r="Q1855">
        <v>0</v>
      </c>
      <c r="R1855">
        <v>10</v>
      </c>
      <c r="S1855">
        <v>0</v>
      </c>
      <c r="T1855">
        <v>36</v>
      </c>
      <c r="U1855">
        <v>0</v>
      </c>
      <c r="V1855">
        <v>0</v>
      </c>
      <c r="W1855">
        <v>0</v>
      </c>
      <c r="X1855">
        <v>147.11691205740607</v>
      </c>
      <c r="Y1855">
        <v>0</v>
      </c>
      <c r="Z1855">
        <v>9.6290933899901354</v>
      </c>
      <c r="AA1855">
        <v>0</v>
      </c>
      <c r="AB1855">
        <v>118.9471950527634</v>
      </c>
      <c r="AC1855">
        <v>0</v>
      </c>
      <c r="AD1855">
        <v>0</v>
      </c>
      <c r="AE1855">
        <v>275.69320050015961</v>
      </c>
    </row>
    <row r="1856" spans="1:31" x14ac:dyDescent="0.25">
      <c r="A1856">
        <v>2378256</v>
      </c>
      <c r="B1856">
        <v>1</v>
      </c>
      <c r="C1856" t="s">
        <v>80</v>
      </c>
      <c r="D1856" t="s">
        <v>96</v>
      </c>
      <c r="E1856" t="s">
        <v>290</v>
      </c>
      <c r="F1856" t="s">
        <v>3741</v>
      </c>
      <c r="G1856" t="s">
        <v>2091</v>
      </c>
      <c r="H1856" t="s">
        <v>293</v>
      </c>
      <c r="I1856" t="s">
        <v>136</v>
      </c>
      <c r="J1856" t="s">
        <v>137</v>
      </c>
      <c r="K1856" t="s">
        <v>138</v>
      </c>
      <c r="L1856" t="s">
        <v>5606</v>
      </c>
      <c r="M1856" t="s">
        <v>5607</v>
      </c>
      <c r="N1856">
        <v>1.835555555</v>
      </c>
      <c r="O1856">
        <v>1</v>
      </c>
      <c r="P1856">
        <v>972</v>
      </c>
      <c r="Q1856">
        <v>0</v>
      </c>
      <c r="R1856">
        <v>0</v>
      </c>
      <c r="S1856">
        <v>12</v>
      </c>
      <c r="T1856">
        <v>31</v>
      </c>
      <c r="U1856">
        <v>0</v>
      </c>
      <c r="V1856">
        <v>1</v>
      </c>
      <c r="W1856">
        <v>21.859088326986537</v>
      </c>
      <c r="X1856">
        <v>519.49305844424498</v>
      </c>
      <c r="Y1856">
        <v>0</v>
      </c>
      <c r="Z1856">
        <v>0</v>
      </c>
      <c r="AA1856">
        <v>340.78695129110804</v>
      </c>
      <c r="AB1856">
        <v>210.39727608532286</v>
      </c>
      <c r="AC1856">
        <v>0</v>
      </c>
      <c r="AD1856">
        <v>4.8966361583233337E-2</v>
      </c>
      <c r="AE1856">
        <v>1092.5853405092457</v>
      </c>
    </row>
    <row r="1857" spans="1:31" x14ac:dyDescent="0.25">
      <c r="A1857">
        <v>2378298</v>
      </c>
      <c r="B1857">
        <v>1</v>
      </c>
      <c r="C1857" t="s">
        <v>80</v>
      </c>
      <c r="D1857" t="s">
        <v>100</v>
      </c>
      <c r="E1857" t="s">
        <v>290</v>
      </c>
      <c r="F1857" t="s">
        <v>5419</v>
      </c>
      <c r="G1857" t="s">
        <v>867</v>
      </c>
      <c r="H1857" t="s">
        <v>293</v>
      </c>
      <c r="I1857" t="s">
        <v>136</v>
      </c>
      <c r="J1857" t="s">
        <v>137</v>
      </c>
      <c r="K1857" t="s">
        <v>138</v>
      </c>
      <c r="L1857" t="s">
        <v>5608</v>
      </c>
      <c r="M1857" t="s">
        <v>5609</v>
      </c>
      <c r="N1857">
        <v>0.29194444400000003</v>
      </c>
      <c r="O1857">
        <v>1</v>
      </c>
      <c r="P1857">
        <v>1346</v>
      </c>
      <c r="Q1857">
        <v>18</v>
      </c>
      <c r="R1857">
        <v>435</v>
      </c>
      <c r="S1857">
        <v>14</v>
      </c>
      <c r="T1857">
        <v>303</v>
      </c>
      <c r="U1857">
        <v>0</v>
      </c>
      <c r="V1857">
        <v>1</v>
      </c>
      <c r="W1857">
        <v>0.19944638240400003</v>
      </c>
      <c r="X1857">
        <v>119.82328896207324</v>
      </c>
      <c r="Y1857">
        <v>118.33874663435726</v>
      </c>
      <c r="Z1857">
        <v>144.73660400402775</v>
      </c>
      <c r="AA1857">
        <v>20.38629845322895</v>
      </c>
      <c r="AB1857">
        <v>99.383515458880012</v>
      </c>
      <c r="AC1857">
        <v>0</v>
      </c>
      <c r="AD1857">
        <v>0.63501843545993342</v>
      </c>
      <c r="AE1857">
        <v>503.50291833043116</v>
      </c>
    </row>
    <row r="1858" spans="1:31" x14ac:dyDescent="0.25">
      <c r="A1858">
        <v>2378300</v>
      </c>
      <c r="B1858">
        <v>1</v>
      </c>
      <c r="C1858" t="s">
        <v>80</v>
      </c>
      <c r="D1858" t="s">
        <v>93</v>
      </c>
      <c r="E1858" t="s">
        <v>290</v>
      </c>
      <c r="F1858" t="s">
        <v>5610</v>
      </c>
      <c r="G1858" t="s">
        <v>298</v>
      </c>
      <c r="H1858" t="s">
        <v>293</v>
      </c>
      <c r="I1858" t="s">
        <v>136</v>
      </c>
      <c r="J1858" t="s">
        <v>137</v>
      </c>
      <c r="K1858" t="s">
        <v>138</v>
      </c>
      <c r="L1858" t="s">
        <v>5611</v>
      </c>
      <c r="M1858" t="s">
        <v>5612</v>
      </c>
      <c r="N1858">
        <v>0.1125</v>
      </c>
      <c r="O1858">
        <v>3</v>
      </c>
      <c r="P1858">
        <v>4</v>
      </c>
      <c r="Q1858">
        <v>38</v>
      </c>
      <c r="R1858">
        <v>1</v>
      </c>
      <c r="S1858">
        <v>10</v>
      </c>
      <c r="T1858">
        <v>12</v>
      </c>
      <c r="U1858">
        <v>1</v>
      </c>
      <c r="V1858">
        <v>0</v>
      </c>
      <c r="W1858">
        <v>0.71151758704800017</v>
      </c>
      <c r="X1858">
        <v>0.31224083692725002</v>
      </c>
      <c r="Y1858">
        <v>41.746566081375008</v>
      </c>
      <c r="Z1858">
        <v>0.20557323442349998</v>
      </c>
      <c r="AA1858">
        <v>6.8554054234102493</v>
      </c>
      <c r="AB1858">
        <v>2.5236265969800002</v>
      </c>
      <c r="AC1858">
        <v>2.6993075267812499</v>
      </c>
      <c r="AD1858">
        <v>0</v>
      </c>
      <c r="AE1858">
        <v>55.054237286945252</v>
      </c>
    </row>
    <row r="1859" spans="1:31" x14ac:dyDescent="0.25">
      <c r="A1859">
        <v>2385736</v>
      </c>
      <c r="B1859">
        <v>1</v>
      </c>
      <c r="C1859" t="s">
        <v>80</v>
      </c>
      <c r="D1859" t="s">
        <v>105</v>
      </c>
      <c r="E1859" t="s">
        <v>1368</v>
      </c>
      <c r="F1859" t="s">
        <v>3076</v>
      </c>
      <c r="G1859" t="s">
        <v>298</v>
      </c>
      <c r="H1859" t="s">
        <v>293</v>
      </c>
      <c r="I1859" t="s">
        <v>136</v>
      </c>
      <c r="J1859" t="s">
        <v>137</v>
      </c>
      <c r="K1859" t="s">
        <v>138</v>
      </c>
      <c r="L1859" t="s">
        <v>3745</v>
      </c>
      <c r="M1859" t="s">
        <v>5613</v>
      </c>
      <c r="N1859">
        <v>1.2197222219999999</v>
      </c>
      <c r="O1859">
        <v>5</v>
      </c>
      <c r="P1859">
        <v>671</v>
      </c>
      <c r="Q1859">
        <v>13</v>
      </c>
      <c r="R1859">
        <v>88</v>
      </c>
      <c r="S1859">
        <v>8</v>
      </c>
      <c r="T1859">
        <v>75</v>
      </c>
      <c r="U1859">
        <v>0</v>
      </c>
      <c r="V1859">
        <v>0</v>
      </c>
      <c r="W1859">
        <v>1.7135339525829749</v>
      </c>
      <c r="X1859">
        <v>169.27586511228913</v>
      </c>
      <c r="Y1859">
        <v>25.876059901967743</v>
      </c>
      <c r="Z1859">
        <v>94.935072271111594</v>
      </c>
      <c r="AA1859">
        <v>8.2257930957285659</v>
      </c>
      <c r="AB1859">
        <v>103.590865748448</v>
      </c>
      <c r="AC1859">
        <v>0</v>
      </c>
      <c r="AD1859">
        <v>0</v>
      </c>
      <c r="AE1859">
        <v>403.61719008212799</v>
      </c>
    </row>
    <row r="1860" spans="1:31" x14ac:dyDescent="0.25">
      <c r="A1860">
        <v>2377237</v>
      </c>
      <c r="B1860">
        <v>1</v>
      </c>
      <c r="C1860" t="s">
        <v>81</v>
      </c>
      <c r="D1860" t="s">
        <v>121</v>
      </c>
      <c r="E1860" t="s">
        <v>290</v>
      </c>
      <c r="F1860" t="s">
        <v>5614</v>
      </c>
      <c r="G1860" t="s">
        <v>298</v>
      </c>
      <c r="H1860" t="s">
        <v>293</v>
      </c>
      <c r="I1860" t="s">
        <v>136</v>
      </c>
      <c r="J1860" t="s">
        <v>137</v>
      </c>
      <c r="K1860" t="s">
        <v>138</v>
      </c>
      <c r="L1860" t="s">
        <v>5615</v>
      </c>
      <c r="M1860" t="s">
        <v>5616</v>
      </c>
      <c r="N1860">
        <v>0.48194444400000003</v>
      </c>
      <c r="O1860">
        <v>0</v>
      </c>
      <c r="P1860">
        <v>1281</v>
      </c>
      <c r="Q1860">
        <v>4</v>
      </c>
      <c r="R1860">
        <v>116</v>
      </c>
      <c r="S1860">
        <v>14</v>
      </c>
      <c r="T1860">
        <v>92</v>
      </c>
      <c r="U1860">
        <v>1</v>
      </c>
      <c r="V1860">
        <v>0</v>
      </c>
      <c r="W1860">
        <v>0</v>
      </c>
      <c r="X1860">
        <v>66.698850116605371</v>
      </c>
      <c r="Y1860">
        <v>11.320686490866667</v>
      </c>
      <c r="Z1860">
        <v>33.469526496108109</v>
      </c>
      <c r="AA1860">
        <v>11.038372489459373</v>
      </c>
      <c r="AB1860">
        <v>18.041277044011871</v>
      </c>
      <c r="AC1860">
        <v>43.353707658517919</v>
      </c>
      <c r="AD1860">
        <v>0</v>
      </c>
      <c r="AE1860">
        <v>183.92242029556931</v>
      </c>
    </row>
    <row r="1861" spans="1:31" x14ac:dyDescent="0.25">
      <c r="A1861">
        <v>2377239</v>
      </c>
      <c r="B1861">
        <v>1</v>
      </c>
      <c r="C1861" t="s">
        <v>81</v>
      </c>
      <c r="D1861" t="s">
        <v>122</v>
      </c>
      <c r="E1861" t="s">
        <v>290</v>
      </c>
      <c r="F1861" t="s">
        <v>5617</v>
      </c>
      <c r="G1861" t="s">
        <v>298</v>
      </c>
      <c r="H1861" t="s">
        <v>293</v>
      </c>
      <c r="I1861" t="s">
        <v>136</v>
      </c>
      <c r="J1861" t="s">
        <v>137</v>
      </c>
      <c r="K1861" t="s">
        <v>138</v>
      </c>
      <c r="L1861" t="s">
        <v>5618</v>
      </c>
      <c r="M1861" t="s">
        <v>5619</v>
      </c>
      <c r="N1861">
        <v>0.40833333300000002</v>
      </c>
      <c r="O1861">
        <v>6</v>
      </c>
      <c r="P1861">
        <v>2205</v>
      </c>
      <c r="Q1861">
        <v>79</v>
      </c>
      <c r="R1861">
        <v>126</v>
      </c>
      <c r="S1861">
        <v>47</v>
      </c>
      <c r="T1861">
        <v>204</v>
      </c>
      <c r="U1861">
        <v>3</v>
      </c>
      <c r="V1861">
        <v>1</v>
      </c>
      <c r="W1861">
        <v>0.68125643485199994</v>
      </c>
      <c r="X1861">
        <v>114.31111135427646</v>
      </c>
      <c r="Y1861">
        <v>68.829787781864667</v>
      </c>
      <c r="Z1861">
        <v>45.159490063587675</v>
      </c>
      <c r="AA1861">
        <v>298.41331789881673</v>
      </c>
      <c r="AB1861">
        <v>35.342241190864989</v>
      </c>
      <c r="AC1861">
        <v>126.01435260307952</v>
      </c>
      <c r="AD1861">
        <v>44.862918871748839</v>
      </c>
      <c r="AE1861">
        <v>733.61447619909086</v>
      </c>
    </row>
    <row r="1862" spans="1:31" x14ac:dyDescent="0.25">
      <c r="A1862">
        <v>2377279</v>
      </c>
      <c r="B1862">
        <v>1</v>
      </c>
      <c r="C1862" t="s">
        <v>81</v>
      </c>
      <c r="D1862" t="s">
        <v>122</v>
      </c>
      <c r="E1862" t="s">
        <v>1368</v>
      </c>
      <c r="F1862" t="s">
        <v>5620</v>
      </c>
      <c r="G1862" t="s">
        <v>3130</v>
      </c>
      <c r="H1862" t="s">
        <v>293</v>
      </c>
      <c r="I1862" t="s">
        <v>136</v>
      </c>
      <c r="J1862" t="s">
        <v>137</v>
      </c>
      <c r="K1862" t="s">
        <v>138</v>
      </c>
      <c r="L1862" t="s">
        <v>5621</v>
      </c>
      <c r="M1862" t="s">
        <v>5622</v>
      </c>
      <c r="N1862">
        <v>2.4525000000000001</v>
      </c>
      <c r="O1862">
        <v>0</v>
      </c>
      <c r="P1862">
        <v>1</v>
      </c>
      <c r="Q1862">
        <v>31</v>
      </c>
      <c r="R1862">
        <v>84</v>
      </c>
      <c r="S1862">
        <v>1</v>
      </c>
      <c r="T1862">
        <v>0</v>
      </c>
      <c r="U1862">
        <v>0</v>
      </c>
      <c r="V1862">
        <v>0</v>
      </c>
      <c r="W1862">
        <v>0</v>
      </c>
      <c r="X1862">
        <v>0.87798074491434996</v>
      </c>
      <c r="Y1862">
        <v>95.761414342595074</v>
      </c>
      <c r="Z1862">
        <v>217.504186362133</v>
      </c>
      <c r="AA1862">
        <v>5.1844945326875997</v>
      </c>
      <c r="AB1862">
        <v>0</v>
      </c>
      <c r="AC1862">
        <v>0</v>
      </c>
      <c r="AD1862">
        <v>0</v>
      </c>
      <c r="AE1862">
        <v>319.32807598233001</v>
      </c>
    </row>
    <row r="1863" spans="1:31" x14ac:dyDescent="0.25">
      <c r="A1863">
        <v>2377328</v>
      </c>
      <c r="B1863">
        <v>1</v>
      </c>
      <c r="C1863" t="s">
        <v>81</v>
      </c>
      <c r="D1863" t="s">
        <v>127</v>
      </c>
      <c r="E1863" t="s">
        <v>1368</v>
      </c>
      <c r="F1863" t="s">
        <v>5623</v>
      </c>
      <c r="G1863" t="s">
        <v>298</v>
      </c>
      <c r="H1863" t="s">
        <v>293</v>
      </c>
      <c r="I1863" t="s">
        <v>136</v>
      </c>
      <c r="J1863" t="s">
        <v>137</v>
      </c>
      <c r="K1863" t="s">
        <v>138</v>
      </c>
      <c r="L1863" t="s">
        <v>5624</v>
      </c>
      <c r="M1863" t="s">
        <v>5625</v>
      </c>
      <c r="N1863">
        <v>1.3916666660000001</v>
      </c>
      <c r="O1863">
        <v>0</v>
      </c>
      <c r="P1863">
        <v>851</v>
      </c>
      <c r="Q1863">
        <v>0</v>
      </c>
      <c r="R1863">
        <v>25</v>
      </c>
      <c r="S1863">
        <v>0</v>
      </c>
      <c r="T1863">
        <v>93</v>
      </c>
      <c r="U1863">
        <v>0</v>
      </c>
      <c r="V1863">
        <v>0</v>
      </c>
      <c r="W1863">
        <v>0</v>
      </c>
      <c r="X1863">
        <v>250.17111638115247</v>
      </c>
      <c r="Y1863">
        <v>0</v>
      </c>
      <c r="Z1863">
        <v>53.714544453263002</v>
      </c>
      <c r="AA1863">
        <v>0</v>
      </c>
      <c r="AB1863">
        <v>100.69568121761597</v>
      </c>
      <c r="AC1863">
        <v>0</v>
      </c>
      <c r="AD1863">
        <v>0</v>
      </c>
      <c r="AE1863">
        <v>404.58134205203146</v>
      </c>
    </row>
    <row r="1864" spans="1:31" x14ac:dyDescent="0.25">
      <c r="A1864">
        <v>2377334</v>
      </c>
      <c r="B1864">
        <v>1</v>
      </c>
      <c r="C1864" t="s">
        <v>81</v>
      </c>
      <c r="D1864" t="s">
        <v>118</v>
      </c>
      <c r="E1864" t="s">
        <v>1368</v>
      </c>
      <c r="F1864" t="s">
        <v>5626</v>
      </c>
      <c r="G1864" t="s">
        <v>298</v>
      </c>
      <c r="H1864" t="s">
        <v>293</v>
      </c>
      <c r="I1864" t="s">
        <v>1348</v>
      </c>
      <c r="J1864" t="s">
        <v>137</v>
      </c>
      <c r="K1864" t="s">
        <v>138</v>
      </c>
      <c r="L1864" t="s">
        <v>5627</v>
      </c>
      <c r="M1864" t="s">
        <v>5628</v>
      </c>
      <c r="N1864">
        <v>8.3333330000000001E-3</v>
      </c>
      <c r="O1864">
        <v>1</v>
      </c>
      <c r="P1864">
        <v>395</v>
      </c>
      <c r="Q1864">
        <v>47</v>
      </c>
      <c r="R1864">
        <v>39</v>
      </c>
      <c r="S1864">
        <v>16</v>
      </c>
      <c r="T1864">
        <v>40</v>
      </c>
      <c r="U1864">
        <v>0</v>
      </c>
      <c r="V1864">
        <v>0</v>
      </c>
      <c r="W1864">
        <v>4.2393446077499996E-3</v>
      </c>
      <c r="X1864">
        <v>0.40660466427600028</v>
      </c>
      <c r="Y1864">
        <v>4.5684393554325835</v>
      </c>
      <c r="Z1864">
        <v>0.22261260881533335</v>
      </c>
      <c r="AA1864">
        <v>0.54279952012425003</v>
      </c>
      <c r="AB1864">
        <v>0.24417299895549993</v>
      </c>
      <c r="AC1864">
        <v>0</v>
      </c>
      <c r="AD1864">
        <v>0</v>
      </c>
      <c r="AE1864">
        <v>5.9888684922114166</v>
      </c>
    </row>
    <row r="1865" spans="1:31" x14ac:dyDescent="0.25">
      <c r="A1865">
        <v>2377419</v>
      </c>
      <c r="B1865">
        <v>1</v>
      </c>
      <c r="C1865" t="s">
        <v>81</v>
      </c>
      <c r="D1865" t="s">
        <v>127</v>
      </c>
      <c r="E1865" t="s">
        <v>1368</v>
      </c>
      <c r="F1865" t="s">
        <v>5629</v>
      </c>
      <c r="G1865" t="s">
        <v>298</v>
      </c>
      <c r="H1865" t="s">
        <v>293</v>
      </c>
      <c r="I1865" t="s">
        <v>136</v>
      </c>
      <c r="J1865" t="s">
        <v>137</v>
      </c>
      <c r="K1865" t="s">
        <v>138</v>
      </c>
      <c r="L1865" t="s">
        <v>5630</v>
      </c>
      <c r="M1865" t="s">
        <v>5631</v>
      </c>
      <c r="N1865">
        <v>1.539722222</v>
      </c>
      <c r="O1865">
        <v>5</v>
      </c>
      <c r="P1865">
        <v>74</v>
      </c>
      <c r="Q1865">
        <v>98</v>
      </c>
      <c r="R1865">
        <v>101</v>
      </c>
      <c r="S1865">
        <v>2</v>
      </c>
      <c r="T1865">
        <v>8</v>
      </c>
      <c r="U1865">
        <v>0</v>
      </c>
      <c r="V1865">
        <v>1</v>
      </c>
      <c r="W1865">
        <v>1.7842409680695832</v>
      </c>
      <c r="X1865">
        <v>22.442522732119283</v>
      </c>
      <c r="Y1865">
        <v>218.28965492538532</v>
      </c>
      <c r="Z1865">
        <v>126.49590579100578</v>
      </c>
      <c r="AA1865">
        <v>4.2073546953431169</v>
      </c>
      <c r="AB1865">
        <v>7.1412829331349998</v>
      </c>
      <c r="AC1865">
        <v>0</v>
      </c>
      <c r="AD1865">
        <v>0</v>
      </c>
      <c r="AE1865">
        <v>380.3609620450581</v>
      </c>
    </row>
    <row r="1866" spans="1:31" x14ac:dyDescent="0.25">
      <c r="A1866">
        <v>2377478</v>
      </c>
      <c r="B1866">
        <v>1</v>
      </c>
      <c r="C1866" t="s">
        <v>81</v>
      </c>
      <c r="D1866" t="s">
        <v>128</v>
      </c>
      <c r="E1866" t="s">
        <v>1368</v>
      </c>
      <c r="F1866" t="s">
        <v>5632</v>
      </c>
      <c r="G1866" t="s">
        <v>298</v>
      </c>
      <c r="H1866" t="s">
        <v>293</v>
      </c>
      <c r="I1866" t="s">
        <v>136</v>
      </c>
      <c r="J1866" t="s">
        <v>137</v>
      </c>
      <c r="K1866" t="s">
        <v>138</v>
      </c>
      <c r="L1866" t="s">
        <v>5633</v>
      </c>
      <c r="M1866" t="s">
        <v>5634</v>
      </c>
      <c r="N1866">
        <v>1.4597222219999999</v>
      </c>
      <c r="O1866">
        <v>3</v>
      </c>
      <c r="P1866">
        <v>1</v>
      </c>
      <c r="Q1866">
        <v>26</v>
      </c>
      <c r="R1866">
        <v>6</v>
      </c>
      <c r="S1866">
        <v>7</v>
      </c>
      <c r="T1866">
        <v>1</v>
      </c>
      <c r="U1866">
        <v>0</v>
      </c>
      <c r="V1866">
        <v>0</v>
      </c>
      <c r="W1866">
        <v>5.7152753342958329</v>
      </c>
      <c r="X1866">
        <v>0.12175136554141668</v>
      </c>
      <c r="Y1866">
        <v>53.677926894716343</v>
      </c>
      <c r="Z1866">
        <v>1.8742271639396668</v>
      </c>
      <c r="AA1866">
        <v>8.5001904327520812</v>
      </c>
      <c r="AB1866">
        <v>2.54742312084975</v>
      </c>
      <c r="AC1866">
        <v>0</v>
      </c>
      <c r="AD1866">
        <v>0</v>
      </c>
      <c r="AE1866">
        <v>72.436794312095088</v>
      </c>
    </row>
    <row r="1867" spans="1:31" x14ac:dyDescent="0.25">
      <c r="A1867">
        <v>2377486</v>
      </c>
      <c r="B1867">
        <v>1</v>
      </c>
      <c r="C1867" t="s">
        <v>81</v>
      </c>
      <c r="D1867" t="s">
        <v>127</v>
      </c>
      <c r="E1867" t="s">
        <v>1368</v>
      </c>
      <c r="F1867" t="s">
        <v>5629</v>
      </c>
      <c r="G1867" t="s">
        <v>298</v>
      </c>
      <c r="H1867" t="s">
        <v>293</v>
      </c>
      <c r="I1867" t="s">
        <v>136</v>
      </c>
      <c r="J1867" t="s">
        <v>137</v>
      </c>
      <c r="K1867" t="s">
        <v>138</v>
      </c>
      <c r="L1867" t="s">
        <v>5635</v>
      </c>
      <c r="M1867" t="s">
        <v>5636</v>
      </c>
      <c r="N1867">
        <v>2.946388888</v>
      </c>
      <c r="O1867">
        <v>5</v>
      </c>
      <c r="P1867">
        <v>74</v>
      </c>
      <c r="Q1867">
        <v>98</v>
      </c>
      <c r="R1867">
        <v>101</v>
      </c>
      <c r="S1867">
        <v>2</v>
      </c>
      <c r="T1867">
        <v>8</v>
      </c>
      <c r="U1867">
        <v>0</v>
      </c>
      <c r="V1867">
        <v>1</v>
      </c>
      <c r="W1867">
        <v>3.6347516574150838</v>
      </c>
      <c r="X1867">
        <v>44.208228420133473</v>
      </c>
      <c r="Y1867">
        <v>399.56565599057831</v>
      </c>
      <c r="Z1867">
        <v>244.6707154510085</v>
      </c>
      <c r="AA1867">
        <v>7.7048060187645833</v>
      </c>
      <c r="AB1867">
        <v>12.729140081572202</v>
      </c>
      <c r="AC1867">
        <v>0</v>
      </c>
      <c r="AD1867">
        <v>0</v>
      </c>
      <c r="AE1867">
        <v>712.51329761947204</v>
      </c>
    </row>
    <row r="1868" spans="1:31" x14ac:dyDescent="0.25">
      <c r="A1868">
        <v>2377490</v>
      </c>
      <c r="B1868">
        <v>1</v>
      </c>
      <c r="C1868" t="s">
        <v>81</v>
      </c>
      <c r="D1868" t="s">
        <v>127</v>
      </c>
      <c r="E1868" t="s">
        <v>1397</v>
      </c>
      <c r="F1868" t="s">
        <v>5637</v>
      </c>
      <c r="G1868" t="s">
        <v>298</v>
      </c>
      <c r="H1868" t="s">
        <v>293</v>
      </c>
      <c r="I1868" t="s">
        <v>1348</v>
      </c>
      <c r="J1868" t="s">
        <v>137</v>
      </c>
      <c r="K1868" t="s">
        <v>138</v>
      </c>
      <c r="L1868" t="s">
        <v>5638</v>
      </c>
      <c r="M1868" t="s">
        <v>5639</v>
      </c>
      <c r="N1868">
        <v>8.0555550000000007E-3</v>
      </c>
      <c r="O1868">
        <v>1</v>
      </c>
      <c r="P1868">
        <v>1126</v>
      </c>
      <c r="Q1868">
        <v>144</v>
      </c>
      <c r="R1868">
        <v>94</v>
      </c>
      <c r="S1868">
        <v>11</v>
      </c>
      <c r="T1868">
        <v>136</v>
      </c>
      <c r="U1868">
        <v>0</v>
      </c>
      <c r="V1868">
        <v>2</v>
      </c>
      <c r="W1868">
        <v>6.7275735284250005E-3</v>
      </c>
      <c r="X1868">
        <v>2.2984454305569995</v>
      </c>
      <c r="Y1868">
        <v>4.9418308450897737</v>
      </c>
      <c r="Z1868">
        <v>1.6258141785955837</v>
      </c>
      <c r="AA1868">
        <v>0.50853087493196669</v>
      </c>
      <c r="AB1868">
        <v>0.86145008453629979</v>
      </c>
      <c r="AC1868">
        <v>0</v>
      </c>
      <c r="AD1868">
        <v>1.2903025512503223</v>
      </c>
      <c r="AE1868">
        <v>11.533101538489371</v>
      </c>
    </row>
    <row r="1869" spans="1:31" x14ac:dyDescent="0.25">
      <c r="A1869">
        <v>2377492</v>
      </c>
      <c r="B1869">
        <v>1</v>
      </c>
      <c r="C1869" t="s">
        <v>81</v>
      </c>
      <c r="D1869" t="s">
        <v>112</v>
      </c>
      <c r="E1869" t="s">
        <v>1397</v>
      </c>
      <c r="F1869" t="s">
        <v>5640</v>
      </c>
      <c r="G1869" t="s">
        <v>1495</v>
      </c>
      <c r="H1869" t="s">
        <v>293</v>
      </c>
      <c r="I1869" t="s">
        <v>136</v>
      </c>
      <c r="J1869" t="s">
        <v>137</v>
      </c>
      <c r="K1869" t="s">
        <v>138</v>
      </c>
      <c r="L1869" t="s">
        <v>5641</v>
      </c>
      <c r="M1869" t="s">
        <v>5642</v>
      </c>
      <c r="N1869">
        <v>6.398055555</v>
      </c>
      <c r="O1869">
        <v>0</v>
      </c>
      <c r="P1869">
        <v>195</v>
      </c>
      <c r="Q1869">
        <v>1</v>
      </c>
      <c r="R1869">
        <v>3</v>
      </c>
      <c r="S1869">
        <v>0</v>
      </c>
      <c r="T1869">
        <v>4</v>
      </c>
      <c r="U1869">
        <v>0</v>
      </c>
      <c r="V1869">
        <v>0</v>
      </c>
      <c r="W1869">
        <v>0</v>
      </c>
      <c r="X1869">
        <v>135.22144179077276</v>
      </c>
      <c r="Y1869">
        <v>0.64434234882667496</v>
      </c>
      <c r="Z1869">
        <v>15.608528175078721</v>
      </c>
      <c r="AA1869">
        <v>0</v>
      </c>
      <c r="AB1869">
        <v>9.7065060439132509</v>
      </c>
      <c r="AC1869">
        <v>0</v>
      </c>
      <c r="AD1869">
        <v>0</v>
      </c>
      <c r="AE1869">
        <v>161.18081835859141</v>
      </c>
    </row>
    <row r="1870" spans="1:31" x14ac:dyDescent="0.25">
      <c r="A1870">
        <v>2377497</v>
      </c>
      <c r="B1870">
        <v>1</v>
      </c>
      <c r="C1870" t="s">
        <v>81</v>
      </c>
      <c r="D1870" t="s">
        <v>121</v>
      </c>
      <c r="E1870" t="s">
        <v>1397</v>
      </c>
      <c r="F1870" t="s">
        <v>5643</v>
      </c>
      <c r="G1870" t="s">
        <v>1495</v>
      </c>
      <c r="H1870" t="s">
        <v>293</v>
      </c>
      <c r="I1870" t="s">
        <v>136</v>
      </c>
      <c r="J1870" t="s">
        <v>137</v>
      </c>
      <c r="K1870" t="s">
        <v>138</v>
      </c>
      <c r="L1870" t="s">
        <v>5644</v>
      </c>
      <c r="M1870" t="s">
        <v>5645</v>
      </c>
      <c r="N1870">
        <v>0.83861111099999996</v>
      </c>
      <c r="O1870">
        <v>0</v>
      </c>
      <c r="P1870">
        <v>15</v>
      </c>
      <c r="Q1870">
        <v>0</v>
      </c>
      <c r="R1870">
        <v>4</v>
      </c>
      <c r="S1870">
        <v>0</v>
      </c>
      <c r="T1870">
        <v>1</v>
      </c>
      <c r="U1870">
        <v>0</v>
      </c>
      <c r="V1870">
        <v>0</v>
      </c>
      <c r="W1870">
        <v>0</v>
      </c>
      <c r="X1870">
        <v>2.2791109723929086</v>
      </c>
      <c r="Y1870">
        <v>0</v>
      </c>
      <c r="Z1870">
        <v>1.3488540604526502</v>
      </c>
      <c r="AA1870">
        <v>0</v>
      </c>
      <c r="AB1870">
        <v>0.19095325516877504</v>
      </c>
      <c r="AC1870">
        <v>0</v>
      </c>
      <c r="AD1870">
        <v>0</v>
      </c>
      <c r="AE1870">
        <v>3.8189182880143338</v>
      </c>
    </row>
    <row r="1871" spans="1:31" x14ac:dyDescent="0.25">
      <c r="A1871">
        <v>2377500</v>
      </c>
      <c r="B1871">
        <v>1</v>
      </c>
      <c r="C1871" t="s">
        <v>81</v>
      </c>
      <c r="D1871" t="s">
        <v>119</v>
      </c>
      <c r="E1871" t="s">
        <v>290</v>
      </c>
      <c r="F1871" t="s">
        <v>5532</v>
      </c>
      <c r="G1871" t="s">
        <v>298</v>
      </c>
      <c r="H1871" t="s">
        <v>293</v>
      </c>
      <c r="I1871" t="s">
        <v>136</v>
      </c>
      <c r="J1871" t="s">
        <v>137</v>
      </c>
      <c r="K1871" t="s">
        <v>138</v>
      </c>
      <c r="L1871" t="s">
        <v>5646</v>
      </c>
      <c r="M1871" t="s">
        <v>5647</v>
      </c>
      <c r="N1871">
        <v>0.14944444400000001</v>
      </c>
      <c r="O1871">
        <v>0</v>
      </c>
      <c r="P1871">
        <v>1008</v>
      </c>
      <c r="Q1871">
        <v>18</v>
      </c>
      <c r="R1871">
        <v>242</v>
      </c>
      <c r="S1871">
        <v>3</v>
      </c>
      <c r="T1871">
        <v>64</v>
      </c>
      <c r="U1871">
        <v>0</v>
      </c>
      <c r="V1871">
        <v>0</v>
      </c>
      <c r="W1871">
        <v>0</v>
      </c>
      <c r="X1871">
        <v>29.725554386437341</v>
      </c>
      <c r="Y1871">
        <v>9.8008961299909458</v>
      </c>
      <c r="Z1871">
        <v>97.692802893888967</v>
      </c>
      <c r="AA1871">
        <v>0.7244842645259999</v>
      </c>
      <c r="AB1871">
        <v>5.2228787242802817</v>
      </c>
      <c r="AC1871">
        <v>0</v>
      </c>
      <c r="AD1871">
        <v>0</v>
      </c>
      <c r="AE1871">
        <v>143.16661639912357</v>
      </c>
    </row>
    <row r="1872" spans="1:31" x14ac:dyDescent="0.25">
      <c r="A1872">
        <v>2377501</v>
      </c>
      <c r="B1872">
        <v>1</v>
      </c>
      <c r="C1872" t="s">
        <v>81</v>
      </c>
      <c r="D1872" t="s">
        <v>118</v>
      </c>
      <c r="E1872" t="s">
        <v>1368</v>
      </c>
      <c r="F1872" t="s">
        <v>5570</v>
      </c>
      <c r="G1872" t="s">
        <v>298</v>
      </c>
      <c r="H1872" t="s">
        <v>293</v>
      </c>
      <c r="I1872" t="s">
        <v>136</v>
      </c>
      <c r="J1872" t="s">
        <v>137</v>
      </c>
      <c r="K1872" t="s">
        <v>138</v>
      </c>
      <c r="L1872" t="s">
        <v>5648</v>
      </c>
      <c r="M1872" t="s">
        <v>5649</v>
      </c>
      <c r="N1872">
        <v>0.43555555499999998</v>
      </c>
      <c r="O1872">
        <v>1</v>
      </c>
      <c r="P1872">
        <v>548</v>
      </c>
      <c r="Q1872">
        <v>14</v>
      </c>
      <c r="R1872">
        <v>21</v>
      </c>
      <c r="S1872">
        <v>9</v>
      </c>
      <c r="T1872">
        <v>76</v>
      </c>
      <c r="U1872">
        <v>4</v>
      </c>
      <c r="V1872">
        <v>0</v>
      </c>
      <c r="W1872">
        <v>0.81715901281280001</v>
      </c>
      <c r="X1872">
        <v>49.549744205970399</v>
      </c>
      <c r="Y1872">
        <v>16.84306986159342</v>
      </c>
      <c r="Z1872">
        <v>10.326737286629866</v>
      </c>
      <c r="AA1872">
        <v>81.524182987519993</v>
      </c>
      <c r="AB1872">
        <v>21.628651689616543</v>
      </c>
      <c r="AC1872">
        <v>257.13721879006556</v>
      </c>
      <c r="AD1872">
        <v>0</v>
      </c>
      <c r="AE1872">
        <v>437.82676383420858</v>
      </c>
    </row>
    <row r="1873" spans="1:31" x14ac:dyDescent="0.25">
      <c r="A1873">
        <v>2377513</v>
      </c>
      <c r="B1873">
        <v>1</v>
      </c>
      <c r="C1873" t="s">
        <v>81</v>
      </c>
      <c r="D1873" t="s">
        <v>123</v>
      </c>
      <c r="E1873" t="s">
        <v>290</v>
      </c>
      <c r="F1873" t="s">
        <v>5247</v>
      </c>
      <c r="G1873" t="s">
        <v>298</v>
      </c>
      <c r="H1873" t="s">
        <v>293</v>
      </c>
      <c r="I1873" t="s">
        <v>136</v>
      </c>
      <c r="J1873" t="s">
        <v>137</v>
      </c>
      <c r="K1873" t="s">
        <v>138</v>
      </c>
      <c r="L1873" t="s">
        <v>5650</v>
      </c>
      <c r="M1873" t="s">
        <v>5651</v>
      </c>
      <c r="N1873">
        <v>0.64277777700000005</v>
      </c>
      <c r="O1873">
        <v>0</v>
      </c>
      <c r="P1873">
        <v>10</v>
      </c>
      <c r="Q1873">
        <v>0</v>
      </c>
      <c r="R1873">
        <v>37</v>
      </c>
      <c r="S1873">
        <v>15</v>
      </c>
      <c r="T1873">
        <v>397</v>
      </c>
      <c r="U1873">
        <v>14</v>
      </c>
      <c r="V1873">
        <v>14</v>
      </c>
      <c r="W1873">
        <v>0</v>
      </c>
      <c r="X1873">
        <v>2.1837372511482669</v>
      </c>
      <c r="Y1873">
        <v>0</v>
      </c>
      <c r="Z1873">
        <v>20.257325683276868</v>
      </c>
      <c r="AA1873">
        <v>264.22118287662323</v>
      </c>
      <c r="AB1873">
        <v>327.07293304074187</v>
      </c>
      <c r="AC1873">
        <v>951.20396650841599</v>
      </c>
      <c r="AD1873">
        <v>73.656406127671019</v>
      </c>
      <c r="AE1873">
        <v>1638.5955514878772</v>
      </c>
    </row>
    <row r="1874" spans="1:31" x14ac:dyDescent="0.25">
      <c r="A1874">
        <v>2377539</v>
      </c>
      <c r="B1874">
        <v>1</v>
      </c>
      <c r="C1874" t="s">
        <v>81</v>
      </c>
      <c r="D1874" t="s">
        <v>120</v>
      </c>
      <c r="E1874" t="s">
        <v>1368</v>
      </c>
      <c r="F1874" t="s">
        <v>5517</v>
      </c>
      <c r="G1874" t="s">
        <v>298</v>
      </c>
      <c r="H1874" t="s">
        <v>293</v>
      </c>
      <c r="I1874" t="s">
        <v>136</v>
      </c>
      <c r="J1874" t="s">
        <v>137</v>
      </c>
      <c r="K1874" t="s">
        <v>138</v>
      </c>
      <c r="L1874" t="s">
        <v>5652</v>
      </c>
      <c r="M1874" t="s">
        <v>5653</v>
      </c>
      <c r="N1874">
        <v>0.9</v>
      </c>
      <c r="O1874">
        <v>0</v>
      </c>
      <c r="P1874">
        <v>75</v>
      </c>
      <c r="Q1874">
        <v>42</v>
      </c>
      <c r="R1874">
        <v>2</v>
      </c>
      <c r="S1874">
        <v>14</v>
      </c>
      <c r="T1874">
        <v>3</v>
      </c>
      <c r="U1874">
        <v>0</v>
      </c>
      <c r="V1874">
        <v>0</v>
      </c>
      <c r="W1874">
        <v>0</v>
      </c>
      <c r="X1874">
        <v>25.3454075041614</v>
      </c>
      <c r="Y1874">
        <v>97.821643805275443</v>
      </c>
      <c r="Z1874">
        <v>4.282373815263</v>
      </c>
      <c r="AA1874">
        <v>26.112092951863794</v>
      </c>
      <c r="AB1874">
        <v>0.36234538026270002</v>
      </c>
      <c r="AC1874">
        <v>0</v>
      </c>
      <c r="AD1874">
        <v>0</v>
      </c>
      <c r="AE1874">
        <v>153.92386345682633</v>
      </c>
    </row>
    <row r="1875" spans="1:31" x14ac:dyDescent="0.25">
      <c r="A1875">
        <v>2377568</v>
      </c>
      <c r="B1875">
        <v>1</v>
      </c>
      <c r="C1875" t="s">
        <v>81</v>
      </c>
      <c r="D1875" t="s">
        <v>128</v>
      </c>
      <c r="E1875" t="s">
        <v>1397</v>
      </c>
      <c r="F1875" t="s">
        <v>5654</v>
      </c>
      <c r="G1875" t="s">
        <v>1495</v>
      </c>
      <c r="H1875" t="s">
        <v>293</v>
      </c>
      <c r="I1875" t="s">
        <v>136</v>
      </c>
      <c r="J1875" t="s">
        <v>137</v>
      </c>
      <c r="K1875" t="s">
        <v>138</v>
      </c>
      <c r="L1875" t="s">
        <v>5655</v>
      </c>
      <c r="M1875" t="s">
        <v>5656</v>
      </c>
      <c r="N1875">
        <v>2.1713888880000001</v>
      </c>
      <c r="O1875">
        <v>0</v>
      </c>
      <c r="P1875">
        <v>1</v>
      </c>
      <c r="Q1875">
        <v>0</v>
      </c>
      <c r="R1875">
        <v>12</v>
      </c>
      <c r="S1875">
        <v>1</v>
      </c>
      <c r="T1875">
        <v>2</v>
      </c>
      <c r="U1875">
        <v>0</v>
      </c>
      <c r="V1875">
        <v>0</v>
      </c>
      <c r="W1875">
        <v>0</v>
      </c>
      <c r="X1875">
        <v>3.8531369099125003E-2</v>
      </c>
      <c r="Y1875">
        <v>0</v>
      </c>
      <c r="Z1875">
        <v>10.494500370728538</v>
      </c>
      <c r="AA1875">
        <v>49.46002604461188</v>
      </c>
      <c r="AB1875">
        <v>7.7498870816628509</v>
      </c>
      <c r="AC1875">
        <v>0</v>
      </c>
      <c r="AD1875">
        <v>0</v>
      </c>
      <c r="AE1875">
        <v>67.742944866102391</v>
      </c>
    </row>
    <row r="1876" spans="1:31" x14ac:dyDescent="0.25">
      <c r="A1876">
        <v>2377576</v>
      </c>
      <c r="B1876">
        <v>1</v>
      </c>
      <c r="C1876" t="s">
        <v>81</v>
      </c>
      <c r="D1876" t="s">
        <v>120</v>
      </c>
      <c r="E1876" t="s">
        <v>290</v>
      </c>
      <c r="F1876" t="s">
        <v>5657</v>
      </c>
      <c r="G1876" t="s">
        <v>298</v>
      </c>
      <c r="H1876" t="s">
        <v>293</v>
      </c>
      <c r="I1876" t="s">
        <v>136</v>
      </c>
      <c r="J1876" t="s">
        <v>137</v>
      </c>
      <c r="K1876" t="s">
        <v>138</v>
      </c>
      <c r="L1876" t="s">
        <v>5658</v>
      </c>
      <c r="M1876" t="s">
        <v>5659</v>
      </c>
      <c r="N1876">
        <v>0.17694444400000001</v>
      </c>
      <c r="O1876">
        <v>1</v>
      </c>
      <c r="P1876">
        <v>1086</v>
      </c>
      <c r="Q1876">
        <v>113</v>
      </c>
      <c r="R1876">
        <v>60</v>
      </c>
      <c r="S1876">
        <v>27</v>
      </c>
      <c r="T1876">
        <v>61</v>
      </c>
      <c r="U1876">
        <v>2</v>
      </c>
      <c r="V1876">
        <v>0</v>
      </c>
      <c r="W1876">
        <v>6.6431589472733324E-2</v>
      </c>
      <c r="X1876">
        <v>36.105887724263148</v>
      </c>
      <c r="Y1876">
        <v>60.158032563700537</v>
      </c>
      <c r="Z1876">
        <v>28.845559911604802</v>
      </c>
      <c r="AA1876">
        <v>9.5649414300940503</v>
      </c>
      <c r="AB1876">
        <v>5.1488819939299173</v>
      </c>
      <c r="AC1876">
        <v>5.6274759507390666</v>
      </c>
      <c r="AD1876">
        <v>0</v>
      </c>
      <c r="AE1876">
        <v>145.51721116380423</v>
      </c>
    </row>
    <row r="1877" spans="1:31" x14ac:dyDescent="0.25">
      <c r="A1877">
        <v>2377598</v>
      </c>
      <c r="B1877">
        <v>1</v>
      </c>
      <c r="C1877" t="s">
        <v>81</v>
      </c>
      <c r="D1877" t="s">
        <v>118</v>
      </c>
      <c r="E1877" t="s">
        <v>1368</v>
      </c>
      <c r="F1877" t="s">
        <v>5660</v>
      </c>
      <c r="G1877" t="s">
        <v>298</v>
      </c>
      <c r="H1877" t="s">
        <v>293</v>
      </c>
      <c r="I1877" t="s">
        <v>136</v>
      </c>
      <c r="J1877" t="s">
        <v>137</v>
      </c>
      <c r="K1877" t="s">
        <v>138</v>
      </c>
      <c r="L1877" t="s">
        <v>5661</v>
      </c>
      <c r="M1877" t="s">
        <v>5662</v>
      </c>
      <c r="N1877">
        <v>0.92749999999999999</v>
      </c>
      <c r="O1877">
        <v>3</v>
      </c>
      <c r="P1877">
        <v>393</v>
      </c>
      <c r="Q1877">
        <v>124</v>
      </c>
      <c r="R1877">
        <v>109</v>
      </c>
      <c r="S1877">
        <v>18</v>
      </c>
      <c r="T1877">
        <v>43</v>
      </c>
      <c r="U1877">
        <v>2</v>
      </c>
      <c r="V1877">
        <v>0</v>
      </c>
      <c r="W1877">
        <v>0.49491467816779994</v>
      </c>
      <c r="X1877">
        <v>72.330448946420375</v>
      </c>
      <c r="Y1877">
        <v>283.23404918669627</v>
      </c>
      <c r="Z1877">
        <v>141.26623282125581</v>
      </c>
      <c r="AA1877">
        <v>36.311320868725275</v>
      </c>
      <c r="AB1877">
        <v>13.303020613519802</v>
      </c>
      <c r="AC1877">
        <v>107.78129758994763</v>
      </c>
      <c r="AD1877">
        <v>0</v>
      </c>
      <c r="AE1877">
        <v>654.72128470473297</v>
      </c>
    </row>
    <row r="1878" spans="1:31" x14ac:dyDescent="0.25">
      <c r="A1878">
        <v>2377602</v>
      </c>
      <c r="B1878">
        <v>1</v>
      </c>
      <c r="C1878" t="s">
        <v>81</v>
      </c>
      <c r="D1878" t="s">
        <v>120</v>
      </c>
      <c r="E1878" t="s">
        <v>1368</v>
      </c>
      <c r="F1878" t="s">
        <v>5517</v>
      </c>
      <c r="G1878" t="s">
        <v>298</v>
      </c>
      <c r="H1878" t="s">
        <v>293</v>
      </c>
      <c r="I1878" t="s">
        <v>136</v>
      </c>
      <c r="J1878" t="s">
        <v>137</v>
      </c>
      <c r="K1878" t="s">
        <v>138</v>
      </c>
      <c r="L1878" t="s">
        <v>5663</v>
      </c>
      <c r="M1878" t="s">
        <v>5664</v>
      </c>
      <c r="N1878">
        <v>1.228888888</v>
      </c>
      <c r="O1878">
        <v>0</v>
      </c>
      <c r="P1878">
        <v>75</v>
      </c>
      <c r="Q1878">
        <v>42</v>
      </c>
      <c r="R1878">
        <v>2</v>
      </c>
      <c r="S1878">
        <v>14</v>
      </c>
      <c r="T1878">
        <v>3</v>
      </c>
      <c r="U1878">
        <v>0</v>
      </c>
      <c r="V1878">
        <v>0</v>
      </c>
      <c r="W1878">
        <v>0</v>
      </c>
      <c r="X1878">
        <v>26.124822013913999</v>
      </c>
      <c r="Y1878">
        <v>95.962154212724926</v>
      </c>
      <c r="Z1878">
        <v>4.6895327965665006</v>
      </c>
      <c r="AA1878">
        <v>24.370640647190243</v>
      </c>
      <c r="AB1878">
        <v>0.2971783866744</v>
      </c>
      <c r="AC1878">
        <v>0</v>
      </c>
      <c r="AD1878">
        <v>0</v>
      </c>
      <c r="AE1878">
        <v>151.44432805707007</v>
      </c>
    </row>
    <row r="1879" spans="1:31" x14ac:dyDescent="0.25">
      <c r="A1879">
        <v>2377609</v>
      </c>
      <c r="B1879">
        <v>1</v>
      </c>
      <c r="C1879" t="s">
        <v>81</v>
      </c>
      <c r="D1879" t="s">
        <v>120</v>
      </c>
      <c r="E1879" t="s">
        <v>290</v>
      </c>
      <c r="F1879" t="s">
        <v>5665</v>
      </c>
      <c r="G1879" t="s">
        <v>298</v>
      </c>
      <c r="H1879" t="s">
        <v>293</v>
      </c>
      <c r="I1879" t="s">
        <v>136</v>
      </c>
      <c r="J1879" t="s">
        <v>137</v>
      </c>
      <c r="K1879" t="s">
        <v>138</v>
      </c>
      <c r="L1879" t="s">
        <v>5666</v>
      </c>
      <c r="M1879" t="s">
        <v>5667</v>
      </c>
      <c r="N1879">
        <v>1.43</v>
      </c>
      <c r="O1879">
        <v>0</v>
      </c>
      <c r="P1879">
        <v>524</v>
      </c>
      <c r="Q1879">
        <v>6</v>
      </c>
      <c r="R1879">
        <v>8</v>
      </c>
      <c r="S1879">
        <v>1</v>
      </c>
      <c r="T1879">
        <v>61</v>
      </c>
      <c r="U1879">
        <v>0</v>
      </c>
      <c r="V1879">
        <v>1</v>
      </c>
      <c r="W1879">
        <v>0</v>
      </c>
      <c r="X1879">
        <v>149.83016877559308</v>
      </c>
      <c r="Y1879">
        <v>8.1251183552088015</v>
      </c>
      <c r="Z1879">
        <v>27.979915555411605</v>
      </c>
      <c r="AA1879">
        <v>1.6001717589594002</v>
      </c>
      <c r="AB1879">
        <v>56.160074902606098</v>
      </c>
      <c r="AC1879">
        <v>0</v>
      </c>
      <c r="AD1879">
        <v>2.0378305258189</v>
      </c>
      <c r="AE1879">
        <v>245.73327987359784</v>
      </c>
    </row>
    <row r="1880" spans="1:31" x14ac:dyDescent="0.25">
      <c r="A1880">
        <v>2377617</v>
      </c>
      <c r="B1880">
        <v>1</v>
      </c>
      <c r="C1880" t="s">
        <v>81</v>
      </c>
      <c r="D1880" t="s">
        <v>128</v>
      </c>
      <c r="E1880" t="s">
        <v>1397</v>
      </c>
      <c r="F1880" t="s">
        <v>5668</v>
      </c>
      <c r="G1880" t="s">
        <v>1376</v>
      </c>
      <c r="H1880" t="s">
        <v>293</v>
      </c>
      <c r="I1880" t="s">
        <v>136</v>
      </c>
      <c r="J1880" t="s">
        <v>137</v>
      </c>
      <c r="K1880" t="s">
        <v>138</v>
      </c>
      <c r="L1880" t="s">
        <v>5669</v>
      </c>
      <c r="M1880" t="s">
        <v>5670</v>
      </c>
      <c r="N1880">
        <v>2.1997222220000001</v>
      </c>
      <c r="O1880">
        <v>1</v>
      </c>
      <c r="P1880">
        <v>1134</v>
      </c>
      <c r="Q1880">
        <v>4</v>
      </c>
      <c r="R1880">
        <v>60</v>
      </c>
      <c r="S1880">
        <v>0</v>
      </c>
      <c r="T1880">
        <v>62</v>
      </c>
      <c r="U1880">
        <v>1</v>
      </c>
      <c r="V1880">
        <v>0</v>
      </c>
      <c r="W1880">
        <v>0.3820617163154334</v>
      </c>
      <c r="X1880">
        <v>503.50699708255081</v>
      </c>
      <c r="Y1880">
        <v>7.9279330737652494</v>
      </c>
      <c r="Z1880">
        <v>70.305030019104478</v>
      </c>
      <c r="AA1880">
        <v>0</v>
      </c>
      <c r="AB1880">
        <v>105.52266700941067</v>
      </c>
      <c r="AC1880">
        <v>52.540280443787502</v>
      </c>
      <c r="AD1880">
        <v>0</v>
      </c>
      <c r="AE1880">
        <v>740.18496934493407</v>
      </c>
    </row>
    <row r="1881" spans="1:31" x14ac:dyDescent="0.25">
      <c r="A1881">
        <v>2377622</v>
      </c>
      <c r="B1881">
        <v>1</v>
      </c>
      <c r="C1881" t="s">
        <v>81</v>
      </c>
      <c r="D1881" t="s">
        <v>116</v>
      </c>
      <c r="E1881" t="s">
        <v>290</v>
      </c>
      <c r="F1881" t="s">
        <v>5671</v>
      </c>
      <c r="G1881" t="s">
        <v>298</v>
      </c>
      <c r="H1881" t="s">
        <v>293</v>
      </c>
      <c r="I1881" t="s">
        <v>136</v>
      </c>
      <c r="J1881" t="s">
        <v>137</v>
      </c>
      <c r="K1881" t="s">
        <v>138</v>
      </c>
      <c r="L1881" t="s">
        <v>5672</v>
      </c>
      <c r="M1881" t="s">
        <v>5673</v>
      </c>
      <c r="N1881">
        <v>0.33611111100000002</v>
      </c>
      <c r="O1881">
        <v>2</v>
      </c>
      <c r="P1881">
        <v>430</v>
      </c>
      <c r="Q1881">
        <v>19</v>
      </c>
      <c r="R1881">
        <v>23</v>
      </c>
      <c r="S1881">
        <v>18</v>
      </c>
      <c r="T1881">
        <v>28</v>
      </c>
      <c r="U1881">
        <v>0</v>
      </c>
      <c r="V1881">
        <v>0</v>
      </c>
      <c r="W1881">
        <v>0.14065312334700003</v>
      </c>
      <c r="X1881">
        <v>20.69459056574707</v>
      </c>
      <c r="Y1881">
        <v>33.474166998007995</v>
      </c>
      <c r="Z1881">
        <v>4.8270341966000005</v>
      </c>
      <c r="AA1881">
        <v>31.75480416948492</v>
      </c>
      <c r="AB1881">
        <v>1.5344042947695002</v>
      </c>
      <c r="AC1881">
        <v>0</v>
      </c>
      <c r="AD1881">
        <v>0</v>
      </c>
      <c r="AE1881">
        <v>92.425653347956484</v>
      </c>
    </row>
    <row r="1882" spans="1:31" x14ac:dyDescent="0.25">
      <c r="A1882">
        <v>2377629</v>
      </c>
      <c r="B1882">
        <v>1</v>
      </c>
      <c r="C1882" t="s">
        <v>81</v>
      </c>
      <c r="D1882" t="s">
        <v>115</v>
      </c>
      <c r="E1882" t="s">
        <v>1397</v>
      </c>
      <c r="F1882" t="s">
        <v>5674</v>
      </c>
      <c r="G1882" t="s">
        <v>3000</v>
      </c>
      <c r="H1882" t="s">
        <v>293</v>
      </c>
      <c r="I1882" t="s">
        <v>136</v>
      </c>
      <c r="J1882" t="s">
        <v>137</v>
      </c>
      <c r="K1882" t="s">
        <v>138</v>
      </c>
      <c r="L1882" t="s">
        <v>5675</v>
      </c>
      <c r="M1882" t="s">
        <v>5676</v>
      </c>
      <c r="N1882">
        <v>2.9808333330000001</v>
      </c>
      <c r="O1882">
        <v>0</v>
      </c>
      <c r="P1882">
        <v>246</v>
      </c>
      <c r="Q1882">
        <v>3</v>
      </c>
      <c r="R1882">
        <v>16</v>
      </c>
      <c r="S1882">
        <v>1</v>
      </c>
      <c r="T1882">
        <v>18</v>
      </c>
      <c r="U1882">
        <v>0</v>
      </c>
      <c r="V1882">
        <v>0</v>
      </c>
      <c r="W1882">
        <v>0</v>
      </c>
      <c r="X1882">
        <v>57.943965648062687</v>
      </c>
      <c r="Y1882">
        <v>13.685525268041026</v>
      </c>
      <c r="Z1882">
        <v>40.4814321769123</v>
      </c>
      <c r="AA1882">
        <v>4.0482324401656502</v>
      </c>
      <c r="AB1882">
        <v>20.860342046510031</v>
      </c>
      <c r="AC1882">
        <v>0</v>
      </c>
      <c r="AD1882">
        <v>0</v>
      </c>
      <c r="AE1882">
        <v>137.01949757969172</v>
      </c>
    </row>
    <row r="1883" spans="1:31" x14ac:dyDescent="0.25">
      <c r="A1883">
        <v>2377631</v>
      </c>
      <c r="B1883">
        <v>1</v>
      </c>
      <c r="C1883" t="s">
        <v>81</v>
      </c>
      <c r="D1883" t="s">
        <v>119</v>
      </c>
      <c r="E1883" t="s">
        <v>290</v>
      </c>
      <c r="F1883" t="s">
        <v>5677</v>
      </c>
      <c r="G1883" t="s">
        <v>298</v>
      </c>
      <c r="H1883" t="s">
        <v>293</v>
      </c>
      <c r="I1883" t="s">
        <v>136</v>
      </c>
      <c r="J1883" t="s">
        <v>137</v>
      </c>
      <c r="K1883" t="s">
        <v>138</v>
      </c>
      <c r="L1883" t="s">
        <v>5678</v>
      </c>
      <c r="M1883" t="s">
        <v>5679</v>
      </c>
      <c r="N1883">
        <v>0.27222222200000001</v>
      </c>
      <c r="O1883">
        <v>0</v>
      </c>
      <c r="P1883">
        <v>513</v>
      </c>
      <c r="Q1883">
        <v>55</v>
      </c>
      <c r="R1883">
        <v>121</v>
      </c>
      <c r="S1883">
        <v>5</v>
      </c>
      <c r="T1883">
        <v>23</v>
      </c>
      <c r="U1883">
        <v>2</v>
      </c>
      <c r="V1883">
        <v>0</v>
      </c>
      <c r="W1883">
        <v>0</v>
      </c>
      <c r="X1883">
        <v>22.688881418561145</v>
      </c>
      <c r="Y1883">
        <v>68.154179202293321</v>
      </c>
      <c r="Z1883">
        <v>166.97721195598336</v>
      </c>
      <c r="AA1883">
        <v>2.0948530356075001</v>
      </c>
      <c r="AB1883">
        <v>2.5897789765750003</v>
      </c>
      <c r="AC1883">
        <v>29.205478800639554</v>
      </c>
      <c r="AD1883">
        <v>0</v>
      </c>
      <c r="AE1883">
        <v>291.71038338965991</v>
      </c>
    </row>
    <row r="1884" spans="1:31" x14ac:dyDescent="0.25">
      <c r="A1884">
        <v>2377649</v>
      </c>
      <c r="B1884">
        <v>1</v>
      </c>
      <c r="C1884" t="s">
        <v>81</v>
      </c>
      <c r="D1884" t="s">
        <v>116</v>
      </c>
      <c r="E1884" t="s">
        <v>1397</v>
      </c>
      <c r="F1884" t="s">
        <v>5680</v>
      </c>
      <c r="G1884" t="s">
        <v>1495</v>
      </c>
      <c r="H1884" t="s">
        <v>293</v>
      </c>
      <c r="I1884" t="s">
        <v>136</v>
      </c>
      <c r="J1884" t="s">
        <v>137</v>
      </c>
      <c r="K1884" t="s">
        <v>138</v>
      </c>
      <c r="L1884" t="s">
        <v>5681</v>
      </c>
      <c r="M1884" t="s">
        <v>5682</v>
      </c>
      <c r="N1884">
        <v>0.69555555499999999</v>
      </c>
      <c r="O1884">
        <v>0</v>
      </c>
      <c r="P1884">
        <v>142</v>
      </c>
      <c r="Q1884">
        <v>0</v>
      </c>
      <c r="R1884">
        <v>2</v>
      </c>
      <c r="S1884">
        <v>0</v>
      </c>
      <c r="T1884">
        <v>10</v>
      </c>
      <c r="U1884">
        <v>0</v>
      </c>
      <c r="V1884">
        <v>0</v>
      </c>
      <c r="W1884">
        <v>0</v>
      </c>
      <c r="X1884">
        <v>14.312965230919074</v>
      </c>
      <c r="Y1884">
        <v>0</v>
      </c>
      <c r="Z1884">
        <v>6.2860073202400002E-2</v>
      </c>
      <c r="AA1884">
        <v>0</v>
      </c>
      <c r="AB1884">
        <v>1.3542517771220002</v>
      </c>
      <c r="AC1884">
        <v>0</v>
      </c>
      <c r="AD1884">
        <v>0</v>
      </c>
      <c r="AE1884">
        <v>15.730077081243474</v>
      </c>
    </row>
    <row r="1885" spans="1:31" x14ac:dyDescent="0.25">
      <c r="A1885">
        <v>2377687</v>
      </c>
      <c r="B1885">
        <v>1</v>
      </c>
      <c r="C1885" t="s">
        <v>81</v>
      </c>
      <c r="D1885" t="s">
        <v>128</v>
      </c>
      <c r="E1885" t="s">
        <v>1368</v>
      </c>
      <c r="F1885" t="s">
        <v>5683</v>
      </c>
      <c r="G1885" t="s">
        <v>298</v>
      </c>
      <c r="H1885" t="s">
        <v>293</v>
      </c>
      <c r="I1885" t="s">
        <v>136</v>
      </c>
      <c r="J1885" t="s">
        <v>137</v>
      </c>
      <c r="K1885" t="s">
        <v>138</v>
      </c>
      <c r="L1885" t="s">
        <v>5684</v>
      </c>
      <c r="M1885" t="s">
        <v>5685</v>
      </c>
      <c r="N1885">
        <v>2.3047222220000001</v>
      </c>
      <c r="O1885">
        <v>3</v>
      </c>
      <c r="P1885">
        <v>1</v>
      </c>
      <c r="Q1885">
        <v>26</v>
      </c>
      <c r="R1885">
        <v>6</v>
      </c>
      <c r="S1885">
        <v>7</v>
      </c>
      <c r="T1885">
        <v>1</v>
      </c>
      <c r="U1885">
        <v>0</v>
      </c>
      <c r="V1885">
        <v>0</v>
      </c>
      <c r="W1885">
        <v>9.4811214939987831</v>
      </c>
      <c r="X1885">
        <v>0.1837035154670667</v>
      </c>
      <c r="Y1885">
        <v>81.439989986520004</v>
      </c>
      <c r="Z1885">
        <v>2.8881409186228666</v>
      </c>
      <c r="AA1885">
        <v>11.905166659935487</v>
      </c>
      <c r="AB1885">
        <v>3.5475236362780498</v>
      </c>
      <c r="AC1885">
        <v>0</v>
      </c>
      <c r="AD1885">
        <v>0</v>
      </c>
      <c r="AE1885">
        <v>109.44564621082225</v>
      </c>
    </row>
    <row r="1886" spans="1:31" x14ac:dyDescent="0.25">
      <c r="A1886">
        <v>2377697</v>
      </c>
      <c r="B1886">
        <v>1</v>
      </c>
      <c r="C1886" t="s">
        <v>81</v>
      </c>
      <c r="D1886" t="s">
        <v>127</v>
      </c>
      <c r="E1886" t="s">
        <v>1397</v>
      </c>
      <c r="F1886" t="s">
        <v>5686</v>
      </c>
      <c r="G1886" t="s">
        <v>2081</v>
      </c>
      <c r="H1886" t="s">
        <v>293</v>
      </c>
      <c r="I1886" t="s">
        <v>136</v>
      </c>
      <c r="J1886" t="s">
        <v>137</v>
      </c>
      <c r="K1886" t="s">
        <v>138</v>
      </c>
      <c r="L1886" t="s">
        <v>5687</v>
      </c>
      <c r="M1886" t="s">
        <v>5688</v>
      </c>
      <c r="N1886">
        <v>0.80638888799999997</v>
      </c>
      <c r="O1886">
        <v>0</v>
      </c>
      <c r="P1886">
        <v>46</v>
      </c>
      <c r="Q1886">
        <v>0</v>
      </c>
      <c r="R1886">
        <v>24</v>
      </c>
      <c r="S1886">
        <v>0</v>
      </c>
      <c r="T1886">
        <v>6</v>
      </c>
      <c r="U1886">
        <v>0</v>
      </c>
      <c r="V1886">
        <v>0</v>
      </c>
      <c r="W1886">
        <v>0</v>
      </c>
      <c r="X1886">
        <v>8.6729589400931513</v>
      </c>
      <c r="Y1886">
        <v>0</v>
      </c>
      <c r="Z1886">
        <v>50.721601442556597</v>
      </c>
      <c r="AA1886">
        <v>0</v>
      </c>
      <c r="AB1886">
        <v>4.1767266129327503</v>
      </c>
      <c r="AC1886">
        <v>0</v>
      </c>
      <c r="AD1886">
        <v>0</v>
      </c>
      <c r="AE1886">
        <v>63.571286995582497</v>
      </c>
    </row>
    <row r="1887" spans="1:31" x14ac:dyDescent="0.25">
      <c r="A1887">
        <v>2377700</v>
      </c>
      <c r="B1887">
        <v>1</v>
      </c>
      <c r="C1887" t="s">
        <v>81</v>
      </c>
      <c r="D1887" t="s">
        <v>112</v>
      </c>
      <c r="E1887" t="s">
        <v>290</v>
      </c>
      <c r="F1887" t="s">
        <v>5689</v>
      </c>
      <c r="G1887" t="s">
        <v>298</v>
      </c>
      <c r="H1887" t="s">
        <v>293</v>
      </c>
      <c r="I1887" t="s">
        <v>136</v>
      </c>
      <c r="J1887" t="s">
        <v>137</v>
      </c>
      <c r="K1887" t="s">
        <v>138</v>
      </c>
      <c r="L1887" t="s">
        <v>5690</v>
      </c>
      <c r="M1887" t="s">
        <v>5691</v>
      </c>
      <c r="N1887">
        <v>0.59805555499999996</v>
      </c>
      <c r="O1887">
        <v>8</v>
      </c>
      <c r="P1887">
        <v>4824</v>
      </c>
      <c r="Q1887">
        <v>146</v>
      </c>
      <c r="R1887">
        <v>632</v>
      </c>
      <c r="S1887">
        <v>48</v>
      </c>
      <c r="T1887">
        <v>333</v>
      </c>
      <c r="U1887">
        <v>4</v>
      </c>
      <c r="V1887">
        <v>1</v>
      </c>
      <c r="W1887">
        <v>4.6859439432687244</v>
      </c>
      <c r="X1887">
        <v>475.70513113649503</v>
      </c>
      <c r="Y1887">
        <v>531.0881437824944</v>
      </c>
      <c r="Z1887">
        <v>395.0459459051412</v>
      </c>
      <c r="AA1887">
        <v>149.71270022326496</v>
      </c>
      <c r="AB1887">
        <v>88.245604001041073</v>
      </c>
      <c r="AC1887">
        <v>1.2093096842819333</v>
      </c>
      <c r="AD1887">
        <v>1.7125841979901335</v>
      </c>
      <c r="AE1887">
        <v>1647.4053628739775</v>
      </c>
    </row>
    <row r="1888" spans="1:31" x14ac:dyDescent="0.25">
      <c r="A1888">
        <v>2377715</v>
      </c>
      <c r="B1888">
        <v>1</v>
      </c>
      <c r="C1888" t="s">
        <v>81</v>
      </c>
      <c r="D1888" t="s">
        <v>117</v>
      </c>
      <c r="E1888" t="s">
        <v>290</v>
      </c>
      <c r="F1888" t="s">
        <v>5692</v>
      </c>
      <c r="G1888" t="s">
        <v>298</v>
      </c>
      <c r="H1888" t="s">
        <v>293</v>
      </c>
      <c r="I1888" t="s">
        <v>136</v>
      </c>
      <c r="J1888" t="s">
        <v>137</v>
      </c>
      <c r="K1888" t="s">
        <v>138</v>
      </c>
      <c r="L1888" t="s">
        <v>5693</v>
      </c>
      <c r="M1888" t="s">
        <v>5694</v>
      </c>
      <c r="N1888">
        <v>0.178055555</v>
      </c>
      <c r="O1888">
        <v>2</v>
      </c>
      <c r="P1888">
        <v>228</v>
      </c>
      <c r="Q1888">
        <v>23</v>
      </c>
      <c r="R1888">
        <v>50</v>
      </c>
      <c r="S1888">
        <v>5</v>
      </c>
      <c r="T1888">
        <v>6</v>
      </c>
      <c r="U1888">
        <v>1</v>
      </c>
      <c r="V1888">
        <v>0</v>
      </c>
      <c r="W1888">
        <v>3.5876734648850002E-2</v>
      </c>
      <c r="X1888">
        <v>5.8263813891077527</v>
      </c>
      <c r="Y1888">
        <v>28.34152442784486</v>
      </c>
      <c r="Z1888">
        <v>7.0310947875010328</v>
      </c>
      <c r="AA1888">
        <v>2.9726692320533163</v>
      </c>
      <c r="AB1888">
        <v>0.39973430734921656</v>
      </c>
      <c r="AC1888">
        <v>2.1977168474249999E-2</v>
      </c>
      <c r="AD1888">
        <v>0</v>
      </c>
      <c r="AE1888">
        <v>44.629258046979274</v>
      </c>
    </row>
    <row r="1889" spans="1:31" x14ac:dyDescent="0.25">
      <c r="A1889">
        <v>2377807</v>
      </c>
      <c r="B1889">
        <v>1</v>
      </c>
      <c r="C1889" t="s">
        <v>81</v>
      </c>
      <c r="D1889" t="s">
        <v>120</v>
      </c>
      <c r="E1889" t="s">
        <v>1368</v>
      </c>
      <c r="F1889" t="s">
        <v>5695</v>
      </c>
      <c r="G1889" t="s">
        <v>298</v>
      </c>
      <c r="H1889" t="s">
        <v>293</v>
      </c>
      <c r="I1889" t="s">
        <v>136</v>
      </c>
      <c r="J1889" t="s">
        <v>137</v>
      </c>
      <c r="K1889" t="s">
        <v>138</v>
      </c>
      <c r="L1889" t="s">
        <v>5696</v>
      </c>
      <c r="M1889" t="s">
        <v>5697</v>
      </c>
      <c r="N1889">
        <v>0.59666666599999996</v>
      </c>
      <c r="O1889">
        <v>0</v>
      </c>
      <c r="P1889">
        <v>0</v>
      </c>
      <c r="Q1889">
        <v>13</v>
      </c>
      <c r="R1889">
        <v>0</v>
      </c>
      <c r="S1889">
        <v>3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48.451661881386549</v>
      </c>
      <c r="Z1889">
        <v>0</v>
      </c>
      <c r="AA1889">
        <v>3.3293738467027421</v>
      </c>
      <c r="AB1889">
        <v>0</v>
      </c>
      <c r="AC1889">
        <v>0</v>
      </c>
      <c r="AD1889">
        <v>0</v>
      </c>
      <c r="AE1889">
        <v>51.781035728089293</v>
      </c>
    </row>
    <row r="1890" spans="1:31" x14ac:dyDescent="0.25">
      <c r="A1890">
        <v>2377816</v>
      </c>
      <c r="B1890">
        <v>1</v>
      </c>
      <c r="C1890" t="s">
        <v>81</v>
      </c>
      <c r="D1890" t="s">
        <v>127</v>
      </c>
      <c r="E1890" t="s">
        <v>290</v>
      </c>
      <c r="F1890" t="s">
        <v>5698</v>
      </c>
      <c r="G1890" t="s">
        <v>298</v>
      </c>
      <c r="H1890" t="s">
        <v>293</v>
      </c>
      <c r="I1890" t="s">
        <v>136</v>
      </c>
      <c r="J1890" t="s">
        <v>137</v>
      </c>
      <c r="K1890" t="s">
        <v>138</v>
      </c>
      <c r="L1890" t="s">
        <v>5699</v>
      </c>
      <c r="M1890" t="s">
        <v>5700</v>
      </c>
      <c r="N1890">
        <v>1.032777777</v>
      </c>
      <c r="O1890">
        <v>0</v>
      </c>
      <c r="P1890">
        <v>17</v>
      </c>
      <c r="Q1890">
        <v>0</v>
      </c>
      <c r="R1890">
        <v>3</v>
      </c>
      <c r="S1890">
        <v>6</v>
      </c>
      <c r="T1890">
        <v>11</v>
      </c>
      <c r="U1890">
        <v>0</v>
      </c>
      <c r="V1890">
        <v>0</v>
      </c>
      <c r="W1890">
        <v>0</v>
      </c>
      <c r="X1890">
        <v>5.9530214655457518</v>
      </c>
      <c r="Y1890">
        <v>0</v>
      </c>
      <c r="Z1890">
        <v>1.8599504183242497</v>
      </c>
      <c r="AA1890">
        <v>56.580283042178095</v>
      </c>
      <c r="AB1890">
        <v>15.820198293331815</v>
      </c>
      <c r="AC1890">
        <v>0</v>
      </c>
      <c r="AD1890">
        <v>0</v>
      </c>
      <c r="AE1890">
        <v>80.213453219379915</v>
      </c>
    </row>
    <row r="1891" spans="1:31" x14ac:dyDescent="0.25">
      <c r="A1891">
        <v>2377824</v>
      </c>
      <c r="B1891">
        <v>1</v>
      </c>
      <c r="C1891" t="s">
        <v>81</v>
      </c>
      <c r="D1891" t="s">
        <v>125</v>
      </c>
      <c r="E1891" t="s">
        <v>1368</v>
      </c>
      <c r="F1891" t="s">
        <v>5576</v>
      </c>
      <c r="G1891" t="s">
        <v>298</v>
      </c>
      <c r="H1891" t="s">
        <v>293</v>
      </c>
      <c r="I1891" t="s">
        <v>136</v>
      </c>
      <c r="J1891" t="s">
        <v>137</v>
      </c>
      <c r="K1891" t="s">
        <v>138</v>
      </c>
      <c r="L1891" t="s">
        <v>5701</v>
      </c>
      <c r="M1891" t="s">
        <v>5702</v>
      </c>
      <c r="N1891">
        <v>1.253055555</v>
      </c>
      <c r="O1891">
        <v>0</v>
      </c>
      <c r="P1891">
        <v>418</v>
      </c>
      <c r="Q1891">
        <v>25</v>
      </c>
      <c r="R1891">
        <v>56</v>
      </c>
      <c r="S1891">
        <v>2</v>
      </c>
      <c r="T1891">
        <v>36</v>
      </c>
      <c r="U1891">
        <v>0</v>
      </c>
      <c r="V1891">
        <v>0</v>
      </c>
      <c r="W1891">
        <v>0</v>
      </c>
      <c r="X1891">
        <v>126.6263985901406</v>
      </c>
      <c r="Y1891">
        <v>141.78581642110819</v>
      </c>
      <c r="Z1891">
        <v>71.083543230286196</v>
      </c>
      <c r="AA1891">
        <v>9.243585861086558</v>
      </c>
      <c r="AB1891">
        <v>30.04705084615993</v>
      </c>
      <c r="AC1891">
        <v>0</v>
      </c>
      <c r="AD1891">
        <v>0</v>
      </c>
      <c r="AE1891">
        <v>378.78639494878149</v>
      </c>
    </row>
    <row r="1892" spans="1:31" x14ac:dyDescent="0.25">
      <c r="A1892">
        <v>2377833</v>
      </c>
      <c r="B1892">
        <v>1</v>
      </c>
      <c r="C1892" t="s">
        <v>81</v>
      </c>
      <c r="D1892" t="s">
        <v>119</v>
      </c>
      <c r="E1892" t="s">
        <v>290</v>
      </c>
      <c r="F1892" t="s">
        <v>5532</v>
      </c>
      <c r="G1892" t="s">
        <v>298</v>
      </c>
      <c r="H1892" t="s">
        <v>293</v>
      </c>
      <c r="I1892" t="s">
        <v>1348</v>
      </c>
      <c r="J1892" t="s">
        <v>137</v>
      </c>
      <c r="K1892" t="s">
        <v>138</v>
      </c>
      <c r="L1892" t="s">
        <v>5703</v>
      </c>
      <c r="M1892" t="s">
        <v>5704</v>
      </c>
      <c r="N1892">
        <v>1.4166666E-2</v>
      </c>
      <c r="O1892">
        <v>0</v>
      </c>
      <c r="P1892">
        <v>1008</v>
      </c>
      <c r="Q1892">
        <v>18</v>
      </c>
      <c r="R1892">
        <v>242</v>
      </c>
      <c r="S1892">
        <v>3</v>
      </c>
      <c r="T1892">
        <v>64</v>
      </c>
      <c r="U1892">
        <v>0</v>
      </c>
      <c r="V1892">
        <v>0</v>
      </c>
      <c r="W1892">
        <v>0</v>
      </c>
      <c r="X1892">
        <v>2.9105011209104497</v>
      </c>
      <c r="Y1892">
        <v>0.93392016692466662</v>
      </c>
      <c r="Z1892">
        <v>9.041746513846574</v>
      </c>
      <c r="AA1892">
        <v>6.6894209330849996E-2</v>
      </c>
      <c r="AB1892">
        <v>0.48228948863192489</v>
      </c>
      <c r="AC1892">
        <v>0</v>
      </c>
      <c r="AD1892">
        <v>0</v>
      </c>
      <c r="AE1892">
        <v>13.435351499644465</v>
      </c>
    </row>
    <row r="1893" spans="1:31" x14ac:dyDescent="0.25">
      <c r="A1893">
        <v>2377847</v>
      </c>
      <c r="B1893">
        <v>1</v>
      </c>
      <c r="C1893" t="s">
        <v>81</v>
      </c>
      <c r="D1893" t="s">
        <v>119</v>
      </c>
      <c r="E1893" t="s">
        <v>290</v>
      </c>
      <c r="F1893" t="s">
        <v>5677</v>
      </c>
      <c r="G1893" t="s">
        <v>298</v>
      </c>
      <c r="H1893" t="s">
        <v>293</v>
      </c>
      <c r="I1893" t="s">
        <v>136</v>
      </c>
      <c r="J1893" t="s">
        <v>137</v>
      </c>
      <c r="K1893" t="s">
        <v>138</v>
      </c>
      <c r="L1893" t="s">
        <v>5705</v>
      </c>
      <c r="M1893" t="s">
        <v>5706</v>
      </c>
      <c r="N1893">
        <v>8.1388888000000006E-2</v>
      </c>
      <c r="O1893">
        <v>0</v>
      </c>
      <c r="P1893">
        <v>513</v>
      </c>
      <c r="Q1893">
        <v>55</v>
      </c>
      <c r="R1893">
        <v>121</v>
      </c>
      <c r="S1893">
        <v>5</v>
      </c>
      <c r="T1893">
        <v>23</v>
      </c>
      <c r="U1893">
        <v>2</v>
      </c>
      <c r="V1893">
        <v>0</v>
      </c>
      <c r="W1893">
        <v>0</v>
      </c>
      <c r="X1893">
        <v>8.2900506951324626</v>
      </c>
      <c r="Y1893">
        <v>24.428254812401899</v>
      </c>
      <c r="Z1893">
        <v>55.735883102663578</v>
      </c>
      <c r="AA1893">
        <v>0.82633186169274997</v>
      </c>
      <c r="AB1893">
        <v>1.0704806504272499</v>
      </c>
      <c r="AC1893">
        <v>8.1677699320597448</v>
      </c>
      <c r="AD1893">
        <v>0</v>
      </c>
      <c r="AE1893">
        <v>98.518771054377694</v>
      </c>
    </row>
    <row r="1894" spans="1:31" x14ac:dyDescent="0.25">
      <c r="A1894">
        <v>2377849</v>
      </c>
      <c r="B1894">
        <v>1</v>
      </c>
      <c r="C1894" t="s">
        <v>81</v>
      </c>
      <c r="D1894" t="s">
        <v>118</v>
      </c>
      <c r="E1894" t="s">
        <v>1397</v>
      </c>
      <c r="F1894" t="s">
        <v>5707</v>
      </c>
      <c r="G1894" t="s">
        <v>1495</v>
      </c>
      <c r="H1894" t="s">
        <v>293</v>
      </c>
      <c r="I1894" t="s">
        <v>136</v>
      </c>
      <c r="J1894" t="s">
        <v>137</v>
      </c>
      <c r="K1894" t="s">
        <v>138</v>
      </c>
      <c r="L1894" t="s">
        <v>5708</v>
      </c>
      <c r="M1894" t="s">
        <v>5709</v>
      </c>
      <c r="N1894">
        <v>1.8233333329999999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88.943724870749691</v>
      </c>
      <c r="AD1894">
        <v>0</v>
      </c>
      <c r="AE1894">
        <v>88.943724870749691</v>
      </c>
    </row>
    <row r="1895" spans="1:31" x14ac:dyDescent="0.25">
      <c r="A1895">
        <v>2377866</v>
      </c>
      <c r="B1895">
        <v>1</v>
      </c>
      <c r="C1895" t="s">
        <v>81</v>
      </c>
      <c r="D1895" t="s">
        <v>122</v>
      </c>
      <c r="E1895" t="s">
        <v>1397</v>
      </c>
      <c r="F1895" t="s">
        <v>5710</v>
      </c>
      <c r="G1895" t="s">
        <v>1376</v>
      </c>
      <c r="H1895" t="s">
        <v>293</v>
      </c>
      <c r="I1895" t="s">
        <v>136</v>
      </c>
      <c r="J1895" t="s">
        <v>137</v>
      </c>
      <c r="K1895" t="s">
        <v>138</v>
      </c>
      <c r="L1895" t="s">
        <v>5711</v>
      </c>
      <c r="M1895" t="s">
        <v>5712</v>
      </c>
      <c r="N1895">
        <v>1.9311111110000001</v>
      </c>
      <c r="O1895">
        <v>14</v>
      </c>
      <c r="P1895">
        <v>893</v>
      </c>
      <c r="Q1895">
        <v>2</v>
      </c>
      <c r="R1895">
        <v>24</v>
      </c>
      <c r="S1895">
        <v>4</v>
      </c>
      <c r="T1895">
        <v>65</v>
      </c>
      <c r="U1895">
        <v>1</v>
      </c>
      <c r="V1895">
        <v>0</v>
      </c>
      <c r="W1895">
        <v>7.5603859846320001</v>
      </c>
      <c r="X1895">
        <v>242.2852303523164</v>
      </c>
      <c r="Y1895">
        <v>3.8731139656213562</v>
      </c>
      <c r="Z1895">
        <v>39.403407131607935</v>
      </c>
      <c r="AA1895">
        <v>11.840213955187195</v>
      </c>
      <c r="AB1895">
        <v>43.899050813507223</v>
      </c>
      <c r="AC1895">
        <v>0.83171353820706673</v>
      </c>
      <c r="AD1895">
        <v>0</v>
      </c>
      <c r="AE1895">
        <v>349.69311574107923</v>
      </c>
    </row>
    <row r="1896" spans="1:31" x14ac:dyDescent="0.25">
      <c r="A1896">
        <v>2377868</v>
      </c>
      <c r="B1896">
        <v>1</v>
      </c>
      <c r="C1896" t="s">
        <v>81</v>
      </c>
      <c r="D1896" t="s">
        <v>122</v>
      </c>
      <c r="E1896" t="s">
        <v>290</v>
      </c>
      <c r="F1896" t="s">
        <v>5713</v>
      </c>
      <c r="G1896" t="s">
        <v>298</v>
      </c>
      <c r="H1896" t="s">
        <v>293</v>
      </c>
      <c r="I1896" t="s">
        <v>136</v>
      </c>
      <c r="J1896" t="s">
        <v>137</v>
      </c>
      <c r="K1896" t="s">
        <v>138</v>
      </c>
      <c r="L1896" t="s">
        <v>5714</v>
      </c>
      <c r="M1896" t="s">
        <v>5715</v>
      </c>
      <c r="N1896">
        <v>0.48861111099999999</v>
      </c>
      <c r="O1896">
        <v>0</v>
      </c>
      <c r="P1896">
        <v>4702</v>
      </c>
      <c r="Q1896">
        <v>0</v>
      </c>
      <c r="R1896">
        <v>39</v>
      </c>
      <c r="S1896">
        <v>1</v>
      </c>
      <c r="T1896">
        <v>203</v>
      </c>
      <c r="U1896">
        <v>0</v>
      </c>
      <c r="V1896">
        <v>0</v>
      </c>
      <c r="W1896">
        <v>0</v>
      </c>
      <c r="X1896">
        <v>439.19871814213332</v>
      </c>
      <c r="Y1896">
        <v>0</v>
      </c>
      <c r="Z1896">
        <v>5.1796487218347336</v>
      </c>
      <c r="AA1896">
        <v>6.4953873826986674</v>
      </c>
      <c r="AB1896">
        <v>74.345843278428688</v>
      </c>
      <c r="AC1896">
        <v>0</v>
      </c>
      <c r="AD1896">
        <v>0</v>
      </c>
      <c r="AE1896">
        <v>525.21959752509542</v>
      </c>
    </row>
    <row r="1897" spans="1:31" x14ac:dyDescent="0.25">
      <c r="A1897">
        <v>2377910</v>
      </c>
      <c r="B1897">
        <v>1</v>
      </c>
      <c r="C1897" t="s">
        <v>81</v>
      </c>
      <c r="D1897" t="s">
        <v>122</v>
      </c>
      <c r="E1897" t="s">
        <v>290</v>
      </c>
      <c r="F1897" t="s">
        <v>5716</v>
      </c>
      <c r="G1897" t="s">
        <v>298</v>
      </c>
      <c r="H1897" t="s">
        <v>293</v>
      </c>
      <c r="I1897" t="s">
        <v>136</v>
      </c>
      <c r="J1897" t="s">
        <v>137</v>
      </c>
      <c r="K1897" t="s">
        <v>138</v>
      </c>
      <c r="L1897" t="s">
        <v>5717</v>
      </c>
      <c r="M1897" t="s">
        <v>4701</v>
      </c>
      <c r="N1897">
        <v>0.19166666600000001</v>
      </c>
      <c r="O1897">
        <v>14</v>
      </c>
      <c r="P1897">
        <v>893</v>
      </c>
      <c r="Q1897">
        <v>2</v>
      </c>
      <c r="R1897">
        <v>24</v>
      </c>
      <c r="S1897">
        <v>4</v>
      </c>
      <c r="T1897">
        <v>65</v>
      </c>
      <c r="U1897">
        <v>1</v>
      </c>
      <c r="V1897">
        <v>0</v>
      </c>
      <c r="W1897">
        <v>0.77534379902250006</v>
      </c>
      <c r="X1897">
        <v>24.791800398541998</v>
      </c>
      <c r="Y1897">
        <v>0.3773045245311667</v>
      </c>
      <c r="Z1897">
        <v>3.812509046897417</v>
      </c>
      <c r="AA1897">
        <v>1.173235420962</v>
      </c>
      <c r="AB1897">
        <v>4.3294017120810002</v>
      </c>
      <c r="AC1897">
        <v>8.262033705250002E-2</v>
      </c>
      <c r="AD1897">
        <v>0</v>
      </c>
      <c r="AE1897">
        <v>35.342215239088581</v>
      </c>
    </row>
    <row r="1898" spans="1:31" x14ac:dyDescent="0.25">
      <c r="A1898">
        <v>2377935</v>
      </c>
      <c r="B1898">
        <v>1</v>
      </c>
      <c r="C1898" t="s">
        <v>81</v>
      </c>
      <c r="D1898" t="s">
        <v>122</v>
      </c>
      <c r="E1898" t="s">
        <v>1397</v>
      </c>
      <c r="F1898" t="s">
        <v>5718</v>
      </c>
      <c r="G1898" t="s">
        <v>1495</v>
      </c>
      <c r="H1898" t="s">
        <v>293</v>
      </c>
      <c r="I1898" t="s">
        <v>136</v>
      </c>
      <c r="J1898" t="s">
        <v>137</v>
      </c>
      <c r="K1898" t="s">
        <v>138</v>
      </c>
      <c r="L1898" t="s">
        <v>5719</v>
      </c>
      <c r="M1898" t="s">
        <v>5720</v>
      </c>
      <c r="N1898">
        <v>1.290277777</v>
      </c>
      <c r="O1898">
        <v>0</v>
      </c>
      <c r="P1898">
        <v>0</v>
      </c>
      <c r="Q1898">
        <v>13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20.860250792757174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20.860250792757174</v>
      </c>
    </row>
    <row r="1899" spans="1:31" x14ac:dyDescent="0.25">
      <c r="A1899">
        <v>2377953</v>
      </c>
      <c r="B1899">
        <v>1</v>
      </c>
      <c r="C1899" t="s">
        <v>81</v>
      </c>
      <c r="D1899" t="s">
        <v>123</v>
      </c>
      <c r="E1899" t="s">
        <v>290</v>
      </c>
      <c r="F1899" t="s">
        <v>5721</v>
      </c>
      <c r="G1899" t="s">
        <v>298</v>
      </c>
      <c r="H1899" t="s">
        <v>293</v>
      </c>
      <c r="I1899" t="s">
        <v>136</v>
      </c>
      <c r="J1899" t="s">
        <v>137</v>
      </c>
      <c r="K1899" t="s">
        <v>138</v>
      </c>
      <c r="L1899" t="s">
        <v>5722</v>
      </c>
      <c r="M1899" t="s">
        <v>5723</v>
      </c>
      <c r="N1899">
        <v>0.62555555500000004</v>
      </c>
      <c r="O1899">
        <v>15</v>
      </c>
      <c r="P1899">
        <v>900</v>
      </c>
      <c r="Q1899">
        <v>428</v>
      </c>
      <c r="R1899">
        <v>188</v>
      </c>
      <c r="S1899">
        <v>35</v>
      </c>
      <c r="T1899">
        <v>72</v>
      </c>
      <c r="U1899">
        <v>4</v>
      </c>
      <c r="V1899">
        <v>0</v>
      </c>
      <c r="W1899">
        <v>29.66380381533364</v>
      </c>
      <c r="X1899">
        <v>146.80703600584133</v>
      </c>
      <c r="Y1899">
        <v>769.46740085183046</v>
      </c>
      <c r="Z1899">
        <v>293.96572072915484</v>
      </c>
      <c r="AA1899">
        <v>166.23326683190353</v>
      </c>
      <c r="AB1899">
        <v>25.425195193276778</v>
      </c>
      <c r="AC1899">
        <v>37.370541619220873</v>
      </c>
      <c r="AD1899">
        <v>0</v>
      </c>
      <c r="AE1899">
        <v>1468.9329650465615</v>
      </c>
    </row>
    <row r="1900" spans="1:31" x14ac:dyDescent="0.25">
      <c r="A1900">
        <v>2377983</v>
      </c>
      <c r="B1900">
        <v>1</v>
      </c>
      <c r="C1900" t="s">
        <v>81</v>
      </c>
      <c r="D1900" t="s">
        <v>122</v>
      </c>
      <c r="E1900" t="s">
        <v>1368</v>
      </c>
      <c r="F1900" t="s">
        <v>5724</v>
      </c>
      <c r="G1900" t="s">
        <v>298</v>
      </c>
      <c r="H1900" t="s">
        <v>293</v>
      </c>
      <c r="I1900" t="s">
        <v>136</v>
      </c>
      <c r="J1900" t="s">
        <v>137</v>
      </c>
      <c r="K1900" t="s">
        <v>138</v>
      </c>
      <c r="L1900" t="s">
        <v>5725</v>
      </c>
      <c r="M1900" t="s">
        <v>5726</v>
      </c>
      <c r="N1900">
        <v>0.94305555500000005</v>
      </c>
      <c r="O1900">
        <v>0</v>
      </c>
      <c r="P1900">
        <v>216</v>
      </c>
      <c r="Q1900">
        <v>0</v>
      </c>
      <c r="R1900">
        <v>0</v>
      </c>
      <c r="S1900">
        <v>0</v>
      </c>
      <c r="T1900">
        <v>16</v>
      </c>
      <c r="U1900">
        <v>0</v>
      </c>
      <c r="V1900">
        <v>0</v>
      </c>
      <c r="W1900">
        <v>0</v>
      </c>
      <c r="X1900">
        <v>20.270662619774892</v>
      </c>
      <c r="Y1900">
        <v>0</v>
      </c>
      <c r="Z1900">
        <v>0</v>
      </c>
      <c r="AA1900">
        <v>0</v>
      </c>
      <c r="AB1900">
        <v>4.702570880725534</v>
      </c>
      <c r="AC1900">
        <v>0</v>
      </c>
      <c r="AD1900">
        <v>0</v>
      </c>
      <c r="AE1900">
        <v>24.973233500500427</v>
      </c>
    </row>
    <row r="1901" spans="1:31" x14ac:dyDescent="0.25">
      <c r="A1901">
        <v>2377997</v>
      </c>
      <c r="B1901">
        <v>1</v>
      </c>
      <c r="C1901" t="s">
        <v>81</v>
      </c>
      <c r="D1901" t="s">
        <v>118</v>
      </c>
      <c r="E1901" t="s">
        <v>1397</v>
      </c>
      <c r="F1901" t="s">
        <v>5326</v>
      </c>
      <c r="G1901" t="s">
        <v>1495</v>
      </c>
      <c r="H1901" t="s">
        <v>293</v>
      </c>
      <c r="I1901" t="s">
        <v>136</v>
      </c>
      <c r="J1901" t="s">
        <v>137</v>
      </c>
      <c r="K1901" t="s">
        <v>138</v>
      </c>
      <c r="L1901" t="s">
        <v>5727</v>
      </c>
      <c r="M1901" t="s">
        <v>5728</v>
      </c>
      <c r="N1901">
        <v>1.699166666</v>
      </c>
      <c r="O1901">
        <v>0</v>
      </c>
      <c r="P1901">
        <v>0</v>
      </c>
      <c r="Q1901">
        <v>8</v>
      </c>
      <c r="R1901">
        <v>4</v>
      </c>
      <c r="S1901">
        <v>2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66.289942781253004</v>
      </c>
      <c r="Z1901">
        <v>74.669289910055994</v>
      </c>
      <c r="AA1901">
        <v>4.0862851184511992</v>
      </c>
      <c r="AB1901">
        <v>0</v>
      </c>
      <c r="AC1901">
        <v>0</v>
      </c>
      <c r="AD1901">
        <v>0</v>
      </c>
      <c r="AE1901">
        <v>145.04551780976021</v>
      </c>
    </row>
    <row r="1902" spans="1:31" x14ac:dyDescent="0.25">
      <c r="A1902">
        <v>2378012</v>
      </c>
      <c r="B1902">
        <v>1</v>
      </c>
      <c r="C1902" t="s">
        <v>81</v>
      </c>
      <c r="D1902" t="s">
        <v>112</v>
      </c>
      <c r="E1902" t="s">
        <v>1397</v>
      </c>
      <c r="F1902" t="s">
        <v>5729</v>
      </c>
      <c r="G1902" t="s">
        <v>298</v>
      </c>
      <c r="H1902" t="s">
        <v>293</v>
      </c>
      <c r="I1902" t="s">
        <v>136</v>
      </c>
      <c r="J1902" t="s">
        <v>137</v>
      </c>
      <c r="K1902" t="s">
        <v>138</v>
      </c>
      <c r="L1902" t="s">
        <v>5730</v>
      </c>
      <c r="M1902" t="s">
        <v>5731</v>
      </c>
      <c r="N1902">
        <v>0.67944444400000004</v>
      </c>
      <c r="O1902">
        <v>0</v>
      </c>
      <c r="P1902">
        <v>1198</v>
      </c>
      <c r="Q1902">
        <v>0</v>
      </c>
      <c r="R1902">
        <v>0</v>
      </c>
      <c r="S1902">
        <v>1</v>
      </c>
      <c r="T1902">
        <v>302</v>
      </c>
      <c r="U1902">
        <v>2</v>
      </c>
      <c r="V1902">
        <v>4</v>
      </c>
      <c r="W1902">
        <v>0</v>
      </c>
      <c r="X1902">
        <v>166.91634258391238</v>
      </c>
      <c r="Y1902">
        <v>0</v>
      </c>
      <c r="Z1902">
        <v>0</v>
      </c>
      <c r="AA1902">
        <v>1.2157374381866999</v>
      </c>
      <c r="AB1902">
        <v>117.57819408481923</v>
      </c>
      <c r="AC1902">
        <v>119.37191716700744</v>
      </c>
      <c r="AD1902">
        <v>68.191487567493212</v>
      </c>
      <c r="AE1902">
        <v>473.27367884141893</v>
      </c>
    </row>
    <row r="1903" spans="1:31" x14ac:dyDescent="0.25">
      <c r="A1903">
        <v>2378020</v>
      </c>
      <c r="B1903">
        <v>1</v>
      </c>
      <c r="C1903" t="s">
        <v>81</v>
      </c>
      <c r="D1903" t="s">
        <v>127</v>
      </c>
      <c r="E1903" t="s">
        <v>1397</v>
      </c>
      <c r="F1903" t="s">
        <v>5732</v>
      </c>
      <c r="G1903" t="s">
        <v>1495</v>
      </c>
      <c r="H1903" t="s">
        <v>293</v>
      </c>
      <c r="I1903" t="s">
        <v>136</v>
      </c>
      <c r="J1903" t="s">
        <v>137</v>
      </c>
      <c r="K1903" t="s">
        <v>138</v>
      </c>
      <c r="L1903" t="s">
        <v>5733</v>
      </c>
      <c r="M1903" t="s">
        <v>5734</v>
      </c>
      <c r="N1903">
        <v>2.2708333330000001</v>
      </c>
      <c r="O1903">
        <v>0</v>
      </c>
      <c r="P1903">
        <v>1</v>
      </c>
      <c r="Q1903">
        <v>0</v>
      </c>
      <c r="R1903">
        <v>5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11.408159562505977</v>
      </c>
      <c r="AA1903">
        <v>0</v>
      </c>
      <c r="AB1903">
        <v>0</v>
      </c>
      <c r="AC1903">
        <v>0</v>
      </c>
      <c r="AD1903">
        <v>0</v>
      </c>
      <c r="AE1903">
        <v>11.408159562505977</v>
      </c>
    </row>
    <row r="1904" spans="1:31" x14ac:dyDescent="0.25">
      <c r="A1904">
        <v>2378053</v>
      </c>
      <c r="B1904">
        <v>1</v>
      </c>
      <c r="C1904" t="s">
        <v>81</v>
      </c>
      <c r="D1904" t="s">
        <v>112</v>
      </c>
      <c r="E1904" t="s">
        <v>290</v>
      </c>
      <c r="F1904" t="s">
        <v>5735</v>
      </c>
      <c r="G1904" t="s">
        <v>298</v>
      </c>
      <c r="H1904" t="s">
        <v>293</v>
      </c>
      <c r="I1904" t="s">
        <v>136</v>
      </c>
      <c r="J1904" t="s">
        <v>137</v>
      </c>
      <c r="K1904" t="s">
        <v>138</v>
      </c>
      <c r="L1904" t="s">
        <v>5736</v>
      </c>
      <c r="M1904" t="s">
        <v>5737</v>
      </c>
      <c r="N1904">
        <v>1.1941666660000001</v>
      </c>
      <c r="O1904">
        <v>0</v>
      </c>
      <c r="P1904">
        <v>2300</v>
      </c>
      <c r="Q1904">
        <v>269</v>
      </c>
      <c r="R1904">
        <v>252</v>
      </c>
      <c r="S1904">
        <v>33</v>
      </c>
      <c r="T1904">
        <v>283</v>
      </c>
      <c r="U1904">
        <v>4</v>
      </c>
      <c r="V1904">
        <v>2</v>
      </c>
      <c r="W1904">
        <v>0</v>
      </c>
      <c r="X1904">
        <v>541.65981887841656</v>
      </c>
      <c r="Y1904">
        <v>1059.6399580575294</v>
      </c>
      <c r="Z1904">
        <v>322.23822886515416</v>
      </c>
      <c r="AA1904">
        <v>63.435272704066676</v>
      </c>
      <c r="AB1904">
        <v>160.3903104463771</v>
      </c>
      <c r="AC1904">
        <v>160.80424007316691</v>
      </c>
      <c r="AD1904">
        <v>190.43700024455757</v>
      </c>
      <c r="AE1904">
        <v>2498.6048292692685</v>
      </c>
    </row>
    <row r="1905" spans="1:31" x14ac:dyDescent="0.25">
      <c r="A1905">
        <v>2378087</v>
      </c>
      <c r="B1905">
        <v>1</v>
      </c>
      <c r="C1905" t="s">
        <v>81</v>
      </c>
      <c r="D1905" t="s">
        <v>118</v>
      </c>
      <c r="E1905" t="s">
        <v>1368</v>
      </c>
      <c r="F1905" t="s">
        <v>5738</v>
      </c>
      <c r="G1905" t="s">
        <v>1495</v>
      </c>
      <c r="H1905" t="s">
        <v>293</v>
      </c>
      <c r="I1905" t="s">
        <v>136</v>
      </c>
      <c r="J1905" t="s">
        <v>137</v>
      </c>
      <c r="K1905" t="s">
        <v>138</v>
      </c>
      <c r="L1905" t="s">
        <v>5739</v>
      </c>
      <c r="M1905" t="s">
        <v>5740</v>
      </c>
      <c r="N1905">
        <v>2.7769444440000002</v>
      </c>
      <c r="O1905">
        <v>0</v>
      </c>
      <c r="P1905">
        <v>0</v>
      </c>
      <c r="Q1905">
        <v>0</v>
      </c>
      <c r="R1905">
        <v>3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49.273816966024896</v>
      </c>
      <c r="AA1905">
        <v>0</v>
      </c>
      <c r="AB1905">
        <v>0</v>
      </c>
      <c r="AC1905">
        <v>0</v>
      </c>
      <c r="AD1905">
        <v>0</v>
      </c>
      <c r="AE1905">
        <v>49.273816966024896</v>
      </c>
    </row>
    <row r="1906" spans="1:31" x14ac:dyDescent="0.25">
      <c r="A1906">
        <v>2378100</v>
      </c>
      <c r="B1906">
        <v>1</v>
      </c>
      <c r="C1906" t="s">
        <v>81</v>
      </c>
      <c r="D1906" t="s">
        <v>128</v>
      </c>
      <c r="E1906" t="s">
        <v>1397</v>
      </c>
      <c r="F1906" t="s">
        <v>5741</v>
      </c>
      <c r="G1906" t="s">
        <v>298</v>
      </c>
      <c r="H1906" t="s">
        <v>293</v>
      </c>
      <c r="I1906" t="s">
        <v>136</v>
      </c>
      <c r="J1906" t="s">
        <v>137</v>
      </c>
      <c r="K1906" t="s">
        <v>138</v>
      </c>
      <c r="L1906" t="s">
        <v>5742</v>
      </c>
      <c r="M1906" t="s">
        <v>5743</v>
      </c>
      <c r="N1906">
        <v>0.93277777699999997</v>
      </c>
      <c r="O1906">
        <v>0</v>
      </c>
      <c r="P1906">
        <v>46</v>
      </c>
      <c r="Q1906">
        <v>1</v>
      </c>
      <c r="R1906">
        <v>24</v>
      </c>
      <c r="S1906">
        <v>2</v>
      </c>
      <c r="T1906">
        <v>11</v>
      </c>
      <c r="U1906">
        <v>0</v>
      </c>
      <c r="V1906">
        <v>0</v>
      </c>
      <c r="W1906">
        <v>0</v>
      </c>
      <c r="X1906">
        <v>18.473978533906102</v>
      </c>
      <c r="Y1906">
        <v>1.8481818838220332</v>
      </c>
      <c r="Z1906">
        <v>8.3707719251997474</v>
      </c>
      <c r="AA1906">
        <v>6.3521097110021998</v>
      </c>
      <c r="AB1906">
        <v>14.659670147314952</v>
      </c>
      <c r="AC1906">
        <v>0</v>
      </c>
      <c r="AD1906">
        <v>0</v>
      </c>
      <c r="AE1906">
        <v>49.70471220124503</v>
      </c>
    </row>
    <row r="1907" spans="1:31" x14ac:dyDescent="0.25">
      <c r="A1907">
        <v>2378117</v>
      </c>
      <c r="B1907">
        <v>1</v>
      </c>
      <c r="C1907" t="s">
        <v>81</v>
      </c>
      <c r="D1907" t="s">
        <v>116</v>
      </c>
      <c r="E1907" t="s">
        <v>1397</v>
      </c>
      <c r="F1907" t="s">
        <v>5744</v>
      </c>
      <c r="G1907" t="s">
        <v>1495</v>
      </c>
      <c r="H1907" t="s">
        <v>293</v>
      </c>
      <c r="I1907" t="s">
        <v>136</v>
      </c>
      <c r="J1907" t="s">
        <v>137</v>
      </c>
      <c r="K1907" t="s">
        <v>138</v>
      </c>
      <c r="L1907" t="s">
        <v>5745</v>
      </c>
      <c r="M1907" t="s">
        <v>5746</v>
      </c>
      <c r="N1907">
        <v>1.8486111110000001</v>
      </c>
      <c r="O1907">
        <v>0</v>
      </c>
      <c r="P1907">
        <v>98</v>
      </c>
      <c r="Q1907">
        <v>0</v>
      </c>
      <c r="R1907">
        <v>1</v>
      </c>
      <c r="S1907">
        <v>0</v>
      </c>
      <c r="T1907">
        <v>6</v>
      </c>
      <c r="U1907">
        <v>0</v>
      </c>
      <c r="V1907">
        <v>0</v>
      </c>
      <c r="W1907">
        <v>0</v>
      </c>
      <c r="X1907">
        <v>21.214186174794087</v>
      </c>
      <c r="Y1907">
        <v>0</v>
      </c>
      <c r="Z1907">
        <v>3.9593389021374996</v>
      </c>
      <c r="AA1907">
        <v>0</v>
      </c>
      <c r="AB1907">
        <v>10.486739716023751</v>
      </c>
      <c r="AC1907">
        <v>0</v>
      </c>
      <c r="AD1907">
        <v>0</v>
      </c>
      <c r="AE1907">
        <v>35.660264792955338</v>
      </c>
    </row>
    <row r="1908" spans="1:31" x14ac:dyDescent="0.25">
      <c r="A1908">
        <v>2378144</v>
      </c>
      <c r="B1908">
        <v>1</v>
      </c>
      <c r="C1908" t="s">
        <v>81</v>
      </c>
      <c r="D1908" t="s">
        <v>112</v>
      </c>
      <c r="E1908" t="s">
        <v>1397</v>
      </c>
      <c r="F1908" t="s">
        <v>5747</v>
      </c>
      <c r="G1908" t="s">
        <v>3000</v>
      </c>
      <c r="H1908" t="s">
        <v>293</v>
      </c>
      <c r="I1908" t="s">
        <v>136</v>
      </c>
      <c r="J1908" t="s">
        <v>137</v>
      </c>
      <c r="K1908" t="s">
        <v>138</v>
      </c>
      <c r="L1908" t="s">
        <v>5748</v>
      </c>
      <c r="M1908" t="s">
        <v>5749</v>
      </c>
      <c r="N1908">
        <v>3.0463888880000001</v>
      </c>
      <c r="O1908">
        <v>0</v>
      </c>
      <c r="P1908">
        <v>0</v>
      </c>
      <c r="Q1908">
        <v>0</v>
      </c>
      <c r="R1908">
        <v>4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77.586989039234908</v>
      </c>
      <c r="AA1908">
        <v>0</v>
      </c>
      <c r="AB1908">
        <v>0</v>
      </c>
      <c r="AC1908">
        <v>0</v>
      </c>
      <c r="AD1908">
        <v>0</v>
      </c>
      <c r="AE1908">
        <v>77.586989039234908</v>
      </c>
    </row>
    <row r="1909" spans="1:31" x14ac:dyDescent="0.25">
      <c r="A1909">
        <v>2378158</v>
      </c>
      <c r="B1909">
        <v>1</v>
      </c>
      <c r="C1909" t="s">
        <v>81</v>
      </c>
      <c r="D1909" t="s">
        <v>114</v>
      </c>
      <c r="E1909" t="s">
        <v>1397</v>
      </c>
      <c r="F1909" t="s">
        <v>5750</v>
      </c>
      <c r="G1909" t="s">
        <v>1495</v>
      </c>
      <c r="H1909" t="s">
        <v>293</v>
      </c>
      <c r="I1909" t="s">
        <v>136</v>
      </c>
      <c r="J1909" t="s">
        <v>137</v>
      </c>
      <c r="K1909" t="s">
        <v>138</v>
      </c>
      <c r="L1909" t="s">
        <v>5751</v>
      </c>
      <c r="M1909" t="s">
        <v>5752</v>
      </c>
      <c r="N1909">
        <v>2.1383333329999998</v>
      </c>
      <c r="O1909">
        <v>0</v>
      </c>
      <c r="P1909">
        <v>151</v>
      </c>
      <c r="Q1909">
        <v>0</v>
      </c>
      <c r="R1909">
        <v>0</v>
      </c>
      <c r="S1909">
        <v>0</v>
      </c>
      <c r="T1909">
        <v>19</v>
      </c>
      <c r="U1909">
        <v>0</v>
      </c>
      <c r="V1909">
        <v>0</v>
      </c>
      <c r="W1909">
        <v>0</v>
      </c>
      <c r="X1909">
        <v>43.506112070339213</v>
      </c>
      <c r="Y1909">
        <v>0</v>
      </c>
      <c r="Z1909">
        <v>0</v>
      </c>
      <c r="AA1909">
        <v>0</v>
      </c>
      <c r="AB1909">
        <v>19.377850203029315</v>
      </c>
      <c r="AC1909">
        <v>0</v>
      </c>
      <c r="AD1909">
        <v>0</v>
      </c>
      <c r="AE1909">
        <v>62.883962273368525</v>
      </c>
    </row>
    <row r="1910" spans="1:31" x14ac:dyDescent="0.25">
      <c r="A1910">
        <v>2378229</v>
      </c>
      <c r="B1910">
        <v>1</v>
      </c>
      <c r="C1910" t="s">
        <v>81</v>
      </c>
      <c r="D1910" t="s">
        <v>117</v>
      </c>
      <c r="E1910" t="s">
        <v>1397</v>
      </c>
      <c r="F1910" t="s">
        <v>5753</v>
      </c>
      <c r="G1910" t="s">
        <v>1495</v>
      </c>
      <c r="H1910" t="s">
        <v>293</v>
      </c>
      <c r="I1910" t="s">
        <v>136</v>
      </c>
      <c r="J1910" t="s">
        <v>137</v>
      </c>
      <c r="K1910" t="s">
        <v>138</v>
      </c>
      <c r="L1910" t="s">
        <v>5754</v>
      </c>
      <c r="M1910" t="s">
        <v>5755</v>
      </c>
      <c r="N1910">
        <v>1.003055555</v>
      </c>
      <c r="O1910">
        <v>0</v>
      </c>
      <c r="P1910">
        <v>26</v>
      </c>
      <c r="Q1910">
        <v>5</v>
      </c>
      <c r="R1910">
        <v>16</v>
      </c>
      <c r="S1910">
        <v>0</v>
      </c>
      <c r="T1910">
        <v>3</v>
      </c>
      <c r="U1910">
        <v>0</v>
      </c>
      <c r="V1910">
        <v>0</v>
      </c>
      <c r="W1910">
        <v>0</v>
      </c>
      <c r="X1910">
        <v>5.8945210668452246</v>
      </c>
      <c r="Y1910">
        <v>33.461835493222395</v>
      </c>
      <c r="Z1910">
        <v>25.273042068517832</v>
      </c>
      <c r="AA1910">
        <v>0</v>
      </c>
      <c r="AB1910">
        <v>1.9655975360711251</v>
      </c>
      <c r="AC1910">
        <v>0</v>
      </c>
      <c r="AD1910">
        <v>0</v>
      </c>
      <c r="AE1910">
        <v>66.594996164656578</v>
      </c>
    </row>
    <row r="1911" spans="1:31" x14ac:dyDescent="0.25">
      <c r="A1911">
        <v>2378290</v>
      </c>
      <c r="B1911">
        <v>1</v>
      </c>
      <c r="C1911" t="s">
        <v>81</v>
      </c>
      <c r="D1911" t="s">
        <v>118</v>
      </c>
      <c r="E1911" t="s">
        <v>1397</v>
      </c>
      <c r="F1911" t="s">
        <v>5756</v>
      </c>
      <c r="G1911" t="s">
        <v>298</v>
      </c>
      <c r="H1911" t="s">
        <v>293</v>
      </c>
      <c r="I1911" t="s">
        <v>136</v>
      </c>
      <c r="J1911" t="s">
        <v>137</v>
      </c>
      <c r="K1911" t="s">
        <v>138</v>
      </c>
      <c r="L1911" t="s">
        <v>5757</v>
      </c>
      <c r="M1911" t="s">
        <v>5758</v>
      </c>
      <c r="N1911">
        <v>0.72916666600000002</v>
      </c>
      <c r="O1911">
        <v>0</v>
      </c>
      <c r="P1911">
        <v>58</v>
      </c>
      <c r="Q1911">
        <v>0</v>
      </c>
      <c r="R1911">
        <v>52</v>
      </c>
      <c r="S1911">
        <v>1</v>
      </c>
      <c r="T1911">
        <v>10</v>
      </c>
      <c r="U1911">
        <v>0</v>
      </c>
      <c r="V1911">
        <v>0</v>
      </c>
      <c r="W1911">
        <v>0</v>
      </c>
      <c r="X1911">
        <v>9.8277185788031272</v>
      </c>
      <c r="Y1911">
        <v>0</v>
      </c>
      <c r="Z1911">
        <v>11.34123961123125</v>
      </c>
      <c r="AA1911">
        <v>1.3743311533875</v>
      </c>
      <c r="AB1911">
        <v>5.8723012386499995</v>
      </c>
      <c r="AC1911">
        <v>0</v>
      </c>
      <c r="AD1911">
        <v>0</v>
      </c>
      <c r="AE1911">
        <v>28.415590582071879</v>
      </c>
    </row>
    <row r="1912" spans="1:31" x14ac:dyDescent="0.25">
      <c r="A1912">
        <v>2378301</v>
      </c>
      <c r="B1912">
        <v>1</v>
      </c>
      <c r="C1912" t="s">
        <v>81</v>
      </c>
      <c r="D1912" t="s">
        <v>119</v>
      </c>
      <c r="E1912" t="s">
        <v>1397</v>
      </c>
      <c r="F1912" t="s">
        <v>5759</v>
      </c>
      <c r="G1912" t="s">
        <v>298</v>
      </c>
      <c r="H1912" t="s">
        <v>293</v>
      </c>
      <c r="I1912" t="s">
        <v>1348</v>
      </c>
      <c r="J1912" t="s">
        <v>137</v>
      </c>
      <c r="K1912" t="s">
        <v>138</v>
      </c>
      <c r="L1912" t="s">
        <v>5760</v>
      </c>
      <c r="M1912" t="s">
        <v>5761</v>
      </c>
      <c r="N1912">
        <v>7.4999999999999997E-3</v>
      </c>
      <c r="O1912">
        <v>0</v>
      </c>
      <c r="P1912">
        <v>1191</v>
      </c>
      <c r="Q1912">
        <v>94</v>
      </c>
      <c r="R1912">
        <v>188</v>
      </c>
      <c r="S1912">
        <v>8</v>
      </c>
      <c r="T1912">
        <v>52</v>
      </c>
      <c r="U1912">
        <v>0</v>
      </c>
      <c r="V1912">
        <v>0</v>
      </c>
      <c r="W1912">
        <v>0</v>
      </c>
      <c r="X1912">
        <v>1.3954460667059254</v>
      </c>
      <c r="Y1912">
        <v>6.0260211892707725</v>
      </c>
      <c r="Z1912">
        <v>5.3526572825815499</v>
      </c>
      <c r="AA1912">
        <v>0.2141975291481</v>
      </c>
      <c r="AB1912">
        <v>0.30570736281570005</v>
      </c>
      <c r="AC1912">
        <v>0</v>
      </c>
      <c r="AD1912">
        <v>0</v>
      </c>
      <c r="AE1912">
        <v>13.294029430522047</v>
      </c>
    </row>
    <row r="1913" spans="1:31" x14ac:dyDescent="0.25">
      <c r="A1913">
        <v>2378345</v>
      </c>
      <c r="B1913">
        <v>1</v>
      </c>
      <c r="C1913" t="s">
        <v>81</v>
      </c>
      <c r="D1913" t="s">
        <v>123</v>
      </c>
      <c r="E1913" t="s">
        <v>290</v>
      </c>
      <c r="F1913" t="s">
        <v>5762</v>
      </c>
      <c r="G1913" t="s">
        <v>2991</v>
      </c>
      <c r="H1913" t="s">
        <v>293</v>
      </c>
      <c r="I1913" t="s">
        <v>136</v>
      </c>
      <c r="J1913" t="s">
        <v>137</v>
      </c>
      <c r="K1913" t="s">
        <v>138</v>
      </c>
      <c r="L1913" t="s">
        <v>5763</v>
      </c>
      <c r="M1913" t="s">
        <v>5764</v>
      </c>
      <c r="N1913">
        <v>0.28611111099999997</v>
      </c>
      <c r="O1913">
        <v>6</v>
      </c>
      <c r="P1913">
        <v>0</v>
      </c>
      <c r="Q1913">
        <v>172</v>
      </c>
      <c r="R1913">
        <v>1</v>
      </c>
      <c r="S1913">
        <v>40</v>
      </c>
      <c r="T1913">
        <v>0</v>
      </c>
      <c r="U1913">
        <v>0</v>
      </c>
      <c r="V1913">
        <v>0</v>
      </c>
      <c r="W1913">
        <v>1.655075398158</v>
      </c>
      <c r="X1913">
        <v>0</v>
      </c>
      <c r="Y1913">
        <v>34.744161445706212</v>
      </c>
      <c r="Z1913">
        <v>0</v>
      </c>
      <c r="AA1913">
        <v>12.796345837255995</v>
      </c>
      <c r="AB1913">
        <v>0</v>
      </c>
      <c r="AC1913">
        <v>0</v>
      </c>
      <c r="AD1913">
        <v>0</v>
      </c>
      <c r="AE1913">
        <v>49.1955826811202</v>
      </c>
    </row>
    <row r="1914" spans="1:31" x14ac:dyDescent="0.25">
      <c r="A1914">
        <v>2378361</v>
      </c>
      <c r="B1914">
        <v>1</v>
      </c>
      <c r="C1914" t="s">
        <v>81</v>
      </c>
      <c r="D1914" t="s">
        <v>113</v>
      </c>
      <c r="E1914" t="s">
        <v>1397</v>
      </c>
      <c r="F1914" t="s">
        <v>5765</v>
      </c>
      <c r="G1914" t="s">
        <v>1495</v>
      </c>
      <c r="H1914" t="s">
        <v>293</v>
      </c>
      <c r="I1914" t="s">
        <v>136</v>
      </c>
      <c r="J1914" t="s">
        <v>137</v>
      </c>
      <c r="K1914" t="s">
        <v>138</v>
      </c>
      <c r="L1914" t="s">
        <v>5766</v>
      </c>
      <c r="M1914" t="s">
        <v>5767</v>
      </c>
      <c r="N1914">
        <v>2.6691666660000002</v>
      </c>
      <c r="O1914">
        <v>0</v>
      </c>
      <c r="P1914">
        <v>36</v>
      </c>
      <c r="Q1914">
        <v>0</v>
      </c>
      <c r="R1914">
        <v>2</v>
      </c>
      <c r="S1914">
        <v>0</v>
      </c>
      <c r="T1914">
        <v>6</v>
      </c>
      <c r="U1914">
        <v>0</v>
      </c>
      <c r="V1914">
        <v>0</v>
      </c>
      <c r="W1914">
        <v>0</v>
      </c>
      <c r="X1914">
        <v>15.908439849561669</v>
      </c>
      <c r="Y1914">
        <v>0</v>
      </c>
      <c r="Z1914">
        <v>1.7862716455544252</v>
      </c>
      <c r="AA1914">
        <v>0</v>
      </c>
      <c r="AB1914">
        <v>7.3951718652780825</v>
      </c>
      <c r="AC1914">
        <v>0</v>
      </c>
      <c r="AD1914">
        <v>0</v>
      </c>
      <c r="AE1914">
        <v>25.089883360394179</v>
      </c>
    </row>
    <row r="1915" spans="1:31" x14ac:dyDescent="0.25">
      <c r="A1915">
        <v>2378386</v>
      </c>
      <c r="B1915">
        <v>1</v>
      </c>
      <c r="C1915" t="s">
        <v>81</v>
      </c>
      <c r="D1915" t="s">
        <v>118</v>
      </c>
      <c r="E1915" t="s">
        <v>1397</v>
      </c>
      <c r="F1915" t="s">
        <v>5768</v>
      </c>
      <c r="G1915" t="s">
        <v>298</v>
      </c>
      <c r="H1915" t="s">
        <v>293</v>
      </c>
      <c r="I1915" t="s">
        <v>1348</v>
      </c>
      <c r="J1915" t="s">
        <v>137</v>
      </c>
      <c r="K1915" t="s">
        <v>138</v>
      </c>
      <c r="L1915" t="s">
        <v>5769</v>
      </c>
      <c r="M1915" t="s">
        <v>5770</v>
      </c>
      <c r="N1915">
        <v>8.6111109999999994E-3</v>
      </c>
      <c r="O1915">
        <v>3</v>
      </c>
      <c r="P1915">
        <v>1395</v>
      </c>
      <c r="Q1915">
        <v>188</v>
      </c>
      <c r="R1915">
        <v>168</v>
      </c>
      <c r="S1915">
        <v>28</v>
      </c>
      <c r="T1915">
        <v>117</v>
      </c>
      <c r="U1915">
        <v>0</v>
      </c>
      <c r="V1915">
        <v>0</v>
      </c>
      <c r="W1915">
        <v>5.7741847998000004E-3</v>
      </c>
      <c r="X1915">
        <v>1.6859046359453647</v>
      </c>
      <c r="Y1915">
        <v>6.1565157291678085</v>
      </c>
      <c r="Z1915">
        <v>2.6014231732968804</v>
      </c>
      <c r="AA1915">
        <v>0.63739373932369714</v>
      </c>
      <c r="AB1915">
        <v>0.4016332783650749</v>
      </c>
      <c r="AC1915">
        <v>0</v>
      </c>
      <c r="AD1915">
        <v>0</v>
      </c>
      <c r="AE1915">
        <v>11.488644740898627</v>
      </c>
    </row>
    <row r="1916" spans="1:31" x14ac:dyDescent="0.25">
      <c r="A1916">
        <v>2378388</v>
      </c>
      <c r="B1916">
        <v>1</v>
      </c>
      <c r="C1916" t="s">
        <v>81</v>
      </c>
      <c r="D1916" t="s">
        <v>118</v>
      </c>
      <c r="E1916" t="s">
        <v>1397</v>
      </c>
      <c r="F1916" t="s">
        <v>5771</v>
      </c>
      <c r="G1916" t="s">
        <v>1495</v>
      </c>
      <c r="H1916" t="s">
        <v>293</v>
      </c>
      <c r="I1916" t="s">
        <v>136</v>
      </c>
      <c r="J1916" t="s">
        <v>137</v>
      </c>
      <c r="K1916" t="s">
        <v>138</v>
      </c>
      <c r="L1916" t="s">
        <v>5772</v>
      </c>
      <c r="M1916" t="s">
        <v>5773</v>
      </c>
      <c r="N1916">
        <v>1.8025</v>
      </c>
      <c r="O1916">
        <v>0</v>
      </c>
      <c r="P1916">
        <v>3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1.6402400522763998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1.6402400522763998</v>
      </c>
    </row>
    <row r="1917" spans="1:31" x14ac:dyDescent="0.25">
      <c r="A1917">
        <v>2378398</v>
      </c>
      <c r="B1917">
        <v>1</v>
      </c>
      <c r="C1917" t="s">
        <v>81</v>
      </c>
      <c r="D1917" t="s">
        <v>118</v>
      </c>
      <c r="E1917" t="s">
        <v>1397</v>
      </c>
      <c r="F1917" t="s">
        <v>5774</v>
      </c>
      <c r="G1917" t="s">
        <v>1495</v>
      </c>
      <c r="H1917" t="s">
        <v>293</v>
      </c>
      <c r="I1917" t="s">
        <v>136</v>
      </c>
      <c r="J1917" t="s">
        <v>137</v>
      </c>
      <c r="K1917" t="s">
        <v>138</v>
      </c>
      <c r="L1917" t="s">
        <v>5775</v>
      </c>
      <c r="M1917" t="s">
        <v>5776</v>
      </c>
      <c r="N1917">
        <v>2.565555555</v>
      </c>
      <c r="O1917">
        <v>0</v>
      </c>
      <c r="P1917">
        <v>133</v>
      </c>
      <c r="Q1917">
        <v>1</v>
      </c>
      <c r="R1917">
        <v>4</v>
      </c>
      <c r="S1917">
        <v>0</v>
      </c>
      <c r="T1917">
        <v>6</v>
      </c>
      <c r="U1917">
        <v>0</v>
      </c>
      <c r="V1917">
        <v>0</v>
      </c>
      <c r="W1917">
        <v>0</v>
      </c>
      <c r="X1917">
        <v>51.349801426291044</v>
      </c>
      <c r="Y1917">
        <v>11.266860618207666</v>
      </c>
      <c r="Z1917">
        <v>25.79294627458577</v>
      </c>
      <c r="AA1917">
        <v>0</v>
      </c>
      <c r="AB1917">
        <v>7.5171969044960072</v>
      </c>
      <c r="AC1917">
        <v>0</v>
      </c>
      <c r="AD1917">
        <v>0</v>
      </c>
      <c r="AE1917">
        <v>95.926805223580487</v>
      </c>
    </row>
    <row r="1918" spans="1:31" x14ac:dyDescent="0.25">
      <c r="A1918">
        <v>2378466</v>
      </c>
      <c r="B1918">
        <v>1</v>
      </c>
      <c r="C1918" t="s">
        <v>81</v>
      </c>
      <c r="D1918" t="s">
        <v>113</v>
      </c>
      <c r="E1918" t="s">
        <v>1397</v>
      </c>
      <c r="F1918" t="s">
        <v>5777</v>
      </c>
      <c r="G1918" t="s">
        <v>298</v>
      </c>
      <c r="H1918" t="s">
        <v>293</v>
      </c>
      <c r="I1918" t="s">
        <v>1348</v>
      </c>
      <c r="J1918" t="s">
        <v>137</v>
      </c>
      <c r="K1918" t="s">
        <v>138</v>
      </c>
      <c r="L1918" t="s">
        <v>5778</v>
      </c>
      <c r="M1918" t="s">
        <v>5779</v>
      </c>
      <c r="N1918">
        <v>2.7777769999999999E-3</v>
      </c>
      <c r="O1918">
        <v>0</v>
      </c>
      <c r="P1918">
        <v>386</v>
      </c>
      <c r="Q1918">
        <v>1</v>
      </c>
      <c r="R1918">
        <v>27</v>
      </c>
      <c r="S1918">
        <v>1</v>
      </c>
      <c r="T1918">
        <v>17</v>
      </c>
      <c r="U1918">
        <v>1</v>
      </c>
      <c r="V1918">
        <v>0</v>
      </c>
      <c r="W1918">
        <v>0</v>
      </c>
      <c r="X1918">
        <v>0.12686836360291665</v>
      </c>
      <c r="Y1918">
        <v>1.3044145450000001E-2</v>
      </c>
      <c r="Z1918">
        <v>4.6587993835833341E-2</v>
      </c>
      <c r="AA1918">
        <v>3.4682641125000006E-3</v>
      </c>
      <c r="AB1918">
        <v>1.7707179504749999E-2</v>
      </c>
      <c r="AC1918">
        <v>0.31443837113250001</v>
      </c>
      <c r="AD1918">
        <v>0</v>
      </c>
      <c r="AE1918">
        <v>0.52211431763850003</v>
      </c>
    </row>
    <row r="1919" spans="1:31" x14ac:dyDescent="0.25">
      <c r="A1919">
        <v>2378474</v>
      </c>
      <c r="B1919">
        <v>1</v>
      </c>
      <c r="C1919" t="s">
        <v>81</v>
      </c>
      <c r="D1919" t="s">
        <v>119</v>
      </c>
      <c r="E1919" t="s">
        <v>290</v>
      </c>
      <c r="F1919" t="s">
        <v>5332</v>
      </c>
      <c r="G1919" t="s">
        <v>298</v>
      </c>
      <c r="H1919" t="s">
        <v>293</v>
      </c>
      <c r="I1919" t="s">
        <v>136</v>
      </c>
      <c r="J1919" t="s">
        <v>137</v>
      </c>
      <c r="K1919" t="s">
        <v>138</v>
      </c>
      <c r="L1919" t="s">
        <v>5780</v>
      </c>
      <c r="M1919" t="s">
        <v>5781</v>
      </c>
      <c r="N1919">
        <v>0.17944444400000001</v>
      </c>
      <c r="O1919">
        <v>3</v>
      </c>
      <c r="P1919">
        <v>2732</v>
      </c>
      <c r="Q1919">
        <v>32</v>
      </c>
      <c r="R1919">
        <v>555</v>
      </c>
      <c r="S1919">
        <v>17</v>
      </c>
      <c r="T1919">
        <v>275</v>
      </c>
      <c r="U1919">
        <v>0</v>
      </c>
      <c r="V1919">
        <v>3</v>
      </c>
      <c r="W1919">
        <v>0.25018007814600007</v>
      </c>
      <c r="X1919">
        <v>66.201507586612465</v>
      </c>
      <c r="Y1919">
        <v>24.477442444857161</v>
      </c>
      <c r="Z1919">
        <v>149.06878058874526</v>
      </c>
      <c r="AA1919">
        <v>54.060136727062115</v>
      </c>
      <c r="AB1919">
        <v>26.543488947192586</v>
      </c>
      <c r="AC1919">
        <v>0</v>
      </c>
      <c r="AD1919">
        <v>21.921673831439676</v>
      </c>
      <c r="AE1919">
        <v>342.52321020405532</v>
      </c>
    </row>
    <row r="1920" spans="1:31" x14ac:dyDescent="0.25">
      <c r="A1920">
        <v>2378476</v>
      </c>
      <c r="B1920">
        <v>1</v>
      </c>
      <c r="C1920" t="s">
        <v>81</v>
      </c>
      <c r="D1920" t="s">
        <v>112</v>
      </c>
      <c r="E1920" t="s">
        <v>290</v>
      </c>
      <c r="F1920" t="s">
        <v>5782</v>
      </c>
      <c r="G1920" t="s">
        <v>298</v>
      </c>
      <c r="H1920" t="s">
        <v>293</v>
      </c>
      <c r="I1920" t="s">
        <v>136</v>
      </c>
      <c r="J1920" t="s">
        <v>137</v>
      </c>
      <c r="K1920" t="s">
        <v>138</v>
      </c>
      <c r="L1920" t="s">
        <v>5783</v>
      </c>
      <c r="M1920" t="s">
        <v>5784</v>
      </c>
      <c r="N1920">
        <v>0.14027777699999999</v>
      </c>
      <c r="O1920">
        <v>0</v>
      </c>
      <c r="P1920">
        <v>886</v>
      </c>
      <c r="Q1920">
        <v>2</v>
      </c>
      <c r="R1920">
        <v>73</v>
      </c>
      <c r="S1920">
        <v>7</v>
      </c>
      <c r="T1920">
        <v>31</v>
      </c>
      <c r="U1920">
        <v>0</v>
      </c>
      <c r="V1920">
        <v>0</v>
      </c>
      <c r="W1920">
        <v>0</v>
      </c>
      <c r="X1920">
        <v>15.991850943845307</v>
      </c>
      <c r="Y1920">
        <v>1.0079564272035166</v>
      </c>
      <c r="Z1920">
        <v>4.3423594634334171</v>
      </c>
      <c r="AA1920">
        <v>1.7973548043750001</v>
      </c>
      <c r="AB1920">
        <v>2.6236869883677088</v>
      </c>
      <c r="AC1920">
        <v>0</v>
      </c>
      <c r="AD1920">
        <v>0</v>
      </c>
      <c r="AE1920">
        <v>25.763208627224952</v>
      </c>
    </row>
    <row r="1921" spans="1:31" x14ac:dyDescent="0.25">
      <c r="A1921">
        <v>2378478</v>
      </c>
      <c r="B1921">
        <v>1</v>
      </c>
      <c r="C1921" t="s">
        <v>81</v>
      </c>
      <c r="D1921" t="s">
        <v>118</v>
      </c>
      <c r="E1921" t="s">
        <v>1397</v>
      </c>
      <c r="F1921" t="s">
        <v>5785</v>
      </c>
      <c r="G1921" t="s">
        <v>298</v>
      </c>
      <c r="H1921" t="s">
        <v>293</v>
      </c>
      <c r="I1921" t="s">
        <v>1348</v>
      </c>
      <c r="J1921" t="s">
        <v>137</v>
      </c>
      <c r="K1921" t="s">
        <v>138</v>
      </c>
      <c r="L1921" t="s">
        <v>5786</v>
      </c>
      <c r="M1921" t="s">
        <v>5787</v>
      </c>
      <c r="N1921">
        <v>6.1111109999999998E-3</v>
      </c>
      <c r="O1921">
        <v>0</v>
      </c>
      <c r="P1921">
        <v>725</v>
      </c>
      <c r="Q1921">
        <v>1</v>
      </c>
      <c r="R1921">
        <v>19</v>
      </c>
      <c r="S1921">
        <v>3</v>
      </c>
      <c r="T1921">
        <v>27</v>
      </c>
      <c r="U1921">
        <v>0</v>
      </c>
      <c r="V1921">
        <v>0</v>
      </c>
      <c r="W1921">
        <v>0</v>
      </c>
      <c r="X1921">
        <v>0.62400794269660009</v>
      </c>
      <c r="Y1921">
        <v>0.11511831806768334</v>
      </c>
      <c r="Z1921">
        <v>0.16425537641406671</v>
      </c>
      <c r="AA1921">
        <v>2.8940577930000003E-2</v>
      </c>
      <c r="AB1921">
        <v>0.11416134336273334</v>
      </c>
      <c r="AC1921">
        <v>0</v>
      </c>
      <c r="AD1921">
        <v>0</v>
      </c>
      <c r="AE1921">
        <v>1.0464835584710837</v>
      </c>
    </row>
    <row r="1922" spans="1:31" x14ac:dyDescent="0.25">
      <c r="A1922">
        <v>2378509</v>
      </c>
      <c r="B1922">
        <v>1</v>
      </c>
      <c r="C1922" t="s">
        <v>81</v>
      </c>
      <c r="D1922" t="s">
        <v>128</v>
      </c>
      <c r="E1922" t="s">
        <v>1397</v>
      </c>
      <c r="F1922" t="s">
        <v>5788</v>
      </c>
      <c r="G1922" t="s">
        <v>298</v>
      </c>
      <c r="H1922" t="s">
        <v>293</v>
      </c>
      <c r="I1922" t="s">
        <v>136</v>
      </c>
      <c r="J1922" t="s">
        <v>137</v>
      </c>
      <c r="K1922" t="s">
        <v>138</v>
      </c>
      <c r="L1922" t="s">
        <v>5789</v>
      </c>
      <c r="M1922" t="s">
        <v>5790</v>
      </c>
      <c r="N1922">
        <v>0.6875</v>
      </c>
      <c r="O1922">
        <v>0</v>
      </c>
      <c r="P1922">
        <v>15</v>
      </c>
      <c r="Q1922">
        <v>0</v>
      </c>
      <c r="R1922">
        <v>20</v>
      </c>
      <c r="S1922">
        <v>8</v>
      </c>
      <c r="T1922">
        <v>6</v>
      </c>
      <c r="U1922">
        <v>4</v>
      </c>
      <c r="V1922">
        <v>0</v>
      </c>
      <c r="W1922">
        <v>0</v>
      </c>
      <c r="X1922">
        <v>3.0732863143331248</v>
      </c>
      <c r="Y1922">
        <v>0</v>
      </c>
      <c r="Z1922">
        <v>11.168909684253753</v>
      </c>
      <c r="AA1922">
        <v>128.99425857330377</v>
      </c>
      <c r="AB1922">
        <v>10.601764307310001</v>
      </c>
      <c r="AC1922">
        <v>1388.4777506277976</v>
      </c>
      <c r="AD1922">
        <v>0</v>
      </c>
      <c r="AE1922">
        <v>1542.3159695069983</v>
      </c>
    </row>
    <row r="1923" spans="1:31" x14ac:dyDescent="0.25">
      <c r="A1923">
        <v>2378559</v>
      </c>
      <c r="B1923">
        <v>1</v>
      </c>
      <c r="C1923" t="s">
        <v>81</v>
      </c>
      <c r="D1923" t="s">
        <v>119</v>
      </c>
      <c r="E1923" t="s">
        <v>1397</v>
      </c>
      <c r="F1923" t="s">
        <v>5791</v>
      </c>
      <c r="G1923" t="s">
        <v>298</v>
      </c>
      <c r="H1923" t="s">
        <v>293</v>
      </c>
      <c r="I1923" t="s">
        <v>136</v>
      </c>
      <c r="J1923" t="s">
        <v>137</v>
      </c>
      <c r="K1923" t="s">
        <v>138</v>
      </c>
      <c r="L1923" t="s">
        <v>5792</v>
      </c>
      <c r="M1923" t="s">
        <v>5793</v>
      </c>
      <c r="N1923">
        <v>0.68222222200000004</v>
      </c>
      <c r="O1923">
        <v>0</v>
      </c>
      <c r="P1923">
        <v>0</v>
      </c>
      <c r="Q1923">
        <v>0</v>
      </c>
      <c r="R1923">
        <v>0</v>
      </c>
      <c r="S1923">
        <v>3</v>
      </c>
      <c r="T1923">
        <v>114</v>
      </c>
      <c r="U1923">
        <v>0</v>
      </c>
      <c r="V1923">
        <v>2</v>
      </c>
      <c r="W1923">
        <v>0</v>
      </c>
      <c r="X1923">
        <v>0</v>
      </c>
      <c r="Y1923">
        <v>0</v>
      </c>
      <c r="Z1923">
        <v>0</v>
      </c>
      <c r="AA1923">
        <v>79.079849676034797</v>
      </c>
      <c r="AB1923">
        <v>26.233506858892262</v>
      </c>
      <c r="AC1923">
        <v>0</v>
      </c>
      <c r="AD1923">
        <v>17.069528116595734</v>
      </c>
      <c r="AE1923">
        <v>122.3828846515228</v>
      </c>
    </row>
    <row r="1924" spans="1:31" x14ac:dyDescent="0.25">
      <c r="A1924">
        <v>2378565</v>
      </c>
      <c r="B1924">
        <v>1</v>
      </c>
      <c r="C1924" t="s">
        <v>81</v>
      </c>
      <c r="D1924" t="s">
        <v>121</v>
      </c>
      <c r="E1924" t="s">
        <v>1397</v>
      </c>
      <c r="F1924" t="s">
        <v>5794</v>
      </c>
      <c r="G1924" t="s">
        <v>1495</v>
      </c>
      <c r="H1924" t="s">
        <v>293</v>
      </c>
      <c r="I1924" t="s">
        <v>136</v>
      </c>
      <c r="J1924" t="s">
        <v>137</v>
      </c>
      <c r="K1924" t="s">
        <v>138</v>
      </c>
      <c r="L1924" t="s">
        <v>5795</v>
      </c>
      <c r="M1924" t="s">
        <v>5796</v>
      </c>
      <c r="N1924">
        <v>2.9955555550000001</v>
      </c>
      <c r="O1924">
        <v>0</v>
      </c>
      <c r="P1924">
        <v>111</v>
      </c>
      <c r="Q1924">
        <v>0</v>
      </c>
      <c r="R1924">
        <v>3</v>
      </c>
      <c r="S1924">
        <v>0</v>
      </c>
      <c r="T1924">
        <v>14</v>
      </c>
      <c r="U1924">
        <v>0</v>
      </c>
      <c r="V1924">
        <v>0</v>
      </c>
      <c r="W1924">
        <v>0</v>
      </c>
      <c r="X1924">
        <v>42.151813040477045</v>
      </c>
      <c r="Y1924">
        <v>0</v>
      </c>
      <c r="Z1924">
        <v>0.75224115006448344</v>
      </c>
      <c r="AA1924">
        <v>0</v>
      </c>
      <c r="AB1924">
        <v>13.870342995119502</v>
      </c>
      <c r="AC1924">
        <v>0</v>
      </c>
      <c r="AD1924">
        <v>0</v>
      </c>
      <c r="AE1924">
        <v>56.77439718566103</v>
      </c>
    </row>
    <row r="1925" spans="1:31" x14ac:dyDescent="0.25">
      <c r="A1925">
        <v>2378582</v>
      </c>
      <c r="B1925">
        <v>1</v>
      </c>
      <c r="C1925" t="s">
        <v>81</v>
      </c>
      <c r="D1925" t="s">
        <v>120</v>
      </c>
      <c r="E1925" t="s">
        <v>1397</v>
      </c>
      <c r="F1925" t="s">
        <v>5797</v>
      </c>
      <c r="G1925" t="s">
        <v>298</v>
      </c>
      <c r="H1925" t="s">
        <v>293</v>
      </c>
      <c r="I1925" t="s">
        <v>136</v>
      </c>
      <c r="J1925" t="s">
        <v>137</v>
      </c>
      <c r="K1925" t="s">
        <v>138</v>
      </c>
      <c r="L1925" t="s">
        <v>5798</v>
      </c>
      <c r="M1925" t="s">
        <v>5799</v>
      </c>
      <c r="N1925">
        <v>0.53833333299999997</v>
      </c>
      <c r="O1925">
        <v>0</v>
      </c>
      <c r="P1925">
        <v>0</v>
      </c>
      <c r="Q1925">
        <v>37</v>
      </c>
      <c r="R1925">
        <v>0</v>
      </c>
      <c r="S1925">
        <v>7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39.395561626361257</v>
      </c>
      <c r="Z1925">
        <v>0</v>
      </c>
      <c r="AA1925">
        <v>46.288356633251098</v>
      </c>
      <c r="AB1925">
        <v>0</v>
      </c>
      <c r="AC1925">
        <v>0</v>
      </c>
      <c r="AD1925">
        <v>0</v>
      </c>
      <c r="AE1925">
        <v>85.683918259612355</v>
      </c>
    </row>
    <row r="1926" spans="1:31" x14ac:dyDescent="0.25">
      <c r="A1926">
        <v>2378587</v>
      </c>
      <c r="B1926">
        <v>1</v>
      </c>
      <c r="C1926" t="s">
        <v>81</v>
      </c>
      <c r="D1926" t="s">
        <v>128</v>
      </c>
      <c r="E1926" t="s">
        <v>1397</v>
      </c>
      <c r="F1926" t="s">
        <v>5800</v>
      </c>
      <c r="G1926" t="s">
        <v>1495</v>
      </c>
      <c r="H1926" t="s">
        <v>293</v>
      </c>
      <c r="I1926" t="s">
        <v>136</v>
      </c>
      <c r="J1926" t="s">
        <v>137</v>
      </c>
      <c r="K1926" t="s">
        <v>138</v>
      </c>
      <c r="L1926" t="s">
        <v>5801</v>
      </c>
      <c r="M1926" t="s">
        <v>5802</v>
      </c>
      <c r="N1926">
        <v>4.2261111109999998</v>
      </c>
      <c r="O1926">
        <v>0</v>
      </c>
      <c r="P1926">
        <v>24</v>
      </c>
      <c r="Q1926">
        <v>0</v>
      </c>
      <c r="R1926">
        <v>32</v>
      </c>
      <c r="S1926">
        <v>1</v>
      </c>
      <c r="T1926">
        <v>2</v>
      </c>
      <c r="U1926">
        <v>1</v>
      </c>
      <c r="V1926">
        <v>0</v>
      </c>
      <c r="W1926">
        <v>0</v>
      </c>
      <c r="X1926">
        <v>29.259131284441388</v>
      </c>
      <c r="Y1926">
        <v>0</v>
      </c>
      <c r="Z1926">
        <v>92.107739511662501</v>
      </c>
      <c r="AA1926">
        <v>240.22967714465199</v>
      </c>
      <c r="AB1926">
        <v>17.951949203474708</v>
      </c>
      <c r="AC1926">
        <v>58.178547884370495</v>
      </c>
      <c r="AD1926">
        <v>0</v>
      </c>
      <c r="AE1926">
        <v>437.72704502860108</v>
      </c>
    </row>
    <row r="1927" spans="1:31" x14ac:dyDescent="0.25">
      <c r="A1927">
        <v>2378623</v>
      </c>
      <c r="B1927">
        <v>1</v>
      </c>
      <c r="C1927" t="s">
        <v>81</v>
      </c>
      <c r="D1927" t="s">
        <v>118</v>
      </c>
      <c r="E1927" t="s">
        <v>1397</v>
      </c>
      <c r="F1927" t="s">
        <v>5803</v>
      </c>
      <c r="G1927" t="s">
        <v>1495</v>
      </c>
      <c r="H1927" t="s">
        <v>293</v>
      </c>
      <c r="I1927" t="s">
        <v>136</v>
      </c>
      <c r="J1927" t="s">
        <v>137</v>
      </c>
      <c r="K1927" t="s">
        <v>138</v>
      </c>
      <c r="L1927" t="s">
        <v>5804</v>
      </c>
      <c r="M1927" t="s">
        <v>5805</v>
      </c>
      <c r="N1927">
        <v>6.1697222219999999</v>
      </c>
      <c r="O1927">
        <v>0</v>
      </c>
      <c r="P1927">
        <v>0</v>
      </c>
      <c r="Q1927">
        <v>0</v>
      </c>
      <c r="R1927">
        <v>6</v>
      </c>
      <c r="S1927">
        <v>0</v>
      </c>
      <c r="T1927">
        <v>5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87.806030906962761</v>
      </c>
      <c r="AA1927">
        <v>0</v>
      </c>
      <c r="AB1927">
        <v>104.61143360101211</v>
      </c>
      <c r="AC1927">
        <v>0</v>
      </c>
      <c r="AD1927">
        <v>0</v>
      </c>
      <c r="AE1927">
        <v>192.41746450797487</v>
      </c>
    </row>
    <row r="1928" spans="1:31" x14ac:dyDescent="0.25">
      <c r="A1928">
        <v>2378789</v>
      </c>
      <c r="B1928">
        <v>1</v>
      </c>
      <c r="C1928" t="s">
        <v>81</v>
      </c>
      <c r="D1928" t="s">
        <v>115</v>
      </c>
      <c r="E1928" t="s">
        <v>1368</v>
      </c>
      <c r="F1928" t="s">
        <v>5806</v>
      </c>
      <c r="G1928" t="s">
        <v>298</v>
      </c>
      <c r="H1928" t="s">
        <v>293</v>
      </c>
      <c r="I1928" t="s">
        <v>1348</v>
      </c>
      <c r="J1928" t="s">
        <v>137</v>
      </c>
      <c r="K1928" t="s">
        <v>138</v>
      </c>
      <c r="L1928" t="s">
        <v>5807</v>
      </c>
      <c r="M1928" t="s">
        <v>5808</v>
      </c>
      <c r="N1928">
        <v>7.4999999999999997E-3</v>
      </c>
      <c r="O1928">
        <v>0</v>
      </c>
      <c r="P1928">
        <v>805</v>
      </c>
      <c r="Q1928">
        <v>1</v>
      </c>
      <c r="R1928">
        <v>42</v>
      </c>
      <c r="S1928">
        <v>4</v>
      </c>
      <c r="T1928">
        <v>38</v>
      </c>
      <c r="U1928">
        <v>1</v>
      </c>
      <c r="V1928">
        <v>0</v>
      </c>
      <c r="W1928">
        <v>0</v>
      </c>
      <c r="X1928">
        <v>0.67851776705895095</v>
      </c>
      <c r="Y1928">
        <v>3.5341140334499997E-2</v>
      </c>
      <c r="Z1928">
        <v>0.18491793106215004</v>
      </c>
      <c r="AA1928">
        <v>7.8440835609450005E-2</v>
      </c>
      <c r="AB1928">
        <v>0.13090377383955001</v>
      </c>
      <c r="AC1928">
        <v>0.26187213780000002</v>
      </c>
      <c r="AD1928">
        <v>0</v>
      </c>
      <c r="AE1928">
        <v>1.3699935857046011</v>
      </c>
    </row>
    <row r="1929" spans="1:31" x14ac:dyDescent="0.25">
      <c r="A1929">
        <v>2378807</v>
      </c>
      <c r="B1929">
        <v>1</v>
      </c>
      <c r="C1929" t="s">
        <v>81</v>
      </c>
      <c r="D1929" t="s">
        <v>115</v>
      </c>
      <c r="E1929" t="s">
        <v>1397</v>
      </c>
      <c r="F1929" t="s">
        <v>5809</v>
      </c>
      <c r="G1929" t="s">
        <v>3000</v>
      </c>
      <c r="H1929" t="s">
        <v>293</v>
      </c>
      <c r="I1929" t="s">
        <v>136</v>
      </c>
      <c r="J1929" t="s">
        <v>137</v>
      </c>
      <c r="K1929" t="s">
        <v>138</v>
      </c>
      <c r="L1929" t="s">
        <v>5810</v>
      </c>
      <c r="M1929" t="s">
        <v>5811</v>
      </c>
      <c r="N1929">
        <v>1.536944444</v>
      </c>
      <c r="O1929">
        <v>0</v>
      </c>
      <c r="P1929">
        <v>303</v>
      </c>
      <c r="Q1929">
        <v>0</v>
      </c>
      <c r="R1929">
        <v>18</v>
      </c>
      <c r="S1929">
        <v>3</v>
      </c>
      <c r="T1929">
        <v>9</v>
      </c>
      <c r="U1929">
        <v>1</v>
      </c>
      <c r="V1929">
        <v>0</v>
      </c>
      <c r="W1929">
        <v>0</v>
      </c>
      <c r="X1929">
        <v>61.160453874354182</v>
      </c>
      <c r="Y1929">
        <v>0</v>
      </c>
      <c r="Z1929">
        <v>21.73003601326549</v>
      </c>
      <c r="AA1929">
        <v>11.094075096347899</v>
      </c>
      <c r="AB1929">
        <v>7.3173186366736331</v>
      </c>
      <c r="AC1929">
        <v>41.991834066250007</v>
      </c>
      <c r="AD1929">
        <v>0</v>
      </c>
      <c r="AE1929">
        <v>143.29371768689123</v>
      </c>
    </row>
    <row r="1930" spans="1:31" x14ac:dyDescent="0.25">
      <c r="A1930">
        <v>2378820</v>
      </c>
      <c r="B1930">
        <v>1</v>
      </c>
      <c r="C1930" t="s">
        <v>81</v>
      </c>
      <c r="D1930" t="s">
        <v>112</v>
      </c>
      <c r="E1930" t="s">
        <v>1397</v>
      </c>
      <c r="F1930" t="s">
        <v>5812</v>
      </c>
      <c r="G1930" t="s">
        <v>1495</v>
      </c>
      <c r="H1930" t="s">
        <v>293</v>
      </c>
      <c r="I1930" t="s">
        <v>136</v>
      </c>
      <c r="J1930" t="s">
        <v>137</v>
      </c>
      <c r="K1930" t="s">
        <v>138</v>
      </c>
      <c r="L1930" t="s">
        <v>5813</v>
      </c>
      <c r="M1930" t="s">
        <v>5814</v>
      </c>
      <c r="N1930">
        <v>0.55166666600000003</v>
      </c>
      <c r="O1930">
        <v>0</v>
      </c>
      <c r="P1930">
        <v>80</v>
      </c>
      <c r="Q1930">
        <v>0</v>
      </c>
      <c r="R1930">
        <v>23</v>
      </c>
      <c r="S1930">
        <v>1</v>
      </c>
      <c r="T1930">
        <v>5</v>
      </c>
      <c r="U1930">
        <v>0</v>
      </c>
      <c r="V1930">
        <v>0</v>
      </c>
      <c r="W1930">
        <v>0</v>
      </c>
      <c r="X1930">
        <v>7.5240960539249979</v>
      </c>
      <c r="Y1930">
        <v>0</v>
      </c>
      <c r="Z1930">
        <v>4.551557892315734</v>
      </c>
      <c r="AA1930">
        <v>1.0114040174601</v>
      </c>
      <c r="AB1930">
        <v>1.6819597183668</v>
      </c>
      <c r="AC1930">
        <v>0</v>
      </c>
      <c r="AD1930">
        <v>0</v>
      </c>
      <c r="AE1930">
        <v>14.769017682067631</v>
      </c>
    </row>
    <row r="1931" spans="1:31" x14ac:dyDescent="0.25">
      <c r="A1931">
        <v>2378826</v>
      </c>
      <c r="B1931">
        <v>1</v>
      </c>
      <c r="C1931" t="s">
        <v>81</v>
      </c>
      <c r="D1931" t="s">
        <v>120</v>
      </c>
      <c r="E1931" t="s">
        <v>1368</v>
      </c>
      <c r="F1931" t="s">
        <v>5815</v>
      </c>
      <c r="G1931" t="s">
        <v>298</v>
      </c>
      <c r="H1931" t="s">
        <v>293</v>
      </c>
      <c r="I1931" t="s">
        <v>136</v>
      </c>
      <c r="J1931" t="s">
        <v>137</v>
      </c>
      <c r="K1931" t="s">
        <v>138</v>
      </c>
      <c r="L1931" t="s">
        <v>5816</v>
      </c>
      <c r="M1931" t="s">
        <v>5817</v>
      </c>
      <c r="N1931">
        <v>0.64416666600000005</v>
      </c>
      <c r="O1931">
        <v>0</v>
      </c>
      <c r="P1931">
        <v>503</v>
      </c>
      <c r="Q1931">
        <v>31</v>
      </c>
      <c r="R1931">
        <v>56</v>
      </c>
      <c r="S1931">
        <v>5</v>
      </c>
      <c r="T1931">
        <v>29</v>
      </c>
      <c r="U1931">
        <v>0</v>
      </c>
      <c r="V1931">
        <v>1</v>
      </c>
      <c r="W1931">
        <v>0</v>
      </c>
      <c r="X1931">
        <v>94.87871453590634</v>
      </c>
      <c r="Y1931">
        <v>129.83949125327982</v>
      </c>
      <c r="Z1931">
        <v>59.271728384710556</v>
      </c>
      <c r="AA1931">
        <v>6.3274302282559569</v>
      </c>
      <c r="AB1931">
        <v>12.759773239692326</v>
      </c>
      <c r="AC1931">
        <v>0</v>
      </c>
      <c r="AD1931">
        <v>79.099935812543237</v>
      </c>
      <c r="AE1931">
        <v>382.17707345438816</v>
      </c>
    </row>
    <row r="1932" spans="1:31" x14ac:dyDescent="0.25">
      <c r="A1932">
        <v>2378893</v>
      </c>
      <c r="B1932">
        <v>1</v>
      </c>
      <c r="C1932" t="s">
        <v>81</v>
      </c>
      <c r="D1932" t="s">
        <v>115</v>
      </c>
      <c r="E1932" t="s">
        <v>1397</v>
      </c>
      <c r="F1932" t="s">
        <v>5818</v>
      </c>
      <c r="G1932" t="s">
        <v>298</v>
      </c>
      <c r="H1932" t="s">
        <v>293</v>
      </c>
      <c r="I1932" t="s">
        <v>1348</v>
      </c>
      <c r="J1932" t="s">
        <v>137</v>
      </c>
      <c r="K1932" t="s">
        <v>138</v>
      </c>
      <c r="L1932" t="s">
        <v>5819</v>
      </c>
      <c r="M1932" t="s">
        <v>5820</v>
      </c>
      <c r="N1932">
        <v>8.3333330000000001E-3</v>
      </c>
      <c r="O1932">
        <v>0</v>
      </c>
      <c r="P1932">
        <v>336</v>
      </c>
      <c r="Q1932">
        <v>10</v>
      </c>
      <c r="R1932">
        <v>161</v>
      </c>
      <c r="S1932">
        <v>0</v>
      </c>
      <c r="T1932">
        <v>18</v>
      </c>
      <c r="U1932">
        <v>1</v>
      </c>
      <c r="V1932">
        <v>0</v>
      </c>
      <c r="W1932">
        <v>0</v>
      </c>
      <c r="X1932">
        <v>1.1858729676630002</v>
      </c>
      <c r="Y1932">
        <v>0.36968007304149991</v>
      </c>
      <c r="Z1932">
        <v>1.5996727628594991</v>
      </c>
      <c r="AA1932">
        <v>0</v>
      </c>
      <c r="AB1932">
        <v>0.18100106789600001</v>
      </c>
      <c r="AC1932">
        <v>0.15075631920000002</v>
      </c>
      <c r="AD1932">
        <v>0</v>
      </c>
      <c r="AE1932">
        <v>3.4869831906599993</v>
      </c>
    </row>
    <row r="1933" spans="1:31" x14ac:dyDescent="0.25">
      <c r="A1933">
        <v>2381215</v>
      </c>
      <c r="B1933">
        <v>1</v>
      </c>
      <c r="C1933" t="s">
        <v>80</v>
      </c>
      <c r="D1933" t="s">
        <v>94</v>
      </c>
      <c r="E1933" t="s">
        <v>290</v>
      </c>
      <c r="F1933" t="s">
        <v>3963</v>
      </c>
      <c r="G1933" t="s">
        <v>298</v>
      </c>
      <c r="H1933" t="s">
        <v>293</v>
      </c>
      <c r="I1933" t="s">
        <v>136</v>
      </c>
      <c r="J1933" t="s">
        <v>137</v>
      </c>
      <c r="K1933" t="s">
        <v>138</v>
      </c>
      <c r="L1933" t="s">
        <v>5821</v>
      </c>
      <c r="M1933" t="s">
        <v>5822</v>
      </c>
      <c r="N1933">
        <v>0.103888888</v>
      </c>
      <c r="O1933">
        <v>0</v>
      </c>
      <c r="P1933">
        <v>3330</v>
      </c>
      <c r="Q1933">
        <v>0</v>
      </c>
      <c r="R1933">
        <v>1</v>
      </c>
      <c r="S1933">
        <v>0</v>
      </c>
      <c r="T1933">
        <v>954</v>
      </c>
      <c r="U1933">
        <v>0</v>
      </c>
      <c r="V1933">
        <v>0</v>
      </c>
      <c r="W1933">
        <v>0</v>
      </c>
      <c r="X1933">
        <v>57.552893627963542</v>
      </c>
      <c r="Y1933">
        <v>0</v>
      </c>
      <c r="Z1933">
        <v>1.9289867837400002E-2</v>
      </c>
      <c r="AA1933">
        <v>0</v>
      </c>
      <c r="AB1933">
        <v>53.340292632638494</v>
      </c>
      <c r="AC1933">
        <v>0</v>
      </c>
      <c r="AD1933">
        <v>0</v>
      </c>
      <c r="AE1933">
        <v>110.91247612843944</v>
      </c>
    </row>
    <row r="1934" spans="1:31" x14ac:dyDescent="0.25">
      <c r="A1934">
        <v>2374105</v>
      </c>
      <c r="B1934">
        <v>1</v>
      </c>
      <c r="C1934" t="s">
        <v>80</v>
      </c>
      <c r="D1934" t="s">
        <v>94</v>
      </c>
      <c r="E1934" t="s">
        <v>290</v>
      </c>
      <c r="F1934" t="s">
        <v>5823</v>
      </c>
      <c r="G1934" t="s">
        <v>298</v>
      </c>
      <c r="H1934" t="s">
        <v>293</v>
      </c>
      <c r="I1934" t="s">
        <v>136</v>
      </c>
      <c r="J1934" t="s">
        <v>137</v>
      </c>
      <c r="K1934" t="s">
        <v>138</v>
      </c>
      <c r="L1934" t="s">
        <v>5824</v>
      </c>
      <c r="M1934" t="s">
        <v>5825</v>
      </c>
      <c r="N1934">
        <v>0.41777777700000002</v>
      </c>
      <c r="O1934">
        <v>0</v>
      </c>
      <c r="P1934">
        <v>2632</v>
      </c>
      <c r="Q1934">
        <v>0</v>
      </c>
      <c r="R1934">
        <v>163</v>
      </c>
      <c r="S1934">
        <v>1</v>
      </c>
      <c r="T1934">
        <v>202</v>
      </c>
      <c r="U1934">
        <v>0</v>
      </c>
      <c r="V1934">
        <v>0</v>
      </c>
      <c r="W1934">
        <v>0</v>
      </c>
      <c r="X1934">
        <v>218.02819306446179</v>
      </c>
      <c r="Y1934">
        <v>0</v>
      </c>
      <c r="Z1934">
        <v>24.860534153473189</v>
      </c>
      <c r="AA1934">
        <v>0.61951275833699992</v>
      </c>
      <c r="AB1934">
        <v>68.227465227393765</v>
      </c>
      <c r="AC1934">
        <v>0</v>
      </c>
      <c r="AD1934">
        <v>0</v>
      </c>
      <c r="AE1934">
        <v>311.73570520366576</v>
      </c>
    </row>
    <row r="1935" spans="1:31" x14ac:dyDescent="0.25">
      <c r="A1935">
        <v>2378535</v>
      </c>
      <c r="B1935">
        <v>1</v>
      </c>
      <c r="C1935" t="s">
        <v>81</v>
      </c>
      <c r="D1935" t="s">
        <v>128</v>
      </c>
      <c r="E1935" t="s">
        <v>290</v>
      </c>
      <c r="F1935" t="s">
        <v>5826</v>
      </c>
      <c r="G1935" t="s">
        <v>298</v>
      </c>
      <c r="H1935" t="s">
        <v>293</v>
      </c>
      <c r="I1935" t="s">
        <v>136</v>
      </c>
      <c r="J1935" t="s">
        <v>137</v>
      </c>
      <c r="K1935" t="s">
        <v>138</v>
      </c>
      <c r="L1935" t="s">
        <v>5827</v>
      </c>
      <c r="M1935" t="s">
        <v>5828</v>
      </c>
      <c r="N1935">
        <v>0.57027777700000004</v>
      </c>
      <c r="O1935">
        <v>0</v>
      </c>
      <c r="P1935">
        <v>964</v>
      </c>
      <c r="Q1935">
        <v>1</v>
      </c>
      <c r="R1935">
        <v>9</v>
      </c>
      <c r="S1935">
        <v>15</v>
      </c>
      <c r="T1935">
        <v>127</v>
      </c>
      <c r="U1935">
        <v>0</v>
      </c>
      <c r="V1935">
        <v>0</v>
      </c>
      <c r="W1935">
        <v>0</v>
      </c>
      <c r="X1935">
        <v>80.209724229228158</v>
      </c>
      <c r="Y1935">
        <v>5.575364103888</v>
      </c>
      <c r="Z1935">
        <v>10.68376904437368</v>
      </c>
      <c r="AA1935">
        <v>73.015623673749189</v>
      </c>
      <c r="AB1935">
        <v>32.063644250689677</v>
      </c>
      <c r="AC1935">
        <v>0</v>
      </c>
      <c r="AD1935">
        <v>0</v>
      </c>
      <c r="AE1935">
        <v>201.54812530192868</v>
      </c>
    </row>
    <row r="1936" spans="1:31" x14ac:dyDescent="0.25">
      <c r="A1936">
        <v>2378575</v>
      </c>
      <c r="B1936">
        <v>1</v>
      </c>
      <c r="C1936" t="s">
        <v>81</v>
      </c>
      <c r="D1936" t="s">
        <v>122</v>
      </c>
      <c r="E1936" t="s">
        <v>1368</v>
      </c>
      <c r="F1936" t="s">
        <v>5829</v>
      </c>
      <c r="G1936" t="s">
        <v>3000</v>
      </c>
      <c r="H1936" t="s">
        <v>293</v>
      </c>
      <c r="I1936" t="s">
        <v>136</v>
      </c>
      <c r="J1936" t="s">
        <v>137</v>
      </c>
      <c r="K1936" t="s">
        <v>138</v>
      </c>
      <c r="L1936" t="s">
        <v>5830</v>
      </c>
      <c r="M1936" t="s">
        <v>5831</v>
      </c>
      <c r="N1936">
        <v>0.59944444399999997</v>
      </c>
      <c r="O1936">
        <v>1</v>
      </c>
      <c r="P1936">
        <v>512</v>
      </c>
      <c r="Q1936">
        <v>4</v>
      </c>
      <c r="R1936">
        <v>0</v>
      </c>
      <c r="S1936">
        <v>3</v>
      </c>
      <c r="T1936">
        <v>22</v>
      </c>
      <c r="U1936">
        <v>1</v>
      </c>
      <c r="V1936">
        <v>0</v>
      </c>
      <c r="W1936">
        <v>8.1052593624166655E-2</v>
      </c>
      <c r="X1936">
        <v>32.34683327708597</v>
      </c>
      <c r="Y1936">
        <v>3.1846401186937503</v>
      </c>
      <c r="Z1936">
        <v>0</v>
      </c>
      <c r="AA1936">
        <v>5.5638969009155996</v>
      </c>
      <c r="AB1936">
        <v>6.2323191920266163</v>
      </c>
      <c r="AC1936">
        <v>89.518287225572308</v>
      </c>
      <c r="AD1936">
        <v>0</v>
      </c>
      <c r="AE1936">
        <v>136.92702930791842</v>
      </c>
    </row>
    <row r="1937" spans="1:31" x14ac:dyDescent="0.25">
      <c r="A1937">
        <v>2378706</v>
      </c>
      <c r="B1937">
        <v>1</v>
      </c>
      <c r="C1937" t="s">
        <v>81</v>
      </c>
      <c r="D1937" t="s">
        <v>128</v>
      </c>
      <c r="E1937" t="s">
        <v>290</v>
      </c>
      <c r="F1937" t="s">
        <v>5832</v>
      </c>
      <c r="G1937" t="s">
        <v>298</v>
      </c>
      <c r="H1937" t="s">
        <v>293</v>
      </c>
      <c r="I1937" t="s">
        <v>136</v>
      </c>
      <c r="J1937" t="s">
        <v>137</v>
      </c>
      <c r="K1937" t="s">
        <v>138</v>
      </c>
      <c r="L1937" t="s">
        <v>5833</v>
      </c>
      <c r="M1937" t="s">
        <v>5834</v>
      </c>
      <c r="N1937">
        <v>0.96805555499999996</v>
      </c>
      <c r="O1937">
        <v>0</v>
      </c>
      <c r="P1937">
        <v>8</v>
      </c>
      <c r="Q1937">
        <v>0</v>
      </c>
      <c r="R1937">
        <v>0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2.3372409714302997</v>
      </c>
      <c r="Y1937">
        <v>0</v>
      </c>
      <c r="Z1937">
        <v>0</v>
      </c>
      <c r="AA1937">
        <v>0</v>
      </c>
      <c r="AB1937">
        <v>0</v>
      </c>
      <c r="AC1937">
        <v>113.2498501827245</v>
      </c>
      <c r="AD1937">
        <v>0</v>
      </c>
      <c r="AE1937">
        <v>115.58709115415481</v>
      </c>
    </row>
    <row r="1938" spans="1:31" x14ac:dyDescent="0.25">
      <c r="A1938">
        <v>2378770</v>
      </c>
      <c r="B1938">
        <v>1</v>
      </c>
      <c r="C1938" t="s">
        <v>81</v>
      </c>
      <c r="D1938" t="s">
        <v>123</v>
      </c>
      <c r="E1938" t="s">
        <v>1397</v>
      </c>
      <c r="F1938" t="s">
        <v>5835</v>
      </c>
      <c r="G1938" t="s">
        <v>298</v>
      </c>
      <c r="H1938" t="s">
        <v>293</v>
      </c>
      <c r="I1938" t="s">
        <v>136</v>
      </c>
      <c r="J1938" t="s">
        <v>137</v>
      </c>
      <c r="K1938" t="s">
        <v>138</v>
      </c>
      <c r="L1938" t="s">
        <v>5836</v>
      </c>
      <c r="M1938" t="s">
        <v>5837</v>
      </c>
      <c r="N1938">
        <v>3.1219444439999999</v>
      </c>
      <c r="O1938">
        <v>0</v>
      </c>
      <c r="P1938">
        <v>505</v>
      </c>
      <c r="Q1938">
        <v>0</v>
      </c>
      <c r="R1938">
        <v>15</v>
      </c>
      <c r="S1938">
        <v>0</v>
      </c>
      <c r="T1938">
        <v>38</v>
      </c>
      <c r="U1938">
        <v>0</v>
      </c>
      <c r="V1938">
        <v>0</v>
      </c>
      <c r="W1938">
        <v>0</v>
      </c>
      <c r="X1938">
        <v>453.84825801203465</v>
      </c>
      <c r="Y1938">
        <v>0</v>
      </c>
      <c r="Z1938">
        <v>36.054317301277415</v>
      </c>
      <c r="AA1938">
        <v>0</v>
      </c>
      <c r="AB1938">
        <v>94.555265351672972</v>
      </c>
      <c r="AC1938">
        <v>0</v>
      </c>
      <c r="AD1938">
        <v>0</v>
      </c>
      <c r="AE1938">
        <v>584.45784066498504</v>
      </c>
    </row>
    <row r="1939" spans="1:31" x14ac:dyDescent="0.25">
      <c r="A1939">
        <v>2378785</v>
      </c>
      <c r="B1939">
        <v>1</v>
      </c>
      <c r="C1939" t="s">
        <v>81</v>
      </c>
      <c r="D1939" t="s">
        <v>113</v>
      </c>
      <c r="E1939" t="s">
        <v>1368</v>
      </c>
      <c r="F1939" t="s">
        <v>5838</v>
      </c>
      <c r="G1939" t="s">
        <v>298</v>
      </c>
      <c r="H1939" t="s">
        <v>293</v>
      </c>
      <c r="I1939" t="s">
        <v>136</v>
      </c>
      <c r="J1939" t="s">
        <v>137</v>
      </c>
      <c r="K1939" t="s">
        <v>138</v>
      </c>
      <c r="L1939" t="s">
        <v>5839</v>
      </c>
      <c r="M1939" t="s">
        <v>5840</v>
      </c>
      <c r="N1939">
        <v>0.85333333300000003</v>
      </c>
      <c r="O1939">
        <v>2</v>
      </c>
      <c r="P1939">
        <v>94</v>
      </c>
      <c r="Q1939">
        <v>7</v>
      </c>
      <c r="R1939">
        <v>3</v>
      </c>
      <c r="S1939">
        <v>6</v>
      </c>
      <c r="T1939">
        <v>12</v>
      </c>
      <c r="U1939">
        <v>3</v>
      </c>
      <c r="V1939">
        <v>0</v>
      </c>
      <c r="W1939">
        <v>0.56510573902150008</v>
      </c>
      <c r="X1939">
        <v>27.439058547938082</v>
      </c>
      <c r="Y1939">
        <v>14.422367387114402</v>
      </c>
      <c r="Z1939">
        <v>0.39858606975999999</v>
      </c>
      <c r="AA1939">
        <v>312.6055884135053</v>
      </c>
      <c r="AB1939">
        <v>17.329933875901808</v>
      </c>
      <c r="AC1939">
        <v>776.05376676748426</v>
      </c>
      <c r="AD1939">
        <v>0</v>
      </c>
      <c r="AE1939">
        <v>1148.8144068007255</v>
      </c>
    </row>
    <row r="1940" spans="1:31" x14ac:dyDescent="0.25">
      <c r="A1940">
        <v>2378917</v>
      </c>
      <c r="B1940">
        <v>1</v>
      </c>
      <c r="C1940" t="s">
        <v>81</v>
      </c>
      <c r="D1940" t="s">
        <v>114</v>
      </c>
      <c r="E1940" t="s">
        <v>1397</v>
      </c>
      <c r="F1940" t="s">
        <v>5841</v>
      </c>
      <c r="G1940" t="s">
        <v>1495</v>
      </c>
      <c r="H1940" t="s">
        <v>293</v>
      </c>
      <c r="I1940" t="s">
        <v>136</v>
      </c>
      <c r="J1940" t="s">
        <v>137</v>
      </c>
      <c r="K1940" t="s">
        <v>138</v>
      </c>
      <c r="L1940" t="s">
        <v>5842</v>
      </c>
      <c r="M1940" t="s">
        <v>5843</v>
      </c>
      <c r="N1940">
        <v>3.221944444</v>
      </c>
      <c r="O1940">
        <v>0</v>
      </c>
      <c r="P1940">
        <v>147</v>
      </c>
      <c r="Q1940">
        <v>0</v>
      </c>
      <c r="R1940">
        <v>0</v>
      </c>
      <c r="S1940">
        <v>0</v>
      </c>
      <c r="T1940">
        <v>5</v>
      </c>
      <c r="U1940">
        <v>0</v>
      </c>
      <c r="V1940">
        <v>0</v>
      </c>
      <c r="W1940">
        <v>0</v>
      </c>
      <c r="X1940">
        <v>43.445823438736454</v>
      </c>
      <c r="Y1940">
        <v>0</v>
      </c>
      <c r="Z1940">
        <v>0</v>
      </c>
      <c r="AA1940">
        <v>0</v>
      </c>
      <c r="AB1940">
        <v>10.68722833736944</v>
      </c>
      <c r="AC1940">
        <v>0</v>
      </c>
      <c r="AD1940">
        <v>0</v>
      </c>
      <c r="AE1940">
        <v>54.133051776105894</v>
      </c>
    </row>
    <row r="1941" spans="1:31" x14ac:dyDescent="0.25">
      <c r="A1941">
        <v>2378919</v>
      </c>
      <c r="B1941">
        <v>1</v>
      </c>
      <c r="C1941" t="s">
        <v>81</v>
      </c>
      <c r="D1941" t="s">
        <v>120</v>
      </c>
      <c r="E1941" t="s">
        <v>1368</v>
      </c>
      <c r="F1941" t="s">
        <v>5844</v>
      </c>
      <c r="G1941" t="s">
        <v>298</v>
      </c>
      <c r="H1941" t="s">
        <v>293</v>
      </c>
      <c r="I1941" t="s">
        <v>136</v>
      </c>
      <c r="J1941" t="s">
        <v>137</v>
      </c>
      <c r="K1941" t="s">
        <v>138</v>
      </c>
      <c r="L1941" t="s">
        <v>5845</v>
      </c>
      <c r="M1941" t="s">
        <v>5846</v>
      </c>
      <c r="N1941">
        <v>6.3888888000000005E-2</v>
      </c>
      <c r="O1941">
        <v>0</v>
      </c>
      <c r="P1941">
        <v>1401</v>
      </c>
      <c r="Q1941">
        <v>170</v>
      </c>
      <c r="R1941">
        <v>106</v>
      </c>
      <c r="S1941">
        <v>25</v>
      </c>
      <c r="T1941">
        <v>178</v>
      </c>
      <c r="U1941">
        <v>1</v>
      </c>
      <c r="V1941">
        <v>0</v>
      </c>
      <c r="W1941">
        <v>0</v>
      </c>
      <c r="X1941">
        <v>19.452325993424079</v>
      </c>
      <c r="Y1941">
        <v>40.637760714647577</v>
      </c>
      <c r="Z1941">
        <v>21.583531252349914</v>
      </c>
      <c r="AA1941">
        <v>5.0265310948874999</v>
      </c>
      <c r="AB1941">
        <v>4.1808681291744989</v>
      </c>
      <c r="AC1941">
        <v>0.21418314402999997</v>
      </c>
      <c r="AD1941">
        <v>0</v>
      </c>
      <c r="AE1941">
        <v>91.09520032851357</v>
      </c>
    </row>
    <row r="1942" spans="1:31" x14ac:dyDescent="0.25">
      <c r="A1942">
        <v>2378923</v>
      </c>
      <c r="B1942">
        <v>1</v>
      </c>
      <c r="C1942" t="s">
        <v>81</v>
      </c>
      <c r="D1942" t="s">
        <v>113</v>
      </c>
      <c r="E1942" t="s">
        <v>1397</v>
      </c>
      <c r="F1942" t="s">
        <v>5847</v>
      </c>
      <c r="G1942" t="s">
        <v>1495</v>
      </c>
      <c r="H1942" t="s">
        <v>293</v>
      </c>
      <c r="I1942" t="s">
        <v>136</v>
      </c>
      <c r="J1942" t="s">
        <v>137</v>
      </c>
      <c r="K1942" t="s">
        <v>138</v>
      </c>
      <c r="L1942" t="s">
        <v>5848</v>
      </c>
      <c r="M1942" t="s">
        <v>5849</v>
      </c>
      <c r="N1942">
        <v>1.7608333329999999</v>
      </c>
      <c r="O1942">
        <v>0</v>
      </c>
      <c r="P1942">
        <v>312</v>
      </c>
      <c r="Q1942">
        <v>0</v>
      </c>
      <c r="R1942">
        <v>10</v>
      </c>
      <c r="S1942">
        <v>0</v>
      </c>
      <c r="T1942">
        <v>48</v>
      </c>
      <c r="U1942">
        <v>0</v>
      </c>
      <c r="V1942">
        <v>0</v>
      </c>
      <c r="W1942">
        <v>0</v>
      </c>
      <c r="X1942">
        <v>216.98667194691157</v>
      </c>
      <c r="Y1942">
        <v>0</v>
      </c>
      <c r="Z1942">
        <v>33.572146508370594</v>
      </c>
      <c r="AA1942">
        <v>0</v>
      </c>
      <c r="AB1942">
        <v>44.606499139920004</v>
      </c>
      <c r="AC1942">
        <v>0</v>
      </c>
      <c r="AD1942">
        <v>0</v>
      </c>
      <c r="AE1942">
        <v>295.16531759520217</v>
      </c>
    </row>
    <row r="1943" spans="1:31" x14ac:dyDescent="0.25">
      <c r="A1943">
        <v>2378955</v>
      </c>
      <c r="B1943">
        <v>1</v>
      </c>
      <c r="C1943" t="s">
        <v>81</v>
      </c>
      <c r="D1943" t="s">
        <v>123</v>
      </c>
      <c r="E1943" t="s">
        <v>1368</v>
      </c>
      <c r="F1943" t="s">
        <v>5407</v>
      </c>
      <c r="G1943" t="s">
        <v>298</v>
      </c>
      <c r="H1943" t="s">
        <v>293</v>
      </c>
      <c r="I1943" t="s">
        <v>136</v>
      </c>
      <c r="J1943" t="s">
        <v>137</v>
      </c>
      <c r="K1943" t="s">
        <v>138</v>
      </c>
      <c r="L1943" t="s">
        <v>5850</v>
      </c>
      <c r="M1943" t="s">
        <v>5851</v>
      </c>
      <c r="N1943">
        <v>1.5680555549999999</v>
      </c>
      <c r="O1943">
        <v>4</v>
      </c>
      <c r="P1943">
        <v>375</v>
      </c>
      <c r="Q1943">
        <v>305</v>
      </c>
      <c r="R1943">
        <v>303</v>
      </c>
      <c r="S1943">
        <v>27</v>
      </c>
      <c r="T1943">
        <v>65</v>
      </c>
      <c r="U1943">
        <v>1</v>
      </c>
      <c r="V1943">
        <v>0</v>
      </c>
      <c r="W1943">
        <v>12.115307091856732</v>
      </c>
      <c r="X1943">
        <v>155.37239131349679</v>
      </c>
      <c r="Y1943">
        <v>765.08717005999256</v>
      </c>
      <c r="Z1943">
        <v>607.16172642112815</v>
      </c>
      <c r="AA1943">
        <v>49.23671359533941</v>
      </c>
      <c r="AB1943">
        <v>96.526683439605875</v>
      </c>
      <c r="AC1943">
        <v>230.52610918835563</v>
      </c>
      <c r="AD1943">
        <v>0</v>
      </c>
      <c r="AE1943">
        <v>1916.026101109775</v>
      </c>
    </row>
    <row r="1944" spans="1:31" x14ac:dyDescent="0.25">
      <c r="A1944">
        <v>2379005</v>
      </c>
      <c r="B1944">
        <v>1</v>
      </c>
      <c r="C1944" t="s">
        <v>81</v>
      </c>
      <c r="D1944" t="s">
        <v>113</v>
      </c>
      <c r="E1944" t="s">
        <v>1397</v>
      </c>
      <c r="F1944" t="s">
        <v>5765</v>
      </c>
      <c r="G1944" t="s">
        <v>1495</v>
      </c>
      <c r="H1944" t="s">
        <v>293</v>
      </c>
      <c r="I1944" t="s">
        <v>136</v>
      </c>
      <c r="J1944" t="s">
        <v>137</v>
      </c>
      <c r="K1944" t="s">
        <v>138</v>
      </c>
      <c r="L1944" t="s">
        <v>5852</v>
      </c>
      <c r="M1944" t="s">
        <v>5853</v>
      </c>
      <c r="N1944">
        <v>3.536944444</v>
      </c>
      <c r="O1944">
        <v>0</v>
      </c>
      <c r="P1944">
        <v>46</v>
      </c>
      <c r="Q1944">
        <v>0</v>
      </c>
      <c r="R1944">
        <v>4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26.671305430563152</v>
      </c>
      <c r="Y1944">
        <v>0</v>
      </c>
      <c r="Z1944">
        <v>9.1119444235152685</v>
      </c>
      <c r="AA1944">
        <v>0</v>
      </c>
      <c r="AB1944">
        <v>0</v>
      </c>
      <c r="AC1944">
        <v>0</v>
      </c>
      <c r="AD1944">
        <v>0</v>
      </c>
      <c r="AE1944">
        <v>35.78324985407842</v>
      </c>
    </row>
    <row r="1945" spans="1:31" x14ac:dyDescent="0.25">
      <c r="A1945">
        <v>2379008</v>
      </c>
      <c r="B1945">
        <v>1</v>
      </c>
      <c r="C1945" t="s">
        <v>81</v>
      </c>
      <c r="D1945" t="s">
        <v>127</v>
      </c>
      <c r="E1945" t="s">
        <v>1368</v>
      </c>
      <c r="F1945" t="s">
        <v>5854</v>
      </c>
      <c r="G1945" t="s">
        <v>298</v>
      </c>
      <c r="H1945" t="s">
        <v>293</v>
      </c>
      <c r="I1945" t="s">
        <v>136</v>
      </c>
      <c r="J1945" t="s">
        <v>137</v>
      </c>
      <c r="K1945" t="s">
        <v>138</v>
      </c>
      <c r="L1945" t="s">
        <v>5855</v>
      </c>
      <c r="M1945" t="s">
        <v>5856</v>
      </c>
      <c r="N1945">
        <v>1.8791666659999999</v>
      </c>
      <c r="O1945">
        <v>0</v>
      </c>
      <c r="P1945">
        <v>0</v>
      </c>
      <c r="Q1945">
        <v>32</v>
      </c>
      <c r="R1945">
        <v>0</v>
      </c>
      <c r="S1945">
        <v>7</v>
      </c>
      <c r="T1945">
        <v>0</v>
      </c>
      <c r="U1945">
        <v>2</v>
      </c>
      <c r="V1945">
        <v>0</v>
      </c>
      <c r="W1945">
        <v>0</v>
      </c>
      <c r="X1945">
        <v>0</v>
      </c>
      <c r="Y1945">
        <v>83.489578919816395</v>
      </c>
      <c r="Z1945">
        <v>0</v>
      </c>
      <c r="AA1945">
        <v>45.258593604153056</v>
      </c>
      <c r="AB1945">
        <v>0</v>
      </c>
      <c r="AC1945">
        <v>566.56384319999427</v>
      </c>
      <c r="AD1945">
        <v>0</v>
      </c>
      <c r="AE1945">
        <v>695.31201572396367</v>
      </c>
    </row>
    <row r="1946" spans="1:31" x14ac:dyDescent="0.25">
      <c r="A1946">
        <v>2379020</v>
      </c>
      <c r="B1946">
        <v>1</v>
      </c>
      <c r="C1946" t="s">
        <v>81</v>
      </c>
      <c r="D1946" t="s">
        <v>118</v>
      </c>
      <c r="E1946" t="s">
        <v>1397</v>
      </c>
      <c r="F1946" t="s">
        <v>5296</v>
      </c>
      <c r="G1946" t="s">
        <v>1495</v>
      </c>
      <c r="H1946" t="s">
        <v>293</v>
      </c>
      <c r="I1946" t="s">
        <v>136</v>
      </c>
      <c r="J1946" t="s">
        <v>137</v>
      </c>
      <c r="K1946" t="s">
        <v>138</v>
      </c>
      <c r="L1946" t="s">
        <v>5857</v>
      </c>
      <c r="M1946" t="s">
        <v>5858</v>
      </c>
      <c r="N1946">
        <v>1.8602777770000001</v>
      </c>
      <c r="O1946">
        <v>1</v>
      </c>
      <c r="P1946">
        <v>412</v>
      </c>
      <c r="Q1946">
        <v>7</v>
      </c>
      <c r="R1946">
        <v>3</v>
      </c>
      <c r="S1946">
        <v>3</v>
      </c>
      <c r="T1946">
        <v>40</v>
      </c>
      <c r="U1946">
        <v>0</v>
      </c>
      <c r="V1946">
        <v>0</v>
      </c>
      <c r="W1946">
        <v>0.97188782834010001</v>
      </c>
      <c r="X1946">
        <v>194.8520651253848</v>
      </c>
      <c r="Y1946">
        <v>38.01865989560747</v>
      </c>
      <c r="Z1946">
        <v>2.0124903414030002</v>
      </c>
      <c r="AA1946">
        <v>14.392898142677566</v>
      </c>
      <c r="AB1946">
        <v>81.518363427302532</v>
      </c>
      <c r="AC1946">
        <v>0</v>
      </c>
      <c r="AD1946">
        <v>0</v>
      </c>
      <c r="AE1946">
        <v>331.76636476071548</v>
      </c>
    </row>
    <row r="1947" spans="1:31" x14ac:dyDescent="0.25">
      <c r="A1947">
        <v>2379023</v>
      </c>
      <c r="B1947">
        <v>1</v>
      </c>
      <c r="C1947" t="s">
        <v>81</v>
      </c>
      <c r="D1947" t="s">
        <v>120</v>
      </c>
      <c r="E1947" t="s">
        <v>1368</v>
      </c>
      <c r="F1947" t="s">
        <v>5859</v>
      </c>
      <c r="G1947" t="s">
        <v>298</v>
      </c>
      <c r="H1947" t="s">
        <v>293</v>
      </c>
      <c r="I1947" t="s">
        <v>136</v>
      </c>
      <c r="J1947" t="s">
        <v>137</v>
      </c>
      <c r="K1947" t="s">
        <v>138</v>
      </c>
      <c r="L1947" t="s">
        <v>5860</v>
      </c>
      <c r="M1947" t="s">
        <v>5861</v>
      </c>
      <c r="N1947">
        <v>1.6172222220000001</v>
      </c>
      <c r="O1947">
        <v>0</v>
      </c>
      <c r="P1947">
        <v>306</v>
      </c>
      <c r="Q1947">
        <v>3</v>
      </c>
      <c r="R1947">
        <v>26</v>
      </c>
      <c r="S1947">
        <v>1</v>
      </c>
      <c r="T1947">
        <v>30</v>
      </c>
      <c r="U1947">
        <v>0</v>
      </c>
      <c r="V1947">
        <v>0</v>
      </c>
      <c r="W1947">
        <v>0</v>
      </c>
      <c r="X1947">
        <v>122.51485569679799</v>
      </c>
      <c r="Y1947">
        <v>20.726753805241934</v>
      </c>
      <c r="Z1947">
        <v>90.278388321402602</v>
      </c>
      <c r="AA1947">
        <v>35.763562802980005</v>
      </c>
      <c r="AB1947">
        <v>70.224351492352483</v>
      </c>
      <c r="AC1947">
        <v>0</v>
      </c>
      <c r="AD1947">
        <v>0</v>
      </c>
      <c r="AE1947">
        <v>339.50791211877498</v>
      </c>
    </row>
    <row r="1948" spans="1:31" x14ac:dyDescent="0.25">
      <c r="A1948">
        <v>2379038</v>
      </c>
      <c r="B1948">
        <v>1</v>
      </c>
      <c r="C1948" t="s">
        <v>81</v>
      </c>
      <c r="D1948" t="s">
        <v>112</v>
      </c>
      <c r="E1948" t="s">
        <v>290</v>
      </c>
      <c r="F1948" t="s">
        <v>3367</v>
      </c>
      <c r="G1948" t="s">
        <v>298</v>
      </c>
      <c r="H1948" t="s">
        <v>293</v>
      </c>
      <c r="I1948" t="s">
        <v>136</v>
      </c>
      <c r="J1948" t="s">
        <v>137</v>
      </c>
      <c r="K1948" t="s">
        <v>138</v>
      </c>
      <c r="L1948" t="s">
        <v>5862</v>
      </c>
      <c r="M1948" t="s">
        <v>5863</v>
      </c>
      <c r="N1948">
        <v>0.74250000000000005</v>
      </c>
      <c r="O1948">
        <v>1</v>
      </c>
      <c r="P1948">
        <v>835</v>
      </c>
      <c r="Q1948">
        <v>97</v>
      </c>
      <c r="R1948">
        <v>148</v>
      </c>
      <c r="S1948">
        <v>13</v>
      </c>
      <c r="T1948">
        <v>99</v>
      </c>
      <c r="U1948">
        <v>0</v>
      </c>
      <c r="V1948">
        <v>1</v>
      </c>
      <c r="W1948">
        <v>0.89657501194800016</v>
      </c>
      <c r="X1948">
        <v>168.15089602574008</v>
      </c>
      <c r="Y1948">
        <v>350.88186903601598</v>
      </c>
      <c r="Z1948">
        <v>338.75566541526121</v>
      </c>
      <c r="AA1948">
        <v>34.293352872183078</v>
      </c>
      <c r="AB1948">
        <v>93.736431804505031</v>
      </c>
      <c r="AC1948">
        <v>0</v>
      </c>
      <c r="AD1948">
        <v>131.7065721750306</v>
      </c>
      <c r="AE1948">
        <v>1118.421362340684</v>
      </c>
    </row>
    <row r="1949" spans="1:31" x14ac:dyDescent="0.25">
      <c r="A1949">
        <v>2379049</v>
      </c>
      <c r="B1949">
        <v>1</v>
      </c>
      <c r="C1949" t="s">
        <v>81</v>
      </c>
      <c r="D1949" t="s">
        <v>117</v>
      </c>
      <c r="E1949" t="s">
        <v>1397</v>
      </c>
      <c r="F1949" t="s">
        <v>5320</v>
      </c>
      <c r="G1949" t="s">
        <v>1495</v>
      </c>
      <c r="H1949" t="s">
        <v>293</v>
      </c>
      <c r="I1949" t="s">
        <v>136</v>
      </c>
      <c r="J1949" t="s">
        <v>137</v>
      </c>
      <c r="K1949" t="s">
        <v>138</v>
      </c>
      <c r="L1949" t="s">
        <v>5864</v>
      </c>
      <c r="M1949" t="s">
        <v>5865</v>
      </c>
      <c r="N1949">
        <v>2.563055555</v>
      </c>
      <c r="O1949">
        <v>0</v>
      </c>
      <c r="P1949">
        <v>189</v>
      </c>
      <c r="Q1949">
        <v>14</v>
      </c>
      <c r="R1949">
        <v>98</v>
      </c>
      <c r="S1949">
        <v>0</v>
      </c>
      <c r="T1949">
        <v>8</v>
      </c>
      <c r="U1949">
        <v>0</v>
      </c>
      <c r="V1949">
        <v>0</v>
      </c>
      <c r="W1949">
        <v>0</v>
      </c>
      <c r="X1949">
        <v>92.152693713435241</v>
      </c>
      <c r="Y1949">
        <v>418.40259070819036</v>
      </c>
      <c r="Z1949">
        <v>1067.9635579023882</v>
      </c>
      <c r="AA1949">
        <v>0</v>
      </c>
      <c r="AB1949">
        <v>17.211382898916593</v>
      </c>
      <c r="AC1949">
        <v>0</v>
      </c>
      <c r="AD1949">
        <v>0</v>
      </c>
      <c r="AE1949">
        <v>1595.7302252229304</v>
      </c>
    </row>
    <row r="1950" spans="1:31" x14ac:dyDescent="0.25">
      <c r="A1950">
        <v>2379096</v>
      </c>
      <c r="B1950">
        <v>1</v>
      </c>
      <c r="C1950" t="s">
        <v>81</v>
      </c>
      <c r="D1950" t="s">
        <v>118</v>
      </c>
      <c r="E1950" t="s">
        <v>1368</v>
      </c>
      <c r="F1950" t="s">
        <v>5866</v>
      </c>
      <c r="G1950" t="s">
        <v>298</v>
      </c>
      <c r="H1950" t="s">
        <v>293</v>
      </c>
      <c r="I1950" t="s">
        <v>1348</v>
      </c>
      <c r="J1950" t="s">
        <v>137</v>
      </c>
      <c r="K1950" t="s">
        <v>138</v>
      </c>
      <c r="L1950" t="s">
        <v>5867</v>
      </c>
      <c r="M1950" t="s">
        <v>5868</v>
      </c>
      <c r="N1950">
        <v>8.3333330000000001E-3</v>
      </c>
      <c r="O1950">
        <v>0</v>
      </c>
      <c r="P1950">
        <v>1844</v>
      </c>
      <c r="Q1950">
        <v>55</v>
      </c>
      <c r="R1950">
        <v>73</v>
      </c>
      <c r="S1950">
        <v>8</v>
      </c>
      <c r="T1950">
        <v>143</v>
      </c>
      <c r="U1950">
        <v>0</v>
      </c>
      <c r="V1950">
        <v>0</v>
      </c>
      <c r="W1950">
        <v>0</v>
      </c>
      <c r="X1950">
        <v>3.4065474044849937</v>
      </c>
      <c r="Y1950">
        <v>0.81978872736941688</v>
      </c>
      <c r="Z1950">
        <v>0.75666819368674998</v>
      </c>
      <c r="AA1950">
        <v>0.11311298063700001</v>
      </c>
      <c r="AB1950">
        <v>0.91768974696825001</v>
      </c>
      <c r="AC1950">
        <v>0</v>
      </c>
      <c r="AD1950">
        <v>0</v>
      </c>
      <c r="AE1950">
        <v>6.0138070531464107</v>
      </c>
    </row>
    <row r="1951" spans="1:31" x14ac:dyDescent="0.25">
      <c r="A1951">
        <v>2379097</v>
      </c>
      <c r="B1951">
        <v>1</v>
      </c>
      <c r="C1951" t="s">
        <v>81</v>
      </c>
      <c r="D1951" t="s">
        <v>128</v>
      </c>
      <c r="E1951" t="s">
        <v>1397</v>
      </c>
      <c r="F1951" t="s">
        <v>5869</v>
      </c>
      <c r="G1951" t="s">
        <v>1495</v>
      </c>
      <c r="H1951" t="s">
        <v>293</v>
      </c>
      <c r="I1951" t="s">
        <v>136</v>
      </c>
      <c r="J1951" t="s">
        <v>137</v>
      </c>
      <c r="K1951" t="s">
        <v>138</v>
      </c>
      <c r="L1951" t="s">
        <v>5870</v>
      </c>
      <c r="M1951" t="s">
        <v>5871</v>
      </c>
      <c r="N1951">
        <v>1.1225000000000001</v>
      </c>
      <c r="O1951">
        <v>0</v>
      </c>
      <c r="P1951">
        <v>309</v>
      </c>
      <c r="Q1951">
        <v>0</v>
      </c>
      <c r="R1951">
        <v>3</v>
      </c>
      <c r="S1951">
        <v>0</v>
      </c>
      <c r="T1951">
        <v>22</v>
      </c>
      <c r="U1951">
        <v>0</v>
      </c>
      <c r="V1951">
        <v>0</v>
      </c>
      <c r="W1951">
        <v>0</v>
      </c>
      <c r="X1951">
        <v>82.8587222422548</v>
      </c>
      <c r="Y1951">
        <v>0</v>
      </c>
      <c r="Z1951">
        <v>5.7198959425377343</v>
      </c>
      <c r="AA1951">
        <v>0</v>
      </c>
      <c r="AB1951">
        <v>21.448766512365019</v>
      </c>
      <c r="AC1951">
        <v>0</v>
      </c>
      <c r="AD1951">
        <v>0</v>
      </c>
      <c r="AE1951">
        <v>110.02738469715754</v>
      </c>
    </row>
    <row r="1952" spans="1:31" x14ac:dyDescent="0.25">
      <c r="A1952">
        <v>2379109</v>
      </c>
      <c r="B1952">
        <v>1</v>
      </c>
      <c r="C1952" t="s">
        <v>81</v>
      </c>
      <c r="D1952" t="s">
        <v>118</v>
      </c>
      <c r="E1952" t="s">
        <v>1368</v>
      </c>
      <c r="F1952" t="s">
        <v>5872</v>
      </c>
      <c r="G1952" t="s">
        <v>2053</v>
      </c>
      <c r="H1952" t="s">
        <v>293</v>
      </c>
      <c r="I1952" t="s">
        <v>136</v>
      </c>
      <c r="J1952" t="s">
        <v>137</v>
      </c>
      <c r="K1952" t="s">
        <v>138</v>
      </c>
      <c r="L1952" t="s">
        <v>5873</v>
      </c>
      <c r="M1952" t="s">
        <v>5874</v>
      </c>
      <c r="N1952">
        <v>4.381388888</v>
      </c>
      <c r="O1952">
        <v>0</v>
      </c>
      <c r="P1952">
        <v>533</v>
      </c>
      <c r="Q1952">
        <v>9</v>
      </c>
      <c r="R1952">
        <v>31</v>
      </c>
      <c r="S1952">
        <v>3</v>
      </c>
      <c r="T1952">
        <v>60</v>
      </c>
      <c r="U1952">
        <v>0</v>
      </c>
      <c r="V1952">
        <v>0</v>
      </c>
      <c r="W1952">
        <v>0</v>
      </c>
      <c r="X1952">
        <v>629.85745812116568</v>
      </c>
      <c r="Y1952">
        <v>56.934206300108798</v>
      </c>
      <c r="Z1952">
        <v>172.93573964330457</v>
      </c>
      <c r="AA1952">
        <v>15.3568488016976</v>
      </c>
      <c r="AB1952">
        <v>238.16249286653226</v>
      </c>
      <c r="AC1952">
        <v>0</v>
      </c>
      <c r="AD1952">
        <v>0</v>
      </c>
      <c r="AE1952">
        <v>1113.2467457328089</v>
      </c>
    </row>
    <row r="1953" spans="1:31" x14ac:dyDescent="0.25">
      <c r="A1953">
        <v>2379111</v>
      </c>
      <c r="B1953">
        <v>1</v>
      </c>
      <c r="C1953" t="s">
        <v>81</v>
      </c>
      <c r="D1953" t="s">
        <v>123</v>
      </c>
      <c r="E1953" t="s">
        <v>1397</v>
      </c>
      <c r="F1953" t="s">
        <v>5875</v>
      </c>
      <c r="G1953" t="s">
        <v>298</v>
      </c>
      <c r="H1953" t="s">
        <v>293</v>
      </c>
      <c r="I1953" t="s">
        <v>136</v>
      </c>
      <c r="J1953" t="s">
        <v>137</v>
      </c>
      <c r="K1953" t="s">
        <v>138</v>
      </c>
      <c r="L1953" t="s">
        <v>5876</v>
      </c>
      <c r="M1953" t="s">
        <v>5877</v>
      </c>
      <c r="N1953">
        <v>1.5447222220000001</v>
      </c>
      <c r="O1953">
        <v>9</v>
      </c>
      <c r="P1953">
        <v>13</v>
      </c>
      <c r="Q1953">
        <v>202</v>
      </c>
      <c r="R1953">
        <v>147</v>
      </c>
      <c r="S1953">
        <v>47</v>
      </c>
      <c r="T1953">
        <v>22</v>
      </c>
      <c r="U1953">
        <v>0</v>
      </c>
      <c r="V1953">
        <v>0</v>
      </c>
      <c r="W1953">
        <v>8.391302689345876</v>
      </c>
      <c r="X1953">
        <v>14.47050465882875</v>
      </c>
      <c r="Y1953">
        <v>329.17093764185825</v>
      </c>
      <c r="Z1953">
        <v>257.53929684943455</v>
      </c>
      <c r="AA1953">
        <v>100.23877071885693</v>
      </c>
      <c r="AB1953">
        <v>63.346758454861181</v>
      </c>
      <c r="AC1953">
        <v>0</v>
      </c>
      <c r="AD1953">
        <v>0</v>
      </c>
      <c r="AE1953">
        <v>773.15757101318547</v>
      </c>
    </row>
    <row r="1954" spans="1:31" x14ac:dyDescent="0.25">
      <c r="A1954">
        <v>2379172</v>
      </c>
      <c r="B1954">
        <v>1</v>
      </c>
      <c r="C1954" t="s">
        <v>81</v>
      </c>
      <c r="D1954" t="s">
        <v>118</v>
      </c>
      <c r="E1954" t="s">
        <v>1368</v>
      </c>
      <c r="F1954" t="s">
        <v>5878</v>
      </c>
      <c r="G1954" t="s">
        <v>298</v>
      </c>
      <c r="H1954" t="s">
        <v>293</v>
      </c>
      <c r="I1954" t="s">
        <v>136</v>
      </c>
      <c r="J1954" t="s">
        <v>137</v>
      </c>
      <c r="K1954" t="s">
        <v>138</v>
      </c>
      <c r="L1954" t="s">
        <v>5879</v>
      </c>
      <c r="M1954" t="s">
        <v>5880</v>
      </c>
      <c r="N1954">
        <v>0.33333333300000001</v>
      </c>
      <c r="O1954">
        <v>0</v>
      </c>
      <c r="P1954">
        <v>1844</v>
      </c>
      <c r="Q1954">
        <v>55</v>
      </c>
      <c r="R1954">
        <v>73</v>
      </c>
      <c r="S1954">
        <v>8</v>
      </c>
      <c r="T1954">
        <v>143</v>
      </c>
      <c r="U1954">
        <v>0</v>
      </c>
      <c r="V1954">
        <v>0</v>
      </c>
      <c r="W1954">
        <v>0</v>
      </c>
      <c r="X1954">
        <v>140.98589922214023</v>
      </c>
      <c r="Y1954">
        <v>32.620603976176675</v>
      </c>
      <c r="Z1954">
        <v>29.531812850849999</v>
      </c>
      <c r="AA1954">
        <v>4.5528237010799995</v>
      </c>
      <c r="AB1954">
        <v>36.503365380329981</v>
      </c>
      <c r="AC1954">
        <v>0</v>
      </c>
      <c r="AD1954">
        <v>0</v>
      </c>
      <c r="AE1954">
        <v>244.19450513057689</v>
      </c>
    </row>
    <row r="1955" spans="1:31" x14ac:dyDescent="0.25">
      <c r="A1955">
        <v>2379176</v>
      </c>
      <c r="B1955">
        <v>1</v>
      </c>
      <c r="C1955" t="s">
        <v>81</v>
      </c>
      <c r="D1955" t="s">
        <v>119</v>
      </c>
      <c r="E1955" t="s">
        <v>290</v>
      </c>
      <c r="F1955" t="s">
        <v>5532</v>
      </c>
      <c r="G1955" t="s">
        <v>298</v>
      </c>
      <c r="H1955" t="s">
        <v>293</v>
      </c>
      <c r="I1955" t="s">
        <v>136</v>
      </c>
      <c r="J1955" t="s">
        <v>137</v>
      </c>
      <c r="K1955" t="s">
        <v>138</v>
      </c>
      <c r="L1955" t="s">
        <v>5881</v>
      </c>
      <c r="M1955" t="s">
        <v>5882</v>
      </c>
      <c r="N1955">
        <v>0.34555555500000001</v>
      </c>
      <c r="O1955">
        <v>0</v>
      </c>
      <c r="P1955">
        <v>1008</v>
      </c>
      <c r="Q1955">
        <v>18</v>
      </c>
      <c r="R1955">
        <v>242</v>
      </c>
      <c r="S1955">
        <v>3</v>
      </c>
      <c r="T1955">
        <v>64</v>
      </c>
      <c r="U1955">
        <v>0</v>
      </c>
      <c r="V1955">
        <v>0</v>
      </c>
      <c r="W1955">
        <v>0</v>
      </c>
      <c r="X1955">
        <v>74.502367159956094</v>
      </c>
      <c r="Y1955">
        <v>23.339840626865222</v>
      </c>
      <c r="Z1955">
        <v>217.35415109936855</v>
      </c>
      <c r="AA1955">
        <v>2.1014690315255997</v>
      </c>
      <c r="AB1955">
        <v>15.212815446713904</v>
      </c>
      <c r="AC1955">
        <v>0</v>
      </c>
      <c r="AD1955">
        <v>0</v>
      </c>
      <c r="AE1955">
        <v>332.51064336442937</v>
      </c>
    </row>
    <row r="1956" spans="1:31" x14ac:dyDescent="0.25">
      <c r="A1956">
        <v>2379177</v>
      </c>
      <c r="B1956">
        <v>1</v>
      </c>
      <c r="C1956" t="s">
        <v>81</v>
      </c>
      <c r="D1956" t="s">
        <v>120</v>
      </c>
      <c r="E1956" t="s">
        <v>1368</v>
      </c>
      <c r="F1956" t="s">
        <v>5517</v>
      </c>
      <c r="G1956" t="s">
        <v>298</v>
      </c>
      <c r="H1956" t="s">
        <v>293</v>
      </c>
      <c r="I1956" t="s">
        <v>136</v>
      </c>
      <c r="J1956" t="s">
        <v>137</v>
      </c>
      <c r="K1956" t="s">
        <v>138</v>
      </c>
      <c r="L1956" t="s">
        <v>5883</v>
      </c>
      <c r="M1956" t="s">
        <v>5884</v>
      </c>
      <c r="N1956">
        <v>0.72750000000000004</v>
      </c>
      <c r="O1956">
        <v>0</v>
      </c>
      <c r="P1956">
        <v>75</v>
      </c>
      <c r="Q1956">
        <v>42</v>
      </c>
      <c r="R1956">
        <v>2</v>
      </c>
      <c r="S1956">
        <v>14</v>
      </c>
      <c r="T1956">
        <v>3</v>
      </c>
      <c r="U1956">
        <v>0</v>
      </c>
      <c r="V1956">
        <v>0</v>
      </c>
      <c r="W1956">
        <v>0</v>
      </c>
      <c r="X1956">
        <v>20.173511576106236</v>
      </c>
      <c r="Y1956">
        <v>85.680108670910073</v>
      </c>
      <c r="Z1956">
        <v>3.3885912705401249</v>
      </c>
      <c r="AA1956">
        <v>27.223926017015252</v>
      </c>
      <c r="AB1956">
        <v>0.39411822626235005</v>
      </c>
      <c r="AC1956">
        <v>0</v>
      </c>
      <c r="AD1956">
        <v>0</v>
      </c>
      <c r="AE1956">
        <v>136.86025576083404</v>
      </c>
    </row>
    <row r="1957" spans="1:31" x14ac:dyDescent="0.25">
      <c r="A1957">
        <v>2379183</v>
      </c>
      <c r="B1957">
        <v>1</v>
      </c>
      <c r="C1957" t="s">
        <v>81</v>
      </c>
      <c r="D1957" t="s">
        <v>123</v>
      </c>
      <c r="E1957" t="s">
        <v>1397</v>
      </c>
      <c r="F1957" t="s">
        <v>5875</v>
      </c>
      <c r="G1957" t="s">
        <v>298</v>
      </c>
      <c r="H1957" t="s">
        <v>293</v>
      </c>
      <c r="I1957" t="s">
        <v>136</v>
      </c>
      <c r="J1957" t="s">
        <v>137</v>
      </c>
      <c r="K1957" t="s">
        <v>138</v>
      </c>
      <c r="L1957" t="s">
        <v>5885</v>
      </c>
      <c r="M1957" t="s">
        <v>5886</v>
      </c>
      <c r="N1957">
        <v>0.67916666599999997</v>
      </c>
      <c r="O1957">
        <v>9</v>
      </c>
      <c r="P1957">
        <v>13</v>
      </c>
      <c r="Q1957">
        <v>202</v>
      </c>
      <c r="R1957">
        <v>147</v>
      </c>
      <c r="S1957">
        <v>47</v>
      </c>
      <c r="T1957">
        <v>22</v>
      </c>
      <c r="U1957">
        <v>0</v>
      </c>
      <c r="V1957">
        <v>0</v>
      </c>
      <c r="W1957">
        <v>3.7226610280460237</v>
      </c>
      <c r="X1957">
        <v>6.5163024254291262</v>
      </c>
      <c r="Y1957">
        <v>141.78094543482425</v>
      </c>
      <c r="Z1957">
        <v>111.67024154218882</v>
      </c>
      <c r="AA1957">
        <v>42.888339208286673</v>
      </c>
      <c r="AB1957">
        <v>26.878791055139629</v>
      </c>
      <c r="AC1957">
        <v>0</v>
      </c>
      <c r="AD1957">
        <v>0</v>
      </c>
      <c r="AE1957">
        <v>333.45728069391447</v>
      </c>
    </row>
    <row r="1958" spans="1:31" x14ac:dyDescent="0.25">
      <c r="A1958">
        <v>2379189</v>
      </c>
      <c r="B1958">
        <v>1</v>
      </c>
      <c r="C1958" t="s">
        <v>81</v>
      </c>
      <c r="D1958" t="s">
        <v>118</v>
      </c>
      <c r="E1958" t="s">
        <v>1397</v>
      </c>
      <c r="F1958" t="s">
        <v>5887</v>
      </c>
      <c r="G1958" t="s">
        <v>298</v>
      </c>
      <c r="H1958" t="s">
        <v>293</v>
      </c>
      <c r="I1958" t="s">
        <v>136</v>
      </c>
      <c r="J1958" t="s">
        <v>137</v>
      </c>
      <c r="K1958" t="s">
        <v>138</v>
      </c>
      <c r="L1958" t="s">
        <v>5888</v>
      </c>
      <c r="M1958" t="s">
        <v>5889</v>
      </c>
      <c r="N1958">
        <v>1.984444444</v>
      </c>
      <c r="O1958">
        <v>0</v>
      </c>
      <c r="P1958">
        <v>261</v>
      </c>
      <c r="Q1958">
        <v>0</v>
      </c>
      <c r="R1958">
        <v>13</v>
      </c>
      <c r="S1958">
        <v>1</v>
      </c>
      <c r="T1958">
        <v>21</v>
      </c>
      <c r="U1958">
        <v>0</v>
      </c>
      <c r="V1958">
        <v>0</v>
      </c>
      <c r="W1958">
        <v>0</v>
      </c>
      <c r="X1958">
        <v>119.44342332641584</v>
      </c>
      <c r="Y1958">
        <v>0</v>
      </c>
      <c r="Z1958">
        <v>16.524541044073302</v>
      </c>
      <c r="AA1958">
        <v>0</v>
      </c>
      <c r="AB1958">
        <v>23.822807345637543</v>
      </c>
      <c r="AC1958">
        <v>0</v>
      </c>
      <c r="AD1958">
        <v>0</v>
      </c>
      <c r="AE1958">
        <v>159.7907717161267</v>
      </c>
    </row>
    <row r="1959" spans="1:31" x14ac:dyDescent="0.25">
      <c r="A1959">
        <v>2379196</v>
      </c>
      <c r="B1959">
        <v>1</v>
      </c>
      <c r="C1959" t="s">
        <v>81</v>
      </c>
      <c r="D1959" t="s">
        <v>116</v>
      </c>
      <c r="E1959" t="s">
        <v>290</v>
      </c>
      <c r="F1959" t="s">
        <v>5890</v>
      </c>
      <c r="G1959" t="s">
        <v>298</v>
      </c>
      <c r="H1959" t="s">
        <v>293</v>
      </c>
      <c r="I1959" t="s">
        <v>136</v>
      </c>
      <c r="J1959" t="s">
        <v>137</v>
      </c>
      <c r="K1959" t="s">
        <v>138</v>
      </c>
      <c r="L1959" t="s">
        <v>5891</v>
      </c>
      <c r="M1959" t="s">
        <v>5892</v>
      </c>
      <c r="N1959">
        <v>7.3055554999999994E-2</v>
      </c>
      <c r="O1959">
        <v>8</v>
      </c>
      <c r="P1959">
        <v>4484</v>
      </c>
      <c r="Q1959">
        <v>205</v>
      </c>
      <c r="R1959">
        <v>470</v>
      </c>
      <c r="S1959">
        <v>55</v>
      </c>
      <c r="T1959">
        <v>497</v>
      </c>
      <c r="U1959">
        <v>6</v>
      </c>
      <c r="V1959">
        <v>0</v>
      </c>
      <c r="W1959">
        <v>0.12700911584774166</v>
      </c>
      <c r="X1959">
        <v>64.470974723882719</v>
      </c>
      <c r="Y1959">
        <v>68.086363582409675</v>
      </c>
      <c r="Z1959">
        <v>35.172262461656807</v>
      </c>
      <c r="AA1959">
        <v>20.843806950628704</v>
      </c>
      <c r="AB1959">
        <v>20.901858725334737</v>
      </c>
      <c r="AC1959">
        <v>46.801998420780926</v>
      </c>
      <c r="AD1959">
        <v>0</v>
      </c>
      <c r="AE1959">
        <v>256.40427398054129</v>
      </c>
    </row>
    <row r="1960" spans="1:31" x14ac:dyDescent="0.25">
      <c r="A1960">
        <v>2380559</v>
      </c>
      <c r="B1960">
        <v>1</v>
      </c>
      <c r="C1960" t="s">
        <v>80</v>
      </c>
      <c r="D1960" t="s">
        <v>94</v>
      </c>
      <c r="E1960" t="s">
        <v>290</v>
      </c>
      <c r="F1960" t="s">
        <v>5823</v>
      </c>
      <c r="G1960" t="s">
        <v>298</v>
      </c>
      <c r="H1960" t="s">
        <v>293</v>
      </c>
      <c r="I1960" t="s">
        <v>136</v>
      </c>
      <c r="J1960" t="s">
        <v>137</v>
      </c>
      <c r="K1960" t="s">
        <v>138</v>
      </c>
      <c r="L1960" t="s">
        <v>5893</v>
      </c>
      <c r="M1960" t="s">
        <v>5894</v>
      </c>
      <c r="N1960">
        <v>0.19527777700000001</v>
      </c>
      <c r="O1960">
        <v>0</v>
      </c>
      <c r="P1960">
        <v>4980</v>
      </c>
      <c r="Q1960">
        <v>0</v>
      </c>
      <c r="R1960">
        <v>170</v>
      </c>
      <c r="S1960">
        <v>1</v>
      </c>
      <c r="T1960">
        <v>331</v>
      </c>
      <c r="U1960">
        <v>0</v>
      </c>
      <c r="V1960">
        <v>0</v>
      </c>
      <c r="W1960">
        <v>0</v>
      </c>
      <c r="X1960">
        <v>198.28448049891685</v>
      </c>
      <c r="Y1960">
        <v>0</v>
      </c>
      <c r="Z1960">
        <v>11.801658469279355</v>
      </c>
      <c r="AA1960">
        <v>0.32755648837724999</v>
      </c>
      <c r="AB1960">
        <v>59.061242764123932</v>
      </c>
      <c r="AC1960">
        <v>0</v>
      </c>
      <c r="AD1960">
        <v>0</v>
      </c>
      <c r="AE1960">
        <v>269.47493822069737</v>
      </c>
    </row>
    <row r="1961" spans="1:31" x14ac:dyDescent="0.25">
      <c r="A1961">
        <v>2383835</v>
      </c>
      <c r="B1961">
        <v>1</v>
      </c>
      <c r="C1961" t="s">
        <v>80</v>
      </c>
      <c r="D1961" t="s">
        <v>90</v>
      </c>
      <c r="E1961" t="s">
        <v>184</v>
      </c>
      <c r="F1961" t="s">
        <v>5895</v>
      </c>
      <c r="G1961" t="s">
        <v>384</v>
      </c>
      <c r="H1961" t="s">
        <v>135</v>
      </c>
      <c r="I1961" t="s">
        <v>136</v>
      </c>
      <c r="J1961" t="s">
        <v>137</v>
      </c>
      <c r="K1961" t="s">
        <v>138</v>
      </c>
      <c r="L1961" t="s">
        <v>5896</v>
      </c>
      <c r="M1961" t="s">
        <v>5897</v>
      </c>
      <c r="N1961">
        <v>4.5888888879999996</v>
      </c>
      <c r="O1961">
        <v>0</v>
      </c>
      <c r="P1961">
        <v>80</v>
      </c>
      <c r="Q1961">
        <v>0</v>
      </c>
      <c r="R1961">
        <v>0</v>
      </c>
      <c r="S1961">
        <v>0</v>
      </c>
      <c r="T1961">
        <v>58</v>
      </c>
      <c r="U1961">
        <v>0</v>
      </c>
      <c r="V1961">
        <v>3</v>
      </c>
      <c r="W1961">
        <v>0</v>
      </c>
      <c r="X1961">
        <v>97.8876179137402</v>
      </c>
      <c r="Y1961">
        <v>0</v>
      </c>
      <c r="Z1961">
        <v>0</v>
      </c>
      <c r="AA1961">
        <v>0</v>
      </c>
      <c r="AB1961">
        <v>361.2804629627812</v>
      </c>
      <c r="AC1961">
        <v>0</v>
      </c>
      <c r="AD1961">
        <v>78.859376809749207</v>
      </c>
      <c r="AE1961">
        <v>538.02745768627062</v>
      </c>
    </row>
    <row r="1962" spans="1:31" x14ac:dyDescent="0.25">
      <c r="A1962">
        <v>2383881</v>
      </c>
      <c r="B1962">
        <v>1</v>
      </c>
      <c r="C1962" t="s">
        <v>81</v>
      </c>
      <c r="D1962" t="s">
        <v>114</v>
      </c>
      <c r="E1962" t="s">
        <v>155</v>
      </c>
      <c r="F1962" t="s">
        <v>5898</v>
      </c>
      <c r="G1962" t="s">
        <v>172</v>
      </c>
      <c r="H1962" t="s">
        <v>135</v>
      </c>
      <c r="I1962" t="s">
        <v>136</v>
      </c>
      <c r="J1962" t="s">
        <v>137</v>
      </c>
      <c r="K1962" t="s">
        <v>138</v>
      </c>
      <c r="L1962" t="s">
        <v>5899</v>
      </c>
      <c r="M1962" t="s">
        <v>5900</v>
      </c>
      <c r="N1962">
        <v>4.0577777770000001</v>
      </c>
      <c r="O1962">
        <v>0</v>
      </c>
      <c r="P1962">
        <v>123</v>
      </c>
      <c r="Q1962">
        <v>0</v>
      </c>
      <c r="R1962">
        <v>0</v>
      </c>
      <c r="S1962">
        <v>0</v>
      </c>
      <c r="T1962">
        <v>14</v>
      </c>
      <c r="U1962">
        <v>0</v>
      </c>
      <c r="V1962">
        <v>0</v>
      </c>
      <c r="W1962">
        <v>0</v>
      </c>
      <c r="X1962">
        <v>62.000898928588889</v>
      </c>
      <c r="Y1962">
        <v>0</v>
      </c>
      <c r="Z1962">
        <v>0</v>
      </c>
      <c r="AA1962">
        <v>0</v>
      </c>
      <c r="AB1962">
        <v>12.967034771849111</v>
      </c>
      <c r="AC1962">
        <v>0</v>
      </c>
      <c r="AD1962">
        <v>0</v>
      </c>
      <c r="AE1962">
        <v>74.967933700437996</v>
      </c>
    </row>
    <row r="1963" spans="1:31" x14ac:dyDescent="0.25">
      <c r="A1963">
        <v>2383911</v>
      </c>
      <c r="B1963">
        <v>1</v>
      </c>
      <c r="C1963" t="s">
        <v>80</v>
      </c>
      <c r="D1963" t="s">
        <v>82</v>
      </c>
      <c r="E1963" t="s">
        <v>170</v>
      </c>
      <c r="F1963" t="s">
        <v>5901</v>
      </c>
      <c r="G1963" t="s">
        <v>384</v>
      </c>
      <c r="H1963" t="s">
        <v>135</v>
      </c>
      <c r="I1963" t="s">
        <v>136</v>
      </c>
      <c r="J1963" t="s">
        <v>137</v>
      </c>
      <c r="K1963" t="s">
        <v>138</v>
      </c>
      <c r="L1963" t="s">
        <v>5902</v>
      </c>
      <c r="M1963" t="s">
        <v>5903</v>
      </c>
      <c r="N1963">
        <v>1.8463888879999999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150</v>
      </c>
      <c r="U1963">
        <v>0</v>
      </c>
      <c r="V1963">
        <v>1</v>
      </c>
      <c r="W1963">
        <v>0</v>
      </c>
      <c r="X1963">
        <v>0.57308078701143339</v>
      </c>
      <c r="Y1963">
        <v>0</v>
      </c>
      <c r="Z1963">
        <v>0</v>
      </c>
      <c r="AA1963">
        <v>0</v>
      </c>
      <c r="AB1963">
        <v>126.48115631983549</v>
      </c>
      <c r="AC1963">
        <v>0</v>
      </c>
      <c r="AD1963">
        <v>18.629576679048125</v>
      </c>
      <c r="AE1963">
        <v>145.68381378589504</v>
      </c>
    </row>
    <row r="1964" spans="1:31" x14ac:dyDescent="0.25">
      <c r="A1964">
        <v>2383984</v>
      </c>
      <c r="B1964">
        <v>1</v>
      </c>
      <c r="C1964" t="s">
        <v>81</v>
      </c>
      <c r="D1964" t="s">
        <v>123</v>
      </c>
      <c r="E1964" t="s">
        <v>155</v>
      </c>
      <c r="F1964" t="s">
        <v>5904</v>
      </c>
      <c r="G1964" t="s">
        <v>3916</v>
      </c>
      <c r="H1964" t="s">
        <v>135</v>
      </c>
      <c r="I1964" t="s">
        <v>136</v>
      </c>
      <c r="J1964" t="s">
        <v>137</v>
      </c>
      <c r="K1964" t="s">
        <v>138</v>
      </c>
      <c r="L1964" t="s">
        <v>5905</v>
      </c>
      <c r="M1964" t="s">
        <v>5906</v>
      </c>
      <c r="N1964">
        <v>2.020277777</v>
      </c>
      <c r="O1964">
        <v>0</v>
      </c>
      <c r="P1964">
        <v>263</v>
      </c>
      <c r="Q1964">
        <v>0</v>
      </c>
      <c r="R1964">
        <v>0</v>
      </c>
      <c r="S1964">
        <v>0</v>
      </c>
      <c r="T1964">
        <v>5</v>
      </c>
      <c r="U1964">
        <v>0</v>
      </c>
      <c r="V1964">
        <v>0</v>
      </c>
      <c r="W1964">
        <v>0</v>
      </c>
      <c r="X1964">
        <v>94.647656786332348</v>
      </c>
      <c r="Y1964">
        <v>0</v>
      </c>
      <c r="Z1964">
        <v>0</v>
      </c>
      <c r="AA1964">
        <v>0</v>
      </c>
      <c r="AB1964">
        <v>18.552383563130302</v>
      </c>
      <c r="AC1964">
        <v>0</v>
      </c>
      <c r="AD1964">
        <v>0</v>
      </c>
      <c r="AE1964">
        <v>113.20004034946265</v>
      </c>
    </row>
    <row r="1965" spans="1:31" x14ac:dyDescent="0.25">
      <c r="A1965">
        <v>2373034</v>
      </c>
      <c r="B1965">
        <v>1</v>
      </c>
      <c r="C1965" t="s">
        <v>80</v>
      </c>
      <c r="D1965" t="s">
        <v>87</v>
      </c>
      <c r="E1965" t="s">
        <v>290</v>
      </c>
      <c r="F1965" t="s">
        <v>5907</v>
      </c>
      <c r="G1965" t="s">
        <v>292</v>
      </c>
      <c r="H1965" t="s">
        <v>293</v>
      </c>
      <c r="I1965" t="s">
        <v>136</v>
      </c>
      <c r="J1965" t="s">
        <v>137</v>
      </c>
      <c r="K1965" t="s">
        <v>294</v>
      </c>
      <c r="L1965" t="s">
        <v>5908</v>
      </c>
      <c r="M1965" t="s">
        <v>5909</v>
      </c>
      <c r="N1965">
        <v>7.7327777769999999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1180.1036814593426</v>
      </c>
      <c r="AD1965">
        <v>0</v>
      </c>
      <c r="AE1965">
        <v>1180.1036814593426</v>
      </c>
    </row>
    <row r="1966" spans="1:31" x14ac:dyDescent="0.25">
      <c r="A1966">
        <v>2373192</v>
      </c>
      <c r="B1966">
        <v>1</v>
      </c>
      <c r="C1966" t="s">
        <v>80</v>
      </c>
      <c r="D1966" t="s">
        <v>87</v>
      </c>
      <c r="E1966" t="s">
        <v>1490</v>
      </c>
      <c r="F1966" t="s">
        <v>5910</v>
      </c>
      <c r="G1966" t="s">
        <v>298</v>
      </c>
      <c r="H1966" t="s">
        <v>293</v>
      </c>
      <c r="I1966" t="s">
        <v>136</v>
      </c>
      <c r="J1966" t="s">
        <v>137</v>
      </c>
      <c r="K1966" t="s">
        <v>138</v>
      </c>
      <c r="L1966" t="s">
        <v>5911</v>
      </c>
      <c r="M1966" t="s">
        <v>5912</v>
      </c>
      <c r="N1966">
        <v>0.24555555500000001</v>
      </c>
      <c r="O1966">
        <v>0</v>
      </c>
      <c r="P1966">
        <v>11727</v>
      </c>
      <c r="Q1966">
        <v>0</v>
      </c>
      <c r="R1966">
        <v>0</v>
      </c>
      <c r="S1966">
        <v>24</v>
      </c>
      <c r="T1966">
        <v>1383</v>
      </c>
      <c r="U1966">
        <v>26</v>
      </c>
      <c r="V1966">
        <v>42</v>
      </c>
      <c r="W1966">
        <v>0</v>
      </c>
      <c r="X1966">
        <v>705.57882643206119</v>
      </c>
      <c r="Y1966">
        <v>0</v>
      </c>
      <c r="Z1966">
        <v>0</v>
      </c>
      <c r="AA1966">
        <v>179.07008753270208</v>
      </c>
      <c r="AB1966">
        <v>752.29252107256013</v>
      </c>
      <c r="AC1966">
        <v>815.72113511781959</v>
      </c>
      <c r="AD1966">
        <v>548.71835366986284</v>
      </c>
      <c r="AE1966">
        <v>3001.380923825006</v>
      </c>
    </row>
    <row r="1967" spans="1:31" x14ac:dyDescent="0.25">
      <c r="A1967">
        <v>2376563</v>
      </c>
      <c r="B1967">
        <v>1</v>
      </c>
      <c r="C1967" t="s">
        <v>81</v>
      </c>
      <c r="D1967" t="s">
        <v>113</v>
      </c>
      <c r="E1967" t="s">
        <v>290</v>
      </c>
      <c r="F1967" t="s">
        <v>5913</v>
      </c>
      <c r="G1967" t="s">
        <v>1006</v>
      </c>
      <c r="H1967" t="s">
        <v>293</v>
      </c>
      <c r="I1967" t="s">
        <v>136</v>
      </c>
      <c r="J1967" t="s">
        <v>137</v>
      </c>
      <c r="K1967" t="s">
        <v>138</v>
      </c>
      <c r="L1967" t="s">
        <v>5914</v>
      </c>
      <c r="M1967" t="s">
        <v>5915</v>
      </c>
      <c r="N1967">
        <v>1.6872222219999999</v>
      </c>
      <c r="O1967">
        <v>23</v>
      </c>
      <c r="P1967">
        <v>1690</v>
      </c>
      <c r="Q1967">
        <v>239</v>
      </c>
      <c r="R1967">
        <v>864</v>
      </c>
      <c r="S1967">
        <v>36</v>
      </c>
      <c r="T1967">
        <v>175</v>
      </c>
      <c r="U1967">
        <v>2</v>
      </c>
      <c r="V1967">
        <v>0</v>
      </c>
      <c r="W1967">
        <v>15.764215760251199</v>
      </c>
      <c r="X1967">
        <v>650.44510775750166</v>
      </c>
      <c r="Y1967">
        <v>1093.5653592395008</v>
      </c>
      <c r="Z1967">
        <v>1674.8617611834475</v>
      </c>
      <c r="AA1967">
        <v>401.7608702719167</v>
      </c>
      <c r="AB1967">
        <v>260.58297590825606</v>
      </c>
      <c r="AC1967">
        <v>438.26085573954356</v>
      </c>
      <c r="AD1967">
        <v>0</v>
      </c>
      <c r="AE1967">
        <v>4535.2411458604174</v>
      </c>
    </row>
    <row r="1968" spans="1:31" x14ac:dyDescent="0.25">
      <c r="A1968">
        <v>2377689</v>
      </c>
      <c r="B1968">
        <v>1</v>
      </c>
      <c r="C1968" t="s">
        <v>80</v>
      </c>
      <c r="D1968" t="s">
        <v>105</v>
      </c>
      <c r="E1968" t="s">
        <v>290</v>
      </c>
      <c r="F1968" t="s">
        <v>3033</v>
      </c>
      <c r="G1968" t="s">
        <v>353</v>
      </c>
      <c r="H1968" t="s">
        <v>293</v>
      </c>
      <c r="I1968" t="s">
        <v>136</v>
      </c>
      <c r="J1968" t="s">
        <v>137</v>
      </c>
      <c r="K1968" t="s">
        <v>294</v>
      </c>
      <c r="L1968" t="s">
        <v>5916</v>
      </c>
      <c r="M1968" t="s">
        <v>5917</v>
      </c>
      <c r="N1968">
        <v>0.62666666599999998</v>
      </c>
      <c r="O1968">
        <v>0</v>
      </c>
      <c r="P1968">
        <v>1112</v>
      </c>
      <c r="Q1968">
        <v>0</v>
      </c>
      <c r="R1968">
        <v>0</v>
      </c>
      <c r="S1968">
        <v>0</v>
      </c>
      <c r="T1968">
        <v>99</v>
      </c>
      <c r="U1968">
        <v>0</v>
      </c>
      <c r="V1968">
        <v>0</v>
      </c>
      <c r="W1968">
        <v>0</v>
      </c>
      <c r="X1968">
        <v>274.45654439199529</v>
      </c>
      <c r="Y1968">
        <v>0</v>
      </c>
      <c r="Z1968">
        <v>0</v>
      </c>
      <c r="AA1968">
        <v>0</v>
      </c>
      <c r="AB1968">
        <v>77.477685433212045</v>
      </c>
      <c r="AC1968">
        <v>0</v>
      </c>
      <c r="AD1968">
        <v>0</v>
      </c>
      <c r="AE1968">
        <v>351.93422982520735</v>
      </c>
    </row>
    <row r="1969" spans="1:31" x14ac:dyDescent="0.25">
      <c r="A1969">
        <v>2381020</v>
      </c>
      <c r="B1969">
        <v>1</v>
      </c>
      <c r="C1969" t="s">
        <v>80</v>
      </c>
      <c r="D1969" t="s">
        <v>82</v>
      </c>
      <c r="E1969" t="s">
        <v>1490</v>
      </c>
      <c r="F1969" t="s">
        <v>5918</v>
      </c>
      <c r="G1969" t="s">
        <v>292</v>
      </c>
      <c r="H1969" t="s">
        <v>293</v>
      </c>
      <c r="I1969" t="s">
        <v>136</v>
      </c>
      <c r="J1969" t="s">
        <v>137</v>
      </c>
      <c r="K1969" t="s">
        <v>294</v>
      </c>
      <c r="L1969" t="s">
        <v>5919</v>
      </c>
      <c r="M1969" t="s">
        <v>5920</v>
      </c>
      <c r="N1969">
        <v>3.6017305550000001</v>
      </c>
      <c r="O1969">
        <v>0</v>
      </c>
      <c r="P1969">
        <v>211</v>
      </c>
      <c r="Q1969">
        <v>0</v>
      </c>
      <c r="R1969">
        <v>0</v>
      </c>
      <c r="S1969">
        <v>8</v>
      </c>
      <c r="T1969">
        <v>806</v>
      </c>
      <c r="U1969">
        <v>0</v>
      </c>
      <c r="V1969">
        <v>6</v>
      </c>
      <c r="W1969">
        <v>0</v>
      </c>
      <c r="X1969">
        <v>252.78697467350185</v>
      </c>
      <c r="Y1969">
        <v>0</v>
      </c>
      <c r="Z1969">
        <v>0</v>
      </c>
      <c r="AA1969">
        <v>1451.5301400315136</v>
      </c>
      <c r="AB1969">
        <v>3335.6177190427115</v>
      </c>
      <c r="AC1969">
        <v>0</v>
      </c>
      <c r="AD1969">
        <v>181.69594351775064</v>
      </c>
      <c r="AE1969">
        <v>5221.6307772654773</v>
      </c>
    </row>
    <row r="1970" spans="1:31" x14ac:dyDescent="0.25">
      <c r="A1970">
        <v>2387472</v>
      </c>
      <c r="B1970">
        <v>1</v>
      </c>
      <c r="C1970" t="s">
        <v>81</v>
      </c>
      <c r="D1970" t="s">
        <v>117</v>
      </c>
      <c r="E1970" t="s">
        <v>1490</v>
      </c>
      <c r="F1970" t="s">
        <v>5921</v>
      </c>
      <c r="G1970" t="s">
        <v>298</v>
      </c>
      <c r="H1970" t="s">
        <v>293</v>
      </c>
      <c r="I1970" t="s">
        <v>1348</v>
      </c>
      <c r="J1970" t="s">
        <v>137</v>
      </c>
      <c r="K1970" t="s">
        <v>138</v>
      </c>
      <c r="L1970" t="s">
        <v>5922</v>
      </c>
      <c r="M1970" t="s">
        <v>5923</v>
      </c>
      <c r="N1970">
        <v>3.8888888000000003E-2</v>
      </c>
      <c r="O1970">
        <v>0</v>
      </c>
      <c r="P1970">
        <v>8656</v>
      </c>
      <c r="Q1970">
        <v>18</v>
      </c>
      <c r="R1970">
        <v>667</v>
      </c>
      <c r="S1970">
        <v>64</v>
      </c>
      <c r="T1970">
        <v>974</v>
      </c>
      <c r="U1970">
        <v>3</v>
      </c>
      <c r="V1970">
        <v>2</v>
      </c>
      <c r="W1970">
        <v>0</v>
      </c>
      <c r="X1970">
        <v>46.312558450059832</v>
      </c>
      <c r="Y1970">
        <v>1.3977061407784996</v>
      </c>
      <c r="Z1970">
        <v>12.792959706804663</v>
      </c>
      <c r="AA1970">
        <v>6.1963747718273297</v>
      </c>
      <c r="AB1970">
        <v>13.70696156117865</v>
      </c>
      <c r="AC1970">
        <v>9.5867622449550005</v>
      </c>
      <c r="AD1970">
        <v>5.3372113652868896</v>
      </c>
      <c r="AE1970">
        <v>95.33053424089087</v>
      </c>
    </row>
    <row r="1971" spans="1:31" x14ac:dyDescent="0.25">
      <c r="A1971">
        <v>2378327</v>
      </c>
      <c r="B1971">
        <v>1</v>
      </c>
      <c r="C1971" t="s">
        <v>80</v>
      </c>
      <c r="D1971" t="s">
        <v>93</v>
      </c>
      <c r="E1971" t="s">
        <v>1397</v>
      </c>
      <c r="F1971" t="s">
        <v>5229</v>
      </c>
      <c r="G1971" t="s">
        <v>1495</v>
      </c>
      <c r="H1971" t="s">
        <v>293</v>
      </c>
      <c r="I1971" t="s">
        <v>136</v>
      </c>
      <c r="J1971" t="s">
        <v>137</v>
      </c>
      <c r="K1971" t="s">
        <v>138</v>
      </c>
      <c r="L1971" t="s">
        <v>5924</v>
      </c>
      <c r="M1971" t="s">
        <v>5925</v>
      </c>
      <c r="N1971">
        <v>2.0319444440000001</v>
      </c>
      <c r="O1971">
        <v>0</v>
      </c>
      <c r="P1971">
        <v>94</v>
      </c>
      <c r="Q1971">
        <v>0</v>
      </c>
      <c r="R1971">
        <v>6</v>
      </c>
      <c r="S1971">
        <v>0</v>
      </c>
      <c r="T1971">
        <v>25</v>
      </c>
      <c r="U1971">
        <v>0</v>
      </c>
      <c r="V1971">
        <v>0</v>
      </c>
      <c r="W1971">
        <v>0</v>
      </c>
      <c r="X1971">
        <v>48.819744021544132</v>
      </c>
      <c r="Y1971">
        <v>0</v>
      </c>
      <c r="Z1971">
        <v>85.559036410922914</v>
      </c>
      <c r="AA1971">
        <v>0</v>
      </c>
      <c r="AB1971">
        <v>36.599270729047134</v>
      </c>
      <c r="AC1971">
        <v>0</v>
      </c>
      <c r="AD1971">
        <v>0</v>
      </c>
      <c r="AE1971">
        <v>170.97805116151417</v>
      </c>
    </row>
    <row r="1972" spans="1:31" x14ac:dyDescent="0.25">
      <c r="A1972">
        <v>2378371</v>
      </c>
      <c r="B1972">
        <v>1</v>
      </c>
      <c r="C1972" t="s">
        <v>80</v>
      </c>
      <c r="D1972" t="s">
        <v>97</v>
      </c>
      <c r="E1972" t="s">
        <v>290</v>
      </c>
      <c r="F1972" t="s">
        <v>5926</v>
      </c>
      <c r="G1972" t="s">
        <v>1495</v>
      </c>
      <c r="H1972" t="s">
        <v>293</v>
      </c>
      <c r="I1972" t="s">
        <v>136</v>
      </c>
      <c r="J1972" t="s">
        <v>137</v>
      </c>
      <c r="K1972" t="s">
        <v>138</v>
      </c>
      <c r="L1972" t="s">
        <v>5927</v>
      </c>
      <c r="M1972" t="s">
        <v>5928</v>
      </c>
      <c r="N1972">
        <v>2.3352777769999999</v>
      </c>
      <c r="O1972">
        <v>0</v>
      </c>
      <c r="P1972">
        <v>593</v>
      </c>
      <c r="Q1972">
        <v>0</v>
      </c>
      <c r="R1972">
        <v>1</v>
      </c>
      <c r="S1972">
        <v>3</v>
      </c>
      <c r="T1972">
        <v>362</v>
      </c>
      <c r="U1972">
        <v>0</v>
      </c>
      <c r="V1972">
        <v>0</v>
      </c>
      <c r="W1972">
        <v>0</v>
      </c>
      <c r="X1972">
        <v>446.06532379642948</v>
      </c>
      <c r="Y1972">
        <v>0</v>
      </c>
      <c r="Z1972">
        <v>1.3741140789738333</v>
      </c>
      <c r="AA1972">
        <v>333.32917794739063</v>
      </c>
      <c r="AB1972">
        <v>586.77697865086134</v>
      </c>
      <c r="AC1972">
        <v>0</v>
      </c>
      <c r="AD1972">
        <v>0</v>
      </c>
      <c r="AE1972">
        <v>1367.5455944736552</v>
      </c>
    </row>
    <row r="1973" spans="1:31" x14ac:dyDescent="0.25">
      <c r="A1973">
        <v>2378413</v>
      </c>
      <c r="B1973">
        <v>1</v>
      </c>
      <c r="C1973" t="s">
        <v>80</v>
      </c>
      <c r="D1973" t="s">
        <v>96</v>
      </c>
      <c r="E1973" t="s">
        <v>1368</v>
      </c>
      <c r="F1973" t="s">
        <v>3901</v>
      </c>
      <c r="G1973" t="s">
        <v>298</v>
      </c>
      <c r="H1973" t="s">
        <v>293</v>
      </c>
      <c r="I1973" t="s">
        <v>136</v>
      </c>
      <c r="J1973" t="s">
        <v>137</v>
      </c>
      <c r="K1973" t="s">
        <v>138</v>
      </c>
      <c r="L1973" t="s">
        <v>5929</v>
      </c>
      <c r="M1973" t="s">
        <v>5930</v>
      </c>
      <c r="N1973">
        <v>0.73333333300000003</v>
      </c>
      <c r="O1973">
        <v>0</v>
      </c>
      <c r="P1973">
        <v>468</v>
      </c>
      <c r="Q1973">
        <v>4</v>
      </c>
      <c r="R1973">
        <v>0</v>
      </c>
      <c r="S1973">
        <v>3</v>
      </c>
      <c r="T1973">
        <v>12</v>
      </c>
      <c r="U1973">
        <v>0</v>
      </c>
      <c r="V1973">
        <v>0</v>
      </c>
      <c r="W1973">
        <v>0</v>
      </c>
      <c r="X1973">
        <v>105.8951886016167</v>
      </c>
      <c r="Y1973">
        <v>401.31019673377614</v>
      </c>
      <c r="Z1973">
        <v>0</v>
      </c>
      <c r="AA1973">
        <v>3.0761412514964994</v>
      </c>
      <c r="AB1973">
        <v>17.101457963562002</v>
      </c>
      <c r="AC1973">
        <v>0</v>
      </c>
      <c r="AD1973">
        <v>0</v>
      </c>
      <c r="AE1973">
        <v>527.3829845504514</v>
      </c>
    </row>
    <row r="1974" spans="1:31" x14ac:dyDescent="0.25">
      <c r="A1974">
        <v>2378446</v>
      </c>
      <c r="B1974">
        <v>1</v>
      </c>
      <c r="C1974" t="s">
        <v>80</v>
      </c>
      <c r="D1974" t="s">
        <v>100</v>
      </c>
      <c r="E1974" t="s">
        <v>1397</v>
      </c>
      <c r="F1974" t="s">
        <v>5396</v>
      </c>
      <c r="G1974" t="s">
        <v>298</v>
      </c>
      <c r="H1974" t="s">
        <v>293</v>
      </c>
      <c r="I1974" t="s">
        <v>136</v>
      </c>
      <c r="J1974" t="s">
        <v>137</v>
      </c>
      <c r="K1974" t="s">
        <v>138</v>
      </c>
      <c r="L1974" t="s">
        <v>5931</v>
      </c>
      <c r="M1974" t="s">
        <v>5932</v>
      </c>
      <c r="N1974">
        <v>0.92194444399999997</v>
      </c>
      <c r="O1974">
        <v>0</v>
      </c>
      <c r="P1974">
        <v>948</v>
      </c>
      <c r="Q1974">
        <v>0</v>
      </c>
      <c r="R1974">
        <v>126</v>
      </c>
      <c r="S1974">
        <v>0</v>
      </c>
      <c r="T1974">
        <v>105</v>
      </c>
      <c r="U1974">
        <v>0</v>
      </c>
      <c r="V1974">
        <v>0</v>
      </c>
      <c r="W1974">
        <v>0</v>
      </c>
      <c r="X1974">
        <v>349.79750994540217</v>
      </c>
      <c r="Y1974">
        <v>0</v>
      </c>
      <c r="Z1974">
        <v>127.55782178932412</v>
      </c>
      <c r="AA1974">
        <v>0</v>
      </c>
      <c r="AB1974">
        <v>60.429480647232552</v>
      </c>
      <c r="AC1974">
        <v>0</v>
      </c>
      <c r="AD1974">
        <v>0</v>
      </c>
      <c r="AE1974">
        <v>537.78481238195889</v>
      </c>
    </row>
    <row r="1975" spans="1:31" x14ac:dyDescent="0.25">
      <c r="A1975">
        <v>2378450</v>
      </c>
      <c r="B1975">
        <v>1</v>
      </c>
      <c r="C1975" t="s">
        <v>80</v>
      </c>
      <c r="D1975" t="s">
        <v>97</v>
      </c>
      <c r="E1975" t="s">
        <v>1368</v>
      </c>
      <c r="F1975" t="s">
        <v>2965</v>
      </c>
      <c r="G1975" t="s">
        <v>298</v>
      </c>
      <c r="H1975" t="s">
        <v>293</v>
      </c>
      <c r="I1975" t="s">
        <v>136</v>
      </c>
      <c r="J1975" t="s">
        <v>137</v>
      </c>
      <c r="K1975" t="s">
        <v>138</v>
      </c>
      <c r="L1975" t="s">
        <v>5933</v>
      </c>
      <c r="M1975" t="s">
        <v>5934</v>
      </c>
      <c r="N1975">
        <v>0.37527777699999998</v>
      </c>
      <c r="O1975">
        <v>0</v>
      </c>
      <c r="P1975">
        <v>0</v>
      </c>
      <c r="Q1975">
        <v>0</v>
      </c>
      <c r="R1975">
        <v>0</v>
      </c>
      <c r="S1975">
        <v>3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167.27876602297923</v>
      </c>
      <c r="AB1975">
        <v>0</v>
      </c>
      <c r="AC1975">
        <v>0</v>
      </c>
      <c r="AD1975">
        <v>0</v>
      </c>
      <c r="AE1975">
        <v>167.27876602297923</v>
      </c>
    </row>
    <row r="1976" spans="1:31" x14ac:dyDescent="0.25">
      <c r="A1976">
        <v>2378458</v>
      </c>
      <c r="B1976">
        <v>1</v>
      </c>
      <c r="C1976" t="s">
        <v>80</v>
      </c>
      <c r="D1976" t="s">
        <v>93</v>
      </c>
      <c r="E1976" t="s">
        <v>290</v>
      </c>
      <c r="F1976" t="s">
        <v>5935</v>
      </c>
      <c r="G1976" t="s">
        <v>298</v>
      </c>
      <c r="H1976" t="s">
        <v>293</v>
      </c>
      <c r="I1976" t="s">
        <v>136</v>
      </c>
      <c r="J1976" t="s">
        <v>137</v>
      </c>
      <c r="K1976" t="s">
        <v>138</v>
      </c>
      <c r="L1976" t="s">
        <v>5936</v>
      </c>
      <c r="M1976" t="s">
        <v>5937</v>
      </c>
      <c r="N1976">
        <v>0.27694444400000001</v>
      </c>
      <c r="O1976">
        <v>0</v>
      </c>
      <c r="P1976">
        <v>244</v>
      </c>
      <c r="Q1976">
        <v>2</v>
      </c>
      <c r="R1976">
        <v>163</v>
      </c>
      <c r="S1976">
        <v>0</v>
      </c>
      <c r="T1976">
        <v>96</v>
      </c>
      <c r="U1976">
        <v>0</v>
      </c>
      <c r="V1976">
        <v>0</v>
      </c>
      <c r="W1976">
        <v>0</v>
      </c>
      <c r="X1976">
        <v>11.808761560535068</v>
      </c>
      <c r="Y1976">
        <v>0.55303760520233336</v>
      </c>
      <c r="Z1976">
        <v>37.094112061751503</v>
      </c>
      <c r="AA1976">
        <v>0</v>
      </c>
      <c r="AB1976">
        <v>16.177202397636744</v>
      </c>
      <c r="AC1976">
        <v>0</v>
      </c>
      <c r="AD1976">
        <v>0</v>
      </c>
      <c r="AE1976">
        <v>65.633113625125645</v>
      </c>
    </row>
    <row r="1977" spans="1:31" x14ac:dyDescent="0.25">
      <c r="A1977">
        <v>2378463</v>
      </c>
      <c r="B1977">
        <v>1</v>
      </c>
      <c r="C1977" t="s">
        <v>80</v>
      </c>
      <c r="D1977" t="s">
        <v>109</v>
      </c>
      <c r="E1977" t="s">
        <v>290</v>
      </c>
      <c r="F1977" t="s">
        <v>5938</v>
      </c>
      <c r="G1977" t="s">
        <v>298</v>
      </c>
      <c r="H1977" t="s">
        <v>293</v>
      </c>
      <c r="I1977" t="s">
        <v>136</v>
      </c>
      <c r="J1977" t="s">
        <v>137</v>
      </c>
      <c r="K1977" t="s">
        <v>138</v>
      </c>
      <c r="L1977" t="s">
        <v>5939</v>
      </c>
      <c r="M1977" t="s">
        <v>5940</v>
      </c>
      <c r="N1977">
        <v>5.6944443999999997E-2</v>
      </c>
      <c r="O1977">
        <v>0</v>
      </c>
      <c r="P1977">
        <v>511</v>
      </c>
      <c r="Q1977">
        <v>0</v>
      </c>
      <c r="R1977">
        <v>32</v>
      </c>
      <c r="S1977">
        <v>1</v>
      </c>
      <c r="T1977">
        <v>65</v>
      </c>
      <c r="U1977">
        <v>0</v>
      </c>
      <c r="V1977">
        <v>0</v>
      </c>
      <c r="W1977">
        <v>0</v>
      </c>
      <c r="X1977">
        <v>3.5568325152384603</v>
      </c>
      <c r="Y1977">
        <v>0</v>
      </c>
      <c r="Z1977">
        <v>1.1792815855854166</v>
      </c>
      <c r="AA1977">
        <v>7.1099414306249997E-2</v>
      </c>
      <c r="AB1977">
        <v>0.78839920771191674</v>
      </c>
      <c r="AC1977">
        <v>0</v>
      </c>
      <c r="AD1977">
        <v>0</v>
      </c>
      <c r="AE1977">
        <v>5.595612722842044</v>
      </c>
    </row>
    <row r="1978" spans="1:31" x14ac:dyDescent="0.25">
      <c r="A1978">
        <v>2378483</v>
      </c>
      <c r="B1978">
        <v>1</v>
      </c>
      <c r="C1978" t="s">
        <v>80</v>
      </c>
      <c r="D1978" t="s">
        <v>103</v>
      </c>
      <c r="E1978" t="s">
        <v>1368</v>
      </c>
      <c r="F1978" t="s">
        <v>3133</v>
      </c>
      <c r="G1978" t="s">
        <v>298</v>
      </c>
      <c r="H1978" t="s">
        <v>293</v>
      </c>
      <c r="I1978" t="s">
        <v>136</v>
      </c>
      <c r="J1978" t="s">
        <v>137</v>
      </c>
      <c r="K1978" t="s">
        <v>138</v>
      </c>
      <c r="L1978" t="s">
        <v>5941</v>
      </c>
      <c r="M1978" t="s">
        <v>5942</v>
      </c>
      <c r="N1978">
        <v>1.6161111109999999</v>
      </c>
      <c r="O1978">
        <v>0</v>
      </c>
      <c r="P1978">
        <v>540</v>
      </c>
      <c r="Q1978">
        <v>20</v>
      </c>
      <c r="R1978">
        <v>2</v>
      </c>
      <c r="S1978">
        <v>3</v>
      </c>
      <c r="T1978">
        <v>63</v>
      </c>
      <c r="U1978">
        <v>1</v>
      </c>
      <c r="V1978">
        <v>1</v>
      </c>
      <c r="W1978">
        <v>0</v>
      </c>
      <c r="X1978">
        <v>192.87525578893235</v>
      </c>
      <c r="Y1978">
        <v>164.15937174967374</v>
      </c>
      <c r="Z1978">
        <v>1.3095163520593336</v>
      </c>
      <c r="AA1978">
        <v>192.54609342908162</v>
      </c>
      <c r="AB1978">
        <v>69.184615402163132</v>
      </c>
      <c r="AC1978">
        <v>250.93847932333603</v>
      </c>
      <c r="AD1978">
        <v>153.75034453713789</v>
      </c>
      <c r="AE1978">
        <v>1024.7636765823841</v>
      </c>
    </row>
    <row r="1979" spans="1:31" x14ac:dyDescent="0.25">
      <c r="A1979">
        <v>2378513</v>
      </c>
      <c r="B1979">
        <v>1</v>
      </c>
      <c r="C1979" t="s">
        <v>80</v>
      </c>
      <c r="D1979" t="s">
        <v>98</v>
      </c>
      <c r="E1979" t="s">
        <v>1368</v>
      </c>
      <c r="F1979" t="s">
        <v>5943</v>
      </c>
      <c r="G1979" t="s">
        <v>298</v>
      </c>
      <c r="H1979" t="s">
        <v>293</v>
      </c>
      <c r="I1979" t="s">
        <v>136</v>
      </c>
      <c r="J1979" t="s">
        <v>137</v>
      </c>
      <c r="K1979" t="s">
        <v>138</v>
      </c>
      <c r="L1979" t="s">
        <v>5944</v>
      </c>
      <c r="M1979" t="s">
        <v>5945</v>
      </c>
      <c r="N1979">
        <v>0.144166666</v>
      </c>
      <c r="O1979">
        <v>0</v>
      </c>
      <c r="P1979">
        <v>21</v>
      </c>
      <c r="Q1979">
        <v>12</v>
      </c>
      <c r="R1979">
        <v>126</v>
      </c>
      <c r="S1979">
        <v>4</v>
      </c>
      <c r="T1979">
        <v>35</v>
      </c>
      <c r="U1979">
        <v>2</v>
      </c>
      <c r="V1979">
        <v>0</v>
      </c>
      <c r="W1979">
        <v>0</v>
      </c>
      <c r="X1979">
        <v>1.444972496374475</v>
      </c>
      <c r="Y1979">
        <v>24.809851155033748</v>
      </c>
      <c r="Z1979">
        <v>97.492559029737293</v>
      </c>
      <c r="AA1979">
        <v>11.314693069241926</v>
      </c>
      <c r="AB1979">
        <v>22.468545679412596</v>
      </c>
      <c r="AC1979">
        <v>31.659200147160004</v>
      </c>
      <c r="AD1979">
        <v>0</v>
      </c>
      <c r="AE1979">
        <v>189.18982157696004</v>
      </c>
    </row>
    <row r="1980" spans="1:31" x14ac:dyDescent="0.25">
      <c r="A1980">
        <v>2379830</v>
      </c>
      <c r="B1980">
        <v>1</v>
      </c>
      <c r="C1980" t="s">
        <v>80</v>
      </c>
      <c r="D1980" t="s">
        <v>95</v>
      </c>
      <c r="E1980" t="s">
        <v>1490</v>
      </c>
      <c r="F1980" t="s">
        <v>4054</v>
      </c>
      <c r="G1980" t="s">
        <v>4871</v>
      </c>
      <c r="H1980" t="s">
        <v>2950</v>
      </c>
      <c r="I1980" t="s">
        <v>136</v>
      </c>
      <c r="J1980" t="s">
        <v>137</v>
      </c>
      <c r="K1980" t="s">
        <v>294</v>
      </c>
      <c r="L1980" t="s">
        <v>5946</v>
      </c>
      <c r="M1980" t="s">
        <v>5947</v>
      </c>
      <c r="N1980">
        <v>4.2980555550000004</v>
      </c>
      <c r="O1980">
        <v>0</v>
      </c>
      <c r="P1980">
        <v>6</v>
      </c>
      <c r="Q1980">
        <v>1</v>
      </c>
      <c r="R1980">
        <v>7</v>
      </c>
      <c r="S1980">
        <v>2</v>
      </c>
      <c r="T1980">
        <v>2</v>
      </c>
      <c r="U1980">
        <v>0</v>
      </c>
      <c r="V1980">
        <v>0</v>
      </c>
      <c r="W1980">
        <v>0</v>
      </c>
      <c r="X1980">
        <v>4.3021152603205346</v>
      </c>
      <c r="Y1980">
        <v>5.5630732525309678</v>
      </c>
      <c r="Z1980">
        <v>0.4626539768054167</v>
      </c>
      <c r="AA1980">
        <v>14.484220887298868</v>
      </c>
      <c r="AB1980">
        <v>0.54162090722589995</v>
      </c>
      <c r="AC1980">
        <v>0</v>
      </c>
      <c r="AD1980">
        <v>0</v>
      </c>
      <c r="AE1980">
        <v>25.353684284181689</v>
      </c>
    </row>
    <row r="1981" spans="1:31" x14ac:dyDescent="0.25">
      <c r="A1981">
        <v>2379981</v>
      </c>
      <c r="B1981">
        <v>1</v>
      </c>
      <c r="C1981" t="s">
        <v>80</v>
      </c>
      <c r="D1981" t="s">
        <v>95</v>
      </c>
      <c r="E1981" t="s">
        <v>1490</v>
      </c>
      <c r="F1981" t="s">
        <v>3626</v>
      </c>
      <c r="G1981" t="s">
        <v>4871</v>
      </c>
      <c r="H1981" t="s">
        <v>2950</v>
      </c>
      <c r="I1981" t="s">
        <v>136</v>
      </c>
      <c r="J1981" t="s">
        <v>137</v>
      </c>
      <c r="K1981" t="s">
        <v>294</v>
      </c>
      <c r="L1981" t="s">
        <v>5948</v>
      </c>
      <c r="M1981" t="s">
        <v>5949</v>
      </c>
      <c r="N1981">
        <v>11.308055554999999</v>
      </c>
      <c r="O1981">
        <v>2</v>
      </c>
      <c r="P1981">
        <v>178</v>
      </c>
      <c r="Q1981">
        <v>0</v>
      </c>
      <c r="R1981">
        <v>6</v>
      </c>
      <c r="S1981">
        <v>8</v>
      </c>
      <c r="T1981">
        <v>8</v>
      </c>
      <c r="U1981">
        <v>0</v>
      </c>
      <c r="V1981">
        <v>0</v>
      </c>
      <c r="W1981">
        <v>11.007328859714999</v>
      </c>
      <c r="X1981">
        <v>338.65765343089402</v>
      </c>
      <c r="Y1981">
        <v>0</v>
      </c>
      <c r="Z1981">
        <v>24.346497712237753</v>
      </c>
      <c r="AA1981">
        <v>358.62489175428465</v>
      </c>
      <c r="AB1981">
        <v>45.076006279985222</v>
      </c>
      <c r="AC1981">
        <v>0</v>
      </c>
      <c r="AD1981">
        <v>0</v>
      </c>
      <c r="AE1981">
        <v>777.71237803711665</v>
      </c>
    </row>
    <row r="1982" spans="1:31" x14ac:dyDescent="0.25">
      <c r="A1982">
        <v>2379982</v>
      </c>
      <c r="B1982">
        <v>1</v>
      </c>
      <c r="C1982" t="s">
        <v>80</v>
      </c>
      <c r="D1982" t="s">
        <v>95</v>
      </c>
      <c r="E1982" t="s">
        <v>1490</v>
      </c>
      <c r="F1982" t="s">
        <v>4054</v>
      </c>
      <c r="G1982" t="s">
        <v>4871</v>
      </c>
      <c r="H1982" t="s">
        <v>2950</v>
      </c>
      <c r="I1982" t="s">
        <v>136</v>
      </c>
      <c r="J1982" t="s">
        <v>137</v>
      </c>
      <c r="K1982" t="s">
        <v>294</v>
      </c>
      <c r="L1982" t="s">
        <v>5950</v>
      </c>
      <c r="M1982" t="s">
        <v>5951</v>
      </c>
      <c r="N1982">
        <v>6.7619444440000001</v>
      </c>
      <c r="O1982">
        <v>0</v>
      </c>
      <c r="P1982">
        <v>6</v>
      </c>
      <c r="Q1982">
        <v>1</v>
      </c>
      <c r="R1982">
        <v>7</v>
      </c>
      <c r="S1982">
        <v>2</v>
      </c>
      <c r="T1982">
        <v>2</v>
      </c>
      <c r="U1982">
        <v>0</v>
      </c>
      <c r="V1982">
        <v>0</v>
      </c>
      <c r="W1982">
        <v>0</v>
      </c>
      <c r="X1982">
        <v>7.2346738647919997</v>
      </c>
      <c r="Y1982">
        <v>10.199938584409001</v>
      </c>
      <c r="Z1982">
        <v>0.82007725048375013</v>
      </c>
      <c r="AA1982">
        <v>28.061584371165882</v>
      </c>
      <c r="AB1982">
        <v>1.1187893103239084</v>
      </c>
      <c r="AC1982">
        <v>0</v>
      </c>
      <c r="AD1982">
        <v>0</v>
      </c>
      <c r="AE1982">
        <v>47.435063381174544</v>
      </c>
    </row>
    <row r="1983" spans="1:31" x14ac:dyDescent="0.25">
      <c r="A1983">
        <v>2373913</v>
      </c>
      <c r="B1983">
        <v>1</v>
      </c>
      <c r="C1983" t="s">
        <v>80</v>
      </c>
      <c r="D1983" t="s">
        <v>87</v>
      </c>
      <c r="E1983" t="s">
        <v>1490</v>
      </c>
      <c r="F1983" t="s">
        <v>5910</v>
      </c>
      <c r="G1983" t="s">
        <v>298</v>
      </c>
      <c r="H1983" t="s">
        <v>293</v>
      </c>
      <c r="I1983" t="s">
        <v>136</v>
      </c>
      <c r="J1983" t="s">
        <v>137</v>
      </c>
      <c r="K1983" t="s">
        <v>138</v>
      </c>
      <c r="L1983" t="s">
        <v>5952</v>
      </c>
      <c r="M1983" t="s">
        <v>5953</v>
      </c>
      <c r="N1983">
        <v>0.19305555499999999</v>
      </c>
      <c r="O1983">
        <v>0</v>
      </c>
      <c r="P1983">
        <v>11727</v>
      </c>
      <c r="Q1983">
        <v>0</v>
      </c>
      <c r="R1983">
        <v>0</v>
      </c>
      <c r="S1983">
        <v>24</v>
      </c>
      <c r="T1983">
        <v>1383</v>
      </c>
      <c r="U1983">
        <v>26</v>
      </c>
      <c r="V1983">
        <v>42</v>
      </c>
      <c r="W1983">
        <v>0</v>
      </c>
      <c r="X1983">
        <v>613.86175592886855</v>
      </c>
      <c r="Y1983">
        <v>0</v>
      </c>
      <c r="Z1983">
        <v>0</v>
      </c>
      <c r="AA1983">
        <v>110.92726657140543</v>
      </c>
      <c r="AB1983">
        <v>408.88257844768862</v>
      </c>
      <c r="AC1983">
        <v>343.37040374698626</v>
      </c>
      <c r="AD1983">
        <v>137.02243835323861</v>
      </c>
      <c r="AE1983">
        <v>1614.0644430481875</v>
      </c>
    </row>
    <row r="1984" spans="1:31" x14ac:dyDescent="0.25">
      <c r="A1984">
        <v>2374282</v>
      </c>
      <c r="B1984">
        <v>1</v>
      </c>
      <c r="C1984" t="s">
        <v>80</v>
      </c>
      <c r="D1984" t="s">
        <v>82</v>
      </c>
      <c r="E1984" t="s">
        <v>1490</v>
      </c>
      <c r="F1984" t="s">
        <v>5954</v>
      </c>
      <c r="G1984" t="s">
        <v>298</v>
      </c>
      <c r="H1984" t="s">
        <v>293</v>
      </c>
      <c r="I1984" t="s">
        <v>136</v>
      </c>
      <c r="J1984" t="s">
        <v>137</v>
      </c>
      <c r="K1984" t="s">
        <v>138</v>
      </c>
      <c r="L1984" t="s">
        <v>5955</v>
      </c>
      <c r="M1984" t="s">
        <v>5956</v>
      </c>
      <c r="N1984">
        <v>1.1038250000000001</v>
      </c>
      <c r="O1984">
        <v>0</v>
      </c>
      <c r="P1984">
        <v>15</v>
      </c>
      <c r="Q1984">
        <v>0</v>
      </c>
      <c r="R1984">
        <v>0</v>
      </c>
      <c r="S1984">
        <v>5</v>
      </c>
      <c r="T1984">
        <v>285</v>
      </c>
      <c r="U1984">
        <v>0</v>
      </c>
      <c r="V1984">
        <v>0</v>
      </c>
      <c r="W1984">
        <v>0</v>
      </c>
      <c r="X1984">
        <v>9.8731567912951697</v>
      </c>
      <c r="Y1984">
        <v>0</v>
      </c>
      <c r="Z1984">
        <v>0</v>
      </c>
      <c r="AA1984">
        <v>796.4920624167944</v>
      </c>
      <c r="AB1984">
        <v>505.44620315236813</v>
      </c>
      <c r="AC1984">
        <v>0</v>
      </c>
      <c r="AD1984">
        <v>0</v>
      </c>
      <c r="AE1984">
        <v>1311.8114223604578</v>
      </c>
    </row>
    <row r="1985" spans="1:31" x14ac:dyDescent="0.25">
      <c r="A1985">
        <v>2374489</v>
      </c>
      <c r="B1985">
        <v>1</v>
      </c>
      <c r="C1985" t="s">
        <v>80</v>
      </c>
      <c r="D1985" t="s">
        <v>84</v>
      </c>
      <c r="E1985" t="s">
        <v>1490</v>
      </c>
      <c r="F1985" t="s">
        <v>5957</v>
      </c>
      <c r="G1985" t="s">
        <v>172</v>
      </c>
      <c r="H1985" t="s">
        <v>293</v>
      </c>
      <c r="I1985" t="s">
        <v>136</v>
      </c>
      <c r="J1985" t="s">
        <v>3</v>
      </c>
      <c r="K1985" t="s">
        <v>138</v>
      </c>
      <c r="L1985" t="s">
        <v>5958</v>
      </c>
      <c r="M1985" t="s">
        <v>5959</v>
      </c>
      <c r="N1985">
        <v>1.0688638880000001</v>
      </c>
      <c r="O1985">
        <v>0</v>
      </c>
      <c r="P1985">
        <v>8095</v>
      </c>
      <c r="Q1985">
        <v>0</v>
      </c>
      <c r="R1985">
        <v>0</v>
      </c>
      <c r="S1985">
        <v>5</v>
      </c>
      <c r="T1985">
        <v>513</v>
      </c>
      <c r="U1985">
        <v>0</v>
      </c>
      <c r="V1985">
        <v>0</v>
      </c>
      <c r="W1985">
        <v>0</v>
      </c>
      <c r="X1985">
        <v>2007.9117784377399</v>
      </c>
      <c r="Y1985">
        <v>0</v>
      </c>
      <c r="Z1985">
        <v>0</v>
      </c>
      <c r="AA1985">
        <v>82.9376712732345</v>
      </c>
      <c r="AB1985">
        <v>820.26258557913366</v>
      </c>
      <c r="AC1985">
        <v>0</v>
      </c>
      <c r="AD1985">
        <v>0</v>
      </c>
      <c r="AE1985">
        <v>2911.112035290108</v>
      </c>
    </row>
    <row r="1986" spans="1:31" x14ac:dyDescent="0.25">
      <c r="A1986">
        <v>2374635</v>
      </c>
      <c r="B1986">
        <v>1</v>
      </c>
      <c r="C1986" t="s">
        <v>80</v>
      </c>
      <c r="D1986" t="s">
        <v>90</v>
      </c>
      <c r="E1986" t="s">
        <v>1490</v>
      </c>
      <c r="F1986" t="s">
        <v>3432</v>
      </c>
      <c r="G1986" t="s">
        <v>298</v>
      </c>
      <c r="H1986" t="s">
        <v>293</v>
      </c>
      <c r="I1986" t="s">
        <v>136</v>
      </c>
      <c r="J1986" t="s">
        <v>137</v>
      </c>
      <c r="K1986" t="s">
        <v>138</v>
      </c>
      <c r="L1986" t="s">
        <v>5960</v>
      </c>
      <c r="M1986" t="s">
        <v>5961</v>
      </c>
      <c r="N1986">
        <v>1.0916666660000001</v>
      </c>
      <c r="O1986">
        <v>0</v>
      </c>
      <c r="P1986">
        <v>17570</v>
      </c>
      <c r="Q1986">
        <v>0</v>
      </c>
      <c r="R1986">
        <v>0</v>
      </c>
      <c r="S1986">
        <v>3</v>
      </c>
      <c r="T1986">
        <v>1618</v>
      </c>
      <c r="U1986">
        <v>0</v>
      </c>
      <c r="V1986">
        <v>6</v>
      </c>
      <c r="W1986">
        <v>0</v>
      </c>
      <c r="X1986">
        <v>5025.6107521449485</v>
      </c>
      <c r="Y1986">
        <v>0</v>
      </c>
      <c r="Z1986">
        <v>0</v>
      </c>
      <c r="AA1986">
        <v>201.15847443167149</v>
      </c>
      <c r="AB1986">
        <v>2356.2231245807548</v>
      </c>
      <c r="AC1986">
        <v>0</v>
      </c>
      <c r="AD1986">
        <v>168.68110081833751</v>
      </c>
      <c r="AE1986">
        <v>7751.6734519757119</v>
      </c>
    </row>
    <row r="1987" spans="1:31" x14ac:dyDescent="0.25">
      <c r="A1987">
        <v>2374636</v>
      </c>
      <c r="B1987">
        <v>1</v>
      </c>
      <c r="C1987" t="s">
        <v>80</v>
      </c>
      <c r="D1987" t="s">
        <v>83</v>
      </c>
      <c r="E1987" t="s">
        <v>1490</v>
      </c>
      <c r="F1987" t="s">
        <v>2946</v>
      </c>
      <c r="G1987" t="s">
        <v>172</v>
      </c>
      <c r="H1987" t="s">
        <v>293</v>
      </c>
      <c r="I1987" t="s">
        <v>136</v>
      </c>
      <c r="J1987" t="s">
        <v>3</v>
      </c>
      <c r="K1987" t="s">
        <v>138</v>
      </c>
      <c r="L1987" t="s">
        <v>5962</v>
      </c>
      <c r="M1987" t="s">
        <v>5963</v>
      </c>
      <c r="N1987">
        <v>0.52861111100000002</v>
      </c>
      <c r="O1987">
        <v>0</v>
      </c>
      <c r="P1987">
        <v>13994</v>
      </c>
      <c r="Q1987">
        <v>0</v>
      </c>
      <c r="R1987">
        <v>0</v>
      </c>
      <c r="S1987">
        <v>7</v>
      </c>
      <c r="T1987">
        <v>2101</v>
      </c>
      <c r="U1987">
        <v>2</v>
      </c>
      <c r="V1987">
        <v>34</v>
      </c>
      <c r="W1987">
        <v>0</v>
      </c>
      <c r="X1987">
        <v>1980.2428525957287</v>
      </c>
      <c r="Y1987">
        <v>0</v>
      </c>
      <c r="Z1987">
        <v>0</v>
      </c>
      <c r="AA1987">
        <v>1138.8922022825705</v>
      </c>
      <c r="AB1987">
        <v>1461.6645830039226</v>
      </c>
      <c r="AC1987">
        <v>97.530315623295309</v>
      </c>
      <c r="AD1987">
        <v>740.17712317045277</v>
      </c>
      <c r="AE1987">
        <v>5418.5070766759691</v>
      </c>
    </row>
    <row r="1988" spans="1:31" x14ac:dyDescent="0.25">
      <c r="A1988">
        <v>2374663</v>
      </c>
      <c r="B1988">
        <v>1</v>
      </c>
      <c r="C1988" t="s">
        <v>80</v>
      </c>
      <c r="D1988" t="s">
        <v>83</v>
      </c>
      <c r="E1988" t="s">
        <v>1397</v>
      </c>
      <c r="F1988" t="s">
        <v>5964</v>
      </c>
      <c r="G1988" t="s">
        <v>172</v>
      </c>
      <c r="H1988" t="s">
        <v>293</v>
      </c>
      <c r="I1988" t="s">
        <v>136</v>
      </c>
      <c r="J1988" t="s">
        <v>3</v>
      </c>
      <c r="K1988" t="s">
        <v>138</v>
      </c>
      <c r="L1988" t="s">
        <v>5965</v>
      </c>
      <c r="M1988" t="s">
        <v>5966</v>
      </c>
      <c r="N1988">
        <v>3.0127777770000002</v>
      </c>
      <c r="O1988">
        <v>0</v>
      </c>
      <c r="P1988">
        <v>202</v>
      </c>
      <c r="Q1988">
        <v>0</v>
      </c>
      <c r="R1988">
        <v>0</v>
      </c>
      <c r="S1988">
        <v>1</v>
      </c>
      <c r="T1988">
        <v>15</v>
      </c>
      <c r="U1988">
        <v>0</v>
      </c>
      <c r="V1988">
        <v>1</v>
      </c>
      <c r="W1988">
        <v>0</v>
      </c>
      <c r="X1988">
        <v>262.56666380939066</v>
      </c>
      <c r="Y1988">
        <v>0</v>
      </c>
      <c r="Z1988">
        <v>0</v>
      </c>
      <c r="AA1988">
        <v>719.27540498350504</v>
      </c>
      <c r="AB1988">
        <v>83.049607934318018</v>
      </c>
      <c r="AC1988">
        <v>0</v>
      </c>
      <c r="AD1988">
        <v>53.087140823737059</v>
      </c>
      <c r="AE1988">
        <v>1117.9788175509507</v>
      </c>
    </row>
    <row r="1989" spans="1:31" x14ac:dyDescent="0.25">
      <c r="A1989">
        <v>2374679</v>
      </c>
      <c r="B1989">
        <v>1</v>
      </c>
      <c r="C1989" t="s">
        <v>80</v>
      </c>
      <c r="D1989" t="s">
        <v>90</v>
      </c>
      <c r="E1989" t="s">
        <v>1397</v>
      </c>
      <c r="F1989" t="s">
        <v>5967</v>
      </c>
      <c r="G1989" t="s">
        <v>2053</v>
      </c>
      <c r="H1989" t="s">
        <v>293</v>
      </c>
      <c r="I1989" t="s">
        <v>136</v>
      </c>
      <c r="J1989" t="s">
        <v>137</v>
      </c>
      <c r="K1989" t="s">
        <v>138</v>
      </c>
      <c r="L1989" t="s">
        <v>5968</v>
      </c>
      <c r="M1989" t="s">
        <v>5969</v>
      </c>
      <c r="N1989">
        <v>1.8061111110000001</v>
      </c>
      <c r="O1989">
        <v>0</v>
      </c>
      <c r="P1989">
        <v>4722</v>
      </c>
      <c r="Q1989">
        <v>0</v>
      </c>
      <c r="R1989">
        <v>0</v>
      </c>
      <c r="S1989">
        <v>2</v>
      </c>
      <c r="T1989">
        <v>427</v>
      </c>
      <c r="U1989">
        <v>0</v>
      </c>
      <c r="V1989">
        <v>4</v>
      </c>
      <c r="W1989">
        <v>0</v>
      </c>
      <c r="X1989">
        <v>2086.2130326650404</v>
      </c>
      <c r="Y1989">
        <v>0</v>
      </c>
      <c r="Z1989">
        <v>0</v>
      </c>
      <c r="AA1989">
        <v>142.78765999300865</v>
      </c>
      <c r="AB1989">
        <v>805.51351426440306</v>
      </c>
      <c r="AC1989">
        <v>0</v>
      </c>
      <c r="AD1989">
        <v>125.66651842239087</v>
      </c>
      <c r="AE1989">
        <v>3160.1807253448428</v>
      </c>
    </row>
    <row r="1990" spans="1:31" x14ac:dyDescent="0.25">
      <c r="A1990">
        <v>2375030</v>
      </c>
      <c r="B1990">
        <v>1</v>
      </c>
      <c r="C1990" t="s">
        <v>80</v>
      </c>
      <c r="D1990" t="s">
        <v>110</v>
      </c>
      <c r="E1990" t="s">
        <v>290</v>
      </c>
      <c r="F1990" t="s">
        <v>5970</v>
      </c>
      <c r="G1990" t="s">
        <v>298</v>
      </c>
      <c r="H1990" t="s">
        <v>293</v>
      </c>
      <c r="I1990" t="s">
        <v>136</v>
      </c>
      <c r="J1990" t="s">
        <v>137</v>
      </c>
      <c r="K1990" t="s">
        <v>138</v>
      </c>
      <c r="L1990" t="s">
        <v>5971</v>
      </c>
      <c r="M1990" t="s">
        <v>5972</v>
      </c>
      <c r="N1990">
        <v>0.42944444399999998</v>
      </c>
      <c r="O1990">
        <v>0</v>
      </c>
      <c r="P1990">
        <v>0</v>
      </c>
      <c r="Q1990">
        <v>0</v>
      </c>
      <c r="R1990">
        <v>0</v>
      </c>
      <c r="S1990">
        <v>1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0.49652673375029993</v>
      </c>
      <c r="AB1990">
        <v>0</v>
      </c>
      <c r="AC1990">
        <v>0</v>
      </c>
      <c r="AD1990">
        <v>0</v>
      </c>
      <c r="AE1990">
        <v>0.49652673375029993</v>
      </c>
    </row>
    <row r="1991" spans="1:31" x14ac:dyDescent="0.25">
      <c r="A1991">
        <v>2375359</v>
      </c>
      <c r="B1991">
        <v>1</v>
      </c>
      <c r="C1991" t="s">
        <v>80</v>
      </c>
      <c r="D1991" t="s">
        <v>90</v>
      </c>
      <c r="E1991" t="s">
        <v>1490</v>
      </c>
      <c r="F1991" t="s">
        <v>5973</v>
      </c>
      <c r="G1991" t="s">
        <v>298</v>
      </c>
      <c r="H1991" t="s">
        <v>293</v>
      </c>
      <c r="I1991" t="s">
        <v>136</v>
      </c>
      <c r="J1991" t="s">
        <v>137</v>
      </c>
      <c r="K1991" t="s">
        <v>138</v>
      </c>
      <c r="L1991" t="s">
        <v>5974</v>
      </c>
      <c r="M1991" t="s">
        <v>5975</v>
      </c>
      <c r="N1991">
        <v>0.100555555</v>
      </c>
      <c r="O1991">
        <v>0</v>
      </c>
      <c r="P1991">
        <v>17502</v>
      </c>
      <c r="Q1991">
        <v>0</v>
      </c>
      <c r="R1991">
        <v>0</v>
      </c>
      <c r="S1991">
        <v>2</v>
      </c>
      <c r="T1991">
        <v>1241</v>
      </c>
      <c r="U1991">
        <v>0</v>
      </c>
      <c r="V1991">
        <v>0</v>
      </c>
      <c r="W1991">
        <v>0</v>
      </c>
      <c r="X1991">
        <v>429.47434788593648</v>
      </c>
      <c r="Y1991">
        <v>0</v>
      </c>
      <c r="Z1991">
        <v>0</v>
      </c>
      <c r="AA1991">
        <v>158.65137149698799</v>
      </c>
      <c r="AB1991">
        <v>142.07096882411304</v>
      </c>
      <c r="AC1991">
        <v>0</v>
      </c>
      <c r="AD1991">
        <v>0</v>
      </c>
      <c r="AE1991">
        <v>730.19668820703748</v>
      </c>
    </row>
    <row r="1992" spans="1:31" x14ac:dyDescent="0.25">
      <c r="A1992">
        <v>2375371</v>
      </c>
      <c r="B1992">
        <v>1</v>
      </c>
      <c r="C1992" t="s">
        <v>80</v>
      </c>
      <c r="D1992" t="s">
        <v>90</v>
      </c>
      <c r="E1992" t="s">
        <v>1490</v>
      </c>
      <c r="F1992" t="s">
        <v>5973</v>
      </c>
      <c r="G1992" t="s">
        <v>298</v>
      </c>
      <c r="H1992" t="s">
        <v>293</v>
      </c>
      <c r="I1992" t="s">
        <v>136</v>
      </c>
      <c r="J1992" t="s">
        <v>137</v>
      </c>
      <c r="K1992" t="s">
        <v>138</v>
      </c>
      <c r="L1992" t="s">
        <v>5976</v>
      </c>
      <c r="M1992" t="s">
        <v>5977</v>
      </c>
      <c r="N1992">
        <v>0.57722222199999995</v>
      </c>
      <c r="O1992">
        <v>0</v>
      </c>
      <c r="P1992">
        <v>3725</v>
      </c>
      <c r="Q1992">
        <v>0</v>
      </c>
      <c r="R1992">
        <v>0</v>
      </c>
      <c r="S1992">
        <v>1</v>
      </c>
      <c r="T1992">
        <v>192</v>
      </c>
      <c r="U1992">
        <v>0</v>
      </c>
      <c r="V1992">
        <v>0</v>
      </c>
      <c r="W1992">
        <v>0</v>
      </c>
      <c r="X1992">
        <v>516.34647564151464</v>
      </c>
      <c r="Y1992">
        <v>0</v>
      </c>
      <c r="Z1992">
        <v>0</v>
      </c>
      <c r="AA1992">
        <v>904.30665984049006</v>
      </c>
      <c r="AB1992">
        <v>149.31884738973628</v>
      </c>
      <c r="AC1992">
        <v>0</v>
      </c>
      <c r="AD1992">
        <v>0</v>
      </c>
      <c r="AE1992">
        <v>1569.9719828717409</v>
      </c>
    </row>
    <row r="1993" spans="1:31" x14ac:dyDescent="0.25">
      <c r="A1993">
        <v>2375400</v>
      </c>
      <c r="B1993">
        <v>1</v>
      </c>
      <c r="C1993" t="s">
        <v>80</v>
      </c>
      <c r="D1993" t="s">
        <v>90</v>
      </c>
      <c r="E1993" t="s">
        <v>1397</v>
      </c>
      <c r="F1993" t="s">
        <v>5978</v>
      </c>
      <c r="G1993" t="s">
        <v>3130</v>
      </c>
      <c r="H1993" t="s">
        <v>293</v>
      </c>
      <c r="I1993" t="s">
        <v>136</v>
      </c>
      <c r="J1993" t="s">
        <v>137</v>
      </c>
      <c r="K1993" t="s">
        <v>138</v>
      </c>
      <c r="L1993" t="s">
        <v>5977</v>
      </c>
      <c r="M1993" t="s">
        <v>5979</v>
      </c>
      <c r="N1993">
        <v>0.79777777699999997</v>
      </c>
      <c r="O1993">
        <v>0</v>
      </c>
      <c r="P1993">
        <v>2888</v>
      </c>
      <c r="Q1993">
        <v>0</v>
      </c>
      <c r="R1993">
        <v>0</v>
      </c>
      <c r="S1993">
        <v>0</v>
      </c>
      <c r="T1993">
        <v>107</v>
      </c>
      <c r="U1993">
        <v>0</v>
      </c>
      <c r="V1993">
        <v>0</v>
      </c>
      <c r="W1993">
        <v>0</v>
      </c>
      <c r="X1993">
        <v>609.05390619763511</v>
      </c>
      <c r="Y1993">
        <v>0</v>
      </c>
      <c r="Z1993">
        <v>0</v>
      </c>
      <c r="AA1993">
        <v>0</v>
      </c>
      <c r="AB1993">
        <v>180.80394811808571</v>
      </c>
      <c r="AC1993">
        <v>0</v>
      </c>
      <c r="AD1993">
        <v>0</v>
      </c>
      <c r="AE1993">
        <v>789.85785431572083</v>
      </c>
    </row>
    <row r="1994" spans="1:31" x14ac:dyDescent="0.25">
      <c r="A1994">
        <v>2375512</v>
      </c>
      <c r="B1994">
        <v>1</v>
      </c>
      <c r="C1994" t="s">
        <v>80</v>
      </c>
      <c r="D1994" t="s">
        <v>90</v>
      </c>
      <c r="E1994" t="s">
        <v>1397</v>
      </c>
      <c r="F1994" t="s">
        <v>5980</v>
      </c>
      <c r="G1994" t="s">
        <v>3000</v>
      </c>
      <c r="H1994" t="s">
        <v>293</v>
      </c>
      <c r="I1994" t="s">
        <v>136</v>
      </c>
      <c r="J1994" t="s">
        <v>137</v>
      </c>
      <c r="K1994" t="s">
        <v>138</v>
      </c>
      <c r="L1994" t="s">
        <v>5981</v>
      </c>
      <c r="M1994" t="s">
        <v>5982</v>
      </c>
      <c r="N1994">
        <v>3.6238888880000002</v>
      </c>
      <c r="O1994">
        <v>0</v>
      </c>
      <c r="P1994">
        <v>318</v>
      </c>
      <c r="Q1994">
        <v>0</v>
      </c>
      <c r="R1994">
        <v>0</v>
      </c>
      <c r="S1994">
        <v>0</v>
      </c>
      <c r="T1994">
        <v>3</v>
      </c>
      <c r="U1994">
        <v>0</v>
      </c>
      <c r="V1994">
        <v>0</v>
      </c>
      <c r="W1994">
        <v>0</v>
      </c>
      <c r="X1994">
        <v>308.96277841753056</v>
      </c>
      <c r="Y1994">
        <v>0</v>
      </c>
      <c r="Z1994">
        <v>0</v>
      </c>
      <c r="AA1994">
        <v>0</v>
      </c>
      <c r="AB1994">
        <v>5.543785207075751</v>
      </c>
      <c r="AC1994">
        <v>0</v>
      </c>
      <c r="AD1994">
        <v>0</v>
      </c>
      <c r="AE1994">
        <v>314.50656362460631</v>
      </c>
    </row>
    <row r="1995" spans="1:31" x14ac:dyDescent="0.25">
      <c r="A1995">
        <v>2375524</v>
      </c>
      <c r="B1995">
        <v>1</v>
      </c>
      <c r="C1995" t="s">
        <v>80</v>
      </c>
      <c r="D1995" t="s">
        <v>87</v>
      </c>
      <c r="E1995" t="s">
        <v>290</v>
      </c>
      <c r="F1995" t="s">
        <v>5983</v>
      </c>
      <c r="G1995" t="s">
        <v>298</v>
      </c>
      <c r="H1995" t="s">
        <v>293</v>
      </c>
      <c r="I1995" t="s">
        <v>136</v>
      </c>
      <c r="J1995" t="s">
        <v>137</v>
      </c>
      <c r="K1995" t="s">
        <v>138</v>
      </c>
      <c r="L1995" t="s">
        <v>5984</v>
      </c>
      <c r="M1995" t="s">
        <v>5985</v>
      </c>
      <c r="N1995">
        <v>1.5522222219999999</v>
      </c>
      <c r="O1995">
        <v>0</v>
      </c>
      <c r="P1995">
        <v>2251</v>
      </c>
      <c r="Q1995">
        <v>0</v>
      </c>
      <c r="R1995">
        <v>0</v>
      </c>
      <c r="S1995">
        <v>0</v>
      </c>
      <c r="T1995">
        <v>212</v>
      </c>
      <c r="U1995">
        <v>0</v>
      </c>
      <c r="V1995">
        <v>0</v>
      </c>
      <c r="W1995">
        <v>0</v>
      </c>
      <c r="X1995">
        <v>1015.5613891442098</v>
      </c>
      <c r="Y1995">
        <v>0</v>
      </c>
      <c r="Z1995">
        <v>0</v>
      </c>
      <c r="AA1995">
        <v>0</v>
      </c>
      <c r="AB1995">
        <v>440.06894955346888</v>
      </c>
      <c r="AC1995">
        <v>0</v>
      </c>
      <c r="AD1995">
        <v>0</v>
      </c>
      <c r="AE1995">
        <v>1455.6303386976788</v>
      </c>
    </row>
    <row r="1996" spans="1:31" x14ac:dyDescent="0.25">
      <c r="A1996">
        <v>2375683</v>
      </c>
      <c r="B1996">
        <v>1</v>
      </c>
      <c r="C1996" t="s">
        <v>80</v>
      </c>
      <c r="D1996" t="s">
        <v>83</v>
      </c>
      <c r="E1996" t="s">
        <v>1397</v>
      </c>
      <c r="F1996" t="s">
        <v>5986</v>
      </c>
      <c r="G1996" t="s">
        <v>1495</v>
      </c>
      <c r="H1996" t="s">
        <v>293</v>
      </c>
      <c r="I1996" t="s">
        <v>136</v>
      </c>
      <c r="J1996" t="s">
        <v>137</v>
      </c>
      <c r="K1996" t="s">
        <v>138</v>
      </c>
      <c r="L1996" t="s">
        <v>5987</v>
      </c>
      <c r="M1996" t="s">
        <v>5988</v>
      </c>
      <c r="N1996">
        <v>1.489166666</v>
      </c>
      <c r="O1996">
        <v>0</v>
      </c>
      <c r="P1996">
        <v>78</v>
      </c>
      <c r="Q1996">
        <v>0</v>
      </c>
      <c r="R1996">
        <v>0</v>
      </c>
      <c r="S1996">
        <v>0</v>
      </c>
      <c r="T1996">
        <v>36</v>
      </c>
      <c r="U1996">
        <v>0</v>
      </c>
      <c r="V1996">
        <v>1</v>
      </c>
      <c r="W1996">
        <v>0</v>
      </c>
      <c r="X1996">
        <v>31.83619289583654</v>
      </c>
      <c r="Y1996">
        <v>0</v>
      </c>
      <c r="Z1996">
        <v>0</v>
      </c>
      <c r="AA1996">
        <v>0</v>
      </c>
      <c r="AB1996">
        <v>24.291507281543922</v>
      </c>
      <c r="AC1996">
        <v>0</v>
      </c>
      <c r="AD1996">
        <v>26.753532485716214</v>
      </c>
      <c r="AE1996">
        <v>82.881232663096682</v>
      </c>
    </row>
    <row r="1997" spans="1:31" x14ac:dyDescent="0.25">
      <c r="A1997">
        <v>2376690</v>
      </c>
      <c r="B1997">
        <v>1</v>
      </c>
      <c r="C1997" t="s">
        <v>81</v>
      </c>
      <c r="D1997" t="s">
        <v>122</v>
      </c>
      <c r="E1997" t="s">
        <v>290</v>
      </c>
      <c r="F1997" t="s">
        <v>5989</v>
      </c>
      <c r="G1997" t="s">
        <v>298</v>
      </c>
      <c r="H1997" t="s">
        <v>293</v>
      </c>
      <c r="I1997" t="s">
        <v>136</v>
      </c>
      <c r="J1997" t="s">
        <v>137</v>
      </c>
      <c r="K1997" t="s">
        <v>138</v>
      </c>
      <c r="L1997" t="s">
        <v>5990</v>
      </c>
      <c r="M1997" t="s">
        <v>5991</v>
      </c>
      <c r="N1997">
        <v>1.0536111109999999</v>
      </c>
      <c r="O1997">
        <v>0</v>
      </c>
      <c r="P1997">
        <v>4240</v>
      </c>
      <c r="Q1997">
        <v>0</v>
      </c>
      <c r="R1997">
        <v>0</v>
      </c>
      <c r="S1997">
        <v>2</v>
      </c>
      <c r="T1997">
        <v>831</v>
      </c>
      <c r="U1997">
        <v>0</v>
      </c>
      <c r="V1997">
        <v>0</v>
      </c>
      <c r="W1997">
        <v>0</v>
      </c>
      <c r="X1997">
        <v>749.76128896057389</v>
      </c>
      <c r="Y1997">
        <v>0</v>
      </c>
      <c r="Z1997">
        <v>0</v>
      </c>
      <c r="AA1997">
        <v>18.630099771745478</v>
      </c>
      <c r="AB1997">
        <v>397.10291518647233</v>
      </c>
      <c r="AC1997">
        <v>0</v>
      </c>
      <c r="AD1997">
        <v>0</v>
      </c>
      <c r="AE1997">
        <v>1165.4943039187917</v>
      </c>
    </row>
    <row r="1998" spans="1:31" x14ac:dyDescent="0.25">
      <c r="A1998">
        <v>2378540</v>
      </c>
      <c r="B1998">
        <v>1</v>
      </c>
      <c r="C1998" t="s">
        <v>80</v>
      </c>
      <c r="D1998" t="s">
        <v>100</v>
      </c>
      <c r="E1998" t="s">
        <v>1397</v>
      </c>
      <c r="F1998" t="s">
        <v>5992</v>
      </c>
      <c r="G1998" t="s">
        <v>2981</v>
      </c>
      <c r="H1998" t="s">
        <v>293</v>
      </c>
      <c r="I1998" t="s">
        <v>136</v>
      </c>
      <c r="J1998" t="s">
        <v>137</v>
      </c>
      <c r="K1998" t="s">
        <v>138</v>
      </c>
      <c r="L1998" t="s">
        <v>5993</v>
      </c>
      <c r="M1998" t="s">
        <v>5994</v>
      </c>
      <c r="N1998">
        <v>0.32888888799999999</v>
      </c>
      <c r="O1998">
        <v>1</v>
      </c>
      <c r="P1998">
        <v>559</v>
      </c>
      <c r="Q1998">
        <v>0</v>
      </c>
      <c r="R1998">
        <v>1</v>
      </c>
      <c r="S1998">
        <v>1</v>
      </c>
      <c r="T1998">
        <v>12</v>
      </c>
      <c r="U1998">
        <v>0</v>
      </c>
      <c r="V1998">
        <v>0</v>
      </c>
      <c r="W1998">
        <v>18.20490884785227</v>
      </c>
      <c r="X1998">
        <v>55.054123777300795</v>
      </c>
      <c r="Y1998">
        <v>0</v>
      </c>
      <c r="Z1998">
        <v>0.44717952165120001</v>
      </c>
      <c r="AA1998">
        <v>0.5889347312112001</v>
      </c>
      <c r="AB1998">
        <v>2.3376372148672</v>
      </c>
      <c r="AC1998">
        <v>0</v>
      </c>
      <c r="AD1998">
        <v>0</v>
      </c>
      <c r="AE1998">
        <v>76.632784092882659</v>
      </c>
    </row>
    <row r="1999" spans="1:31" x14ac:dyDescent="0.25">
      <c r="A1999">
        <v>2378549</v>
      </c>
      <c r="B1999">
        <v>1</v>
      </c>
      <c r="C1999" t="s">
        <v>80</v>
      </c>
      <c r="D1999" t="s">
        <v>98</v>
      </c>
      <c r="E1999" t="s">
        <v>1397</v>
      </c>
      <c r="F1999" t="s">
        <v>5995</v>
      </c>
      <c r="G1999" t="s">
        <v>1495</v>
      </c>
      <c r="H1999" t="s">
        <v>293</v>
      </c>
      <c r="I1999" t="s">
        <v>136</v>
      </c>
      <c r="J1999" t="s">
        <v>137</v>
      </c>
      <c r="K1999" t="s">
        <v>138</v>
      </c>
      <c r="L1999" t="s">
        <v>5996</v>
      </c>
      <c r="M1999" t="s">
        <v>5997</v>
      </c>
      <c r="N1999">
        <v>4.0197222220000004</v>
      </c>
      <c r="O1999">
        <v>0</v>
      </c>
      <c r="P1999">
        <v>20</v>
      </c>
      <c r="Q1999">
        <v>3</v>
      </c>
      <c r="R1999">
        <v>23</v>
      </c>
      <c r="S1999">
        <v>3</v>
      </c>
      <c r="T1999">
        <v>7</v>
      </c>
      <c r="U1999">
        <v>1</v>
      </c>
      <c r="V1999">
        <v>0</v>
      </c>
      <c r="W1999">
        <v>0</v>
      </c>
      <c r="X1999">
        <v>42.086064825153464</v>
      </c>
      <c r="Y1999">
        <v>95.18654462720626</v>
      </c>
      <c r="Z1999">
        <v>325.65037281882786</v>
      </c>
      <c r="AA1999">
        <v>330.00044229670135</v>
      </c>
      <c r="AB1999">
        <v>78.988639039494345</v>
      </c>
      <c r="AC1999">
        <v>172.53987020550801</v>
      </c>
      <c r="AD1999">
        <v>0</v>
      </c>
      <c r="AE1999">
        <v>1044.4519338128914</v>
      </c>
    </row>
    <row r="2000" spans="1:31" x14ac:dyDescent="0.25">
      <c r="A2000">
        <v>2378550</v>
      </c>
      <c r="B2000">
        <v>1</v>
      </c>
      <c r="C2000" t="s">
        <v>80</v>
      </c>
      <c r="D2000" t="s">
        <v>109</v>
      </c>
      <c r="E2000" t="s">
        <v>290</v>
      </c>
      <c r="F2000" t="s">
        <v>5998</v>
      </c>
      <c r="G2000" t="s">
        <v>298</v>
      </c>
      <c r="H2000" t="s">
        <v>293</v>
      </c>
      <c r="I2000" t="s">
        <v>136</v>
      </c>
      <c r="J2000" t="s">
        <v>137</v>
      </c>
      <c r="K2000" t="s">
        <v>138</v>
      </c>
      <c r="L2000" t="s">
        <v>5999</v>
      </c>
      <c r="M2000" t="s">
        <v>6000</v>
      </c>
      <c r="N2000">
        <v>0.18333333299999999</v>
      </c>
      <c r="O2000">
        <v>0</v>
      </c>
      <c r="P2000">
        <v>110</v>
      </c>
      <c r="Q2000">
        <v>4</v>
      </c>
      <c r="R2000">
        <v>83</v>
      </c>
      <c r="S2000">
        <v>2</v>
      </c>
      <c r="T2000">
        <v>61</v>
      </c>
      <c r="U2000">
        <v>2</v>
      </c>
      <c r="V2000">
        <v>0</v>
      </c>
      <c r="W2000">
        <v>0</v>
      </c>
      <c r="X2000">
        <v>6.7834302872654995</v>
      </c>
      <c r="Y2000">
        <v>3.7843144927499996</v>
      </c>
      <c r="Z2000">
        <v>22.780723343950001</v>
      </c>
      <c r="AA2000">
        <v>0.32829131976299997</v>
      </c>
      <c r="AB2000">
        <v>13.310559504703999</v>
      </c>
      <c r="AC2000">
        <v>41.667408199482999</v>
      </c>
      <c r="AD2000">
        <v>0</v>
      </c>
      <c r="AE2000">
        <v>88.654727147915509</v>
      </c>
    </row>
    <row r="2001" spans="1:31" x14ac:dyDescent="0.25">
      <c r="A2001">
        <v>2378571</v>
      </c>
      <c r="B2001">
        <v>1</v>
      </c>
      <c r="C2001" t="s">
        <v>80</v>
      </c>
      <c r="D2001" t="s">
        <v>109</v>
      </c>
      <c r="E2001" t="s">
        <v>1397</v>
      </c>
      <c r="F2001" t="s">
        <v>6001</v>
      </c>
      <c r="G2001" t="s">
        <v>1495</v>
      </c>
      <c r="H2001" t="s">
        <v>293</v>
      </c>
      <c r="I2001" t="s">
        <v>136</v>
      </c>
      <c r="J2001" t="s">
        <v>137</v>
      </c>
      <c r="K2001" t="s">
        <v>138</v>
      </c>
      <c r="L2001" t="s">
        <v>6002</v>
      </c>
      <c r="M2001" t="s">
        <v>6003</v>
      </c>
      <c r="N2001">
        <v>2.3708333330000002</v>
      </c>
      <c r="O2001">
        <v>0</v>
      </c>
      <c r="P2001">
        <v>5</v>
      </c>
      <c r="Q2001">
        <v>0</v>
      </c>
      <c r="R2001">
        <v>26</v>
      </c>
      <c r="S2001">
        <v>0</v>
      </c>
      <c r="T2001">
        <v>10</v>
      </c>
      <c r="U2001">
        <v>0</v>
      </c>
      <c r="V2001">
        <v>0</v>
      </c>
      <c r="W2001">
        <v>0</v>
      </c>
      <c r="X2001">
        <v>3.3567920392228996</v>
      </c>
      <c r="Y2001">
        <v>0</v>
      </c>
      <c r="Z2001">
        <v>67.523750865595105</v>
      </c>
      <c r="AA2001">
        <v>0</v>
      </c>
      <c r="AB2001">
        <v>17.632861889454347</v>
      </c>
      <c r="AC2001">
        <v>0</v>
      </c>
      <c r="AD2001">
        <v>0</v>
      </c>
      <c r="AE2001">
        <v>88.513404794272347</v>
      </c>
    </row>
    <row r="2002" spans="1:31" x14ac:dyDescent="0.25">
      <c r="A2002">
        <v>2378572</v>
      </c>
      <c r="B2002">
        <v>1</v>
      </c>
      <c r="C2002" t="s">
        <v>80</v>
      </c>
      <c r="D2002" t="s">
        <v>104</v>
      </c>
      <c r="E2002" t="s">
        <v>1397</v>
      </c>
      <c r="F2002" t="s">
        <v>6004</v>
      </c>
      <c r="G2002" t="s">
        <v>1495</v>
      </c>
      <c r="H2002" t="s">
        <v>293</v>
      </c>
      <c r="I2002" t="s">
        <v>136</v>
      </c>
      <c r="J2002" t="s">
        <v>137</v>
      </c>
      <c r="K2002" t="s">
        <v>138</v>
      </c>
      <c r="L2002" t="s">
        <v>6005</v>
      </c>
      <c r="M2002" t="s">
        <v>6006</v>
      </c>
      <c r="N2002">
        <v>1.8830555550000001</v>
      </c>
      <c r="O2002">
        <v>0</v>
      </c>
      <c r="P2002">
        <v>47</v>
      </c>
      <c r="Q2002">
        <v>0</v>
      </c>
      <c r="R2002">
        <v>3</v>
      </c>
      <c r="S2002">
        <v>0</v>
      </c>
      <c r="T2002">
        <v>10</v>
      </c>
      <c r="U2002">
        <v>0</v>
      </c>
      <c r="V2002">
        <v>0</v>
      </c>
      <c r="W2002">
        <v>0</v>
      </c>
      <c r="X2002">
        <v>8.437151298767386</v>
      </c>
      <c r="Y2002">
        <v>0</v>
      </c>
      <c r="Z2002">
        <v>0</v>
      </c>
      <c r="AA2002">
        <v>0</v>
      </c>
      <c r="AB2002">
        <v>11.637697877790416</v>
      </c>
      <c r="AC2002">
        <v>0</v>
      </c>
      <c r="AD2002">
        <v>0</v>
      </c>
      <c r="AE2002">
        <v>20.074849176557802</v>
      </c>
    </row>
    <row r="2003" spans="1:31" x14ac:dyDescent="0.25">
      <c r="A2003">
        <v>2378573</v>
      </c>
      <c r="B2003">
        <v>1</v>
      </c>
      <c r="C2003" t="s">
        <v>80</v>
      </c>
      <c r="D2003" t="s">
        <v>104</v>
      </c>
      <c r="E2003" t="s">
        <v>290</v>
      </c>
      <c r="F2003" t="s">
        <v>6007</v>
      </c>
      <c r="G2003" t="s">
        <v>867</v>
      </c>
      <c r="H2003" t="s">
        <v>293</v>
      </c>
      <c r="I2003" t="s">
        <v>136</v>
      </c>
      <c r="J2003" t="s">
        <v>137</v>
      </c>
      <c r="K2003" t="s">
        <v>138</v>
      </c>
      <c r="L2003" t="s">
        <v>6008</v>
      </c>
      <c r="M2003" t="s">
        <v>6009</v>
      </c>
      <c r="N2003">
        <v>0.569722222</v>
      </c>
      <c r="O2003">
        <v>2</v>
      </c>
      <c r="P2003">
        <v>1733</v>
      </c>
      <c r="Q2003">
        <v>0</v>
      </c>
      <c r="R2003">
        <v>45</v>
      </c>
      <c r="S2003">
        <v>2</v>
      </c>
      <c r="T2003">
        <v>158</v>
      </c>
      <c r="U2003">
        <v>0</v>
      </c>
      <c r="V2003">
        <v>0</v>
      </c>
      <c r="W2003">
        <v>0.95395387039866675</v>
      </c>
      <c r="X2003">
        <v>185.38893321668715</v>
      </c>
      <c r="Y2003">
        <v>0</v>
      </c>
      <c r="Z2003">
        <v>7.0895170110771613</v>
      </c>
      <c r="AA2003">
        <v>3.3143648253964502</v>
      </c>
      <c r="AB2003">
        <v>73.266439603768603</v>
      </c>
      <c r="AC2003">
        <v>0</v>
      </c>
      <c r="AD2003">
        <v>0</v>
      </c>
      <c r="AE2003">
        <v>270.013208527328</v>
      </c>
    </row>
    <row r="2004" spans="1:31" x14ac:dyDescent="0.25">
      <c r="A2004">
        <v>2378585</v>
      </c>
      <c r="B2004">
        <v>1</v>
      </c>
      <c r="C2004" t="s">
        <v>80</v>
      </c>
      <c r="D2004" t="s">
        <v>104</v>
      </c>
      <c r="E2004" t="s">
        <v>1397</v>
      </c>
      <c r="F2004" t="s">
        <v>6010</v>
      </c>
      <c r="G2004" t="s">
        <v>1495</v>
      </c>
      <c r="H2004" t="s">
        <v>293</v>
      </c>
      <c r="I2004" t="s">
        <v>136</v>
      </c>
      <c r="J2004" t="s">
        <v>137</v>
      </c>
      <c r="K2004" t="s">
        <v>138</v>
      </c>
      <c r="L2004" t="s">
        <v>6011</v>
      </c>
      <c r="M2004" t="s">
        <v>6012</v>
      </c>
      <c r="N2004">
        <v>1.446388888</v>
      </c>
      <c r="O2004">
        <v>0</v>
      </c>
      <c r="P2004">
        <v>0</v>
      </c>
      <c r="Q2004">
        <v>0</v>
      </c>
      <c r="R2004">
        <v>0</v>
      </c>
      <c r="S2004">
        <v>1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24.851710332182599</v>
      </c>
      <c r="AB2004">
        <v>0</v>
      </c>
      <c r="AC2004">
        <v>0</v>
      </c>
      <c r="AD2004">
        <v>0</v>
      </c>
      <c r="AE2004">
        <v>24.851710332182599</v>
      </c>
    </row>
    <row r="2005" spans="1:31" x14ac:dyDescent="0.25">
      <c r="A2005">
        <v>2378593</v>
      </c>
      <c r="B2005">
        <v>1</v>
      </c>
      <c r="C2005" t="s">
        <v>80</v>
      </c>
      <c r="D2005" t="s">
        <v>100</v>
      </c>
      <c r="E2005" t="s">
        <v>1368</v>
      </c>
      <c r="F2005" t="s">
        <v>3772</v>
      </c>
      <c r="G2005" t="s">
        <v>298</v>
      </c>
      <c r="H2005" t="s">
        <v>293</v>
      </c>
      <c r="I2005" t="s">
        <v>136</v>
      </c>
      <c r="J2005" t="s">
        <v>137</v>
      </c>
      <c r="K2005" t="s">
        <v>138</v>
      </c>
      <c r="L2005" t="s">
        <v>6013</v>
      </c>
      <c r="M2005" t="s">
        <v>6014</v>
      </c>
      <c r="N2005">
        <v>1.2236111110000001</v>
      </c>
      <c r="O2005">
        <v>0</v>
      </c>
      <c r="P2005">
        <v>352</v>
      </c>
      <c r="Q2005">
        <v>9</v>
      </c>
      <c r="R2005">
        <v>32</v>
      </c>
      <c r="S2005">
        <v>1</v>
      </c>
      <c r="T2005">
        <v>33</v>
      </c>
      <c r="U2005">
        <v>0</v>
      </c>
      <c r="V2005">
        <v>0</v>
      </c>
      <c r="W2005">
        <v>0</v>
      </c>
      <c r="X2005">
        <v>119.45428746802912</v>
      </c>
      <c r="Y2005">
        <v>18.4897264341419</v>
      </c>
      <c r="Z2005">
        <v>77.475437555629995</v>
      </c>
      <c r="AA2005">
        <v>2.3689344105949499</v>
      </c>
      <c r="AB2005">
        <v>40.954073372883393</v>
      </c>
      <c r="AC2005">
        <v>0</v>
      </c>
      <c r="AD2005">
        <v>0</v>
      </c>
      <c r="AE2005">
        <v>258.74245924127939</v>
      </c>
    </row>
    <row r="2006" spans="1:31" x14ac:dyDescent="0.25">
      <c r="A2006">
        <v>2378641</v>
      </c>
      <c r="B2006">
        <v>1</v>
      </c>
      <c r="C2006" t="s">
        <v>80</v>
      </c>
      <c r="D2006" t="s">
        <v>103</v>
      </c>
      <c r="E2006" t="s">
        <v>1368</v>
      </c>
      <c r="F2006" t="s">
        <v>3306</v>
      </c>
      <c r="G2006" t="s">
        <v>298</v>
      </c>
      <c r="H2006" t="s">
        <v>293</v>
      </c>
      <c r="I2006" t="s">
        <v>136</v>
      </c>
      <c r="J2006" t="s">
        <v>137</v>
      </c>
      <c r="K2006" t="s">
        <v>138</v>
      </c>
      <c r="L2006" t="s">
        <v>6015</v>
      </c>
      <c r="M2006" t="s">
        <v>6016</v>
      </c>
      <c r="N2006">
        <v>5.6666665999999997E-2</v>
      </c>
      <c r="O2006">
        <v>0</v>
      </c>
      <c r="P2006">
        <v>0</v>
      </c>
      <c r="Q2006">
        <v>6</v>
      </c>
      <c r="R2006">
        <v>21</v>
      </c>
      <c r="S2006">
        <v>11</v>
      </c>
      <c r="T2006">
        <v>5</v>
      </c>
      <c r="U2006">
        <v>5</v>
      </c>
      <c r="V2006">
        <v>0</v>
      </c>
      <c r="W2006">
        <v>0</v>
      </c>
      <c r="X2006">
        <v>0</v>
      </c>
      <c r="Y2006">
        <v>1.3945522958299998</v>
      </c>
      <c r="Z2006">
        <v>13.0404636615256</v>
      </c>
      <c r="AA2006">
        <v>3.0854820199227992</v>
      </c>
      <c r="AB2006">
        <v>2.097031760208</v>
      </c>
      <c r="AC2006">
        <v>14.060521207962667</v>
      </c>
      <c r="AD2006">
        <v>0</v>
      </c>
      <c r="AE2006">
        <v>33.678050945449066</v>
      </c>
    </row>
    <row r="2007" spans="1:31" x14ac:dyDescent="0.25">
      <c r="A2007">
        <v>2378655</v>
      </c>
      <c r="B2007">
        <v>1</v>
      </c>
      <c r="C2007" t="s">
        <v>80</v>
      </c>
      <c r="D2007" t="s">
        <v>98</v>
      </c>
      <c r="E2007" t="s">
        <v>1368</v>
      </c>
      <c r="F2007" t="s">
        <v>5943</v>
      </c>
      <c r="G2007" t="s">
        <v>867</v>
      </c>
      <c r="H2007" t="s">
        <v>293</v>
      </c>
      <c r="I2007" t="s">
        <v>136</v>
      </c>
      <c r="J2007" t="s">
        <v>137</v>
      </c>
      <c r="K2007" t="s">
        <v>138</v>
      </c>
      <c r="L2007" t="s">
        <v>6017</v>
      </c>
      <c r="M2007" t="s">
        <v>6018</v>
      </c>
      <c r="N2007">
        <v>0.72361111099999997</v>
      </c>
      <c r="O2007">
        <v>0</v>
      </c>
      <c r="P2007">
        <v>21</v>
      </c>
      <c r="Q2007">
        <v>12</v>
      </c>
      <c r="R2007">
        <v>126</v>
      </c>
      <c r="S2007">
        <v>4</v>
      </c>
      <c r="T2007">
        <v>35</v>
      </c>
      <c r="U2007">
        <v>2</v>
      </c>
      <c r="V2007">
        <v>0</v>
      </c>
      <c r="W2007">
        <v>0</v>
      </c>
      <c r="X2007">
        <v>7.7372394339974147</v>
      </c>
      <c r="Y2007">
        <v>138.61212383438334</v>
      </c>
      <c r="Z2007">
        <v>488.87989619050461</v>
      </c>
      <c r="AA2007">
        <v>63.220971461962883</v>
      </c>
      <c r="AB2007">
        <v>130.39341975846065</v>
      </c>
      <c r="AC2007">
        <v>152.01610099710001</v>
      </c>
      <c r="AD2007">
        <v>0</v>
      </c>
      <c r="AE2007">
        <v>980.85975167640891</v>
      </c>
    </row>
    <row r="2008" spans="1:31" x14ac:dyDescent="0.25">
      <c r="A2008">
        <v>2378656</v>
      </c>
      <c r="B2008">
        <v>1</v>
      </c>
      <c r="C2008" t="s">
        <v>80</v>
      </c>
      <c r="D2008" t="s">
        <v>103</v>
      </c>
      <c r="E2008" t="s">
        <v>1368</v>
      </c>
      <c r="F2008" t="s">
        <v>6019</v>
      </c>
      <c r="G2008" t="s">
        <v>298</v>
      </c>
      <c r="H2008" t="s">
        <v>293</v>
      </c>
      <c r="I2008" t="s">
        <v>136</v>
      </c>
      <c r="J2008" t="s">
        <v>137</v>
      </c>
      <c r="K2008" t="s">
        <v>138</v>
      </c>
      <c r="L2008" t="s">
        <v>6020</v>
      </c>
      <c r="M2008" t="s">
        <v>6021</v>
      </c>
      <c r="N2008">
        <v>1.4836111110000001</v>
      </c>
      <c r="O2008">
        <v>0</v>
      </c>
      <c r="P2008">
        <v>0</v>
      </c>
      <c r="Q2008">
        <v>0</v>
      </c>
      <c r="R2008">
        <v>0</v>
      </c>
      <c r="S2008">
        <v>7</v>
      </c>
      <c r="T2008">
        <v>0</v>
      </c>
      <c r="U2008">
        <v>3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560.96043385549603</v>
      </c>
      <c r="AB2008">
        <v>0</v>
      </c>
      <c r="AC2008">
        <v>2035.9411660696303</v>
      </c>
      <c r="AD2008">
        <v>0</v>
      </c>
      <c r="AE2008">
        <v>2596.9015999251264</v>
      </c>
    </row>
    <row r="2009" spans="1:31" x14ac:dyDescent="0.25">
      <c r="A2009">
        <v>2378718</v>
      </c>
      <c r="B2009">
        <v>1</v>
      </c>
      <c r="C2009" t="s">
        <v>80</v>
      </c>
      <c r="D2009" t="s">
        <v>109</v>
      </c>
      <c r="E2009" t="s">
        <v>290</v>
      </c>
      <c r="F2009" t="s">
        <v>5938</v>
      </c>
      <c r="G2009" t="s">
        <v>298</v>
      </c>
      <c r="H2009" t="s">
        <v>293</v>
      </c>
      <c r="I2009" t="s">
        <v>136</v>
      </c>
      <c r="J2009" t="s">
        <v>137</v>
      </c>
      <c r="K2009" t="s">
        <v>138</v>
      </c>
      <c r="L2009" t="s">
        <v>6022</v>
      </c>
      <c r="M2009" t="s">
        <v>6023</v>
      </c>
      <c r="N2009">
        <v>5.8055555000000002E-2</v>
      </c>
      <c r="O2009">
        <v>0</v>
      </c>
      <c r="P2009">
        <v>511</v>
      </c>
      <c r="Q2009">
        <v>0</v>
      </c>
      <c r="R2009">
        <v>32</v>
      </c>
      <c r="S2009">
        <v>1</v>
      </c>
      <c r="T2009">
        <v>65</v>
      </c>
      <c r="U2009">
        <v>0</v>
      </c>
      <c r="V2009">
        <v>0</v>
      </c>
      <c r="W2009">
        <v>0</v>
      </c>
      <c r="X2009">
        <v>4.4456496584983967</v>
      </c>
      <c r="Y2009">
        <v>0</v>
      </c>
      <c r="Z2009">
        <v>1.3456682291285444</v>
      </c>
      <c r="AA2009">
        <v>0.12050739798899998</v>
      </c>
      <c r="AB2009">
        <v>1.5289528719662999</v>
      </c>
      <c r="AC2009">
        <v>0</v>
      </c>
      <c r="AD2009">
        <v>0</v>
      </c>
      <c r="AE2009">
        <v>7.4407781575822405</v>
      </c>
    </row>
    <row r="2010" spans="1:31" x14ac:dyDescent="0.25">
      <c r="A2010">
        <v>2378821</v>
      </c>
      <c r="B2010">
        <v>1</v>
      </c>
      <c r="C2010" t="s">
        <v>80</v>
      </c>
      <c r="D2010" t="s">
        <v>98</v>
      </c>
      <c r="E2010" t="s">
        <v>290</v>
      </c>
      <c r="F2010" t="s">
        <v>6024</v>
      </c>
      <c r="G2010" t="s">
        <v>298</v>
      </c>
      <c r="H2010" t="s">
        <v>293</v>
      </c>
      <c r="I2010" t="s">
        <v>136</v>
      </c>
      <c r="J2010" t="s">
        <v>137</v>
      </c>
      <c r="K2010" t="s">
        <v>138</v>
      </c>
      <c r="L2010" t="s">
        <v>6025</v>
      </c>
      <c r="M2010" t="s">
        <v>6026</v>
      </c>
      <c r="N2010">
        <v>0.43333333299999999</v>
      </c>
      <c r="O2010">
        <v>0</v>
      </c>
      <c r="P2010">
        <v>21</v>
      </c>
      <c r="Q2010">
        <v>29</v>
      </c>
      <c r="R2010">
        <v>188</v>
      </c>
      <c r="S2010">
        <v>11</v>
      </c>
      <c r="T2010">
        <v>66</v>
      </c>
      <c r="U2010">
        <v>2</v>
      </c>
      <c r="V2010">
        <v>0</v>
      </c>
      <c r="W2010">
        <v>0</v>
      </c>
      <c r="X2010">
        <v>4.9696390107183923</v>
      </c>
      <c r="Y2010">
        <v>128.35672186127437</v>
      </c>
      <c r="Z2010">
        <v>372.56886889891592</v>
      </c>
      <c r="AA2010">
        <v>40.510155255287465</v>
      </c>
      <c r="AB2010">
        <v>117.22928846095544</v>
      </c>
      <c r="AC2010">
        <v>81.992407076489997</v>
      </c>
      <c r="AD2010">
        <v>0</v>
      </c>
      <c r="AE2010">
        <v>745.62708056364158</v>
      </c>
    </row>
    <row r="2011" spans="1:31" x14ac:dyDescent="0.25">
      <c r="A2011">
        <v>2378911</v>
      </c>
      <c r="B2011">
        <v>1</v>
      </c>
      <c r="C2011" t="s">
        <v>80</v>
      </c>
      <c r="D2011" t="s">
        <v>96</v>
      </c>
      <c r="E2011" t="s">
        <v>290</v>
      </c>
      <c r="F2011" t="s">
        <v>6027</v>
      </c>
      <c r="G2011" t="s">
        <v>298</v>
      </c>
      <c r="H2011" t="s">
        <v>293</v>
      </c>
      <c r="I2011" t="s">
        <v>136</v>
      </c>
      <c r="J2011" t="s">
        <v>137</v>
      </c>
      <c r="K2011" t="s">
        <v>138</v>
      </c>
      <c r="L2011" t="s">
        <v>6028</v>
      </c>
      <c r="M2011" t="s">
        <v>6029</v>
      </c>
      <c r="N2011">
        <v>0.23583333300000001</v>
      </c>
      <c r="O2011">
        <v>0</v>
      </c>
      <c r="P2011">
        <v>824</v>
      </c>
      <c r="Q2011">
        <v>0</v>
      </c>
      <c r="R2011">
        <v>2</v>
      </c>
      <c r="S2011">
        <v>0</v>
      </c>
      <c r="T2011">
        <v>95</v>
      </c>
      <c r="U2011">
        <v>0</v>
      </c>
      <c r="V2011">
        <v>0</v>
      </c>
      <c r="W2011">
        <v>0</v>
      </c>
      <c r="X2011">
        <v>53.501507251436479</v>
      </c>
      <c r="Y2011">
        <v>0</v>
      </c>
      <c r="Z2011">
        <v>1.496677182845E-2</v>
      </c>
      <c r="AA2011">
        <v>0</v>
      </c>
      <c r="AB2011">
        <v>17.7760844590779</v>
      </c>
      <c r="AC2011">
        <v>0</v>
      </c>
      <c r="AD2011">
        <v>0</v>
      </c>
      <c r="AE2011">
        <v>71.292558482342827</v>
      </c>
    </row>
    <row r="2012" spans="1:31" x14ac:dyDescent="0.25">
      <c r="A2012">
        <v>2378925</v>
      </c>
      <c r="B2012">
        <v>1</v>
      </c>
      <c r="C2012" t="s">
        <v>80</v>
      </c>
      <c r="D2012" t="s">
        <v>97</v>
      </c>
      <c r="E2012" t="s">
        <v>290</v>
      </c>
      <c r="F2012" t="s">
        <v>3211</v>
      </c>
      <c r="G2012" t="s">
        <v>298</v>
      </c>
      <c r="H2012" t="s">
        <v>293</v>
      </c>
      <c r="I2012" t="s">
        <v>136</v>
      </c>
      <c r="J2012" t="s">
        <v>137</v>
      </c>
      <c r="K2012" t="s">
        <v>138</v>
      </c>
      <c r="L2012" t="s">
        <v>6030</v>
      </c>
      <c r="M2012" t="s">
        <v>6031</v>
      </c>
      <c r="N2012">
        <v>0.13055555499999999</v>
      </c>
      <c r="O2012">
        <v>0</v>
      </c>
      <c r="P2012">
        <v>124</v>
      </c>
      <c r="Q2012">
        <v>0</v>
      </c>
      <c r="R2012">
        <v>256</v>
      </c>
      <c r="S2012">
        <v>2</v>
      </c>
      <c r="T2012">
        <v>69</v>
      </c>
      <c r="U2012">
        <v>0</v>
      </c>
      <c r="V2012">
        <v>0</v>
      </c>
      <c r="W2012">
        <v>0</v>
      </c>
      <c r="X2012">
        <v>9.1659482862274828</v>
      </c>
      <c r="Y2012">
        <v>0</v>
      </c>
      <c r="Z2012">
        <v>14.882547652568725</v>
      </c>
      <c r="AA2012">
        <v>0.3637001400978</v>
      </c>
      <c r="AB2012">
        <v>6.7992374833182021</v>
      </c>
      <c r="AC2012">
        <v>0</v>
      </c>
      <c r="AD2012">
        <v>0</v>
      </c>
      <c r="AE2012">
        <v>31.211433562212211</v>
      </c>
    </row>
    <row r="2013" spans="1:31" x14ac:dyDescent="0.25">
      <c r="A2013">
        <v>2378939</v>
      </c>
      <c r="B2013">
        <v>1</v>
      </c>
      <c r="C2013" t="s">
        <v>80</v>
      </c>
      <c r="D2013" t="s">
        <v>92</v>
      </c>
      <c r="E2013" t="s">
        <v>290</v>
      </c>
      <c r="F2013" t="s">
        <v>6032</v>
      </c>
      <c r="G2013" t="s">
        <v>172</v>
      </c>
      <c r="H2013" t="s">
        <v>293</v>
      </c>
      <c r="I2013" t="s">
        <v>136</v>
      </c>
      <c r="J2013" t="s">
        <v>3</v>
      </c>
      <c r="K2013" t="s">
        <v>138</v>
      </c>
      <c r="L2013" t="s">
        <v>6033</v>
      </c>
      <c r="M2013" t="s">
        <v>6034</v>
      </c>
      <c r="N2013">
        <v>6.767222222</v>
      </c>
      <c r="O2013">
        <v>0</v>
      </c>
      <c r="P2013">
        <v>39</v>
      </c>
      <c r="Q2013">
        <v>0</v>
      </c>
      <c r="R2013">
        <v>1</v>
      </c>
      <c r="S2013">
        <v>1</v>
      </c>
      <c r="T2013">
        <v>24</v>
      </c>
      <c r="U2013">
        <v>0</v>
      </c>
      <c r="V2013">
        <v>0</v>
      </c>
      <c r="W2013">
        <v>0</v>
      </c>
      <c r="X2013">
        <v>321.78725877331868</v>
      </c>
      <c r="Y2013">
        <v>0</v>
      </c>
      <c r="Z2013">
        <v>0</v>
      </c>
      <c r="AA2013">
        <v>13.259048678597699</v>
      </c>
      <c r="AB2013">
        <v>287.11507750471577</v>
      </c>
      <c r="AC2013">
        <v>0</v>
      </c>
      <c r="AD2013">
        <v>0</v>
      </c>
      <c r="AE2013">
        <v>622.16138495663222</v>
      </c>
    </row>
    <row r="2014" spans="1:31" x14ac:dyDescent="0.25">
      <c r="A2014">
        <v>2379047</v>
      </c>
      <c r="B2014">
        <v>1</v>
      </c>
      <c r="C2014" t="s">
        <v>80</v>
      </c>
      <c r="D2014" t="s">
        <v>91</v>
      </c>
      <c r="E2014" t="s">
        <v>290</v>
      </c>
      <c r="F2014" t="s">
        <v>3685</v>
      </c>
      <c r="G2014" t="s">
        <v>298</v>
      </c>
      <c r="H2014" t="s">
        <v>293</v>
      </c>
      <c r="I2014" t="s">
        <v>136</v>
      </c>
      <c r="J2014" t="s">
        <v>137</v>
      </c>
      <c r="K2014" t="s">
        <v>138</v>
      </c>
      <c r="L2014" t="s">
        <v>6035</v>
      </c>
      <c r="M2014" t="s">
        <v>6036</v>
      </c>
      <c r="N2014">
        <v>9.6666665999999998E-2</v>
      </c>
      <c r="O2014">
        <v>1</v>
      </c>
      <c r="P2014">
        <v>41</v>
      </c>
      <c r="Q2014">
        <v>21</v>
      </c>
      <c r="R2014">
        <v>276</v>
      </c>
      <c r="S2014">
        <v>11</v>
      </c>
      <c r="T2014">
        <v>68</v>
      </c>
      <c r="U2014">
        <v>3</v>
      </c>
      <c r="V2014">
        <v>0</v>
      </c>
      <c r="W2014">
        <v>7.2515534534400003E-2</v>
      </c>
      <c r="X2014">
        <v>2.2273609917020005</v>
      </c>
      <c r="Y2014">
        <v>11.004948453895201</v>
      </c>
      <c r="Z2014">
        <v>50.503503119473947</v>
      </c>
      <c r="AA2014">
        <v>7.6644965728677006</v>
      </c>
      <c r="AB2014">
        <v>12.993197399113397</v>
      </c>
      <c r="AC2014">
        <v>8.0404951571201995</v>
      </c>
      <c r="AD2014">
        <v>0</v>
      </c>
      <c r="AE2014">
        <v>92.506517228706855</v>
      </c>
    </row>
    <row r="2015" spans="1:31" x14ac:dyDescent="0.25">
      <c r="A2015">
        <v>2379349</v>
      </c>
      <c r="B2015">
        <v>1</v>
      </c>
      <c r="C2015" t="s">
        <v>80</v>
      </c>
      <c r="D2015" t="s">
        <v>108</v>
      </c>
      <c r="E2015" t="s">
        <v>1368</v>
      </c>
      <c r="F2015" t="s">
        <v>6037</v>
      </c>
      <c r="G2015" t="s">
        <v>298</v>
      </c>
      <c r="H2015" t="s">
        <v>293</v>
      </c>
      <c r="I2015" t="s">
        <v>136</v>
      </c>
      <c r="J2015" t="s">
        <v>137</v>
      </c>
      <c r="K2015" t="s">
        <v>138</v>
      </c>
      <c r="L2015" t="s">
        <v>6038</v>
      </c>
      <c r="M2015" t="s">
        <v>6039</v>
      </c>
      <c r="N2015">
        <v>0.74805555499999998</v>
      </c>
      <c r="O2015">
        <v>0</v>
      </c>
      <c r="P2015">
        <v>711</v>
      </c>
      <c r="Q2015">
        <v>0</v>
      </c>
      <c r="R2015">
        <v>220</v>
      </c>
      <c r="S2015">
        <v>3</v>
      </c>
      <c r="T2015">
        <v>154</v>
      </c>
      <c r="U2015">
        <v>0</v>
      </c>
      <c r="V2015">
        <v>0</v>
      </c>
      <c r="W2015">
        <v>0</v>
      </c>
      <c r="X2015">
        <v>89.772672561716462</v>
      </c>
      <c r="Y2015">
        <v>0</v>
      </c>
      <c r="Z2015">
        <v>262.46090750659391</v>
      </c>
      <c r="AA2015">
        <v>3.5058229698887997</v>
      </c>
      <c r="AB2015">
        <v>133.59033330910808</v>
      </c>
      <c r="AC2015">
        <v>0</v>
      </c>
      <c r="AD2015">
        <v>0</v>
      </c>
      <c r="AE2015">
        <v>489.32973634730729</v>
      </c>
    </row>
    <row r="2016" spans="1:31" x14ac:dyDescent="0.25">
      <c r="A2016">
        <v>2379357</v>
      </c>
      <c r="B2016">
        <v>1</v>
      </c>
      <c r="C2016" t="s">
        <v>80</v>
      </c>
      <c r="D2016" t="s">
        <v>103</v>
      </c>
      <c r="E2016" t="s">
        <v>1397</v>
      </c>
      <c r="F2016" t="s">
        <v>6040</v>
      </c>
      <c r="G2016" t="s">
        <v>3000</v>
      </c>
      <c r="H2016" t="s">
        <v>293</v>
      </c>
      <c r="I2016" t="s">
        <v>136</v>
      </c>
      <c r="J2016" t="s">
        <v>137</v>
      </c>
      <c r="K2016" t="s">
        <v>138</v>
      </c>
      <c r="L2016" t="s">
        <v>6041</v>
      </c>
      <c r="M2016" t="s">
        <v>6042</v>
      </c>
      <c r="N2016">
        <v>1.836944444</v>
      </c>
      <c r="O2016">
        <v>0</v>
      </c>
      <c r="P2016">
        <v>0</v>
      </c>
      <c r="Q2016">
        <v>0</v>
      </c>
      <c r="R2016">
        <v>12</v>
      </c>
      <c r="S2016">
        <v>0</v>
      </c>
      <c r="T2016">
        <v>4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45.804625944914619</v>
      </c>
      <c r="AA2016">
        <v>0</v>
      </c>
      <c r="AB2016">
        <v>13.701926509232473</v>
      </c>
      <c r="AC2016">
        <v>0</v>
      </c>
      <c r="AD2016">
        <v>0</v>
      </c>
      <c r="AE2016">
        <v>59.506552454147091</v>
      </c>
    </row>
    <row r="2017" spans="1:31" x14ac:dyDescent="0.25">
      <c r="A2017">
        <v>2379413</v>
      </c>
      <c r="B2017">
        <v>1</v>
      </c>
      <c r="C2017" t="s">
        <v>80</v>
      </c>
      <c r="D2017" t="s">
        <v>103</v>
      </c>
      <c r="E2017" t="s">
        <v>290</v>
      </c>
      <c r="F2017" t="s">
        <v>6043</v>
      </c>
      <c r="G2017" t="s">
        <v>298</v>
      </c>
      <c r="H2017" t="s">
        <v>293</v>
      </c>
      <c r="I2017" t="s">
        <v>136</v>
      </c>
      <c r="J2017" t="s">
        <v>137</v>
      </c>
      <c r="K2017" t="s">
        <v>138</v>
      </c>
      <c r="L2017" t="s">
        <v>6044</v>
      </c>
      <c r="M2017" t="s">
        <v>6045</v>
      </c>
      <c r="N2017">
        <v>0.29583333299999998</v>
      </c>
      <c r="O2017">
        <v>0</v>
      </c>
      <c r="P2017">
        <v>13</v>
      </c>
      <c r="Q2017">
        <v>13</v>
      </c>
      <c r="R2017">
        <v>80</v>
      </c>
      <c r="S2017">
        <v>7</v>
      </c>
      <c r="T2017">
        <v>15</v>
      </c>
      <c r="U2017">
        <v>1</v>
      </c>
      <c r="V2017">
        <v>0</v>
      </c>
      <c r="W2017">
        <v>0</v>
      </c>
      <c r="X2017">
        <v>1.9006714256206245</v>
      </c>
      <c r="Y2017">
        <v>9.547938630664877</v>
      </c>
      <c r="Z2017">
        <v>99.011215886898057</v>
      </c>
      <c r="AA2017">
        <v>49.808292794845649</v>
      </c>
      <c r="AB2017">
        <v>9.671555330759702</v>
      </c>
      <c r="AC2017">
        <v>49.02003150000256</v>
      </c>
      <c r="AD2017">
        <v>0</v>
      </c>
      <c r="AE2017">
        <v>218.95970556879149</v>
      </c>
    </row>
    <row r="2018" spans="1:31" x14ac:dyDescent="0.25">
      <c r="A2018">
        <v>2385718</v>
      </c>
      <c r="B2018">
        <v>1</v>
      </c>
      <c r="C2018" t="s">
        <v>81</v>
      </c>
      <c r="D2018" t="s">
        <v>121</v>
      </c>
      <c r="E2018" t="s">
        <v>290</v>
      </c>
      <c r="F2018" t="s">
        <v>4166</v>
      </c>
      <c r="G2018" t="s">
        <v>867</v>
      </c>
      <c r="H2018" t="s">
        <v>293</v>
      </c>
      <c r="I2018" t="s">
        <v>136</v>
      </c>
      <c r="J2018" t="s">
        <v>137</v>
      </c>
      <c r="K2018" t="s">
        <v>138</v>
      </c>
      <c r="L2018" t="s">
        <v>6046</v>
      </c>
      <c r="M2018" t="s">
        <v>6047</v>
      </c>
      <c r="N2018">
        <v>3.5838888880000002</v>
      </c>
      <c r="O2018">
        <v>0</v>
      </c>
      <c r="P2018">
        <v>1138</v>
      </c>
      <c r="Q2018">
        <v>1</v>
      </c>
      <c r="R2018">
        <v>50</v>
      </c>
      <c r="S2018">
        <v>5</v>
      </c>
      <c r="T2018">
        <v>61</v>
      </c>
      <c r="U2018">
        <v>0</v>
      </c>
      <c r="V2018">
        <v>0</v>
      </c>
      <c r="W2018">
        <v>0</v>
      </c>
      <c r="X2018">
        <v>457.4653164356676</v>
      </c>
      <c r="Y2018">
        <v>1.07227562176</v>
      </c>
      <c r="Z2018">
        <v>27.903736048707596</v>
      </c>
      <c r="AA2018">
        <v>20.706870882752991</v>
      </c>
      <c r="AB2018">
        <v>65.351708436289798</v>
      </c>
      <c r="AC2018">
        <v>0</v>
      </c>
      <c r="AD2018">
        <v>0</v>
      </c>
      <c r="AE2018">
        <v>572.49990742517798</v>
      </c>
    </row>
    <row r="2019" spans="1:31" x14ac:dyDescent="0.25">
      <c r="A2019">
        <v>2385719</v>
      </c>
      <c r="B2019">
        <v>1</v>
      </c>
      <c r="C2019" t="s">
        <v>81</v>
      </c>
      <c r="D2019" t="s">
        <v>128</v>
      </c>
      <c r="E2019" t="s">
        <v>290</v>
      </c>
      <c r="F2019" t="s">
        <v>6048</v>
      </c>
      <c r="G2019" t="s">
        <v>298</v>
      </c>
      <c r="H2019" t="s">
        <v>293</v>
      </c>
      <c r="I2019" t="s">
        <v>136</v>
      </c>
      <c r="J2019" t="s">
        <v>137</v>
      </c>
      <c r="K2019" t="s">
        <v>138</v>
      </c>
      <c r="L2019" t="s">
        <v>6049</v>
      </c>
      <c r="M2019" t="s">
        <v>6050</v>
      </c>
      <c r="N2019">
        <v>8.3888887999999995E-2</v>
      </c>
      <c r="O2019">
        <v>11</v>
      </c>
      <c r="P2019">
        <v>94</v>
      </c>
      <c r="Q2019">
        <v>35</v>
      </c>
      <c r="R2019">
        <v>15</v>
      </c>
      <c r="S2019">
        <v>4</v>
      </c>
      <c r="T2019">
        <v>9</v>
      </c>
      <c r="U2019">
        <v>0</v>
      </c>
      <c r="V2019">
        <v>0</v>
      </c>
      <c r="W2019">
        <v>0.23148710076739998</v>
      </c>
      <c r="X2019">
        <v>1.133681791181667</v>
      </c>
      <c r="Y2019">
        <v>1.2550145361138003</v>
      </c>
      <c r="Z2019">
        <v>0.49156899032699997</v>
      </c>
      <c r="AA2019">
        <v>0.34054672299875</v>
      </c>
      <c r="AB2019">
        <v>0.19657026874423336</v>
      </c>
      <c r="AC2019">
        <v>0</v>
      </c>
      <c r="AD2019">
        <v>0</v>
      </c>
      <c r="AE2019">
        <v>3.6488694101328507</v>
      </c>
    </row>
    <row r="2020" spans="1:31" x14ac:dyDescent="0.25">
      <c r="A2020">
        <v>2385721</v>
      </c>
      <c r="B2020">
        <v>1</v>
      </c>
      <c r="C2020" t="s">
        <v>81</v>
      </c>
      <c r="D2020" t="s">
        <v>121</v>
      </c>
      <c r="E2020" t="s">
        <v>1397</v>
      </c>
      <c r="F2020" t="s">
        <v>6051</v>
      </c>
      <c r="G2020" t="s">
        <v>5592</v>
      </c>
      <c r="H2020" t="s">
        <v>293</v>
      </c>
      <c r="I2020" t="s">
        <v>136</v>
      </c>
      <c r="J2020" t="s">
        <v>137</v>
      </c>
      <c r="K2020" t="s">
        <v>138</v>
      </c>
      <c r="L2020" t="s">
        <v>6052</v>
      </c>
      <c r="M2020" t="s">
        <v>6053</v>
      </c>
      <c r="N2020">
        <v>4.4991666659999998</v>
      </c>
      <c r="O2020">
        <v>0</v>
      </c>
      <c r="P2020">
        <v>34</v>
      </c>
      <c r="Q2020">
        <v>0</v>
      </c>
      <c r="R2020">
        <v>2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15.155903699250791</v>
      </c>
      <c r="Y2020">
        <v>0</v>
      </c>
      <c r="Z2020">
        <v>0.41809298276012508</v>
      </c>
      <c r="AA2020">
        <v>0</v>
      </c>
      <c r="AB2020">
        <v>8.9708358889000001E-2</v>
      </c>
      <c r="AC2020">
        <v>0</v>
      </c>
      <c r="AD2020">
        <v>0</v>
      </c>
      <c r="AE2020">
        <v>15.663705040899917</v>
      </c>
    </row>
    <row r="2021" spans="1:31" x14ac:dyDescent="0.25">
      <c r="A2021">
        <v>2385734</v>
      </c>
      <c r="B2021">
        <v>1</v>
      </c>
      <c r="C2021" t="s">
        <v>81</v>
      </c>
      <c r="D2021" t="s">
        <v>117</v>
      </c>
      <c r="E2021" t="s">
        <v>1397</v>
      </c>
      <c r="F2021" t="s">
        <v>6054</v>
      </c>
      <c r="G2021" t="s">
        <v>3000</v>
      </c>
      <c r="H2021" t="s">
        <v>293</v>
      </c>
      <c r="I2021" t="s">
        <v>136</v>
      </c>
      <c r="J2021" t="s">
        <v>137</v>
      </c>
      <c r="K2021" t="s">
        <v>138</v>
      </c>
      <c r="L2021" t="s">
        <v>6055</v>
      </c>
      <c r="M2021" t="s">
        <v>6056</v>
      </c>
      <c r="N2021">
        <v>1.603888888</v>
      </c>
      <c r="O2021">
        <v>0</v>
      </c>
      <c r="P2021">
        <v>22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2.8048303855366989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2.8048303855366989</v>
      </c>
    </row>
    <row r="2022" spans="1:31" x14ac:dyDescent="0.25">
      <c r="A2022">
        <v>2385752</v>
      </c>
      <c r="B2022">
        <v>1</v>
      </c>
      <c r="C2022" t="s">
        <v>81</v>
      </c>
      <c r="D2022" t="s">
        <v>112</v>
      </c>
      <c r="E2022" t="s">
        <v>1397</v>
      </c>
      <c r="F2022" t="s">
        <v>6057</v>
      </c>
      <c r="G2022" t="s">
        <v>298</v>
      </c>
      <c r="H2022" t="s">
        <v>293</v>
      </c>
      <c r="I2022" t="s">
        <v>136</v>
      </c>
      <c r="J2022" t="s">
        <v>137</v>
      </c>
      <c r="K2022" t="s">
        <v>138</v>
      </c>
      <c r="L2022" t="s">
        <v>6058</v>
      </c>
      <c r="M2022" t="s">
        <v>6059</v>
      </c>
      <c r="N2022">
        <v>0.79527777700000002</v>
      </c>
      <c r="O2022">
        <v>0</v>
      </c>
      <c r="P2022">
        <v>191</v>
      </c>
      <c r="Q2022">
        <v>0</v>
      </c>
      <c r="R2022">
        <v>9</v>
      </c>
      <c r="S2022">
        <v>0</v>
      </c>
      <c r="T2022">
        <v>23</v>
      </c>
      <c r="U2022">
        <v>0</v>
      </c>
      <c r="V2022">
        <v>0</v>
      </c>
      <c r="W2022">
        <v>0</v>
      </c>
      <c r="X2022">
        <v>33.776759308068108</v>
      </c>
      <c r="Y2022">
        <v>0</v>
      </c>
      <c r="Z2022">
        <v>16.719820084003974</v>
      </c>
      <c r="AA2022">
        <v>0</v>
      </c>
      <c r="AB2022">
        <v>6.9015839336375979</v>
      </c>
      <c r="AC2022">
        <v>0</v>
      </c>
      <c r="AD2022">
        <v>0</v>
      </c>
      <c r="AE2022">
        <v>57.398163325709675</v>
      </c>
    </row>
    <row r="2023" spans="1:31" x14ac:dyDescent="0.25">
      <c r="A2023">
        <v>2385757</v>
      </c>
      <c r="B2023">
        <v>1</v>
      </c>
      <c r="C2023" t="s">
        <v>81</v>
      </c>
      <c r="D2023" t="s">
        <v>116</v>
      </c>
      <c r="E2023" t="s">
        <v>1397</v>
      </c>
      <c r="F2023" t="s">
        <v>6060</v>
      </c>
      <c r="G2023" t="s">
        <v>1495</v>
      </c>
      <c r="H2023" t="s">
        <v>293</v>
      </c>
      <c r="I2023" t="s">
        <v>136</v>
      </c>
      <c r="J2023" t="s">
        <v>137</v>
      </c>
      <c r="K2023" t="s">
        <v>138</v>
      </c>
      <c r="L2023" t="s">
        <v>6061</v>
      </c>
      <c r="M2023" t="s">
        <v>6062</v>
      </c>
      <c r="N2023">
        <v>2.062777777</v>
      </c>
      <c r="O2023">
        <v>0</v>
      </c>
      <c r="P2023">
        <v>10</v>
      </c>
      <c r="Q2023">
        <v>2</v>
      </c>
      <c r="R2023">
        <v>3</v>
      </c>
      <c r="S2023">
        <v>2</v>
      </c>
      <c r="T2023">
        <v>1</v>
      </c>
      <c r="U2023">
        <v>0</v>
      </c>
      <c r="V2023">
        <v>0</v>
      </c>
      <c r="W2023">
        <v>0</v>
      </c>
      <c r="X2023">
        <v>10.152698617057727</v>
      </c>
      <c r="Y2023">
        <v>7.7237436148551888</v>
      </c>
      <c r="Z2023">
        <v>8.1723162696821401</v>
      </c>
      <c r="AA2023">
        <v>36.569695729897738</v>
      </c>
      <c r="AB2023">
        <v>7.118892962813975</v>
      </c>
      <c r="AC2023">
        <v>0</v>
      </c>
      <c r="AD2023">
        <v>0</v>
      </c>
      <c r="AE2023">
        <v>69.737347194306764</v>
      </c>
    </row>
    <row r="2024" spans="1:31" x14ac:dyDescent="0.25">
      <c r="A2024">
        <v>2385812</v>
      </c>
      <c r="B2024">
        <v>1</v>
      </c>
      <c r="C2024" t="s">
        <v>81</v>
      </c>
      <c r="D2024" t="s">
        <v>128</v>
      </c>
      <c r="E2024" t="s">
        <v>1397</v>
      </c>
      <c r="F2024" t="s">
        <v>6063</v>
      </c>
      <c r="G2024" t="s">
        <v>1445</v>
      </c>
      <c r="H2024" t="s">
        <v>293</v>
      </c>
      <c r="I2024" t="s">
        <v>136</v>
      </c>
      <c r="J2024" t="s">
        <v>137</v>
      </c>
      <c r="K2024" t="s">
        <v>138</v>
      </c>
      <c r="L2024" t="s">
        <v>6064</v>
      </c>
      <c r="M2024" t="s">
        <v>6065</v>
      </c>
      <c r="N2024">
        <v>4.3611111109999996</v>
      </c>
      <c r="O2024">
        <v>0</v>
      </c>
      <c r="P2024">
        <v>15</v>
      </c>
      <c r="Q2024">
        <v>0</v>
      </c>
      <c r="R2024">
        <v>20</v>
      </c>
      <c r="S2024">
        <v>9</v>
      </c>
      <c r="T2024">
        <v>6</v>
      </c>
      <c r="U2024">
        <v>4</v>
      </c>
      <c r="V2024">
        <v>0</v>
      </c>
      <c r="W2024">
        <v>0</v>
      </c>
      <c r="X2024">
        <v>20.751397377059529</v>
      </c>
      <c r="Y2024">
        <v>0</v>
      </c>
      <c r="Z2024">
        <v>76.153351935337554</v>
      </c>
      <c r="AA2024">
        <v>899.62984364043257</v>
      </c>
      <c r="AB2024">
        <v>75.189587143357528</v>
      </c>
      <c r="AC2024">
        <v>8474.14968125409</v>
      </c>
      <c r="AD2024">
        <v>0</v>
      </c>
      <c r="AE2024">
        <v>9545.8738613502774</v>
      </c>
    </row>
    <row r="2025" spans="1:31" x14ac:dyDescent="0.25">
      <c r="A2025">
        <v>2385813</v>
      </c>
      <c r="B2025">
        <v>1</v>
      </c>
      <c r="C2025" t="s">
        <v>81</v>
      </c>
      <c r="D2025" t="s">
        <v>128</v>
      </c>
      <c r="E2025" t="s">
        <v>1397</v>
      </c>
      <c r="F2025" t="s">
        <v>6066</v>
      </c>
      <c r="G2025" t="s">
        <v>1445</v>
      </c>
      <c r="H2025" t="s">
        <v>293</v>
      </c>
      <c r="I2025" t="s">
        <v>136</v>
      </c>
      <c r="J2025" t="s">
        <v>137</v>
      </c>
      <c r="K2025" t="s">
        <v>138</v>
      </c>
      <c r="L2025" t="s">
        <v>6067</v>
      </c>
      <c r="M2025" t="s">
        <v>6068</v>
      </c>
      <c r="N2025">
        <v>4.3530555550000001</v>
      </c>
      <c r="O2025">
        <v>5</v>
      </c>
      <c r="P2025">
        <v>42</v>
      </c>
      <c r="Q2025">
        <v>14</v>
      </c>
      <c r="R2025">
        <v>97</v>
      </c>
      <c r="S2025">
        <v>10</v>
      </c>
      <c r="T2025">
        <v>8</v>
      </c>
      <c r="U2025">
        <v>2</v>
      </c>
      <c r="V2025">
        <v>0</v>
      </c>
      <c r="W2025">
        <v>10.895283433908597</v>
      </c>
      <c r="X2025">
        <v>58.539665924692514</v>
      </c>
      <c r="Y2025">
        <v>66.165234273846124</v>
      </c>
      <c r="Z2025">
        <v>285.64908450953385</v>
      </c>
      <c r="AA2025">
        <v>509.97581284878612</v>
      </c>
      <c r="AB2025">
        <v>69.665617680668774</v>
      </c>
      <c r="AC2025">
        <v>289.34895741542061</v>
      </c>
      <c r="AD2025">
        <v>0</v>
      </c>
      <c r="AE2025">
        <v>1290.2396560868565</v>
      </c>
    </row>
    <row r="2026" spans="1:31" x14ac:dyDescent="0.25">
      <c r="A2026">
        <v>2385816</v>
      </c>
      <c r="B2026">
        <v>1</v>
      </c>
      <c r="C2026" t="s">
        <v>81</v>
      </c>
      <c r="D2026" t="s">
        <v>128</v>
      </c>
      <c r="E2026" t="s">
        <v>1397</v>
      </c>
      <c r="F2026" t="s">
        <v>6069</v>
      </c>
      <c r="G2026" t="s">
        <v>1445</v>
      </c>
      <c r="H2026" t="s">
        <v>293</v>
      </c>
      <c r="I2026" t="s">
        <v>136</v>
      </c>
      <c r="J2026" t="s">
        <v>137</v>
      </c>
      <c r="K2026" t="s">
        <v>138</v>
      </c>
      <c r="L2026" t="s">
        <v>6064</v>
      </c>
      <c r="M2026" t="s">
        <v>6070</v>
      </c>
      <c r="N2026">
        <v>4.8352777769999999</v>
      </c>
      <c r="O2026">
        <v>0</v>
      </c>
      <c r="P2026">
        <v>313</v>
      </c>
      <c r="Q2026">
        <v>1</v>
      </c>
      <c r="R2026">
        <v>3</v>
      </c>
      <c r="S2026">
        <v>2</v>
      </c>
      <c r="T2026">
        <v>22</v>
      </c>
      <c r="U2026">
        <v>0</v>
      </c>
      <c r="V2026">
        <v>0</v>
      </c>
      <c r="W2026">
        <v>0</v>
      </c>
      <c r="X2026">
        <v>351.30218455771939</v>
      </c>
      <c r="Y2026">
        <v>5.1147777497959339</v>
      </c>
      <c r="Z2026">
        <v>24.728582731002803</v>
      </c>
      <c r="AA2026">
        <v>164.78732297914638</v>
      </c>
      <c r="AB2026">
        <v>68.153899190974499</v>
      </c>
      <c r="AC2026">
        <v>0</v>
      </c>
      <c r="AD2026">
        <v>0</v>
      </c>
      <c r="AE2026">
        <v>614.086767208639</v>
      </c>
    </row>
    <row r="2027" spans="1:31" x14ac:dyDescent="0.25">
      <c r="A2027">
        <v>2385817</v>
      </c>
      <c r="B2027">
        <v>1</v>
      </c>
      <c r="C2027" t="s">
        <v>81</v>
      </c>
      <c r="D2027" t="s">
        <v>128</v>
      </c>
      <c r="E2027" t="s">
        <v>1397</v>
      </c>
      <c r="F2027" t="s">
        <v>6071</v>
      </c>
      <c r="G2027" t="s">
        <v>3833</v>
      </c>
      <c r="H2027" t="s">
        <v>293</v>
      </c>
      <c r="I2027" t="s">
        <v>136</v>
      </c>
      <c r="J2027" t="s">
        <v>137</v>
      </c>
      <c r="K2027" t="s">
        <v>138</v>
      </c>
      <c r="L2027" t="s">
        <v>6072</v>
      </c>
      <c r="M2027" t="s">
        <v>6073</v>
      </c>
      <c r="N2027">
        <v>6.5102777769999998</v>
      </c>
      <c r="O2027">
        <v>0</v>
      </c>
      <c r="P2027">
        <v>1133</v>
      </c>
      <c r="Q2027">
        <v>0</v>
      </c>
      <c r="R2027">
        <v>0</v>
      </c>
      <c r="S2027">
        <v>0</v>
      </c>
      <c r="T2027">
        <v>120</v>
      </c>
      <c r="U2027">
        <v>0</v>
      </c>
      <c r="V2027">
        <v>0</v>
      </c>
      <c r="W2027">
        <v>0</v>
      </c>
      <c r="X2027">
        <v>1621.7031980387567</v>
      </c>
      <c r="Y2027">
        <v>0</v>
      </c>
      <c r="Z2027">
        <v>0</v>
      </c>
      <c r="AA2027">
        <v>0</v>
      </c>
      <c r="AB2027">
        <v>1137.4093747073339</v>
      </c>
      <c r="AC2027">
        <v>0</v>
      </c>
      <c r="AD2027">
        <v>0</v>
      </c>
      <c r="AE2027">
        <v>2759.1125727460903</v>
      </c>
    </row>
    <row r="2028" spans="1:31" x14ac:dyDescent="0.25">
      <c r="A2028">
        <v>2385834</v>
      </c>
      <c r="B2028">
        <v>1</v>
      </c>
      <c r="C2028" t="s">
        <v>81</v>
      </c>
      <c r="D2028" t="s">
        <v>128</v>
      </c>
      <c r="E2028" t="s">
        <v>1397</v>
      </c>
      <c r="F2028" t="s">
        <v>6074</v>
      </c>
      <c r="G2028" t="s">
        <v>298</v>
      </c>
      <c r="H2028" t="s">
        <v>293</v>
      </c>
      <c r="I2028" t="s">
        <v>136</v>
      </c>
      <c r="J2028" t="s">
        <v>137</v>
      </c>
      <c r="K2028" t="s">
        <v>138</v>
      </c>
      <c r="L2028" t="s">
        <v>6075</v>
      </c>
      <c r="M2028" t="s">
        <v>6076</v>
      </c>
      <c r="N2028">
        <v>1.719166666</v>
      </c>
      <c r="O2028">
        <v>1</v>
      </c>
      <c r="P2028">
        <v>1139</v>
      </c>
      <c r="Q2028">
        <v>4</v>
      </c>
      <c r="R2028">
        <v>60</v>
      </c>
      <c r="S2028">
        <v>0</v>
      </c>
      <c r="T2028">
        <v>64</v>
      </c>
      <c r="U2028">
        <v>1</v>
      </c>
      <c r="V2028">
        <v>0</v>
      </c>
      <c r="W2028">
        <v>0.32138540007034999</v>
      </c>
      <c r="X2028">
        <v>457.50034506912402</v>
      </c>
      <c r="Y2028">
        <v>6.7731080054968755</v>
      </c>
      <c r="Z2028">
        <v>59.333484798149101</v>
      </c>
      <c r="AA2028">
        <v>0</v>
      </c>
      <c r="AB2028">
        <v>119.6563140211582</v>
      </c>
      <c r="AC2028">
        <v>109.80076320625753</v>
      </c>
      <c r="AD2028">
        <v>0</v>
      </c>
      <c r="AE2028">
        <v>753.38540050025608</v>
      </c>
    </row>
    <row r="2029" spans="1:31" x14ac:dyDescent="0.25">
      <c r="A2029">
        <v>2375698</v>
      </c>
      <c r="B2029">
        <v>1</v>
      </c>
      <c r="C2029" t="s">
        <v>80</v>
      </c>
      <c r="D2029" t="s">
        <v>89</v>
      </c>
      <c r="E2029" t="s">
        <v>1368</v>
      </c>
      <c r="F2029" t="s">
        <v>6077</v>
      </c>
      <c r="G2029" t="s">
        <v>298</v>
      </c>
      <c r="H2029" t="s">
        <v>293</v>
      </c>
      <c r="I2029" t="s">
        <v>136</v>
      </c>
      <c r="J2029" t="s">
        <v>137</v>
      </c>
      <c r="K2029" t="s">
        <v>138</v>
      </c>
      <c r="L2029" t="s">
        <v>6078</v>
      </c>
      <c r="M2029" t="s">
        <v>6079</v>
      </c>
      <c r="N2029">
        <v>1.2725</v>
      </c>
      <c r="O2029">
        <v>0</v>
      </c>
      <c r="P2029">
        <v>324</v>
      </c>
      <c r="Q2029">
        <v>1</v>
      </c>
      <c r="R2029">
        <v>10</v>
      </c>
      <c r="S2029">
        <v>3</v>
      </c>
      <c r="T2029">
        <v>12</v>
      </c>
      <c r="U2029">
        <v>1</v>
      </c>
      <c r="V2029">
        <v>0</v>
      </c>
      <c r="W2029">
        <v>0</v>
      </c>
      <c r="X2029">
        <v>220.76099305783197</v>
      </c>
      <c r="Y2029">
        <v>0.29207193217999999</v>
      </c>
      <c r="Z2029">
        <v>5.70125449082808</v>
      </c>
      <c r="AA2029">
        <v>7.6062618622133993</v>
      </c>
      <c r="AB2029">
        <v>21.133051922437453</v>
      </c>
      <c r="AC2029">
        <v>9.8624038005702772</v>
      </c>
      <c r="AD2029">
        <v>0</v>
      </c>
      <c r="AE2029">
        <v>265.35603706606116</v>
      </c>
    </row>
    <row r="2030" spans="1:31" x14ac:dyDescent="0.25">
      <c r="A2030">
        <v>2375714</v>
      </c>
      <c r="B2030">
        <v>1</v>
      </c>
      <c r="C2030" t="s">
        <v>80</v>
      </c>
      <c r="D2030" t="s">
        <v>84</v>
      </c>
      <c r="E2030" t="s">
        <v>1397</v>
      </c>
      <c r="F2030" t="s">
        <v>6080</v>
      </c>
      <c r="G2030" t="s">
        <v>3406</v>
      </c>
      <c r="H2030" t="s">
        <v>293</v>
      </c>
      <c r="I2030" t="s">
        <v>136</v>
      </c>
      <c r="J2030" t="s">
        <v>137</v>
      </c>
      <c r="K2030" t="s">
        <v>138</v>
      </c>
      <c r="L2030" t="s">
        <v>6081</v>
      </c>
      <c r="M2030" t="s">
        <v>6082</v>
      </c>
      <c r="N2030">
        <v>3.744444444</v>
      </c>
      <c r="O2030">
        <v>0</v>
      </c>
      <c r="P2030">
        <v>125</v>
      </c>
      <c r="Q2030">
        <v>0</v>
      </c>
      <c r="R2030">
        <v>2</v>
      </c>
      <c r="S2030">
        <v>0</v>
      </c>
      <c r="T2030">
        <v>5</v>
      </c>
      <c r="U2030">
        <v>0</v>
      </c>
      <c r="V2030">
        <v>0</v>
      </c>
      <c r="W2030">
        <v>0</v>
      </c>
      <c r="X2030">
        <v>132.92766406293453</v>
      </c>
      <c r="Y2030">
        <v>0</v>
      </c>
      <c r="Z2030">
        <v>9.2636835597470508</v>
      </c>
      <c r="AA2030">
        <v>0</v>
      </c>
      <c r="AB2030">
        <v>22.483101029503068</v>
      </c>
      <c r="AC2030">
        <v>0</v>
      </c>
      <c r="AD2030">
        <v>0</v>
      </c>
      <c r="AE2030">
        <v>164.67444865218465</v>
      </c>
    </row>
    <row r="2031" spans="1:31" x14ac:dyDescent="0.25">
      <c r="A2031">
        <v>2375822</v>
      </c>
      <c r="B2031">
        <v>1</v>
      </c>
      <c r="C2031" t="s">
        <v>80</v>
      </c>
      <c r="D2031" t="s">
        <v>83</v>
      </c>
      <c r="E2031" t="s">
        <v>1397</v>
      </c>
      <c r="F2031" t="s">
        <v>6083</v>
      </c>
      <c r="G2031" t="s">
        <v>1376</v>
      </c>
      <c r="H2031" t="s">
        <v>293</v>
      </c>
      <c r="I2031" t="s">
        <v>136</v>
      </c>
      <c r="J2031" t="s">
        <v>137</v>
      </c>
      <c r="K2031" t="s">
        <v>138</v>
      </c>
      <c r="L2031" t="s">
        <v>6084</v>
      </c>
      <c r="M2031" t="s">
        <v>6085</v>
      </c>
      <c r="N2031">
        <v>4.4186111109999997</v>
      </c>
      <c r="O2031">
        <v>0</v>
      </c>
      <c r="P2031">
        <v>18</v>
      </c>
      <c r="Q2031">
        <v>0</v>
      </c>
      <c r="R2031">
        <v>0</v>
      </c>
      <c r="S2031">
        <v>0</v>
      </c>
      <c r="T2031">
        <v>1</v>
      </c>
      <c r="U2031">
        <v>0</v>
      </c>
      <c r="V2031">
        <v>0</v>
      </c>
      <c r="W2031">
        <v>0</v>
      </c>
      <c r="X2031">
        <v>8.5635456034196267</v>
      </c>
      <c r="Y2031">
        <v>0</v>
      </c>
      <c r="Z2031">
        <v>0</v>
      </c>
      <c r="AA2031">
        <v>0</v>
      </c>
      <c r="AB2031">
        <v>0.45397989749640011</v>
      </c>
      <c r="AC2031">
        <v>0</v>
      </c>
      <c r="AD2031">
        <v>0</v>
      </c>
      <c r="AE2031">
        <v>9.017525500916026</v>
      </c>
    </row>
    <row r="2032" spans="1:31" x14ac:dyDescent="0.25">
      <c r="A2032">
        <v>2375962</v>
      </c>
      <c r="B2032">
        <v>1</v>
      </c>
      <c r="C2032" t="s">
        <v>80</v>
      </c>
      <c r="D2032" t="s">
        <v>83</v>
      </c>
      <c r="E2032" t="s">
        <v>1368</v>
      </c>
      <c r="F2032" t="s">
        <v>6086</v>
      </c>
      <c r="G2032" t="s">
        <v>867</v>
      </c>
      <c r="H2032" t="s">
        <v>293</v>
      </c>
      <c r="I2032" t="s">
        <v>136</v>
      </c>
      <c r="J2032" t="s">
        <v>137</v>
      </c>
      <c r="K2032" t="s">
        <v>138</v>
      </c>
      <c r="L2032" t="s">
        <v>6085</v>
      </c>
      <c r="M2032" t="s">
        <v>6087</v>
      </c>
      <c r="N2032">
        <v>0.77583333300000001</v>
      </c>
      <c r="O2032">
        <v>6</v>
      </c>
      <c r="P2032">
        <v>293</v>
      </c>
      <c r="Q2032">
        <v>8</v>
      </c>
      <c r="R2032">
        <v>24</v>
      </c>
      <c r="S2032">
        <v>11</v>
      </c>
      <c r="T2032">
        <v>24</v>
      </c>
      <c r="U2032">
        <v>0</v>
      </c>
      <c r="V2032">
        <v>0</v>
      </c>
      <c r="W2032">
        <v>4.3304050934079168</v>
      </c>
      <c r="X2032">
        <v>50.961151635851941</v>
      </c>
      <c r="Y2032">
        <v>10.96662250576216</v>
      </c>
      <c r="Z2032">
        <v>4.2961399547403332</v>
      </c>
      <c r="AA2032">
        <v>57.118142469412327</v>
      </c>
      <c r="AB2032">
        <v>29.291144671667123</v>
      </c>
      <c r="AC2032">
        <v>0</v>
      </c>
      <c r="AD2032">
        <v>0</v>
      </c>
      <c r="AE2032">
        <v>156.96360633084183</v>
      </c>
    </row>
    <row r="2033" spans="1:31" x14ac:dyDescent="0.25">
      <c r="A2033">
        <v>2375994</v>
      </c>
      <c r="B2033">
        <v>1</v>
      </c>
      <c r="C2033" t="s">
        <v>80</v>
      </c>
      <c r="D2033" t="s">
        <v>83</v>
      </c>
      <c r="E2033" t="s">
        <v>1490</v>
      </c>
      <c r="F2033" t="s">
        <v>6088</v>
      </c>
      <c r="G2033" t="s">
        <v>172</v>
      </c>
      <c r="H2033" t="s">
        <v>293</v>
      </c>
      <c r="I2033" t="s">
        <v>136</v>
      </c>
      <c r="J2033" t="s">
        <v>3</v>
      </c>
      <c r="K2033" t="s">
        <v>138</v>
      </c>
      <c r="L2033" t="s">
        <v>6089</v>
      </c>
      <c r="M2033" t="s">
        <v>6090</v>
      </c>
      <c r="N2033">
        <v>0.824722222</v>
      </c>
      <c r="O2033">
        <v>0</v>
      </c>
      <c r="P2033">
        <v>1</v>
      </c>
      <c r="Q2033">
        <v>0</v>
      </c>
      <c r="R2033">
        <v>0</v>
      </c>
      <c r="S2033">
        <v>2</v>
      </c>
      <c r="T2033">
        <v>392</v>
      </c>
      <c r="U2033">
        <v>1</v>
      </c>
      <c r="V2033">
        <v>48</v>
      </c>
      <c r="W2033">
        <v>0</v>
      </c>
      <c r="X2033">
        <v>0.12599398959347499</v>
      </c>
      <c r="Y2033">
        <v>0</v>
      </c>
      <c r="Z2033">
        <v>0</v>
      </c>
      <c r="AA2033">
        <v>877.98553011896229</v>
      </c>
      <c r="AB2033">
        <v>745.49174057267885</v>
      </c>
      <c r="AC2033">
        <v>112.34165634208308</v>
      </c>
      <c r="AD2033">
        <v>2167.0067578886255</v>
      </c>
      <c r="AE2033">
        <v>3902.9516789119434</v>
      </c>
    </row>
    <row r="2034" spans="1:31" x14ac:dyDescent="0.25">
      <c r="A2034">
        <v>2376011</v>
      </c>
      <c r="B2034">
        <v>1</v>
      </c>
      <c r="C2034" t="s">
        <v>80</v>
      </c>
      <c r="D2034" t="s">
        <v>83</v>
      </c>
      <c r="E2034" t="s">
        <v>1397</v>
      </c>
      <c r="F2034" t="s">
        <v>6091</v>
      </c>
      <c r="G2034" t="s">
        <v>172</v>
      </c>
      <c r="H2034" t="s">
        <v>293</v>
      </c>
      <c r="I2034" t="s">
        <v>136</v>
      </c>
      <c r="J2034" t="s">
        <v>3</v>
      </c>
      <c r="K2034" t="s">
        <v>138</v>
      </c>
      <c r="L2034" t="s">
        <v>6092</v>
      </c>
      <c r="M2034" t="s">
        <v>6093</v>
      </c>
      <c r="N2034">
        <v>1.361388888</v>
      </c>
      <c r="O2034">
        <v>0</v>
      </c>
      <c r="P2034">
        <v>0</v>
      </c>
      <c r="Q2034">
        <v>0</v>
      </c>
      <c r="R2034">
        <v>0</v>
      </c>
      <c r="S2034">
        <v>1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2.3755649680619997</v>
      </c>
      <c r="AB2034">
        <v>0</v>
      </c>
      <c r="AC2034">
        <v>0</v>
      </c>
      <c r="AD2034">
        <v>0</v>
      </c>
      <c r="AE2034">
        <v>2.3755649680619997</v>
      </c>
    </row>
    <row r="2035" spans="1:31" x14ac:dyDescent="0.25">
      <c r="A2035">
        <v>2376078</v>
      </c>
      <c r="B2035">
        <v>1</v>
      </c>
      <c r="C2035" t="s">
        <v>80</v>
      </c>
      <c r="D2035" t="s">
        <v>84</v>
      </c>
      <c r="E2035" t="s">
        <v>1397</v>
      </c>
      <c r="F2035" t="s">
        <v>6094</v>
      </c>
      <c r="G2035" t="s">
        <v>3406</v>
      </c>
      <c r="H2035" t="s">
        <v>293</v>
      </c>
      <c r="I2035" t="s">
        <v>136</v>
      </c>
      <c r="J2035" t="s">
        <v>137</v>
      </c>
      <c r="K2035" t="s">
        <v>138</v>
      </c>
      <c r="L2035" t="s">
        <v>6095</v>
      </c>
      <c r="M2035" t="s">
        <v>6096</v>
      </c>
      <c r="N2035">
        <v>2.63</v>
      </c>
      <c r="O2035">
        <v>0</v>
      </c>
      <c r="P2035">
        <v>1241</v>
      </c>
      <c r="Q2035">
        <v>0</v>
      </c>
      <c r="R2035">
        <v>0</v>
      </c>
      <c r="S2035">
        <v>0</v>
      </c>
      <c r="T2035">
        <v>78</v>
      </c>
      <c r="U2035">
        <v>0</v>
      </c>
      <c r="V2035">
        <v>0</v>
      </c>
      <c r="W2035">
        <v>0</v>
      </c>
      <c r="X2035">
        <v>807.06857555375143</v>
      </c>
      <c r="Y2035">
        <v>0</v>
      </c>
      <c r="Z2035">
        <v>0</v>
      </c>
      <c r="AA2035">
        <v>0</v>
      </c>
      <c r="AB2035">
        <v>81.800876974282929</v>
      </c>
      <c r="AC2035">
        <v>0</v>
      </c>
      <c r="AD2035">
        <v>0</v>
      </c>
      <c r="AE2035">
        <v>888.86945252803434</v>
      </c>
    </row>
    <row r="2036" spans="1:31" x14ac:dyDescent="0.25">
      <c r="A2036">
        <v>2376232</v>
      </c>
      <c r="B2036">
        <v>1</v>
      </c>
      <c r="C2036" t="s">
        <v>80</v>
      </c>
      <c r="D2036" t="s">
        <v>110</v>
      </c>
      <c r="E2036" t="s">
        <v>290</v>
      </c>
      <c r="F2036" t="s">
        <v>6097</v>
      </c>
      <c r="G2036" t="s">
        <v>298</v>
      </c>
      <c r="H2036" t="s">
        <v>293</v>
      </c>
      <c r="I2036" t="s">
        <v>136</v>
      </c>
      <c r="J2036" t="s">
        <v>137</v>
      </c>
      <c r="K2036" t="s">
        <v>138</v>
      </c>
      <c r="L2036" t="s">
        <v>6098</v>
      </c>
      <c r="M2036" t="s">
        <v>6099</v>
      </c>
      <c r="N2036">
        <v>0.12583333299999999</v>
      </c>
      <c r="O2036">
        <v>0</v>
      </c>
      <c r="P2036">
        <v>12102</v>
      </c>
      <c r="Q2036">
        <v>0</v>
      </c>
      <c r="R2036">
        <v>0</v>
      </c>
      <c r="S2036">
        <v>1</v>
      </c>
      <c r="T2036">
        <v>898</v>
      </c>
      <c r="U2036">
        <v>0</v>
      </c>
      <c r="V2036">
        <v>1</v>
      </c>
      <c r="W2036">
        <v>0</v>
      </c>
      <c r="X2036">
        <v>437.23659548806125</v>
      </c>
      <c r="Y2036">
        <v>0</v>
      </c>
      <c r="Z2036">
        <v>0</v>
      </c>
      <c r="AA2036">
        <v>0.22216378689944996</v>
      </c>
      <c r="AB2036">
        <v>133.04173325722115</v>
      </c>
      <c r="AC2036">
        <v>0</v>
      </c>
      <c r="AD2036">
        <v>4.1510840480774496</v>
      </c>
      <c r="AE2036">
        <v>574.6515765802593</v>
      </c>
    </row>
    <row r="2037" spans="1:31" x14ac:dyDescent="0.25">
      <c r="A2037">
        <v>2376234</v>
      </c>
      <c r="B2037">
        <v>1</v>
      </c>
      <c r="C2037" t="s">
        <v>80</v>
      </c>
      <c r="D2037" t="s">
        <v>83</v>
      </c>
      <c r="E2037" t="s">
        <v>1490</v>
      </c>
      <c r="F2037" t="s">
        <v>6100</v>
      </c>
      <c r="G2037" t="s">
        <v>298</v>
      </c>
      <c r="H2037" t="s">
        <v>293</v>
      </c>
      <c r="I2037" t="s">
        <v>136</v>
      </c>
      <c r="J2037" t="s">
        <v>137</v>
      </c>
      <c r="K2037" t="s">
        <v>138</v>
      </c>
      <c r="L2037" t="s">
        <v>6101</v>
      </c>
      <c r="M2037" t="s">
        <v>6102</v>
      </c>
      <c r="N2037">
        <v>0.58359055500000001</v>
      </c>
      <c r="O2037">
        <v>1</v>
      </c>
      <c r="P2037">
        <v>2757</v>
      </c>
      <c r="Q2037">
        <v>0</v>
      </c>
      <c r="R2037">
        <v>0</v>
      </c>
      <c r="S2037">
        <v>3</v>
      </c>
      <c r="T2037">
        <v>1833</v>
      </c>
      <c r="U2037">
        <v>0</v>
      </c>
      <c r="V2037">
        <v>0</v>
      </c>
      <c r="W2037">
        <v>0.2342911193126333</v>
      </c>
      <c r="X2037">
        <v>563.34122863564892</v>
      </c>
      <c r="Y2037">
        <v>0</v>
      </c>
      <c r="Z2037">
        <v>0</v>
      </c>
      <c r="AA2037">
        <v>460.30039191467097</v>
      </c>
      <c r="AB2037">
        <v>1411.4171332304768</v>
      </c>
      <c r="AC2037">
        <v>0</v>
      </c>
      <c r="AD2037">
        <v>0</v>
      </c>
      <c r="AE2037">
        <v>2435.2930449001092</v>
      </c>
    </row>
    <row r="2038" spans="1:31" x14ac:dyDescent="0.25">
      <c r="A2038">
        <v>2376261</v>
      </c>
      <c r="B2038">
        <v>1</v>
      </c>
      <c r="C2038" t="s">
        <v>80</v>
      </c>
      <c r="D2038" t="s">
        <v>83</v>
      </c>
      <c r="E2038" t="s">
        <v>1397</v>
      </c>
      <c r="F2038" t="s">
        <v>6103</v>
      </c>
      <c r="G2038" t="s">
        <v>298</v>
      </c>
      <c r="H2038" t="s">
        <v>293</v>
      </c>
      <c r="I2038" t="s">
        <v>136</v>
      </c>
      <c r="J2038" t="s">
        <v>137</v>
      </c>
      <c r="K2038" t="s">
        <v>138</v>
      </c>
      <c r="L2038" t="s">
        <v>6104</v>
      </c>
      <c r="M2038" t="s">
        <v>6105</v>
      </c>
      <c r="N2038">
        <v>0.31777777699999998</v>
      </c>
      <c r="O2038">
        <v>1</v>
      </c>
      <c r="P2038">
        <v>1935</v>
      </c>
      <c r="Q2038">
        <v>0</v>
      </c>
      <c r="R2038">
        <v>0</v>
      </c>
      <c r="S2038">
        <v>2</v>
      </c>
      <c r="T2038">
        <v>954</v>
      </c>
      <c r="U2038">
        <v>0</v>
      </c>
      <c r="V2038">
        <v>0</v>
      </c>
      <c r="W2038">
        <v>0.12774341067106665</v>
      </c>
      <c r="X2038">
        <v>209.18166463554238</v>
      </c>
      <c r="Y2038">
        <v>0</v>
      </c>
      <c r="Z2038">
        <v>0</v>
      </c>
      <c r="AA2038">
        <v>224.553304402284</v>
      </c>
      <c r="AB2038">
        <v>501.1607470013513</v>
      </c>
      <c r="AC2038">
        <v>0</v>
      </c>
      <c r="AD2038">
        <v>0</v>
      </c>
      <c r="AE2038">
        <v>935.0234594498487</v>
      </c>
    </row>
    <row r="2039" spans="1:31" x14ac:dyDescent="0.25">
      <c r="A2039">
        <v>2376279</v>
      </c>
      <c r="B2039">
        <v>1</v>
      </c>
      <c r="C2039" t="s">
        <v>80</v>
      </c>
      <c r="D2039" t="s">
        <v>83</v>
      </c>
      <c r="E2039" t="s">
        <v>1397</v>
      </c>
      <c r="F2039" t="s">
        <v>6106</v>
      </c>
      <c r="G2039" t="s">
        <v>3000</v>
      </c>
      <c r="H2039" t="s">
        <v>293</v>
      </c>
      <c r="I2039" t="s">
        <v>136</v>
      </c>
      <c r="J2039" t="s">
        <v>137</v>
      </c>
      <c r="K2039" t="s">
        <v>138</v>
      </c>
      <c r="L2039" t="s">
        <v>6107</v>
      </c>
      <c r="M2039" t="s">
        <v>6108</v>
      </c>
      <c r="N2039">
        <v>4.568333333</v>
      </c>
      <c r="O2039">
        <v>0</v>
      </c>
      <c r="P2039">
        <v>95</v>
      </c>
      <c r="Q2039">
        <v>0</v>
      </c>
      <c r="R2039">
        <v>0</v>
      </c>
      <c r="S2039">
        <v>0</v>
      </c>
      <c r="T2039">
        <v>4</v>
      </c>
      <c r="U2039">
        <v>0</v>
      </c>
      <c r="V2039">
        <v>0</v>
      </c>
      <c r="W2039">
        <v>0</v>
      </c>
      <c r="X2039">
        <v>251.59006218290008</v>
      </c>
      <c r="Y2039">
        <v>0</v>
      </c>
      <c r="Z2039">
        <v>0</v>
      </c>
      <c r="AA2039">
        <v>0</v>
      </c>
      <c r="AB2039">
        <v>26.351798012575195</v>
      </c>
      <c r="AC2039">
        <v>0</v>
      </c>
      <c r="AD2039">
        <v>0</v>
      </c>
      <c r="AE2039">
        <v>277.94186019547527</v>
      </c>
    </row>
    <row r="2040" spans="1:31" x14ac:dyDescent="0.25">
      <c r="A2040">
        <v>2376297</v>
      </c>
      <c r="B2040">
        <v>1</v>
      </c>
      <c r="C2040" t="s">
        <v>80</v>
      </c>
      <c r="D2040" t="s">
        <v>84</v>
      </c>
      <c r="E2040" t="s">
        <v>1368</v>
      </c>
      <c r="F2040" t="s">
        <v>6109</v>
      </c>
      <c r="G2040" t="s">
        <v>298</v>
      </c>
      <c r="H2040" t="s">
        <v>293</v>
      </c>
      <c r="I2040" t="s">
        <v>136</v>
      </c>
      <c r="J2040" t="s">
        <v>137</v>
      </c>
      <c r="K2040" t="s">
        <v>138</v>
      </c>
      <c r="L2040" t="s">
        <v>6110</v>
      </c>
      <c r="M2040" t="s">
        <v>6111</v>
      </c>
      <c r="N2040">
        <v>0.263055555</v>
      </c>
      <c r="O2040">
        <v>1</v>
      </c>
      <c r="P2040">
        <v>531</v>
      </c>
      <c r="Q2040">
        <v>0</v>
      </c>
      <c r="R2040">
        <v>17</v>
      </c>
      <c r="S2040">
        <v>28</v>
      </c>
      <c r="T2040">
        <v>444</v>
      </c>
      <c r="U2040">
        <v>6</v>
      </c>
      <c r="V2040">
        <v>5</v>
      </c>
      <c r="W2040">
        <v>0</v>
      </c>
      <c r="X2040">
        <v>46.60505612202622</v>
      </c>
      <c r="Y2040">
        <v>0</v>
      </c>
      <c r="Z2040">
        <v>4.3397604594807344</v>
      </c>
      <c r="AA2040">
        <v>47.908143866785394</v>
      </c>
      <c r="AB2040">
        <v>209.59884745655933</v>
      </c>
      <c r="AC2040">
        <v>250.76335600330685</v>
      </c>
      <c r="AD2040">
        <v>181.55942471446082</v>
      </c>
      <c r="AE2040">
        <v>740.77458862261938</v>
      </c>
    </row>
    <row r="2041" spans="1:31" x14ac:dyDescent="0.25">
      <c r="A2041">
        <v>2376344</v>
      </c>
      <c r="B2041">
        <v>1</v>
      </c>
      <c r="C2041" t="s">
        <v>80</v>
      </c>
      <c r="D2041" t="s">
        <v>84</v>
      </c>
      <c r="E2041" t="s">
        <v>1397</v>
      </c>
      <c r="F2041" t="s">
        <v>6112</v>
      </c>
      <c r="G2041" t="s">
        <v>1495</v>
      </c>
      <c r="H2041" t="s">
        <v>293</v>
      </c>
      <c r="I2041" t="s">
        <v>136</v>
      </c>
      <c r="J2041" t="s">
        <v>137</v>
      </c>
      <c r="K2041" t="s">
        <v>138</v>
      </c>
      <c r="L2041" t="s">
        <v>6113</v>
      </c>
      <c r="M2041" t="s">
        <v>6114</v>
      </c>
      <c r="N2041">
        <v>1.7324999999999999</v>
      </c>
      <c r="O2041">
        <v>0</v>
      </c>
      <c r="P2041">
        <v>2</v>
      </c>
      <c r="Q2041">
        <v>0</v>
      </c>
      <c r="R2041">
        <v>1</v>
      </c>
      <c r="S2041">
        <v>0</v>
      </c>
      <c r="T2041">
        <v>7</v>
      </c>
      <c r="U2041">
        <v>0</v>
      </c>
      <c r="V2041">
        <v>0</v>
      </c>
      <c r="W2041">
        <v>0</v>
      </c>
      <c r="X2041">
        <v>0.67405326415980005</v>
      </c>
      <c r="Y2041">
        <v>0</v>
      </c>
      <c r="Z2041">
        <v>1.7407045414663833</v>
      </c>
      <c r="AA2041">
        <v>0</v>
      </c>
      <c r="AB2041">
        <v>44.523148103751126</v>
      </c>
      <c r="AC2041">
        <v>0</v>
      </c>
      <c r="AD2041">
        <v>0</v>
      </c>
      <c r="AE2041">
        <v>46.937905909377307</v>
      </c>
    </row>
    <row r="2042" spans="1:31" x14ac:dyDescent="0.25">
      <c r="A2042">
        <v>2376534</v>
      </c>
      <c r="B2042">
        <v>1</v>
      </c>
      <c r="C2042" t="s">
        <v>80</v>
      </c>
      <c r="D2042" t="s">
        <v>110</v>
      </c>
      <c r="E2042" t="s">
        <v>290</v>
      </c>
      <c r="F2042" t="s">
        <v>6115</v>
      </c>
      <c r="G2042" t="s">
        <v>298</v>
      </c>
      <c r="H2042" t="s">
        <v>293</v>
      </c>
      <c r="I2042" t="s">
        <v>136</v>
      </c>
      <c r="J2042" t="s">
        <v>137</v>
      </c>
      <c r="K2042" t="s">
        <v>138</v>
      </c>
      <c r="L2042" t="s">
        <v>6116</v>
      </c>
      <c r="M2042" t="s">
        <v>6117</v>
      </c>
      <c r="N2042">
        <v>1.214444444</v>
      </c>
      <c r="O2042">
        <v>0</v>
      </c>
      <c r="P2042">
        <v>7813</v>
      </c>
      <c r="Q2042">
        <v>0</v>
      </c>
      <c r="R2042">
        <v>0</v>
      </c>
      <c r="S2042">
        <v>1</v>
      </c>
      <c r="T2042">
        <v>575</v>
      </c>
      <c r="U2042">
        <v>0</v>
      </c>
      <c r="V2042">
        <v>1</v>
      </c>
      <c r="W2042">
        <v>0</v>
      </c>
      <c r="X2042">
        <v>2888.248186099695</v>
      </c>
      <c r="Y2042">
        <v>0</v>
      </c>
      <c r="Z2042">
        <v>0</v>
      </c>
      <c r="AA2042">
        <v>2.0684323921832997</v>
      </c>
      <c r="AB2042">
        <v>822.56824239785306</v>
      </c>
      <c r="AC2042">
        <v>0</v>
      </c>
      <c r="AD2042">
        <v>32.865614667354038</v>
      </c>
      <c r="AE2042">
        <v>3745.7504755570853</v>
      </c>
    </row>
    <row r="2043" spans="1:31" x14ac:dyDescent="0.25">
      <c r="A2043">
        <v>2376576</v>
      </c>
      <c r="B2043">
        <v>1</v>
      </c>
      <c r="C2043" t="s">
        <v>80</v>
      </c>
      <c r="D2043" t="s">
        <v>110</v>
      </c>
      <c r="E2043" t="s">
        <v>290</v>
      </c>
      <c r="F2043" t="s">
        <v>6118</v>
      </c>
      <c r="G2043" t="s">
        <v>3130</v>
      </c>
      <c r="H2043" t="s">
        <v>293</v>
      </c>
      <c r="I2043" t="s">
        <v>136</v>
      </c>
      <c r="J2043" t="s">
        <v>137</v>
      </c>
      <c r="K2043" t="s">
        <v>138</v>
      </c>
      <c r="L2043" t="s">
        <v>6119</v>
      </c>
      <c r="M2043" t="s">
        <v>6120</v>
      </c>
      <c r="N2043">
        <v>0.81722222200000005</v>
      </c>
      <c r="O2043">
        <v>0</v>
      </c>
      <c r="P2043">
        <v>2831</v>
      </c>
      <c r="Q2043">
        <v>0</v>
      </c>
      <c r="R2043">
        <v>0</v>
      </c>
      <c r="S2043">
        <v>0</v>
      </c>
      <c r="T2043">
        <v>190</v>
      </c>
      <c r="U2043">
        <v>0</v>
      </c>
      <c r="V2043">
        <v>0</v>
      </c>
      <c r="W2043">
        <v>0</v>
      </c>
      <c r="X2043">
        <v>716.06901440443278</v>
      </c>
      <c r="Y2043">
        <v>0</v>
      </c>
      <c r="Z2043">
        <v>0</v>
      </c>
      <c r="AA2043">
        <v>0</v>
      </c>
      <c r="AB2043">
        <v>162.94531825512689</v>
      </c>
      <c r="AC2043">
        <v>0</v>
      </c>
      <c r="AD2043">
        <v>0</v>
      </c>
      <c r="AE2043">
        <v>879.01433265955961</v>
      </c>
    </row>
    <row r="2044" spans="1:31" x14ac:dyDescent="0.25">
      <c r="A2044">
        <v>2377884</v>
      </c>
      <c r="B2044">
        <v>1</v>
      </c>
      <c r="C2044" t="s">
        <v>81</v>
      </c>
      <c r="D2044" t="s">
        <v>112</v>
      </c>
      <c r="E2044" t="s">
        <v>290</v>
      </c>
      <c r="F2044" t="s">
        <v>6121</v>
      </c>
      <c r="G2044" t="s">
        <v>298</v>
      </c>
      <c r="H2044" t="s">
        <v>293</v>
      </c>
      <c r="I2044" t="s">
        <v>136</v>
      </c>
      <c r="J2044" t="s">
        <v>137</v>
      </c>
      <c r="K2044" t="s">
        <v>138</v>
      </c>
      <c r="L2044" t="s">
        <v>6122</v>
      </c>
      <c r="M2044" t="s">
        <v>6123</v>
      </c>
      <c r="N2044">
        <v>0.48333333299999998</v>
      </c>
      <c r="O2044">
        <v>0</v>
      </c>
      <c r="P2044">
        <v>9389</v>
      </c>
      <c r="Q2044">
        <v>0</v>
      </c>
      <c r="R2044">
        <v>333</v>
      </c>
      <c r="S2044">
        <v>0</v>
      </c>
      <c r="T2044">
        <v>799</v>
      </c>
      <c r="U2044">
        <v>2</v>
      </c>
      <c r="V2044">
        <v>1</v>
      </c>
      <c r="W2044">
        <v>0</v>
      </c>
      <c r="X2044">
        <v>897.12690830261351</v>
      </c>
      <c r="Y2044">
        <v>0</v>
      </c>
      <c r="Z2044">
        <v>24.222841861079011</v>
      </c>
      <c r="AA2044">
        <v>0</v>
      </c>
      <c r="AB2044">
        <v>317.13297048026294</v>
      </c>
      <c r="AC2044">
        <v>5.697225795924</v>
      </c>
      <c r="AD2044">
        <v>0.40779660780000004</v>
      </c>
      <c r="AE2044">
        <v>1244.5877430476794</v>
      </c>
    </row>
    <row r="2045" spans="1:31" x14ac:dyDescent="0.25">
      <c r="A2045">
        <v>2378135</v>
      </c>
      <c r="B2045">
        <v>1</v>
      </c>
      <c r="C2045" t="s">
        <v>81</v>
      </c>
      <c r="D2045" t="s">
        <v>112</v>
      </c>
      <c r="E2045" t="s">
        <v>1397</v>
      </c>
      <c r="F2045" t="s">
        <v>6124</v>
      </c>
      <c r="G2045" t="s">
        <v>3000</v>
      </c>
      <c r="H2045" t="s">
        <v>293</v>
      </c>
      <c r="I2045" t="s">
        <v>136</v>
      </c>
      <c r="J2045" t="s">
        <v>137</v>
      </c>
      <c r="K2045" t="s">
        <v>138</v>
      </c>
      <c r="L2045" t="s">
        <v>6125</v>
      </c>
      <c r="M2045" t="s">
        <v>6126</v>
      </c>
      <c r="N2045">
        <v>1.1286111109999999</v>
      </c>
      <c r="O2045">
        <v>0</v>
      </c>
      <c r="P2045">
        <v>1438</v>
      </c>
      <c r="Q2045">
        <v>177</v>
      </c>
      <c r="R2045">
        <v>65</v>
      </c>
      <c r="S2045">
        <v>23</v>
      </c>
      <c r="T2045">
        <v>134</v>
      </c>
      <c r="U2045">
        <v>3</v>
      </c>
      <c r="V2045">
        <v>2</v>
      </c>
      <c r="W2045">
        <v>0</v>
      </c>
      <c r="X2045">
        <v>300.88099042535362</v>
      </c>
      <c r="Y2045">
        <v>342.72921983312972</v>
      </c>
      <c r="Z2045">
        <v>119.737322856291</v>
      </c>
      <c r="AA2045">
        <v>37.515084405269398</v>
      </c>
      <c r="AB2045">
        <v>70.762917295600232</v>
      </c>
      <c r="AC2045">
        <v>140.801350991709</v>
      </c>
      <c r="AD2045">
        <v>178.00540156962899</v>
      </c>
      <c r="AE2045">
        <v>1190.432287376982</v>
      </c>
    </row>
    <row r="2046" spans="1:31" x14ac:dyDescent="0.25">
      <c r="A2046">
        <v>2378472</v>
      </c>
      <c r="B2046">
        <v>1</v>
      </c>
      <c r="C2046" t="s">
        <v>81</v>
      </c>
      <c r="D2046" t="s">
        <v>121</v>
      </c>
      <c r="E2046" t="s">
        <v>290</v>
      </c>
      <c r="F2046" t="s">
        <v>6127</v>
      </c>
      <c r="G2046" t="s">
        <v>298</v>
      </c>
      <c r="H2046" t="s">
        <v>293</v>
      </c>
      <c r="I2046" t="s">
        <v>136</v>
      </c>
      <c r="J2046" t="s">
        <v>137</v>
      </c>
      <c r="K2046" t="s">
        <v>138</v>
      </c>
      <c r="L2046" t="s">
        <v>6128</v>
      </c>
      <c r="M2046" t="s">
        <v>6129</v>
      </c>
      <c r="N2046">
        <v>2.2225000000000001</v>
      </c>
      <c r="O2046">
        <v>0</v>
      </c>
      <c r="P2046">
        <v>1218</v>
      </c>
      <c r="Q2046">
        <v>1</v>
      </c>
      <c r="R2046">
        <v>50</v>
      </c>
      <c r="S2046">
        <v>5</v>
      </c>
      <c r="T2046">
        <v>65</v>
      </c>
      <c r="U2046">
        <v>0</v>
      </c>
      <c r="V2046">
        <v>0</v>
      </c>
      <c r="W2046">
        <v>0</v>
      </c>
      <c r="X2046">
        <v>324.27253838576655</v>
      </c>
      <c r="Y2046">
        <v>0.83627876040000004</v>
      </c>
      <c r="Z2046">
        <v>23.597834728650422</v>
      </c>
      <c r="AA2046">
        <v>17.898767538720751</v>
      </c>
      <c r="AB2046">
        <v>72.890743750754424</v>
      </c>
      <c r="AC2046">
        <v>0</v>
      </c>
      <c r="AD2046">
        <v>0</v>
      </c>
      <c r="AE2046">
        <v>439.49616316429211</v>
      </c>
    </row>
    <row r="2047" spans="1:31" x14ac:dyDescent="0.25">
      <c r="A2047">
        <v>2378609</v>
      </c>
      <c r="B2047">
        <v>1</v>
      </c>
      <c r="C2047" t="s">
        <v>81</v>
      </c>
      <c r="D2047" t="s">
        <v>128</v>
      </c>
      <c r="E2047" t="s">
        <v>1397</v>
      </c>
      <c r="F2047" t="s">
        <v>5514</v>
      </c>
      <c r="G2047" t="s">
        <v>1495</v>
      </c>
      <c r="H2047" t="s">
        <v>293</v>
      </c>
      <c r="I2047" t="s">
        <v>136</v>
      </c>
      <c r="J2047" t="s">
        <v>137</v>
      </c>
      <c r="K2047" t="s">
        <v>138</v>
      </c>
      <c r="L2047" t="s">
        <v>6130</v>
      </c>
      <c r="M2047" t="s">
        <v>6131</v>
      </c>
      <c r="N2047">
        <v>4.8363888880000001</v>
      </c>
      <c r="O2047">
        <v>0</v>
      </c>
      <c r="P2047">
        <v>127</v>
      </c>
      <c r="Q2047">
        <v>0</v>
      </c>
      <c r="R2047">
        <v>0</v>
      </c>
      <c r="S2047">
        <v>0</v>
      </c>
      <c r="T2047">
        <v>36</v>
      </c>
      <c r="U2047">
        <v>0</v>
      </c>
      <c r="V2047">
        <v>0</v>
      </c>
      <c r="W2047">
        <v>0</v>
      </c>
      <c r="X2047">
        <v>81.415411581788902</v>
      </c>
      <c r="Y2047">
        <v>0</v>
      </c>
      <c r="Z2047">
        <v>0</v>
      </c>
      <c r="AA2047">
        <v>0</v>
      </c>
      <c r="AB2047">
        <v>34.782922905143337</v>
      </c>
      <c r="AC2047">
        <v>0</v>
      </c>
      <c r="AD2047">
        <v>0</v>
      </c>
      <c r="AE2047">
        <v>116.19833448693224</v>
      </c>
    </row>
    <row r="2048" spans="1:31" x14ac:dyDescent="0.25">
      <c r="A2048">
        <v>2378995</v>
      </c>
      <c r="B2048">
        <v>1</v>
      </c>
      <c r="C2048" t="s">
        <v>80</v>
      </c>
      <c r="D2048" t="s">
        <v>100</v>
      </c>
      <c r="E2048" t="s">
        <v>1397</v>
      </c>
      <c r="F2048" t="s">
        <v>6132</v>
      </c>
      <c r="G2048" t="s">
        <v>298</v>
      </c>
      <c r="H2048" t="s">
        <v>293</v>
      </c>
      <c r="I2048" t="s">
        <v>136</v>
      </c>
      <c r="J2048" t="s">
        <v>137</v>
      </c>
      <c r="K2048" t="s">
        <v>138</v>
      </c>
      <c r="L2048" t="s">
        <v>6133</v>
      </c>
      <c r="M2048" t="s">
        <v>6134</v>
      </c>
      <c r="N2048">
        <v>3.0119444440000001</v>
      </c>
      <c r="O2048">
        <v>0</v>
      </c>
      <c r="P2048">
        <v>2442</v>
      </c>
      <c r="Q2048">
        <v>0</v>
      </c>
      <c r="R2048">
        <v>1</v>
      </c>
      <c r="S2048">
        <v>0</v>
      </c>
      <c r="T2048">
        <v>94</v>
      </c>
      <c r="U2048">
        <v>0</v>
      </c>
      <c r="V2048">
        <v>0</v>
      </c>
      <c r="W2048">
        <v>0</v>
      </c>
      <c r="X2048">
        <v>1635.6229345148402</v>
      </c>
      <c r="Y2048">
        <v>0</v>
      </c>
      <c r="Z2048">
        <v>0.13473610861003335</v>
      </c>
      <c r="AA2048">
        <v>0</v>
      </c>
      <c r="AB2048">
        <v>422.26206200420387</v>
      </c>
      <c r="AC2048">
        <v>0</v>
      </c>
      <c r="AD2048">
        <v>0</v>
      </c>
      <c r="AE2048">
        <v>2058.0197326276539</v>
      </c>
    </row>
    <row r="2049" spans="1:31" x14ac:dyDescent="0.25">
      <c r="A2049">
        <v>2379071</v>
      </c>
      <c r="B2049">
        <v>1</v>
      </c>
      <c r="C2049" t="s">
        <v>80</v>
      </c>
      <c r="D2049" t="s">
        <v>100</v>
      </c>
      <c r="E2049" t="s">
        <v>1397</v>
      </c>
      <c r="F2049" t="s">
        <v>6135</v>
      </c>
      <c r="G2049" t="s">
        <v>3406</v>
      </c>
      <c r="H2049" t="s">
        <v>293</v>
      </c>
      <c r="I2049" t="s">
        <v>136</v>
      </c>
      <c r="J2049" t="s">
        <v>137</v>
      </c>
      <c r="K2049" t="s">
        <v>138</v>
      </c>
      <c r="L2049" t="s">
        <v>6136</v>
      </c>
      <c r="M2049" t="s">
        <v>6137</v>
      </c>
      <c r="N2049">
        <v>7.2008333330000003</v>
      </c>
      <c r="O2049">
        <v>0</v>
      </c>
      <c r="P2049">
        <v>334</v>
      </c>
      <c r="Q2049">
        <v>0</v>
      </c>
      <c r="R2049">
        <v>10</v>
      </c>
      <c r="S2049">
        <v>0</v>
      </c>
      <c r="T2049">
        <v>29</v>
      </c>
      <c r="U2049">
        <v>0</v>
      </c>
      <c r="V2049">
        <v>0</v>
      </c>
      <c r="W2049">
        <v>0</v>
      </c>
      <c r="X2049">
        <v>870.76138669592331</v>
      </c>
      <c r="Y2049">
        <v>0</v>
      </c>
      <c r="Z2049">
        <v>28.504278573832913</v>
      </c>
      <c r="AA2049">
        <v>0</v>
      </c>
      <c r="AB2049">
        <v>230.38842946960557</v>
      </c>
      <c r="AC2049">
        <v>0</v>
      </c>
      <c r="AD2049">
        <v>0</v>
      </c>
      <c r="AE2049">
        <v>1129.6540947393619</v>
      </c>
    </row>
    <row r="2050" spans="1:31" x14ac:dyDescent="0.25">
      <c r="A2050">
        <v>2379089</v>
      </c>
      <c r="B2050">
        <v>1</v>
      </c>
      <c r="C2050" t="s">
        <v>80</v>
      </c>
      <c r="D2050" t="s">
        <v>91</v>
      </c>
      <c r="E2050" t="s">
        <v>1397</v>
      </c>
      <c r="F2050" t="s">
        <v>4231</v>
      </c>
      <c r="G2050" t="s">
        <v>1495</v>
      </c>
      <c r="H2050" t="s">
        <v>293</v>
      </c>
      <c r="I2050" t="s">
        <v>136</v>
      </c>
      <c r="J2050" t="s">
        <v>137</v>
      </c>
      <c r="K2050" t="s">
        <v>138</v>
      </c>
      <c r="L2050" t="s">
        <v>6138</v>
      </c>
      <c r="M2050" t="s">
        <v>6139</v>
      </c>
      <c r="N2050">
        <v>1.3266666659999999</v>
      </c>
      <c r="O2050">
        <v>0</v>
      </c>
      <c r="P2050">
        <v>16</v>
      </c>
      <c r="Q2050">
        <v>0</v>
      </c>
      <c r="R2050">
        <v>36</v>
      </c>
      <c r="S2050">
        <v>2</v>
      </c>
      <c r="T2050">
        <v>33</v>
      </c>
      <c r="U2050">
        <v>1</v>
      </c>
      <c r="V2050">
        <v>0</v>
      </c>
      <c r="W2050">
        <v>0</v>
      </c>
      <c r="X2050">
        <v>5.0972143944940331</v>
      </c>
      <c r="Y2050">
        <v>0</v>
      </c>
      <c r="Z2050">
        <v>58.093540420681244</v>
      </c>
      <c r="AA2050">
        <v>7.4526662719127659</v>
      </c>
      <c r="AB2050">
        <v>89.700952893039926</v>
      </c>
      <c r="AC2050">
        <v>4.1382572092335907</v>
      </c>
      <c r="AD2050">
        <v>0</v>
      </c>
      <c r="AE2050">
        <v>164.48263118936154</v>
      </c>
    </row>
    <row r="2051" spans="1:31" x14ac:dyDescent="0.25">
      <c r="A2051">
        <v>2379102</v>
      </c>
      <c r="B2051">
        <v>1</v>
      </c>
      <c r="C2051" t="s">
        <v>80</v>
      </c>
      <c r="D2051" t="s">
        <v>91</v>
      </c>
      <c r="E2051" t="s">
        <v>290</v>
      </c>
      <c r="F2051" t="s">
        <v>3685</v>
      </c>
      <c r="G2051" t="s">
        <v>867</v>
      </c>
      <c r="H2051" t="s">
        <v>293</v>
      </c>
      <c r="I2051" t="s">
        <v>136</v>
      </c>
      <c r="J2051" t="s">
        <v>137</v>
      </c>
      <c r="K2051" t="s">
        <v>138</v>
      </c>
      <c r="L2051" t="s">
        <v>6140</v>
      </c>
      <c r="M2051" t="s">
        <v>6141</v>
      </c>
      <c r="N2051">
        <v>0.71583333299999996</v>
      </c>
      <c r="O2051">
        <v>1</v>
      </c>
      <c r="P2051">
        <v>40</v>
      </c>
      <c r="Q2051">
        <v>21</v>
      </c>
      <c r="R2051">
        <v>270</v>
      </c>
      <c r="S2051">
        <v>11</v>
      </c>
      <c r="T2051">
        <v>67</v>
      </c>
      <c r="U2051">
        <v>3</v>
      </c>
      <c r="V2051">
        <v>0</v>
      </c>
      <c r="W2051">
        <v>0.51523750468975005</v>
      </c>
      <c r="X2051">
        <v>16.270672410786382</v>
      </c>
      <c r="Y2051">
        <v>85.452040939299025</v>
      </c>
      <c r="Z2051">
        <v>363.88796669686161</v>
      </c>
      <c r="AA2051">
        <v>58.020699694101481</v>
      </c>
      <c r="AB2051">
        <v>99.232099685307389</v>
      </c>
      <c r="AC2051">
        <v>56.13902465488912</v>
      </c>
      <c r="AD2051">
        <v>0</v>
      </c>
      <c r="AE2051">
        <v>679.5177415859348</v>
      </c>
    </row>
    <row r="2052" spans="1:31" x14ac:dyDescent="0.25">
      <c r="A2052">
        <v>2379121</v>
      </c>
      <c r="B2052">
        <v>1</v>
      </c>
      <c r="C2052" t="s">
        <v>80</v>
      </c>
      <c r="D2052" t="s">
        <v>93</v>
      </c>
      <c r="E2052" t="s">
        <v>1397</v>
      </c>
      <c r="F2052" t="s">
        <v>6142</v>
      </c>
      <c r="G2052" t="s">
        <v>1495</v>
      </c>
      <c r="H2052" t="s">
        <v>293</v>
      </c>
      <c r="I2052" t="s">
        <v>136</v>
      </c>
      <c r="J2052" t="s">
        <v>137</v>
      </c>
      <c r="K2052" t="s">
        <v>138</v>
      </c>
      <c r="L2052" t="s">
        <v>6143</v>
      </c>
      <c r="M2052" t="s">
        <v>6144</v>
      </c>
      <c r="N2052">
        <v>3.793055555</v>
      </c>
      <c r="O2052">
        <v>0</v>
      </c>
      <c r="P2052">
        <v>2</v>
      </c>
      <c r="Q2052">
        <v>0</v>
      </c>
      <c r="R2052">
        <v>9</v>
      </c>
      <c r="S2052">
        <v>0</v>
      </c>
      <c r="T2052">
        <v>3</v>
      </c>
      <c r="U2052">
        <v>0</v>
      </c>
      <c r="V2052">
        <v>0</v>
      </c>
      <c r="W2052">
        <v>0</v>
      </c>
      <c r="X2052">
        <v>0.75710174436050004</v>
      </c>
      <c r="Y2052">
        <v>0</v>
      </c>
      <c r="Z2052">
        <v>77.891693777594128</v>
      </c>
      <c r="AA2052">
        <v>0</v>
      </c>
      <c r="AB2052">
        <v>26.239310544030193</v>
      </c>
      <c r="AC2052">
        <v>0</v>
      </c>
      <c r="AD2052">
        <v>0</v>
      </c>
      <c r="AE2052">
        <v>104.88810606598481</v>
      </c>
    </row>
    <row r="2053" spans="1:31" x14ac:dyDescent="0.25">
      <c r="A2053">
        <v>2385822</v>
      </c>
      <c r="B2053">
        <v>1</v>
      </c>
      <c r="C2053" t="s">
        <v>81</v>
      </c>
      <c r="D2053" t="s">
        <v>126</v>
      </c>
      <c r="E2053" t="s">
        <v>1397</v>
      </c>
      <c r="F2053" t="s">
        <v>6145</v>
      </c>
      <c r="G2053" t="s">
        <v>1495</v>
      </c>
      <c r="H2053" t="s">
        <v>293</v>
      </c>
      <c r="I2053" t="s">
        <v>136</v>
      </c>
      <c r="J2053" t="s">
        <v>137</v>
      </c>
      <c r="K2053" t="s">
        <v>138</v>
      </c>
      <c r="L2053" t="s">
        <v>6146</v>
      </c>
      <c r="M2053" t="s">
        <v>6147</v>
      </c>
      <c r="N2053">
        <v>0.78222222200000002</v>
      </c>
      <c r="O2053">
        <v>0</v>
      </c>
      <c r="P2053">
        <v>50</v>
      </c>
      <c r="Q2053">
        <v>0</v>
      </c>
      <c r="R2053">
        <v>0</v>
      </c>
      <c r="S2053">
        <v>0</v>
      </c>
      <c r="T2053">
        <v>2</v>
      </c>
      <c r="U2053">
        <v>0</v>
      </c>
      <c r="V2053">
        <v>0</v>
      </c>
      <c r="W2053">
        <v>0</v>
      </c>
      <c r="X2053">
        <v>4.9673496123389</v>
      </c>
      <c r="Y2053">
        <v>0</v>
      </c>
      <c r="Z2053">
        <v>0</v>
      </c>
      <c r="AA2053">
        <v>0</v>
      </c>
      <c r="AB2053">
        <v>1.5646255841996999</v>
      </c>
      <c r="AC2053">
        <v>0</v>
      </c>
      <c r="AD2053">
        <v>0</v>
      </c>
      <c r="AE2053">
        <v>6.5319751965385997</v>
      </c>
    </row>
    <row r="2054" spans="1:31" x14ac:dyDescent="0.25">
      <c r="A2054">
        <v>2385823</v>
      </c>
      <c r="B2054">
        <v>1</v>
      </c>
      <c r="C2054" t="s">
        <v>81</v>
      </c>
      <c r="D2054" t="s">
        <v>112</v>
      </c>
      <c r="E2054" t="s">
        <v>290</v>
      </c>
      <c r="F2054" t="s">
        <v>6148</v>
      </c>
      <c r="G2054" t="s">
        <v>298</v>
      </c>
      <c r="H2054" t="s">
        <v>293</v>
      </c>
      <c r="I2054" t="s">
        <v>136</v>
      </c>
      <c r="J2054" t="s">
        <v>137</v>
      </c>
      <c r="K2054" t="s">
        <v>138</v>
      </c>
      <c r="L2054" t="s">
        <v>6149</v>
      </c>
      <c r="M2054" t="s">
        <v>6150</v>
      </c>
      <c r="N2054">
        <v>0.43527777699999998</v>
      </c>
      <c r="O2054">
        <v>8</v>
      </c>
      <c r="P2054">
        <v>4828</v>
      </c>
      <c r="Q2054">
        <v>151</v>
      </c>
      <c r="R2054">
        <v>632</v>
      </c>
      <c r="S2054">
        <v>49</v>
      </c>
      <c r="T2054">
        <v>332</v>
      </c>
      <c r="U2054">
        <v>4</v>
      </c>
      <c r="V2054">
        <v>1</v>
      </c>
      <c r="W2054">
        <v>3.1007918254184252</v>
      </c>
      <c r="X2054">
        <v>375.27233183785302</v>
      </c>
      <c r="Y2054">
        <v>391.74543011913835</v>
      </c>
      <c r="Z2054">
        <v>288.67903390661934</v>
      </c>
      <c r="AA2054">
        <v>138.80730806703778</v>
      </c>
      <c r="AB2054">
        <v>84.509331799716918</v>
      </c>
      <c r="AC2054">
        <v>2.2743866408045337</v>
      </c>
      <c r="AD2054">
        <v>4.4912059796568</v>
      </c>
      <c r="AE2054">
        <v>1288.8798201762452</v>
      </c>
    </row>
    <row r="2055" spans="1:31" x14ac:dyDescent="0.25">
      <c r="A2055">
        <v>2385852</v>
      </c>
      <c r="B2055">
        <v>1</v>
      </c>
      <c r="C2055" t="s">
        <v>81</v>
      </c>
      <c r="D2055" t="s">
        <v>120</v>
      </c>
      <c r="E2055" t="s">
        <v>1368</v>
      </c>
      <c r="F2055" t="s">
        <v>6151</v>
      </c>
      <c r="G2055" t="s">
        <v>1495</v>
      </c>
      <c r="H2055" t="s">
        <v>293</v>
      </c>
      <c r="I2055" t="s">
        <v>136</v>
      </c>
      <c r="J2055" t="s">
        <v>137</v>
      </c>
      <c r="K2055" t="s">
        <v>138</v>
      </c>
      <c r="L2055" t="s">
        <v>6152</v>
      </c>
      <c r="M2055" t="s">
        <v>6153</v>
      </c>
      <c r="N2055">
        <v>1.4172222219999999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212.72736800577445</v>
      </c>
      <c r="AD2055">
        <v>0</v>
      </c>
      <c r="AE2055">
        <v>212.72736800577445</v>
      </c>
    </row>
    <row r="2056" spans="1:31" x14ac:dyDescent="0.25">
      <c r="A2056">
        <v>2385881</v>
      </c>
      <c r="B2056">
        <v>1</v>
      </c>
      <c r="C2056" t="s">
        <v>81</v>
      </c>
      <c r="D2056" t="s">
        <v>121</v>
      </c>
      <c r="E2056" t="s">
        <v>1368</v>
      </c>
      <c r="F2056" t="s">
        <v>5253</v>
      </c>
      <c r="G2056" t="s">
        <v>298</v>
      </c>
      <c r="H2056" t="s">
        <v>293</v>
      </c>
      <c r="I2056" t="s">
        <v>1348</v>
      </c>
      <c r="J2056" t="s">
        <v>137</v>
      </c>
      <c r="K2056" t="s">
        <v>138</v>
      </c>
      <c r="L2056" t="s">
        <v>6154</v>
      </c>
      <c r="M2056" t="s">
        <v>6155</v>
      </c>
      <c r="N2056">
        <v>8.3333330000000001E-3</v>
      </c>
      <c r="O2056">
        <v>0</v>
      </c>
      <c r="P2056">
        <v>982</v>
      </c>
      <c r="Q2056">
        <v>8</v>
      </c>
      <c r="R2056">
        <v>30</v>
      </c>
      <c r="S2056">
        <v>7</v>
      </c>
      <c r="T2056">
        <v>49</v>
      </c>
      <c r="U2056">
        <v>0</v>
      </c>
      <c r="V2056">
        <v>0</v>
      </c>
      <c r="W2056">
        <v>0</v>
      </c>
      <c r="X2056">
        <v>1.0399421876657498</v>
      </c>
      <c r="Y2056">
        <v>7.7802206060916659E-2</v>
      </c>
      <c r="Z2056">
        <v>0.11882953657600001</v>
      </c>
      <c r="AA2056">
        <v>0.10030034949599997</v>
      </c>
      <c r="AB2056">
        <v>0.43925976827574997</v>
      </c>
      <c r="AC2056">
        <v>0</v>
      </c>
      <c r="AD2056">
        <v>0</v>
      </c>
      <c r="AE2056">
        <v>1.7761340480744163</v>
      </c>
    </row>
    <row r="2057" spans="1:31" x14ac:dyDescent="0.25">
      <c r="A2057">
        <v>2385904</v>
      </c>
      <c r="B2057">
        <v>1</v>
      </c>
      <c r="C2057" t="s">
        <v>81</v>
      </c>
      <c r="D2057" t="s">
        <v>121</v>
      </c>
      <c r="E2057" t="s">
        <v>1397</v>
      </c>
      <c r="F2057" t="s">
        <v>6156</v>
      </c>
      <c r="G2057" t="s">
        <v>1495</v>
      </c>
      <c r="H2057" t="s">
        <v>293</v>
      </c>
      <c r="I2057" t="s">
        <v>136</v>
      </c>
      <c r="J2057" t="s">
        <v>137</v>
      </c>
      <c r="K2057" t="s">
        <v>138</v>
      </c>
      <c r="L2057" t="s">
        <v>6157</v>
      </c>
      <c r="M2057" t="s">
        <v>6158</v>
      </c>
      <c r="N2057">
        <v>1.590833333</v>
      </c>
      <c r="O2057">
        <v>0</v>
      </c>
      <c r="P2057">
        <v>193</v>
      </c>
      <c r="Q2057">
        <v>0</v>
      </c>
      <c r="R2057">
        <v>5</v>
      </c>
      <c r="S2057">
        <v>0</v>
      </c>
      <c r="T2057">
        <v>4</v>
      </c>
      <c r="U2057">
        <v>0</v>
      </c>
      <c r="V2057">
        <v>0</v>
      </c>
      <c r="W2057">
        <v>0</v>
      </c>
      <c r="X2057">
        <v>38.591724353435964</v>
      </c>
      <c r="Y2057">
        <v>0</v>
      </c>
      <c r="Z2057">
        <v>6.7468628643006729</v>
      </c>
      <c r="AA2057">
        <v>0</v>
      </c>
      <c r="AB2057">
        <v>4.2292524840531742</v>
      </c>
      <c r="AC2057">
        <v>0</v>
      </c>
      <c r="AD2057">
        <v>0</v>
      </c>
      <c r="AE2057">
        <v>49.567839701789815</v>
      </c>
    </row>
    <row r="2058" spans="1:31" x14ac:dyDescent="0.25">
      <c r="A2058">
        <v>2385815</v>
      </c>
      <c r="B2058">
        <v>1</v>
      </c>
      <c r="C2058" t="s">
        <v>81</v>
      </c>
      <c r="D2058" t="s">
        <v>128</v>
      </c>
      <c r="E2058" t="s">
        <v>1397</v>
      </c>
      <c r="F2058" t="s">
        <v>6159</v>
      </c>
      <c r="G2058" t="s">
        <v>298</v>
      </c>
      <c r="H2058" t="s">
        <v>293</v>
      </c>
      <c r="I2058" t="s">
        <v>136</v>
      </c>
      <c r="J2058" t="s">
        <v>137</v>
      </c>
      <c r="K2058" t="s">
        <v>138</v>
      </c>
      <c r="L2058" t="s">
        <v>6160</v>
      </c>
      <c r="M2058" t="s">
        <v>6161</v>
      </c>
      <c r="N2058">
        <v>5.8936111110000002</v>
      </c>
      <c r="O2058">
        <v>0</v>
      </c>
      <c r="P2058">
        <v>1766</v>
      </c>
      <c r="Q2058">
        <v>0</v>
      </c>
      <c r="R2058">
        <v>11</v>
      </c>
      <c r="S2058">
        <v>0</v>
      </c>
      <c r="T2058">
        <v>88</v>
      </c>
      <c r="U2058">
        <v>0</v>
      </c>
      <c r="V2058">
        <v>0</v>
      </c>
      <c r="W2058">
        <v>0</v>
      </c>
      <c r="X2058">
        <v>2281.6812826296846</v>
      </c>
      <c r="Y2058">
        <v>0</v>
      </c>
      <c r="Z2058">
        <v>33.496562679185423</v>
      </c>
      <c r="AA2058">
        <v>0</v>
      </c>
      <c r="AB2058">
        <v>629.91639448164551</v>
      </c>
      <c r="AC2058">
        <v>0</v>
      </c>
      <c r="AD2058">
        <v>0</v>
      </c>
      <c r="AE2058">
        <v>2945.0942397905155</v>
      </c>
    </row>
    <row r="2059" spans="1:31" x14ac:dyDescent="0.25">
      <c r="A2059">
        <v>2385940</v>
      </c>
      <c r="B2059">
        <v>1</v>
      </c>
      <c r="C2059" t="s">
        <v>81</v>
      </c>
      <c r="D2059" t="s">
        <v>124</v>
      </c>
      <c r="E2059" t="s">
        <v>1368</v>
      </c>
      <c r="F2059" t="s">
        <v>6162</v>
      </c>
      <c r="G2059" t="s">
        <v>298</v>
      </c>
      <c r="H2059" t="s">
        <v>293</v>
      </c>
      <c r="I2059" t="s">
        <v>136</v>
      </c>
      <c r="J2059" t="s">
        <v>137</v>
      </c>
      <c r="K2059" t="s">
        <v>138</v>
      </c>
      <c r="L2059" t="s">
        <v>6163</v>
      </c>
      <c r="M2059" t="s">
        <v>6164</v>
      </c>
      <c r="N2059">
        <v>1.2547222220000001</v>
      </c>
      <c r="O2059">
        <v>4</v>
      </c>
      <c r="P2059">
        <v>355</v>
      </c>
      <c r="Q2059">
        <v>133</v>
      </c>
      <c r="R2059">
        <v>136</v>
      </c>
      <c r="S2059">
        <v>13</v>
      </c>
      <c r="T2059">
        <v>32</v>
      </c>
      <c r="U2059">
        <v>4</v>
      </c>
      <c r="V2059">
        <v>0</v>
      </c>
      <c r="W2059">
        <v>53.447383046302285</v>
      </c>
      <c r="X2059">
        <v>124.45705234201839</v>
      </c>
      <c r="Y2059">
        <v>735.57270730176424</v>
      </c>
      <c r="Z2059">
        <v>664.87090880462176</v>
      </c>
      <c r="AA2059">
        <v>126.00399257039395</v>
      </c>
      <c r="AB2059">
        <v>62.720640882363107</v>
      </c>
      <c r="AC2059">
        <v>209.63312712714875</v>
      </c>
      <c r="AD2059">
        <v>0</v>
      </c>
      <c r="AE2059">
        <v>1976.7058120746126</v>
      </c>
    </row>
    <row r="2060" spans="1:31" x14ac:dyDescent="0.25">
      <c r="A2060">
        <v>2385943</v>
      </c>
      <c r="B2060">
        <v>1</v>
      </c>
      <c r="C2060" t="s">
        <v>81</v>
      </c>
      <c r="D2060" t="s">
        <v>122</v>
      </c>
      <c r="E2060" t="s">
        <v>290</v>
      </c>
      <c r="F2060" t="s">
        <v>6165</v>
      </c>
      <c r="G2060" t="s">
        <v>298</v>
      </c>
      <c r="H2060" t="s">
        <v>293</v>
      </c>
      <c r="I2060" t="s">
        <v>136</v>
      </c>
      <c r="J2060" t="s">
        <v>137</v>
      </c>
      <c r="K2060" t="s">
        <v>138</v>
      </c>
      <c r="L2060" t="s">
        <v>6166</v>
      </c>
      <c r="M2060" t="s">
        <v>6167</v>
      </c>
      <c r="N2060">
        <v>0.29305555500000002</v>
      </c>
      <c r="O2060">
        <v>24</v>
      </c>
      <c r="P2060">
        <v>841</v>
      </c>
      <c r="Q2060">
        <v>71</v>
      </c>
      <c r="R2060">
        <v>38</v>
      </c>
      <c r="S2060">
        <v>23</v>
      </c>
      <c r="T2060">
        <v>54</v>
      </c>
      <c r="U2060">
        <v>0</v>
      </c>
      <c r="V2060">
        <v>2</v>
      </c>
      <c r="W2060">
        <v>1.7945667425895835</v>
      </c>
      <c r="X2060">
        <v>43.328590612899724</v>
      </c>
      <c r="Y2060">
        <v>21.152638713128649</v>
      </c>
      <c r="Z2060">
        <v>7.1101914075224455</v>
      </c>
      <c r="AA2060">
        <v>21.886971418487505</v>
      </c>
      <c r="AB2060">
        <v>14.394993832478958</v>
      </c>
      <c r="AC2060">
        <v>0</v>
      </c>
      <c r="AD2060">
        <v>47.223815552174145</v>
      </c>
      <c r="AE2060">
        <v>156.891768279281</v>
      </c>
    </row>
    <row r="2061" spans="1:31" x14ac:dyDescent="0.25">
      <c r="A2061">
        <v>2385947</v>
      </c>
      <c r="B2061">
        <v>1</v>
      </c>
      <c r="C2061" t="s">
        <v>81</v>
      </c>
      <c r="D2061" t="s">
        <v>123</v>
      </c>
      <c r="E2061" t="s">
        <v>1397</v>
      </c>
      <c r="F2061" t="s">
        <v>6168</v>
      </c>
      <c r="G2061" t="s">
        <v>5182</v>
      </c>
      <c r="H2061" t="s">
        <v>293</v>
      </c>
      <c r="I2061" t="s">
        <v>136</v>
      </c>
      <c r="J2061" t="s">
        <v>137</v>
      </c>
      <c r="K2061" t="s">
        <v>138</v>
      </c>
      <c r="L2061" t="s">
        <v>6169</v>
      </c>
      <c r="M2061" t="s">
        <v>6170</v>
      </c>
      <c r="N2061">
        <v>0.821944444</v>
      </c>
      <c r="O2061">
        <v>1</v>
      </c>
      <c r="P2061">
        <v>376</v>
      </c>
      <c r="Q2061">
        <v>8</v>
      </c>
      <c r="R2061">
        <v>13</v>
      </c>
      <c r="S2061">
        <v>4</v>
      </c>
      <c r="T2061">
        <v>18</v>
      </c>
      <c r="U2061">
        <v>2</v>
      </c>
      <c r="V2061">
        <v>0</v>
      </c>
      <c r="W2061">
        <v>1.0435332872833332E-2</v>
      </c>
      <c r="X2061">
        <v>74.086693299603212</v>
      </c>
      <c r="Y2061">
        <v>46.126229197181402</v>
      </c>
      <c r="Z2061">
        <v>3.7123808545875003</v>
      </c>
      <c r="AA2061">
        <v>39.636935105672336</v>
      </c>
      <c r="AB2061">
        <v>18.178271951353498</v>
      </c>
      <c r="AC2061">
        <v>12.500618366473201</v>
      </c>
      <c r="AD2061">
        <v>0</v>
      </c>
      <c r="AE2061">
        <v>194.25156410774397</v>
      </c>
    </row>
    <row r="2062" spans="1:31" x14ac:dyDescent="0.25">
      <c r="A2062">
        <v>2385951</v>
      </c>
      <c r="B2062">
        <v>1</v>
      </c>
      <c r="C2062" t="s">
        <v>81</v>
      </c>
      <c r="D2062" t="s">
        <v>118</v>
      </c>
      <c r="E2062" t="s">
        <v>1397</v>
      </c>
      <c r="F2062" t="s">
        <v>6171</v>
      </c>
      <c r="G2062" t="s">
        <v>1495</v>
      </c>
      <c r="H2062" t="s">
        <v>293</v>
      </c>
      <c r="I2062" t="s">
        <v>136</v>
      </c>
      <c r="J2062" t="s">
        <v>137</v>
      </c>
      <c r="K2062" t="s">
        <v>138</v>
      </c>
      <c r="L2062" t="s">
        <v>6172</v>
      </c>
      <c r="M2062" t="s">
        <v>6173</v>
      </c>
      <c r="N2062">
        <v>2.75</v>
      </c>
      <c r="O2062">
        <v>0</v>
      </c>
      <c r="P2062">
        <v>0</v>
      </c>
      <c r="Q2062">
        <v>0</v>
      </c>
      <c r="R2062">
        <v>4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132.96296787641282</v>
      </c>
      <c r="AA2062">
        <v>0</v>
      </c>
      <c r="AB2062">
        <v>0</v>
      </c>
      <c r="AC2062">
        <v>0</v>
      </c>
      <c r="AD2062">
        <v>0</v>
      </c>
      <c r="AE2062">
        <v>132.96296787641282</v>
      </c>
    </row>
    <row r="2063" spans="1:31" x14ac:dyDescent="0.25">
      <c r="A2063">
        <v>2385961</v>
      </c>
      <c r="B2063">
        <v>1</v>
      </c>
      <c r="C2063" t="s">
        <v>81</v>
      </c>
      <c r="D2063" t="s">
        <v>116</v>
      </c>
      <c r="E2063" t="s">
        <v>290</v>
      </c>
      <c r="F2063" t="s">
        <v>6174</v>
      </c>
      <c r="G2063" t="s">
        <v>298</v>
      </c>
      <c r="H2063" t="s">
        <v>293</v>
      </c>
      <c r="I2063" t="s">
        <v>136</v>
      </c>
      <c r="J2063" t="s">
        <v>137</v>
      </c>
      <c r="K2063" t="s">
        <v>138</v>
      </c>
      <c r="L2063" t="s">
        <v>6175</v>
      </c>
      <c r="M2063" t="s">
        <v>6176</v>
      </c>
      <c r="N2063">
        <v>0.60222222199999997</v>
      </c>
      <c r="O2063">
        <v>2</v>
      </c>
      <c r="P2063">
        <v>431</v>
      </c>
      <c r="Q2063">
        <v>19</v>
      </c>
      <c r="R2063">
        <v>23</v>
      </c>
      <c r="S2063">
        <v>18</v>
      </c>
      <c r="T2063">
        <v>28</v>
      </c>
      <c r="U2063">
        <v>0</v>
      </c>
      <c r="V2063">
        <v>0</v>
      </c>
      <c r="W2063">
        <v>0.29567155490800001</v>
      </c>
      <c r="X2063">
        <v>46.331340049048507</v>
      </c>
      <c r="Y2063">
        <v>74.926521359741727</v>
      </c>
      <c r="Z2063">
        <v>9.9488657833855125</v>
      </c>
      <c r="AA2063">
        <v>97.197876024238937</v>
      </c>
      <c r="AB2063">
        <v>5.0478667974667992</v>
      </c>
      <c r="AC2063">
        <v>0</v>
      </c>
      <c r="AD2063">
        <v>0</v>
      </c>
      <c r="AE2063">
        <v>233.74814156878946</v>
      </c>
    </row>
    <row r="2064" spans="1:31" x14ac:dyDescent="0.25">
      <c r="A2064">
        <v>2385993</v>
      </c>
      <c r="B2064">
        <v>1</v>
      </c>
      <c r="C2064" t="s">
        <v>81</v>
      </c>
      <c r="D2064" t="s">
        <v>124</v>
      </c>
      <c r="E2064" t="s">
        <v>1368</v>
      </c>
      <c r="F2064" t="s">
        <v>6177</v>
      </c>
      <c r="G2064" t="s">
        <v>298</v>
      </c>
      <c r="H2064" t="s">
        <v>293</v>
      </c>
      <c r="I2064" t="s">
        <v>136</v>
      </c>
      <c r="J2064" t="s">
        <v>137</v>
      </c>
      <c r="K2064" t="s">
        <v>138</v>
      </c>
      <c r="L2064" t="s">
        <v>6178</v>
      </c>
      <c r="M2064" t="s">
        <v>6179</v>
      </c>
      <c r="N2064">
        <v>0.42583333299999998</v>
      </c>
      <c r="O2064">
        <v>2</v>
      </c>
      <c r="P2064">
        <v>248</v>
      </c>
      <c r="Q2064">
        <v>110</v>
      </c>
      <c r="R2064">
        <v>103</v>
      </c>
      <c r="S2064">
        <v>12</v>
      </c>
      <c r="T2064">
        <v>20</v>
      </c>
      <c r="U2064">
        <v>3</v>
      </c>
      <c r="V2064">
        <v>0</v>
      </c>
      <c r="W2064">
        <v>1.0182914429999999E-2</v>
      </c>
      <c r="X2064">
        <v>25.505047224233333</v>
      </c>
      <c r="Y2064">
        <v>154.73905172110827</v>
      </c>
      <c r="Z2064">
        <v>147.77946486331086</v>
      </c>
      <c r="AA2064">
        <v>43.403483326155005</v>
      </c>
      <c r="AB2064">
        <v>6.7904173399251713</v>
      </c>
      <c r="AC2064">
        <v>56.816618678724026</v>
      </c>
      <c r="AD2064">
        <v>0</v>
      </c>
      <c r="AE2064">
        <v>435.04426606788667</v>
      </c>
    </row>
    <row r="2065" spans="1:31" x14ac:dyDescent="0.25">
      <c r="A2065">
        <v>2386001</v>
      </c>
      <c r="B2065">
        <v>1</v>
      </c>
      <c r="C2065" t="s">
        <v>81</v>
      </c>
      <c r="D2065" t="s">
        <v>119</v>
      </c>
      <c r="E2065" t="s">
        <v>1397</v>
      </c>
      <c r="F2065" t="s">
        <v>6180</v>
      </c>
      <c r="G2065" t="s">
        <v>298</v>
      </c>
      <c r="H2065" t="s">
        <v>293</v>
      </c>
      <c r="I2065" t="s">
        <v>136</v>
      </c>
      <c r="J2065" t="s">
        <v>137</v>
      </c>
      <c r="K2065" t="s">
        <v>138</v>
      </c>
      <c r="L2065" t="s">
        <v>6181</v>
      </c>
      <c r="M2065" t="s">
        <v>6182</v>
      </c>
      <c r="N2065">
        <v>0.81</v>
      </c>
      <c r="O2065">
        <v>0</v>
      </c>
      <c r="P2065">
        <v>359</v>
      </c>
      <c r="Q2065">
        <v>34</v>
      </c>
      <c r="R2065">
        <v>130</v>
      </c>
      <c r="S2065">
        <v>3</v>
      </c>
      <c r="T2065">
        <v>23</v>
      </c>
      <c r="U2065">
        <v>0</v>
      </c>
      <c r="V2065">
        <v>0</v>
      </c>
      <c r="W2065">
        <v>0</v>
      </c>
      <c r="X2065">
        <v>53.015037685233345</v>
      </c>
      <c r="Y2065">
        <v>137.45014838766542</v>
      </c>
      <c r="Z2065">
        <v>353.01918535837029</v>
      </c>
      <c r="AA2065">
        <v>5.0611995017297993</v>
      </c>
      <c r="AB2065">
        <v>30.676508638032601</v>
      </c>
      <c r="AC2065">
        <v>0</v>
      </c>
      <c r="AD2065">
        <v>0</v>
      </c>
      <c r="AE2065">
        <v>579.22207957103149</v>
      </c>
    </row>
    <row r="2066" spans="1:31" x14ac:dyDescent="0.25">
      <c r="A2066">
        <v>2386005</v>
      </c>
      <c r="B2066">
        <v>1</v>
      </c>
      <c r="C2066" t="s">
        <v>81</v>
      </c>
      <c r="D2066" t="s">
        <v>123</v>
      </c>
      <c r="E2066" t="s">
        <v>1368</v>
      </c>
      <c r="F2066" t="s">
        <v>6183</v>
      </c>
      <c r="G2066" t="s">
        <v>298</v>
      </c>
      <c r="H2066" t="s">
        <v>293</v>
      </c>
      <c r="I2066" t="s">
        <v>136</v>
      </c>
      <c r="J2066" t="s">
        <v>137</v>
      </c>
      <c r="K2066" t="s">
        <v>138</v>
      </c>
      <c r="L2066" t="s">
        <v>6184</v>
      </c>
      <c r="M2066" t="s">
        <v>6185</v>
      </c>
      <c r="N2066">
        <v>0.85888888799999996</v>
      </c>
      <c r="O2066">
        <v>0</v>
      </c>
      <c r="P2066">
        <v>365</v>
      </c>
      <c r="Q2066">
        <v>140</v>
      </c>
      <c r="R2066">
        <v>54</v>
      </c>
      <c r="S2066">
        <v>14</v>
      </c>
      <c r="T2066">
        <v>35</v>
      </c>
      <c r="U2066">
        <v>0</v>
      </c>
      <c r="V2066">
        <v>0</v>
      </c>
      <c r="W2066">
        <v>0</v>
      </c>
      <c r="X2066">
        <v>72.323343578724092</v>
      </c>
      <c r="Y2066">
        <v>263.0378901402218</v>
      </c>
      <c r="Z2066">
        <v>74.472164807767541</v>
      </c>
      <c r="AA2066">
        <v>21.97930781866847</v>
      </c>
      <c r="AB2066">
        <v>23.354983111207801</v>
      </c>
      <c r="AC2066">
        <v>0</v>
      </c>
      <c r="AD2066">
        <v>0</v>
      </c>
      <c r="AE2066">
        <v>455.16768945658964</v>
      </c>
    </row>
    <row r="2067" spans="1:31" x14ac:dyDescent="0.25">
      <c r="A2067">
        <v>2386057</v>
      </c>
      <c r="B2067">
        <v>1</v>
      </c>
      <c r="C2067" t="s">
        <v>81</v>
      </c>
      <c r="D2067" t="s">
        <v>120</v>
      </c>
      <c r="E2067" t="s">
        <v>1397</v>
      </c>
      <c r="F2067" t="s">
        <v>5526</v>
      </c>
      <c r="G2067" t="s">
        <v>1495</v>
      </c>
      <c r="H2067" t="s">
        <v>293</v>
      </c>
      <c r="I2067" t="s">
        <v>136</v>
      </c>
      <c r="J2067" t="s">
        <v>137</v>
      </c>
      <c r="K2067" t="s">
        <v>138</v>
      </c>
      <c r="L2067" t="s">
        <v>6186</v>
      </c>
      <c r="M2067" t="s">
        <v>6187</v>
      </c>
      <c r="N2067">
        <v>5.7227777770000001</v>
      </c>
      <c r="O2067">
        <v>0</v>
      </c>
      <c r="P2067">
        <v>76</v>
      </c>
      <c r="Q2067">
        <v>2</v>
      </c>
      <c r="R2067">
        <v>2</v>
      </c>
      <c r="S2067">
        <v>0</v>
      </c>
      <c r="T2067">
        <v>3</v>
      </c>
      <c r="U2067">
        <v>0</v>
      </c>
      <c r="V2067">
        <v>0</v>
      </c>
      <c r="W2067">
        <v>0</v>
      </c>
      <c r="X2067">
        <v>164.04486710282416</v>
      </c>
      <c r="Y2067">
        <v>22.84048742397227</v>
      </c>
      <c r="Z2067">
        <v>26.672280664275373</v>
      </c>
      <c r="AA2067">
        <v>0</v>
      </c>
      <c r="AB2067">
        <v>2.7010330431263498</v>
      </c>
      <c r="AC2067">
        <v>0</v>
      </c>
      <c r="AD2067">
        <v>0</v>
      </c>
      <c r="AE2067">
        <v>216.25866823419815</v>
      </c>
    </row>
    <row r="2068" spans="1:31" x14ac:dyDescent="0.25">
      <c r="A2068">
        <v>2386072</v>
      </c>
      <c r="B2068">
        <v>1</v>
      </c>
      <c r="C2068" t="s">
        <v>81</v>
      </c>
      <c r="D2068" t="s">
        <v>115</v>
      </c>
      <c r="E2068" t="s">
        <v>1397</v>
      </c>
      <c r="F2068" t="s">
        <v>6188</v>
      </c>
      <c r="G2068" t="s">
        <v>1376</v>
      </c>
      <c r="H2068" t="s">
        <v>293</v>
      </c>
      <c r="I2068" t="s">
        <v>136</v>
      </c>
      <c r="J2068" t="s">
        <v>137</v>
      </c>
      <c r="K2068" t="s">
        <v>138</v>
      </c>
      <c r="L2068" t="s">
        <v>6189</v>
      </c>
      <c r="M2068" t="s">
        <v>6190</v>
      </c>
      <c r="N2068">
        <v>0.87083333299999999</v>
      </c>
      <c r="O2068">
        <v>0</v>
      </c>
      <c r="P2068">
        <v>72</v>
      </c>
      <c r="Q2068">
        <v>1</v>
      </c>
      <c r="R2068">
        <v>32</v>
      </c>
      <c r="S2068">
        <v>1</v>
      </c>
      <c r="T2068">
        <v>2</v>
      </c>
      <c r="U2068">
        <v>0</v>
      </c>
      <c r="V2068">
        <v>0</v>
      </c>
      <c r="W2068">
        <v>0</v>
      </c>
      <c r="X2068">
        <v>11.406644627217045</v>
      </c>
      <c r="Y2068">
        <v>1.6115247801364418</v>
      </c>
      <c r="Z2068">
        <v>13.472465051061072</v>
      </c>
      <c r="AA2068">
        <v>1.7766600994130999</v>
      </c>
      <c r="AB2068">
        <v>1.3398823726166669E-2</v>
      </c>
      <c r="AC2068">
        <v>0</v>
      </c>
      <c r="AD2068">
        <v>0</v>
      </c>
      <c r="AE2068">
        <v>28.280693381553824</v>
      </c>
    </row>
    <row r="2069" spans="1:31" x14ac:dyDescent="0.25">
      <c r="A2069">
        <v>2386097</v>
      </c>
      <c r="B2069">
        <v>1</v>
      </c>
      <c r="C2069" t="s">
        <v>81</v>
      </c>
      <c r="D2069" t="s">
        <v>121</v>
      </c>
      <c r="E2069" t="s">
        <v>290</v>
      </c>
      <c r="F2069" t="s">
        <v>6191</v>
      </c>
      <c r="G2069" t="s">
        <v>298</v>
      </c>
      <c r="H2069" t="s">
        <v>293</v>
      </c>
      <c r="I2069" t="s">
        <v>1348</v>
      </c>
      <c r="J2069" t="s">
        <v>137</v>
      </c>
      <c r="K2069" t="s">
        <v>138</v>
      </c>
      <c r="L2069" t="s">
        <v>6192</v>
      </c>
      <c r="M2069" t="s">
        <v>6193</v>
      </c>
      <c r="N2069">
        <v>2.9444444E-2</v>
      </c>
      <c r="O2069">
        <v>0</v>
      </c>
      <c r="P2069">
        <v>163</v>
      </c>
      <c r="Q2069">
        <v>0</v>
      </c>
      <c r="R2069">
        <v>4</v>
      </c>
      <c r="S2069">
        <v>2</v>
      </c>
      <c r="T2069">
        <v>3</v>
      </c>
      <c r="U2069">
        <v>0</v>
      </c>
      <c r="V2069">
        <v>0</v>
      </c>
      <c r="W2069">
        <v>0</v>
      </c>
      <c r="X2069">
        <v>0.74892490863196681</v>
      </c>
      <c r="Y2069">
        <v>0</v>
      </c>
      <c r="Z2069">
        <v>0.11821471252023333</v>
      </c>
      <c r="AA2069">
        <v>0.33382669613460003</v>
      </c>
      <c r="AB2069">
        <v>6.5762209332500005E-3</v>
      </c>
      <c r="AC2069">
        <v>0</v>
      </c>
      <c r="AD2069">
        <v>0</v>
      </c>
      <c r="AE2069">
        <v>1.2075425382200502</v>
      </c>
    </row>
    <row r="2070" spans="1:31" x14ac:dyDescent="0.25">
      <c r="A2070">
        <v>2376209</v>
      </c>
      <c r="B2070">
        <v>1</v>
      </c>
      <c r="C2070" t="s">
        <v>80</v>
      </c>
      <c r="D2070" t="s">
        <v>86</v>
      </c>
      <c r="E2070" t="s">
        <v>1490</v>
      </c>
      <c r="F2070" t="s">
        <v>6194</v>
      </c>
      <c r="G2070" t="s">
        <v>172</v>
      </c>
      <c r="H2070" t="s">
        <v>293</v>
      </c>
      <c r="I2070" t="s">
        <v>136</v>
      </c>
      <c r="J2070" t="s">
        <v>3</v>
      </c>
      <c r="K2070" t="s">
        <v>138</v>
      </c>
      <c r="L2070" t="s">
        <v>6195</v>
      </c>
      <c r="M2070" t="s">
        <v>6196</v>
      </c>
      <c r="N2070">
        <v>1.5962472219999999</v>
      </c>
      <c r="O2070">
        <v>1</v>
      </c>
      <c r="P2070">
        <v>1459</v>
      </c>
      <c r="Q2070">
        <v>0</v>
      </c>
      <c r="R2070">
        <v>139</v>
      </c>
      <c r="S2070">
        <v>1</v>
      </c>
      <c r="T2070">
        <v>226</v>
      </c>
      <c r="U2070">
        <v>0</v>
      </c>
      <c r="V2070">
        <v>1</v>
      </c>
      <c r="W2070">
        <v>13.738182038343503</v>
      </c>
      <c r="X2070">
        <v>1209.297666851262</v>
      </c>
      <c r="Y2070">
        <v>0</v>
      </c>
      <c r="Z2070">
        <v>155.92886227974725</v>
      </c>
      <c r="AA2070">
        <v>317.44115619170731</v>
      </c>
      <c r="AB2070">
        <v>796.33425916643364</v>
      </c>
      <c r="AC2070">
        <v>0</v>
      </c>
      <c r="AD2070">
        <v>28.970248256876669</v>
      </c>
      <c r="AE2070">
        <v>2521.7103747843703</v>
      </c>
    </row>
    <row r="2071" spans="1:31" x14ac:dyDescent="0.25">
      <c r="A2071">
        <v>2376337</v>
      </c>
      <c r="B2071">
        <v>1</v>
      </c>
      <c r="C2071" t="s">
        <v>80</v>
      </c>
      <c r="D2071" t="s">
        <v>86</v>
      </c>
      <c r="E2071" t="s">
        <v>1397</v>
      </c>
      <c r="F2071" t="s">
        <v>6197</v>
      </c>
      <c r="G2071" t="s">
        <v>172</v>
      </c>
      <c r="H2071" t="s">
        <v>293</v>
      </c>
      <c r="I2071" t="s">
        <v>136</v>
      </c>
      <c r="J2071" t="s">
        <v>3</v>
      </c>
      <c r="K2071" t="s">
        <v>138</v>
      </c>
      <c r="L2071" t="s">
        <v>6196</v>
      </c>
      <c r="M2071" t="s">
        <v>6198</v>
      </c>
      <c r="N2071">
        <v>3.7908333330000001</v>
      </c>
      <c r="O2071">
        <v>0</v>
      </c>
      <c r="P2071">
        <v>52</v>
      </c>
      <c r="Q2071">
        <v>0</v>
      </c>
      <c r="R2071">
        <v>35</v>
      </c>
      <c r="S2071">
        <v>0</v>
      </c>
      <c r="T2071">
        <v>28</v>
      </c>
      <c r="U2071">
        <v>0</v>
      </c>
      <c r="V2071">
        <v>0</v>
      </c>
      <c r="W2071">
        <v>0</v>
      </c>
      <c r="X2071">
        <v>415.69421682943783</v>
      </c>
      <c r="Y2071">
        <v>0</v>
      </c>
      <c r="Z2071">
        <v>80.982592863502674</v>
      </c>
      <c r="AA2071">
        <v>0</v>
      </c>
      <c r="AB2071">
        <v>195.10436212491555</v>
      </c>
      <c r="AC2071">
        <v>0</v>
      </c>
      <c r="AD2071">
        <v>0</v>
      </c>
      <c r="AE2071">
        <v>691.78117181785615</v>
      </c>
    </row>
    <row r="2072" spans="1:31" x14ac:dyDescent="0.25">
      <c r="A2072">
        <v>2376677</v>
      </c>
      <c r="B2072">
        <v>1</v>
      </c>
      <c r="C2072" t="s">
        <v>80</v>
      </c>
      <c r="D2072" t="s">
        <v>86</v>
      </c>
      <c r="E2072" t="s">
        <v>1397</v>
      </c>
      <c r="F2072" t="s">
        <v>6199</v>
      </c>
      <c r="G2072" t="s">
        <v>1006</v>
      </c>
      <c r="H2072" t="s">
        <v>293</v>
      </c>
      <c r="I2072" t="s">
        <v>1348</v>
      </c>
      <c r="J2072" t="s">
        <v>137</v>
      </c>
      <c r="K2072" t="s">
        <v>138</v>
      </c>
      <c r="L2072" t="s">
        <v>6200</v>
      </c>
      <c r="M2072" t="s">
        <v>6201</v>
      </c>
      <c r="N2072">
        <v>3.6111111000000001E-2</v>
      </c>
      <c r="O2072">
        <v>0</v>
      </c>
      <c r="P2072">
        <v>549</v>
      </c>
      <c r="Q2072">
        <v>0</v>
      </c>
      <c r="R2072">
        <v>39</v>
      </c>
      <c r="S2072">
        <v>0</v>
      </c>
      <c r="T2072">
        <v>60</v>
      </c>
      <c r="U2072">
        <v>0</v>
      </c>
      <c r="V2072">
        <v>0</v>
      </c>
      <c r="W2072">
        <v>0</v>
      </c>
      <c r="X2072">
        <v>11.93891448256433</v>
      </c>
      <c r="Y2072">
        <v>0</v>
      </c>
      <c r="Z2072">
        <v>0.46615485725575001</v>
      </c>
      <c r="AA2072">
        <v>0</v>
      </c>
      <c r="AB2072">
        <v>2.6167540297665002</v>
      </c>
      <c r="AC2072">
        <v>0</v>
      </c>
      <c r="AD2072">
        <v>0</v>
      </c>
      <c r="AE2072">
        <v>15.021823369586581</v>
      </c>
    </row>
    <row r="2073" spans="1:31" x14ac:dyDescent="0.25">
      <c r="A2073">
        <v>2376689</v>
      </c>
      <c r="B2073">
        <v>1</v>
      </c>
      <c r="C2073" t="s">
        <v>80</v>
      </c>
      <c r="D2073" t="s">
        <v>84</v>
      </c>
      <c r="E2073" t="s">
        <v>1368</v>
      </c>
      <c r="F2073" t="s">
        <v>6202</v>
      </c>
      <c r="G2073" t="s">
        <v>298</v>
      </c>
      <c r="H2073" t="s">
        <v>293</v>
      </c>
      <c r="I2073" t="s">
        <v>136</v>
      </c>
      <c r="J2073" t="s">
        <v>137</v>
      </c>
      <c r="K2073" t="s">
        <v>138</v>
      </c>
      <c r="L2073" t="s">
        <v>6203</v>
      </c>
      <c r="M2073" t="s">
        <v>6204</v>
      </c>
      <c r="N2073">
        <v>0.24194444400000001</v>
      </c>
      <c r="O2073">
        <v>6</v>
      </c>
      <c r="P2073">
        <v>1383</v>
      </c>
      <c r="Q2073">
        <v>13</v>
      </c>
      <c r="R2073">
        <v>281</v>
      </c>
      <c r="S2073">
        <v>30</v>
      </c>
      <c r="T2073">
        <v>243</v>
      </c>
      <c r="U2073">
        <v>1</v>
      </c>
      <c r="V2073">
        <v>0</v>
      </c>
      <c r="W2073">
        <v>0.80469823229249993</v>
      </c>
      <c r="X2073">
        <v>96.846735461765093</v>
      </c>
      <c r="Y2073">
        <v>5.894411317501417</v>
      </c>
      <c r="Z2073">
        <v>41.110881799824909</v>
      </c>
      <c r="AA2073">
        <v>38.036865871993285</v>
      </c>
      <c r="AB2073">
        <v>74.672305632855952</v>
      </c>
      <c r="AC2073">
        <v>3.7850011526166671</v>
      </c>
      <c r="AD2073">
        <v>0</v>
      </c>
      <c r="AE2073">
        <v>261.15089946884979</v>
      </c>
    </row>
    <row r="2074" spans="1:31" x14ac:dyDescent="0.25">
      <c r="A2074">
        <v>2376704</v>
      </c>
      <c r="B2074">
        <v>1</v>
      </c>
      <c r="C2074" t="s">
        <v>80</v>
      </c>
      <c r="D2074" t="s">
        <v>84</v>
      </c>
      <c r="E2074" t="s">
        <v>1368</v>
      </c>
      <c r="F2074" t="s">
        <v>6205</v>
      </c>
      <c r="G2074" t="s">
        <v>298</v>
      </c>
      <c r="H2074" t="s">
        <v>293</v>
      </c>
      <c r="I2074" t="s">
        <v>136</v>
      </c>
      <c r="J2074" t="s">
        <v>137</v>
      </c>
      <c r="K2074" t="s">
        <v>138</v>
      </c>
      <c r="L2074" t="s">
        <v>6206</v>
      </c>
      <c r="M2074" t="s">
        <v>6207</v>
      </c>
      <c r="N2074">
        <v>0.16638888800000001</v>
      </c>
      <c r="O2074">
        <v>6</v>
      </c>
      <c r="P2074">
        <v>1383</v>
      </c>
      <c r="Q2074">
        <v>13</v>
      </c>
      <c r="R2074">
        <v>281</v>
      </c>
      <c r="S2074">
        <v>30</v>
      </c>
      <c r="T2074">
        <v>243</v>
      </c>
      <c r="U2074">
        <v>1</v>
      </c>
      <c r="V2074">
        <v>0</v>
      </c>
      <c r="W2074">
        <v>0.5534032619325</v>
      </c>
      <c r="X2074">
        <v>66.602978807803936</v>
      </c>
      <c r="Y2074">
        <v>4.0536766695560846</v>
      </c>
      <c r="Z2074">
        <v>28.272581168880752</v>
      </c>
      <c r="AA2074">
        <v>26.158533475687701</v>
      </c>
      <c r="AB2074">
        <v>51.353284815247633</v>
      </c>
      <c r="AC2074">
        <v>2.6030030888833333</v>
      </c>
      <c r="AD2074">
        <v>0</v>
      </c>
      <c r="AE2074">
        <v>179.59746128799193</v>
      </c>
    </row>
    <row r="2075" spans="1:31" x14ac:dyDescent="0.25">
      <c r="A2075">
        <v>2376736</v>
      </c>
      <c r="B2075">
        <v>1</v>
      </c>
      <c r="C2075" t="s">
        <v>80</v>
      </c>
      <c r="D2075" t="s">
        <v>88</v>
      </c>
      <c r="E2075" t="s">
        <v>1397</v>
      </c>
      <c r="F2075" t="s">
        <v>6208</v>
      </c>
      <c r="G2075" t="s">
        <v>1495</v>
      </c>
      <c r="H2075" t="s">
        <v>293</v>
      </c>
      <c r="I2075" t="s">
        <v>136</v>
      </c>
      <c r="J2075" t="s">
        <v>137</v>
      </c>
      <c r="K2075" t="s">
        <v>138</v>
      </c>
      <c r="L2075" t="s">
        <v>6209</v>
      </c>
      <c r="M2075" t="s">
        <v>6210</v>
      </c>
      <c r="N2075">
        <v>2.5761111109999999</v>
      </c>
      <c r="O2075">
        <v>1</v>
      </c>
      <c r="P2075">
        <v>71</v>
      </c>
      <c r="Q2075">
        <v>0</v>
      </c>
      <c r="R2075">
        <v>0</v>
      </c>
      <c r="S2075">
        <v>0</v>
      </c>
      <c r="T2075">
        <v>7</v>
      </c>
      <c r="U2075">
        <v>0</v>
      </c>
      <c r="V2075">
        <v>0</v>
      </c>
      <c r="W2075">
        <v>26.742398546757336</v>
      </c>
      <c r="X2075">
        <v>54.796658785082407</v>
      </c>
      <c r="Y2075">
        <v>0</v>
      </c>
      <c r="Z2075">
        <v>0</v>
      </c>
      <c r="AA2075">
        <v>0</v>
      </c>
      <c r="AB2075">
        <v>65.231043686114916</v>
      </c>
      <c r="AC2075">
        <v>0</v>
      </c>
      <c r="AD2075">
        <v>0</v>
      </c>
      <c r="AE2075">
        <v>146.77010101795466</v>
      </c>
    </row>
    <row r="2076" spans="1:31" x14ac:dyDescent="0.25">
      <c r="A2076">
        <v>2376779</v>
      </c>
      <c r="B2076">
        <v>1</v>
      </c>
      <c r="C2076" t="s">
        <v>80</v>
      </c>
      <c r="D2076" t="s">
        <v>88</v>
      </c>
      <c r="E2076" t="s">
        <v>290</v>
      </c>
      <c r="F2076" t="s">
        <v>6211</v>
      </c>
      <c r="G2076" t="s">
        <v>2053</v>
      </c>
      <c r="H2076" t="s">
        <v>293</v>
      </c>
      <c r="I2076" t="s">
        <v>136</v>
      </c>
      <c r="J2076" t="s">
        <v>137</v>
      </c>
      <c r="K2076" t="s">
        <v>138</v>
      </c>
      <c r="L2076" t="s">
        <v>6212</v>
      </c>
      <c r="M2076" t="s">
        <v>6213</v>
      </c>
      <c r="N2076">
        <v>1.4044444439999999</v>
      </c>
      <c r="O2076">
        <v>0</v>
      </c>
      <c r="P2076">
        <v>1183</v>
      </c>
      <c r="Q2076">
        <v>0</v>
      </c>
      <c r="R2076">
        <v>0</v>
      </c>
      <c r="S2076">
        <v>1</v>
      </c>
      <c r="T2076">
        <v>46</v>
      </c>
      <c r="U2076">
        <v>0</v>
      </c>
      <c r="V2076">
        <v>0</v>
      </c>
      <c r="W2076">
        <v>0</v>
      </c>
      <c r="X2076">
        <v>437.13832613519691</v>
      </c>
      <c r="Y2076">
        <v>0</v>
      </c>
      <c r="Z2076">
        <v>0</v>
      </c>
      <c r="AA2076">
        <v>2.60480475010635</v>
      </c>
      <c r="AB2076">
        <v>97.502651972287765</v>
      </c>
      <c r="AC2076">
        <v>0</v>
      </c>
      <c r="AD2076">
        <v>0</v>
      </c>
      <c r="AE2076">
        <v>537.24578285759094</v>
      </c>
    </row>
    <row r="2077" spans="1:31" x14ac:dyDescent="0.25">
      <c r="A2077">
        <v>2376804</v>
      </c>
      <c r="B2077">
        <v>1</v>
      </c>
      <c r="C2077" t="s">
        <v>80</v>
      </c>
      <c r="D2077" t="s">
        <v>110</v>
      </c>
      <c r="E2077" t="s">
        <v>1397</v>
      </c>
      <c r="F2077" t="s">
        <v>6214</v>
      </c>
      <c r="G2077" t="s">
        <v>3406</v>
      </c>
      <c r="H2077" t="s">
        <v>293</v>
      </c>
      <c r="I2077" t="s">
        <v>136</v>
      </c>
      <c r="J2077" t="s">
        <v>137</v>
      </c>
      <c r="K2077" t="s">
        <v>138</v>
      </c>
      <c r="L2077" t="s">
        <v>6215</v>
      </c>
      <c r="M2077" t="s">
        <v>6216</v>
      </c>
      <c r="N2077">
        <v>0.762222222</v>
      </c>
      <c r="O2077">
        <v>0</v>
      </c>
      <c r="P2077">
        <v>515</v>
      </c>
      <c r="Q2077">
        <v>0</v>
      </c>
      <c r="R2077">
        <v>0</v>
      </c>
      <c r="S2077">
        <v>0</v>
      </c>
      <c r="T2077">
        <v>50</v>
      </c>
      <c r="U2077">
        <v>0</v>
      </c>
      <c r="V2077">
        <v>1</v>
      </c>
      <c r="W2077">
        <v>0</v>
      </c>
      <c r="X2077">
        <v>107.4432959693532</v>
      </c>
      <c r="Y2077">
        <v>0</v>
      </c>
      <c r="Z2077">
        <v>0</v>
      </c>
      <c r="AA2077">
        <v>0</v>
      </c>
      <c r="AB2077">
        <v>68.256217572071805</v>
      </c>
      <c r="AC2077">
        <v>0</v>
      </c>
      <c r="AD2077">
        <v>10.256588419234735</v>
      </c>
      <c r="AE2077">
        <v>185.95610196065974</v>
      </c>
    </row>
    <row r="2078" spans="1:31" x14ac:dyDescent="0.25">
      <c r="A2078">
        <v>2376834</v>
      </c>
      <c r="B2078">
        <v>1</v>
      </c>
      <c r="C2078" t="s">
        <v>80</v>
      </c>
      <c r="D2078" t="s">
        <v>83</v>
      </c>
      <c r="E2078" t="s">
        <v>1397</v>
      </c>
      <c r="F2078" t="s">
        <v>6217</v>
      </c>
      <c r="G2078" t="s">
        <v>298</v>
      </c>
      <c r="H2078" t="s">
        <v>293</v>
      </c>
      <c r="I2078" t="s">
        <v>136</v>
      </c>
      <c r="J2078" t="s">
        <v>137</v>
      </c>
      <c r="K2078" t="s">
        <v>138</v>
      </c>
      <c r="L2078" t="s">
        <v>6218</v>
      </c>
      <c r="M2078" t="s">
        <v>6219</v>
      </c>
      <c r="N2078">
        <v>0.12111111099999999</v>
      </c>
      <c r="O2078">
        <v>0</v>
      </c>
      <c r="P2078">
        <v>1466</v>
      </c>
      <c r="Q2078">
        <v>0</v>
      </c>
      <c r="R2078">
        <v>0</v>
      </c>
      <c r="S2078">
        <v>9</v>
      </c>
      <c r="T2078">
        <v>179</v>
      </c>
      <c r="U2078">
        <v>11</v>
      </c>
      <c r="V2078">
        <v>0</v>
      </c>
      <c r="W2078">
        <v>0</v>
      </c>
      <c r="X2078">
        <v>45.22962594025639</v>
      </c>
      <c r="Y2078">
        <v>0</v>
      </c>
      <c r="Z2078">
        <v>0</v>
      </c>
      <c r="AA2078">
        <v>26.65472099568991</v>
      </c>
      <c r="AB2078">
        <v>20.90532133346554</v>
      </c>
      <c r="AC2078">
        <v>153.70024505553681</v>
      </c>
      <c r="AD2078">
        <v>0</v>
      </c>
      <c r="AE2078">
        <v>246.48991332494865</v>
      </c>
    </row>
    <row r="2079" spans="1:31" x14ac:dyDescent="0.25">
      <c r="A2079">
        <v>2377031</v>
      </c>
      <c r="B2079">
        <v>1</v>
      </c>
      <c r="C2079" t="s">
        <v>80</v>
      </c>
      <c r="D2079" t="s">
        <v>83</v>
      </c>
      <c r="E2079" t="s">
        <v>1397</v>
      </c>
      <c r="F2079" t="s">
        <v>6220</v>
      </c>
      <c r="G2079" t="s">
        <v>172</v>
      </c>
      <c r="H2079" t="s">
        <v>293</v>
      </c>
      <c r="I2079" t="s">
        <v>136</v>
      </c>
      <c r="J2079" t="s">
        <v>3</v>
      </c>
      <c r="K2079" t="s">
        <v>138</v>
      </c>
      <c r="L2079" t="s">
        <v>6221</v>
      </c>
      <c r="M2079" t="s">
        <v>6222</v>
      </c>
      <c r="N2079">
        <v>2.7875000000000001</v>
      </c>
      <c r="O2079">
        <v>1</v>
      </c>
      <c r="P2079">
        <v>747</v>
      </c>
      <c r="Q2079">
        <v>0</v>
      </c>
      <c r="R2079">
        <v>7</v>
      </c>
      <c r="S2079">
        <v>9</v>
      </c>
      <c r="T2079">
        <v>56</v>
      </c>
      <c r="U2079">
        <v>2</v>
      </c>
      <c r="V2079">
        <v>4</v>
      </c>
      <c r="W2079">
        <v>0.74050216364254995</v>
      </c>
      <c r="X2079">
        <v>623.69929758426485</v>
      </c>
      <c r="Y2079">
        <v>0</v>
      </c>
      <c r="Z2079">
        <v>40.484924036833355</v>
      </c>
      <c r="AA2079">
        <v>135.16700469198892</v>
      </c>
      <c r="AB2079">
        <v>180.18097297688246</v>
      </c>
      <c r="AC2079">
        <v>57.226956477521732</v>
      </c>
      <c r="AD2079">
        <v>111.95545330166748</v>
      </c>
      <c r="AE2079">
        <v>1149.4551112328013</v>
      </c>
    </row>
    <row r="2080" spans="1:31" x14ac:dyDescent="0.25">
      <c r="A2080">
        <v>2377045</v>
      </c>
      <c r="B2080">
        <v>1</v>
      </c>
      <c r="C2080" t="s">
        <v>80</v>
      </c>
      <c r="D2080" t="s">
        <v>82</v>
      </c>
      <c r="E2080" t="s">
        <v>1397</v>
      </c>
      <c r="F2080" t="s">
        <v>6223</v>
      </c>
      <c r="G2080" t="s">
        <v>1006</v>
      </c>
      <c r="H2080" t="s">
        <v>293</v>
      </c>
      <c r="I2080" t="s">
        <v>1348</v>
      </c>
      <c r="J2080" t="s">
        <v>137</v>
      </c>
      <c r="K2080" t="s">
        <v>138</v>
      </c>
      <c r="L2080" t="s">
        <v>6224</v>
      </c>
      <c r="M2080" t="s">
        <v>6225</v>
      </c>
      <c r="N2080">
        <v>1.3055555E-2</v>
      </c>
      <c r="O2080">
        <v>15</v>
      </c>
      <c r="P2080">
        <v>1687</v>
      </c>
      <c r="Q2080">
        <v>0</v>
      </c>
      <c r="R2080">
        <v>0</v>
      </c>
      <c r="S2080">
        <v>2</v>
      </c>
      <c r="T2080">
        <v>137</v>
      </c>
      <c r="U2080">
        <v>0</v>
      </c>
      <c r="V2080">
        <v>0</v>
      </c>
      <c r="W2080">
        <v>4.7492831645900006E-2</v>
      </c>
      <c r="X2080">
        <v>5.1796127714479026</v>
      </c>
      <c r="Y2080">
        <v>0</v>
      </c>
      <c r="Z2080">
        <v>0</v>
      </c>
      <c r="AA2080">
        <v>6.0828541505841667E-2</v>
      </c>
      <c r="AB2080">
        <v>2.0253949373146347</v>
      </c>
      <c r="AC2080">
        <v>0</v>
      </c>
      <c r="AD2080">
        <v>0</v>
      </c>
      <c r="AE2080">
        <v>7.3133290819142793</v>
      </c>
    </row>
    <row r="2081" spans="1:31" x14ac:dyDescent="0.25">
      <c r="A2081">
        <v>2378659</v>
      </c>
      <c r="B2081">
        <v>1</v>
      </c>
      <c r="C2081" t="s">
        <v>81</v>
      </c>
      <c r="D2081" t="s">
        <v>122</v>
      </c>
      <c r="E2081" t="s">
        <v>290</v>
      </c>
      <c r="F2081" t="s">
        <v>6226</v>
      </c>
      <c r="G2081" t="s">
        <v>298</v>
      </c>
      <c r="H2081" t="s">
        <v>293</v>
      </c>
      <c r="I2081" t="s">
        <v>136</v>
      </c>
      <c r="J2081" t="s">
        <v>137</v>
      </c>
      <c r="K2081" t="s">
        <v>138</v>
      </c>
      <c r="L2081" t="s">
        <v>6227</v>
      </c>
      <c r="M2081" t="s">
        <v>6228</v>
      </c>
      <c r="N2081">
        <v>0.47361111099999997</v>
      </c>
      <c r="O2081">
        <v>0</v>
      </c>
      <c r="P2081">
        <v>21474</v>
      </c>
      <c r="Q2081">
        <v>0</v>
      </c>
      <c r="R2081">
        <v>12</v>
      </c>
      <c r="S2081">
        <v>17</v>
      </c>
      <c r="T2081">
        <v>2715</v>
      </c>
      <c r="U2081">
        <v>0</v>
      </c>
      <c r="V2081">
        <v>2</v>
      </c>
      <c r="W2081">
        <v>0</v>
      </c>
      <c r="X2081">
        <v>4204.7372209365694</v>
      </c>
      <c r="Y2081">
        <v>0</v>
      </c>
      <c r="Z2081">
        <v>2.9699162039840412</v>
      </c>
      <c r="AA2081">
        <v>191.93082970774853</v>
      </c>
      <c r="AB2081">
        <v>1445.7410392234274</v>
      </c>
      <c r="AC2081">
        <v>0</v>
      </c>
      <c r="AD2081">
        <v>17.624616496859083</v>
      </c>
      <c r="AE2081">
        <v>5863.0036225685881</v>
      </c>
    </row>
    <row r="2082" spans="1:31" x14ac:dyDescent="0.25">
      <c r="A2082">
        <v>2378852</v>
      </c>
      <c r="B2082">
        <v>1</v>
      </c>
      <c r="C2082" t="s">
        <v>81</v>
      </c>
      <c r="D2082" t="s">
        <v>122</v>
      </c>
      <c r="E2082" t="s">
        <v>290</v>
      </c>
      <c r="F2082" t="s">
        <v>6229</v>
      </c>
      <c r="G2082" t="s">
        <v>298</v>
      </c>
      <c r="H2082" t="s">
        <v>293</v>
      </c>
      <c r="I2082" t="s">
        <v>136</v>
      </c>
      <c r="J2082" t="s">
        <v>137</v>
      </c>
      <c r="K2082" t="s">
        <v>138</v>
      </c>
      <c r="L2082" t="s">
        <v>6230</v>
      </c>
      <c r="M2082" t="s">
        <v>6231</v>
      </c>
      <c r="N2082">
        <v>0.41527777700000001</v>
      </c>
      <c r="O2082">
        <v>0</v>
      </c>
      <c r="P2082">
        <v>174</v>
      </c>
      <c r="Q2082">
        <v>0</v>
      </c>
      <c r="R2082">
        <v>0</v>
      </c>
      <c r="S2082">
        <v>7</v>
      </c>
      <c r="T2082">
        <v>25</v>
      </c>
      <c r="U2082">
        <v>5</v>
      </c>
      <c r="V2082">
        <v>0</v>
      </c>
      <c r="W2082">
        <v>0</v>
      </c>
      <c r="X2082">
        <v>11.000512730560711</v>
      </c>
      <c r="Y2082">
        <v>0</v>
      </c>
      <c r="Z2082">
        <v>0</v>
      </c>
      <c r="AA2082">
        <v>4.6808522796907077</v>
      </c>
      <c r="AB2082">
        <v>12.747659639324999</v>
      </c>
      <c r="AC2082">
        <v>123.69301055957717</v>
      </c>
      <c r="AD2082">
        <v>0</v>
      </c>
      <c r="AE2082">
        <v>152.12203520915358</v>
      </c>
    </row>
    <row r="2083" spans="1:31" x14ac:dyDescent="0.25">
      <c r="A2083">
        <v>2378896</v>
      </c>
      <c r="B2083">
        <v>1</v>
      </c>
      <c r="C2083" t="s">
        <v>81</v>
      </c>
      <c r="D2083" t="s">
        <v>115</v>
      </c>
      <c r="E2083" t="s">
        <v>1368</v>
      </c>
      <c r="F2083" t="s">
        <v>1369</v>
      </c>
      <c r="G2083" t="s">
        <v>298</v>
      </c>
      <c r="H2083" t="s">
        <v>293</v>
      </c>
      <c r="I2083" t="s">
        <v>136</v>
      </c>
      <c r="J2083" t="s">
        <v>137</v>
      </c>
      <c r="K2083" t="s">
        <v>138</v>
      </c>
      <c r="L2083" t="s">
        <v>6232</v>
      </c>
      <c r="M2083" t="s">
        <v>6233</v>
      </c>
      <c r="N2083">
        <v>0.22888888800000001</v>
      </c>
      <c r="O2083">
        <v>0</v>
      </c>
      <c r="P2083">
        <v>336</v>
      </c>
      <c r="Q2083">
        <v>10</v>
      </c>
      <c r="R2083">
        <v>161</v>
      </c>
      <c r="S2083">
        <v>0</v>
      </c>
      <c r="T2083">
        <v>18</v>
      </c>
      <c r="U2083">
        <v>1</v>
      </c>
      <c r="V2083">
        <v>0</v>
      </c>
      <c r="W2083">
        <v>0</v>
      </c>
      <c r="X2083">
        <v>31.844028441885406</v>
      </c>
      <c r="Y2083">
        <v>9.900766937147667</v>
      </c>
      <c r="Z2083">
        <v>43.24477603988187</v>
      </c>
      <c r="AA2083">
        <v>0</v>
      </c>
      <c r="AB2083">
        <v>4.7279944472757336</v>
      </c>
      <c r="AC2083">
        <v>4.1182424201600005</v>
      </c>
      <c r="AD2083">
        <v>0</v>
      </c>
      <c r="AE2083">
        <v>93.835808286350684</v>
      </c>
    </row>
    <row r="2084" spans="1:31" x14ac:dyDescent="0.25">
      <c r="A2084">
        <v>2379130</v>
      </c>
      <c r="B2084">
        <v>1</v>
      </c>
      <c r="C2084" t="s">
        <v>80</v>
      </c>
      <c r="D2084" t="s">
        <v>103</v>
      </c>
      <c r="E2084" t="s">
        <v>1368</v>
      </c>
      <c r="F2084" t="s">
        <v>6234</v>
      </c>
      <c r="G2084" t="s">
        <v>298</v>
      </c>
      <c r="H2084" t="s">
        <v>293</v>
      </c>
      <c r="I2084" t="s">
        <v>136</v>
      </c>
      <c r="J2084" t="s">
        <v>137</v>
      </c>
      <c r="K2084" t="s">
        <v>138</v>
      </c>
      <c r="L2084" t="s">
        <v>6235</v>
      </c>
      <c r="M2084" t="s">
        <v>6236</v>
      </c>
      <c r="N2084">
        <v>0.77055555499999995</v>
      </c>
      <c r="O2084">
        <v>0</v>
      </c>
      <c r="P2084">
        <v>0</v>
      </c>
      <c r="Q2084">
        <v>0</v>
      </c>
      <c r="R2084">
        <v>0</v>
      </c>
      <c r="S2084">
        <v>2</v>
      </c>
      <c r="T2084">
        <v>0</v>
      </c>
      <c r="U2084">
        <v>2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18.457634090068968</v>
      </c>
      <c r="AB2084">
        <v>0</v>
      </c>
      <c r="AC2084">
        <v>46.039000719564172</v>
      </c>
      <c r="AD2084">
        <v>0</v>
      </c>
      <c r="AE2084">
        <v>64.496634809633136</v>
      </c>
    </row>
    <row r="2085" spans="1:31" x14ac:dyDescent="0.25">
      <c r="A2085">
        <v>2379252</v>
      </c>
      <c r="B2085">
        <v>1</v>
      </c>
      <c r="C2085" t="s">
        <v>80</v>
      </c>
      <c r="D2085" t="s">
        <v>103</v>
      </c>
      <c r="E2085" t="s">
        <v>1397</v>
      </c>
      <c r="F2085" t="s">
        <v>6237</v>
      </c>
      <c r="G2085" t="s">
        <v>1495</v>
      </c>
      <c r="H2085" t="s">
        <v>293</v>
      </c>
      <c r="I2085" t="s">
        <v>136</v>
      </c>
      <c r="J2085" t="s">
        <v>137</v>
      </c>
      <c r="K2085" t="s">
        <v>138</v>
      </c>
      <c r="L2085" t="s">
        <v>6238</v>
      </c>
      <c r="M2085" t="s">
        <v>6239</v>
      </c>
      <c r="N2085">
        <v>0.60055555500000002</v>
      </c>
      <c r="O2085">
        <v>0</v>
      </c>
      <c r="P2085">
        <v>908</v>
      </c>
      <c r="Q2085">
        <v>0</v>
      </c>
      <c r="R2085">
        <v>0</v>
      </c>
      <c r="S2085">
        <v>0</v>
      </c>
      <c r="T2085">
        <v>174</v>
      </c>
      <c r="U2085">
        <v>0</v>
      </c>
      <c r="V2085">
        <v>0</v>
      </c>
      <c r="W2085">
        <v>0</v>
      </c>
      <c r="X2085">
        <v>134.20778040009779</v>
      </c>
      <c r="Y2085">
        <v>0</v>
      </c>
      <c r="Z2085">
        <v>0</v>
      </c>
      <c r="AA2085">
        <v>0</v>
      </c>
      <c r="AB2085">
        <v>107.19125446589649</v>
      </c>
      <c r="AC2085">
        <v>0</v>
      </c>
      <c r="AD2085">
        <v>0</v>
      </c>
      <c r="AE2085">
        <v>241.39903486599428</v>
      </c>
    </row>
    <row r="2086" spans="1:31" x14ac:dyDescent="0.25">
      <c r="A2086">
        <v>2379346</v>
      </c>
      <c r="B2086">
        <v>1</v>
      </c>
      <c r="C2086" t="s">
        <v>81</v>
      </c>
      <c r="D2086" t="s">
        <v>117</v>
      </c>
      <c r="E2086" t="s">
        <v>1397</v>
      </c>
      <c r="F2086" t="s">
        <v>6240</v>
      </c>
      <c r="G2086" t="s">
        <v>1495</v>
      </c>
      <c r="H2086" t="s">
        <v>293</v>
      </c>
      <c r="I2086" t="s">
        <v>136</v>
      </c>
      <c r="J2086" t="s">
        <v>137</v>
      </c>
      <c r="K2086" t="s">
        <v>138</v>
      </c>
      <c r="L2086" t="s">
        <v>6241</v>
      </c>
      <c r="M2086" t="s">
        <v>6242</v>
      </c>
      <c r="N2086">
        <v>1.8825000000000001</v>
      </c>
      <c r="O2086">
        <v>0</v>
      </c>
      <c r="P2086">
        <v>139</v>
      </c>
      <c r="Q2086">
        <v>0</v>
      </c>
      <c r="R2086">
        <v>0</v>
      </c>
      <c r="S2086">
        <v>0</v>
      </c>
      <c r="T2086">
        <v>3</v>
      </c>
      <c r="U2086">
        <v>0</v>
      </c>
      <c r="V2086">
        <v>0</v>
      </c>
      <c r="W2086">
        <v>0</v>
      </c>
      <c r="X2086">
        <v>27.081359414171839</v>
      </c>
      <c r="Y2086">
        <v>0</v>
      </c>
      <c r="Z2086">
        <v>0</v>
      </c>
      <c r="AA2086">
        <v>0</v>
      </c>
      <c r="AB2086">
        <v>0.82300504932737506</v>
      </c>
      <c r="AC2086">
        <v>0</v>
      </c>
      <c r="AD2086">
        <v>0</v>
      </c>
      <c r="AE2086">
        <v>27.904364463499213</v>
      </c>
    </row>
    <row r="2087" spans="1:31" x14ac:dyDescent="0.25">
      <c r="A2087">
        <v>2379355</v>
      </c>
      <c r="B2087">
        <v>1</v>
      </c>
      <c r="C2087" t="s">
        <v>81</v>
      </c>
      <c r="D2087" t="s">
        <v>112</v>
      </c>
      <c r="E2087" t="s">
        <v>290</v>
      </c>
      <c r="F2087" t="s">
        <v>6243</v>
      </c>
      <c r="G2087" t="s">
        <v>298</v>
      </c>
      <c r="H2087" t="s">
        <v>293</v>
      </c>
      <c r="I2087" t="s">
        <v>136</v>
      </c>
      <c r="J2087" t="s">
        <v>137</v>
      </c>
      <c r="K2087" t="s">
        <v>138</v>
      </c>
      <c r="L2087" t="s">
        <v>6244</v>
      </c>
      <c r="M2087" t="s">
        <v>6245</v>
      </c>
      <c r="N2087">
        <v>1.092222222</v>
      </c>
      <c r="O2087">
        <v>2</v>
      </c>
      <c r="P2087">
        <v>241</v>
      </c>
      <c r="Q2087">
        <v>205</v>
      </c>
      <c r="R2087">
        <v>98</v>
      </c>
      <c r="S2087">
        <v>12</v>
      </c>
      <c r="T2087">
        <v>17</v>
      </c>
      <c r="U2087">
        <v>1</v>
      </c>
      <c r="V2087">
        <v>0</v>
      </c>
      <c r="W2087">
        <v>2.4506581523652002</v>
      </c>
      <c r="X2087">
        <v>43.01757566406679</v>
      </c>
      <c r="Y2087">
        <v>490.6325808128563</v>
      </c>
      <c r="Z2087">
        <v>224.51419435216326</v>
      </c>
      <c r="AA2087">
        <v>24.24934815610219</v>
      </c>
      <c r="AB2087">
        <v>20.966882012491634</v>
      </c>
      <c r="AC2087">
        <v>34.411638643040753</v>
      </c>
      <c r="AD2087">
        <v>0</v>
      </c>
      <c r="AE2087">
        <v>840.24287779308611</v>
      </c>
    </row>
    <row r="2088" spans="1:31" x14ac:dyDescent="0.25">
      <c r="A2088">
        <v>2379377</v>
      </c>
      <c r="B2088">
        <v>1</v>
      </c>
      <c r="C2088" t="s">
        <v>81</v>
      </c>
      <c r="D2088" t="s">
        <v>127</v>
      </c>
      <c r="E2088" t="s">
        <v>1368</v>
      </c>
      <c r="F2088" t="s">
        <v>6246</v>
      </c>
      <c r="G2088" t="s">
        <v>298</v>
      </c>
      <c r="H2088" t="s">
        <v>293</v>
      </c>
      <c r="I2088" t="s">
        <v>136</v>
      </c>
      <c r="J2088" t="s">
        <v>137</v>
      </c>
      <c r="K2088" t="s">
        <v>138</v>
      </c>
      <c r="L2088" t="s">
        <v>6247</v>
      </c>
      <c r="M2088" t="s">
        <v>6248</v>
      </c>
      <c r="N2088">
        <v>0.79527777700000002</v>
      </c>
      <c r="O2088">
        <v>1</v>
      </c>
      <c r="P2088">
        <v>0</v>
      </c>
      <c r="Q2088">
        <v>133</v>
      </c>
      <c r="R2088">
        <v>6</v>
      </c>
      <c r="S2088">
        <v>6</v>
      </c>
      <c r="T2088">
        <v>0</v>
      </c>
      <c r="U2088">
        <v>0</v>
      </c>
      <c r="V2088">
        <v>0</v>
      </c>
      <c r="W2088">
        <v>0.31582475055757503</v>
      </c>
      <c r="X2088">
        <v>0</v>
      </c>
      <c r="Y2088">
        <v>179.1206790170834</v>
      </c>
      <c r="Z2088">
        <v>7.8888943985488007</v>
      </c>
      <c r="AA2088">
        <v>7.9888765927074425</v>
      </c>
      <c r="AB2088">
        <v>0</v>
      </c>
      <c r="AC2088">
        <v>0</v>
      </c>
      <c r="AD2088">
        <v>0</v>
      </c>
      <c r="AE2088">
        <v>195.31427475889723</v>
      </c>
    </row>
    <row r="2089" spans="1:31" x14ac:dyDescent="0.25">
      <c r="A2089">
        <v>2379398</v>
      </c>
      <c r="B2089">
        <v>1</v>
      </c>
      <c r="C2089" t="s">
        <v>81</v>
      </c>
      <c r="D2089" t="s">
        <v>120</v>
      </c>
      <c r="E2089" t="s">
        <v>290</v>
      </c>
      <c r="F2089" t="s">
        <v>6249</v>
      </c>
      <c r="G2089" t="s">
        <v>298</v>
      </c>
      <c r="H2089" t="s">
        <v>293</v>
      </c>
      <c r="I2089" t="s">
        <v>136</v>
      </c>
      <c r="J2089" t="s">
        <v>137</v>
      </c>
      <c r="K2089" t="s">
        <v>138</v>
      </c>
      <c r="L2089" t="s">
        <v>6250</v>
      </c>
      <c r="M2089" t="s">
        <v>6251</v>
      </c>
      <c r="N2089">
        <v>0.71722222199999996</v>
      </c>
      <c r="O2089">
        <v>0</v>
      </c>
      <c r="P2089">
        <v>471</v>
      </c>
      <c r="Q2089">
        <v>0</v>
      </c>
      <c r="R2089">
        <v>10</v>
      </c>
      <c r="S2089">
        <v>0</v>
      </c>
      <c r="T2089">
        <v>55</v>
      </c>
      <c r="U2089">
        <v>0</v>
      </c>
      <c r="V2089">
        <v>0</v>
      </c>
      <c r="W2089">
        <v>0</v>
      </c>
      <c r="X2089">
        <v>51.389478412366572</v>
      </c>
      <c r="Y2089">
        <v>0</v>
      </c>
      <c r="Z2089">
        <v>32.614669264463082</v>
      </c>
      <c r="AA2089">
        <v>0</v>
      </c>
      <c r="AB2089">
        <v>21.227108241947597</v>
      </c>
      <c r="AC2089">
        <v>0</v>
      </c>
      <c r="AD2089">
        <v>0</v>
      </c>
      <c r="AE2089">
        <v>105.23125591877726</v>
      </c>
    </row>
    <row r="2090" spans="1:31" x14ac:dyDescent="0.25">
      <c r="A2090">
        <v>2379435</v>
      </c>
      <c r="B2090">
        <v>1</v>
      </c>
      <c r="C2090" t="s">
        <v>80</v>
      </c>
      <c r="D2090" t="s">
        <v>108</v>
      </c>
      <c r="E2090" t="s">
        <v>1368</v>
      </c>
      <c r="F2090" t="s">
        <v>6252</v>
      </c>
      <c r="G2090" t="s">
        <v>298</v>
      </c>
      <c r="H2090" t="s">
        <v>293</v>
      </c>
      <c r="I2090" t="s">
        <v>136</v>
      </c>
      <c r="J2090" t="s">
        <v>137</v>
      </c>
      <c r="K2090" t="s">
        <v>138</v>
      </c>
      <c r="L2090" t="s">
        <v>6253</v>
      </c>
      <c r="M2090" t="s">
        <v>6254</v>
      </c>
      <c r="N2090">
        <v>0.76527777699999999</v>
      </c>
      <c r="O2090">
        <v>0</v>
      </c>
      <c r="P2090">
        <v>546</v>
      </c>
      <c r="Q2090">
        <v>0</v>
      </c>
      <c r="R2090">
        <v>85</v>
      </c>
      <c r="S2090">
        <v>1</v>
      </c>
      <c r="T2090">
        <v>85</v>
      </c>
      <c r="U2090">
        <v>0</v>
      </c>
      <c r="V2090">
        <v>0</v>
      </c>
      <c r="W2090">
        <v>0</v>
      </c>
      <c r="X2090">
        <v>88.06223185728355</v>
      </c>
      <c r="Y2090">
        <v>0</v>
      </c>
      <c r="Z2090">
        <v>90.346907363798351</v>
      </c>
      <c r="AA2090">
        <v>1.4134931892674998</v>
      </c>
      <c r="AB2090">
        <v>59.484937975239397</v>
      </c>
      <c r="AC2090">
        <v>0</v>
      </c>
      <c r="AD2090">
        <v>0</v>
      </c>
      <c r="AE2090">
        <v>239.3075703855888</v>
      </c>
    </row>
    <row r="2091" spans="1:31" x14ac:dyDescent="0.25">
      <c r="A2091">
        <v>2379442</v>
      </c>
      <c r="B2091">
        <v>1</v>
      </c>
      <c r="C2091" t="s">
        <v>81</v>
      </c>
      <c r="D2091" t="s">
        <v>127</v>
      </c>
      <c r="E2091" t="s">
        <v>1368</v>
      </c>
      <c r="F2091" t="s">
        <v>6255</v>
      </c>
      <c r="G2091" t="s">
        <v>298</v>
      </c>
      <c r="H2091" t="s">
        <v>293</v>
      </c>
      <c r="I2091" t="s">
        <v>136</v>
      </c>
      <c r="J2091" t="s">
        <v>137</v>
      </c>
      <c r="K2091" t="s">
        <v>138</v>
      </c>
      <c r="L2091" t="s">
        <v>6256</v>
      </c>
      <c r="M2091" t="s">
        <v>6257</v>
      </c>
      <c r="N2091">
        <v>1.348333333</v>
      </c>
      <c r="O2091">
        <v>0</v>
      </c>
      <c r="P2091">
        <v>0</v>
      </c>
      <c r="Q2091">
        <v>0</v>
      </c>
      <c r="R2091">
        <v>0</v>
      </c>
      <c r="S2091">
        <v>3</v>
      </c>
      <c r="T2091">
        <v>0</v>
      </c>
      <c r="U2091">
        <v>1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25.077483655427994</v>
      </c>
      <c r="AB2091">
        <v>0</v>
      </c>
      <c r="AC2091">
        <v>12.296228205321</v>
      </c>
      <c r="AD2091">
        <v>0</v>
      </c>
      <c r="AE2091">
        <v>37.373711860748998</v>
      </c>
    </row>
    <row r="2092" spans="1:31" x14ac:dyDescent="0.25">
      <c r="A2092">
        <v>2379470</v>
      </c>
      <c r="B2092">
        <v>1</v>
      </c>
      <c r="C2092" t="s">
        <v>81</v>
      </c>
      <c r="D2092" t="s">
        <v>117</v>
      </c>
      <c r="E2092" t="s">
        <v>1397</v>
      </c>
      <c r="F2092" t="s">
        <v>6258</v>
      </c>
      <c r="G2092" t="s">
        <v>867</v>
      </c>
      <c r="H2092" t="s">
        <v>293</v>
      </c>
      <c r="I2092" t="s">
        <v>136</v>
      </c>
      <c r="J2092" t="s">
        <v>137</v>
      </c>
      <c r="K2092" t="s">
        <v>138</v>
      </c>
      <c r="L2092" t="s">
        <v>6259</v>
      </c>
      <c r="M2092" t="s">
        <v>6260</v>
      </c>
      <c r="N2092">
        <v>5.5555555E-2</v>
      </c>
      <c r="O2092">
        <v>0</v>
      </c>
      <c r="P2092">
        <v>403</v>
      </c>
      <c r="Q2092">
        <v>37</v>
      </c>
      <c r="R2092">
        <v>45</v>
      </c>
      <c r="S2092">
        <v>6</v>
      </c>
      <c r="T2092">
        <v>31</v>
      </c>
      <c r="U2092">
        <v>1</v>
      </c>
      <c r="V2092">
        <v>0</v>
      </c>
      <c r="W2092">
        <v>0</v>
      </c>
      <c r="X2092">
        <v>3.4573012779999996</v>
      </c>
      <c r="Y2092">
        <v>6.0706899672333323</v>
      </c>
      <c r="Z2092">
        <v>3.5478181891750005</v>
      </c>
      <c r="AA2092">
        <v>8.1001128264466669</v>
      </c>
      <c r="AB2092">
        <v>1.8449180235966665</v>
      </c>
      <c r="AC2092">
        <v>7.5548397873216659</v>
      </c>
      <c r="AD2092">
        <v>0</v>
      </c>
      <c r="AE2092">
        <v>30.575680071773331</v>
      </c>
    </row>
    <row r="2093" spans="1:31" x14ac:dyDescent="0.25">
      <c r="A2093">
        <v>2379522</v>
      </c>
      <c r="B2093">
        <v>1</v>
      </c>
      <c r="C2093" t="s">
        <v>81</v>
      </c>
      <c r="D2093" t="s">
        <v>115</v>
      </c>
      <c r="E2093" t="s">
        <v>1368</v>
      </c>
      <c r="F2093" t="s">
        <v>6261</v>
      </c>
      <c r="G2093" t="s">
        <v>5182</v>
      </c>
      <c r="H2093" t="s">
        <v>293</v>
      </c>
      <c r="I2093" t="s">
        <v>136</v>
      </c>
      <c r="J2093" t="s">
        <v>137</v>
      </c>
      <c r="K2093" t="s">
        <v>138</v>
      </c>
      <c r="L2093" t="s">
        <v>6262</v>
      </c>
      <c r="M2093" t="s">
        <v>6263</v>
      </c>
      <c r="N2093">
        <v>2.3224999999999998</v>
      </c>
      <c r="O2093">
        <v>0</v>
      </c>
      <c r="P2093">
        <v>471</v>
      </c>
      <c r="Q2093">
        <v>0</v>
      </c>
      <c r="R2093">
        <v>10</v>
      </c>
      <c r="S2093">
        <v>4</v>
      </c>
      <c r="T2093">
        <v>44</v>
      </c>
      <c r="U2093">
        <v>0</v>
      </c>
      <c r="V2093">
        <v>0</v>
      </c>
      <c r="W2093">
        <v>0</v>
      </c>
      <c r="X2093">
        <v>131.16725464346467</v>
      </c>
      <c r="Y2093">
        <v>0</v>
      </c>
      <c r="Z2093">
        <v>6.181551859135217</v>
      </c>
      <c r="AA2093">
        <v>31.586960677818247</v>
      </c>
      <c r="AB2093">
        <v>64.266856577339468</v>
      </c>
      <c r="AC2093">
        <v>0</v>
      </c>
      <c r="AD2093">
        <v>0</v>
      </c>
      <c r="AE2093">
        <v>233.20262375775761</v>
      </c>
    </row>
    <row r="2094" spans="1:31" x14ac:dyDescent="0.25">
      <c r="A2094">
        <v>2379524</v>
      </c>
      <c r="B2094">
        <v>1</v>
      </c>
      <c r="C2094" t="s">
        <v>81</v>
      </c>
      <c r="D2094" t="s">
        <v>112</v>
      </c>
      <c r="E2094" t="s">
        <v>1368</v>
      </c>
      <c r="F2094" t="s">
        <v>6264</v>
      </c>
      <c r="G2094" t="s">
        <v>298</v>
      </c>
      <c r="H2094" t="s">
        <v>293</v>
      </c>
      <c r="I2094" t="s">
        <v>136</v>
      </c>
      <c r="J2094" t="s">
        <v>137</v>
      </c>
      <c r="K2094" t="s">
        <v>138</v>
      </c>
      <c r="L2094" t="s">
        <v>6265</v>
      </c>
      <c r="M2094" t="s">
        <v>6266</v>
      </c>
      <c r="N2094">
        <v>0.78611111099999997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1177.9987947437921</v>
      </c>
      <c r="AD2094">
        <v>0</v>
      </c>
      <c r="AE2094">
        <v>1177.9987947437921</v>
      </c>
    </row>
    <row r="2095" spans="1:31" x14ac:dyDescent="0.25">
      <c r="A2095">
        <v>2379548</v>
      </c>
      <c r="B2095">
        <v>1</v>
      </c>
      <c r="C2095" t="s">
        <v>81</v>
      </c>
      <c r="D2095" t="s">
        <v>112</v>
      </c>
      <c r="E2095" t="s">
        <v>290</v>
      </c>
      <c r="F2095" t="s">
        <v>6267</v>
      </c>
      <c r="G2095" t="s">
        <v>298</v>
      </c>
      <c r="H2095" t="s">
        <v>293</v>
      </c>
      <c r="I2095" t="s">
        <v>136</v>
      </c>
      <c r="J2095" t="s">
        <v>137</v>
      </c>
      <c r="K2095" t="s">
        <v>138</v>
      </c>
      <c r="L2095" t="s">
        <v>6268</v>
      </c>
      <c r="M2095" t="s">
        <v>6269</v>
      </c>
      <c r="N2095">
        <v>6.5555555000000001E-2</v>
      </c>
      <c r="O2095">
        <v>3</v>
      </c>
      <c r="P2095">
        <v>2368</v>
      </c>
      <c r="Q2095">
        <v>314</v>
      </c>
      <c r="R2095">
        <v>400</v>
      </c>
      <c r="S2095">
        <v>63</v>
      </c>
      <c r="T2095">
        <v>302</v>
      </c>
      <c r="U2095">
        <v>16</v>
      </c>
      <c r="V2095">
        <v>4</v>
      </c>
      <c r="W2095">
        <v>4.6547439679133336E-2</v>
      </c>
      <c r="X2095">
        <v>30.895846043163615</v>
      </c>
      <c r="Y2095">
        <v>100.4119549082412</v>
      </c>
      <c r="Z2095">
        <v>31.81658938421635</v>
      </c>
      <c r="AA2095">
        <v>37.140360172140319</v>
      </c>
      <c r="AB2095">
        <v>18.734765557346449</v>
      </c>
      <c r="AC2095">
        <v>116.70331877974019</v>
      </c>
      <c r="AD2095">
        <v>20.936657595808462</v>
      </c>
      <c r="AE2095">
        <v>356.68603988033573</v>
      </c>
    </row>
    <row r="2096" spans="1:31" x14ac:dyDescent="0.25">
      <c r="A2096">
        <v>2379641</v>
      </c>
      <c r="B2096">
        <v>1</v>
      </c>
      <c r="C2096" t="s">
        <v>80</v>
      </c>
      <c r="D2096" t="s">
        <v>103</v>
      </c>
      <c r="E2096" t="s">
        <v>1368</v>
      </c>
      <c r="F2096" t="s">
        <v>6234</v>
      </c>
      <c r="G2096" t="s">
        <v>298</v>
      </c>
      <c r="H2096" t="s">
        <v>293</v>
      </c>
      <c r="I2096" t="s">
        <v>136</v>
      </c>
      <c r="J2096" t="s">
        <v>137</v>
      </c>
      <c r="K2096" t="s">
        <v>138</v>
      </c>
      <c r="L2096" t="s">
        <v>6270</v>
      </c>
      <c r="M2096" t="s">
        <v>6271</v>
      </c>
      <c r="N2096">
        <v>0.56777777699999998</v>
      </c>
      <c r="O2096">
        <v>0</v>
      </c>
      <c r="P2096">
        <v>0</v>
      </c>
      <c r="Q2096">
        <v>0</v>
      </c>
      <c r="R2096">
        <v>0</v>
      </c>
      <c r="S2096">
        <v>2</v>
      </c>
      <c r="T2096">
        <v>0</v>
      </c>
      <c r="U2096">
        <v>2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12.729224018995867</v>
      </c>
      <c r="AB2096">
        <v>0</v>
      </c>
      <c r="AC2096">
        <v>32.329894382473334</v>
      </c>
      <c r="AD2096">
        <v>0</v>
      </c>
      <c r="AE2096">
        <v>45.059118401469199</v>
      </c>
    </row>
    <row r="2097" spans="1:31" x14ac:dyDescent="0.25">
      <c r="A2097">
        <v>2379650</v>
      </c>
      <c r="B2097">
        <v>1</v>
      </c>
      <c r="C2097" t="s">
        <v>80</v>
      </c>
      <c r="D2097" t="s">
        <v>100</v>
      </c>
      <c r="E2097" t="s">
        <v>1368</v>
      </c>
      <c r="F2097" t="s">
        <v>3772</v>
      </c>
      <c r="G2097" t="s">
        <v>298</v>
      </c>
      <c r="H2097" t="s">
        <v>293</v>
      </c>
      <c r="I2097" t="s">
        <v>136</v>
      </c>
      <c r="J2097" t="s">
        <v>137</v>
      </c>
      <c r="K2097" t="s">
        <v>138</v>
      </c>
      <c r="L2097" t="s">
        <v>6272</v>
      </c>
      <c r="M2097" t="s">
        <v>6273</v>
      </c>
      <c r="N2097">
        <v>1.4372222219999999</v>
      </c>
      <c r="O2097">
        <v>0</v>
      </c>
      <c r="P2097">
        <v>352</v>
      </c>
      <c r="Q2097">
        <v>9</v>
      </c>
      <c r="R2097">
        <v>32</v>
      </c>
      <c r="S2097">
        <v>1</v>
      </c>
      <c r="T2097">
        <v>33</v>
      </c>
      <c r="U2097">
        <v>0</v>
      </c>
      <c r="V2097">
        <v>0</v>
      </c>
      <c r="W2097">
        <v>0</v>
      </c>
      <c r="X2097">
        <v>137.4533847788085</v>
      </c>
      <c r="Y2097">
        <v>22.423127610330074</v>
      </c>
      <c r="Z2097">
        <v>91.046222787050453</v>
      </c>
      <c r="AA2097">
        <v>2.7703006594526998</v>
      </c>
      <c r="AB2097">
        <v>47.66683473292327</v>
      </c>
      <c r="AC2097">
        <v>0</v>
      </c>
      <c r="AD2097">
        <v>0</v>
      </c>
      <c r="AE2097">
        <v>301.35987056856499</v>
      </c>
    </row>
    <row r="2098" spans="1:31" x14ac:dyDescent="0.25">
      <c r="A2098">
        <v>2379674</v>
      </c>
      <c r="B2098">
        <v>1</v>
      </c>
      <c r="C2098" t="s">
        <v>80</v>
      </c>
      <c r="D2098" t="s">
        <v>104</v>
      </c>
      <c r="E2098" t="s">
        <v>1368</v>
      </c>
      <c r="F2098" t="s">
        <v>6274</v>
      </c>
      <c r="G2098" t="s">
        <v>1445</v>
      </c>
      <c r="H2098" t="s">
        <v>293</v>
      </c>
      <c r="I2098" t="s">
        <v>136</v>
      </c>
      <c r="J2098" t="s">
        <v>5</v>
      </c>
      <c r="K2098" t="s">
        <v>138</v>
      </c>
      <c r="L2098" t="s">
        <v>6275</v>
      </c>
      <c r="M2098" t="s">
        <v>6276</v>
      </c>
      <c r="N2098">
        <v>2.1477777769999999</v>
      </c>
      <c r="O2098">
        <v>11</v>
      </c>
      <c r="P2098">
        <v>634</v>
      </c>
      <c r="Q2098">
        <v>19</v>
      </c>
      <c r="R2098">
        <v>33</v>
      </c>
      <c r="S2098">
        <v>26</v>
      </c>
      <c r="T2098">
        <v>80</v>
      </c>
      <c r="U2098">
        <v>1</v>
      </c>
      <c r="V2098">
        <v>0</v>
      </c>
      <c r="W2098">
        <v>9.269449815708132</v>
      </c>
      <c r="X2098">
        <v>265.11693732537765</v>
      </c>
      <c r="Y2098">
        <v>218.24213038158953</v>
      </c>
      <c r="Z2098">
        <v>31.645622492508053</v>
      </c>
      <c r="AA2098">
        <v>127.00749846196329</v>
      </c>
      <c r="AB2098">
        <v>95.875871484427236</v>
      </c>
      <c r="AC2098">
        <v>183.18763063520038</v>
      </c>
      <c r="AD2098">
        <v>0</v>
      </c>
      <c r="AE2098">
        <v>930.3451405967744</v>
      </c>
    </row>
    <row r="2099" spans="1:31" x14ac:dyDescent="0.25">
      <c r="A2099">
        <v>2379687</v>
      </c>
      <c r="B2099">
        <v>1</v>
      </c>
      <c r="C2099" t="s">
        <v>81</v>
      </c>
      <c r="D2099" t="s">
        <v>112</v>
      </c>
      <c r="E2099" t="s">
        <v>1397</v>
      </c>
      <c r="F2099" t="s">
        <v>5311</v>
      </c>
      <c r="G2099" t="s">
        <v>298</v>
      </c>
      <c r="H2099" t="s">
        <v>293</v>
      </c>
      <c r="I2099" t="s">
        <v>136</v>
      </c>
      <c r="J2099" t="s">
        <v>137</v>
      </c>
      <c r="K2099" t="s">
        <v>138</v>
      </c>
      <c r="L2099" t="s">
        <v>6277</v>
      </c>
      <c r="M2099" t="s">
        <v>6278</v>
      </c>
      <c r="N2099">
        <v>1.0525</v>
      </c>
      <c r="O2099">
        <v>0</v>
      </c>
      <c r="P2099">
        <v>563</v>
      </c>
      <c r="Q2099">
        <v>0</v>
      </c>
      <c r="R2099">
        <v>13</v>
      </c>
      <c r="S2099">
        <v>1</v>
      </c>
      <c r="T2099">
        <v>80</v>
      </c>
      <c r="U2099">
        <v>0</v>
      </c>
      <c r="V2099">
        <v>0</v>
      </c>
      <c r="W2099">
        <v>0</v>
      </c>
      <c r="X2099">
        <v>133.29282148916511</v>
      </c>
      <c r="Y2099">
        <v>0</v>
      </c>
      <c r="Z2099">
        <v>23.346541533888615</v>
      </c>
      <c r="AA2099">
        <v>1.9097748192764996</v>
      </c>
      <c r="AB2099">
        <v>48.572601240579743</v>
      </c>
      <c r="AC2099">
        <v>0</v>
      </c>
      <c r="AD2099">
        <v>0</v>
      </c>
      <c r="AE2099">
        <v>207.12173908290998</v>
      </c>
    </row>
    <row r="2100" spans="1:31" x14ac:dyDescent="0.25">
      <c r="A2100">
        <v>2379721</v>
      </c>
      <c r="B2100">
        <v>1</v>
      </c>
      <c r="C2100" t="s">
        <v>81</v>
      </c>
      <c r="D2100" t="s">
        <v>121</v>
      </c>
      <c r="E2100" t="s">
        <v>1397</v>
      </c>
      <c r="F2100" t="s">
        <v>6279</v>
      </c>
      <c r="G2100" t="s">
        <v>1495</v>
      </c>
      <c r="H2100" t="s">
        <v>293</v>
      </c>
      <c r="I2100" t="s">
        <v>136</v>
      </c>
      <c r="J2100" t="s">
        <v>137</v>
      </c>
      <c r="K2100" t="s">
        <v>138</v>
      </c>
      <c r="L2100" t="s">
        <v>6280</v>
      </c>
      <c r="M2100" t="s">
        <v>6281</v>
      </c>
      <c r="N2100">
        <v>1.474444444</v>
      </c>
      <c r="O2100">
        <v>0</v>
      </c>
      <c r="P2100">
        <v>156</v>
      </c>
      <c r="Q2100">
        <v>0</v>
      </c>
      <c r="R2100">
        <v>21</v>
      </c>
      <c r="S2100">
        <v>1</v>
      </c>
      <c r="T2100">
        <v>7</v>
      </c>
      <c r="U2100">
        <v>0</v>
      </c>
      <c r="V2100">
        <v>0</v>
      </c>
      <c r="W2100">
        <v>0</v>
      </c>
      <c r="X2100">
        <v>34.864788987451803</v>
      </c>
      <c r="Y2100">
        <v>0</v>
      </c>
      <c r="Z2100">
        <v>20.763025095735699</v>
      </c>
      <c r="AA2100">
        <v>2.5619374130855999</v>
      </c>
      <c r="AB2100">
        <v>4.9719378984550007</v>
      </c>
      <c r="AC2100">
        <v>0</v>
      </c>
      <c r="AD2100">
        <v>0</v>
      </c>
      <c r="AE2100">
        <v>63.161689394728107</v>
      </c>
    </row>
    <row r="2101" spans="1:31" x14ac:dyDescent="0.25">
      <c r="A2101">
        <v>2379777</v>
      </c>
      <c r="B2101">
        <v>1</v>
      </c>
      <c r="C2101" t="s">
        <v>81</v>
      </c>
      <c r="D2101" t="s">
        <v>115</v>
      </c>
      <c r="E2101" t="s">
        <v>1397</v>
      </c>
      <c r="F2101" t="s">
        <v>6282</v>
      </c>
      <c r="G2101" t="s">
        <v>3130</v>
      </c>
      <c r="H2101" t="s">
        <v>293</v>
      </c>
      <c r="I2101" t="s">
        <v>136</v>
      </c>
      <c r="J2101" t="s">
        <v>137</v>
      </c>
      <c r="K2101" t="s">
        <v>138</v>
      </c>
      <c r="L2101" t="s">
        <v>6283</v>
      </c>
      <c r="M2101" t="s">
        <v>6284</v>
      </c>
      <c r="N2101">
        <v>1.757777777</v>
      </c>
      <c r="O2101">
        <v>0</v>
      </c>
      <c r="P2101">
        <v>220</v>
      </c>
      <c r="Q2101">
        <v>4</v>
      </c>
      <c r="R2101">
        <v>24</v>
      </c>
      <c r="S2101">
        <v>3</v>
      </c>
      <c r="T2101">
        <v>13</v>
      </c>
      <c r="U2101">
        <v>0</v>
      </c>
      <c r="V2101">
        <v>0</v>
      </c>
      <c r="W2101">
        <v>0</v>
      </c>
      <c r="X2101">
        <v>56.112137491637661</v>
      </c>
      <c r="Y2101">
        <v>41.309048444708907</v>
      </c>
      <c r="Z2101">
        <v>103.31141793486272</v>
      </c>
      <c r="AA2101">
        <v>7.4550625996967996</v>
      </c>
      <c r="AB2101">
        <v>14.992450142345737</v>
      </c>
      <c r="AC2101">
        <v>0</v>
      </c>
      <c r="AD2101">
        <v>0</v>
      </c>
      <c r="AE2101">
        <v>223.18011661325181</v>
      </c>
    </row>
    <row r="2102" spans="1:31" x14ac:dyDescent="0.25">
      <c r="A2102">
        <v>2379801</v>
      </c>
      <c r="B2102">
        <v>1</v>
      </c>
      <c r="C2102" t="s">
        <v>80</v>
      </c>
      <c r="D2102" t="s">
        <v>108</v>
      </c>
      <c r="E2102" t="s">
        <v>290</v>
      </c>
      <c r="F2102" t="s">
        <v>6285</v>
      </c>
      <c r="G2102" t="s">
        <v>298</v>
      </c>
      <c r="H2102" t="s">
        <v>293</v>
      </c>
      <c r="I2102" t="s">
        <v>136</v>
      </c>
      <c r="J2102" t="s">
        <v>137</v>
      </c>
      <c r="K2102" t="s">
        <v>138</v>
      </c>
      <c r="L2102" t="s">
        <v>6286</v>
      </c>
      <c r="M2102" t="s">
        <v>6287</v>
      </c>
      <c r="N2102">
        <v>0.13166666599999999</v>
      </c>
      <c r="O2102">
        <v>0</v>
      </c>
      <c r="P2102">
        <v>1888</v>
      </c>
      <c r="Q2102">
        <v>3</v>
      </c>
      <c r="R2102">
        <v>885</v>
      </c>
      <c r="S2102">
        <v>13</v>
      </c>
      <c r="T2102">
        <v>494</v>
      </c>
      <c r="U2102">
        <v>2</v>
      </c>
      <c r="V2102">
        <v>0</v>
      </c>
      <c r="W2102">
        <v>0</v>
      </c>
      <c r="X2102">
        <v>52.16040127317175</v>
      </c>
      <c r="Y2102">
        <v>1.5612908673755999</v>
      </c>
      <c r="Z2102">
        <v>166.9751556854099</v>
      </c>
      <c r="AA2102">
        <v>6.0307140490168001</v>
      </c>
      <c r="AB2102">
        <v>50.440049976875031</v>
      </c>
      <c r="AC2102">
        <v>18.613909522006498</v>
      </c>
      <c r="AD2102">
        <v>0</v>
      </c>
      <c r="AE2102">
        <v>295.78152137385558</v>
      </c>
    </row>
    <row r="2103" spans="1:31" x14ac:dyDescent="0.25">
      <c r="A2103">
        <v>2379881</v>
      </c>
      <c r="B2103">
        <v>1</v>
      </c>
      <c r="C2103" t="s">
        <v>80</v>
      </c>
      <c r="D2103" t="s">
        <v>98</v>
      </c>
      <c r="E2103" t="s">
        <v>1397</v>
      </c>
      <c r="F2103" t="s">
        <v>6288</v>
      </c>
      <c r="G2103" t="s">
        <v>1495</v>
      </c>
      <c r="H2103" t="s">
        <v>293</v>
      </c>
      <c r="I2103" t="s">
        <v>136</v>
      </c>
      <c r="J2103" t="s">
        <v>137</v>
      </c>
      <c r="K2103" t="s">
        <v>138</v>
      </c>
      <c r="L2103" t="s">
        <v>6289</v>
      </c>
      <c r="M2103" t="s">
        <v>6290</v>
      </c>
      <c r="N2103">
        <v>3.3763888880000001</v>
      </c>
      <c r="O2103">
        <v>0</v>
      </c>
      <c r="P2103">
        <v>0</v>
      </c>
      <c r="Q2103">
        <v>0</v>
      </c>
      <c r="R2103">
        <v>15</v>
      </c>
      <c r="S2103">
        <v>0</v>
      </c>
      <c r="T2103">
        <v>5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308.84918585684795</v>
      </c>
      <c r="AA2103">
        <v>0</v>
      </c>
      <c r="AB2103">
        <v>57.786228847602011</v>
      </c>
      <c r="AC2103">
        <v>0</v>
      </c>
      <c r="AD2103">
        <v>0</v>
      </c>
      <c r="AE2103">
        <v>366.63541470444994</v>
      </c>
    </row>
    <row r="2104" spans="1:31" x14ac:dyDescent="0.25">
      <c r="A2104">
        <v>2380025</v>
      </c>
      <c r="B2104">
        <v>1</v>
      </c>
      <c r="C2104" t="s">
        <v>80</v>
      </c>
      <c r="D2104" t="s">
        <v>106</v>
      </c>
      <c r="E2104" t="s">
        <v>1368</v>
      </c>
      <c r="F2104" t="s">
        <v>6291</v>
      </c>
      <c r="G2104" t="s">
        <v>298</v>
      </c>
      <c r="H2104" t="s">
        <v>293</v>
      </c>
      <c r="I2104" t="s">
        <v>136</v>
      </c>
      <c r="J2104" t="s">
        <v>137</v>
      </c>
      <c r="K2104" t="s">
        <v>138</v>
      </c>
      <c r="L2104" t="s">
        <v>6292</v>
      </c>
      <c r="M2104" t="s">
        <v>6293</v>
      </c>
      <c r="N2104">
        <v>1.2908333329999999</v>
      </c>
      <c r="O2104">
        <v>1</v>
      </c>
      <c r="P2104">
        <v>29</v>
      </c>
      <c r="Q2104">
        <v>28</v>
      </c>
      <c r="R2104">
        <v>10</v>
      </c>
      <c r="S2104">
        <v>1</v>
      </c>
      <c r="T2104">
        <v>10</v>
      </c>
      <c r="U2104">
        <v>0</v>
      </c>
      <c r="V2104">
        <v>0</v>
      </c>
      <c r="W2104">
        <v>0.22571390642386666</v>
      </c>
      <c r="X2104">
        <v>31.920923632603341</v>
      </c>
      <c r="Y2104">
        <v>228.78839628919729</v>
      </c>
      <c r="Z2104">
        <v>24.639455726424004</v>
      </c>
      <c r="AA2104">
        <v>1.2901980036592999</v>
      </c>
      <c r="AB2104">
        <v>18.867107765902496</v>
      </c>
      <c r="AC2104">
        <v>0</v>
      </c>
      <c r="AD2104">
        <v>0</v>
      </c>
      <c r="AE2104">
        <v>305.73179532421034</v>
      </c>
    </row>
    <row r="2105" spans="1:31" x14ac:dyDescent="0.25">
      <c r="A2105">
        <v>2380031</v>
      </c>
      <c r="B2105">
        <v>1</v>
      </c>
      <c r="C2105" t="s">
        <v>80</v>
      </c>
      <c r="D2105" t="s">
        <v>98</v>
      </c>
      <c r="E2105" t="s">
        <v>290</v>
      </c>
      <c r="F2105" t="s">
        <v>3303</v>
      </c>
      <c r="G2105" t="s">
        <v>867</v>
      </c>
      <c r="H2105" t="s">
        <v>293</v>
      </c>
      <c r="I2105" t="s">
        <v>136</v>
      </c>
      <c r="J2105" t="s">
        <v>137</v>
      </c>
      <c r="K2105" t="s">
        <v>138</v>
      </c>
      <c r="L2105" t="s">
        <v>6294</v>
      </c>
      <c r="M2105" t="s">
        <v>6295</v>
      </c>
      <c r="N2105">
        <v>0.163333333</v>
      </c>
      <c r="O2105">
        <v>0</v>
      </c>
      <c r="P2105">
        <v>21</v>
      </c>
      <c r="Q2105">
        <v>29</v>
      </c>
      <c r="R2105">
        <v>188</v>
      </c>
      <c r="S2105">
        <v>11</v>
      </c>
      <c r="T2105">
        <v>66</v>
      </c>
      <c r="U2105">
        <v>2</v>
      </c>
      <c r="V2105">
        <v>0</v>
      </c>
      <c r="W2105">
        <v>0</v>
      </c>
      <c r="X2105">
        <v>1.6452376818240999</v>
      </c>
      <c r="Y2105">
        <v>47.907051167587497</v>
      </c>
      <c r="Z2105">
        <v>166.71733537323618</v>
      </c>
      <c r="AA2105">
        <v>15.418786102585603</v>
      </c>
      <c r="AB2105">
        <v>44.433920441433607</v>
      </c>
      <c r="AC2105">
        <v>30.144038606640002</v>
      </c>
      <c r="AD2105">
        <v>0</v>
      </c>
      <c r="AE2105">
        <v>306.26636937330699</v>
      </c>
    </row>
    <row r="2106" spans="1:31" x14ac:dyDescent="0.25">
      <c r="A2106">
        <v>2380036</v>
      </c>
      <c r="B2106">
        <v>1</v>
      </c>
      <c r="C2106" t="s">
        <v>80</v>
      </c>
      <c r="D2106" t="s">
        <v>91</v>
      </c>
      <c r="E2106" t="s">
        <v>290</v>
      </c>
      <c r="F2106" t="s">
        <v>3780</v>
      </c>
      <c r="G2106" t="s">
        <v>298</v>
      </c>
      <c r="H2106" t="s">
        <v>293</v>
      </c>
      <c r="I2106" t="s">
        <v>136</v>
      </c>
      <c r="J2106" t="s">
        <v>137</v>
      </c>
      <c r="K2106" t="s">
        <v>138</v>
      </c>
      <c r="L2106" t="s">
        <v>6296</v>
      </c>
      <c r="M2106" t="s">
        <v>6297</v>
      </c>
      <c r="N2106">
        <v>0.105</v>
      </c>
      <c r="O2106">
        <v>24</v>
      </c>
      <c r="P2106">
        <v>236</v>
      </c>
      <c r="Q2106">
        <v>40</v>
      </c>
      <c r="R2106">
        <v>66</v>
      </c>
      <c r="S2106">
        <v>31</v>
      </c>
      <c r="T2106">
        <v>213</v>
      </c>
      <c r="U2106">
        <v>1</v>
      </c>
      <c r="V2106">
        <v>0</v>
      </c>
      <c r="W2106">
        <v>2.568729224501999</v>
      </c>
      <c r="X2106">
        <v>7.8811775230418988</v>
      </c>
      <c r="Y2106">
        <v>5.7670678059025491</v>
      </c>
      <c r="Z2106">
        <v>7.12322057841555</v>
      </c>
      <c r="AA2106">
        <v>17.6807170295343</v>
      </c>
      <c r="AB2106">
        <v>38.642768209634376</v>
      </c>
      <c r="AC2106">
        <v>9.5370895008899989E-2</v>
      </c>
      <c r="AD2106">
        <v>0</v>
      </c>
      <c r="AE2106">
        <v>79.759051266039563</v>
      </c>
    </row>
    <row r="2107" spans="1:31" x14ac:dyDescent="0.25">
      <c r="A2107">
        <v>2380060</v>
      </c>
      <c r="B2107">
        <v>1</v>
      </c>
      <c r="C2107" t="s">
        <v>80</v>
      </c>
      <c r="D2107" t="s">
        <v>103</v>
      </c>
      <c r="E2107" t="s">
        <v>1490</v>
      </c>
      <c r="F2107" t="s">
        <v>6298</v>
      </c>
      <c r="G2107" t="s">
        <v>298</v>
      </c>
      <c r="H2107" t="s">
        <v>293</v>
      </c>
      <c r="I2107" t="s">
        <v>136</v>
      </c>
      <c r="J2107" t="s">
        <v>137</v>
      </c>
      <c r="K2107" t="s">
        <v>138</v>
      </c>
      <c r="L2107" t="s">
        <v>6299</v>
      </c>
      <c r="M2107" t="s">
        <v>6300</v>
      </c>
      <c r="N2107">
        <v>6.6111111E-2</v>
      </c>
      <c r="O2107">
        <v>1</v>
      </c>
      <c r="P2107">
        <v>384</v>
      </c>
      <c r="Q2107">
        <v>38</v>
      </c>
      <c r="R2107">
        <v>85</v>
      </c>
      <c r="S2107">
        <v>23</v>
      </c>
      <c r="T2107">
        <v>65</v>
      </c>
      <c r="U2107">
        <v>5</v>
      </c>
      <c r="V2107">
        <v>1</v>
      </c>
      <c r="W2107">
        <v>4.9490154290499994E-2</v>
      </c>
      <c r="X2107">
        <v>6.6102057606812528</v>
      </c>
      <c r="Y2107">
        <v>15.59737431195067</v>
      </c>
      <c r="Z2107">
        <v>10.260340801252967</v>
      </c>
      <c r="AA2107">
        <v>5.9733903750107995</v>
      </c>
      <c r="AB2107">
        <v>4.8032103917939155</v>
      </c>
      <c r="AC2107">
        <v>89.773096574276252</v>
      </c>
      <c r="AD2107">
        <v>2.7002049037613998</v>
      </c>
      <c r="AE2107">
        <v>135.76731327301775</v>
      </c>
    </row>
    <row r="2108" spans="1:31" x14ac:dyDescent="0.25">
      <c r="A2108">
        <v>2380092</v>
      </c>
      <c r="B2108">
        <v>1</v>
      </c>
      <c r="C2108" t="s">
        <v>80</v>
      </c>
      <c r="D2108" t="s">
        <v>106</v>
      </c>
      <c r="E2108" t="s">
        <v>1397</v>
      </c>
      <c r="F2108" t="s">
        <v>6301</v>
      </c>
      <c r="G2108" t="s">
        <v>1495</v>
      </c>
      <c r="H2108" t="s">
        <v>293</v>
      </c>
      <c r="I2108" t="s">
        <v>136</v>
      </c>
      <c r="J2108" t="s">
        <v>137</v>
      </c>
      <c r="K2108" t="s">
        <v>138</v>
      </c>
      <c r="L2108" t="s">
        <v>6302</v>
      </c>
      <c r="M2108" t="s">
        <v>6303</v>
      </c>
      <c r="N2108">
        <v>5.5052777769999999</v>
      </c>
      <c r="O2108">
        <v>0</v>
      </c>
      <c r="P2108">
        <v>0</v>
      </c>
      <c r="Q2108">
        <v>2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245.27199467646861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245.27199467646861</v>
      </c>
    </row>
    <row r="2109" spans="1:31" x14ac:dyDescent="0.25">
      <c r="A2109">
        <v>2380093</v>
      </c>
      <c r="B2109">
        <v>1</v>
      </c>
      <c r="C2109" t="s">
        <v>80</v>
      </c>
      <c r="D2109" t="s">
        <v>103</v>
      </c>
      <c r="E2109" t="s">
        <v>1368</v>
      </c>
      <c r="F2109" t="s">
        <v>6304</v>
      </c>
      <c r="G2109" t="s">
        <v>3406</v>
      </c>
      <c r="H2109" t="s">
        <v>293</v>
      </c>
      <c r="I2109" t="s">
        <v>136</v>
      </c>
      <c r="J2109" t="s">
        <v>137</v>
      </c>
      <c r="K2109" t="s">
        <v>138</v>
      </c>
      <c r="L2109" t="s">
        <v>6305</v>
      </c>
      <c r="M2109" t="s">
        <v>6306</v>
      </c>
      <c r="N2109">
        <v>0.54249999999999998</v>
      </c>
      <c r="O2109">
        <v>0</v>
      </c>
      <c r="P2109">
        <v>58</v>
      </c>
      <c r="Q2109">
        <v>1</v>
      </c>
      <c r="R2109">
        <v>55</v>
      </c>
      <c r="S2109">
        <v>18</v>
      </c>
      <c r="T2109">
        <v>50</v>
      </c>
      <c r="U2109">
        <v>19</v>
      </c>
      <c r="V2109">
        <v>0</v>
      </c>
      <c r="W2109">
        <v>0</v>
      </c>
      <c r="X2109">
        <v>7.5298523734475999</v>
      </c>
      <c r="Y2109">
        <v>1.1024573861062998</v>
      </c>
      <c r="Z2109">
        <v>10.193290614957453</v>
      </c>
      <c r="AA2109">
        <v>79.48851058679999</v>
      </c>
      <c r="AB2109">
        <v>27.377385300869626</v>
      </c>
      <c r="AC2109">
        <v>1354.6371151041023</v>
      </c>
      <c r="AD2109">
        <v>0</v>
      </c>
      <c r="AE2109">
        <v>1480.3286113662834</v>
      </c>
    </row>
    <row r="2110" spans="1:31" x14ac:dyDescent="0.25">
      <c r="A2110">
        <v>2380108</v>
      </c>
      <c r="B2110">
        <v>1</v>
      </c>
      <c r="C2110" t="s">
        <v>80</v>
      </c>
      <c r="D2110" t="s">
        <v>97</v>
      </c>
      <c r="E2110" t="s">
        <v>1368</v>
      </c>
      <c r="F2110" t="s">
        <v>6307</v>
      </c>
      <c r="G2110" t="s">
        <v>298</v>
      </c>
      <c r="H2110" t="s">
        <v>293</v>
      </c>
      <c r="I2110" t="s">
        <v>136</v>
      </c>
      <c r="J2110" t="s">
        <v>137</v>
      </c>
      <c r="K2110" t="s">
        <v>138</v>
      </c>
      <c r="L2110" t="s">
        <v>6308</v>
      </c>
      <c r="M2110" t="s">
        <v>6309</v>
      </c>
      <c r="N2110">
        <v>2.2122222219999998</v>
      </c>
      <c r="O2110">
        <v>0</v>
      </c>
      <c r="P2110">
        <v>215</v>
      </c>
      <c r="Q2110">
        <v>0</v>
      </c>
      <c r="R2110">
        <v>57</v>
      </c>
      <c r="S2110">
        <v>1</v>
      </c>
      <c r="T2110">
        <v>29</v>
      </c>
      <c r="U2110">
        <v>0</v>
      </c>
      <c r="V2110">
        <v>1</v>
      </c>
      <c r="W2110">
        <v>0</v>
      </c>
      <c r="X2110">
        <v>222.44554833783613</v>
      </c>
      <c r="Y2110">
        <v>0</v>
      </c>
      <c r="Z2110">
        <v>76.751249618113619</v>
      </c>
      <c r="AA2110">
        <v>4.2589436191004992</v>
      </c>
      <c r="AB2110">
        <v>81.743026391380894</v>
      </c>
      <c r="AC2110">
        <v>0</v>
      </c>
      <c r="AD2110">
        <v>7.4760697430229008</v>
      </c>
      <c r="AE2110">
        <v>392.67483770945404</v>
      </c>
    </row>
    <row r="2111" spans="1:31" x14ac:dyDescent="0.25">
      <c r="A2111">
        <v>2380153</v>
      </c>
      <c r="B2111">
        <v>1</v>
      </c>
      <c r="C2111" t="s">
        <v>80</v>
      </c>
      <c r="D2111" t="s">
        <v>103</v>
      </c>
      <c r="E2111" t="s">
        <v>1397</v>
      </c>
      <c r="F2111" t="s">
        <v>6310</v>
      </c>
      <c r="G2111" t="s">
        <v>1495</v>
      </c>
      <c r="H2111" t="s">
        <v>293</v>
      </c>
      <c r="I2111" t="s">
        <v>136</v>
      </c>
      <c r="J2111" t="s">
        <v>137</v>
      </c>
      <c r="K2111" t="s">
        <v>138</v>
      </c>
      <c r="L2111" t="s">
        <v>6311</v>
      </c>
      <c r="M2111" t="s">
        <v>6312</v>
      </c>
      <c r="N2111">
        <v>2.6630555550000001</v>
      </c>
      <c r="O2111">
        <v>0</v>
      </c>
      <c r="P2111">
        <v>0</v>
      </c>
      <c r="Q2111">
        <v>0</v>
      </c>
      <c r="R2111">
        <v>16</v>
      </c>
      <c r="S2111">
        <v>0</v>
      </c>
      <c r="T2111">
        <v>1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154.09950846094415</v>
      </c>
      <c r="AA2111">
        <v>0</v>
      </c>
      <c r="AB2111">
        <v>1.1768016299597335</v>
      </c>
      <c r="AC2111">
        <v>0</v>
      </c>
      <c r="AD2111">
        <v>0</v>
      </c>
      <c r="AE2111">
        <v>155.27631009090388</v>
      </c>
    </row>
    <row r="2112" spans="1:31" x14ac:dyDescent="0.25">
      <c r="A2112">
        <v>2380196</v>
      </c>
      <c r="B2112">
        <v>1</v>
      </c>
      <c r="C2112" t="s">
        <v>80</v>
      </c>
      <c r="D2112" t="s">
        <v>108</v>
      </c>
      <c r="E2112" t="s">
        <v>1397</v>
      </c>
      <c r="F2112" t="s">
        <v>6313</v>
      </c>
      <c r="G2112" t="s">
        <v>3218</v>
      </c>
      <c r="H2112" t="s">
        <v>293</v>
      </c>
      <c r="I2112" t="s">
        <v>136</v>
      </c>
      <c r="J2112" t="s">
        <v>137</v>
      </c>
      <c r="K2112" t="s">
        <v>138</v>
      </c>
      <c r="L2112" t="s">
        <v>6314</v>
      </c>
      <c r="M2112" t="s">
        <v>6315</v>
      </c>
      <c r="N2112">
        <v>0.36666666599999997</v>
      </c>
      <c r="O2112">
        <v>0</v>
      </c>
      <c r="P2112">
        <v>34</v>
      </c>
      <c r="Q2112">
        <v>0</v>
      </c>
      <c r="R2112">
        <v>7</v>
      </c>
      <c r="S2112">
        <v>0</v>
      </c>
      <c r="T2112">
        <v>3</v>
      </c>
      <c r="U2112">
        <v>0</v>
      </c>
      <c r="V2112">
        <v>0</v>
      </c>
      <c r="W2112">
        <v>0</v>
      </c>
      <c r="X2112">
        <v>3.0251986429354663</v>
      </c>
      <c r="Y2112">
        <v>0</v>
      </c>
      <c r="Z2112">
        <v>2.6341668547336661</v>
      </c>
      <c r="AA2112">
        <v>0</v>
      </c>
      <c r="AB2112">
        <v>0.40145335939100002</v>
      </c>
      <c r="AC2112">
        <v>0</v>
      </c>
      <c r="AD2112">
        <v>0</v>
      </c>
      <c r="AE2112">
        <v>6.0608188570601316</v>
      </c>
    </row>
    <row r="2113" spans="1:31" x14ac:dyDescent="0.25">
      <c r="A2113">
        <v>2380260</v>
      </c>
      <c r="B2113">
        <v>1</v>
      </c>
      <c r="C2113" t="s">
        <v>80</v>
      </c>
      <c r="D2113" t="s">
        <v>93</v>
      </c>
      <c r="E2113" t="s">
        <v>1397</v>
      </c>
      <c r="F2113" t="s">
        <v>5432</v>
      </c>
      <c r="G2113" t="s">
        <v>1495</v>
      </c>
      <c r="H2113" t="s">
        <v>293</v>
      </c>
      <c r="I2113" t="s">
        <v>136</v>
      </c>
      <c r="J2113" t="s">
        <v>137</v>
      </c>
      <c r="K2113" t="s">
        <v>138</v>
      </c>
      <c r="L2113" t="s">
        <v>6316</v>
      </c>
      <c r="M2113" t="s">
        <v>6317</v>
      </c>
      <c r="N2113">
        <v>1.593611111</v>
      </c>
      <c r="O2113">
        <v>0</v>
      </c>
      <c r="P2113">
        <v>92</v>
      </c>
      <c r="Q2113">
        <v>0</v>
      </c>
      <c r="R2113">
        <v>8</v>
      </c>
      <c r="S2113">
        <v>0</v>
      </c>
      <c r="T2113">
        <v>6</v>
      </c>
      <c r="U2113">
        <v>0</v>
      </c>
      <c r="V2113">
        <v>0</v>
      </c>
      <c r="W2113">
        <v>0</v>
      </c>
      <c r="X2113">
        <v>30.672864330430777</v>
      </c>
      <c r="Y2113">
        <v>0</v>
      </c>
      <c r="Z2113">
        <v>33.978060239590469</v>
      </c>
      <c r="AA2113">
        <v>0</v>
      </c>
      <c r="AB2113">
        <v>8.7597959628360993</v>
      </c>
      <c r="AC2113">
        <v>0</v>
      </c>
      <c r="AD2113">
        <v>0</v>
      </c>
      <c r="AE2113">
        <v>73.41072053285734</v>
      </c>
    </row>
    <row r="2114" spans="1:31" x14ac:dyDescent="0.25">
      <c r="A2114">
        <v>2380433</v>
      </c>
      <c r="B2114">
        <v>1</v>
      </c>
      <c r="C2114" t="s">
        <v>80</v>
      </c>
      <c r="D2114" t="s">
        <v>106</v>
      </c>
      <c r="E2114" t="s">
        <v>1397</v>
      </c>
      <c r="F2114" t="s">
        <v>6318</v>
      </c>
      <c r="G2114" t="s">
        <v>1495</v>
      </c>
      <c r="H2114" t="s">
        <v>293</v>
      </c>
      <c r="I2114" t="s">
        <v>136</v>
      </c>
      <c r="J2114" t="s">
        <v>137</v>
      </c>
      <c r="K2114" t="s">
        <v>138</v>
      </c>
      <c r="L2114" t="s">
        <v>6319</v>
      </c>
      <c r="M2114" t="s">
        <v>6320</v>
      </c>
      <c r="N2114">
        <v>1.060277777</v>
      </c>
      <c r="O2114">
        <v>0</v>
      </c>
      <c r="P2114">
        <v>9</v>
      </c>
      <c r="Q2114">
        <v>0</v>
      </c>
      <c r="R2114">
        <v>11</v>
      </c>
      <c r="S2114">
        <v>0</v>
      </c>
      <c r="T2114">
        <v>8</v>
      </c>
      <c r="U2114">
        <v>0</v>
      </c>
      <c r="V2114">
        <v>0</v>
      </c>
      <c r="W2114">
        <v>0</v>
      </c>
      <c r="X2114">
        <v>8.1972360612378736</v>
      </c>
      <c r="Y2114">
        <v>0</v>
      </c>
      <c r="Z2114">
        <v>38.843397104245859</v>
      </c>
      <c r="AA2114">
        <v>0</v>
      </c>
      <c r="AB2114">
        <v>8.5752887841666663</v>
      </c>
      <c r="AC2114">
        <v>0</v>
      </c>
      <c r="AD2114">
        <v>0</v>
      </c>
      <c r="AE2114">
        <v>55.615921949650399</v>
      </c>
    </row>
    <row r="2115" spans="1:31" x14ac:dyDescent="0.25">
      <c r="A2115">
        <v>2380572</v>
      </c>
      <c r="B2115">
        <v>1</v>
      </c>
      <c r="C2115" t="s">
        <v>80</v>
      </c>
      <c r="D2115" t="s">
        <v>104</v>
      </c>
      <c r="E2115" t="s">
        <v>1368</v>
      </c>
      <c r="F2115" t="s">
        <v>6321</v>
      </c>
      <c r="G2115" t="s">
        <v>298</v>
      </c>
      <c r="H2115" t="s">
        <v>293</v>
      </c>
      <c r="I2115" t="s">
        <v>136</v>
      </c>
      <c r="J2115" t="s">
        <v>137</v>
      </c>
      <c r="K2115" t="s">
        <v>138</v>
      </c>
      <c r="L2115" t="s">
        <v>6322</v>
      </c>
      <c r="M2115" t="s">
        <v>6323</v>
      </c>
      <c r="N2115">
        <v>0.70888888800000005</v>
      </c>
      <c r="O2115">
        <v>4</v>
      </c>
      <c r="P2115">
        <v>0</v>
      </c>
      <c r="Q2115">
        <v>3</v>
      </c>
      <c r="R2115">
        <v>0</v>
      </c>
      <c r="S2115">
        <v>8</v>
      </c>
      <c r="T2115">
        <v>0</v>
      </c>
      <c r="U2115">
        <v>0</v>
      </c>
      <c r="V2115">
        <v>0</v>
      </c>
      <c r="W2115">
        <v>0.90412037285093327</v>
      </c>
      <c r="X2115">
        <v>0</v>
      </c>
      <c r="Y2115">
        <v>0.51024136487280003</v>
      </c>
      <c r="Z2115">
        <v>0</v>
      </c>
      <c r="AA2115">
        <v>2.7611856051120003</v>
      </c>
      <c r="AB2115">
        <v>0</v>
      </c>
      <c r="AC2115">
        <v>0</v>
      </c>
      <c r="AD2115">
        <v>0</v>
      </c>
      <c r="AE2115">
        <v>4.175547342835733</v>
      </c>
    </row>
    <row r="2116" spans="1:31" x14ac:dyDescent="0.25">
      <c r="A2116">
        <v>2380601</v>
      </c>
      <c r="B2116">
        <v>1</v>
      </c>
      <c r="C2116" t="s">
        <v>80</v>
      </c>
      <c r="D2116" t="s">
        <v>100</v>
      </c>
      <c r="E2116" t="s">
        <v>1397</v>
      </c>
      <c r="F2116" t="s">
        <v>3871</v>
      </c>
      <c r="G2116" t="s">
        <v>298</v>
      </c>
      <c r="H2116" t="s">
        <v>293</v>
      </c>
      <c r="I2116" t="s">
        <v>136</v>
      </c>
      <c r="J2116" t="s">
        <v>137</v>
      </c>
      <c r="K2116" t="s">
        <v>138</v>
      </c>
      <c r="L2116" t="s">
        <v>6324</v>
      </c>
      <c r="M2116" t="s">
        <v>6325</v>
      </c>
      <c r="N2116">
        <v>0.316111111</v>
      </c>
      <c r="O2116">
        <v>0</v>
      </c>
      <c r="P2116">
        <v>949</v>
      </c>
      <c r="Q2116">
        <v>0</v>
      </c>
      <c r="R2116">
        <v>126</v>
      </c>
      <c r="S2116">
        <v>0</v>
      </c>
      <c r="T2116">
        <v>105</v>
      </c>
      <c r="U2116">
        <v>0</v>
      </c>
      <c r="V2116">
        <v>0</v>
      </c>
      <c r="W2116">
        <v>0</v>
      </c>
      <c r="X2116">
        <v>143.34202781677789</v>
      </c>
      <c r="Y2116">
        <v>0</v>
      </c>
      <c r="Z2116">
        <v>61.070584914295431</v>
      </c>
      <c r="AA2116">
        <v>0</v>
      </c>
      <c r="AB2116">
        <v>37.443717489767408</v>
      </c>
      <c r="AC2116">
        <v>0</v>
      </c>
      <c r="AD2116">
        <v>0</v>
      </c>
      <c r="AE2116">
        <v>241.85633022084073</v>
      </c>
    </row>
    <row r="2117" spans="1:31" x14ac:dyDescent="0.25">
      <c r="A2117">
        <v>2386143</v>
      </c>
      <c r="B2117">
        <v>1</v>
      </c>
      <c r="C2117" t="s">
        <v>81</v>
      </c>
      <c r="D2117" t="s">
        <v>120</v>
      </c>
      <c r="E2117" t="s">
        <v>290</v>
      </c>
      <c r="F2117" t="s">
        <v>6326</v>
      </c>
      <c r="G2117" t="s">
        <v>298</v>
      </c>
      <c r="H2117" t="s">
        <v>293</v>
      </c>
      <c r="I2117" t="s">
        <v>136</v>
      </c>
      <c r="J2117" t="s">
        <v>137</v>
      </c>
      <c r="K2117" t="s">
        <v>138</v>
      </c>
      <c r="L2117" t="s">
        <v>6327</v>
      </c>
      <c r="M2117" t="s">
        <v>6328</v>
      </c>
      <c r="N2117">
        <v>7.6944444000000001E-2</v>
      </c>
      <c r="O2117">
        <v>3</v>
      </c>
      <c r="P2117">
        <v>1817</v>
      </c>
      <c r="Q2117">
        <v>78</v>
      </c>
      <c r="R2117">
        <v>94</v>
      </c>
      <c r="S2117">
        <v>13</v>
      </c>
      <c r="T2117">
        <v>193</v>
      </c>
      <c r="U2117">
        <v>5</v>
      </c>
      <c r="V2117">
        <v>2</v>
      </c>
      <c r="W2117">
        <v>8.667919772010832E-2</v>
      </c>
      <c r="X2117">
        <v>29.832570320670936</v>
      </c>
      <c r="Y2117">
        <v>9.0569032727928303</v>
      </c>
      <c r="Z2117">
        <v>7.4937084859297833</v>
      </c>
      <c r="AA2117">
        <v>5.7265339439523002</v>
      </c>
      <c r="AB2117">
        <v>15.129478509160743</v>
      </c>
      <c r="AC2117">
        <v>51.206403452604903</v>
      </c>
      <c r="AD2117">
        <v>1.4730583165438249</v>
      </c>
      <c r="AE2117">
        <v>120.00533549937543</v>
      </c>
    </row>
    <row r="2118" spans="1:31" x14ac:dyDescent="0.25">
      <c r="A2118">
        <v>2386171</v>
      </c>
      <c r="B2118">
        <v>1</v>
      </c>
      <c r="C2118" t="s">
        <v>81</v>
      </c>
      <c r="D2118" t="s">
        <v>120</v>
      </c>
      <c r="E2118" t="s">
        <v>1368</v>
      </c>
      <c r="F2118" t="s">
        <v>6329</v>
      </c>
      <c r="G2118" t="s">
        <v>298</v>
      </c>
      <c r="H2118" t="s">
        <v>293</v>
      </c>
      <c r="I2118" t="s">
        <v>136</v>
      </c>
      <c r="J2118" t="s">
        <v>137</v>
      </c>
      <c r="K2118" t="s">
        <v>138</v>
      </c>
      <c r="L2118" t="s">
        <v>6330</v>
      </c>
      <c r="M2118" t="s">
        <v>6331</v>
      </c>
      <c r="N2118">
        <v>0.46111111100000002</v>
      </c>
      <c r="O2118">
        <v>0</v>
      </c>
      <c r="P2118">
        <v>1189</v>
      </c>
      <c r="Q2118">
        <v>0</v>
      </c>
      <c r="R2118">
        <v>16</v>
      </c>
      <c r="S2118">
        <v>1</v>
      </c>
      <c r="T2118">
        <v>118</v>
      </c>
      <c r="U2118">
        <v>3</v>
      </c>
      <c r="V2118">
        <v>2</v>
      </c>
      <c r="W2118">
        <v>0</v>
      </c>
      <c r="X2118">
        <v>110.63357261225202</v>
      </c>
      <c r="Y2118">
        <v>0</v>
      </c>
      <c r="Z2118">
        <v>7.2595971593833353</v>
      </c>
      <c r="AA2118">
        <v>4.8752513041599999</v>
      </c>
      <c r="AB2118">
        <v>37.261057732472679</v>
      </c>
      <c r="AC2118">
        <v>134.95159712434619</v>
      </c>
      <c r="AD2118">
        <v>8.1266039809295023</v>
      </c>
      <c r="AE2118">
        <v>303.10767991354373</v>
      </c>
    </row>
    <row r="2119" spans="1:31" x14ac:dyDescent="0.25">
      <c r="A2119">
        <v>2386184</v>
      </c>
      <c r="B2119">
        <v>1</v>
      </c>
      <c r="C2119" t="s">
        <v>81</v>
      </c>
      <c r="D2119" t="s">
        <v>118</v>
      </c>
      <c r="E2119" t="s">
        <v>1397</v>
      </c>
      <c r="F2119" t="s">
        <v>6332</v>
      </c>
      <c r="G2119" t="s">
        <v>298</v>
      </c>
      <c r="H2119" t="s">
        <v>293</v>
      </c>
      <c r="I2119" t="s">
        <v>136</v>
      </c>
      <c r="J2119" t="s">
        <v>137</v>
      </c>
      <c r="K2119" t="s">
        <v>138</v>
      </c>
      <c r="L2119" t="s">
        <v>6333</v>
      </c>
      <c r="M2119" t="s">
        <v>6334</v>
      </c>
      <c r="N2119">
        <v>0.62222222199999999</v>
      </c>
      <c r="O2119">
        <v>0</v>
      </c>
      <c r="P2119">
        <v>0</v>
      </c>
      <c r="Q2119">
        <v>0</v>
      </c>
      <c r="R2119">
        <v>1</v>
      </c>
      <c r="S2119">
        <v>1</v>
      </c>
      <c r="T2119">
        <v>2</v>
      </c>
      <c r="U2119">
        <v>1</v>
      </c>
      <c r="V2119">
        <v>0</v>
      </c>
      <c r="W2119">
        <v>0</v>
      </c>
      <c r="X2119">
        <v>0</v>
      </c>
      <c r="Y2119">
        <v>0</v>
      </c>
      <c r="Z2119">
        <v>0.32872844236073334</v>
      </c>
      <c r="AA2119">
        <v>6.9854149826159997</v>
      </c>
      <c r="AB2119">
        <v>3.4692262824732332</v>
      </c>
      <c r="AC2119">
        <v>3.0255145315093999</v>
      </c>
      <c r="AD2119">
        <v>0</v>
      </c>
      <c r="AE2119">
        <v>13.808884238959367</v>
      </c>
    </row>
    <row r="2120" spans="1:31" x14ac:dyDescent="0.25">
      <c r="A2120">
        <v>2386194</v>
      </c>
      <c r="B2120">
        <v>1</v>
      </c>
      <c r="C2120" t="s">
        <v>81</v>
      </c>
      <c r="D2120" t="s">
        <v>113</v>
      </c>
      <c r="E2120" t="s">
        <v>1397</v>
      </c>
      <c r="F2120" t="s">
        <v>6335</v>
      </c>
      <c r="G2120" t="s">
        <v>3833</v>
      </c>
      <c r="H2120" t="s">
        <v>293</v>
      </c>
      <c r="I2120" t="s">
        <v>136</v>
      </c>
      <c r="J2120" t="s">
        <v>137</v>
      </c>
      <c r="K2120" t="s">
        <v>138</v>
      </c>
      <c r="L2120" t="s">
        <v>6336</v>
      </c>
      <c r="M2120" t="s">
        <v>6337</v>
      </c>
      <c r="N2120">
        <v>2.3075000000000001</v>
      </c>
      <c r="O2120">
        <v>0</v>
      </c>
      <c r="P2120">
        <v>33</v>
      </c>
      <c r="Q2120">
        <v>0</v>
      </c>
      <c r="R2120">
        <v>10</v>
      </c>
      <c r="S2120">
        <v>0</v>
      </c>
      <c r="T2120">
        <v>2</v>
      </c>
      <c r="U2120">
        <v>0</v>
      </c>
      <c r="V2120">
        <v>0</v>
      </c>
      <c r="W2120">
        <v>0</v>
      </c>
      <c r="X2120">
        <v>13.158419674677626</v>
      </c>
      <c r="Y2120">
        <v>0</v>
      </c>
      <c r="Z2120">
        <v>18.720423860307996</v>
      </c>
      <c r="AA2120">
        <v>0</v>
      </c>
      <c r="AB2120">
        <v>1.3444400485161001</v>
      </c>
      <c r="AC2120">
        <v>0</v>
      </c>
      <c r="AD2120">
        <v>0</v>
      </c>
      <c r="AE2120">
        <v>33.223283583501718</v>
      </c>
    </row>
    <row r="2121" spans="1:31" x14ac:dyDescent="0.25">
      <c r="A2121">
        <v>2386205</v>
      </c>
      <c r="B2121">
        <v>1</v>
      </c>
      <c r="C2121" t="s">
        <v>81</v>
      </c>
      <c r="D2121" t="s">
        <v>127</v>
      </c>
      <c r="E2121" t="s">
        <v>1397</v>
      </c>
      <c r="F2121" t="s">
        <v>6338</v>
      </c>
      <c r="G2121" t="s">
        <v>3000</v>
      </c>
      <c r="H2121" t="s">
        <v>293</v>
      </c>
      <c r="I2121" t="s">
        <v>136</v>
      </c>
      <c r="J2121" t="s">
        <v>137</v>
      </c>
      <c r="K2121" t="s">
        <v>138</v>
      </c>
      <c r="L2121" t="s">
        <v>6339</v>
      </c>
      <c r="M2121" t="s">
        <v>6340</v>
      </c>
      <c r="N2121">
        <v>5.2736111110000001</v>
      </c>
      <c r="O2121">
        <v>0</v>
      </c>
      <c r="P2121">
        <v>0</v>
      </c>
      <c r="Q2121">
        <v>20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151.382195031127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151.382195031127</v>
      </c>
    </row>
    <row r="2122" spans="1:31" x14ac:dyDescent="0.25">
      <c r="A2122">
        <v>2386269</v>
      </c>
      <c r="B2122">
        <v>1</v>
      </c>
      <c r="C2122" t="s">
        <v>81</v>
      </c>
      <c r="D2122" t="s">
        <v>121</v>
      </c>
      <c r="E2122" t="s">
        <v>1368</v>
      </c>
      <c r="F2122" t="s">
        <v>6341</v>
      </c>
      <c r="G2122" t="s">
        <v>298</v>
      </c>
      <c r="H2122" t="s">
        <v>293</v>
      </c>
      <c r="I2122" t="s">
        <v>136</v>
      </c>
      <c r="J2122" t="s">
        <v>137</v>
      </c>
      <c r="K2122" t="s">
        <v>138</v>
      </c>
      <c r="L2122" t="s">
        <v>6342</v>
      </c>
      <c r="M2122" t="s">
        <v>6343</v>
      </c>
      <c r="N2122">
        <v>1.8591666659999999</v>
      </c>
      <c r="O2122">
        <v>0</v>
      </c>
      <c r="P2122">
        <v>368</v>
      </c>
      <c r="Q2122">
        <v>1</v>
      </c>
      <c r="R2122">
        <v>34</v>
      </c>
      <c r="S2122">
        <v>1</v>
      </c>
      <c r="T2122">
        <v>32</v>
      </c>
      <c r="U2122">
        <v>0</v>
      </c>
      <c r="V2122">
        <v>0</v>
      </c>
      <c r="W2122">
        <v>0</v>
      </c>
      <c r="X2122">
        <v>83.818717218637829</v>
      </c>
      <c r="Y2122">
        <v>3.2730878873920504</v>
      </c>
      <c r="Z2122">
        <v>31.815847848002303</v>
      </c>
      <c r="AA2122">
        <v>2.4659450940547498</v>
      </c>
      <c r="AB2122">
        <v>33.197075897783499</v>
      </c>
      <c r="AC2122">
        <v>0</v>
      </c>
      <c r="AD2122">
        <v>0</v>
      </c>
      <c r="AE2122">
        <v>154.57067394587042</v>
      </c>
    </row>
    <row r="2123" spans="1:31" x14ac:dyDescent="0.25">
      <c r="A2123">
        <v>2386282</v>
      </c>
      <c r="B2123">
        <v>1</v>
      </c>
      <c r="C2123" t="s">
        <v>81</v>
      </c>
      <c r="D2123" t="s">
        <v>118</v>
      </c>
      <c r="E2123" t="s">
        <v>290</v>
      </c>
      <c r="F2123" t="s">
        <v>6344</v>
      </c>
      <c r="G2123" t="s">
        <v>298</v>
      </c>
      <c r="H2123" t="s">
        <v>293</v>
      </c>
      <c r="I2123" t="s">
        <v>136</v>
      </c>
      <c r="J2123" t="s">
        <v>137</v>
      </c>
      <c r="K2123" t="s">
        <v>138</v>
      </c>
      <c r="L2123" t="s">
        <v>6345</v>
      </c>
      <c r="M2123" t="s">
        <v>6346</v>
      </c>
      <c r="N2123">
        <v>1.7322222220000001</v>
      </c>
      <c r="O2123">
        <v>0</v>
      </c>
      <c r="P2123">
        <v>319</v>
      </c>
      <c r="Q2123">
        <v>9</v>
      </c>
      <c r="R2123">
        <v>88</v>
      </c>
      <c r="S2123">
        <v>13</v>
      </c>
      <c r="T2123">
        <v>70</v>
      </c>
      <c r="U2123">
        <v>1</v>
      </c>
      <c r="V2123">
        <v>0</v>
      </c>
      <c r="W2123">
        <v>0</v>
      </c>
      <c r="X2123">
        <v>146.89352863093197</v>
      </c>
      <c r="Y2123">
        <v>200.27546153390745</v>
      </c>
      <c r="Z2123">
        <v>260.84957012399587</v>
      </c>
      <c r="AA2123">
        <v>641.51730356159248</v>
      </c>
      <c r="AB2123">
        <v>64.495543311014089</v>
      </c>
      <c r="AC2123">
        <v>1050.9184521204061</v>
      </c>
      <c r="AD2123">
        <v>0</v>
      </c>
      <c r="AE2123">
        <v>2364.9498592818477</v>
      </c>
    </row>
    <row r="2124" spans="1:31" x14ac:dyDescent="0.25">
      <c r="A2124">
        <v>2386306</v>
      </c>
      <c r="B2124">
        <v>1</v>
      </c>
      <c r="C2124" t="s">
        <v>81</v>
      </c>
      <c r="D2124" t="s">
        <v>128</v>
      </c>
      <c r="E2124" t="s">
        <v>1397</v>
      </c>
      <c r="F2124" t="s">
        <v>6063</v>
      </c>
      <c r="G2124" t="s">
        <v>3130</v>
      </c>
      <c r="H2124" t="s">
        <v>293</v>
      </c>
      <c r="I2124" t="s">
        <v>136</v>
      </c>
      <c r="J2124" t="s">
        <v>137</v>
      </c>
      <c r="K2124" t="s">
        <v>138</v>
      </c>
      <c r="L2124" t="s">
        <v>6347</v>
      </c>
      <c r="M2124" t="s">
        <v>6348</v>
      </c>
      <c r="N2124">
        <v>1.3066666659999999</v>
      </c>
      <c r="O2124">
        <v>0</v>
      </c>
      <c r="P2124">
        <v>15</v>
      </c>
      <c r="Q2124">
        <v>0</v>
      </c>
      <c r="R2124">
        <v>20</v>
      </c>
      <c r="S2124">
        <v>9</v>
      </c>
      <c r="T2124">
        <v>6</v>
      </c>
      <c r="U2124">
        <v>4</v>
      </c>
      <c r="V2124">
        <v>0</v>
      </c>
      <c r="W2124">
        <v>0</v>
      </c>
      <c r="X2124">
        <v>4.7839928088113002</v>
      </c>
      <c r="Y2124">
        <v>0</v>
      </c>
      <c r="Z2124">
        <v>22.972156481894203</v>
      </c>
      <c r="AA2124">
        <v>156.46982323582679</v>
      </c>
      <c r="AB2124">
        <v>10.576654358406266</v>
      </c>
      <c r="AC2124">
        <v>1297.6247429342536</v>
      </c>
      <c r="AD2124">
        <v>0</v>
      </c>
      <c r="AE2124">
        <v>1492.4273698191921</v>
      </c>
    </row>
    <row r="2125" spans="1:31" x14ac:dyDescent="0.25">
      <c r="A2125">
        <v>2386312</v>
      </c>
      <c r="B2125">
        <v>1</v>
      </c>
      <c r="C2125" t="s">
        <v>81</v>
      </c>
      <c r="D2125" t="s">
        <v>118</v>
      </c>
      <c r="E2125" t="s">
        <v>1397</v>
      </c>
      <c r="F2125" t="s">
        <v>5768</v>
      </c>
      <c r="G2125" t="s">
        <v>298</v>
      </c>
      <c r="H2125" t="s">
        <v>293</v>
      </c>
      <c r="I2125" t="s">
        <v>1348</v>
      </c>
      <c r="J2125" t="s">
        <v>137</v>
      </c>
      <c r="K2125" t="s">
        <v>138</v>
      </c>
      <c r="L2125" t="s">
        <v>6349</v>
      </c>
      <c r="M2125" t="s">
        <v>6350</v>
      </c>
      <c r="N2125">
        <v>1.6666666E-2</v>
      </c>
      <c r="O2125">
        <v>3</v>
      </c>
      <c r="P2125">
        <v>1395</v>
      </c>
      <c r="Q2125">
        <v>188</v>
      </c>
      <c r="R2125">
        <v>169</v>
      </c>
      <c r="S2125">
        <v>28</v>
      </c>
      <c r="T2125">
        <v>116</v>
      </c>
      <c r="U2125">
        <v>0</v>
      </c>
      <c r="V2125">
        <v>0</v>
      </c>
      <c r="W2125">
        <v>6.8018365439999999E-3</v>
      </c>
      <c r="X2125">
        <v>2.4013451609875034</v>
      </c>
      <c r="Y2125">
        <v>10.304156452521003</v>
      </c>
      <c r="Z2125">
        <v>4.2142050277040006</v>
      </c>
      <c r="AA2125">
        <v>0.8781241599924996</v>
      </c>
      <c r="AB2125">
        <v>0.45468626430199993</v>
      </c>
      <c r="AC2125">
        <v>0</v>
      </c>
      <c r="AD2125">
        <v>0</v>
      </c>
      <c r="AE2125">
        <v>18.259318902051007</v>
      </c>
    </row>
    <row r="2126" spans="1:31" x14ac:dyDescent="0.25">
      <c r="A2126">
        <v>2386313</v>
      </c>
      <c r="B2126">
        <v>1</v>
      </c>
      <c r="C2126" t="s">
        <v>81</v>
      </c>
      <c r="D2126" t="s">
        <v>118</v>
      </c>
      <c r="E2126" t="s">
        <v>1397</v>
      </c>
      <c r="F2126" t="s">
        <v>6351</v>
      </c>
      <c r="G2126" t="s">
        <v>1495</v>
      </c>
      <c r="H2126" t="s">
        <v>293</v>
      </c>
      <c r="I2126" t="s">
        <v>136</v>
      </c>
      <c r="J2126" t="s">
        <v>137</v>
      </c>
      <c r="K2126" t="s">
        <v>138</v>
      </c>
      <c r="L2126" t="s">
        <v>6352</v>
      </c>
      <c r="M2126" t="s">
        <v>6353</v>
      </c>
      <c r="N2126">
        <v>3.4327777770000001</v>
      </c>
      <c r="O2126">
        <v>0</v>
      </c>
      <c r="P2126">
        <v>145</v>
      </c>
      <c r="Q2126">
        <v>12</v>
      </c>
      <c r="R2126">
        <v>26</v>
      </c>
      <c r="S2126">
        <v>8</v>
      </c>
      <c r="T2126">
        <v>25</v>
      </c>
      <c r="U2126">
        <v>0</v>
      </c>
      <c r="V2126">
        <v>0</v>
      </c>
      <c r="W2126">
        <v>0</v>
      </c>
      <c r="X2126">
        <v>54.098343058356924</v>
      </c>
      <c r="Y2126">
        <v>328.14673608859192</v>
      </c>
      <c r="Z2126">
        <v>15.037611780859731</v>
      </c>
      <c r="AA2126">
        <v>42.509917736896845</v>
      </c>
      <c r="AB2126">
        <v>27.551977993758165</v>
      </c>
      <c r="AC2126">
        <v>0</v>
      </c>
      <c r="AD2126">
        <v>0</v>
      </c>
      <c r="AE2126">
        <v>467.34458665846358</v>
      </c>
    </row>
    <row r="2127" spans="1:31" x14ac:dyDescent="0.25">
      <c r="A2127">
        <v>2386329</v>
      </c>
      <c r="B2127">
        <v>1</v>
      </c>
      <c r="C2127" t="s">
        <v>81</v>
      </c>
      <c r="D2127" t="s">
        <v>117</v>
      </c>
      <c r="E2127" t="s">
        <v>290</v>
      </c>
      <c r="F2127" t="s">
        <v>5271</v>
      </c>
      <c r="G2127" t="s">
        <v>298</v>
      </c>
      <c r="H2127" t="s">
        <v>293</v>
      </c>
      <c r="I2127" t="s">
        <v>136</v>
      </c>
      <c r="J2127" t="s">
        <v>137</v>
      </c>
      <c r="K2127" t="s">
        <v>138</v>
      </c>
      <c r="L2127" t="s">
        <v>6354</v>
      </c>
      <c r="M2127" t="s">
        <v>6355</v>
      </c>
      <c r="N2127">
        <v>0.30083333299999998</v>
      </c>
      <c r="O2127">
        <v>0</v>
      </c>
      <c r="P2127">
        <v>403</v>
      </c>
      <c r="Q2127">
        <v>37</v>
      </c>
      <c r="R2127">
        <v>45</v>
      </c>
      <c r="S2127">
        <v>6</v>
      </c>
      <c r="T2127">
        <v>31</v>
      </c>
      <c r="U2127">
        <v>1</v>
      </c>
      <c r="V2127">
        <v>0</v>
      </c>
      <c r="W2127">
        <v>0</v>
      </c>
      <c r="X2127">
        <v>18.056671686161103</v>
      </c>
      <c r="Y2127">
        <v>29.789997509953633</v>
      </c>
      <c r="Z2127">
        <v>16.772908764076025</v>
      </c>
      <c r="AA2127">
        <v>36.099320934740803</v>
      </c>
      <c r="AB2127">
        <v>7.7692390782358487</v>
      </c>
      <c r="AC2127">
        <v>34.418726512596876</v>
      </c>
      <c r="AD2127">
        <v>0</v>
      </c>
      <c r="AE2127">
        <v>142.90686448576429</v>
      </c>
    </row>
    <row r="2128" spans="1:31" x14ac:dyDescent="0.25">
      <c r="A2128">
        <v>2386338</v>
      </c>
      <c r="B2128">
        <v>1</v>
      </c>
      <c r="C2128" t="s">
        <v>81</v>
      </c>
      <c r="D2128" t="s">
        <v>117</v>
      </c>
      <c r="E2128" t="s">
        <v>290</v>
      </c>
      <c r="F2128" t="s">
        <v>6356</v>
      </c>
      <c r="G2128" t="s">
        <v>298</v>
      </c>
      <c r="H2128" t="s">
        <v>293</v>
      </c>
      <c r="I2128" t="s">
        <v>136</v>
      </c>
      <c r="J2128" t="s">
        <v>137</v>
      </c>
      <c r="K2128" t="s">
        <v>138</v>
      </c>
      <c r="L2128" t="s">
        <v>6357</v>
      </c>
      <c r="M2128" t="s">
        <v>6358</v>
      </c>
      <c r="N2128">
        <v>5.1388888000000001E-2</v>
      </c>
      <c r="O2128">
        <v>2</v>
      </c>
      <c r="P2128">
        <v>541</v>
      </c>
      <c r="Q2128">
        <v>12</v>
      </c>
      <c r="R2128">
        <v>43</v>
      </c>
      <c r="S2128">
        <v>13</v>
      </c>
      <c r="T2128">
        <v>23</v>
      </c>
      <c r="U2128">
        <v>1</v>
      </c>
      <c r="V2128">
        <v>0</v>
      </c>
      <c r="W2128">
        <v>6.8780630188541678E-2</v>
      </c>
      <c r="X2128">
        <v>3.7955183755598312</v>
      </c>
      <c r="Y2128">
        <v>0.56425919613108344</v>
      </c>
      <c r="Z2128">
        <v>1.3735286544579306</v>
      </c>
      <c r="AA2128">
        <v>1.0858153013766665</v>
      </c>
      <c r="AB2128">
        <v>0.66461194144491675</v>
      </c>
      <c r="AC2128">
        <v>6.6110393706215289</v>
      </c>
      <c r="AD2128">
        <v>0</v>
      </c>
      <c r="AE2128">
        <v>14.163553469780499</v>
      </c>
    </row>
    <row r="2129" spans="1:31" x14ac:dyDescent="0.25">
      <c r="A2129">
        <v>2377338</v>
      </c>
      <c r="B2129">
        <v>1</v>
      </c>
      <c r="C2129" t="s">
        <v>80</v>
      </c>
      <c r="D2129" t="s">
        <v>83</v>
      </c>
      <c r="E2129" t="s">
        <v>1397</v>
      </c>
      <c r="F2129" t="s">
        <v>6083</v>
      </c>
      <c r="G2129" t="s">
        <v>1495</v>
      </c>
      <c r="H2129" t="s">
        <v>293</v>
      </c>
      <c r="I2129" t="s">
        <v>136</v>
      </c>
      <c r="J2129" t="s">
        <v>137</v>
      </c>
      <c r="K2129" t="s">
        <v>138</v>
      </c>
      <c r="L2129" t="s">
        <v>6359</v>
      </c>
      <c r="M2129" t="s">
        <v>6360</v>
      </c>
      <c r="N2129">
        <v>3.1419444439999999</v>
      </c>
      <c r="O2129">
        <v>0</v>
      </c>
      <c r="P2129">
        <v>18</v>
      </c>
      <c r="Q2129">
        <v>0</v>
      </c>
      <c r="R2129">
        <v>0</v>
      </c>
      <c r="S2129">
        <v>0</v>
      </c>
      <c r="T2129">
        <v>1</v>
      </c>
      <c r="U2129">
        <v>0</v>
      </c>
      <c r="V2129">
        <v>0</v>
      </c>
      <c r="W2129">
        <v>0</v>
      </c>
      <c r="X2129">
        <v>4.9849706459480672</v>
      </c>
      <c r="Y2129">
        <v>0</v>
      </c>
      <c r="Z2129">
        <v>0</v>
      </c>
      <c r="AA2129">
        <v>0</v>
      </c>
      <c r="AB2129">
        <v>0.26259648139230007</v>
      </c>
      <c r="AC2129">
        <v>0</v>
      </c>
      <c r="AD2129">
        <v>0</v>
      </c>
      <c r="AE2129">
        <v>5.2475671273403677</v>
      </c>
    </row>
    <row r="2130" spans="1:31" x14ac:dyDescent="0.25">
      <c r="A2130">
        <v>2378558</v>
      </c>
      <c r="B2130">
        <v>1</v>
      </c>
      <c r="C2130" t="s">
        <v>81</v>
      </c>
      <c r="D2130" t="s">
        <v>123</v>
      </c>
      <c r="E2130" t="s">
        <v>1397</v>
      </c>
      <c r="F2130" t="s">
        <v>5499</v>
      </c>
      <c r="G2130" t="s">
        <v>292</v>
      </c>
      <c r="H2130" t="s">
        <v>293</v>
      </c>
      <c r="I2130" t="s">
        <v>136</v>
      </c>
      <c r="J2130" t="s">
        <v>137</v>
      </c>
      <c r="K2130" t="s">
        <v>294</v>
      </c>
      <c r="L2130" t="s">
        <v>6361</v>
      </c>
      <c r="M2130" t="s">
        <v>6362</v>
      </c>
      <c r="N2130">
        <v>1.9750000000000001</v>
      </c>
      <c r="O2130">
        <v>2</v>
      </c>
      <c r="P2130">
        <v>0</v>
      </c>
      <c r="Q2130">
        <v>99</v>
      </c>
      <c r="R2130">
        <v>0</v>
      </c>
      <c r="S2130">
        <v>7</v>
      </c>
      <c r="T2130">
        <v>0</v>
      </c>
      <c r="U2130">
        <v>0</v>
      </c>
      <c r="V2130">
        <v>0</v>
      </c>
      <c r="W2130">
        <v>0.48712867128074999</v>
      </c>
      <c r="X2130">
        <v>0</v>
      </c>
      <c r="Y2130">
        <v>306.60876469165783</v>
      </c>
      <c r="Z2130">
        <v>0</v>
      </c>
      <c r="AA2130">
        <v>21.051164881659751</v>
      </c>
      <c r="AB2130">
        <v>0</v>
      </c>
      <c r="AC2130">
        <v>0</v>
      </c>
      <c r="AD2130">
        <v>0</v>
      </c>
      <c r="AE2130">
        <v>328.14705824459833</v>
      </c>
    </row>
    <row r="2131" spans="1:31" x14ac:dyDescent="0.25">
      <c r="A2131">
        <v>2378941</v>
      </c>
      <c r="B2131">
        <v>1</v>
      </c>
      <c r="C2131" t="s">
        <v>81</v>
      </c>
      <c r="D2131" t="s">
        <v>127</v>
      </c>
      <c r="E2131" t="s">
        <v>1397</v>
      </c>
      <c r="F2131" t="s">
        <v>6363</v>
      </c>
      <c r="G2131" t="s">
        <v>353</v>
      </c>
      <c r="H2131" t="s">
        <v>293</v>
      </c>
      <c r="I2131" t="s">
        <v>136</v>
      </c>
      <c r="J2131" t="s">
        <v>137</v>
      </c>
      <c r="K2131" t="s">
        <v>294</v>
      </c>
      <c r="L2131" t="s">
        <v>6364</v>
      </c>
      <c r="M2131" t="s">
        <v>6365</v>
      </c>
      <c r="N2131">
        <v>6.5650000000000004</v>
      </c>
      <c r="O2131">
        <v>0</v>
      </c>
      <c r="P2131">
        <v>339</v>
      </c>
      <c r="Q2131">
        <v>0</v>
      </c>
      <c r="R2131">
        <v>0</v>
      </c>
      <c r="S2131">
        <v>0</v>
      </c>
      <c r="T2131">
        <v>16</v>
      </c>
      <c r="U2131">
        <v>0</v>
      </c>
      <c r="V2131">
        <v>0</v>
      </c>
      <c r="W2131">
        <v>0</v>
      </c>
      <c r="X2131">
        <v>540.3223587315332</v>
      </c>
      <c r="Y2131">
        <v>0</v>
      </c>
      <c r="Z2131">
        <v>0</v>
      </c>
      <c r="AA2131">
        <v>0</v>
      </c>
      <c r="AB2131">
        <v>218.97105065716175</v>
      </c>
      <c r="AC2131">
        <v>0</v>
      </c>
      <c r="AD2131">
        <v>0</v>
      </c>
      <c r="AE2131">
        <v>759.29340938869495</v>
      </c>
    </row>
    <row r="2132" spans="1:31" x14ac:dyDescent="0.25">
      <c r="A2132">
        <v>2381742</v>
      </c>
      <c r="B2132">
        <v>1</v>
      </c>
      <c r="C2132" t="s">
        <v>81</v>
      </c>
      <c r="D2132" t="s">
        <v>120</v>
      </c>
      <c r="E2132" t="s">
        <v>290</v>
      </c>
      <c r="F2132" t="s">
        <v>6366</v>
      </c>
      <c r="G2132" t="s">
        <v>292</v>
      </c>
      <c r="H2132" t="s">
        <v>293</v>
      </c>
      <c r="I2132" t="s">
        <v>136</v>
      </c>
      <c r="J2132" t="s">
        <v>137</v>
      </c>
      <c r="K2132" t="s">
        <v>294</v>
      </c>
      <c r="L2132" t="s">
        <v>6367</v>
      </c>
      <c r="M2132" t="s">
        <v>6368</v>
      </c>
      <c r="N2132">
        <v>7.6733333330000004</v>
      </c>
      <c r="O2132">
        <v>2</v>
      </c>
      <c r="P2132">
        <v>298</v>
      </c>
      <c r="Q2132">
        <v>97</v>
      </c>
      <c r="R2132">
        <v>7</v>
      </c>
      <c r="S2132">
        <v>11</v>
      </c>
      <c r="T2132">
        <v>23</v>
      </c>
      <c r="U2132">
        <v>0</v>
      </c>
      <c r="V2132">
        <v>0</v>
      </c>
      <c r="W2132">
        <v>42.987076546937693</v>
      </c>
      <c r="X2132">
        <v>557.35245210284143</v>
      </c>
      <c r="Y2132">
        <v>2030.6049857126525</v>
      </c>
      <c r="Z2132">
        <v>221.30281267012788</v>
      </c>
      <c r="AA2132">
        <v>204.94700898276267</v>
      </c>
      <c r="AB2132">
        <v>106.43225223535725</v>
      </c>
      <c r="AC2132">
        <v>0</v>
      </c>
      <c r="AD2132">
        <v>0</v>
      </c>
      <c r="AE2132">
        <v>3163.6265882506796</v>
      </c>
    </row>
    <row r="2133" spans="1:31" x14ac:dyDescent="0.25">
      <c r="A2133">
        <v>2381748</v>
      </c>
      <c r="B2133">
        <v>1</v>
      </c>
      <c r="C2133" t="s">
        <v>81</v>
      </c>
      <c r="D2133" t="s">
        <v>113</v>
      </c>
      <c r="E2133" t="s">
        <v>290</v>
      </c>
      <c r="F2133" t="s">
        <v>6369</v>
      </c>
      <c r="G2133" t="s">
        <v>292</v>
      </c>
      <c r="H2133" t="s">
        <v>293</v>
      </c>
      <c r="I2133" t="s">
        <v>136</v>
      </c>
      <c r="J2133" t="s">
        <v>137</v>
      </c>
      <c r="K2133" t="s">
        <v>294</v>
      </c>
      <c r="L2133" t="s">
        <v>6370</v>
      </c>
      <c r="M2133" t="s">
        <v>6371</v>
      </c>
      <c r="N2133">
        <v>7.9249999999999998</v>
      </c>
      <c r="O2133">
        <v>0</v>
      </c>
      <c r="P2133">
        <v>677</v>
      </c>
      <c r="Q2133">
        <v>50</v>
      </c>
      <c r="R2133">
        <v>263</v>
      </c>
      <c r="S2133">
        <v>10</v>
      </c>
      <c r="T2133">
        <v>43</v>
      </c>
      <c r="U2133">
        <v>0</v>
      </c>
      <c r="V2133">
        <v>0</v>
      </c>
      <c r="W2133">
        <v>0</v>
      </c>
      <c r="X2133">
        <v>1153.4790991597504</v>
      </c>
      <c r="Y2133">
        <v>1582.9051462512098</v>
      </c>
      <c r="Z2133">
        <v>2783.0208605056887</v>
      </c>
      <c r="AA2133">
        <v>1534.7200119367487</v>
      </c>
      <c r="AB2133">
        <v>306.16587577000081</v>
      </c>
      <c r="AC2133">
        <v>0</v>
      </c>
      <c r="AD2133">
        <v>0</v>
      </c>
      <c r="AE2133">
        <v>7360.2909936233982</v>
      </c>
    </row>
    <row r="2134" spans="1:31" x14ac:dyDescent="0.25">
      <c r="A2134">
        <v>2380855</v>
      </c>
      <c r="B2134">
        <v>1</v>
      </c>
      <c r="C2134" t="s">
        <v>81</v>
      </c>
      <c r="D2134" t="s">
        <v>118</v>
      </c>
      <c r="E2134" t="s">
        <v>290</v>
      </c>
      <c r="F2134" t="s">
        <v>6372</v>
      </c>
      <c r="G2134" t="s">
        <v>292</v>
      </c>
      <c r="H2134" t="s">
        <v>293</v>
      </c>
      <c r="I2134" t="s">
        <v>136</v>
      </c>
      <c r="J2134" t="s">
        <v>137</v>
      </c>
      <c r="K2134" t="s">
        <v>294</v>
      </c>
      <c r="L2134" t="s">
        <v>6373</v>
      </c>
      <c r="M2134" t="s">
        <v>6374</v>
      </c>
      <c r="N2134">
        <v>5.613611111</v>
      </c>
      <c r="O2134">
        <v>14</v>
      </c>
      <c r="P2134">
        <v>1</v>
      </c>
      <c r="Q2134">
        <v>52</v>
      </c>
      <c r="R2134">
        <v>4</v>
      </c>
      <c r="S2134">
        <v>31</v>
      </c>
      <c r="T2134">
        <v>0</v>
      </c>
      <c r="U2134">
        <v>1</v>
      </c>
      <c r="V2134">
        <v>0</v>
      </c>
      <c r="W2134">
        <v>79.506145278201629</v>
      </c>
      <c r="X2134">
        <v>2.7473492996118667</v>
      </c>
      <c r="Y2134">
        <v>456.39450428392712</v>
      </c>
      <c r="Z2134">
        <v>10.497115285402751</v>
      </c>
      <c r="AA2134">
        <v>1449.4954225070301</v>
      </c>
      <c r="AB2134">
        <v>0</v>
      </c>
      <c r="AC2134">
        <v>379.78267567364668</v>
      </c>
      <c r="AD2134">
        <v>0</v>
      </c>
      <c r="AE2134">
        <v>2378.4232123278202</v>
      </c>
    </row>
    <row r="2135" spans="1:31" x14ac:dyDescent="0.25">
      <c r="A2135">
        <v>2380857</v>
      </c>
      <c r="B2135">
        <v>1</v>
      </c>
      <c r="C2135" t="s">
        <v>81</v>
      </c>
      <c r="D2135" t="s">
        <v>112</v>
      </c>
      <c r="E2135" t="s">
        <v>290</v>
      </c>
      <c r="F2135" t="s">
        <v>3367</v>
      </c>
      <c r="G2135" t="s">
        <v>292</v>
      </c>
      <c r="H2135" t="s">
        <v>293</v>
      </c>
      <c r="I2135" t="s">
        <v>136</v>
      </c>
      <c r="J2135" t="s">
        <v>137</v>
      </c>
      <c r="K2135" t="s">
        <v>294</v>
      </c>
      <c r="L2135" t="s">
        <v>6375</v>
      </c>
      <c r="M2135" t="s">
        <v>6376</v>
      </c>
      <c r="N2135">
        <v>8.2402777769999993</v>
      </c>
      <c r="O2135">
        <v>1</v>
      </c>
      <c r="P2135">
        <v>835</v>
      </c>
      <c r="Q2135">
        <v>97</v>
      </c>
      <c r="R2135">
        <v>148</v>
      </c>
      <c r="S2135">
        <v>13</v>
      </c>
      <c r="T2135">
        <v>99</v>
      </c>
      <c r="U2135">
        <v>0</v>
      </c>
      <c r="V2135">
        <v>1</v>
      </c>
      <c r="W2135">
        <v>10.543472846997419</v>
      </c>
      <c r="X2135">
        <v>1747.3487134074769</v>
      </c>
      <c r="Y2135">
        <v>3847.1748670972556</v>
      </c>
      <c r="Z2135">
        <v>3688.2027429462</v>
      </c>
      <c r="AA2135">
        <v>285.48131093788948</v>
      </c>
      <c r="AB2135">
        <v>774.05269134355399</v>
      </c>
      <c r="AC2135">
        <v>0</v>
      </c>
      <c r="AD2135">
        <v>367.36648894722566</v>
      </c>
      <c r="AE2135">
        <v>10720.170287526598</v>
      </c>
    </row>
    <row r="2136" spans="1:31" x14ac:dyDescent="0.25">
      <c r="A2136">
        <v>2380862</v>
      </c>
      <c r="B2136">
        <v>1</v>
      </c>
      <c r="C2136" t="s">
        <v>81</v>
      </c>
      <c r="D2136" t="s">
        <v>119</v>
      </c>
      <c r="E2136" t="s">
        <v>290</v>
      </c>
      <c r="F2136" t="s">
        <v>6377</v>
      </c>
      <c r="G2136" t="s">
        <v>292</v>
      </c>
      <c r="H2136" t="s">
        <v>293</v>
      </c>
      <c r="I2136" t="s">
        <v>136</v>
      </c>
      <c r="J2136" t="s">
        <v>137</v>
      </c>
      <c r="K2136" t="s">
        <v>294</v>
      </c>
      <c r="L2136" t="s">
        <v>6378</v>
      </c>
      <c r="M2136" t="s">
        <v>6379</v>
      </c>
      <c r="N2136">
        <v>8.0669444440000007</v>
      </c>
      <c r="O2136">
        <v>0</v>
      </c>
      <c r="P2136">
        <v>513</v>
      </c>
      <c r="Q2136">
        <v>55</v>
      </c>
      <c r="R2136">
        <v>121</v>
      </c>
      <c r="S2136">
        <v>5</v>
      </c>
      <c r="T2136">
        <v>23</v>
      </c>
      <c r="U2136">
        <v>2</v>
      </c>
      <c r="V2136">
        <v>0</v>
      </c>
      <c r="W2136">
        <v>0</v>
      </c>
      <c r="X2136">
        <v>789.13942538463766</v>
      </c>
      <c r="Y2136">
        <v>2389.7344420976974</v>
      </c>
      <c r="Z2136">
        <v>5665.2187758369446</v>
      </c>
      <c r="AA2136">
        <v>78.511817843329496</v>
      </c>
      <c r="AB2136">
        <v>102.53427952038172</v>
      </c>
      <c r="AC2136">
        <v>913.98231385754195</v>
      </c>
      <c r="AD2136">
        <v>0</v>
      </c>
      <c r="AE2136">
        <v>9939.121054540532</v>
      </c>
    </row>
    <row r="2137" spans="1:31" x14ac:dyDescent="0.25">
      <c r="A2137">
        <v>2380921</v>
      </c>
      <c r="B2137">
        <v>1</v>
      </c>
      <c r="C2137" t="s">
        <v>81</v>
      </c>
      <c r="D2137" t="s">
        <v>120</v>
      </c>
      <c r="E2137" t="s">
        <v>1397</v>
      </c>
      <c r="F2137" t="s">
        <v>6380</v>
      </c>
      <c r="G2137" t="s">
        <v>292</v>
      </c>
      <c r="H2137" t="s">
        <v>293</v>
      </c>
      <c r="I2137" t="s">
        <v>136</v>
      </c>
      <c r="J2137" t="s">
        <v>137</v>
      </c>
      <c r="K2137" t="s">
        <v>294</v>
      </c>
      <c r="L2137" t="s">
        <v>6381</v>
      </c>
      <c r="M2137" t="s">
        <v>6382</v>
      </c>
      <c r="N2137">
        <v>3.7861111109999999</v>
      </c>
      <c r="O2137">
        <v>0</v>
      </c>
      <c r="P2137">
        <v>0</v>
      </c>
      <c r="Q2137">
        <v>25</v>
      </c>
      <c r="R2137">
        <v>10</v>
      </c>
      <c r="S2137">
        <v>10</v>
      </c>
      <c r="T2137">
        <v>0</v>
      </c>
      <c r="U2137">
        <v>3</v>
      </c>
      <c r="V2137">
        <v>0</v>
      </c>
      <c r="W2137">
        <v>0</v>
      </c>
      <c r="X2137">
        <v>0</v>
      </c>
      <c r="Y2137">
        <v>182.70350169246623</v>
      </c>
      <c r="Z2137">
        <v>62.792078125505121</v>
      </c>
      <c r="AA2137">
        <v>109.98452457915825</v>
      </c>
      <c r="AB2137">
        <v>0</v>
      </c>
      <c r="AC2137">
        <v>402.96760614989853</v>
      </c>
      <c r="AD2137">
        <v>0</v>
      </c>
      <c r="AE2137">
        <v>758.44771054702812</v>
      </c>
    </row>
    <row r="2138" spans="1:31" x14ac:dyDescent="0.25">
      <c r="A2138">
        <v>2381175</v>
      </c>
      <c r="B2138">
        <v>1</v>
      </c>
      <c r="C2138" t="s">
        <v>81</v>
      </c>
      <c r="D2138" t="s">
        <v>128</v>
      </c>
      <c r="E2138" t="s">
        <v>290</v>
      </c>
      <c r="F2138" t="s">
        <v>6383</v>
      </c>
      <c r="G2138" t="s">
        <v>1006</v>
      </c>
      <c r="H2138" t="s">
        <v>293</v>
      </c>
      <c r="I2138" t="s">
        <v>136</v>
      </c>
      <c r="J2138" t="s">
        <v>137</v>
      </c>
      <c r="K2138" t="s">
        <v>294</v>
      </c>
      <c r="L2138" t="s">
        <v>6384</v>
      </c>
      <c r="M2138" t="s">
        <v>6385</v>
      </c>
      <c r="N2138">
        <v>0.340277777</v>
      </c>
      <c r="O2138">
        <v>60</v>
      </c>
      <c r="P2138">
        <v>19694</v>
      </c>
      <c r="Q2138">
        <v>590</v>
      </c>
      <c r="R2138">
        <v>556</v>
      </c>
      <c r="S2138">
        <v>136</v>
      </c>
      <c r="T2138">
        <v>1723</v>
      </c>
      <c r="U2138">
        <v>18</v>
      </c>
      <c r="V2138">
        <v>2</v>
      </c>
      <c r="W2138">
        <v>9.3582362012755986</v>
      </c>
      <c r="X2138">
        <v>1299.3000036011745</v>
      </c>
      <c r="Y2138">
        <v>205.45647862733</v>
      </c>
      <c r="Z2138">
        <v>135.46818686256927</v>
      </c>
      <c r="AA2138">
        <v>269.34086813952837</v>
      </c>
      <c r="AB2138">
        <v>326.16638341939426</v>
      </c>
      <c r="AC2138">
        <v>861.81105811689463</v>
      </c>
      <c r="AD2138">
        <v>12.011244878020499</v>
      </c>
      <c r="AE2138">
        <v>3118.9124598461872</v>
      </c>
    </row>
    <row r="2139" spans="1:31" x14ac:dyDescent="0.25">
      <c r="A2139">
        <v>2381176</v>
      </c>
      <c r="B2139">
        <v>1</v>
      </c>
      <c r="C2139" t="s">
        <v>81</v>
      </c>
      <c r="D2139" t="s">
        <v>128</v>
      </c>
      <c r="E2139" t="s">
        <v>290</v>
      </c>
      <c r="F2139" t="s">
        <v>5323</v>
      </c>
      <c r="G2139" t="s">
        <v>1006</v>
      </c>
      <c r="H2139" t="s">
        <v>293</v>
      </c>
      <c r="I2139" t="s">
        <v>136</v>
      </c>
      <c r="J2139" t="s">
        <v>137</v>
      </c>
      <c r="K2139" t="s">
        <v>294</v>
      </c>
      <c r="L2139" t="s">
        <v>6386</v>
      </c>
      <c r="M2139" t="s">
        <v>6387</v>
      </c>
      <c r="N2139">
        <v>0.35249999999999998</v>
      </c>
      <c r="O2139">
        <v>0</v>
      </c>
      <c r="P2139">
        <v>2486</v>
      </c>
      <c r="Q2139">
        <v>7</v>
      </c>
      <c r="R2139">
        <v>24</v>
      </c>
      <c r="S2139">
        <v>12</v>
      </c>
      <c r="T2139">
        <v>156</v>
      </c>
      <c r="U2139">
        <v>0</v>
      </c>
      <c r="V2139">
        <v>0</v>
      </c>
      <c r="W2139">
        <v>0</v>
      </c>
      <c r="X2139">
        <v>214.33785276531404</v>
      </c>
      <c r="Y2139">
        <v>13.499105928692623</v>
      </c>
      <c r="Z2139">
        <v>6.826881256685998</v>
      </c>
      <c r="AA2139">
        <v>80.763303278886752</v>
      </c>
      <c r="AB2139">
        <v>49.428982788572014</v>
      </c>
      <c r="AC2139">
        <v>0</v>
      </c>
      <c r="AD2139">
        <v>0</v>
      </c>
      <c r="AE2139">
        <v>364.85612601815143</v>
      </c>
    </row>
    <row r="2140" spans="1:31" x14ac:dyDescent="0.25">
      <c r="A2140">
        <v>2381241</v>
      </c>
      <c r="B2140">
        <v>1</v>
      </c>
      <c r="C2140" t="s">
        <v>81</v>
      </c>
      <c r="D2140" t="s">
        <v>112</v>
      </c>
      <c r="E2140" t="s">
        <v>1397</v>
      </c>
      <c r="F2140" t="s">
        <v>6388</v>
      </c>
      <c r="G2140" t="s">
        <v>1006</v>
      </c>
      <c r="H2140" t="s">
        <v>293</v>
      </c>
      <c r="I2140" t="s">
        <v>136</v>
      </c>
      <c r="J2140" t="s">
        <v>137</v>
      </c>
      <c r="K2140" t="s">
        <v>294</v>
      </c>
      <c r="L2140" t="s">
        <v>6389</v>
      </c>
      <c r="M2140" t="s">
        <v>6390</v>
      </c>
      <c r="N2140">
        <v>0.325833333</v>
      </c>
      <c r="O2140">
        <v>0</v>
      </c>
      <c r="P2140">
        <v>312</v>
      </c>
      <c r="Q2140">
        <v>19</v>
      </c>
      <c r="R2140">
        <v>95</v>
      </c>
      <c r="S2140">
        <v>27</v>
      </c>
      <c r="T2140">
        <v>292</v>
      </c>
      <c r="U2140">
        <v>5</v>
      </c>
      <c r="V2140">
        <v>0</v>
      </c>
      <c r="W2140">
        <v>0</v>
      </c>
      <c r="X2140">
        <v>17.744040045419254</v>
      </c>
      <c r="Y2140">
        <v>5.6255649351169081</v>
      </c>
      <c r="Z2140">
        <v>29.537352370972773</v>
      </c>
      <c r="AA2140">
        <v>113.79946385028849</v>
      </c>
      <c r="AB2140">
        <v>59.945367965414626</v>
      </c>
      <c r="AC2140">
        <v>249.2482982537353</v>
      </c>
      <c r="AD2140">
        <v>0</v>
      </c>
      <c r="AE2140">
        <v>475.90008742094733</v>
      </c>
    </row>
    <row r="2141" spans="1:31" x14ac:dyDescent="0.25">
      <c r="A2141">
        <v>2381246</v>
      </c>
      <c r="B2141">
        <v>1</v>
      </c>
      <c r="C2141" t="s">
        <v>81</v>
      </c>
      <c r="D2141" t="s">
        <v>122</v>
      </c>
      <c r="E2141" t="s">
        <v>290</v>
      </c>
      <c r="F2141" t="s">
        <v>6391</v>
      </c>
      <c r="G2141" t="s">
        <v>1006</v>
      </c>
      <c r="H2141" t="s">
        <v>293</v>
      </c>
      <c r="I2141" t="s">
        <v>136</v>
      </c>
      <c r="J2141" t="s">
        <v>137</v>
      </c>
      <c r="K2141" t="s">
        <v>294</v>
      </c>
      <c r="L2141" t="s">
        <v>6392</v>
      </c>
      <c r="M2141" t="s">
        <v>6393</v>
      </c>
      <c r="N2141">
        <v>0.64972222199999996</v>
      </c>
      <c r="O2141">
        <v>0</v>
      </c>
      <c r="P2141">
        <v>8703</v>
      </c>
      <c r="Q2141">
        <v>0</v>
      </c>
      <c r="R2141">
        <v>34</v>
      </c>
      <c r="S2141">
        <v>0</v>
      </c>
      <c r="T2141">
        <v>458</v>
      </c>
      <c r="U2141">
        <v>0</v>
      </c>
      <c r="V2141">
        <v>0</v>
      </c>
      <c r="W2141">
        <v>0</v>
      </c>
      <c r="X2141">
        <v>807.58491170555192</v>
      </c>
      <c r="Y2141">
        <v>0</v>
      </c>
      <c r="Z2141">
        <v>11.368897413703589</v>
      </c>
      <c r="AA2141">
        <v>0</v>
      </c>
      <c r="AB2141">
        <v>233.18928053606479</v>
      </c>
      <c r="AC2141">
        <v>0</v>
      </c>
      <c r="AD2141">
        <v>0</v>
      </c>
      <c r="AE2141">
        <v>1052.1430896553204</v>
      </c>
    </row>
    <row r="2142" spans="1:31" x14ac:dyDescent="0.25">
      <c r="A2142">
        <v>2381251</v>
      </c>
      <c r="B2142">
        <v>1</v>
      </c>
      <c r="C2142" t="s">
        <v>81</v>
      </c>
      <c r="D2142" t="s">
        <v>112</v>
      </c>
      <c r="E2142" t="s">
        <v>1368</v>
      </c>
      <c r="F2142" t="s">
        <v>6394</v>
      </c>
      <c r="G2142" t="s">
        <v>1006</v>
      </c>
      <c r="H2142" t="s">
        <v>293</v>
      </c>
      <c r="I2142" t="s">
        <v>136</v>
      </c>
      <c r="J2142" t="s">
        <v>137</v>
      </c>
      <c r="K2142" t="s">
        <v>294</v>
      </c>
      <c r="L2142" t="s">
        <v>6395</v>
      </c>
      <c r="M2142" t="s">
        <v>6396</v>
      </c>
      <c r="N2142">
        <v>0.21694444399999999</v>
      </c>
      <c r="O2142">
        <v>4</v>
      </c>
      <c r="P2142">
        <v>2090</v>
      </c>
      <c r="Q2142">
        <v>125</v>
      </c>
      <c r="R2142">
        <v>386</v>
      </c>
      <c r="S2142">
        <v>34</v>
      </c>
      <c r="T2142">
        <v>184</v>
      </c>
      <c r="U2142">
        <v>3</v>
      </c>
      <c r="V2142">
        <v>0</v>
      </c>
      <c r="W2142">
        <v>0.98625791375692495</v>
      </c>
      <c r="X2142">
        <v>99.997470816937081</v>
      </c>
      <c r="Y2142">
        <v>143.45731664829654</v>
      </c>
      <c r="Z2142">
        <v>89.006681824137431</v>
      </c>
      <c r="AA2142">
        <v>21.55400429487106</v>
      </c>
      <c r="AB2142">
        <v>15.771693968331553</v>
      </c>
      <c r="AC2142">
        <v>0.97294209628646666</v>
      </c>
      <c r="AD2142">
        <v>0</v>
      </c>
      <c r="AE2142">
        <v>371.74636756261708</v>
      </c>
    </row>
    <row r="2143" spans="1:31" x14ac:dyDescent="0.25">
      <c r="A2143">
        <v>2381255</v>
      </c>
      <c r="B2143">
        <v>1</v>
      </c>
      <c r="C2143" t="s">
        <v>81</v>
      </c>
      <c r="D2143" t="s">
        <v>120</v>
      </c>
      <c r="E2143" t="s">
        <v>1368</v>
      </c>
      <c r="F2143" t="s">
        <v>6397</v>
      </c>
      <c r="G2143" t="s">
        <v>292</v>
      </c>
      <c r="H2143" t="s">
        <v>293</v>
      </c>
      <c r="I2143" t="s">
        <v>136</v>
      </c>
      <c r="J2143" t="s">
        <v>137</v>
      </c>
      <c r="K2143" t="s">
        <v>294</v>
      </c>
      <c r="L2143" t="s">
        <v>6398</v>
      </c>
      <c r="M2143" t="s">
        <v>6399</v>
      </c>
      <c r="N2143">
        <v>8.3825000000000003</v>
      </c>
      <c r="O2143">
        <v>5</v>
      </c>
      <c r="P2143">
        <v>765</v>
      </c>
      <c r="Q2143">
        <v>40</v>
      </c>
      <c r="R2143">
        <v>21</v>
      </c>
      <c r="S2143">
        <v>16</v>
      </c>
      <c r="T2143">
        <v>56</v>
      </c>
      <c r="U2143">
        <v>6</v>
      </c>
      <c r="V2143">
        <v>0</v>
      </c>
      <c r="W2143">
        <v>15.1936014851082</v>
      </c>
      <c r="X2143">
        <v>989.53662735607463</v>
      </c>
      <c r="Y2143">
        <v>1986.3976624726465</v>
      </c>
      <c r="Z2143">
        <v>93.330162409483151</v>
      </c>
      <c r="AA2143">
        <v>747.78352587522943</v>
      </c>
      <c r="AB2143">
        <v>305.63484583037609</v>
      </c>
      <c r="AC2143">
        <v>3805.1403016823551</v>
      </c>
      <c r="AD2143">
        <v>0</v>
      </c>
      <c r="AE2143">
        <v>7943.0167271112732</v>
      </c>
    </row>
    <row r="2144" spans="1:31" x14ac:dyDescent="0.25">
      <c r="A2144">
        <v>2381268</v>
      </c>
      <c r="B2144">
        <v>1</v>
      </c>
      <c r="C2144" t="s">
        <v>81</v>
      </c>
      <c r="D2144" t="s">
        <v>118</v>
      </c>
      <c r="E2144" t="s">
        <v>1368</v>
      </c>
      <c r="F2144" t="s">
        <v>6400</v>
      </c>
      <c r="G2144" t="s">
        <v>292</v>
      </c>
      <c r="H2144" t="s">
        <v>293</v>
      </c>
      <c r="I2144" t="s">
        <v>136</v>
      </c>
      <c r="J2144" t="s">
        <v>137</v>
      </c>
      <c r="K2144" t="s">
        <v>294</v>
      </c>
      <c r="L2144" t="s">
        <v>6401</v>
      </c>
      <c r="M2144" t="s">
        <v>6402</v>
      </c>
      <c r="N2144">
        <v>6.2661111109999998</v>
      </c>
      <c r="O2144">
        <v>1</v>
      </c>
      <c r="P2144">
        <v>395</v>
      </c>
      <c r="Q2144">
        <v>47</v>
      </c>
      <c r="R2144">
        <v>39</v>
      </c>
      <c r="S2144">
        <v>16</v>
      </c>
      <c r="T2144">
        <v>40</v>
      </c>
      <c r="U2144">
        <v>0</v>
      </c>
      <c r="V2144">
        <v>0</v>
      </c>
      <c r="W2144">
        <v>2.86399442674275</v>
      </c>
      <c r="X2144">
        <v>328.28374677651721</v>
      </c>
      <c r="Y2144">
        <v>3644.0152090080642</v>
      </c>
      <c r="Z2144">
        <v>164.0143988501471</v>
      </c>
      <c r="AA2144">
        <v>508.69834378595971</v>
      </c>
      <c r="AB2144">
        <v>229.28334159585407</v>
      </c>
      <c r="AC2144">
        <v>0</v>
      </c>
      <c r="AD2144">
        <v>0</v>
      </c>
      <c r="AE2144">
        <v>4877.1590344432852</v>
      </c>
    </row>
    <row r="2145" spans="1:31" x14ac:dyDescent="0.25">
      <c r="A2145">
        <v>2381272</v>
      </c>
      <c r="B2145">
        <v>1</v>
      </c>
      <c r="C2145" t="s">
        <v>81</v>
      </c>
      <c r="D2145" t="s">
        <v>112</v>
      </c>
      <c r="E2145" t="s">
        <v>1397</v>
      </c>
      <c r="F2145" t="s">
        <v>1398</v>
      </c>
      <c r="G2145" t="s">
        <v>292</v>
      </c>
      <c r="H2145" t="s">
        <v>293</v>
      </c>
      <c r="I2145" t="s">
        <v>136</v>
      </c>
      <c r="J2145" t="s">
        <v>137</v>
      </c>
      <c r="K2145" t="s">
        <v>294</v>
      </c>
      <c r="L2145" t="s">
        <v>6403</v>
      </c>
      <c r="M2145" t="s">
        <v>6404</v>
      </c>
      <c r="N2145">
        <v>8.74</v>
      </c>
      <c r="O2145">
        <v>0</v>
      </c>
      <c r="P2145">
        <v>1306</v>
      </c>
      <c r="Q2145">
        <v>0</v>
      </c>
      <c r="R2145">
        <v>0</v>
      </c>
      <c r="S2145">
        <v>0</v>
      </c>
      <c r="T2145">
        <v>101</v>
      </c>
      <c r="U2145">
        <v>0</v>
      </c>
      <c r="V2145">
        <v>1</v>
      </c>
      <c r="W2145">
        <v>0</v>
      </c>
      <c r="X2145">
        <v>2255.6452423949559</v>
      </c>
      <c r="Y2145">
        <v>0</v>
      </c>
      <c r="Z2145">
        <v>0</v>
      </c>
      <c r="AA2145">
        <v>0</v>
      </c>
      <c r="AB2145">
        <v>504.43858384764496</v>
      </c>
      <c r="AC2145">
        <v>0</v>
      </c>
      <c r="AD2145">
        <v>36.58718371554</v>
      </c>
      <c r="AE2145">
        <v>2796.671009958141</v>
      </c>
    </row>
    <row r="2146" spans="1:31" x14ac:dyDescent="0.25">
      <c r="A2146">
        <v>2381274</v>
      </c>
      <c r="B2146">
        <v>1</v>
      </c>
      <c r="C2146" t="s">
        <v>81</v>
      </c>
      <c r="D2146" t="s">
        <v>113</v>
      </c>
      <c r="E2146" t="s">
        <v>1368</v>
      </c>
      <c r="F2146" t="s">
        <v>6405</v>
      </c>
      <c r="G2146" t="s">
        <v>292</v>
      </c>
      <c r="H2146" t="s">
        <v>293</v>
      </c>
      <c r="I2146" t="s">
        <v>136</v>
      </c>
      <c r="J2146" t="s">
        <v>137</v>
      </c>
      <c r="K2146" t="s">
        <v>294</v>
      </c>
      <c r="L2146" t="s">
        <v>6406</v>
      </c>
      <c r="M2146" t="s">
        <v>6407</v>
      </c>
      <c r="N2146">
        <v>7.784444444</v>
      </c>
      <c r="O2146">
        <v>1</v>
      </c>
      <c r="P2146">
        <v>1574</v>
      </c>
      <c r="Q2146">
        <v>16</v>
      </c>
      <c r="R2146">
        <v>414</v>
      </c>
      <c r="S2146">
        <v>13</v>
      </c>
      <c r="T2146">
        <v>132</v>
      </c>
      <c r="U2146">
        <v>0</v>
      </c>
      <c r="V2146">
        <v>1</v>
      </c>
      <c r="W2146">
        <v>3.9593040217061333</v>
      </c>
      <c r="X2146">
        <v>3234.0274077513182</v>
      </c>
      <c r="Y2146">
        <v>246.64734779047305</v>
      </c>
      <c r="Z2146">
        <v>4704.4552170421939</v>
      </c>
      <c r="AA2146">
        <v>590.0622555822182</v>
      </c>
      <c r="AB2146">
        <v>1288.6912083840693</v>
      </c>
      <c r="AC2146">
        <v>0</v>
      </c>
      <c r="AD2146">
        <v>1.7752396072573335</v>
      </c>
      <c r="AE2146">
        <v>10069.617980179235</v>
      </c>
    </row>
    <row r="2147" spans="1:31" x14ac:dyDescent="0.25">
      <c r="A2147">
        <v>2381281</v>
      </c>
      <c r="B2147">
        <v>1</v>
      </c>
      <c r="C2147" t="s">
        <v>81</v>
      </c>
      <c r="D2147" t="s">
        <v>116</v>
      </c>
      <c r="E2147" t="s">
        <v>1397</v>
      </c>
      <c r="F2147" t="s">
        <v>6408</v>
      </c>
      <c r="G2147" t="s">
        <v>353</v>
      </c>
      <c r="H2147" t="s">
        <v>293</v>
      </c>
      <c r="I2147" t="s">
        <v>136</v>
      </c>
      <c r="J2147" t="s">
        <v>137</v>
      </c>
      <c r="K2147" t="s">
        <v>294</v>
      </c>
      <c r="L2147" t="s">
        <v>6409</v>
      </c>
      <c r="M2147" t="s">
        <v>6410</v>
      </c>
      <c r="N2147">
        <v>8.4383333329999992</v>
      </c>
      <c r="O2147">
        <v>0</v>
      </c>
      <c r="P2147">
        <v>147</v>
      </c>
      <c r="Q2147">
        <v>0</v>
      </c>
      <c r="R2147">
        <v>34</v>
      </c>
      <c r="S2147">
        <v>0</v>
      </c>
      <c r="T2147">
        <v>8</v>
      </c>
      <c r="U2147">
        <v>0</v>
      </c>
      <c r="V2147">
        <v>0</v>
      </c>
      <c r="W2147">
        <v>0</v>
      </c>
      <c r="X2147">
        <v>282.82615690348996</v>
      </c>
      <c r="Y2147">
        <v>0</v>
      </c>
      <c r="Z2147">
        <v>303.52079087321636</v>
      </c>
      <c r="AA2147">
        <v>0</v>
      </c>
      <c r="AB2147">
        <v>26.660260199476415</v>
      </c>
      <c r="AC2147">
        <v>0</v>
      </c>
      <c r="AD2147">
        <v>0</v>
      </c>
      <c r="AE2147">
        <v>613.00720797618271</v>
      </c>
    </row>
    <row r="2148" spans="1:31" x14ac:dyDescent="0.25">
      <c r="A2148">
        <v>2381294</v>
      </c>
      <c r="B2148">
        <v>1</v>
      </c>
      <c r="C2148" t="s">
        <v>81</v>
      </c>
      <c r="D2148" t="s">
        <v>116</v>
      </c>
      <c r="E2148" t="s">
        <v>1368</v>
      </c>
      <c r="F2148" t="s">
        <v>6411</v>
      </c>
      <c r="G2148" t="s">
        <v>292</v>
      </c>
      <c r="H2148" t="s">
        <v>293</v>
      </c>
      <c r="I2148" t="s">
        <v>136</v>
      </c>
      <c r="J2148" t="s">
        <v>137</v>
      </c>
      <c r="K2148" t="s">
        <v>294</v>
      </c>
      <c r="L2148" t="s">
        <v>6412</v>
      </c>
      <c r="M2148" t="s">
        <v>6413</v>
      </c>
      <c r="N2148">
        <v>2.125277777</v>
      </c>
      <c r="O2148">
        <v>0</v>
      </c>
      <c r="P2148">
        <v>311</v>
      </c>
      <c r="Q2148">
        <v>1</v>
      </c>
      <c r="R2148">
        <v>2</v>
      </c>
      <c r="S2148">
        <v>2</v>
      </c>
      <c r="T2148">
        <v>17</v>
      </c>
      <c r="U2148">
        <v>0</v>
      </c>
      <c r="V2148">
        <v>0</v>
      </c>
      <c r="W2148">
        <v>0</v>
      </c>
      <c r="X2148">
        <v>81.710776945131826</v>
      </c>
      <c r="Y2148">
        <v>5.2651332842278329</v>
      </c>
      <c r="Z2148">
        <v>5.0725057408123</v>
      </c>
      <c r="AA2148">
        <v>4.1859842225958248</v>
      </c>
      <c r="AB2148">
        <v>16.489881169358636</v>
      </c>
      <c r="AC2148">
        <v>0</v>
      </c>
      <c r="AD2148">
        <v>0</v>
      </c>
      <c r="AE2148">
        <v>112.72428136212642</v>
      </c>
    </row>
    <row r="2149" spans="1:31" x14ac:dyDescent="0.25">
      <c r="A2149">
        <v>2381298</v>
      </c>
      <c r="B2149">
        <v>1</v>
      </c>
      <c r="C2149" t="s">
        <v>81</v>
      </c>
      <c r="D2149" t="s">
        <v>112</v>
      </c>
      <c r="E2149" t="s">
        <v>1397</v>
      </c>
      <c r="F2149" t="s">
        <v>6414</v>
      </c>
      <c r="G2149" t="s">
        <v>292</v>
      </c>
      <c r="H2149" t="s">
        <v>293</v>
      </c>
      <c r="I2149" t="s">
        <v>136</v>
      </c>
      <c r="J2149" t="s">
        <v>137</v>
      </c>
      <c r="K2149" t="s">
        <v>294</v>
      </c>
      <c r="L2149" t="s">
        <v>6415</v>
      </c>
      <c r="M2149" t="s">
        <v>6416</v>
      </c>
      <c r="N2149">
        <v>8.8061111109999999</v>
      </c>
      <c r="O2149">
        <v>0</v>
      </c>
      <c r="P2149">
        <v>29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36.730782220982633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36.730782220982633</v>
      </c>
    </row>
    <row r="2150" spans="1:31" x14ac:dyDescent="0.25">
      <c r="A2150">
        <v>2381451</v>
      </c>
      <c r="B2150">
        <v>1</v>
      </c>
      <c r="C2150" t="s">
        <v>81</v>
      </c>
      <c r="D2150" t="s">
        <v>113</v>
      </c>
      <c r="E2150" t="s">
        <v>290</v>
      </c>
      <c r="F2150" t="s">
        <v>6417</v>
      </c>
      <c r="G2150" t="s">
        <v>292</v>
      </c>
      <c r="H2150" t="s">
        <v>293</v>
      </c>
      <c r="I2150" t="s">
        <v>136</v>
      </c>
      <c r="J2150" t="s">
        <v>137</v>
      </c>
      <c r="K2150" t="s">
        <v>294</v>
      </c>
      <c r="L2150" t="s">
        <v>6418</v>
      </c>
      <c r="M2150" t="s">
        <v>6419</v>
      </c>
      <c r="N2150">
        <v>4.8708333330000002</v>
      </c>
      <c r="O2150">
        <v>0</v>
      </c>
      <c r="P2150">
        <v>2763</v>
      </c>
      <c r="Q2150">
        <v>2</v>
      </c>
      <c r="R2150">
        <v>95</v>
      </c>
      <c r="S2150">
        <v>4</v>
      </c>
      <c r="T2150">
        <v>222</v>
      </c>
      <c r="U2150">
        <v>2</v>
      </c>
      <c r="V2150">
        <v>2</v>
      </c>
      <c r="W2150">
        <v>0</v>
      </c>
      <c r="X2150">
        <v>2907.9681303913867</v>
      </c>
      <c r="Y2150">
        <v>131.08116538512189</v>
      </c>
      <c r="Z2150">
        <v>334.21786537653639</v>
      </c>
      <c r="AA2150">
        <v>1454.510570141993</v>
      </c>
      <c r="AB2150">
        <v>1418.3427251529415</v>
      </c>
      <c r="AC2150">
        <v>1276.6793268557324</v>
      </c>
      <c r="AD2150">
        <v>145.63557964570188</v>
      </c>
      <c r="AE2150">
        <v>7668.4353629494135</v>
      </c>
    </row>
    <row r="2151" spans="1:31" x14ac:dyDescent="0.25">
      <c r="A2151">
        <v>2381459</v>
      </c>
      <c r="B2151">
        <v>1</v>
      </c>
      <c r="C2151" t="s">
        <v>81</v>
      </c>
      <c r="D2151" t="s">
        <v>112</v>
      </c>
      <c r="E2151" t="s">
        <v>1368</v>
      </c>
      <c r="F2151" t="s">
        <v>6394</v>
      </c>
      <c r="G2151" t="s">
        <v>1006</v>
      </c>
      <c r="H2151" t="s">
        <v>293</v>
      </c>
      <c r="I2151" t="s">
        <v>136</v>
      </c>
      <c r="J2151" t="s">
        <v>137</v>
      </c>
      <c r="K2151" t="s">
        <v>294</v>
      </c>
      <c r="L2151" t="s">
        <v>6420</v>
      </c>
      <c r="M2151" t="s">
        <v>6421</v>
      </c>
      <c r="N2151">
        <v>0.35388888800000001</v>
      </c>
      <c r="O2151">
        <v>3</v>
      </c>
      <c r="P2151">
        <v>2090</v>
      </c>
      <c r="Q2151">
        <v>124</v>
      </c>
      <c r="R2151">
        <v>386</v>
      </c>
      <c r="S2151">
        <v>33</v>
      </c>
      <c r="T2151">
        <v>184</v>
      </c>
      <c r="U2151">
        <v>3</v>
      </c>
      <c r="V2151">
        <v>0</v>
      </c>
      <c r="W2151">
        <v>1.5775877618730498</v>
      </c>
      <c r="X2151">
        <v>178.57524163154008</v>
      </c>
      <c r="Y2151">
        <v>275.97671847956792</v>
      </c>
      <c r="Z2151">
        <v>159.39594601417667</v>
      </c>
      <c r="AA2151">
        <v>43.323562160537783</v>
      </c>
      <c r="AB2151">
        <v>33.497019964757371</v>
      </c>
      <c r="AC2151">
        <v>1.7598650004395997</v>
      </c>
      <c r="AD2151">
        <v>0</v>
      </c>
      <c r="AE2151">
        <v>694.10594101289246</v>
      </c>
    </row>
    <row r="2152" spans="1:31" x14ac:dyDescent="0.25">
      <c r="A2152">
        <v>2381718</v>
      </c>
      <c r="B2152">
        <v>1</v>
      </c>
      <c r="C2152" t="s">
        <v>81</v>
      </c>
      <c r="D2152" t="s">
        <v>125</v>
      </c>
      <c r="E2152" t="s">
        <v>290</v>
      </c>
      <c r="F2152" t="s">
        <v>6422</v>
      </c>
      <c r="G2152" t="s">
        <v>1006</v>
      </c>
      <c r="H2152" t="s">
        <v>293</v>
      </c>
      <c r="I2152" t="s">
        <v>136</v>
      </c>
      <c r="J2152" t="s">
        <v>137</v>
      </c>
      <c r="K2152" t="s">
        <v>294</v>
      </c>
      <c r="L2152" t="s">
        <v>6423</v>
      </c>
      <c r="M2152" t="s">
        <v>6424</v>
      </c>
      <c r="N2152">
        <v>5.4166666000000002E-2</v>
      </c>
      <c r="O2152">
        <v>5</v>
      </c>
      <c r="P2152">
        <v>4401</v>
      </c>
      <c r="Q2152">
        <v>277</v>
      </c>
      <c r="R2152">
        <v>276</v>
      </c>
      <c r="S2152">
        <v>26</v>
      </c>
      <c r="T2152">
        <v>660</v>
      </c>
      <c r="U2152">
        <v>4</v>
      </c>
      <c r="V2152">
        <v>2</v>
      </c>
      <c r="W2152">
        <v>0.49040447625</v>
      </c>
      <c r="X2152">
        <v>41.138505776418135</v>
      </c>
      <c r="Y2152">
        <v>29.881723123069467</v>
      </c>
      <c r="Z2152">
        <v>14.723523214776996</v>
      </c>
      <c r="AA2152">
        <v>3.9003889016625006</v>
      </c>
      <c r="AB2152">
        <v>22.079102152328048</v>
      </c>
      <c r="AC2152">
        <v>33.95760088770129</v>
      </c>
      <c r="AD2152">
        <v>4.3858681559030002</v>
      </c>
      <c r="AE2152">
        <v>150.55711668810946</v>
      </c>
    </row>
    <row r="2153" spans="1:31" x14ac:dyDescent="0.25">
      <c r="A2153">
        <v>2381750</v>
      </c>
      <c r="B2153">
        <v>1</v>
      </c>
      <c r="C2153" t="s">
        <v>81</v>
      </c>
      <c r="D2153" t="s">
        <v>113</v>
      </c>
      <c r="E2153" t="s">
        <v>290</v>
      </c>
      <c r="F2153" t="s">
        <v>6425</v>
      </c>
      <c r="G2153" t="s">
        <v>292</v>
      </c>
      <c r="H2153" t="s">
        <v>293</v>
      </c>
      <c r="I2153" t="s">
        <v>136</v>
      </c>
      <c r="J2153" t="s">
        <v>137</v>
      </c>
      <c r="K2153" t="s">
        <v>294</v>
      </c>
      <c r="L2153" t="s">
        <v>6426</v>
      </c>
      <c r="M2153" t="s">
        <v>6427</v>
      </c>
      <c r="N2153">
        <v>8.1527777770000007</v>
      </c>
      <c r="O2153">
        <v>0</v>
      </c>
      <c r="P2153">
        <v>3937</v>
      </c>
      <c r="Q2153">
        <v>3</v>
      </c>
      <c r="R2153">
        <v>18</v>
      </c>
      <c r="S2153">
        <v>1</v>
      </c>
      <c r="T2153">
        <v>301</v>
      </c>
      <c r="U2153">
        <v>0</v>
      </c>
      <c r="V2153">
        <v>1</v>
      </c>
      <c r="W2153">
        <v>0</v>
      </c>
      <c r="X2153">
        <v>6174.4125865231808</v>
      </c>
      <c r="Y2153">
        <v>18.064062312035997</v>
      </c>
      <c r="Z2153">
        <v>119.08851621087824</v>
      </c>
      <c r="AA2153">
        <v>15.988948028103596</v>
      </c>
      <c r="AB2153">
        <v>2400.2160807443006</v>
      </c>
      <c r="AC2153">
        <v>0</v>
      </c>
      <c r="AD2153">
        <v>23.631938864465301</v>
      </c>
      <c r="AE2153">
        <v>8751.4021326829643</v>
      </c>
    </row>
    <row r="2154" spans="1:31" x14ac:dyDescent="0.25">
      <c r="A2154">
        <v>2381752</v>
      </c>
      <c r="B2154">
        <v>1</v>
      </c>
      <c r="C2154" t="s">
        <v>81</v>
      </c>
      <c r="D2154" t="s">
        <v>112</v>
      </c>
      <c r="E2154" t="s">
        <v>1397</v>
      </c>
      <c r="F2154" t="s">
        <v>6428</v>
      </c>
      <c r="G2154" t="s">
        <v>292</v>
      </c>
      <c r="H2154" t="s">
        <v>293</v>
      </c>
      <c r="I2154" t="s">
        <v>136</v>
      </c>
      <c r="J2154" t="s">
        <v>137</v>
      </c>
      <c r="K2154" t="s">
        <v>294</v>
      </c>
      <c r="L2154" t="s">
        <v>6429</v>
      </c>
      <c r="M2154" t="s">
        <v>6430</v>
      </c>
      <c r="N2154">
        <v>7.8727777769999996</v>
      </c>
      <c r="O2154">
        <v>0</v>
      </c>
      <c r="P2154">
        <v>44</v>
      </c>
      <c r="Q2154">
        <v>0</v>
      </c>
      <c r="R2154">
        <v>7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35.01873706615816</v>
      </c>
      <c r="Y2154">
        <v>0</v>
      </c>
      <c r="Z2154">
        <v>9.784290922443402</v>
      </c>
      <c r="AA2154">
        <v>0</v>
      </c>
      <c r="AB2154">
        <v>0</v>
      </c>
      <c r="AC2154">
        <v>0</v>
      </c>
      <c r="AD2154">
        <v>0</v>
      </c>
      <c r="AE2154">
        <v>44.803027988601563</v>
      </c>
    </row>
    <row r="2155" spans="1:31" x14ac:dyDescent="0.25">
      <c r="A2155">
        <v>2381757</v>
      </c>
      <c r="B2155">
        <v>1</v>
      </c>
      <c r="C2155" t="s">
        <v>81</v>
      </c>
      <c r="D2155" t="s">
        <v>116</v>
      </c>
      <c r="E2155" t="s">
        <v>290</v>
      </c>
      <c r="F2155" t="s">
        <v>6431</v>
      </c>
      <c r="G2155" t="s">
        <v>292</v>
      </c>
      <c r="H2155" t="s">
        <v>293</v>
      </c>
      <c r="I2155" t="s">
        <v>136</v>
      </c>
      <c r="J2155" t="s">
        <v>137</v>
      </c>
      <c r="K2155" t="s">
        <v>294</v>
      </c>
      <c r="L2155" t="s">
        <v>6432</v>
      </c>
      <c r="M2155" t="s">
        <v>6433</v>
      </c>
      <c r="N2155">
        <v>0.88638888800000004</v>
      </c>
      <c r="O2155">
        <v>0</v>
      </c>
      <c r="P2155">
        <v>766</v>
      </c>
      <c r="Q2155">
        <v>0</v>
      </c>
      <c r="R2155">
        <v>45</v>
      </c>
      <c r="S2155">
        <v>0</v>
      </c>
      <c r="T2155">
        <v>228</v>
      </c>
      <c r="U2155">
        <v>1</v>
      </c>
      <c r="V2155">
        <v>0</v>
      </c>
      <c r="W2155">
        <v>0</v>
      </c>
      <c r="X2155">
        <v>105.63505886712653</v>
      </c>
      <c r="Y2155">
        <v>0</v>
      </c>
      <c r="Z2155">
        <v>22.570331441055743</v>
      </c>
      <c r="AA2155">
        <v>0</v>
      </c>
      <c r="AB2155">
        <v>97.789153389068602</v>
      </c>
      <c r="AC2155">
        <v>37.840673687474194</v>
      </c>
      <c r="AD2155">
        <v>0</v>
      </c>
      <c r="AE2155">
        <v>263.83521738472507</v>
      </c>
    </row>
    <row r="2156" spans="1:31" x14ac:dyDescent="0.25">
      <c r="A2156">
        <v>2381770</v>
      </c>
      <c r="B2156">
        <v>1</v>
      </c>
      <c r="C2156" t="s">
        <v>81</v>
      </c>
      <c r="D2156" t="s">
        <v>123</v>
      </c>
      <c r="E2156" t="s">
        <v>1397</v>
      </c>
      <c r="F2156" t="s">
        <v>6434</v>
      </c>
      <c r="G2156" t="s">
        <v>292</v>
      </c>
      <c r="H2156" t="s">
        <v>293</v>
      </c>
      <c r="I2156" t="s">
        <v>136</v>
      </c>
      <c r="J2156" t="s">
        <v>137</v>
      </c>
      <c r="K2156" t="s">
        <v>294</v>
      </c>
      <c r="L2156" t="s">
        <v>6435</v>
      </c>
      <c r="M2156" t="s">
        <v>6436</v>
      </c>
      <c r="N2156">
        <v>6.4011111109999996</v>
      </c>
      <c r="O2156">
        <v>0</v>
      </c>
      <c r="P2156">
        <v>200</v>
      </c>
      <c r="Q2156">
        <v>0</v>
      </c>
      <c r="R2156">
        <v>1</v>
      </c>
      <c r="S2156">
        <v>0</v>
      </c>
      <c r="T2156">
        <v>2</v>
      </c>
      <c r="U2156">
        <v>0</v>
      </c>
      <c r="V2156">
        <v>0</v>
      </c>
      <c r="W2156">
        <v>0</v>
      </c>
      <c r="X2156">
        <v>277.92063495580834</v>
      </c>
      <c r="Y2156">
        <v>0</v>
      </c>
      <c r="Z2156">
        <v>0</v>
      </c>
      <c r="AA2156">
        <v>0</v>
      </c>
      <c r="AB2156">
        <v>10.6483088729697</v>
      </c>
      <c r="AC2156">
        <v>0</v>
      </c>
      <c r="AD2156">
        <v>0</v>
      </c>
      <c r="AE2156">
        <v>288.56894382877806</v>
      </c>
    </row>
    <row r="2157" spans="1:31" x14ac:dyDescent="0.25">
      <c r="A2157">
        <v>2380871</v>
      </c>
      <c r="B2157">
        <v>1</v>
      </c>
      <c r="C2157" t="s">
        <v>81</v>
      </c>
      <c r="D2157" t="s">
        <v>127</v>
      </c>
      <c r="E2157" t="s">
        <v>1397</v>
      </c>
      <c r="F2157" t="s">
        <v>6437</v>
      </c>
      <c r="G2157" t="s">
        <v>353</v>
      </c>
      <c r="H2157" t="s">
        <v>293</v>
      </c>
      <c r="I2157" t="s">
        <v>136</v>
      </c>
      <c r="J2157" t="s">
        <v>137</v>
      </c>
      <c r="K2157" t="s">
        <v>294</v>
      </c>
      <c r="L2157" t="s">
        <v>6438</v>
      </c>
      <c r="M2157" t="s">
        <v>6439</v>
      </c>
      <c r="N2157">
        <v>1.2055555549999999</v>
      </c>
      <c r="O2157">
        <v>0</v>
      </c>
      <c r="P2157">
        <v>4</v>
      </c>
      <c r="Q2157">
        <v>0</v>
      </c>
      <c r="R2157">
        <v>0</v>
      </c>
      <c r="S2157">
        <v>5</v>
      </c>
      <c r="T2157">
        <v>68</v>
      </c>
      <c r="U2157">
        <v>0</v>
      </c>
      <c r="V2157">
        <v>2</v>
      </c>
      <c r="W2157">
        <v>0</v>
      </c>
      <c r="X2157">
        <v>0.58660555518300006</v>
      </c>
      <c r="Y2157">
        <v>0</v>
      </c>
      <c r="Z2157">
        <v>0</v>
      </c>
      <c r="AA2157">
        <v>63.796209566807164</v>
      </c>
      <c r="AB2157">
        <v>139.7757410849793</v>
      </c>
      <c r="AC2157">
        <v>0</v>
      </c>
      <c r="AD2157">
        <v>57.661490121640611</v>
      </c>
      <c r="AE2157">
        <v>261.82004632861009</v>
      </c>
    </row>
    <row r="2158" spans="1:31" x14ac:dyDescent="0.25">
      <c r="A2158">
        <v>2382136</v>
      </c>
      <c r="B2158">
        <v>1</v>
      </c>
      <c r="C2158" t="s">
        <v>81</v>
      </c>
      <c r="D2158" t="s">
        <v>125</v>
      </c>
      <c r="E2158" t="s">
        <v>290</v>
      </c>
      <c r="F2158" t="s">
        <v>6440</v>
      </c>
      <c r="G2158" t="s">
        <v>1006</v>
      </c>
      <c r="H2158" t="s">
        <v>293</v>
      </c>
      <c r="I2158" t="s">
        <v>136</v>
      </c>
      <c r="J2158" t="s">
        <v>137</v>
      </c>
      <c r="K2158" t="s">
        <v>294</v>
      </c>
      <c r="L2158" t="s">
        <v>6441</v>
      </c>
      <c r="M2158" t="s">
        <v>6442</v>
      </c>
      <c r="N2158">
        <v>0.13666666599999999</v>
      </c>
      <c r="O2158">
        <v>1</v>
      </c>
      <c r="P2158">
        <v>731</v>
      </c>
      <c r="Q2158">
        <v>108</v>
      </c>
      <c r="R2158">
        <v>541</v>
      </c>
      <c r="S2158">
        <v>15</v>
      </c>
      <c r="T2158">
        <v>60</v>
      </c>
      <c r="U2158">
        <v>2</v>
      </c>
      <c r="V2158">
        <v>0</v>
      </c>
      <c r="W2158">
        <v>2.2144792830300002E-2</v>
      </c>
      <c r="X2158">
        <v>13.50074651100439</v>
      </c>
      <c r="Y2158">
        <v>26.350943593693593</v>
      </c>
      <c r="Z2158">
        <v>104.78572987413321</v>
      </c>
      <c r="AA2158">
        <v>4.4344322050007987</v>
      </c>
      <c r="AB2158">
        <v>5.1345402018828006</v>
      </c>
      <c r="AC2158">
        <v>35.659853043044997</v>
      </c>
      <c r="AD2158">
        <v>0</v>
      </c>
      <c r="AE2158">
        <v>189.8883902215901</v>
      </c>
    </row>
    <row r="2159" spans="1:31" x14ac:dyDescent="0.25">
      <c r="A2159">
        <v>2382163</v>
      </c>
      <c r="B2159">
        <v>1</v>
      </c>
      <c r="C2159" t="s">
        <v>81</v>
      </c>
      <c r="D2159" t="s">
        <v>120</v>
      </c>
      <c r="E2159" t="s">
        <v>1368</v>
      </c>
      <c r="F2159" t="s">
        <v>5695</v>
      </c>
      <c r="G2159" t="s">
        <v>292</v>
      </c>
      <c r="H2159" t="s">
        <v>293</v>
      </c>
      <c r="I2159" t="s">
        <v>136</v>
      </c>
      <c r="J2159" t="s">
        <v>137</v>
      </c>
      <c r="K2159" t="s">
        <v>294</v>
      </c>
      <c r="L2159" t="s">
        <v>6443</v>
      </c>
      <c r="M2159" t="s">
        <v>6444</v>
      </c>
      <c r="N2159">
        <v>7.8616666659999996</v>
      </c>
      <c r="O2159">
        <v>0</v>
      </c>
      <c r="P2159">
        <v>0</v>
      </c>
      <c r="Q2159">
        <v>13</v>
      </c>
      <c r="R2159">
        <v>0</v>
      </c>
      <c r="S2159">
        <v>3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635.12278051901899</v>
      </c>
      <c r="Z2159">
        <v>0</v>
      </c>
      <c r="AA2159">
        <v>55.438936854978294</v>
      </c>
      <c r="AB2159">
        <v>0</v>
      </c>
      <c r="AC2159">
        <v>0</v>
      </c>
      <c r="AD2159">
        <v>0</v>
      </c>
      <c r="AE2159">
        <v>690.56171737399723</v>
      </c>
    </row>
    <row r="2160" spans="1:31" x14ac:dyDescent="0.25">
      <c r="A2160">
        <v>2382169</v>
      </c>
      <c r="B2160">
        <v>1</v>
      </c>
      <c r="C2160" t="s">
        <v>81</v>
      </c>
      <c r="D2160" t="s">
        <v>112</v>
      </c>
      <c r="E2160" t="s">
        <v>1368</v>
      </c>
      <c r="F2160" t="s">
        <v>6445</v>
      </c>
      <c r="G2160" t="s">
        <v>292</v>
      </c>
      <c r="H2160" t="s">
        <v>293</v>
      </c>
      <c r="I2160" t="s">
        <v>136</v>
      </c>
      <c r="J2160" t="s">
        <v>137</v>
      </c>
      <c r="K2160" t="s">
        <v>294</v>
      </c>
      <c r="L2160" t="s">
        <v>6446</v>
      </c>
      <c r="M2160" t="s">
        <v>6447</v>
      </c>
      <c r="N2160">
        <v>7.6794444439999996</v>
      </c>
      <c r="O2160">
        <v>0</v>
      </c>
      <c r="P2160">
        <v>533</v>
      </c>
      <c r="Q2160">
        <v>0</v>
      </c>
      <c r="R2160">
        <v>86</v>
      </c>
      <c r="S2160">
        <v>0</v>
      </c>
      <c r="T2160">
        <v>82</v>
      </c>
      <c r="U2160">
        <v>0</v>
      </c>
      <c r="V2160">
        <v>0</v>
      </c>
      <c r="W2160">
        <v>0</v>
      </c>
      <c r="X2160">
        <v>726.55023845316714</v>
      </c>
      <c r="Y2160">
        <v>0</v>
      </c>
      <c r="Z2160">
        <v>317.0319099187094</v>
      </c>
      <c r="AA2160">
        <v>0</v>
      </c>
      <c r="AB2160">
        <v>391.36729161543985</v>
      </c>
      <c r="AC2160">
        <v>0</v>
      </c>
      <c r="AD2160">
        <v>0</v>
      </c>
      <c r="AE2160">
        <v>1434.9494399873163</v>
      </c>
    </row>
    <row r="2161" spans="1:31" x14ac:dyDescent="0.25">
      <c r="A2161">
        <v>2382179</v>
      </c>
      <c r="B2161">
        <v>1</v>
      </c>
      <c r="C2161" t="s">
        <v>81</v>
      </c>
      <c r="D2161" t="s">
        <v>116</v>
      </c>
      <c r="E2161" t="s">
        <v>1397</v>
      </c>
      <c r="F2161" t="s">
        <v>6408</v>
      </c>
      <c r="G2161" t="s">
        <v>353</v>
      </c>
      <c r="H2161" t="s">
        <v>293</v>
      </c>
      <c r="I2161" t="s">
        <v>136</v>
      </c>
      <c r="J2161" t="s">
        <v>137</v>
      </c>
      <c r="K2161" t="s">
        <v>294</v>
      </c>
      <c r="L2161" t="s">
        <v>6448</v>
      </c>
      <c r="M2161" t="s">
        <v>6449</v>
      </c>
      <c r="N2161">
        <v>8.7380555550000008</v>
      </c>
      <c r="O2161">
        <v>0</v>
      </c>
      <c r="P2161">
        <v>147</v>
      </c>
      <c r="Q2161">
        <v>0</v>
      </c>
      <c r="R2161">
        <v>34</v>
      </c>
      <c r="S2161">
        <v>0</v>
      </c>
      <c r="T2161">
        <v>8</v>
      </c>
      <c r="U2161">
        <v>0</v>
      </c>
      <c r="V2161">
        <v>0</v>
      </c>
      <c r="W2161">
        <v>0</v>
      </c>
      <c r="X2161">
        <v>291.42628473231645</v>
      </c>
      <c r="Y2161">
        <v>0</v>
      </c>
      <c r="Z2161">
        <v>326.85150396747969</v>
      </c>
      <c r="AA2161">
        <v>0</v>
      </c>
      <c r="AB2161">
        <v>27.386576352313238</v>
      </c>
      <c r="AC2161">
        <v>0</v>
      </c>
      <c r="AD2161">
        <v>0</v>
      </c>
      <c r="AE2161">
        <v>645.66436505210936</v>
      </c>
    </row>
    <row r="2162" spans="1:31" x14ac:dyDescent="0.25">
      <c r="A2162">
        <v>2382195</v>
      </c>
      <c r="B2162">
        <v>1</v>
      </c>
      <c r="C2162" t="s">
        <v>81</v>
      </c>
      <c r="D2162" t="s">
        <v>119</v>
      </c>
      <c r="E2162" t="s">
        <v>290</v>
      </c>
      <c r="F2162" t="s">
        <v>6450</v>
      </c>
      <c r="G2162" t="s">
        <v>292</v>
      </c>
      <c r="H2162" t="s">
        <v>293</v>
      </c>
      <c r="I2162" t="s">
        <v>136</v>
      </c>
      <c r="J2162" t="s">
        <v>137</v>
      </c>
      <c r="K2162" t="s">
        <v>294</v>
      </c>
      <c r="L2162" t="s">
        <v>6451</v>
      </c>
      <c r="M2162" t="s">
        <v>6452</v>
      </c>
      <c r="N2162">
        <v>7.6644444439999999</v>
      </c>
      <c r="O2162">
        <v>3</v>
      </c>
      <c r="P2162">
        <v>2732</v>
      </c>
      <c r="Q2162">
        <v>32</v>
      </c>
      <c r="R2162">
        <v>555</v>
      </c>
      <c r="S2162">
        <v>17</v>
      </c>
      <c r="T2162">
        <v>275</v>
      </c>
      <c r="U2162">
        <v>0</v>
      </c>
      <c r="V2162">
        <v>3</v>
      </c>
      <c r="W2162">
        <v>13.1759380331515</v>
      </c>
      <c r="X2162">
        <v>3275.8557132058972</v>
      </c>
      <c r="Y2162">
        <v>1314.9930589760222</v>
      </c>
      <c r="Z2162">
        <v>7349.0089299167548</v>
      </c>
      <c r="AA2162">
        <v>3149.211578041306</v>
      </c>
      <c r="AB2162">
        <v>1675.048609434732</v>
      </c>
      <c r="AC2162">
        <v>0</v>
      </c>
      <c r="AD2162">
        <v>1289.9662880042911</v>
      </c>
      <c r="AE2162">
        <v>18067.260115612156</v>
      </c>
    </row>
    <row r="2163" spans="1:31" x14ac:dyDescent="0.25">
      <c r="A2163">
        <v>2382216</v>
      </c>
      <c r="B2163">
        <v>1</v>
      </c>
      <c r="C2163" t="s">
        <v>81</v>
      </c>
      <c r="D2163" t="s">
        <v>113</v>
      </c>
      <c r="E2163" t="s">
        <v>1397</v>
      </c>
      <c r="F2163" t="s">
        <v>6453</v>
      </c>
      <c r="G2163" t="s">
        <v>292</v>
      </c>
      <c r="H2163" t="s">
        <v>293</v>
      </c>
      <c r="I2163" t="s">
        <v>136</v>
      </c>
      <c r="J2163" t="s">
        <v>137</v>
      </c>
      <c r="K2163" t="s">
        <v>294</v>
      </c>
      <c r="L2163" t="s">
        <v>6454</v>
      </c>
      <c r="M2163" t="s">
        <v>6455</v>
      </c>
      <c r="N2163">
        <v>6.011111111</v>
      </c>
      <c r="O2163">
        <v>0</v>
      </c>
      <c r="P2163">
        <v>183</v>
      </c>
      <c r="Q2163">
        <v>0</v>
      </c>
      <c r="R2163">
        <v>0</v>
      </c>
      <c r="S2163">
        <v>0</v>
      </c>
      <c r="T2163">
        <v>252</v>
      </c>
      <c r="U2163">
        <v>0</v>
      </c>
      <c r="V2163">
        <v>2</v>
      </c>
      <c r="W2163">
        <v>0</v>
      </c>
      <c r="X2163">
        <v>211.23665983487655</v>
      </c>
      <c r="Y2163">
        <v>0</v>
      </c>
      <c r="Z2163">
        <v>0</v>
      </c>
      <c r="AA2163">
        <v>0</v>
      </c>
      <c r="AB2163">
        <v>1659.4461149598317</v>
      </c>
      <c r="AC2163">
        <v>0</v>
      </c>
      <c r="AD2163">
        <v>6.7061564588200016</v>
      </c>
      <c r="AE2163">
        <v>1877.3889312535282</v>
      </c>
    </row>
    <row r="2164" spans="1:31" x14ac:dyDescent="0.25">
      <c r="A2164">
        <v>2382346</v>
      </c>
      <c r="B2164">
        <v>1</v>
      </c>
      <c r="C2164" t="s">
        <v>81</v>
      </c>
      <c r="D2164" t="s">
        <v>113</v>
      </c>
      <c r="E2164" t="s">
        <v>290</v>
      </c>
      <c r="F2164" t="s">
        <v>6456</v>
      </c>
      <c r="G2164" t="s">
        <v>292</v>
      </c>
      <c r="H2164" t="s">
        <v>293</v>
      </c>
      <c r="I2164" t="s">
        <v>136</v>
      </c>
      <c r="J2164" t="s">
        <v>137</v>
      </c>
      <c r="K2164" t="s">
        <v>294</v>
      </c>
      <c r="L2164" t="s">
        <v>6457</v>
      </c>
      <c r="M2164" t="s">
        <v>6458</v>
      </c>
      <c r="N2164">
        <v>4.6494444440000002</v>
      </c>
      <c r="O2164">
        <v>0</v>
      </c>
      <c r="P2164">
        <v>685</v>
      </c>
      <c r="Q2164">
        <v>0</v>
      </c>
      <c r="R2164">
        <v>0</v>
      </c>
      <c r="S2164">
        <v>0</v>
      </c>
      <c r="T2164">
        <v>44</v>
      </c>
      <c r="U2164">
        <v>0</v>
      </c>
      <c r="V2164">
        <v>0</v>
      </c>
      <c r="W2164">
        <v>0</v>
      </c>
      <c r="X2164">
        <v>819.99815295563303</v>
      </c>
      <c r="Y2164">
        <v>0</v>
      </c>
      <c r="Z2164">
        <v>0</v>
      </c>
      <c r="AA2164">
        <v>0</v>
      </c>
      <c r="AB2164">
        <v>383.06336307916337</v>
      </c>
      <c r="AC2164">
        <v>0</v>
      </c>
      <c r="AD2164">
        <v>0</v>
      </c>
      <c r="AE2164">
        <v>1203.0615160347963</v>
      </c>
    </row>
    <row r="2165" spans="1:31" x14ac:dyDescent="0.25">
      <c r="A2165">
        <v>2378970</v>
      </c>
      <c r="B2165">
        <v>1</v>
      </c>
      <c r="C2165" t="s">
        <v>81</v>
      </c>
      <c r="D2165" t="s">
        <v>117</v>
      </c>
      <c r="E2165" t="s">
        <v>290</v>
      </c>
      <c r="F2165" t="s">
        <v>6459</v>
      </c>
      <c r="G2165" t="s">
        <v>292</v>
      </c>
      <c r="H2165" t="s">
        <v>293</v>
      </c>
      <c r="I2165" t="s">
        <v>136</v>
      </c>
      <c r="J2165" t="s">
        <v>137</v>
      </c>
      <c r="K2165" t="s">
        <v>294</v>
      </c>
      <c r="L2165" t="s">
        <v>6460</v>
      </c>
      <c r="M2165" t="s">
        <v>6461</v>
      </c>
      <c r="N2165">
        <v>7.6547222220000002</v>
      </c>
      <c r="O2165">
        <v>0</v>
      </c>
      <c r="P2165">
        <v>403</v>
      </c>
      <c r="Q2165">
        <v>37</v>
      </c>
      <c r="R2165">
        <v>45</v>
      </c>
      <c r="S2165">
        <v>6</v>
      </c>
      <c r="T2165">
        <v>31</v>
      </c>
      <c r="U2165">
        <v>1</v>
      </c>
      <c r="V2165">
        <v>0</v>
      </c>
      <c r="W2165">
        <v>0</v>
      </c>
      <c r="X2165">
        <v>513.80451942905302</v>
      </c>
      <c r="Y2165">
        <v>889.09808774935618</v>
      </c>
      <c r="Z2165">
        <v>483.80198220013381</v>
      </c>
      <c r="AA2165">
        <v>1171.7724458614191</v>
      </c>
      <c r="AB2165">
        <v>268.36954263839584</v>
      </c>
      <c r="AC2165">
        <v>1002.3465883099041</v>
      </c>
      <c r="AD2165">
        <v>0</v>
      </c>
      <c r="AE2165">
        <v>4329.1931661882618</v>
      </c>
    </row>
    <row r="2166" spans="1:31" x14ac:dyDescent="0.25">
      <c r="A2166">
        <v>2378944</v>
      </c>
      <c r="B2166">
        <v>1</v>
      </c>
      <c r="C2166" t="s">
        <v>81</v>
      </c>
      <c r="D2166" t="s">
        <v>115</v>
      </c>
      <c r="E2166" t="s">
        <v>1368</v>
      </c>
      <c r="F2166" t="s">
        <v>6462</v>
      </c>
      <c r="G2166" t="s">
        <v>292</v>
      </c>
      <c r="H2166" t="s">
        <v>293</v>
      </c>
      <c r="I2166" t="s">
        <v>136</v>
      </c>
      <c r="J2166" t="s">
        <v>137</v>
      </c>
      <c r="K2166" t="s">
        <v>294</v>
      </c>
      <c r="L2166" t="s">
        <v>6463</v>
      </c>
      <c r="M2166" t="s">
        <v>6464</v>
      </c>
      <c r="N2166">
        <v>8.2722222219999999</v>
      </c>
      <c r="O2166">
        <v>0</v>
      </c>
      <c r="P2166">
        <v>1180</v>
      </c>
      <c r="Q2166">
        <v>3</v>
      </c>
      <c r="R2166">
        <v>140</v>
      </c>
      <c r="S2166">
        <v>8</v>
      </c>
      <c r="T2166">
        <v>76</v>
      </c>
      <c r="U2166">
        <v>0</v>
      </c>
      <c r="V2166">
        <v>0</v>
      </c>
      <c r="W2166">
        <v>0</v>
      </c>
      <c r="X2166">
        <v>1344.5139041836051</v>
      </c>
      <c r="Y2166">
        <v>35.128856701302006</v>
      </c>
      <c r="Z2166">
        <v>801.51300508647762</v>
      </c>
      <c r="AA2166">
        <v>111.44474015972717</v>
      </c>
      <c r="AB2166">
        <v>302.44060775453875</v>
      </c>
      <c r="AC2166">
        <v>0</v>
      </c>
      <c r="AD2166">
        <v>0</v>
      </c>
      <c r="AE2166">
        <v>2595.0411138856507</v>
      </c>
    </row>
    <row r="2167" spans="1:31" x14ac:dyDescent="0.25">
      <c r="A2167">
        <v>2378949</v>
      </c>
      <c r="B2167">
        <v>1</v>
      </c>
      <c r="C2167" t="s">
        <v>81</v>
      </c>
      <c r="D2167" t="s">
        <v>123</v>
      </c>
      <c r="E2167" t="s">
        <v>1397</v>
      </c>
      <c r="F2167" t="s">
        <v>6465</v>
      </c>
      <c r="G2167" t="s">
        <v>292</v>
      </c>
      <c r="H2167" t="s">
        <v>293</v>
      </c>
      <c r="I2167" t="s">
        <v>136</v>
      </c>
      <c r="J2167" t="s">
        <v>137</v>
      </c>
      <c r="K2167" t="s">
        <v>294</v>
      </c>
      <c r="L2167" t="s">
        <v>6466</v>
      </c>
      <c r="M2167" t="s">
        <v>6467</v>
      </c>
      <c r="N2167">
        <v>8.4963888880000003</v>
      </c>
      <c r="O2167">
        <v>0</v>
      </c>
      <c r="P2167">
        <v>661</v>
      </c>
      <c r="Q2167">
        <v>12</v>
      </c>
      <c r="R2167">
        <v>78</v>
      </c>
      <c r="S2167">
        <v>10</v>
      </c>
      <c r="T2167">
        <v>77</v>
      </c>
      <c r="U2167">
        <v>1</v>
      </c>
      <c r="V2167">
        <v>0</v>
      </c>
      <c r="W2167">
        <v>0</v>
      </c>
      <c r="X2167">
        <v>1079.022364593694</v>
      </c>
      <c r="Y2167">
        <v>234.25155222318668</v>
      </c>
      <c r="Z2167">
        <v>522.02181664527677</v>
      </c>
      <c r="AA2167">
        <v>266.05328397596696</v>
      </c>
      <c r="AB2167">
        <v>679.96275316968206</v>
      </c>
      <c r="AC2167">
        <v>5.9835721022841994</v>
      </c>
      <c r="AD2167">
        <v>0</v>
      </c>
      <c r="AE2167">
        <v>2787.2953427100906</v>
      </c>
    </row>
    <row r="2168" spans="1:31" x14ac:dyDescent="0.25">
      <c r="A2168">
        <v>2379883</v>
      </c>
      <c r="B2168">
        <v>1</v>
      </c>
      <c r="C2168" t="s">
        <v>81</v>
      </c>
      <c r="D2168" t="s">
        <v>120</v>
      </c>
      <c r="E2168" t="s">
        <v>1368</v>
      </c>
      <c r="F2168" t="s">
        <v>5508</v>
      </c>
      <c r="G2168" t="s">
        <v>292</v>
      </c>
      <c r="H2168" t="s">
        <v>293</v>
      </c>
      <c r="I2168" t="s">
        <v>136</v>
      </c>
      <c r="J2168" t="s">
        <v>137</v>
      </c>
      <c r="K2168" t="s">
        <v>294</v>
      </c>
      <c r="L2168" t="s">
        <v>6468</v>
      </c>
      <c r="M2168" t="s">
        <v>6469</v>
      </c>
      <c r="N2168">
        <v>7.9130555549999997</v>
      </c>
      <c r="O2168">
        <v>0</v>
      </c>
      <c r="P2168">
        <v>0</v>
      </c>
      <c r="Q2168">
        <v>38</v>
      </c>
      <c r="R2168">
        <v>43</v>
      </c>
      <c r="S2168">
        <v>6</v>
      </c>
      <c r="T2168">
        <v>1</v>
      </c>
      <c r="U2168">
        <v>0</v>
      </c>
      <c r="V2168">
        <v>0</v>
      </c>
      <c r="W2168">
        <v>0</v>
      </c>
      <c r="X2168">
        <v>0</v>
      </c>
      <c r="Y2168">
        <v>823.22840075758506</v>
      </c>
      <c r="Z2168">
        <v>532.39668614298421</v>
      </c>
      <c r="AA2168">
        <v>42.829292548028178</v>
      </c>
      <c r="AB2168">
        <v>16.1254114931481</v>
      </c>
      <c r="AC2168">
        <v>0</v>
      </c>
      <c r="AD2168">
        <v>0</v>
      </c>
      <c r="AE2168">
        <v>1414.5797909417456</v>
      </c>
    </row>
    <row r="2169" spans="1:31" x14ac:dyDescent="0.25">
      <c r="A2169">
        <v>2380374</v>
      </c>
      <c r="B2169">
        <v>1</v>
      </c>
      <c r="C2169" t="s">
        <v>81</v>
      </c>
      <c r="D2169" t="s">
        <v>112</v>
      </c>
      <c r="E2169" t="s">
        <v>1397</v>
      </c>
      <c r="F2169" t="s">
        <v>6470</v>
      </c>
      <c r="G2169" t="s">
        <v>292</v>
      </c>
      <c r="H2169" t="s">
        <v>293</v>
      </c>
      <c r="I2169" t="s">
        <v>136</v>
      </c>
      <c r="J2169" t="s">
        <v>137</v>
      </c>
      <c r="K2169" t="s">
        <v>294</v>
      </c>
      <c r="L2169" t="s">
        <v>6471</v>
      </c>
      <c r="M2169" t="s">
        <v>6472</v>
      </c>
      <c r="N2169">
        <v>8.0863888880000001</v>
      </c>
      <c r="O2169">
        <v>0</v>
      </c>
      <c r="P2169">
        <v>22</v>
      </c>
      <c r="Q2169">
        <v>0</v>
      </c>
      <c r="R2169">
        <v>2</v>
      </c>
      <c r="S2169">
        <v>0</v>
      </c>
      <c r="T2169">
        <v>1</v>
      </c>
      <c r="U2169">
        <v>0</v>
      </c>
      <c r="V2169">
        <v>0</v>
      </c>
      <c r="W2169">
        <v>0</v>
      </c>
      <c r="X2169">
        <v>37.089822021058723</v>
      </c>
      <c r="Y2169">
        <v>0</v>
      </c>
      <c r="Z2169">
        <v>15.624426931363523</v>
      </c>
      <c r="AA2169">
        <v>0</v>
      </c>
      <c r="AB2169">
        <v>21.19454425857263</v>
      </c>
      <c r="AC2169">
        <v>0</v>
      </c>
      <c r="AD2169">
        <v>0</v>
      </c>
      <c r="AE2169">
        <v>73.908793210994872</v>
      </c>
    </row>
    <row r="2170" spans="1:31" x14ac:dyDescent="0.25">
      <c r="A2170">
        <v>2379375</v>
      </c>
      <c r="B2170">
        <v>1</v>
      </c>
      <c r="C2170" t="s">
        <v>81</v>
      </c>
      <c r="D2170" t="s">
        <v>115</v>
      </c>
      <c r="E2170" t="s">
        <v>290</v>
      </c>
      <c r="F2170" t="s">
        <v>6473</v>
      </c>
      <c r="G2170" t="s">
        <v>292</v>
      </c>
      <c r="H2170" t="s">
        <v>293</v>
      </c>
      <c r="I2170" t="s">
        <v>136</v>
      </c>
      <c r="J2170" t="s">
        <v>137</v>
      </c>
      <c r="K2170" t="s">
        <v>294</v>
      </c>
      <c r="L2170" t="s">
        <v>6474</v>
      </c>
      <c r="M2170" t="s">
        <v>6475</v>
      </c>
      <c r="N2170">
        <v>8.1761111110000009</v>
      </c>
      <c r="O2170">
        <v>0</v>
      </c>
      <c r="P2170">
        <v>699</v>
      </c>
      <c r="Q2170">
        <v>4</v>
      </c>
      <c r="R2170">
        <v>79</v>
      </c>
      <c r="S2170">
        <v>4</v>
      </c>
      <c r="T2170">
        <v>33</v>
      </c>
      <c r="U2170">
        <v>0</v>
      </c>
      <c r="V2170">
        <v>0</v>
      </c>
      <c r="W2170">
        <v>0</v>
      </c>
      <c r="X2170">
        <v>633.41901409667946</v>
      </c>
      <c r="Y2170">
        <v>233.13085477921683</v>
      </c>
      <c r="Z2170">
        <v>1084.1388623070588</v>
      </c>
      <c r="AA2170">
        <v>119.67041155684143</v>
      </c>
      <c r="AB2170">
        <v>247.66826767307273</v>
      </c>
      <c r="AC2170">
        <v>0</v>
      </c>
      <c r="AD2170">
        <v>0</v>
      </c>
      <c r="AE2170">
        <v>2318.0274104128694</v>
      </c>
    </row>
    <row r="2171" spans="1:31" x14ac:dyDescent="0.25">
      <c r="A2171">
        <v>2379386</v>
      </c>
      <c r="B2171">
        <v>1</v>
      </c>
      <c r="C2171" t="s">
        <v>81</v>
      </c>
      <c r="D2171" t="s">
        <v>112</v>
      </c>
      <c r="E2171" t="s">
        <v>290</v>
      </c>
      <c r="F2171" t="s">
        <v>6476</v>
      </c>
      <c r="G2171" t="s">
        <v>292</v>
      </c>
      <c r="H2171" t="s">
        <v>293</v>
      </c>
      <c r="I2171" t="s">
        <v>136</v>
      </c>
      <c r="J2171" t="s">
        <v>137</v>
      </c>
      <c r="K2171" t="s">
        <v>294</v>
      </c>
      <c r="L2171" t="s">
        <v>6477</v>
      </c>
      <c r="M2171" t="s">
        <v>6478</v>
      </c>
      <c r="N2171">
        <v>8.1869444439999999</v>
      </c>
      <c r="O2171">
        <v>0</v>
      </c>
      <c r="P2171">
        <v>1288</v>
      </c>
      <c r="Q2171">
        <v>5</v>
      </c>
      <c r="R2171">
        <v>38</v>
      </c>
      <c r="S2171">
        <v>8</v>
      </c>
      <c r="T2171">
        <v>70</v>
      </c>
      <c r="U2171">
        <v>1</v>
      </c>
      <c r="V2171">
        <v>1</v>
      </c>
      <c r="W2171">
        <v>0</v>
      </c>
      <c r="X2171">
        <v>1109.3233227610679</v>
      </c>
      <c r="Y2171">
        <v>234.08092899637779</v>
      </c>
      <c r="Z2171">
        <v>132.15556574958293</v>
      </c>
      <c r="AA2171">
        <v>206.26413006185709</v>
      </c>
      <c r="AB2171">
        <v>323.65355552185332</v>
      </c>
      <c r="AC2171">
        <v>1187.189310647502</v>
      </c>
      <c r="AD2171">
        <v>1360.7217095710455</v>
      </c>
      <c r="AE2171">
        <v>4553.3885233092869</v>
      </c>
    </row>
    <row r="2172" spans="1:31" x14ac:dyDescent="0.25">
      <c r="A2172">
        <v>2379388</v>
      </c>
      <c r="B2172">
        <v>1</v>
      </c>
      <c r="C2172" t="s">
        <v>81</v>
      </c>
      <c r="D2172" t="s">
        <v>112</v>
      </c>
      <c r="E2172" t="s">
        <v>290</v>
      </c>
      <c r="F2172" t="s">
        <v>6479</v>
      </c>
      <c r="G2172" t="s">
        <v>292</v>
      </c>
      <c r="H2172" t="s">
        <v>293</v>
      </c>
      <c r="I2172" t="s">
        <v>136</v>
      </c>
      <c r="J2172" t="s">
        <v>137</v>
      </c>
      <c r="K2172" t="s">
        <v>294</v>
      </c>
      <c r="L2172" t="s">
        <v>6480</v>
      </c>
      <c r="M2172" t="s">
        <v>6481</v>
      </c>
      <c r="N2172">
        <v>1.929166666</v>
      </c>
      <c r="O2172">
        <v>0</v>
      </c>
      <c r="P2172">
        <v>2300</v>
      </c>
      <c r="Q2172">
        <v>269</v>
      </c>
      <c r="R2172">
        <v>252</v>
      </c>
      <c r="S2172">
        <v>34</v>
      </c>
      <c r="T2172">
        <v>281</v>
      </c>
      <c r="U2172">
        <v>4</v>
      </c>
      <c r="V2172">
        <v>2</v>
      </c>
      <c r="W2172">
        <v>0</v>
      </c>
      <c r="X2172">
        <v>852.81548415312204</v>
      </c>
      <c r="Y2172">
        <v>1662.867365370108</v>
      </c>
      <c r="Z2172">
        <v>531.05656162496916</v>
      </c>
      <c r="AA2172">
        <v>102.51380818434227</v>
      </c>
      <c r="AB2172">
        <v>250.09806957094889</v>
      </c>
      <c r="AC2172">
        <v>267.18161503213253</v>
      </c>
      <c r="AD2172">
        <v>324.75606752639436</v>
      </c>
      <c r="AE2172">
        <v>3991.2889714620178</v>
      </c>
    </row>
    <row r="2173" spans="1:31" x14ac:dyDescent="0.25">
      <c r="A2173">
        <v>2379424</v>
      </c>
      <c r="B2173">
        <v>1</v>
      </c>
      <c r="C2173" t="s">
        <v>81</v>
      </c>
      <c r="D2173" t="s">
        <v>121</v>
      </c>
      <c r="E2173" t="s">
        <v>1368</v>
      </c>
      <c r="F2173" t="s">
        <v>6341</v>
      </c>
      <c r="G2173" t="s">
        <v>1006</v>
      </c>
      <c r="H2173" t="s">
        <v>293</v>
      </c>
      <c r="I2173" t="s">
        <v>136</v>
      </c>
      <c r="J2173" t="s">
        <v>137</v>
      </c>
      <c r="K2173" t="s">
        <v>294</v>
      </c>
      <c r="L2173" t="s">
        <v>6482</v>
      </c>
      <c r="M2173" t="s">
        <v>6483</v>
      </c>
      <c r="N2173">
        <v>0.145277777</v>
      </c>
      <c r="O2173">
        <v>0</v>
      </c>
      <c r="P2173">
        <v>368</v>
      </c>
      <c r="Q2173">
        <v>1</v>
      </c>
      <c r="R2173">
        <v>34</v>
      </c>
      <c r="S2173">
        <v>1</v>
      </c>
      <c r="T2173">
        <v>32</v>
      </c>
      <c r="U2173">
        <v>0</v>
      </c>
      <c r="V2173">
        <v>0</v>
      </c>
      <c r="W2173">
        <v>0</v>
      </c>
      <c r="X2173">
        <v>6.3624596880277506</v>
      </c>
      <c r="Y2173">
        <v>0.30708973899135</v>
      </c>
      <c r="Z2173">
        <v>1.4489728767408365</v>
      </c>
      <c r="AA2173">
        <v>0.26584276864199996</v>
      </c>
      <c r="AB2173">
        <v>4.2515130655539828</v>
      </c>
      <c r="AC2173">
        <v>0</v>
      </c>
      <c r="AD2173">
        <v>0</v>
      </c>
      <c r="AE2173">
        <v>12.63587813795592</v>
      </c>
    </row>
    <row r="2174" spans="1:31" x14ac:dyDescent="0.25">
      <c r="A2174">
        <v>2379434</v>
      </c>
      <c r="B2174">
        <v>1</v>
      </c>
      <c r="C2174" t="s">
        <v>81</v>
      </c>
      <c r="D2174" t="s">
        <v>120</v>
      </c>
      <c r="E2174" t="s">
        <v>1397</v>
      </c>
      <c r="F2174" t="s">
        <v>6484</v>
      </c>
      <c r="G2174" t="s">
        <v>292</v>
      </c>
      <c r="H2174" t="s">
        <v>293</v>
      </c>
      <c r="I2174" t="s">
        <v>136</v>
      </c>
      <c r="J2174" t="s">
        <v>137</v>
      </c>
      <c r="K2174" t="s">
        <v>294</v>
      </c>
      <c r="L2174" t="s">
        <v>6485</v>
      </c>
      <c r="M2174" t="s">
        <v>6486</v>
      </c>
      <c r="N2174">
        <v>2.4458333329999999</v>
      </c>
      <c r="O2174">
        <v>0</v>
      </c>
      <c r="P2174">
        <v>141</v>
      </c>
      <c r="Q2174">
        <v>0</v>
      </c>
      <c r="R2174">
        <v>6</v>
      </c>
      <c r="S2174">
        <v>0</v>
      </c>
      <c r="T2174">
        <v>44</v>
      </c>
      <c r="U2174">
        <v>0</v>
      </c>
      <c r="V2174">
        <v>0</v>
      </c>
      <c r="W2174">
        <v>0</v>
      </c>
      <c r="X2174">
        <v>69.828382371469516</v>
      </c>
      <c r="Y2174">
        <v>0</v>
      </c>
      <c r="Z2174">
        <v>5.1554534370742005</v>
      </c>
      <c r="AA2174">
        <v>0</v>
      </c>
      <c r="AB2174">
        <v>54.825543521497231</v>
      </c>
      <c r="AC2174">
        <v>0</v>
      </c>
      <c r="AD2174">
        <v>0</v>
      </c>
      <c r="AE2174">
        <v>129.80937933004094</v>
      </c>
    </row>
    <row r="2175" spans="1:31" x14ac:dyDescent="0.25">
      <c r="A2175">
        <v>2379440</v>
      </c>
      <c r="B2175">
        <v>1</v>
      </c>
      <c r="C2175" t="s">
        <v>81</v>
      </c>
      <c r="D2175" t="s">
        <v>121</v>
      </c>
      <c r="E2175" t="s">
        <v>1368</v>
      </c>
      <c r="F2175" t="s">
        <v>6487</v>
      </c>
      <c r="G2175" t="s">
        <v>292</v>
      </c>
      <c r="H2175" t="s">
        <v>293</v>
      </c>
      <c r="I2175" t="s">
        <v>136</v>
      </c>
      <c r="J2175" t="s">
        <v>137</v>
      </c>
      <c r="K2175" t="s">
        <v>294</v>
      </c>
      <c r="L2175" t="s">
        <v>6488</v>
      </c>
      <c r="M2175" t="s">
        <v>6489</v>
      </c>
      <c r="N2175">
        <v>7.1816666659999999</v>
      </c>
      <c r="O2175">
        <v>0</v>
      </c>
      <c r="P2175">
        <v>509</v>
      </c>
      <c r="Q2175">
        <v>0</v>
      </c>
      <c r="R2175">
        <v>0</v>
      </c>
      <c r="S2175">
        <v>2</v>
      </c>
      <c r="T2175">
        <v>32</v>
      </c>
      <c r="U2175">
        <v>0</v>
      </c>
      <c r="V2175">
        <v>0</v>
      </c>
      <c r="W2175">
        <v>0</v>
      </c>
      <c r="X2175">
        <v>344.72811132780254</v>
      </c>
      <c r="Y2175">
        <v>0</v>
      </c>
      <c r="Z2175">
        <v>0</v>
      </c>
      <c r="AA2175">
        <v>17.242384599220497</v>
      </c>
      <c r="AB2175">
        <v>63.402269885948478</v>
      </c>
      <c r="AC2175">
        <v>0</v>
      </c>
      <c r="AD2175">
        <v>0</v>
      </c>
      <c r="AE2175">
        <v>425.37276581297152</v>
      </c>
    </row>
    <row r="2176" spans="1:31" x14ac:dyDescent="0.25">
      <c r="A2176">
        <v>2379462</v>
      </c>
      <c r="B2176">
        <v>1</v>
      </c>
      <c r="C2176" t="s">
        <v>81</v>
      </c>
      <c r="D2176" t="s">
        <v>123</v>
      </c>
      <c r="E2176" t="s">
        <v>1368</v>
      </c>
      <c r="F2176" t="s">
        <v>3379</v>
      </c>
      <c r="G2176" t="s">
        <v>292</v>
      </c>
      <c r="H2176" t="s">
        <v>293</v>
      </c>
      <c r="I2176" t="s">
        <v>136</v>
      </c>
      <c r="J2176" t="s">
        <v>137</v>
      </c>
      <c r="K2176" t="s">
        <v>294</v>
      </c>
      <c r="L2176" t="s">
        <v>6490</v>
      </c>
      <c r="M2176" t="s">
        <v>6491</v>
      </c>
      <c r="N2176">
        <v>1.2733333330000001</v>
      </c>
      <c r="O2176">
        <v>0</v>
      </c>
      <c r="P2176">
        <v>9</v>
      </c>
      <c r="Q2176">
        <v>0</v>
      </c>
      <c r="R2176">
        <v>105</v>
      </c>
      <c r="S2176">
        <v>0</v>
      </c>
      <c r="T2176">
        <v>13</v>
      </c>
      <c r="U2176">
        <v>0</v>
      </c>
      <c r="V2176">
        <v>0</v>
      </c>
      <c r="W2176">
        <v>0</v>
      </c>
      <c r="X2176">
        <v>8.2961978360319009</v>
      </c>
      <c r="Y2176">
        <v>0</v>
      </c>
      <c r="Z2176">
        <v>205.73620509846751</v>
      </c>
      <c r="AA2176">
        <v>0</v>
      </c>
      <c r="AB2176">
        <v>21.917307016826662</v>
      </c>
      <c r="AC2176">
        <v>0</v>
      </c>
      <c r="AD2176">
        <v>0</v>
      </c>
      <c r="AE2176">
        <v>235.94970995132607</v>
      </c>
    </row>
    <row r="2177" spans="1:31" x14ac:dyDescent="0.25">
      <c r="A2177">
        <v>2380849</v>
      </c>
      <c r="B2177">
        <v>1</v>
      </c>
      <c r="C2177" t="s">
        <v>81</v>
      </c>
      <c r="D2177" t="s">
        <v>112</v>
      </c>
      <c r="E2177" t="s">
        <v>290</v>
      </c>
      <c r="F2177" t="s">
        <v>6492</v>
      </c>
      <c r="G2177" t="s">
        <v>292</v>
      </c>
      <c r="H2177" t="s">
        <v>293</v>
      </c>
      <c r="I2177" t="s">
        <v>136</v>
      </c>
      <c r="J2177" t="s">
        <v>137</v>
      </c>
      <c r="K2177" t="s">
        <v>294</v>
      </c>
      <c r="L2177" t="s">
        <v>6493</v>
      </c>
      <c r="M2177" t="s">
        <v>6494</v>
      </c>
      <c r="N2177">
        <v>8.1944444440000002</v>
      </c>
      <c r="O2177">
        <v>0</v>
      </c>
      <c r="P2177">
        <v>536</v>
      </c>
      <c r="Q2177">
        <v>3</v>
      </c>
      <c r="R2177">
        <v>4</v>
      </c>
      <c r="S2177">
        <v>2</v>
      </c>
      <c r="T2177">
        <v>56</v>
      </c>
      <c r="U2177">
        <v>2</v>
      </c>
      <c r="V2177">
        <v>0</v>
      </c>
      <c r="W2177">
        <v>0</v>
      </c>
      <c r="X2177">
        <v>446.93607826443673</v>
      </c>
      <c r="Y2177">
        <v>137.42267970886294</v>
      </c>
      <c r="Z2177">
        <v>34.370452609417221</v>
      </c>
      <c r="AA2177">
        <v>24.3676363676988</v>
      </c>
      <c r="AB2177">
        <v>144.26978887901211</v>
      </c>
      <c r="AC2177">
        <v>1928.5108774688165</v>
      </c>
      <c r="AD2177">
        <v>0</v>
      </c>
      <c r="AE2177">
        <v>2715.8775132982446</v>
      </c>
    </row>
    <row r="2178" spans="1:31" x14ac:dyDescent="0.25">
      <c r="A2178">
        <v>2379878</v>
      </c>
      <c r="B2178">
        <v>1</v>
      </c>
      <c r="C2178" t="s">
        <v>81</v>
      </c>
      <c r="D2178" t="s">
        <v>115</v>
      </c>
      <c r="E2178" t="s">
        <v>1368</v>
      </c>
      <c r="F2178" t="s">
        <v>6495</v>
      </c>
      <c r="G2178" t="s">
        <v>292</v>
      </c>
      <c r="H2178" t="s">
        <v>293</v>
      </c>
      <c r="I2178" t="s">
        <v>136</v>
      </c>
      <c r="J2178" t="s">
        <v>137</v>
      </c>
      <c r="K2178" t="s">
        <v>294</v>
      </c>
      <c r="L2178" t="s">
        <v>6496</v>
      </c>
      <c r="M2178" t="s">
        <v>6497</v>
      </c>
      <c r="N2178">
        <v>8.1236111110000007</v>
      </c>
      <c r="O2178">
        <v>0</v>
      </c>
      <c r="P2178">
        <v>476</v>
      </c>
      <c r="Q2178">
        <v>1</v>
      </c>
      <c r="R2178">
        <v>49</v>
      </c>
      <c r="S2178">
        <v>9</v>
      </c>
      <c r="T2178">
        <v>46</v>
      </c>
      <c r="U2178">
        <v>0</v>
      </c>
      <c r="V2178">
        <v>1</v>
      </c>
      <c r="W2178">
        <v>0</v>
      </c>
      <c r="X2178">
        <v>430.47152675177989</v>
      </c>
      <c r="Y2178">
        <v>17.872617642335602</v>
      </c>
      <c r="Z2178">
        <v>100.26960149758544</v>
      </c>
      <c r="AA2178">
        <v>145.11977145789189</v>
      </c>
      <c r="AB2178">
        <v>361.64126465566312</v>
      </c>
      <c r="AC2178">
        <v>0</v>
      </c>
      <c r="AD2178">
        <v>1323.142844289687</v>
      </c>
      <c r="AE2178">
        <v>2378.5176262949426</v>
      </c>
    </row>
    <row r="2179" spans="1:31" x14ac:dyDescent="0.25">
      <c r="A2179">
        <v>2379882</v>
      </c>
      <c r="B2179">
        <v>1</v>
      </c>
      <c r="C2179" t="s">
        <v>81</v>
      </c>
      <c r="D2179" t="s">
        <v>112</v>
      </c>
      <c r="E2179" t="s">
        <v>290</v>
      </c>
      <c r="F2179" t="s">
        <v>6492</v>
      </c>
      <c r="G2179" t="s">
        <v>292</v>
      </c>
      <c r="H2179" t="s">
        <v>293</v>
      </c>
      <c r="I2179" t="s">
        <v>136</v>
      </c>
      <c r="J2179" t="s">
        <v>137</v>
      </c>
      <c r="K2179" t="s">
        <v>294</v>
      </c>
      <c r="L2179" t="s">
        <v>6498</v>
      </c>
      <c r="M2179" t="s">
        <v>6499</v>
      </c>
      <c r="N2179">
        <v>7.8650000000000002</v>
      </c>
      <c r="O2179">
        <v>0</v>
      </c>
      <c r="P2179">
        <v>536</v>
      </c>
      <c r="Q2179">
        <v>3</v>
      </c>
      <c r="R2179">
        <v>4</v>
      </c>
      <c r="S2179">
        <v>2</v>
      </c>
      <c r="T2179">
        <v>56</v>
      </c>
      <c r="U2179">
        <v>2</v>
      </c>
      <c r="V2179">
        <v>0</v>
      </c>
      <c r="W2179">
        <v>0</v>
      </c>
      <c r="X2179">
        <v>432.363851041342</v>
      </c>
      <c r="Y2179">
        <v>130.53676985427069</v>
      </c>
      <c r="Z2179">
        <v>34.356715456168892</v>
      </c>
      <c r="AA2179">
        <v>29.760450795682203</v>
      </c>
      <c r="AB2179">
        <v>178.3304902030209</v>
      </c>
      <c r="AC2179">
        <v>4662.1361706294374</v>
      </c>
      <c r="AD2179">
        <v>0</v>
      </c>
      <c r="AE2179">
        <v>5467.4844479799222</v>
      </c>
    </row>
    <row r="2180" spans="1:31" x14ac:dyDescent="0.25">
      <c r="A2180">
        <v>2379895</v>
      </c>
      <c r="B2180">
        <v>1</v>
      </c>
      <c r="C2180" t="s">
        <v>81</v>
      </c>
      <c r="D2180" t="s">
        <v>123</v>
      </c>
      <c r="E2180" t="s">
        <v>1368</v>
      </c>
      <c r="F2180" t="s">
        <v>6500</v>
      </c>
      <c r="G2180" t="s">
        <v>292</v>
      </c>
      <c r="H2180" t="s">
        <v>293</v>
      </c>
      <c r="I2180" t="s">
        <v>136</v>
      </c>
      <c r="J2180" t="s">
        <v>137</v>
      </c>
      <c r="K2180" t="s">
        <v>294</v>
      </c>
      <c r="L2180" t="s">
        <v>6501</v>
      </c>
      <c r="M2180" t="s">
        <v>6502</v>
      </c>
      <c r="N2180">
        <v>4.8611111109999996</v>
      </c>
      <c r="O2180">
        <v>2</v>
      </c>
      <c r="P2180">
        <v>408</v>
      </c>
      <c r="Q2180">
        <v>99</v>
      </c>
      <c r="R2180">
        <v>42</v>
      </c>
      <c r="S2180">
        <v>7</v>
      </c>
      <c r="T2180">
        <v>71</v>
      </c>
      <c r="U2180">
        <v>1</v>
      </c>
      <c r="V2180">
        <v>1</v>
      </c>
      <c r="W2180">
        <v>1.2167931179123501</v>
      </c>
      <c r="X2180">
        <v>428.87855857211372</v>
      </c>
      <c r="Y2180">
        <v>773.9863526900798</v>
      </c>
      <c r="Z2180">
        <v>87.065067586388182</v>
      </c>
      <c r="AA2180">
        <v>50.186300956616712</v>
      </c>
      <c r="AB2180">
        <v>207.59563722470395</v>
      </c>
      <c r="AC2180">
        <v>505.87212984527002</v>
      </c>
      <c r="AD2180">
        <v>10.855106961372002</v>
      </c>
      <c r="AE2180">
        <v>2065.6559469544563</v>
      </c>
    </row>
    <row r="2181" spans="1:31" x14ac:dyDescent="0.25">
      <c r="A2181">
        <v>2379907</v>
      </c>
      <c r="B2181">
        <v>1</v>
      </c>
      <c r="C2181" t="s">
        <v>81</v>
      </c>
      <c r="D2181" t="s">
        <v>112</v>
      </c>
      <c r="E2181" t="s">
        <v>290</v>
      </c>
      <c r="F2181" t="s">
        <v>6503</v>
      </c>
      <c r="G2181" t="s">
        <v>1006</v>
      </c>
      <c r="H2181" t="s">
        <v>293</v>
      </c>
      <c r="I2181" t="s">
        <v>136</v>
      </c>
      <c r="J2181" t="s">
        <v>137</v>
      </c>
      <c r="K2181" t="s">
        <v>294</v>
      </c>
      <c r="L2181" t="s">
        <v>6504</v>
      </c>
      <c r="M2181" t="s">
        <v>6505</v>
      </c>
      <c r="N2181">
        <v>0.166944444</v>
      </c>
      <c r="O2181">
        <v>0</v>
      </c>
      <c r="P2181">
        <v>438</v>
      </c>
      <c r="Q2181">
        <v>0</v>
      </c>
      <c r="R2181">
        <v>58</v>
      </c>
      <c r="S2181">
        <v>6</v>
      </c>
      <c r="T2181">
        <v>67</v>
      </c>
      <c r="U2181">
        <v>3</v>
      </c>
      <c r="V2181">
        <v>0</v>
      </c>
      <c r="W2181">
        <v>0</v>
      </c>
      <c r="X2181">
        <v>15.521026523884306</v>
      </c>
      <c r="Y2181">
        <v>0</v>
      </c>
      <c r="Z2181">
        <v>15.089464794508258</v>
      </c>
      <c r="AA2181">
        <v>23.551127202334353</v>
      </c>
      <c r="AB2181">
        <v>9.4704480376593736</v>
      </c>
      <c r="AC2181">
        <v>11.368575779396551</v>
      </c>
      <c r="AD2181">
        <v>0</v>
      </c>
      <c r="AE2181">
        <v>75.000642337782836</v>
      </c>
    </row>
    <row r="2182" spans="1:31" x14ac:dyDescent="0.25">
      <c r="A2182">
        <v>2379909</v>
      </c>
      <c r="B2182">
        <v>1</v>
      </c>
      <c r="C2182" t="s">
        <v>81</v>
      </c>
      <c r="D2182" t="s">
        <v>128</v>
      </c>
      <c r="E2182" t="s">
        <v>1397</v>
      </c>
      <c r="F2182" t="s">
        <v>5493</v>
      </c>
      <c r="G2182" t="s">
        <v>292</v>
      </c>
      <c r="H2182" t="s">
        <v>293</v>
      </c>
      <c r="I2182" t="s">
        <v>136</v>
      </c>
      <c r="J2182" t="s">
        <v>137</v>
      </c>
      <c r="K2182" t="s">
        <v>294</v>
      </c>
      <c r="L2182" t="s">
        <v>6506</v>
      </c>
      <c r="M2182" t="s">
        <v>6507</v>
      </c>
      <c r="N2182">
        <v>5.7374999999999998</v>
      </c>
      <c r="O2182">
        <v>0</v>
      </c>
      <c r="P2182">
        <v>225</v>
      </c>
      <c r="Q2182">
        <v>0</v>
      </c>
      <c r="R2182">
        <v>1</v>
      </c>
      <c r="S2182">
        <v>0</v>
      </c>
      <c r="T2182">
        <v>38</v>
      </c>
      <c r="U2182">
        <v>0</v>
      </c>
      <c r="V2182">
        <v>0</v>
      </c>
      <c r="W2182">
        <v>0</v>
      </c>
      <c r="X2182">
        <v>171.07213835948448</v>
      </c>
      <c r="Y2182">
        <v>0</v>
      </c>
      <c r="Z2182">
        <v>11.567850816560401</v>
      </c>
      <c r="AA2182">
        <v>0</v>
      </c>
      <c r="AB2182">
        <v>41.808050216736</v>
      </c>
      <c r="AC2182">
        <v>0</v>
      </c>
      <c r="AD2182">
        <v>0</v>
      </c>
      <c r="AE2182">
        <v>224.44803939278088</v>
      </c>
    </row>
    <row r="2183" spans="1:31" x14ac:dyDescent="0.25">
      <c r="A2183">
        <v>2380363</v>
      </c>
      <c r="B2183">
        <v>1</v>
      </c>
      <c r="C2183" t="s">
        <v>81</v>
      </c>
      <c r="D2183" t="s">
        <v>127</v>
      </c>
      <c r="E2183" t="s">
        <v>1368</v>
      </c>
      <c r="F2183" t="s">
        <v>6508</v>
      </c>
      <c r="G2183" t="s">
        <v>292</v>
      </c>
      <c r="H2183" t="s">
        <v>293</v>
      </c>
      <c r="I2183" t="s">
        <v>136</v>
      </c>
      <c r="J2183" t="s">
        <v>137</v>
      </c>
      <c r="K2183" t="s">
        <v>294</v>
      </c>
      <c r="L2183" t="s">
        <v>6509</v>
      </c>
      <c r="M2183" t="s">
        <v>6510</v>
      </c>
      <c r="N2183">
        <v>8.1083333329999991</v>
      </c>
      <c r="O2183">
        <v>5</v>
      </c>
      <c r="P2183">
        <v>74</v>
      </c>
      <c r="Q2183">
        <v>98</v>
      </c>
      <c r="R2183">
        <v>101</v>
      </c>
      <c r="S2183">
        <v>2</v>
      </c>
      <c r="T2183">
        <v>8</v>
      </c>
      <c r="U2183">
        <v>0</v>
      </c>
      <c r="V2183">
        <v>1</v>
      </c>
      <c r="W2183">
        <v>9.520467292770002</v>
      </c>
      <c r="X2183">
        <v>115.19066581357843</v>
      </c>
      <c r="Y2183">
        <v>1078.9550469318679</v>
      </c>
      <c r="Z2183">
        <v>656.81317441498891</v>
      </c>
      <c r="AA2183">
        <v>21.430555698942623</v>
      </c>
      <c r="AB2183">
        <v>36.193375573641013</v>
      </c>
      <c r="AC2183">
        <v>0</v>
      </c>
      <c r="AD2183">
        <v>0</v>
      </c>
      <c r="AE2183">
        <v>1918.103285725789</v>
      </c>
    </row>
    <row r="2184" spans="1:31" x14ac:dyDescent="0.25">
      <c r="A2184">
        <v>2380368</v>
      </c>
      <c r="B2184">
        <v>1</v>
      </c>
      <c r="C2184" t="s">
        <v>81</v>
      </c>
      <c r="D2184" t="s">
        <v>114</v>
      </c>
      <c r="E2184" t="s">
        <v>1368</v>
      </c>
      <c r="F2184" t="s">
        <v>6511</v>
      </c>
      <c r="G2184" t="s">
        <v>292</v>
      </c>
      <c r="H2184" t="s">
        <v>293</v>
      </c>
      <c r="I2184" t="s">
        <v>136</v>
      </c>
      <c r="J2184" t="s">
        <v>137</v>
      </c>
      <c r="K2184" t="s">
        <v>294</v>
      </c>
      <c r="L2184" t="s">
        <v>6512</v>
      </c>
      <c r="M2184" t="s">
        <v>6513</v>
      </c>
      <c r="N2184">
        <v>7.9974999999999996</v>
      </c>
      <c r="O2184">
        <v>0</v>
      </c>
      <c r="P2184">
        <v>712</v>
      </c>
      <c r="Q2184">
        <v>0</v>
      </c>
      <c r="R2184">
        <v>1</v>
      </c>
      <c r="S2184">
        <v>7</v>
      </c>
      <c r="T2184">
        <v>41</v>
      </c>
      <c r="U2184">
        <v>0</v>
      </c>
      <c r="V2184">
        <v>0</v>
      </c>
      <c r="W2184">
        <v>0</v>
      </c>
      <c r="X2184">
        <v>657.21677378729044</v>
      </c>
      <c r="Y2184">
        <v>0</v>
      </c>
      <c r="Z2184">
        <v>0.9292584786507001</v>
      </c>
      <c r="AA2184">
        <v>90.700886859336549</v>
      </c>
      <c r="AB2184">
        <v>152.84697226477707</v>
      </c>
      <c r="AC2184">
        <v>0</v>
      </c>
      <c r="AD2184">
        <v>0</v>
      </c>
      <c r="AE2184">
        <v>901.69389139005477</v>
      </c>
    </row>
    <row r="2185" spans="1:31" x14ac:dyDescent="0.25">
      <c r="A2185">
        <v>2380372</v>
      </c>
      <c r="B2185">
        <v>1</v>
      </c>
      <c r="C2185" t="s">
        <v>81</v>
      </c>
      <c r="D2185" t="s">
        <v>120</v>
      </c>
      <c r="E2185" t="s">
        <v>1397</v>
      </c>
      <c r="F2185" t="s">
        <v>6514</v>
      </c>
      <c r="G2185" t="s">
        <v>292</v>
      </c>
      <c r="H2185" t="s">
        <v>293</v>
      </c>
      <c r="I2185" t="s">
        <v>136</v>
      </c>
      <c r="J2185" t="s">
        <v>137</v>
      </c>
      <c r="K2185" t="s">
        <v>294</v>
      </c>
      <c r="L2185" t="s">
        <v>6515</v>
      </c>
      <c r="M2185" t="s">
        <v>6516</v>
      </c>
      <c r="N2185">
        <v>0.98777777700000002</v>
      </c>
      <c r="O2185">
        <v>0</v>
      </c>
      <c r="P2185">
        <v>1079</v>
      </c>
      <c r="Q2185">
        <v>0</v>
      </c>
      <c r="R2185">
        <v>0</v>
      </c>
      <c r="S2185">
        <v>0</v>
      </c>
      <c r="T2185">
        <v>349</v>
      </c>
      <c r="U2185">
        <v>0</v>
      </c>
      <c r="V2185">
        <v>1</v>
      </c>
      <c r="W2185">
        <v>0</v>
      </c>
      <c r="X2185">
        <v>190.77881837242927</v>
      </c>
      <c r="Y2185">
        <v>0</v>
      </c>
      <c r="Z2185">
        <v>0</v>
      </c>
      <c r="AA2185">
        <v>0</v>
      </c>
      <c r="AB2185">
        <v>257.52733435582684</v>
      </c>
      <c r="AC2185">
        <v>0</v>
      </c>
      <c r="AD2185">
        <v>8.6409663080962691</v>
      </c>
      <c r="AE2185">
        <v>456.94711903635238</v>
      </c>
    </row>
    <row r="2186" spans="1:31" x14ac:dyDescent="0.25">
      <c r="A2186">
        <v>2380375</v>
      </c>
      <c r="B2186">
        <v>1</v>
      </c>
      <c r="C2186" t="s">
        <v>81</v>
      </c>
      <c r="D2186" t="s">
        <v>120</v>
      </c>
      <c r="E2186" t="s">
        <v>1368</v>
      </c>
      <c r="F2186" t="s">
        <v>5517</v>
      </c>
      <c r="G2186" t="s">
        <v>292</v>
      </c>
      <c r="H2186" t="s">
        <v>293</v>
      </c>
      <c r="I2186" t="s">
        <v>136</v>
      </c>
      <c r="J2186" t="s">
        <v>137</v>
      </c>
      <c r="K2186" t="s">
        <v>294</v>
      </c>
      <c r="L2186" t="s">
        <v>6517</v>
      </c>
      <c r="M2186" t="s">
        <v>6518</v>
      </c>
      <c r="N2186">
        <v>7.409444444</v>
      </c>
      <c r="O2186">
        <v>0</v>
      </c>
      <c r="P2186">
        <v>75</v>
      </c>
      <c r="Q2186">
        <v>42</v>
      </c>
      <c r="R2186">
        <v>2</v>
      </c>
      <c r="S2186">
        <v>14</v>
      </c>
      <c r="T2186">
        <v>3</v>
      </c>
      <c r="U2186">
        <v>0</v>
      </c>
      <c r="V2186">
        <v>0</v>
      </c>
      <c r="W2186">
        <v>0</v>
      </c>
      <c r="X2186">
        <v>189.05644465762333</v>
      </c>
      <c r="Y2186">
        <v>848.92029506943356</v>
      </c>
      <c r="Z2186">
        <v>35.433067531856999</v>
      </c>
      <c r="AA2186">
        <v>223.46810931538499</v>
      </c>
      <c r="AB2186">
        <v>3.2713790107590004</v>
      </c>
      <c r="AC2186">
        <v>0</v>
      </c>
      <c r="AD2186">
        <v>0</v>
      </c>
      <c r="AE2186">
        <v>1300.1492955850576</v>
      </c>
    </row>
    <row r="2187" spans="1:31" x14ac:dyDescent="0.25">
      <c r="A2187">
        <v>2380380</v>
      </c>
      <c r="B2187">
        <v>1</v>
      </c>
      <c r="C2187" t="s">
        <v>81</v>
      </c>
      <c r="D2187" t="s">
        <v>123</v>
      </c>
      <c r="E2187" t="s">
        <v>1397</v>
      </c>
      <c r="F2187" t="s">
        <v>6519</v>
      </c>
      <c r="G2187" t="s">
        <v>292</v>
      </c>
      <c r="H2187" t="s">
        <v>293</v>
      </c>
      <c r="I2187" t="s">
        <v>136</v>
      </c>
      <c r="J2187" t="s">
        <v>137</v>
      </c>
      <c r="K2187" t="s">
        <v>294</v>
      </c>
      <c r="L2187" t="s">
        <v>6520</v>
      </c>
      <c r="M2187" t="s">
        <v>6521</v>
      </c>
      <c r="N2187">
        <v>1.5638888879999999</v>
      </c>
      <c r="O2187">
        <v>0</v>
      </c>
      <c r="P2187">
        <v>56</v>
      </c>
      <c r="Q2187">
        <v>0</v>
      </c>
      <c r="R2187">
        <v>8</v>
      </c>
      <c r="S2187">
        <v>0</v>
      </c>
      <c r="T2187">
        <v>4</v>
      </c>
      <c r="U2187">
        <v>0</v>
      </c>
      <c r="V2187">
        <v>0</v>
      </c>
      <c r="W2187">
        <v>0</v>
      </c>
      <c r="X2187">
        <v>27.869825420666668</v>
      </c>
      <c r="Y2187">
        <v>0</v>
      </c>
      <c r="Z2187">
        <v>137.75431234948167</v>
      </c>
      <c r="AA2187">
        <v>0</v>
      </c>
      <c r="AB2187">
        <v>27.319392674213997</v>
      </c>
      <c r="AC2187">
        <v>0</v>
      </c>
      <c r="AD2187">
        <v>0</v>
      </c>
      <c r="AE2187">
        <v>192.94353044436232</v>
      </c>
    </row>
    <row r="2188" spans="1:31" x14ac:dyDescent="0.25">
      <c r="A2188">
        <v>2380390</v>
      </c>
      <c r="B2188">
        <v>1</v>
      </c>
      <c r="C2188" t="s">
        <v>81</v>
      </c>
      <c r="D2188" t="s">
        <v>112</v>
      </c>
      <c r="E2188" t="s">
        <v>1397</v>
      </c>
      <c r="F2188" t="s">
        <v>6522</v>
      </c>
      <c r="G2188" t="s">
        <v>292</v>
      </c>
      <c r="H2188" t="s">
        <v>293</v>
      </c>
      <c r="I2188" t="s">
        <v>136</v>
      </c>
      <c r="J2188" t="s">
        <v>137</v>
      </c>
      <c r="K2188" t="s">
        <v>294</v>
      </c>
      <c r="L2188" t="s">
        <v>6523</v>
      </c>
      <c r="M2188" t="s">
        <v>6524</v>
      </c>
      <c r="N2188">
        <v>8.1297222219999998</v>
      </c>
      <c r="O2188">
        <v>0</v>
      </c>
      <c r="P2188">
        <v>29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31.415410911377791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31.415410911377791</v>
      </c>
    </row>
    <row r="2189" spans="1:31" x14ac:dyDescent="0.25">
      <c r="A2189">
        <v>2382389</v>
      </c>
      <c r="B2189">
        <v>1</v>
      </c>
      <c r="C2189" t="s">
        <v>81</v>
      </c>
      <c r="D2189" t="s">
        <v>113</v>
      </c>
      <c r="E2189" t="s">
        <v>290</v>
      </c>
      <c r="F2189" t="s">
        <v>6525</v>
      </c>
      <c r="G2189" t="s">
        <v>292</v>
      </c>
      <c r="H2189" t="s">
        <v>293</v>
      </c>
      <c r="I2189" t="s">
        <v>136</v>
      </c>
      <c r="J2189" t="s">
        <v>137</v>
      </c>
      <c r="K2189" t="s">
        <v>294</v>
      </c>
      <c r="L2189" t="s">
        <v>6526</v>
      </c>
      <c r="M2189" t="s">
        <v>6527</v>
      </c>
      <c r="N2189">
        <v>2.7574999999999998</v>
      </c>
      <c r="O2189">
        <v>0</v>
      </c>
      <c r="P2189">
        <v>1339</v>
      </c>
      <c r="Q2189">
        <v>0</v>
      </c>
      <c r="R2189">
        <v>1</v>
      </c>
      <c r="S2189">
        <v>0</v>
      </c>
      <c r="T2189">
        <v>111</v>
      </c>
      <c r="U2189">
        <v>0</v>
      </c>
      <c r="V2189">
        <v>0</v>
      </c>
      <c r="W2189">
        <v>0</v>
      </c>
      <c r="X2189">
        <v>920.3969614960107</v>
      </c>
      <c r="Y2189">
        <v>0</v>
      </c>
      <c r="Z2189">
        <v>0</v>
      </c>
      <c r="AA2189">
        <v>0</v>
      </c>
      <c r="AB2189">
        <v>355.69932685325568</v>
      </c>
      <c r="AC2189">
        <v>0</v>
      </c>
      <c r="AD2189">
        <v>0</v>
      </c>
      <c r="AE2189">
        <v>1276.0962883492664</v>
      </c>
    </row>
    <row r="2190" spans="1:31" x14ac:dyDescent="0.25">
      <c r="A2190">
        <v>2382478</v>
      </c>
      <c r="B2190">
        <v>1</v>
      </c>
      <c r="C2190" t="s">
        <v>81</v>
      </c>
      <c r="D2190" t="s">
        <v>125</v>
      </c>
      <c r="E2190" t="s">
        <v>290</v>
      </c>
      <c r="F2190" t="s">
        <v>6440</v>
      </c>
      <c r="G2190" t="s">
        <v>1006</v>
      </c>
      <c r="H2190" t="s">
        <v>293</v>
      </c>
      <c r="I2190" t="s">
        <v>136</v>
      </c>
      <c r="J2190" t="s">
        <v>137</v>
      </c>
      <c r="K2190" t="s">
        <v>294</v>
      </c>
      <c r="L2190" t="s">
        <v>6528</v>
      </c>
      <c r="M2190" t="s">
        <v>6529</v>
      </c>
      <c r="N2190">
        <v>0.33750000000000002</v>
      </c>
      <c r="O2190">
        <v>1</v>
      </c>
      <c r="P2190">
        <v>731</v>
      </c>
      <c r="Q2190">
        <v>108</v>
      </c>
      <c r="R2190">
        <v>541</v>
      </c>
      <c r="S2190">
        <v>15</v>
      </c>
      <c r="T2190">
        <v>60</v>
      </c>
      <c r="U2190">
        <v>2</v>
      </c>
      <c r="V2190">
        <v>0</v>
      </c>
      <c r="W2190">
        <v>6.3281383579125008E-2</v>
      </c>
      <c r="X2190">
        <v>37.254348870721898</v>
      </c>
      <c r="Y2190">
        <v>74.597174824977031</v>
      </c>
      <c r="Z2190">
        <v>277.48922970146742</v>
      </c>
      <c r="AA2190">
        <v>12.678628646547001</v>
      </c>
      <c r="AB2190">
        <v>15.485252641274254</v>
      </c>
      <c r="AC2190">
        <v>88.718822626651885</v>
      </c>
      <c r="AD2190">
        <v>0</v>
      </c>
      <c r="AE2190">
        <v>506.28673869521862</v>
      </c>
    </row>
    <row r="2191" spans="1:31" x14ac:dyDescent="0.25">
      <c r="A2191">
        <v>2384335</v>
      </c>
      <c r="B2191">
        <v>1</v>
      </c>
      <c r="C2191" t="s">
        <v>81</v>
      </c>
      <c r="D2191" t="s">
        <v>115</v>
      </c>
      <c r="E2191" t="s">
        <v>1368</v>
      </c>
      <c r="F2191" t="s">
        <v>6530</v>
      </c>
      <c r="G2191" t="s">
        <v>292</v>
      </c>
      <c r="H2191" t="s">
        <v>293</v>
      </c>
      <c r="I2191" t="s">
        <v>136</v>
      </c>
      <c r="J2191" t="s">
        <v>137</v>
      </c>
      <c r="K2191" t="s">
        <v>294</v>
      </c>
      <c r="L2191" t="s">
        <v>6531</v>
      </c>
      <c r="M2191" t="s">
        <v>6532</v>
      </c>
      <c r="N2191">
        <v>8.318888888</v>
      </c>
      <c r="O2191">
        <v>0</v>
      </c>
      <c r="P2191">
        <v>582</v>
      </c>
      <c r="Q2191">
        <v>3</v>
      </c>
      <c r="R2191">
        <v>25</v>
      </c>
      <c r="S2191">
        <v>5</v>
      </c>
      <c r="T2191">
        <v>38</v>
      </c>
      <c r="U2191">
        <v>0</v>
      </c>
      <c r="V2191">
        <v>1</v>
      </c>
      <c r="W2191">
        <v>0</v>
      </c>
      <c r="X2191">
        <v>691.74844855152958</v>
      </c>
      <c r="Y2191">
        <v>91.422832007353051</v>
      </c>
      <c r="Z2191">
        <v>347.01815931820499</v>
      </c>
      <c r="AA2191">
        <v>263.24611596104199</v>
      </c>
      <c r="AB2191">
        <v>189.73577999446138</v>
      </c>
      <c r="AC2191">
        <v>0</v>
      </c>
      <c r="AD2191">
        <v>0</v>
      </c>
      <c r="AE2191">
        <v>1583.171335832591</v>
      </c>
    </row>
    <row r="2192" spans="1:31" x14ac:dyDescent="0.25">
      <c r="A2192">
        <v>2384341</v>
      </c>
      <c r="B2192">
        <v>1</v>
      </c>
      <c r="C2192" t="s">
        <v>81</v>
      </c>
      <c r="D2192" t="s">
        <v>127</v>
      </c>
      <c r="E2192" t="s">
        <v>1397</v>
      </c>
      <c r="F2192" t="s">
        <v>6533</v>
      </c>
      <c r="G2192" t="s">
        <v>292</v>
      </c>
      <c r="H2192" t="s">
        <v>293</v>
      </c>
      <c r="I2192" t="s">
        <v>136</v>
      </c>
      <c r="J2192" t="s">
        <v>137</v>
      </c>
      <c r="K2192" t="s">
        <v>294</v>
      </c>
      <c r="L2192" t="s">
        <v>6534</v>
      </c>
      <c r="M2192" t="s">
        <v>6535</v>
      </c>
      <c r="N2192">
        <v>4.5122222220000001</v>
      </c>
      <c r="O2192">
        <v>0</v>
      </c>
      <c r="P2192">
        <v>408</v>
      </c>
      <c r="Q2192">
        <v>31</v>
      </c>
      <c r="R2192">
        <v>60</v>
      </c>
      <c r="S2192">
        <v>4</v>
      </c>
      <c r="T2192">
        <v>32</v>
      </c>
      <c r="U2192">
        <v>0</v>
      </c>
      <c r="V2192">
        <v>0</v>
      </c>
      <c r="W2192">
        <v>0</v>
      </c>
      <c r="X2192">
        <v>323.27199549473715</v>
      </c>
      <c r="Y2192">
        <v>309.91263000212217</v>
      </c>
      <c r="Z2192">
        <v>498.0711524115917</v>
      </c>
      <c r="AA2192">
        <v>17.531482790122499</v>
      </c>
      <c r="AB2192">
        <v>80.851945611990857</v>
      </c>
      <c r="AC2192">
        <v>0</v>
      </c>
      <c r="AD2192">
        <v>0</v>
      </c>
      <c r="AE2192">
        <v>1229.6392063105643</v>
      </c>
    </row>
    <row r="2193" spans="1:31" x14ac:dyDescent="0.25">
      <c r="A2193">
        <v>2384342</v>
      </c>
      <c r="B2193">
        <v>1</v>
      </c>
      <c r="C2193" t="s">
        <v>81</v>
      </c>
      <c r="D2193" t="s">
        <v>112</v>
      </c>
      <c r="E2193" t="s">
        <v>1368</v>
      </c>
      <c r="F2193" t="s">
        <v>6536</v>
      </c>
      <c r="G2193" t="s">
        <v>292</v>
      </c>
      <c r="H2193" t="s">
        <v>293</v>
      </c>
      <c r="I2193" t="s">
        <v>136</v>
      </c>
      <c r="J2193" t="s">
        <v>137</v>
      </c>
      <c r="K2193" t="s">
        <v>294</v>
      </c>
      <c r="L2193" t="s">
        <v>6537</v>
      </c>
      <c r="M2193" t="s">
        <v>6538</v>
      </c>
      <c r="N2193">
        <v>3.668055555</v>
      </c>
      <c r="O2193">
        <v>0</v>
      </c>
      <c r="P2193">
        <v>11</v>
      </c>
      <c r="Q2193">
        <v>0</v>
      </c>
      <c r="R2193">
        <v>82</v>
      </c>
      <c r="S2193">
        <v>2</v>
      </c>
      <c r="T2193">
        <v>1</v>
      </c>
      <c r="U2193">
        <v>0</v>
      </c>
      <c r="V2193">
        <v>0</v>
      </c>
      <c r="W2193">
        <v>0</v>
      </c>
      <c r="X2193">
        <v>5.6348435723450496</v>
      </c>
      <c r="Y2193">
        <v>0</v>
      </c>
      <c r="Z2193">
        <v>129.84868154548133</v>
      </c>
      <c r="AA2193">
        <v>76.887318166697725</v>
      </c>
      <c r="AB2193">
        <v>5.4899248996713004</v>
      </c>
      <c r="AC2193">
        <v>0</v>
      </c>
      <c r="AD2193">
        <v>0</v>
      </c>
      <c r="AE2193">
        <v>217.86076818419542</v>
      </c>
    </row>
    <row r="2194" spans="1:31" x14ac:dyDescent="0.25">
      <c r="A2194">
        <v>2384350</v>
      </c>
      <c r="B2194">
        <v>1</v>
      </c>
      <c r="C2194" t="s">
        <v>81</v>
      </c>
      <c r="D2194" t="s">
        <v>120</v>
      </c>
      <c r="E2194" t="s">
        <v>290</v>
      </c>
      <c r="F2194" t="s">
        <v>5657</v>
      </c>
      <c r="G2194" t="s">
        <v>292</v>
      </c>
      <c r="H2194" t="s">
        <v>293</v>
      </c>
      <c r="I2194" t="s">
        <v>136</v>
      </c>
      <c r="J2194" t="s">
        <v>137</v>
      </c>
      <c r="K2194" t="s">
        <v>294</v>
      </c>
      <c r="L2194" t="s">
        <v>6539</v>
      </c>
      <c r="M2194" t="s">
        <v>6540</v>
      </c>
      <c r="N2194">
        <v>7.7963888880000001</v>
      </c>
      <c r="O2194">
        <v>1</v>
      </c>
      <c r="P2194">
        <v>1185</v>
      </c>
      <c r="Q2194">
        <v>113</v>
      </c>
      <c r="R2194">
        <v>66</v>
      </c>
      <c r="S2194">
        <v>26</v>
      </c>
      <c r="T2194">
        <v>65</v>
      </c>
      <c r="U2194">
        <v>2</v>
      </c>
      <c r="V2194">
        <v>0</v>
      </c>
      <c r="W2194">
        <v>3.0767849593369174</v>
      </c>
      <c r="X2194">
        <v>1697.49153308988</v>
      </c>
      <c r="Y2194">
        <v>3398.1352706203807</v>
      </c>
      <c r="Z2194">
        <v>1532.2108604368334</v>
      </c>
      <c r="AA2194">
        <v>453.97664257221112</v>
      </c>
      <c r="AB2194">
        <v>313.65796433199387</v>
      </c>
      <c r="AC2194">
        <v>211.46011751496377</v>
      </c>
      <c r="AD2194">
        <v>0</v>
      </c>
      <c r="AE2194">
        <v>7610.0091735255992</v>
      </c>
    </row>
    <row r="2195" spans="1:31" x14ac:dyDescent="0.25">
      <c r="A2195">
        <v>2384384</v>
      </c>
      <c r="B2195">
        <v>1</v>
      </c>
      <c r="C2195" t="s">
        <v>81</v>
      </c>
      <c r="D2195" t="s">
        <v>128</v>
      </c>
      <c r="E2195" t="s">
        <v>1397</v>
      </c>
      <c r="F2195" t="s">
        <v>6541</v>
      </c>
      <c r="G2195" t="s">
        <v>353</v>
      </c>
      <c r="H2195" t="s">
        <v>293</v>
      </c>
      <c r="I2195" t="s">
        <v>136</v>
      </c>
      <c r="J2195" t="s">
        <v>137</v>
      </c>
      <c r="K2195" t="s">
        <v>294</v>
      </c>
      <c r="L2195" t="s">
        <v>6542</v>
      </c>
      <c r="M2195" t="s">
        <v>6543</v>
      </c>
      <c r="N2195">
        <v>7.2366666659999996</v>
      </c>
      <c r="O2195">
        <v>0</v>
      </c>
      <c r="P2195">
        <v>0</v>
      </c>
      <c r="Q2195">
        <v>0</v>
      </c>
      <c r="R2195">
        <v>0</v>
      </c>
      <c r="S2195">
        <v>5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101.85179941464538</v>
      </c>
      <c r="AB2195">
        <v>0</v>
      </c>
      <c r="AC2195">
        <v>0</v>
      </c>
      <c r="AD2195">
        <v>0</v>
      </c>
      <c r="AE2195">
        <v>101.85179941464538</v>
      </c>
    </row>
    <row r="2196" spans="1:31" x14ac:dyDescent="0.25">
      <c r="A2196">
        <v>2384421</v>
      </c>
      <c r="B2196">
        <v>1</v>
      </c>
      <c r="C2196" t="s">
        <v>81</v>
      </c>
      <c r="D2196" t="s">
        <v>115</v>
      </c>
      <c r="E2196" t="s">
        <v>1368</v>
      </c>
      <c r="F2196" t="s">
        <v>6544</v>
      </c>
      <c r="G2196" t="s">
        <v>292</v>
      </c>
      <c r="H2196" t="s">
        <v>293</v>
      </c>
      <c r="I2196" t="s">
        <v>136</v>
      </c>
      <c r="J2196" t="s">
        <v>137</v>
      </c>
      <c r="K2196" t="s">
        <v>294</v>
      </c>
      <c r="L2196" t="s">
        <v>6545</v>
      </c>
      <c r="M2196" t="s">
        <v>6546</v>
      </c>
      <c r="N2196">
        <v>0.505</v>
      </c>
      <c r="O2196">
        <v>0</v>
      </c>
      <c r="P2196">
        <v>859</v>
      </c>
      <c r="Q2196">
        <v>0</v>
      </c>
      <c r="R2196">
        <v>9</v>
      </c>
      <c r="S2196">
        <v>4</v>
      </c>
      <c r="T2196">
        <v>70</v>
      </c>
      <c r="U2196">
        <v>0</v>
      </c>
      <c r="V2196">
        <v>0</v>
      </c>
      <c r="W2196">
        <v>0</v>
      </c>
      <c r="X2196">
        <v>41.941157056647953</v>
      </c>
      <c r="Y2196">
        <v>0</v>
      </c>
      <c r="Z2196">
        <v>0.56874298035554993</v>
      </c>
      <c r="AA2196">
        <v>2.4168951862577996</v>
      </c>
      <c r="AB2196">
        <v>5.2804182652127984</v>
      </c>
      <c r="AC2196">
        <v>0</v>
      </c>
      <c r="AD2196">
        <v>0</v>
      </c>
      <c r="AE2196">
        <v>50.207213488474096</v>
      </c>
    </row>
    <row r="2197" spans="1:31" x14ac:dyDescent="0.25">
      <c r="A2197">
        <v>2384728</v>
      </c>
      <c r="B2197">
        <v>1</v>
      </c>
      <c r="C2197" t="s">
        <v>81</v>
      </c>
      <c r="D2197" t="s">
        <v>116</v>
      </c>
      <c r="E2197" t="s">
        <v>290</v>
      </c>
      <c r="F2197" t="s">
        <v>6547</v>
      </c>
      <c r="G2197" t="s">
        <v>1006</v>
      </c>
      <c r="H2197" t="s">
        <v>293</v>
      </c>
      <c r="I2197" t="s">
        <v>136</v>
      </c>
      <c r="J2197" t="s">
        <v>137</v>
      </c>
      <c r="K2197" t="s">
        <v>294</v>
      </c>
      <c r="L2197" t="s">
        <v>6548</v>
      </c>
      <c r="M2197" t="s">
        <v>6549</v>
      </c>
      <c r="N2197">
        <v>0.17388888799999999</v>
      </c>
      <c r="O2197">
        <v>0</v>
      </c>
      <c r="P2197">
        <v>6259</v>
      </c>
      <c r="Q2197">
        <v>2</v>
      </c>
      <c r="R2197">
        <v>9</v>
      </c>
      <c r="S2197">
        <v>11</v>
      </c>
      <c r="T2197">
        <v>1266</v>
      </c>
      <c r="U2197">
        <v>3</v>
      </c>
      <c r="V2197">
        <v>1</v>
      </c>
      <c r="W2197">
        <v>0</v>
      </c>
      <c r="X2197">
        <v>190.9649818889568</v>
      </c>
      <c r="Y2197">
        <v>0.13313779783406668</v>
      </c>
      <c r="Z2197">
        <v>1.4223812400987002</v>
      </c>
      <c r="AA2197">
        <v>10.030165015685165</v>
      </c>
      <c r="AB2197">
        <v>120.45632519597173</v>
      </c>
      <c r="AC2197">
        <v>11.427599641801351</v>
      </c>
      <c r="AD2197">
        <v>0.61550089284666676</v>
      </c>
      <c r="AE2197">
        <v>335.05009167319446</v>
      </c>
    </row>
    <row r="2198" spans="1:31" x14ac:dyDescent="0.25">
      <c r="A2198">
        <v>2384743</v>
      </c>
      <c r="B2198">
        <v>1</v>
      </c>
      <c r="C2198" t="s">
        <v>81</v>
      </c>
      <c r="D2198" t="s">
        <v>126</v>
      </c>
      <c r="E2198" t="s">
        <v>1368</v>
      </c>
      <c r="F2198" t="s">
        <v>6550</v>
      </c>
      <c r="G2198" t="s">
        <v>292</v>
      </c>
      <c r="H2198" t="s">
        <v>293</v>
      </c>
      <c r="I2198" t="s">
        <v>136</v>
      </c>
      <c r="J2198" t="s">
        <v>137</v>
      </c>
      <c r="K2198" t="s">
        <v>294</v>
      </c>
      <c r="L2198" t="s">
        <v>6551</v>
      </c>
      <c r="M2198" t="s">
        <v>6552</v>
      </c>
      <c r="N2198">
        <v>8.1808333330000007</v>
      </c>
      <c r="O2198">
        <v>0</v>
      </c>
      <c r="P2198">
        <v>639</v>
      </c>
      <c r="Q2198">
        <v>20</v>
      </c>
      <c r="R2198">
        <v>195</v>
      </c>
      <c r="S2198">
        <v>8</v>
      </c>
      <c r="T2198">
        <v>50</v>
      </c>
      <c r="U2198">
        <v>0</v>
      </c>
      <c r="V2198">
        <v>3</v>
      </c>
      <c r="W2198">
        <v>0</v>
      </c>
      <c r="X2198">
        <v>581.06200789104264</v>
      </c>
      <c r="Y2198">
        <v>1845.7099224591325</v>
      </c>
      <c r="Z2198">
        <v>927.67741095680799</v>
      </c>
      <c r="AA2198">
        <v>362.80268634042267</v>
      </c>
      <c r="AB2198">
        <v>262.01271465256531</v>
      </c>
      <c r="AC2198">
        <v>0</v>
      </c>
      <c r="AD2198">
        <v>4006.2771185262354</v>
      </c>
      <c r="AE2198">
        <v>7985.5418608262062</v>
      </c>
    </row>
    <row r="2199" spans="1:31" x14ac:dyDescent="0.25">
      <c r="A2199">
        <v>2384750</v>
      </c>
      <c r="B2199">
        <v>1</v>
      </c>
      <c r="C2199" t="s">
        <v>81</v>
      </c>
      <c r="D2199" t="s">
        <v>128</v>
      </c>
      <c r="E2199" t="s">
        <v>290</v>
      </c>
      <c r="F2199" t="s">
        <v>6553</v>
      </c>
      <c r="G2199" t="s">
        <v>292</v>
      </c>
      <c r="H2199" t="s">
        <v>293</v>
      </c>
      <c r="I2199" t="s">
        <v>136</v>
      </c>
      <c r="J2199" t="s">
        <v>137</v>
      </c>
      <c r="K2199" t="s">
        <v>294</v>
      </c>
      <c r="L2199" t="s">
        <v>6554</v>
      </c>
      <c r="M2199" t="s">
        <v>6555</v>
      </c>
      <c r="N2199">
        <v>8.24</v>
      </c>
      <c r="O2199">
        <v>5</v>
      </c>
      <c r="P2199">
        <v>11095</v>
      </c>
      <c r="Q2199">
        <v>17</v>
      </c>
      <c r="R2199">
        <v>150</v>
      </c>
      <c r="S2199">
        <v>22</v>
      </c>
      <c r="T2199">
        <v>861</v>
      </c>
      <c r="U2199">
        <v>11</v>
      </c>
      <c r="V2199">
        <v>1</v>
      </c>
      <c r="W2199">
        <v>20.5188287218668</v>
      </c>
      <c r="X2199">
        <v>20405.347516127</v>
      </c>
      <c r="Y2199">
        <v>151.81102079294885</v>
      </c>
      <c r="Z2199">
        <v>883.44460940127897</v>
      </c>
      <c r="AA2199">
        <v>3352.6299857844924</v>
      </c>
      <c r="AB2199">
        <v>9563.4070488165107</v>
      </c>
      <c r="AC2199">
        <v>54578.008385018293</v>
      </c>
      <c r="AD2199">
        <v>186.61023853018202</v>
      </c>
      <c r="AE2199">
        <v>89141.777633192571</v>
      </c>
    </row>
    <row r="2200" spans="1:31" x14ac:dyDescent="0.25">
      <c r="A2200">
        <v>2384757</v>
      </c>
      <c r="B2200">
        <v>1</v>
      </c>
      <c r="C2200" t="s">
        <v>81</v>
      </c>
      <c r="D2200" t="s">
        <v>120</v>
      </c>
      <c r="E2200" t="s">
        <v>290</v>
      </c>
      <c r="F2200" t="s">
        <v>6556</v>
      </c>
      <c r="G2200" t="s">
        <v>292</v>
      </c>
      <c r="H2200" t="s">
        <v>293</v>
      </c>
      <c r="I2200" t="s">
        <v>136</v>
      </c>
      <c r="J2200" t="s">
        <v>137</v>
      </c>
      <c r="K2200" t="s">
        <v>294</v>
      </c>
      <c r="L2200" t="s">
        <v>1452</v>
      </c>
      <c r="M2200" t="s">
        <v>6557</v>
      </c>
      <c r="N2200">
        <v>1.548888888</v>
      </c>
      <c r="O2200">
        <v>2</v>
      </c>
      <c r="P2200">
        <v>851</v>
      </c>
      <c r="Q2200">
        <v>118</v>
      </c>
      <c r="R2200">
        <v>88</v>
      </c>
      <c r="S2200">
        <v>16</v>
      </c>
      <c r="T2200">
        <v>93</v>
      </c>
      <c r="U2200">
        <v>0</v>
      </c>
      <c r="V2200">
        <v>0</v>
      </c>
      <c r="W2200">
        <v>8.9977885324181326</v>
      </c>
      <c r="X2200">
        <v>242.7110405477479</v>
      </c>
      <c r="Y2200">
        <v>540.84765390677205</v>
      </c>
      <c r="Z2200">
        <v>364.69394408157331</v>
      </c>
      <c r="AA2200">
        <v>52.765481151167833</v>
      </c>
      <c r="AB2200">
        <v>91.231946509750344</v>
      </c>
      <c r="AC2200">
        <v>0</v>
      </c>
      <c r="AD2200">
        <v>0</v>
      </c>
      <c r="AE2200">
        <v>1301.2478547294297</v>
      </c>
    </row>
    <row r="2201" spans="1:31" x14ac:dyDescent="0.25">
      <c r="A2201">
        <v>2384764</v>
      </c>
      <c r="B2201">
        <v>1</v>
      </c>
      <c r="C2201" t="s">
        <v>81</v>
      </c>
      <c r="D2201" t="s">
        <v>120</v>
      </c>
      <c r="E2201" t="s">
        <v>1368</v>
      </c>
      <c r="F2201" t="s">
        <v>5695</v>
      </c>
      <c r="G2201" t="s">
        <v>292</v>
      </c>
      <c r="H2201" t="s">
        <v>293</v>
      </c>
      <c r="I2201" t="s">
        <v>136</v>
      </c>
      <c r="J2201" t="s">
        <v>137</v>
      </c>
      <c r="K2201" t="s">
        <v>294</v>
      </c>
      <c r="L2201" t="s">
        <v>6558</v>
      </c>
      <c r="M2201" t="s">
        <v>6559</v>
      </c>
      <c r="N2201">
        <v>7.6174999999999997</v>
      </c>
      <c r="O2201">
        <v>0</v>
      </c>
      <c r="P2201">
        <v>0</v>
      </c>
      <c r="Q2201">
        <v>13</v>
      </c>
      <c r="R2201">
        <v>0</v>
      </c>
      <c r="S2201">
        <v>3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612.62395422418388</v>
      </c>
      <c r="Z2201">
        <v>0</v>
      </c>
      <c r="AA2201">
        <v>53.907709807044135</v>
      </c>
      <c r="AB2201">
        <v>0</v>
      </c>
      <c r="AC2201">
        <v>0</v>
      </c>
      <c r="AD2201">
        <v>0</v>
      </c>
      <c r="AE2201">
        <v>666.53166403122805</v>
      </c>
    </row>
    <row r="2202" spans="1:31" x14ac:dyDescent="0.25">
      <c r="A2202">
        <v>2384766</v>
      </c>
      <c r="B2202">
        <v>1</v>
      </c>
      <c r="C2202" t="s">
        <v>81</v>
      </c>
      <c r="D2202" t="s">
        <v>123</v>
      </c>
      <c r="E2202" t="s">
        <v>1368</v>
      </c>
      <c r="F2202" t="s">
        <v>5496</v>
      </c>
      <c r="G2202" t="s">
        <v>292</v>
      </c>
      <c r="H2202" t="s">
        <v>293</v>
      </c>
      <c r="I2202" t="s">
        <v>136</v>
      </c>
      <c r="J2202" t="s">
        <v>137</v>
      </c>
      <c r="K2202" t="s">
        <v>294</v>
      </c>
      <c r="L2202" t="s">
        <v>6560</v>
      </c>
      <c r="M2202" t="s">
        <v>6561</v>
      </c>
      <c r="N2202">
        <v>6.301666666</v>
      </c>
      <c r="O2202">
        <v>0</v>
      </c>
      <c r="P2202">
        <v>9</v>
      </c>
      <c r="Q2202">
        <v>0</v>
      </c>
      <c r="R2202">
        <v>105</v>
      </c>
      <c r="S2202">
        <v>0</v>
      </c>
      <c r="T2202">
        <v>13</v>
      </c>
      <c r="U2202">
        <v>0</v>
      </c>
      <c r="V2202">
        <v>0</v>
      </c>
      <c r="W2202">
        <v>0</v>
      </c>
      <c r="X2202">
        <v>43.79777952066091</v>
      </c>
      <c r="Y2202">
        <v>0</v>
      </c>
      <c r="Z2202">
        <v>966.65088969217925</v>
      </c>
      <c r="AA2202">
        <v>0</v>
      </c>
      <c r="AB2202">
        <v>113.2780501122629</v>
      </c>
      <c r="AC2202">
        <v>0</v>
      </c>
      <c r="AD2202">
        <v>0</v>
      </c>
      <c r="AE2202">
        <v>1123.726719325103</v>
      </c>
    </row>
    <row r="2203" spans="1:31" x14ac:dyDescent="0.25">
      <c r="A2203">
        <v>2384767</v>
      </c>
      <c r="B2203">
        <v>1</v>
      </c>
      <c r="C2203" t="s">
        <v>81</v>
      </c>
      <c r="D2203" t="s">
        <v>112</v>
      </c>
      <c r="E2203" t="s">
        <v>1397</v>
      </c>
      <c r="F2203" t="s">
        <v>6562</v>
      </c>
      <c r="G2203" t="s">
        <v>292</v>
      </c>
      <c r="H2203" t="s">
        <v>293</v>
      </c>
      <c r="I2203" t="s">
        <v>136</v>
      </c>
      <c r="J2203" t="s">
        <v>137</v>
      </c>
      <c r="K2203" t="s">
        <v>294</v>
      </c>
      <c r="L2203" t="s">
        <v>6563</v>
      </c>
      <c r="M2203" t="s">
        <v>6564</v>
      </c>
      <c r="N2203">
        <v>3.7836111109999999</v>
      </c>
      <c r="O2203">
        <v>0</v>
      </c>
      <c r="P2203">
        <v>0</v>
      </c>
      <c r="Q2203">
        <v>0</v>
      </c>
      <c r="R2203">
        <v>11</v>
      </c>
      <c r="S2203">
        <v>0</v>
      </c>
      <c r="T2203">
        <v>1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67.643345182831609</v>
      </c>
      <c r="AA2203">
        <v>0</v>
      </c>
      <c r="AB2203">
        <v>0.88773212584801664</v>
      </c>
      <c r="AC2203">
        <v>0</v>
      </c>
      <c r="AD2203">
        <v>0</v>
      </c>
      <c r="AE2203">
        <v>68.531077308679627</v>
      </c>
    </row>
    <row r="2204" spans="1:31" x14ac:dyDescent="0.25">
      <c r="A2204">
        <v>2384773</v>
      </c>
      <c r="B2204">
        <v>1</v>
      </c>
      <c r="C2204" t="s">
        <v>81</v>
      </c>
      <c r="D2204" t="s">
        <v>112</v>
      </c>
      <c r="E2204" t="s">
        <v>1397</v>
      </c>
      <c r="F2204" t="s">
        <v>6565</v>
      </c>
      <c r="G2204" t="s">
        <v>292</v>
      </c>
      <c r="H2204" t="s">
        <v>293</v>
      </c>
      <c r="I2204" t="s">
        <v>136</v>
      </c>
      <c r="J2204" t="s">
        <v>137</v>
      </c>
      <c r="K2204" t="s">
        <v>294</v>
      </c>
      <c r="L2204" t="s">
        <v>6566</v>
      </c>
      <c r="M2204" t="s">
        <v>6567</v>
      </c>
      <c r="N2204">
        <v>2.6383333329999998</v>
      </c>
      <c r="O2204">
        <v>0</v>
      </c>
      <c r="P2204">
        <v>27</v>
      </c>
      <c r="Q2204">
        <v>19</v>
      </c>
      <c r="R2204">
        <v>68</v>
      </c>
      <c r="S2204">
        <v>12</v>
      </c>
      <c r="T2204">
        <v>11</v>
      </c>
      <c r="U2204">
        <v>4</v>
      </c>
      <c r="V2204">
        <v>0</v>
      </c>
      <c r="W2204">
        <v>0</v>
      </c>
      <c r="X2204">
        <v>15.656440434388699</v>
      </c>
      <c r="Y2204">
        <v>51.364702108818356</v>
      </c>
      <c r="Z2204">
        <v>149.56980875603779</v>
      </c>
      <c r="AA2204">
        <v>233.37641673362776</v>
      </c>
      <c r="AB2204">
        <v>27.353881719211305</v>
      </c>
      <c r="AC2204">
        <v>1789.2202889922203</v>
      </c>
      <c r="AD2204">
        <v>0</v>
      </c>
      <c r="AE2204">
        <v>2266.541538744304</v>
      </c>
    </row>
    <row r="2205" spans="1:31" x14ac:dyDescent="0.25">
      <c r="A2205">
        <v>2384802</v>
      </c>
      <c r="B2205">
        <v>1</v>
      </c>
      <c r="C2205" t="s">
        <v>81</v>
      </c>
      <c r="D2205" t="s">
        <v>116</v>
      </c>
      <c r="E2205" t="s">
        <v>290</v>
      </c>
      <c r="F2205" t="s">
        <v>6568</v>
      </c>
      <c r="G2205" t="s">
        <v>292</v>
      </c>
      <c r="H2205" t="s">
        <v>293</v>
      </c>
      <c r="I2205" t="s">
        <v>136</v>
      </c>
      <c r="J2205" t="s">
        <v>137</v>
      </c>
      <c r="K2205" t="s">
        <v>294</v>
      </c>
      <c r="L2205" t="s">
        <v>6569</v>
      </c>
      <c r="M2205" t="s">
        <v>6570</v>
      </c>
      <c r="N2205">
        <v>7.3250000000000002</v>
      </c>
      <c r="O2205">
        <v>1</v>
      </c>
      <c r="P2205">
        <v>2979</v>
      </c>
      <c r="Q2205">
        <v>181</v>
      </c>
      <c r="R2205">
        <v>238</v>
      </c>
      <c r="S2205">
        <v>9</v>
      </c>
      <c r="T2205">
        <v>413</v>
      </c>
      <c r="U2205">
        <v>2</v>
      </c>
      <c r="V2205">
        <v>0</v>
      </c>
      <c r="W2205">
        <v>0.22766020063410003</v>
      </c>
      <c r="X2205">
        <v>3788.6938155689663</v>
      </c>
      <c r="Y2205">
        <v>1915.9054185428949</v>
      </c>
      <c r="Z2205">
        <v>1523.4645853030449</v>
      </c>
      <c r="AA2205">
        <v>923.79835508343376</v>
      </c>
      <c r="AB2205">
        <v>1561.317260042701</v>
      </c>
      <c r="AC2205">
        <v>2111.1386062566085</v>
      </c>
      <c r="AD2205">
        <v>0</v>
      </c>
      <c r="AE2205">
        <v>11824.545700998284</v>
      </c>
    </row>
    <row r="2206" spans="1:31" x14ac:dyDescent="0.25">
      <c r="A2206">
        <v>2384808</v>
      </c>
      <c r="B2206">
        <v>1</v>
      </c>
      <c r="C2206" t="s">
        <v>81</v>
      </c>
      <c r="D2206" t="s">
        <v>113</v>
      </c>
      <c r="E2206" t="s">
        <v>290</v>
      </c>
      <c r="F2206" t="s">
        <v>6571</v>
      </c>
      <c r="G2206" t="s">
        <v>292</v>
      </c>
      <c r="H2206" t="s">
        <v>293</v>
      </c>
      <c r="I2206" t="s">
        <v>136</v>
      </c>
      <c r="J2206" t="s">
        <v>137</v>
      </c>
      <c r="K2206" t="s">
        <v>294</v>
      </c>
      <c r="L2206" t="s">
        <v>6572</v>
      </c>
      <c r="M2206" t="s">
        <v>6573</v>
      </c>
      <c r="N2206">
        <v>0.71583333299999996</v>
      </c>
      <c r="O2206">
        <v>0</v>
      </c>
      <c r="P2206">
        <v>677</v>
      </c>
      <c r="Q2206">
        <v>50</v>
      </c>
      <c r="R2206">
        <v>263</v>
      </c>
      <c r="S2206">
        <v>10</v>
      </c>
      <c r="T2206">
        <v>43</v>
      </c>
      <c r="U2206">
        <v>0</v>
      </c>
      <c r="V2206">
        <v>0</v>
      </c>
      <c r="W2206">
        <v>0</v>
      </c>
      <c r="X2206">
        <v>101.29083217028045</v>
      </c>
      <c r="Y2206">
        <v>141.59008061494185</v>
      </c>
      <c r="Z2206">
        <v>251.05978167720576</v>
      </c>
      <c r="AA2206">
        <v>134.27048318243007</v>
      </c>
      <c r="AB2206">
        <v>26.298922574508996</v>
      </c>
      <c r="AC2206">
        <v>0</v>
      </c>
      <c r="AD2206">
        <v>0</v>
      </c>
      <c r="AE2206">
        <v>654.51010021936713</v>
      </c>
    </row>
    <row r="2207" spans="1:31" x14ac:dyDescent="0.25">
      <c r="A2207">
        <v>2384812</v>
      </c>
      <c r="B2207">
        <v>1</v>
      </c>
      <c r="C2207" t="s">
        <v>81</v>
      </c>
      <c r="D2207" t="s">
        <v>118</v>
      </c>
      <c r="E2207" t="s">
        <v>1368</v>
      </c>
      <c r="F2207" t="s">
        <v>6574</v>
      </c>
      <c r="G2207" t="s">
        <v>292</v>
      </c>
      <c r="H2207" t="s">
        <v>293</v>
      </c>
      <c r="I2207" t="s">
        <v>136</v>
      </c>
      <c r="J2207" t="s">
        <v>137</v>
      </c>
      <c r="K2207" t="s">
        <v>294</v>
      </c>
      <c r="L2207" t="s">
        <v>6575</v>
      </c>
      <c r="M2207" t="s">
        <v>6576</v>
      </c>
      <c r="N2207">
        <v>1.825</v>
      </c>
      <c r="O2207">
        <v>4</v>
      </c>
      <c r="P2207">
        <v>399</v>
      </c>
      <c r="Q2207">
        <v>159</v>
      </c>
      <c r="R2207">
        <v>290</v>
      </c>
      <c r="S2207">
        <v>21</v>
      </c>
      <c r="T2207">
        <v>58</v>
      </c>
      <c r="U2207">
        <v>2</v>
      </c>
      <c r="V2207">
        <v>0</v>
      </c>
      <c r="W2207">
        <v>1.6128629645394001</v>
      </c>
      <c r="X2207">
        <v>177.67057631720036</v>
      </c>
      <c r="Y2207">
        <v>1177.8448859061255</v>
      </c>
      <c r="Z2207">
        <v>1116.7448622576007</v>
      </c>
      <c r="AA2207">
        <v>187.87888245136972</v>
      </c>
      <c r="AB2207">
        <v>123.92477602334547</v>
      </c>
      <c r="AC2207">
        <v>586.86501050580239</v>
      </c>
      <c r="AD2207">
        <v>0</v>
      </c>
      <c r="AE2207">
        <v>3372.541856425984</v>
      </c>
    </row>
    <row r="2208" spans="1:31" x14ac:dyDescent="0.25">
      <c r="A2208">
        <v>2384850</v>
      </c>
      <c r="B2208">
        <v>1</v>
      </c>
      <c r="C2208" t="s">
        <v>81</v>
      </c>
      <c r="D2208" t="s">
        <v>123</v>
      </c>
      <c r="E2208" t="s">
        <v>1397</v>
      </c>
      <c r="F2208" t="s">
        <v>5875</v>
      </c>
      <c r="G2208" t="s">
        <v>292</v>
      </c>
      <c r="H2208" t="s">
        <v>293</v>
      </c>
      <c r="I2208" t="s">
        <v>136</v>
      </c>
      <c r="J2208" t="s">
        <v>137</v>
      </c>
      <c r="K2208" t="s">
        <v>294</v>
      </c>
      <c r="L2208" t="s">
        <v>6577</v>
      </c>
      <c r="M2208" t="s">
        <v>6578</v>
      </c>
      <c r="N2208">
        <v>3.6922222219999998</v>
      </c>
      <c r="O2208">
        <v>9</v>
      </c>
      <c r="P2208">
        <v>13</v>
      </c>
      <c r="Q2208">
        <v>203</v>
      </c>
      <c r="R2208">
        <v>147</v>
      </c>
      <c r="S2208">
        <v>47</v>
      </c>
      <c r="T2208">
        <v>22</v>
      </c>
      <c r="U2208">
        <v>0</v>
      </c>
      <c r="V2208">
        <v>0</v>
      </c>
      <c r="W2208">
        <v>20.245578497223303</v>
      </c>
      <c r="X2208">
        <v>34.307758865775504</v>
      </c>
      <c r="Y2208">
        <v>762.27735177709769</v>
      </c>
      <c r="Z2208">
        <v>597.45331962990144</v>
      </c>
      <c r="AA2208">
        <v>232.6638377449566</v>
      </c>
      <c r="AB2208">
        <v>146.91162527682127</v>
      </c>
      <c r="AC2208">
        <v>0</v>
      </c>
      <c r="AD2208">
        <v>0</v>
      </c>
      <c r="AE2208">
        <v>1793.8594717917758</v>
      </c>
    </row>
    <row r="2209" spans="1:31" x14ac:dyDescent="0.25">
      <c r="A2209">
        <v>2384856</v>
      </c>
      <c r="B2209">
        <v>1</v>
      </c>
      <c r="C2209" t="s">
        <v>81</v>
      </c>
      <c r="D2209" t="s">
        <v>113</v>
      </c>
      <c r="E2209" t="s">
        <v>290</v>
      </c>
      <c r="F2209" t="s">
        <v>6579</v>
      </c>
      <c r="G2209" t="s">
        <v>292</v>
      </c>
      <c r="H2209" t="s">
        <v>293</v>
      </c>
      <c r="I2209" t="s">
        <v>136</v>
      </c>
      <c r="J2209" t="s">
        <v>137</v>
      </c>
      <c r="K2209" t="s">
        <v>294</v>
      </c>
      <c r="L2209" t="s">
        <v>6580</v>
      </c>
      <c r="M2209" t="s">
        <v>6581</v>
      </c>
      <c r="N2209">
        <v>0.98083333299999997</v>
      </c>
      <c r="O2209">
        <v>7</v>
      </c>
      <c r="P2209">
        <v>58</v>
      </c>
      <c r="Q2209">
        <v>33</v>
      </c>
      <c r="R2209">
        <v>373</v>
      </c>
      <c r="S2209">
        <v>5</v>
      </c>
      <c r="T2209">
        <v>16</v>
      </c>
      <c r="U2209">
        <v>0</v>
      </c>
      <c r="V2209">
        <v>0</v>
      </c>
      <c r="W2209">
        <v>4.7463971013981752</v>
      </c>
      <c r="X2209">
        <v>10.624643776477173</v>
      </c>
      <c r="Y2209">
        <v>97.584613936208555</v>
      </c>
      <c r="Z2209">
        <v>360.95242530730388</v>
      </c>
      <c r="AA2209">
        <v>6.4709649911541742</v>
      </c>
      <c r="AB2209">
        <v>51.052216887152845</v>
      </c>
      <c r="AC2209">
        <v>0</v>
      </c>
      <c r="AD2209">
        <v>0</v>
      </c>
      <c r="AE2209">
        <v>531.43126199969481</v>
      </c>
    </row>
    <row r="2210" spans="1:31" x14ac:dyDescent="0.25">
      <c r="A2210">
        <v>2384904</v>
      </c>
      <c r="B2210">
        <v>1</v>
      </c>
      <c r="C2210" t="s">
        <v>81</v>
      </c>
      <c r="D2210" t="s">
        <v>123</v>
      </c>
      <c r="E2210" t="s">
        <v>290</v>
      </c>
      <c r="F2210" t="s">
        <v>6582</v>
      </c>
      <c r="G2210" t="s">
        <v>292</v>
      </c>
      <c r="H2210" t="s">
        <v>293</v>
      </c>
      <c r="I2210" t="s">
        <v>136</v>
      </c>
      <c r="J2210" t="s">
        <v>137</v>
      </c>
      <c r="K2210" t="s">
        <v>294</v>
      </c>
      <c r="L2210" t="s">
        <v>6583</v>
      </c>
      <c r="M2210" t="s">
        <v>6584</v>
      </c>
      <c r="N2210">
        <v>2.3288888879999998</v>
      </c>
      <c r="O2210">
        <v>4</v>
      </c>
      <c r="P2210">
        <v>6</v>
      </c>
      <c r="Q2210">
        <v>80</v>
      </c>
      <c r="R2210">
        <v>72</v>
      </c>
      <c r="S2210">
        <v>12</v>
      </c>
      <c r="T2210">
        <v>9</v>
      </c>
      <c r="U2210">
        <v>0</v>
      </c>
      <c r="V2210">
        <v>0</v>
      </c>
      <c r="W2210">
        <v>6.4081773922700025</v>
      </c>
      <c r="X2210">
        <v>5.3670827805795494</v>
      </c>
      <c r="Y2210">
        <v>155.38333998948821</v>
      </c>
      <c r="Z2210">
        <v>274.68844393553917</v>
      </c>
      <c r="AA2210">
        <v>104.85771923750946</v>
      </c>
      <c r="AB2210">
        <v>31.713928557851737</v>
      </c>
      <c r="AC2210">
        <v>0</v>
      </c>
      <c r="AD2210">
        <v>0</v>
      </c>
      <c r="AE2210">
        <v>578.41869189323813</v>
      </c>
    </row>
    <row r="2211" spans="1:31" x14ac:dyDescent="0.25">
      <c r="A2211">
        <v>2384953</v>
      </c>
      <c r="B2211">
        <v>1</v>
      </c>
      <c r="C2211" t="s">
        <v>81</v>
      </c>
      <c r="D2211" t="s">
        <v>113</v>
      </c>
      <c r="E2211" t="s">
        <v>1368</v>
      </c>
      <c r="F2211" t="s">
        <v>6585</v>
      </c>
      <c r="G2211" t="s">
        <v>292</v>
      </c>
      <c r="H2211" t="s">
        <v>293</v>
      </c>
      <c r="I2211" t="s">
        <v>136</v>
      </c>
      <c r="J2211" t="s">
        <v>137</v>
      </c>
      <c r="K2211" t="s">
        <v>294</v>
      </c>
      <c r="L2211" t="s">
        <v>6586</v>
      </c>
      <c r="M2211" t="s">
        <v>6587</v>
      </c>
      <c r="N2211">
        <v>0.47527777700000001</v>
      </c>
      <c r="O2211">
        <v>1</v>
      </c>
      <c r="P2211">
        <v>1574</v>
      </c>
      <c r="Q2211">
        <v>16</v>
      </c>
      <c r="R2211">
        <v>414</v>
      </c>
      <c r="S2211">
        <v>13</v>
      </c>
      <c r="T2211">
        <v>132</v>
      </c>
      <c r="U2211">
        <v>0</v>
      </c>
      <c r="V2211">
        <v>1</v>
      </c>
      <c r="W2211">
        <v>0.23932175875613335</v>
      </c>
      <c r="X2211">
        <v>196.81251019175869</v>
      </c>
      <c r="Y2211">
        <v>15.369904742457349</v>
      </c>
      <c r="Z2211">
        <v>289.43788498907429</v>
      </c>
      <c r="AA2211">
        <v>36.471333364122742</v>
      </c>
      <c r="AB2211">
        <v>80.164652103581133</v>
      </c>
      <c r="AC2211">
        <v>0</v>
      </c>
      <c r="AD2211">
        <v>0.10462823416391669</v>
      </c>
      <c r="AE2211">
        <v>618.6002353839142</v>
      </c>
    </row>
    <row r="2212" spans="1:31" x14ac:dyDescent="0.25">
      <c r="A2212">
        <v>2384954</v>
      </c>
      <c r="B2212">
        <v>1</v>
      </c>
      <c r="C2212" t="s">
        <v>81</v>
      </c>
      <c r="D2212" t="s">
        <v>112</v>
      </c>
      <c r="E2212" t="s">
        <v>1397</v>
      </c>
      <c r="F2212" t="s">
        <v>6588</v>
      </c>
      <c r="G2212" t="s">
        <v>292</v>
      </c>
      <c r="H2212" t="s">
        <v>293</v>
      </c>
      <c r="I2212" t="s">
        <v>136</v>
      </c>
      <c r="J2212" t="s">
        <v>137</v>
      </c>
      <c r="K2212" t="s">
        <v>294</v>
      </c>
      <c r="L2212" t="s">
        <v>6589</v>
      </c>
      <c r="M2212" t="s">
        <v>6590</v>
      </c>
      <c r="N2212">
        <v>1.484444444</v>
      </c>
      <c r="O2212">
        <v>0</v>
      </c>
      <c r="P2212">
        <v>1</v>
      </c>
      <c r="Q2212">
        <v>1</v>
      </c>
      <c r="R2212">
        <v>8</v>
      </c>
      <c r="S2212">
        <v>67</v>
      </c>
      <c r="T2212">
        <v>461</v>
      </c>
      <c r="U2212">
        <v>9</v>
      </c>
      <c r="V2212">
        <v>5</v>
      </c>
      <c r="W2212">
        <v>0</v>
      </c>
      <c r="X2212">
        <v>0.37591092171899998</v>
      </c>
      <c r="Y2212">
        <v>1.2794218354128002</v>
      </c>
      <c r="Z2212">
        <v>51.57908272896973</v>
      </c>
      <c r="AA2212">
        <v>267.13125639494899</v>
      </c>
      <c r="AB2212">
        <v>483.75558196800557</v>
      </c>
      <c r="AC2212">
        <v>803.03428641850678</v>
      </c>
      <c r="AD2212">
        <v>78.427562867688607</v>
      </c>
      <c r="AE2212">
        <v>1685.5831031352513</v>
      </c>
    </row>
    <row r="2213" spans="1:31" x14ac:dyDescent="0.25">
      <c r="A2213">
        <v>2382645</v>
      </c>
      <c r="B2213">
        <v>1</v>
      </c>
      <c r="C2213" t="s">
        <v>81</v>
      </c>
      <c r="D2213" t="s">
        <v>120</v>
      </c>
      <c r="E2213" t="s">
        <v>1368</v>
      </c>
      <c r="F2213" t="s">
        <v>6591</v>
      </c>
      <c r="G2213" t="s">
        <v>292</v>
      </c>
      <c r="H2213" t="s">
        <v>293</v>
      </c>
      <c r="I2213" t="s">
        <v>136</v>
      </c>
      <c r="J2213" t="s">
        <v>137</v>
      </c>
      <c r="K2213" t="s">
        <v>294</v>
      </c>
      <c r="L2213" t="s">
        <v>6592</v>
      </c>
      <c r="M2213" t="s">
        <v>6593</v>
      </c>
      <c r="N2213">
        <v>8.2336111110000001</v>
      </c>
      <c r="O2213">
        <v>0</v>
      </c>
      <c r="P2213">
        <v>1</v>
      </c>
      <c r="Q2213">
        <v>61</v>
      </c>
      <c r="R2213">
        <v>21</v>
      </c>
      <c r="S2213">
        <v>9</v>
      </c>
      <c r="T2213">
        <v>4</v>
      </c>
      <c r="U2213">
        <v>1</v>
      </c>
      <c r="V2213">
        <v>0</v>
      </c>
      <c r="W2213">
        <v>0</v>
      </c>
      <c r="X2213">
        <v>0</v>
      </c>
      <c r="Y2213">
        <v>768.3243099870283</v>
      </c>
      <c r="Z2213">
        <v>284.03678409696442</v>
      </c>
      <c r="AA2213">
        <v>74.96096084937551</v>
      </c>
      <c r="AB2213">
        <v>8.7188297691547501</v>
      </c>
      <c r="AC2213">
        <v>30.22321312355367</v>
      </c>
      <c r="AD2213">
        <v>0</v>
      </c>
      <c r="AE2213">
        <v>1166.2640978260767</v>
      </c>
    </row>
    <row r="2214" spans="1:31" x14ac:dyDescent="0.25">
      <c r="A2214">
        <v>2382656</v>
      </c>
      <c r="B2214">
        <v>1</v>
      </c>
      <c r="C2214" t="s">
        <v>81</v>
      </c>
      <c r="D2214" t="s">
        <v>112</v>
      </c>
      <c r="E2214" t="s">
        <v>1368</v>
      </c>
      <c r="F2214" t="s">
        <v>6594</v>
      </c>
      <c r="G2214" t="s">
        <v>292</v>
      </c>
      <c r="H2214" t="s">
        <v>293</v>
      </c>
      <c r="I2214" t="s">
        <v>136</v>
      </c>
      <c r="J2214" t="s">
        <v>137</v>
      </c>
      <c r="K2214" t="s">
        <v>294</v>
      </c>
      <c r="L2214" t="s">
        <v>6595</v>
      </c>
      <c r="M2214" t="s">
        <v>6596</v>
      </c>
      <c r="N2214">
        <v>7.33</v>
      </c>
      <c r="O2214">
        <v>0</v>
      </c>
      <c r="P2214">
        <v>466</v>
      </c>
      <c r="Q2214">
        <v>0</v>
      </c>
      <c r="R2214">
        <v>61</v>
      </c>
      <c r="S2214">
        <v>1</v>
      </c>
      <c r="T2214">
        <v>64</v>
      </c>
      <c r="U2214">
        <v>1</v>
      </c>
      <c r="V2214">
        <v>1</v>
      </c>
      <c r="W2214">
        <v>0</v>
      </c>
      <c r="X2214">
        <v>553.11809527937453</v>
      </c>
      <c r="Y2214">
        <v>0</v>
      </c>
      <c r="Z2214">
        <v>148.73474461792247</v>
      </c>
      <c r="AA2214">
        <v>13.82858167931955</v>
      </c>
      <c r="AB2214">
        <v>253.910750595172</v>
      </c>
      <c r="AC2214">
        <v>1069.5996046677626</v>
      </c>
      <c r="AD2214">
        <v>120.55194462644073</v>
      </c>
      <c r="AE2214">
        <v>2159.7437214659917</v>
      </c>
    </row>
    <row r="2215" spans="1:31" x14ac:dyDescent="0.25">
      <c r="A2215">
        <v>2382661</v>
      </c>
      <c r="B2215">
        <v>1</v>
      </c>
      <c r="C2215" t="s">
        <v>81</v>
      </c>
      <c r="D2215" t="s">
        <v>116</v>
      </c>
      <c r="E2215" t="s">
        <v>1368</v>
      </c>
      <c r="F2215" t="s">
        <v>6597</v>
      </c>
      <c r="G2215" t="s">
        <v>353</v>
      </c>
      <c r="H2215" t="s">
        <v>293</v>
      </c>
      <c r="I2215" t="s">
        <v>136</v>
      </c>
      <c r="J2215" t="s">
        <v>137</v>
      </c>
      <c r="K2215" t="s">
        <v>294</v>
      </c>
      <c r="L2215" t="s">
        <v>6598</v>
      </c>
      <c r="M2215" t="s">
        <v>6599</v>
      </c>
      <c r="N2215">
        <v>7.3327777770000004</v>
      </c>
      <c r="O2215">
        <v>0</v>
      </c>
      <c r="P2215">
        <v>760</v>
      </c>
      <c r="Q2215">
        <v>4</v>
      </c>
      <c r="R2215">
        <v>39</v>
      </c>
      <c r="S2215">
        <v>0</v>
      </c>
      <c r="T2215">
        <v>101</v>
      </c>
      <c r="U2215">
        <v>1</v>
      </c>
      <c r="V2215">
        <v>0</v>
      </c>
      <c r="W2215">
        <v>0</v>
      </c>
      <c r="X2215">
        <v>1001.6371884190639</v>
      </c>
      <c r="Y2215">
        <v>77.919236958225326</v>
      </c>
      <c r="Z2215">
        <v>308.71334164068941</v>
      </c>
      <c r="AA2215">
        <v>0</v>
      </c>
      <c r="AB2215">
        <v>343.56181919013193</v>
      </c>
      <c r="AC2215">
        <v>1069.6942312946862</v>
      </c>
      <c r="AD2215">
        <v>0</v>
      </c>
      <c r="AE2215">
        <v>2801.5258175027966</v>
      </c>
    </row>
    <row r="2216" spans="1:31" x14ac:dyDescent="0.25">
      <c r="A2216">
        <v>2382677</v>
      </c>
      <c r="B2216">
        <v>1</v>
      </c>
      <c r="C2216" t="s">
        <v>81</v>
      </c>
      <c r="D2216" t="s">
        <v>119</v>
      </c>
      <c r="E2216" t="s">
        <v>1368</v>
      </c>
      <c r="F2216" t="s">
        <v>6600</v>
      </c>
      <c r="G2216" t="s">
        <v>292</v>
      </c>
      <c r="H2216" t="s">
        <v>293</v>
      </c>
      <c r="I2216" t="s">
        <v>136</v>
      </c>
      <c r="J2216" t="s">
        <v>137</v>
      </c>
      <c r="K2216" t="s">
        <v>294</v>
      </c>
      <c r="L2216" t="s">
        <v>6601</v>
      </c>
      <c r="M2216" t="s">
        <v>6602</v>
      </c>
      <c r="N2216">
        <v>7.8375000000000004</v>
      </c>
      <c r="O2216">
        <v>0</v>
      </c>
      <c r="P2216">
        <v>1656</v>
      </c>
      <c r="Q2216">
        <v>120</v>
      </c>
      <c r="R2216">
        <v>389</v>
      </c>
      <c r="S2216">
        <v>10</v>
      </c>
      <c r="T2216">
        <v>91</v>
      </c>
      <c r="U2216">
        <v>0</v>
      </c>
      <c r="V2216">
        <v>0</v>
      </c>
      <c r="W2216">
        <v>0</v>
      </c>
      <c r="X2216">
        <v>2123.3629382380786</v>
      </c>
      <c r="Y2216">
        <v>6594.0032272569497</v>
      </c>
      <c r="Z2216">
        <v>11062.957673000188</v>
      </c>
      <c r="AA2216">
        <v>341.4308478691745</v>
      </c>
      <c r="AB2216">
        <v>544.6778088216829</v>
      </c>
      <c r="AC2216">
        <v>0</v>
      </c>
      <c r="AD2216">
        <v>0</v>
      </c>
      <c r="AE2216">
        <v>20666.432495186073</v>
      </c>
    </row>
    <row r="2217" spans="1:31" x14ac:dyDescent="0.25">
      <c r="A2217">
        <v>2382683</v>
      </c>
      <c r="B2217">
        <v>1</v>
      </c>
      <c r="C2217" t="s">
        <v>81</v>
      </c>
      <c r="D2217" t="s">
        <v>123</v>
      </c>
      <c r="E2217" t="s">
        <v>290</v>
      </c>
      <c r="F2217" t="s">
        <v>6603</v>
      </c>
      <c r="G2217" t="s">
        <v>353</v>
      </c>
      <c r="H2217" t="s">
        <v>293</v>
      </c>
      <c r="I2217" t="s">
        <v>136</v>
      </c>
      <c r="J2217" t="s">
        <v>137</v>
      </c>
      <c r="K2217" t="s">
        <v>294</v>
      </c>
      <c r="L2217" t="s">
        <v>6604</v>
      </c>
      <c r="M2217" t="s">
        <v>6605</v>
      </c>
      <c r="N2217">
        <v>8.6727777770000003</v>
      </c>
      <c r="O2217">
        <v>0</v>
      </c>
      <c r="P2217">
        <v>2350</v>
      </c>
      <c r="Q2217">
        <v>0</v>
      </c>
      <c r="R2217">
        <v>54</v>
      </c>
      <c r="S2217">
        <v>6</v>
      </c>
      <c r="T2217">
        <v>124</v>
      </c>
      <c r="U2217">
        <v>5</v>
      </c>
      <c r="V2217">
        <v>1</v>
      </c>
      <c r="W2217">
        <v>0</v>
      </c>
      <c r="X2217">
        <v>4549.8244494844757</v>
      </c>
      <c r="Y2217">
        <v>0</v>
      </c>
      <c r="Z2217">
        <v>330.02956033370282</v>
      </c>
      <c r="AA2217">
        <v>109.33257057429137</v>
      </c>
      <c r="AB2217">
        <v>1149.5701075667616</v>
      </c>
      <c r="AC2217">
        <v>872.85229191902079</v>
      </c>
      <c r="AD2217">
        <v>116.93931346186875</v>
      </c>
      <c r="AE2217">
        <v>7128.5482933401217</v>
      </c>
    </row>
    <row r="2218" spans="1:31" x14ac:dyDescent="0.25">
      <c r="A2218">
        <v>2382688</v>
      </c>
      <c r="B2218">
        <v>1</v>
      </c>
      <c r="C2218" t="s">
        <v>81</v>
      </c>
      <c r="D2218" t="s">
        <v>113</v>
      </c>
      <c r="E2218" t="s">
        <v>290</v>
      </c>
      <c r="F2218" t="s">
        <v>6606</v>
      </c>
      <c r="G2218" t="s">
        <v>292</v>
      </c>
      <c r="H2218" t="s">
        <v>293</v>
      </c>
      <c r="I2218" t="s">
        <v>136</v>
      </c>
      <c r="J2218" t="s">
        <v>137</v>
      </c>
      <c r="K2218" t="s">
        <v>294</v>
      </c>
      <c r="L2218" t="s">
        <v>6607</v>
      </c>
      <c r="M2218" t="s">
        <v>6608</v>
      </c>
      <c r="N2218">
        <v>7.7297222220000004</v>
      </c>
      <c r="O2218">
        <v>0</v>
      </c>
      <c r="P2218">
        <v>3141</v>
      </c>
      <c r="Q2218">
        <v>0</v>
      </c>
      <c r="R2218">
        <v>1</v>
      </c>
      <c r="S2218">
        <v>0</v>
      </c>
      <c r="T2218">
        <v>472</v>
      </c>
      <c r="U2218">
        <v>0</v>
      </c>
      <c r="V2218">
        <v>2</v>
      </c>
      <c r="W2218">
        <v>0</v>
      </c>
      <c r="X2218">
        <v>4425.5052009422889</v>
      </c>
      <c r="Y2218">
        <v>0</v>
      </c>
      <c r="Z2218">
        <v>4.1922167927524505</v>
      </c>
      <c r="AA2218">
        <v>0</v>
      </c>
      <c r="AB2218">
        <v>3296.9755378882733</v>
      </c>
      <c r="AC2218">
        <v>0</v>
      </c>
      <c r="AD2218">
        <v>32.319697341464476</v>
      </c>
      <c r="AE2218">
        <v>7758.9926529647792</v>
      </c>
    </row>
    <row r="2219" spans="1:31" x14ac:dyDescent="0.25">
      <c r="A2219">
        <v>2385164</v>
      </c>
      <c r="B2219">
        <v>1</v>
      </c>
      <c r="C2219" t="s">
        <v>81</v>
      </c>
      <c r="D2219" t="s">
        <v>123</v>
      </c>
      <c r="E2219" t="s">
        <v>1368</v>
      </c>
      <c r="F2219" t="s">
        <v>6609</v>
      </c>
      <c r="G2219" t="s">
        <v>1006</v>
      </c>
      <c r="H2219" t="s">
        <v>293</v>
      </c>
      <c r="I2219" t="s">
        <v>136</v>
      </c>
      <c r="J2219" t="s">
        <v>137</v>
      </c>
      <c r="K2219" t="s">
        <v>294</v>
      </c>
      <c r="L2219" t="s">
        <v>6610</v>
      </c>
      <c r="M2219" t="s">
        <v>6611</v>
      </c>
      <c r="N2219">
        <v>0.35416666600000002</v>
      </c>
      <c r="O2219">
        <v>3</v>
      </c>
      <c r="P2219">
        <v>365</v>
      </c>
      <c r="Q2219">
        <v>264</v>
      </c>
      <c r="R2219">
        <v>76</v>
      </c>
      <c r="S2219">
        <v>24</v>
      </c>
      <c r="T2219">
        <v>39</v>
      </c>
      <c r="U2219">
        <v>0</v>
      </c>
      <c r="V2219">
        <v>0</v>
      </c>
      <c r="W2219">
        <v>1.6694449746687503</v>
      </c>
      <c r="X2219">
        <v>24.343543879587518</v>
      </c>
      <c r="Y2219">
        <v>110.91842228946064</v>
      </c>
      <c r="Z2219">
        <v>29.013698022008327</v>
      </c>
      <c r="AA2219">
        <v>5.7923619551524999</v>
      </c>
      <c r="AB2219">
        <v>5.1300258143750002</v>
      </c>
      <c r="AC2219">
        <v>0</v>
      </c>
      <c r="AD2219">
        <v>0</v>
      </c>
      <c r="AE2219">
        <v>176.86749693525272</v>
      </c>
    </row>
    <row r="2220" spans="1:31" x14ac:dyDescent="0.25">
      <c r="A2220">
        <v>2385197</v>
      </c>
      <c r="B2220">
        <v>1</v>
      </c>
      <c r="C2220" t="s">
        <v>81</v>
      </c>
      <c r="D2220" t="s">
        <v>120</v>
      </c>
      <c r="E2220" t="s">
        <v>290</v>
      </c>
      <c r="F2220" t="s">
        <v>6612</v>
      </c>
      <c r="G2220" t="s">
        <v>292</v>
      </c>
      <c r="H2220" t="s">
        <v>293</v>
      </c>
      <c r="I2220" t="s">
        <v>136</v>
      </c>
      <c r="J2220" t="s">
        <v>137</v>
      </c>
      <c r="K2220" t="s">
        <v>294</v>
      </c>
      <c r="L2220" t="s">
        <v>6613</v>
      </c>
      <c r="M2220" t="s">
        <v>6614</v>
      </c>
      <c r="N2220">
        <v>7.8936111110000002</v>
      </c>
      <c r="O2220">
        <v>1</v>
      </c>
      <c r="P2220">
        <v>307</v>
      </c>
      <c r="Q2220">
        <v>89</v>
      </c>
      <c r="R2220">
        <v>4</v>
      </c>
      <c r="S2220">
        <v>18</v>
      </c>
      <c r="T2220">
        <v>43</v>
      </c>
      <c r="U2220">
        <v>3</v>
      </c>
      <c r="V2220">
        <v>0</v>
      </c>
      <c r="W2220">
        <v>15.903544964411921</v>
      </c>
      <c r="X2220">
        <v>695.7272667342794</v>
      </c>
      <c r="Y2220">
        <v>2189.5365480691607</v>
      </c>
      <c r="Z2220">
        <v>37.567098113111456</v>
      </c>
      <c r="AA2220">
        <v>204.90636391546693</v>
      </c>
      <c r="AB2220">
        <v>207.07476882912155</v>
      </c>
      <c r="AC2220">
        <v>1488.950679203125</v>
      </c>
      <c r="AD2220">
        <v>0</v>
      </c>
      <c r="AE2220">
        <v>4839.6662698286773</v>
      </c>
    </row>
    <row r="2221" spans="1:31" x14ac:dyDescent="0.25">
      <c r="A2221">
        <v>2385200</v>
      </c>
      <c r="B2221">
        <v>1</v>
      </c>
      <c r="C2221" t="s">
        <v>81</v>
      </c>
      <c r="D2221" t="s">
        <v>120</v>
      </c>
      <c r="E2221" t="s">
        <v>1368</v>
      </c>
      <c r="F2221" t="s">
        <v>6615</v>
      </c>
      <c r="G2221" t="s">
        <v>292</v>
      </c>
      <c r="H2221" t="s">
        <v>293</v>
      </c>
      <c r="I2221" t="s">
        <v>136</v>
      </c>
      <c r="J2221" t="s">
        <v>137</v>
      </c>
      <c r="K2221" t="s">
        <v>294</v>
      </c>
      <c r="L2221" t="s">
        <v>6616</v>
      </c>
      <c r="M2221" t="s">
        <v>6617</v>
      </c>
      <c r="N2221">
        <v>6.005833333</v>
      </c>
      <c r="O2221">
        <v>0</v>
      </c>
      <c r="P2221">
        <v>0</v>
      </c>
      <c r="Q2221">
        <v>91</v>
      </c>
      <c r="R2221">
        <v>0</v>
      </c>
      <c r="S2221">
        <v>13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394.59136834706118</v>
      </c>
      <c r="Z2221">
        <v>0</v>
      </c>
      <c r="AA2221">
        <v>125.15596214365537</v>
      </c>
      <c r="AB2221">
        <v>0</v>
      </c>
      <c r="AC2221">
        <v>0</v>
      </c>
      <c r="AD2221">
        <v>0</v>
      </c>
      <c r="AE2221">
        <v>519.74733049071654</v>
      </c>
    </row>
    <row r="2222" spans="1:31" x14ac:dyDescent="0.25">
      <c r="A2222">
        <v>2385207</v>
      </c>
      <c r="B2222">
        <v>1</v>
      </c>
      <c r="C2222" t="s">
        <v>81</v>
      </c>
      <c r="D2222" t="s">
        <v>120</v>
      </c>
      <c r="E2222" t="s">
        <v>290</v>
      </c>
      <c r="F2222" t="s">
        <v>6618</v>
      </c>
      <c r="G2222" t="s">
        <v>292</v>
      </c>
      <c r="H2222" t="s">
        <v>293</v>
      </c>
      <c r="I2222" t="s">
        <v>136</v>
      </c>
      <c r="J2222" t="s">
        <v>137</v>
      </c>
      <c r="K2222" t="s">
        <v>294</v>
      </c>
      <c r="L2222" t="s">
        <v>6619</v>
      </c>
      <c r="M2222" t="s">
        <v>6620</v>
      </c>
      <c r="N2222">
        <v>7.9027777769999998</v>
      </c>
      <c r="O2222">
        <v>0</v>
      </c>
      <c r="P2222">
        <v>0</v>
      </c>
      <c r="Q2222">
        <v>50</v>
      </c>
      <c r="R2222">
        <v>121</v>
      </c>
      <c r="S2222">
        <v>6</v>
      </c>
      <c r="T2222">
        <v>8</v>
      </c>
      <c r="U2222">
        <v>0</v>
      </c>
      <c r="V2222">
        <v>0</v>
      </c>
      <c r="W2222">
        <v>0</v>
      </c>
      <c r="X2222">
        <v>0</v>
      </c>
      <c r="Y2222">
        <v>621.82677635583127</v>
      </c>
      <c r="Z2222">
        <v>2073.7850130259817</v>
      </c>
      <c r="AA2222">
        <v>120.42113690556259</v>
      </c>
      <c r="AB2222">
        <v>194.10424596367687</v>
      </c>
      <c r="AC2222">
        <v>0</v>
      </c>
      <c r="AD2222">
        <v>0</v>
      </c>
      <c r="AE2222">
        <v>3010.1371722510521</v>
      </c>
    </row>
    <row r="2223" spans="1:31" x14ac:dyDescent="0.25">
      <c r="A2223">
        <v>2385222</v>
      </c>
      <c r="B2223">
        <v>1</v>
      </c>
      <c r="C2223" t="s">
        <v>81</v>
      </c>
      <c r="D2223" t="s">
        <v>126</v>
      </c>
      <c r="E2223" t="s">
        <v>1368</v>
      </c>
      <c r="F2223" t="s">
        <v>6621</v>
      </c>
      <c r="G2223" t="s">
        <v>292</v>
      </c>
      <c r="H2223" t="s">
        <v>293</v>
      </c>
      <c r="I2223" t="s">
        <v>136</v>
      </c>
      <c r="J2223" t="s">
        <v>137</v>
      </c>
      <c r="K2223" t="s">
        <v>294</v>
      </c>
      <c r="L2223" t="s">
        <v>6622</v>
      </c>
      <c r="M2223" t="s">
        <v>6623</v>
      </c>
      <c r="N2223">
        <v>7.6791666660000004</v>
      </c>
      <c r="O2223">
        <v>0</v>
      </c>
      <c r="P2223">
        <v>666</v>
      </c>
      <c r="Q2223">
        <v>12</v>
      </c>
      <c r="R2223">
        <v>96</v>
      </c>
      <c r="S2223">
        <v>17</v>
      </c>
      <c r="T2223">
        <v>54</v>
      </c>
      <c r="U2223">
        <v>1</v>
      </c>
      <c r="V2223">
        <v>0</v>
      </c>
      <c r="W2223">
        <v>0</v>
      </c>
      <c r="X2223">
        <v>602.91008213149098</v>
      </c>
      <c r="Y2223">
        <v>214.51000020679413</v>
      </c>
      <c r="Z2223">
        <v>551.63681052413995</v>
      </c>
      <c r="AA2223">
        <v>520.28969339269918</v>
      </c>
      <c r="AB2223">
        <v>484.40788950874173</v>
      </c>
      <c r="AC2223">
        <v>1133.0519123352494</v>
      </c>
      <c r="AD2223">
        <v>0</v>
      </c>
      <c r="AE2223">
        <v>3506.8063880991158</v>
      </c>
    </row>
    <row r="2224" spans="1:31" x14ac:dyDescent="0.25">
      <c r="A2224">
        <v>2385230</v>
      </c>
      <c r="B2224">
        <v>1</v>
      </c>
      <c r="C2224" t="s">
        <v>81</v>
      </c>
      <c r="D2224" t="s">
        <v>114</v>
      </c>
      <c r="E2224" t="s">
        <v>1397</v>
      </c>
      <c r="F2224" t="s">
        <v>6624</v>
      </c>
      <c r="G2224" t="s">
        <v>292</v>
      </c>
      <c r="H2224" t="s">
        <v>293</v>
      </c>
      <c r="I2224" t="s">
        <v>136</v>
      </c>
      <c r="J2224" t="s">
        <v>137</v>
      </c>
      <c r="K2224" t="s">
        <v>294</v>
      </c>
      <c r="L2224" t="s">
        <v>6622</v>
      </c>
      <c r="M2224" t="s">
        <v>6625</v>
      </c>
      <c r="N2224">
        <v>7.7355555550000004</v>
      </c>
      <c r="O2224">
        <v>0</v>
      </c>
      <c r="P2224">
        <v>656</v>
      </c>
      <c r="Q2224">
        <v>0</v>
      </c>
      <c r="R2224">
        <v>7</v>
      </c>
      <c r="S2224">
        <v>4</v>
      </c>
      <c r="T2224">
        <v>106</v>
      </c>
      <c r="U2224">
        <v>1</v>
      </c>
      <c r="V2224">
        <v>1</v>
      </c>
      <c r="W2224">
        <v>0</v>
      </c>
      <c r="X2224">
        <v>616.06302619549319</v>
      </c>
      <c r="Y2224">
        <v>0</v>
      </c>
      <c r="Z2224">
        <v>29.270690051305138</v>
      </c>
      <c r="AA2224">
        <v>45.687607240502707</v>
      </c>
      <c r="AB2224">
        <v>343.00845035793805</v>
      </c>
      <c r="AC2224">
        <v>1140.3889440457124</v>
      </c>
      <c r="AD2224">
        <v>0</v>
      </c>
      <c r="AE2224">
        <v>2174.4187178909515</v>
      </c>
    </row>
    <row r="2225" spans="1:31" x14ac:dyDescent="0.25">
      <c r="A2225">
        <v>2385257</v>
      </c>
      <c r="B2225">
        <v>1</v>
      </c>
      <c r="C2225" t="s">
        <v>81</v>
      </c>
      <c r="D2225" t="s">
        <v>112</v>
      </c>
      <c r="E2225" t="s">
        <v>1368</v>
      </c>
      <c r="F2225" t="s">
        <v>6626</v>
      </c>
      <c r="G2225" t="s">
        <v>292</v>
      </c>
      <c r="H2225" t="s">
        <v>293</v>
      </c>
      <c r="I2225" t="s">
        <v>136</v>
      </c>
      <c r="J2225" t="s">
        <v>137</v>
      </c>
      <c r="K2225" t="s">
        <v>294</v>
      </c>
      <c r="L2225" t="s">
        <v>6627</v>
      </c>
      <c r="M2225" t="s">
        <v>6628</v>
      </c>
      <c r="N2225">
        <v>5.4072222219999997</v>
      </c>
      <c r="O2225">
        <v>0</v>
      </c>
      <c r="P2225">
        <v>5</v>
      </c>
      <c r="Q2225">
        <v>52</v>
      </c>
      <c r="R2225">
        <v>29</v>
      </c>
      <c r="S2225">
        <v>15</v>
      </c>
      <c r="T2225">
        <v>12</v>
      </c>
      <c r="U2225">
        <v>1</v>
      </c>
      <c r="V2225">
        <v>1</v>
      </c>
      <c r="W2225">
        <v>0</v>
      </c>
      <c r="X2225">
        <v>4.9568414917987997</v>
      </c>
      <c r="Y2225">
        <v>380.51510117093426</v>
      </c>
      <c r="Z2225">
        <v>242.80181481484351</v>
      </c>
      <c r="AA2225">
        <v>236.40886156703976</v>
      </c>
      <c r="AB2225">
        <v>127.33940183272169</v>
      </c>
      <c r="AC2225">
        <v>95.936745418364353</v>
      </c>
      <c r="AD2225">
        <v>898.83355327616096</v>
      </c>
      <c r="AE2225">
        <v>1986.7923195718633</v>
      </c>
    </row>
    <row r="2226" spans="1:31" x14ac:dyDescent="0.25">
      <c r="A2226">
        <v>2385037</v>
      </c>
      <c r="B2226">
        <v>1</v>
      </c>
      <c r="C2226" t="s">
        <v>81</v>
      </c>
      <c r="D2226" t="s">
        <v>116</v>
      </c>
      <c r="E2226" t="s">
        <v>290</v>
      </c>
      <c r="F2226" t="s">
        <v>3358</v>
      </c>
      <c r="G2226" t="s">
        <v>1006</v>
      </c>
      <c r="H2226" t="s">
        <v>293</v>
      </c>
      <c r="I2226" t="s">
        <v>136</v>
      </c>
      <c r="J2226" t="s">
        <v>137</v>
      </c>
      <c r="K2226" t="s">
        <v>294</v>
      </c>
      <c r="L2226" t="s">
        <v>6629</v>
      </c>
      <c r="M2226" t="s">
        <v>6630</v>
      </c>
      <c r="N2226">
        <v>0.10666666599999999</v>
      </c>
      <c r="O2226">
        <v>0</v>
      </c>
      <c r="P2226">
        <v>6259</v>
      </c>
      <c r="Q2226">
        <v>2</v>
      </c>
      <c r="R2226">
        <v>9</v>
      </c>
      <c r="S2226">
        <v>11</v>
      </c>
      <c r="T2226">
        <v>1266</v>
      </c>
      <c r="U2226">
        <v>3</v>
      </c>
      <c r="V2226">
        <v>1</v>
      </c>
      <c r="W2226">
        <v>0</v>
      </c>
      <c r="X2226">
        <v>136.24272604284306</v>
      </c>
      <c r="Y2226">
        <v>9.790008043200002E-2</v>
      </c>
      <c r="Z2226">
        <v>0.95593585655680002</v>
      </c>
      <c r="AA2226">
        <v>7.4565057013184024</v>
      </c>
      <c r="AB2226">
        <v>95.382388215385504</v>
      </c>
      <c r="AC2226">
        <v>3.3048137742047996</v>
      </c>
      <c r="AD2226">
        <v>0.45209327456000009</v>
      </c>
      <c r="AE2226">
        <v>243.89236294530059</v>
      </c>
    </row>
    <row r="2227" spans="1:31" x14ac:dyDescent="0.25">
      <c r="A2227">
        <v>2379874</v>
      </c>
      <c r="B2227">
        <v>1</v>
      </c>
      <c r="C2227" t="s">
        <v>80</v>
      </c>
      <c r="D2227" t="s">
        <v>109</v>
      </c>
      <c r="E2227" t="s">
        <v>290</v>
      </c>
      <c r="F2227" t="s">
        <v>6631</v>
      </c>
      <c r="G2227" t="s">
        <v>292</v>
      </c>
      <c r="H2227" t="s">
        <v>293</v>
      </c>
      <c r="I2227" t="s">
        <v>136</v>
      </c>
      <c r="J2227" t="s">
        <v>137</v>
      </c>
      <c r="K2227" t="s">
        <v>294</v>
      </c>
      <c r="L2227" t="s">
        <v>6632</v>
      </c>
      <c r="M2227" t="s">
        <v>6633</v>
      </c>
      <c r="N2227">
        <v>3.0924999999999998</v>
      </c>
      <c r="O2227">
        <v>0</v>
      </c>
      <c r="P2227">
        <v>133</v>
      </c>
      <c r="Q2227">
        <v>0</v>
      </c>
      <c r="R2227">
        <v>51</v>
      </c>
      <c r="S2227">
        <v>4</v>
      </c>
      <c r="T2227">
        <v>62</v>
      </c>
      <c r="U2227">
        <v>2</v>
      </c>
      <c r="V2227">
        <v>0</v>
      </c>
      <c r="W2227">
        <v>0</v>
      </c>
      <c r="X2227">
        <v>100.05713538796665</v>
      </c>
      <c r="Y2227">
        <v>0</v>
      </c>
      <c r="Z2227">
        <v>363.83141737150561</v>
      </c>
      <c r="AA2227">
        <v>530.26150581100535</v>
      </c>
      <c r="AB2227">
        <v>192.88672392847621</v>
      </c>
      <c r="AC2227">
        <v>528.20030932063867</v>
      </c>
      <c r="AD2227">
        <v>0</v>
      </c>
      <c r="AE2227">
        <v>1715.2370918195925</v>
      </c>
    </row>
    <row r="2228" spans="1:31" x14ac:dyDescent="0.25">
      <c r="A2228">
        <v>2379892</v>
      </c>
      <c r="B2228">
        <v>1</v>
      </c>
      <c r="C2228" t="s">
        <v>80</v>
      </c>
      <c r="D2228" t="s">
        <v>109</v>
      </c>
      <c r="E2228" t="s">
        <v>1368</v>
      </c>
      <c r="F2228" t="s">
        <v>6634</v>
      </c>
      <c r="G2228" t="s">
        <v>292</v>
      </c>
      <c r="H2228" t="s">
        <v>293</v>
      </c>
      <c r="I2228" t="s">
        <v>136</v>
      </c>
      <c r="J2228" t="s">
        <v>137</v>
      </c>
      <c r="K2228" t="s">
        <v>294</v>
      </c>
      <c r="L2228" t="s">
        <v>6632</v>
      </c>
      <c r="M2228" t="s">
        <v>6635</v>
      </c>
      <c r="N2228">
        <v>3.3913888879999998</v>
      </c>
      <c r="O2228">
        <v>0</v>
      </c>
      <c r="P2228">
        <v>476</v>
      </c>
      <c r="Q2228">
        <v>2</v>
      </c>
      <c r="R2228">
        <v>19</v>
      </c>
      <c r="S2228">
        <v>2</v>
      </c>
      <c r="T2228">
        <v>78</v>
      </c>
      <c r="U2228">
        <v>0</v>
      </c>
      <c r="V2228">
        <v>0</v>
      </c>
      <c r="W2228">
        <v>0</v>
      </c>
      <c r="X2228">
        <v>229.77316808186038</v>
      </c>
      <c r="Y2228">
        <v>9.2061830801831324</v>
      </c>
      <c r="Z2228">
        <v>4.7275667275624516</v>
      </c>
      <c r="AA2228">
        <v>12.3610094781393</v>
      </c>
      <c r="AB2228">
        <v>102.76968488477897</v>
      </c>
      <c r="AC2228">
        <v>0</v>
      </c>
      <c r="AD2228">
        <v>0</v>
      </c>
      <c r="AE2228">
        <v>358.8376122525242</v>
      </c>
    </row>
    <row r="2229" spans="1:31" x14ac:dyDescent="0.25">
      <c r="A2229">
        <v>2379902</v>
      </c>
      <c r="B2229">
        <v>1</v>
      </c>
      <c r="C2229" t="s">
        <v>80</v>
      </c>
      <c r="D2229" t="s">
        <v>92</v>
      </c>
      <c r="E2229" t="s">
        <v>1397</v>
      </c>
      <c r="F2229" t="s">
        <v>6636</v>
      </c>
      <c r="G2229" t="s">
        <v>353</v>
      </c>
      <c r="H2229" t="s">
        <v>293</v>
      </c>
      <c r="I2229" t="s">
        <v>136</v>
      </c>
      <c r="J2229" t="s">
        <v>137</v>
      </c>
      <c r="K2229" t="s">
        <v>294</v>
      </c>
      <c r="L2229" t="s">
        <v>6637</v>
      </c>
      <c r="M2229" t="s">
        <v>6638</v>
      </c>
      <c r="N2229">
        <v>6.0577777770000001</v>
      </c>
      <c r="O2229">
        <v>0</v>
      </c>
      <c r="P2229">
        <v>20</v>
      </c>
      <c r="Q2229">
        <v>0</v>
      </c>
      <c r="R2229">
        <v>5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26.264766871945273</v>
      </c>
      <c r="Y2229">
        <v>0</v>
      </c>
      <c r="Z2229">
        <v>5.4049740907442008</v>
      </c>
      <c r="AA2229">
        <v>0</v>
      </c>
      <c r="AB2229">
        <v>5.6228141715640003</v>
      </c>
      <c r="AC2229">
        <v>0</v>
      </c>
      <c r="AD2229">
        <v>0</v>
      </c>
      <c r="AE2229">
        <v>37.292555134253476</v>
      </c>
    </row>
    <row r="2230" spans="1:31" x14ac:dyDescent="0.25">
      <c r="A2230">
        <v>2383309</v>
      </c>
      <c r="B2230">
        <v>1</v>
      </c>
      <c r="C2230" t="s">
        <v>81</v>
      </c>
      <c r="D2230" t="s">
        <v>115</v>
      </c>
      <c r="E2230" t="s">
        <v>290</v>
      </c>
      <c r="F2230" t="s">
        <v>6639</v>
      </c>
      <c r="G2230" t="s">
        <v>292</v>
      </c>
      <c r="H2230" t="s">
        <v>293</v>
      </c>
      <c r="I2230" t="s">
        <v>136</v>
      </c>
      <c r="J2230" t="s">
        <v>137</v>
      </c>
      <c r="K2230" t="s">
        <v>294</v>
      </c>
      <c r="L2230" t="s">
        <v>6640</v>
      </c>
      <c r="M2230" t="s">
        <v>6641</v>
      </c>
      <c r="N2230">
        <v>7.6791666660000004</v>
      </c>
      <c r="O2230">
        <v>1</v>
      </c>
      <c r="P2230">
        <v>670</v>
      </c>
      <c r="Q2230">
        <v>18</v>
      </c>
      <c r="R2230">
        <v>224</v>
      </c>
      <c r="S2230">
        <v>3</v>
      </c>
      <c r="T2230">
        <v>50</v>
      </c>
      <c r="U2230">
        <v>1</v>
      </c>
      <c r="V2230">
        <v>0</v>
      </c>
      <c r="W2230">
        <v>0.71138959302950011</v>
      </c>
      <c r="X2230">
        <v>1197.2286593303236</v>
      </c>
      <c r="Y2230">
        <v>993.95202420760165</v>
      </c>
      <c r="Z2230">
        <v>2524.9986674684105</v>
      </c>
      <c r="AA2230">
        <v>89.843837059850898</v>
      </c>
      <c r="AB2230">
        <v>403.94434435661833</v>
      </c>
      <c r="AC2230">
        <v>224.58867564014665</v>
      </c>
      <c r="AD2230">
        <v>0</v>
      </c>
      <c r="AE2230">
        <v>5435.2675976559804</v>
      </c>
    </row>
    <row r="2231" spans="1:31" x14ac:dyDescent="0.25">
      <c r="A2231">
        <v>2383355</v>
      </c>
      <c r="B2231">
        <v>1</v>
      </c>
      <c r="C2231" t="s">
        <v>81</v>
      </c>
      <c r="D2231" t="s">
        <v>123</v>
      </c>
      <c r="E2231" t="s">
        <v>1397</v>
      </c>
      <c r="F2231" t="s">
        <v>6642</v>
      </c>
      <c r="G2231" t="s">
        <v>353</v>
      </c>
      <c r="H2231" t="s">
        <v>293</v>
      </c>
      <c r="I2231" t="s">
        <v>136</v>
      </c>
      <c r="J2231" t="s">
        <v>137</v>
      </c>
      <c r="K2231" t="s">
        <v>294</v>
      </c>
      <c r="L2231" t="s">
        <v>6643</v>
      </c>
      <c r="M2231" t="s">
        <v>6644</v>
      </c>
      <c r="N2231">
        <v>1.718611111</v>
      </c>
      <c r="O2231">
        <v>0</v>
      </c>
      <c r="P2231">
        <v>0</v>
      </c>
      <c r="Q2231">
        <v>0</v>
      </c>
      <c r="R2231">
        <v>6</v>
      </c>
      <c r="S2231">
        <v>0</v>
      </c>
      <c r="T2231">
        <v>5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7.211243087431126</v>
      </c>
      <c r="AA2231">
        <v>0</v>
      </c>
      <c r="AB2231">
        <v>8.2419458531867331</v>
      </c>
      <c r="AC2231">
        <v>0</v>
      </c>
      <c r="AD2231">
        <v>0</v>
      </c>
      <c r="AE2231">
        <v>15.45318894061786</v>
      </c>
    </row>
    <row r="2232" spans="1:31" x14ac:dyDescent="0.25">
      <c r="A2232">
        <v>2383264</v>
      </c>
      <c r="B2232">
        <v>1</v>
      </c>
      <c r="C2232" t="s">
        <v>81</v>
      </c>
      <c r="D2232" t="s">
        <v>112</v>
      </c>
      <c r="E2232" t="s">
        <v>1368</v>
      </c>
      <c r="F2232" t="s">
        <v>6536</v>
      </c>
      <c r="G2232" t="s">
        <v>292</v>
      </c>
      <c r="H2232" t="s">
        <v>293</v>
      </c>
      <c r="I2232" t="s">
        <v>136</v>
      </c>
      <c r="J2232" t="s">
        <v>137</v>
      </c>
      <c r="K2232" t="s">
        <v>294</v>
      </c>
      <c r="L2232" t="s">
        <v>6645</v>
      </c>
      <c r="M2232" t="s">
        <v>6646</v>
      </c>
      <c r="N2232">
        <v>6.2094444439999998</v>
      </c>
      <c r="O2232">
        <v>0</v>
      </c>
      <c r="P2232">
        <v>11</v>
      </c>
      <c r="Q2232">
        <v>0</v>
      </c>
      <c r="R2232">
        <v>82</v>
      </c>
      <c r="S2232">
        <v>2</v>
      </c>
      <c r="T2232">
        <v>1</v>
      </c>
      <c r="U2232">
        <v>0</v>
      </c>
      <c r="V2232">
        <v>0</v>
      </c>
      <c r="W2232">
        <v>0</v>
      </c>
      <c r="X2232">
        <v>9.9359284098943164</v>
      </c>
      <c r="Y2232">
        <v>0</v>
      </c>
      <c r="Z2232">
        <v>232.13113172955335</v>
      </c>
      <c r="AA2232">
        <v>171.57780893391492</v>
      </c>
      <c r="AB2232">
        <v>12.4896809751978</v>
      </c>
      <c r="AC2232">
        <v>0</v>
      </c>
      <c r="AD2232">
        <v>0</v>
      </c>
      <c r="AE2232">
        <v>426.13455004856041</v>
      </c>
    </row>
    <row r="2233" spans="1:31" x14ac:dyDescent="0.25">
      <c r="A2233">
        <v>2383266</v>
      </c>
      <c r="B2233">
        <v>1</v>
      </c>
      <c r="C2233" t="s">
        <v>81</v>
      </c>
      <c r="D2233" t="s">
        <v>120</v>
      </c>
      <c r="E2233" t="s">
        <v>1368</v>
      </c>
      <c r="F2233" t="s">
        <v>6647</v>
      </c>
      <c r="G2233" t="s">
        <v>292</v>
      </c>
      <c r="H2233" t="s">
        <v>293</v>
      </c>
      <c r="I2233" t="s">
        <v>136</v>
      </c>
      <c r="J2233" t="s">
        <v>137</v>
      </c>
      <c r="K2233" t="s">
        <v>294</v>
      </c>
      <c r="L2233" t="s">
        <v>6648</v>
      </c>
      <c r="M2233" t="s">
        <v>6649</v>
      </c>
      <c r="N2233">
        <v>7.95</v>
      </c>
      <c r="O2233">
        <v>3</v>
      </c>
      <c r="P2233">
        <v>3</v>
      </c>
      <c r="Q2233">
        <v>70</v>
      </c>
      <c r="R2233">
        <v>63</v>
      </c>
      <c r="S2233">
        <v>9</v>
      </c>
      <c r="T2233">
        <v>3</v>
      </c>
      <c r="U2233">
        <v>0</v>
      </c>
      <c r="V2233">
        <v>0</v>
      </c>
      <c r="W2233">
        <v>9.0516366824548484</v>
      </c>
      <c r="X2233">
        <v>11.265095407777</v>
      </c>
      <c r="Y2233">
        <v>851.77650778000498</v>
      </c>
      <c r="Z2233">
        <v>516.46684450317241</v>
      </c>
      <c r="AA2233">
        <v>388.22133574205236</v>
      </c>
      <c r="AB2233">
        <v>22.556178538077603</v>
      </c>
      <c r="AC2233">
        <v>0</v>
      </c>
      <c r="AD2233">
        <v>0</v>
      </c>
      <c r="AE2233">
        <v>1799.3375986535391</v>
      </c>
    </row>
    <row r="2234" spans="1:31" x14ac:dyDescent="0.25">
      <c r="A2234">
        <v>2383270</v>
      </c>
      <c r="B2234">
        <v>1</v>
      </c>
      <c r="C2234" t="s">
        <v>81</v>
      </c>
      <c r="D2234" t="s">
        <v>116</v>
      </c>
      <c r="E2234" t="s">
        <v>1368</v>
      </c>
      <c r="F2234" t="s">
        <v>6650</v>
      </c>
      <c r="G2234" t="s">
        <v>353</v>
      </c>
      <c r="H2234" t="s">
        <v>293</v>
      </c>
      <c r="I2234" t="s">
        <v>136</v>
      </c>
      <c r="J2234" t="s">
        <v>137</v>
      </c>
      <c r="K2234" t="s">
        <v>294</v>
      </c>
      <c r="L2234" t="s">
        <v>6651</v>
      </c>
      <c r="M2234" t="s">
        <v>6652</v>
      </c>
      <c r="N2234">
        <v>3.253055555</v>
      </c>
      <c r="O2234">
        <v>0</v>
      </c>
      <c r="P2234">
        <v>760</v>
      </c>
      <c r="Q2234">
        <v>4</v>
      </c>
      <c r="R2234">
        <v>39</v>
      </c>
      <c r="S2234">
        <v>0</v>
      </c>
      <c r="T2234">
        <v>101</v>
      </c>
      <c r="U2234">
        <v>1</v>
      </c>
      <c r="V2234">
        <v>0</v>
      </c>
      <c r="W2234">
        <v>0</v>
      </c>
      <c r="X2234">
        <v>443.26520671465556</v>
      </c>
      <c r="Y2234">
        <v>33.911098813096558</v>
      </c>
      <c r="Z2234">
        <v>143.43731473180688</v>
      </c>
      <c r="AA2234">
        <v>0</v>
      </c>
      <c r="AB2234">
        <v>147.78957045036759</v>
      </c>
      <c r="AC2234">
        <v>474.9339460782374</v>
      </c>
      <c r="AD2234">
        <v>0</v>
      </c>
      <c r="AE2234">
        <v>1243.3371367881639</v>
      </c>
    </row>
    <row r="2235" spans="1:31" x14ac:dyDescent="0.25">
      <c r="A2235">
        <v>2383288</v>
      </c>
      <c r="B2235">
        <v>1</v>
      </c>
      <c r="C2235" t="s">
        <v>81</v>
      </c>
      <c r="D2235" t="s">
        <v>123</v>
      </c>
      <c r="E2235" t="s">
        <v>290</v>
      </c>
      <c r="F2235" t="s">
        <v>6653</v>
      </c>
      <c r="G2235" t="s">
        <v>292</v>
      </c>
      <c r="H2235" t="s">
        <v>293</v>
      </c>
      <c r="I2235" t="s">
        <v>136</v>
      </c>
      <c r="J2235" t="s">
        <v>137</v>
      </c>
      <c r="K2235" t="s">
        <v>294</v>
      </c>
      <c r="L2235" t="s">
        <v>6654</v>
      </c>
      <c r="M2235" t="s">
        <v>6655</v>
      </c>
      <c r="N2235">
        <v>8.0555555549999998</v>
      </c>
      <c r="O2235">
        <v>1</v>
      </c>
      <c r="P2235">
        <v>14818</v>
      </c>
      <c r="Q2235">
        <v>0</v>
      </c>
      <c r="R2235">
        <v>61</v>
      </c>
      <c r="S2235">
        <v>8</v>
      </c>
      <c r="T2235">
        <v>1948</v>
      </c>
      <c r="U2235">
        <v>0</v>
      </c>
      <c r="V2235">
        <v>9</v>
      </c>
      <c r="W2235">
        <v>1.9080547363644</v>
      </c>
      <c r="X2235">
        <v>24078.904623583876</v>
      </c>
      <c r="Y2235">
        <v>0</v>
      </c>
      <c r="Z2235">
        <v>391.07656918709154</v>
      </c>
      <c r="AA2235">
        <v>406.99899263391944</v>
      </c>
      <c r="AB2235">
        <v>14388.494261810994</v>
      </c>
      <c r="AC2235">
        <v>0</v>
      </c>
      <c r="AD2235">
        <v>1985.5248852793222</v>
      </c>
      <c r="AE2235">
        <v>41252.907387231564</v>
      </c>
    </row>
    <row r="2236" spans="1:31" x14ac:dyDescent="0.25">
      <c r="A2236">
        <v>2383290</v>
      </c>
      <c r="B2236">
        <v>1</v>
      </c>
      <c r="C2236" t="s">
        <v>81</v>
      </c>
      <c r="D2236" t="s">
        <v>116</v>
      </c>
      <c r="E2236" t="s">
        <v>290</v>
      </c>
      <c r="F2236" t="s">
        <v>6656</v>
      </c>
      <c r="G2236" t="s">
        <v>292</v>
      </c>
      <c r="H2236" t="s">
        <v>293</v>
      </c>
      <c r="I2236" t="s">
        <v>136</v>
      </c>
      <c r="J2236" t="s">
        <v>137</v>
      </c>
      <c r="K2236" t="s">
        <v>294</v>
      </c>
      <c r="L2236" t="s">
        <v>6657</v>
      </c>
      <c r="M2236" t="s">
        <v>6658</v>
      </c>
      <c r="N2236">
        <v>2.6294444440000002</v>
      </c>
      <c r="O2236">
        <v>2</v>
      </c>
      <c r="P2236">
        <v>1606</v>
      </c>
      <c r="Q2236">
        <v>15</v>
      </c>
      <c r="R2236">
        <v>104</v>
      </c>
      <c r="S2236">
        <v>13</v>
      </c>
      <c r="T2236">
        <v>80</v>
      </c>
      <c r="U2236">
        <v>0</v>
      </c>
      <c r="V2236">
        <v>0</v>
      </c>
      <c r="W2236">
        <v>3.3627976211115</v>
      </c>
      <c r="X2236">
        <v>718.1390647211864</v>
      </c>
      <c r="Y2236">
        <v>403.58375621850564</v>
      </c>
      <c r="Z2236">
        <v>378.29184222341735</v>
      </c>
      <c r="AA2236">
        <v>117.2125148840255</v>
      </c>
      <c r="AB2236">
        <v>150.21811962480979</v>
      </c>
      <c r="AC2236">
        <v>0</v>
      </c>
      <c r="AD2236">
        <v>0</v>
      </c>
      <c r="AE2236">
        <v>1770.8080952930563</v>
      </c>
    </row>
    <row r="2237" spans="1:31" x14ac:dyDescent="0.25">
      <c r="A2237">
        <v>2383291</v>
      </c>
      <c r="B2237">
        <v>1</v>
      </c>
      <c r="C2237" t="s">
        <v>81</v>
      </c>
      <c r="D2237" t="s">
        <v>112</v>
      </c>
      <c r="E2237" t="s">
        <v>1368</v>
      </c>
      <c r="F2237" t="s">
        <v>6659</v>
      </c>
      <c r="G2237" t="s">
        <v>292</v>
      </c>
      <c r="H2237" t="s">
        <v>293</v>
      </c>
      <c r="I2237" t="s">
        <v>136</v>
      </c>
      <c r="J2237" t="s">
        <v>137</v>
      </c>
      <c r="K2237" t="s">
        <v>294</v>
      </c>
      <c r="L2237" t="s">
        <v>6660</v>
      </c>
      <c r="M2237" t="s">
        <v>6661</v>
      </c>
      <c r="N2237">
        <v>2.5358333329999998</v>
      </c>
      <c r="O2237">
        <v>0</v>
      </c>
      <c r="P2237">
        <v>459</v>
      </c>
      <c r="Q2237">
        <v>11</v>
      </c>
      <c r="R2237">
        <v>133</v>
      </c>
      <c r="S2237">
        <v>5</v>
      </c>
      <c r="T2237">
        <v>81</v>
      </c>
      <c r="U2237">
        <v>1</v>
      </c>
      <c r="V2237">
        <v>0</v>
      </c>
      <c r="W2237">
        <v>0</v>
      </c>
      <c r="X2237">
        <v>257.30321590566558</v>
      </c>
      <c r="Y2237">
        <v>955.63340730865355</v>
      </c>
      <c r="Z2237">
        <v>329.86536718780121</v>
      </c>
      <c r="AA2237">
        <v>25.26606877886805</v>
      </c>
      <c r="AB2237">
        <v>79.878260722000178</v>
      </c>
      <c r="AC2237">
        <v>1.8698795104704002</v>
      </c>
      <c r="AD2237">
        <v>0</v>
      </c>
      <c r="AE2237">
        <v>1649.8161994134589</v>
      </c>
    </row>
    <row r="2238" spans="1:31" x14ac:dyDescent="0.25">
      <c r="A2238">
        <v>2383851</v>
      </c>
      <c r="B2238">
        <v>1</v>
      </c>
      <c r="C2238" t="s">
        <v>81</v>
      </c>
      <c r="D2238" t="s">
        <v>112</v>
      </c>
      <c r="E2238" t="s">
        <v>1368</v>
      </c>
      <c r="F2238" t="s">
        <v>6536</v>
      </c>
      <c r="G2238" t="s">
        <v>292</v>
      </c>
      <c r="H2238" t="s">
        <v>293</v>
      </c>
      <c r="I2238" t="s">
        <v>136</v>
      </c>
      <c r="J2238" t="s">
        <v>137</v>
      </c>
      <c r="K2238" t="s">
        <v>294</v>
      </c>
      <c r="L2238" t="s">
        <v>6662</v>
      </c>
      <c r="M2238" t="s">
        <v>6663</v>
      </c>
      <c r="N2238">
        <v>6.1186111109999999</v>
      </c>
      <c r="O2238">
        <v>0</v>
      </c>
      <c r="P2238">
        <v>11</v>
      </c>
      <c r="Q2238">
        <v>0</v>
      </c>
      <c r="R2238">
        <v>82</v>
      </c>
      <c r="S2238">
        <v>2</v>
      </c>
      <c r="T2238">
        <v>1</v>
      </c>
      <c r="U2238">
        <v>0</v>
      </c>
      <c r="V2238">
        <v>0</v>
      </c>
      <c r="W2238">
        <v>0</v>
      </c>
      <c r="X2238">
        <v>9.7984381608068176</v>
      </c>
      <c r="Y2238">
        <v>0</v>
      </c>
      <c r="Z2238">
        <v>218.89084996681845</v>
      </c>
      <c r="AA2238">
        <v>145.46971946749372</v>
      </c>
      <c r="AB2238">
        <v>10.634405210304148</v>
      </c>
      <c r="AC2238">
        <v>0</v>
      </c>
      <c r="AD2238">
        <v>0</v>
      </c>
      <c r="AE2238">
        <v>384.79341280542309</v>
      </c>
    </row>
    <row r="2239" spans="1:31" x14ac:dyDescent="0.25">
      <c r="A2239">
        <v>2383852</v>
      </c>
      <c r="B2239">
        <v>1</v>
      </c>
      <c r="C2239" t="s">
        <v>81</v>
      </c>
      <c r="D2239" t="s">
        <v>128</v>
      </c>
      <c r="E2239" t="s">
        <v>1397</v>
      </c>
      <c r="F2239" t="s">
        <v>6664</v>
      </c>
      <c r="G2239" t="s">
        <v>292</v>
      </c>
      <c r="H2239" t="s">
        <v>293</v>
      </c>
      <c r="I2239" t="s">
        <v>136</v>
      </c>
      <c r="J2239" t="s">
        <v>137</v>
      </c>
      <c r="K2239" t="s">
        <v>294</v>
      </c>
      <c r="L2239" t="s">
        <v>6665</v>
      </c>
      <c r="M2239" t="s">
        <v>6666</v>
      </c>
      <c r="N2239">
        <v>3.5708333329999999</v>
      </c>
      <c r="O2239">
        <v>0</v>
      </c>
      <c r="P2239">
        <v>153</v>
      </c>
      <c r="Q2239">
        <v>2</v>
      </c>
      <c r="R2239">
        <v>7</v>
      </c>
      <c r="S2239">
        <v>1</v>
      </c>
      <c r="T2239">
        <v>27</v>
      </c>
      <c r="U2239">
        <v>1</v>
      </c>
      <c r="V2239">
        <v>0</v>
      </c>
      <c r="W2239">
        <v>0</v>
      </c>
      <c r="X2239">
        <v>103.28134822832314</v>
      </c>
      <c r="Y2239">
        <v>7.0955278121074503</v>
      </c>
      <c r="Z2239">
        <v>32.694409570861666</v>
      </c>
      <c r="AA2239">
        <v>35.639803302290701</v>
      </c>
      <c r="AB2239">
        <v>132.46552074466896</v>
      </c>
      <c r="AC2239">
        <v>7.4617446741902507</v>
      </c>
      <c r="AD2239">
        <v>0</v>
      </c>
      <c r="AE2239">
        <v>318.63835433244213</v>
      </c>
    </row>
    <row r="2240" spans="1:31" x14ac:dyDescent="0.25">
      <c r="A2240">
        <v>2383856</v>
      </c>
      <c r="B2240">
        <v>1</v>
      </c>
      <c r="C2240" t="s">
        <v>81</v>
      </c>
      <c r="D2240" t="s">
        <v>115</v>
      </c>
      <c r="E2240" t="s">
        <v>1368</v>
      </c>
      <c r="F2240" t="s">
        <v>6667</v>
      </c>
      <c r="G2240" t="s">
        <v>292</v>
      </c>
      <c r="H2240" t="s">
        <v>293</v>
      </c>
      <c r="I2240" t="s">
        <v>136</v>
      </c>
      <c r="J2240" t="s">
        <v>137</v>
      </c>
      <c r="K2240" t="s">
        <v>294</v>
      </c>
      <c r="L2240" t="s">
        <v>6668</v>
      </c>
      <c r="M2240" t="s">
        <v>6669</v>
      </c>
      <c r="N2240">
        <v>6.9061111110000004</v>
      </c>
      <c r="O2240">
        <v>0</v>
      </c>
      <c r="P2240">
        <v>21</v>
      </c>
      <c r="Q2240">
        <v>0</v>
      </c>
      <c r="R2240">
        <v>1</v>
      </c>
      <c r="S2240">
        <v>0</v>
      </c>
      <c r="T2240">
        <v>5</v>
      </c>
      <c r="U2240">
        <v>0</v>
      </c>
      <c r="V2240">
        <v>0</v>
      </c>
      <c r="W2240">
        <v>0</v>
      </c>
      <c r="X2240">
        <v>17.573072554355743</v>
      </c>
      <c r="Y2240">
        <v>0</v>
      </c>
      <c r="Z2240">
        <v>0</v>
      </c>
      <c r="AA2240">
        <v>0</v>
      </c>
      <c r="AB2240">
        <v>33.129099392631204</v>
      </c>
      <c r="AC2240">
        <v>0</v>
      </c>
      <c r="AD2240">
        <v>0</v>
      </c>
      <c r="AE2240">
        <v>50.702171946986951</v>
      </c>
    </row>
    <row r="2241" spans="1:31" x14ac:dyDescent="0.25">
      <c r="A2241">
        <v>2383857</v>
      </c>
      <c r="B2241">
        <v>1</v>
      </c>
      <c r="C2241" t="s">
        <v>81</v>
      </c>
      <c r="D2241" t="s">
        <v>113</v>
      </c>
      <c r="E2241" t="s">
        <v>290</v>
      </c>
      <c r="F2241" t="s">
        <v>6670</v>
      </c>
      <c r="G2241" t="s">
        <v>292</v>
      </c>
      <c r="H2241" t="s">
        <v>293</v>
      </c>
      <c r="I2241" t="s">
        <v>136</v>
      </c>
      <c r="J2241" t="s">
        <v>137</v>
      </c>
      <c r="K2241" t="s">
        <v>294</v>
      </c>
      <c r="L2241" t="s">
        <v>6671</v>
      </c>
      <c r="M2241" t="s">
        <v>6672</v>
      </c>
      <c r="N2241">
        <v>8.3113888879999998</v>
      </c>
      <c r="O2241">
        <v>0</v>
      </c>
      <c r="P2241">
        <v>1019</v>
      </c>
      <c r="Q2241">
        <v>0</v>
      </c>
      <c r="R2241">
        <v>4</v>
      </c>
      <c r="S2241">
        <v>1</v>
      </c>
      <c r="T2241">
        <v>106</v>
      </c>
      <c r="U2241">
        <v>1</v>
      </c>
      <c r="V2241">
        <v>1</v>
      </c>
      <c r="W2241">
        <v>0</v>
      </c>
      <c r="X2241">
        <v>1706.7741103582096</v>
      </c>
      <c r="Y2241">
        <v>0</v>
      </c>
      <c r="Z2241">
        <v>33.291347259776664</v>
      </c>
      <c r="AA2241">
        <v>0</v>
      </c>
      <c r="AB2241">
        <v>920.16247874599003</v>
      </c>
      <c r="AC2241">
        <v>5513.8092540441194</v>
      </c>
      <c r="AD2241">
        <v>6.3375499254255825</v>
      </c>
      <c r="AE2241">
        <v>8180.374740333521</v>
      </c>
    </row>
    <row r="2242" spans="1:31" x14ac:dyDescent="0.25">
      <c r="A2242">
        <v>2383901</v>
      </c>
      <c r="B2242">
        <v>1</v>
      </c>
      <c r="C2242" t="s">
        <v>81</v>
      </c>
      <c r="D2242" t="s">
        <v>115</v>
      </c>
      <c r="E2242" t="s">
        <v>1397</v>
      </c>
      <c r="F2242" t="s">
        <v>6673</v>
      </c>
      <c r="G2242" t="s">
        <v>292</v>
      </c>
      <c r="H2242" t="s">
        <v>293</v>
      </c>
      <c r="I2242" t="s">
        <v>136</v>
      </c>
      <c r="J2242" t="s">
        <v>137</v>
      </c>
      <c r="K2242" t="s">
        <v>294</v>
      </c>
      <c r="L2242" t="s">
        <v>6674</v>
      </c>
      <c r="M2242" t="s">
        <v>6675</v>
      </c>
      <c r="N2242">
        <v>4.6191666659999999</v>
      </c>
      <c r="O2242">
        <v>0</v>
      </c>
      <c r="P2242">
        <v>219</v>
      </c>
      <c r="Q2242">
        <v>0</v>
      </c>
      <c r="R2242">
        <v>4</v>
      </c>
      <c r="S2242">
        <v>2</v>
      </c>
      <c r="T2242">
        <v>17</v>
      </c>
      <c r="U2242">
        <v>0</v>
      </c>
      <c r="V2242">
        <v>0</v>
      </c>
      <c r="W2242">
        <v>0</v>
      </c>
      <c r="X2242">
        <v>115.58374113236287</v>
      </c>
      <c r="Y2242">
        <v>0</v>
      </c>
      <c r="Z2242">
        <v>2.0717336768750996</v>
      </c>
      <c r="AA2242">
        <v>9.4249125073729498</v>
      </c>
      <c r="AB2242">
        <v>17.230449669335641</v>
      </c>
      <c r="AC2242">
        <v>0</v>
      </c>
      <c r="AD2242">
        <v>0</v>
      </c>
      <c r="AE2242">
        <v>144.31083698594657</v>
      </c>
    </row>
    <row r="2243" spans="1:31" x14ac:dyDescent="0.25">
      <c r="A2243">
        <v>2372474</v>
      </c>
      <c r="B2243">
        <v>1</v>
      </c>
      <c r="C2243" t="s">
        <v>81</v>
      </c>
      <c r="D2243" t="s">
        <v>120</v>
      </c>
      <c r="E2243" t="s">
        <v>1397</v>
      </c>
      <c r="F2243" t="s">
        <v>6676</v>
      </c>
      <c r="G2243" t="s">
        <v>292</v>
      </c>
      <c r="H2243" t="s">
        <v>293</v>
      </c>
      <c r="I2243" t="s">
        <v>136</v>
      </c>
      <c r="J2243" t="s">
        <v>137</v>
      </c>
      <c r="K2243" t="s">
        <v>294</v>
      </c>
      <c r="L2243" t="s">
        <v>6677</v>
      </c>
      <c r="M2243" t="s">
        <v>6678</v>
      </c>
      <c r="N2243">
        <v>0.65805555500000001</v>
      </c>
      <c r="O2243">
        <v>0</v>
      </c>
      <c r="P2243">
        <v>312</v>
      </c>
      <c r="Q2243">
        <v>1</v>
      </c>
      <c r="R2243">
        <v>1</v>
      </c>
      <c r="S2243">
        <v>0</v>
      </c>
      <c r="T2243">
        <v>23</v>
      </c>
      <c r="U2243">
        <v>0</v>
      </c>
      <c r="V2243">
        <v>0</v>
      </c>
      <c r="W2243">
        <v>0</v>
      </c>
      <c r="X2243">
        <v>39.113859554941357</v>
      </c>
      <c r="Y2243">
        <v>0</v>
      </c>
      <c r="Z2243">
        <v>6.9610040260799991E-2</v>
      </c>
      <c r="AA2243">
        <v>0</v>
      </c>
      <c r="AB2243">
        <v>15.03099349164186</v>
      </c>
      <c r="AC2243">
        <v>0</v>
      </c>
      <c r="AD2243">
        <v>0</v>
      </c>
      <c r="AE2243">
        <v>54.214463086844013</v>
      </c>
    </row>
    <row r="2244" spans="1:31" x14ac:dyDescent="0.25">
      <c r="A2244">
        <v>2385254</v>
      </c>
      <c r="B2244">
        <v>1</v>
      </c>
      <c r="C2244" t="s">
        <v>81</v>
      </c>
      <c r="D2244" t="s">
        <v>128</v>
      </c>
      <c r="E2244" t="s">
        <v>290</v>
      </c>
      <c r="F2244" t="s">
        <v>5826</v>
      </c>
      <c r="G2244" t="s">
        <v>292</v>
      </c>
      <c r="H2244" t="s">
        <v>293</v>
      </c>
      <c r="I2244" t="s">
        <v>136</v>
      </c>
      <c r="J2244" t="s">
        <v>137</v>
      </c>
      <c r="K2244" t="s">
        <v>294</v>
      </c>
      <c r="L2244" t="s">
        <v>6679</v>
      </c>
      <c r="M2244" t="s">
        <v>6680</v>
      </c>
      <c r="N2244">
        <v>4.9358333329999997</v>
      </c>
      <c r="O2244">
        <v>0</v>
      </c>
      <c r="P2244">
        <v>965</v>
      </c>
      <c r="Q2244">
        <v>1</v>
      </c>
      <c r="R2244">
        <v>9</v>
      </c>
      <c r="S2244">
        <v>16</v>
      </c>
      <c r="T2244">
        <v>126</v>
      </c>
      <c r="U2244">
        <v>0</v>
      </c>
      <c r="V2244">
        <v>0</v>
      </c>
      <c r="W2244">
        <v>0</v>
      </c>
      <c r="X2244">
        <v>725.08074040585961</v>
      </c>
      <c r="Y2244">
        <v>51.798684126334798</v>
      </c>
      <c r="Z2244">
        <v>93.878803657432371</v>
      </c>
      <c r="AA2244">
        <v>687.70805923011778</v>
      </c>
      <c r="AB2244">
        <v>294.67128034562609</v>
      </c>
      <c r="AC2244">
        <v>0</v>
      </c>
      <c r="AD2244">
        <v>0</v>
      </c>
      <c r="AE2244">
        <v>1853.1375677653709</v>
      </c>
    </row>
    <row r="2245" spans="1:31" x14ac:dyDescent="0.25">
      <c r="A2245">
        <v>2385303</v>
      </c>
      <c r="B2245">
        <v>1</v>
      </c>
      <c r="C2245" t="s">
        <v>81</v>
      </c>
      <c r="D2245" t="s">
        <v>123</v>
      </c>
      <c r="E2245" t="s">
        <v>1368</v>
      </c>
      <c r="F2245" t="s">
        <v>6681</v>
      </c>
      <c r="G2245" t="s">
        <v>292</v>
      </c>
      <c r="H2245" t="s">
        <v>293</v>
      </c>
      <c r="I2245" t="s">
        <v>136</v>
      </c>
      <c r="J2245" t="s">
        <v>137</v>
      </c>
      <c r="K2245" t="s">
        <v>294</v>
      </c>
      <c r="L2245" t="s">
        <v>6682</v>
      </c>
      <c r="M2245" t="s">
        <v>6683</v>
      </c>
      <c r="N2245">
        <v>6.2613888879999999</v>
      </c>
      <c r="O2245">
        <v>3</v>
      </c>
      <c r="P2245">
        <v>37</v>
      </c>
      <c r="Q2245">
        <v>124</v>
      </c>
      <c r="R2245">
        <v>294</v>
      </c>
      <c r="S2245">
        <v>19</v>
      </c>
      <c r="T2245">
        <v>74</v>
      </c>
      <c r="U2245">
        <v>0</v>
      </c>
      <c r="V2245">
        <v>0</v>
      </c>
      <c r="W2245">
        <v>4.7347252683864003</v>
      </c>
      <c r="X2245">
        <v>47.298523251281985</v>
      </c>
      <c r="Y2245">
        <v>576.97415914904627</v>
      </c>
      <c r="Z2245">
        <v>1011.5701106558873</v>
      </c>
      <c r="AA2245">
        <v>106.89114809206197</v>
      </c>
      <c r="AB2245">
        <v>409.63417040282161</v>
      </c>
      <c r="AC2245">
        <v>0</v>
      </c>
      <c r="AD2245">
        <v>0</v>
      </c>
      <c r="AE2245">
        <v>2157.1028368194857</v>
      </c>
    </row>
    <row r="2246" spans="1:31" x14ac:dyDescent="0.25">
      <c r="A2246">
        <v>2385763</v>
      </c>
      <c r="B2246">
        <v>1</v>
      </c>
      <c r="C2246" t="s">
        <v>81</v>
      </c>
      <c r="D2246" t="s">
        <v>112</v>
      </c>
      <c r="E2246" t="s">
        <v>1368</v>
      </c>
      <c r="F2246" t="s">
        <v>6684</v>
      </c>
      <c r="G2246" t="s">
        <v>292</v>
      </c>
      <c r="H2246" t="s">
        <v>293</v>
      </c>
      <c r="I2246" t="s">
        <v>136</v>
      </c>
      <c r="J2246" t="s">
        <v>137</v>
      </c>
      <c r="K2246" t="s">
        <v>294</v>
      </c>
      <c r="L2246" t="s">
        <v>6685</v>
      </c>
      <c r="M2246" t="s">
        <v>6686</v>
      </c>
      <c r="N2246">
        <v>8.1419444439999999</v>
      </c>
      <c r="O2246">
        <v>0</v>
      </c>
      <c r="P2246">
        <v>1035</v>
      </c>
      <c r="Q2246">
        <v>104</v>
      </c>
      <c r="R2246">
        <v>66</v>
      </c>
      <c r="S2246">
        <v>6</v>
      </c>
      <c r="T2246">
        <v>215</v>
      </c>
      <c r="U2246">
        <v>1</v>
      </c>
      <c r="V2246">
        <v>4</v>
      </c>
      <c r="W2246">
        <v>0</v>
      </c>
      <c r="X2246">
        <v>1670.7903581929143</v>
      </c>
      <c r="Y2246">
        <v>2361.8579908767597</v>
      </c>
      <c r="Z2246">
        <v>938.82096605252559</v>
      </c>
      <c r="AA2246">
        <v>102.74563880122096</v>
      </c>
      <c r="AB2246">
        <v>750.38560497160256</v>
      </c>
      <c r="AC2246">
        <v>1197.8129758759812</v>
      </c>
      <c r="AD2246">
        <v>1585.0564280970136</v>
      </c>
      <c r="AE2246">
        <v>8607.4699628680173</v>
      </c>
    </row>
    <row r="2247" spans="1:31" x14ac:dyDescent="0.25">
      <c r="A2247">
        <v>2385764</v>
      </c>
      <c r="B2247">
        <v>1</v>
      </c>
      <c r="C2247" t="s">
        <v>81</v>
      </c>
      <c r="D2247" t="s">
        <v>113</v>
      </c>
      <c r="E2247" t="s">
        <v>290</v>
      </c>
      <c r="F2247" t="s">
        <v>6687</v>
      </c>
      <c r="G2247" t="s">
        <v>1006</v>
      </c>
      <c r="H2247" t="s">
        <v>293</v>
      </c>
      <c r="I2247" t="s">
        <v>136</v>
      </c>
      <c r="J2247" t="s">
        <v>137</v>
      </c>
      <c r="K2247" t="s">
        <v>294</v>
      </c>
      <c r="L2247" t="s">
        <v>6688</v>
      </c>
      <c r="M2247" t="s">
        <v>6689</v>
      </c>
      <c r="N2247">
        <v>0.22500000000000001</v>
      </c>
      <c r="O2247">
        <v>2</v>
      </c>
      <c r="P2247">
        <v>93</v>
      </c>
      <c r="Q2247">
        <v>52</v>
      </c>
      <c r="R2247">
        <v>149</v>
      </c>
      <c r="S2247">
        <v>7</v>
      </c>
      <c r="T2247">
        <v>14</v>
      </c>
      <c r="U2247">
        <v>1</v>
      </c>
      <c r="V2247">
        <v>0</v>
      </c>
      <c r="W2247">
        <v>0.17599563885166669</v>
      </c>
      <c r="X2247">
        <v>6.1734689354586676</v>
      </c>
      <c r="Y2247">
        <v>25.586704720872376</v>
      </c>
      <c r="Z2247">
        <v>40.3837944143215</v>
      </c>
      <c r="AA2247">
        <v>2.955390858182767</v>
      </c>
      <c r="AB2247">
        <v>3.9352458681314997</v>
      </c>
      <c r="AC2247">
        <v>32.633744547297759</v>
      </c>
      <c r="AD2247">
        <v>0</v>
      </c>
      <c r="AE2247">
        <v>111.84434498311623</v>
      </c>
    </row>
    <row r="2248" spans="1:31" x14ac:dyDescent="0.25">
      <c r="A2248">
        <v>2385765</v>
      </c>
      <c r="B2248">
        <v>1</v>
      </c>
      <c r="C2248" t="s">
        <v>81</v>
      </c>
      <c r="D2248" t="s">
        <v>118</v>
      </c>
      <c r="E2248" t="s">
        <v>1397</v>
      </c>
      <c r="F2248" t="s">
        <v>6690</v>
      </c>
      <c r="G2248" t="s">
        <v>292</v>
      </c>
      <c r="H2248" t="s">
        <v>293</v>
      </c>
      <c r="I2248" t="s">
        <v>136</v>
      </c>
      <c r="J2248" t="s">
        <v>137</v>
      </c>
      <c r="K2248" t="s">
        <v>294</v>
      </c>
      <c r="L2248" t="s">
        <v>6691</v>
      </c>
      <c r="M2248" t="s">
        <v>6692</v>
      </c>
      <c r="N2248">
        <v>6.6686111109999997</v>
      </c>
      <c r="O2248">
        <v>14</v>
      </c>
      <c r="P2248">
        <v>251</v>
      </c>
      <c r="Q2248">
        <v>105</v>
      </c>
      <c r="R2248">
        <v>19</v>
      </c>
      <c r="S2248">
        <v>14</v>
      </c>
      <c r="T2248">
        <v>19</v>
      </c>
      <c r="U2248">
        <v>0</v>
      </c>
      <c r="V2248">
        <v>0</v>
      </c>
      <c r="W2248">
        <v>20.814477368731882</v>
      </c>
      <c r="X2248">
        <v>445.33521648418883</v>
      </c>
      <c r="Y2248">
        <v>1257.1558038748574</v>
      </c>
      <c r="Z2248">
        <v>118.44554987871115</v>
      </c>
      <c r="AA2248">
        <v>346.22381147080694</v>
      </c>
      <c r="AB2248">
        <v>85.640917947785923</v>
      </c>
      <c r="AC2248">
        <v>0</v>
      </c>
      <c r="AD2248">
        <v>0</v>
      </c>
      <c r="AE2248">
        <v>2273.615777025082</v>
      </c>
    </row>
    <row r="2249" spans="1:31" x14ac:dyDescent="0.25">
      <c r="A2249">
        <v>2385768</v>
      </c>
      <c r="B2249">
        <v>1</v>
      </c>
      <c r="C2249" t="s">
        <v>81</v>
      </c>
      <c r="D2249" t="s">
        <v>120</v>
      </c>
      <c r="E2249" t="s">
        <v>1368</v>
      </c>
      <c r="F2249" t="s">
        <v>6693</v>
      </c>
      <c r="G2249" t="s">
        <v>292</v>
      </c>
      <c r="H2249" t="s">
        <v>293</v>
      </c>
      <c r="I2249" t="s">
        <v>136</v>
      </c>
      <c r="J2249" t="s">
        <v>137</v>
      </c>
      <c r="K2249" t="s">
        <v>294</v>
      </c>
      <c r="L2249" t="s">
        <v>6694</v>
      </c>
      <c r="M2249" t="s">
        <v>6695</v>
      </c>
      <c r="N2249">
        <v>6.7988888879999996</v>
      </c>
      <c r="O2249">
        <v>1</v>
      </c>
      <c r="P2249">
        <v>474</v>
      </c>
      <c r="Q2249">
        <v>30</v>
      </c>
      <c r="R2249">
        <v>43</v>
      </c>
      <c r="S2249">
        <v>8</v>
      </c>
      <c r="T2249">
        <v>37</v>
      </c>
      <c r="U2249">
        <v>1</v>
      </c>
      <c r="V2249">
        <v>0</v>
      </c>
      <c r="W2249">
        <v>0</v>
      </c>
      <c r="X2249">
        <v>616.07525570462712</v>
      </c>
      <c r="Y2249">
        <v>242.35464360727229</v>
      </c>
      <c r="Z2249">
        <v>368.07263082663712</v>
      </c>
      <c r="AA2249">
        <v>98.613771685648786</v>
      </c>
      <c r="AB2249">
        <v>140.84429654856402</v>
      </c>
      <c r="AC2249">
        <v>595.35100035924688</v>
      </c>
      <c r="AD2249">
        <v>0</v>
      </c>
      <c r="AE2249">
        <v>2061.3115987319961</v>
      </c>
    </row>
    <row r="2250" spans="1:31" x14ac:dyDescent="0.25">
      <c r="A2250">
        <v>2385772</v>
      </c>
      <c r="B2250">
        <v>1</v>
      </c>
      <c r="C2250" t="s">
        <v>81</v>
      </c>
      <c r="D2250" t="s">
        <v>120</v>
      </c>
      <c r="E2250" t="s">
        <v>1368</v>
      </c>
      <c r="F2250" t="s">
        <v>6696</v>
      </c>
      <c r="G2250" t="s">
        <v>292</v>
      </c>
      <c r="H2250" t="s">
        <v>293</v>
      </c>
      <c r="I2250" t="s">
        <v>136</v>
      </c>
      <c r="J2250" t="s">
        <v>137</v>
      </c>
      <c r="K2250" t="s">
        <v>294</v>
      </c>
      <c r="L2250" t="s">
        <v>6697</v>
      </c>
      <c r="M2250" t="s">
        <v>6698</v>
      </c>
      <c r="N2250">
        <v>6.7866666660000003</v>
      </c>
      <c r="O2250">
        <v>6</v>
      </c>
      <c r="P2250">
        <v>1867</v>
      </c>
      <c r="Q2250">
        <v>79</v>
      </c>
      <c r="R2250">
        <v>93</v>
      </c>
      <c r="S2250">
        <v>29</v>
      </c>
      <c r="T2250">
        <v>241</v>
      </c>
      <c r="U2250">
        <v>7</v>
      </c>
      <c r="V2250">
        <v>0</v>
      </c>
      <c r="W2250">
        <v>12.411349833097601</v>
      </c>
      <c r="X2250">
        <v>2345.819716244624</v>
      </c>
      <c r="Y2250">
        <v>1911.5174088585802</v>
      </c>
      <c r="Z2250">
        <v>527.56735100356696</v>
      </c>
      <c r="AA2250">
        <v>738.28653209417621</v>
      </c>
      <c r="AB2250">
        <v>1123.2578849609272</v>
      </c>
      <c r="AC2250">
        <v>3747.6989277720718</v>
      </c>
      <c r="AD2250">
        <v>0</v>
      </c>
      <c r="AE2250">
        <v>10406.559170767045</v>
      </c>
    </row>
    <row r="2251" spans="1:31" x14ac:dyDescent="0.25">
      <c r="A2251">
        <v>2385773</v>
      </c>
      <c r="B2251">
        <v>1</v>
      </c>
      <c r="C2251" t="s">
        <v>81</v>
      </c>
      <c r="D2251" t="s">
        <v>124</v>
      </c>
      <c r="E2251" t="s">
        <v>290</v>
      </c>
      <c r="F2251" t="s">
        <v>6699</v>
      </c>
      <c r="G2251" t="s">
        <v>292</v>
      </c>
      <c r="H2251" t="s">
        <v>293</v>
      </c>
      <c r="I2251" t="s">
        <v>136</v>
      </c>
      <c r="J2251" t="s">
        <v>137</v>
      </c>
      <c r="K2251" t="s">
        <v>294</v>
      </c>
      <c r="L2251" t="s">
        <v>6700</v>
      </c>
      <c r="M2251" t="s">
        <v>6701</v>
      </c>
      <c r="N2251">
        <v>3.44</v>
      </c>
      <c r="O2251">
        <v>1</v>
      </c>
      <c r="P2251">
        <v>373</v>
      </c>
      <c r="Q2251">
        <v>97</v>
      </c>
      <c r="R2251">
        <v>84</v>
      </c>
      <c r="S2251">
        <v>10</v>
      </c>
      <c r="T2251">
        <v>33</v>
      </c>
      <c r="U2251">
        <v>1</v>
      </c>
      <c r="V2251">
        <v>0</v>
      </c>
      <c r="W2251">
        <v>3.8045678324256005</v>
      </c>
      <c r="X2251">
        <v>245.00059649139442</v>
      </c>
      <c r="Y2251">
        <v>464.89592214074884</v>
      </c>
      <c r="Z2251">
        <v>512.01216135032939</v>
      </c>
      <c r="AA2251">
        <v>84.208904561159983</v>
      </c>
      <c r="AB2251">
        <v>131.36411906272011</v>
      </c>
      <c r="AC2251">
        <v>506.80173348099714</v>
      </c>
      <c r="AD2251">
        <v>0</v>
      </c>
      <c r="AE2251">
        <v>1948.0880049197756</v>
      </c>
    </row>
    <row r="2252" spans="1:31" x14ac:dyDescent="0.25">
      <c r="A2252">
        <v>2385786</v>
      </c>
      <c r="B2252">
        <v>1</v>
      </c>
      <c r="C2252" t="s">
        <v>81</v>
      </c>
      <c r="D2252" t="s">
        <v>127</v>
      </c>
      <c r="E2252" t="s">
        <v>290</v>
      </c>
      <c r="F2252" t="s">
        <v>6702</v>
      </c>
      <c r="G2252" t="s">
        <v>292</v>
      </c>
      <c r="H2252" t="s">
        <v>293</v>
      </c>
      <c r="I2252" t="s">
        <v>136</v>
      </c>
      <c r="J2252" t="s">
        <v>137</v>
      </c>
      <c r="K2252" t="s">
        <v>294</v>
      </c>
      <c r="L2252" t="s">
        <v>6075</v>
      </c>
      <c r="M2252" t="s">
        <v>6703</v>
      </c>
      <c r="N2252">
        <v>3.8266666659999999</v>
      </c>
      <c r="O2252">
        <v>0</v>
      </c>
      <c r="P2252">
        <v>2975</v>
      </c>
      <c r="Q2252">
        <v>0</v>
      </c>
      <c r="R2252">
        <v>0</v>
      </c>
      <c r="S2252">
        <v>0</v>
      </c>
      <c r="T2252">
        <v>822</v>
      </c>
      <c r="U2252">
        <v>0</v>
      </c>
      <c r="V2252">
        <v>0</v>
      </c>
      <c r="W2252">
        <v>0</v>
      </c>
      <c r="X2252">
        <v>2497.7304790067165</v>
      </c>
      <c r="Y2252">
        <v>0</v>
      </c>
      <c r="Z2252">
        <v>0</v>
      </c>
      <c r="AA2252">
        <v>0</v>
      </c>
      <c r="AB2252">
        <v>5425.0776374267934</v>
      </c>
      <c r="AC2252">
        <v>0</v>
      </c>
      <c r="AD2252">
        <v>0</v>
      </c>
      <c r="AE2252">
        <v>7922.8081164335099</v>
      </c>
    </row>
    <row r="2253" spans="1:31" x14ac:dyDescent="0.25">
      <c r="A2253">
        <v>2385848</v>
      </c>
      <c r="B2253">
        <v>1</v>
      </c>
      <c r="C2253" t="s">
        <v>81</v>
      </c>
      <c r="D2253" t="s">
        <v>112</v>
      </c>
      <c r="E2253" t="s">
        <v>1490</v>
      </c>
      <c r="F2253" t="s">
        <v>6704</v>
      </c>
      <c r="G2253" t="s">
        <v>292</v>
      </c>
      <c r="H2253" t="s">
        <v>293</v>
      </c>
      <c r="I2253" t="s">
        <v>136</v>
      </c>
      <c r="J2253" t="s">
        <v>137</v>
      </c>
      <c r="K2253" t="s">
        <v>294</v>
      </c>
      <c r="L2253" t="s">
        <v>6705</v>
      </c>
      <c r="M2253" t="s">
        <v>6706</v>
      </c>
      <c r="N2253">
        <v>6.1619444440000004</v>
      </c>
      <c r="O2253">
        <v>4</v>
      </c>
      <c r="P2253">
        <v>4609</v>
      </c>
      <c r="Q2253">
        <v>633</v>
      </c>
      <c r="R2253">
        <v>655</v>
      </c>
      <c r="S2253">
        <v>103</v>
      </c>
      <c r="T2253">
        <v>580</v>
      </c>
      <c r="U2253">
        <v>17</v>
      </c>
      <c r="V2253">
        <v>5</v>
      </c>
      <c r="W2253">
        <v>11.813801740017601</v>
      </c>
      <c r="X2253">
        <v>6763.0326110437145</v>
      </c>
      <c r="Y2253">
        <v>19212.459515279861</v>
      </c>
      <c r="Z2253">
        <v>8221.3928637999306</v>
      </c>
      <c r="AA2253">
        <v>4730.577763873378</v>
      </c>
      <c r="AB2253">
        <v>3388.3275589712453</v>
      </c>
      <c r="AC2253">
        <v>11379.950881017494</v>
      </c>
      <c r="AD2253">
        <v>3079.4455546758481</v>
      </c>
      <c r="AE2253">
        <v>56787.000550401492</v>
      </c>
    </row>
    <row r="2254" spans="1:31" x14ac:dyDescent="0.25">
      <c r="A2254">
        <v>2385849</v>
      </c>
      <c r="B2254">
        <v>1</v>
      </c>
      <c r="C2254" t="s">
        <v>81</v>
      </c>
      <c r="D2254" t="s">
        <v>112</v>
      </c>
      <c r="E2254" t="s">
        <v>1490</v>
      </c>
      <c r="F2254" t="s">
        <v>6707</v>
      </c>
      <c r="G2254" t="s">
        <v>292</v>
      </c>
      <c r="H2254" t="s">
        <v>293</v>
      </c>
      <c r="I2254" t="s">
        <v>136</v>
      </c>
      <c r="J2254" t="s">
        <v>137</v>
      </c>
      <c r="K2254" t="s">
        <v>294</v>
      </c>
      <c r="L2254" t="s">
        <v>6708</v>
      </c>
      <c r="M2254" t="s">
        <v>6709</v>
      </c>
      <c r="N2254">
        <v>6.2241666660000003</v>
      </c>
      <c r="O2254">
        <v>0</v>
      </c>
      <c r="P2254">
        <v>441</v>
      </c>
      <c r="Q2254">
        <v>19</v>
      </c>
      <c r="R2254">
        <v>201</v>
      </c>
      <c r="S2254">
        <v>16</v>
      </c>
      <c r="T2254">
        <v>76</v>
      </c>
      <c r="U2254">
        <v>4</v>
      </c>
      <c r="V2254">
        <v>0</v>
      </c>
      <c r="W2254">
        <v>0</v>
      </c>
      <c r="X2254">
        <v>644.790599907309</v>
      </c>
      <c r="Y2254">
        <v>4117.1922902585475</v>
      </c>
      <c r="Z2254">
        <v>4749.7567894057438</v>
      </c>
      <c r="AA2254">
        <v>1582.6841225309704</v>
      </c>
      <c r="AB2254">
        <v>565.30373010996732</v>
      </c>
      <c r="AC2254">
        <v>7597.9997584435514</v>
      </c>
      <c r="AD2254">
        <v>0</v>
      </c>
      <c r="AE2254">
        <v>19257.72729065609</v>
      </c>
    </row>
    <row r="2255" spans="1:31" x14ac:dyDescent="0.25">
      <c r="A2255">
        <v>2385879</v>
      </c>
      <c r="B2255">
        <v>1</v>
      </c>
      <c r="C2255" t="s">
        <v>81</v>
      </c>
      <c r="D2255" t="s">
        <v>123</v>
      </c>
      <c r="E2255" t="s">
        <v>290</v>
      </c>
      <c r="F2255" t="s">
        <v>6710</v>
      </c>
      <c r="G2255" t="s">
        <v>292</v>
      </c>
      <c r="H2255" t="s">
        <v>293</v>
      </c>
      <c r="I2255" t="s">
        <v>136</v>
      </c>
      <c r="J2255" t="s">
        <v>137</v>
      </c>
      <c r="K2255" t="s">
        <v>294</v>
      </c>
      <c r="L2255" t="s">
        <v>6711</v>
      </c>
      <c r="M2255" t="s">
        <v>6712</v>
      </c>
      <c r="N2255">
        <v>1.3986111109999999</v>
      </c>
      <c r="O2255">
        <v>8</v>
      </c>
      <c r="P2255">
        <v>1380</v>
      </c>
      <c r="Q2255">
        <v>115</v>
      </c>
      <c r="R2255">
        <v>77</v>
      </c>
      <c r="S2255">
        <v>45</v>
      </c>
      <c r="T2255">
        <v>154</v>
      </c>
      <c r="U2255">
        <v>5</v>
      </c>
      <c r="V2255">
        <v>0</v>
      </c>
      <c r="W2255">
        <v>3.2138070855548588</v>
      </c>
      <c r="X2255">
        <v>458.27300727498493</v>
      </c>
      <c r="Y2255">
        <v>157.70475828527412</v>
      </c>
      <c r="Z2255">
        <v>91.448978785955504</v>
      </c>
      <c r="AA2255">
        <v>307.44081506927085</v>
      </c>
      <c r="AB2255">
        <v>207.95619173079709</v>
      </c>
      <c r="AC2255">
        <v>692.80605936432062</v>
      </c>
      <c r="AD2255">
        <v>0</v>
      </c>
      <c r="AE2255">
        <v>1918.8436175961581</v>
      </c>
    </row>
    <row r="2256" spans="1:31" x14ac:dyDescent="0.25">
      <c r="A2256">
        <v>2379857</v>
      </c>
      <c r="B2256">
        <v>1</v>
      </c>
      <c r="C2256" t="s">
        <v>80</v>
      </c>
      <c r="D2256" t="s">
        <v>100</v>
      </c>
      <c r="E2256" t="s">
        <v>290</v>
      </c>
      <c r="F2256" t="s">
        <v>6713</v>
      </c>
      <c r="G2256" t="s">
        <v>292</v>
      </c>
      <c r="H2256" t="s">
        <v>293</v>
      </c>
      <c r="I2256" t="s">
        <v>136</v>
      </c>
      <c r="J2256" t="s">
        <v>137</v>
      </c>
      <c r="K2256" t="s">
        <v>294</v>
      </c>
      <c r="L2256" t="s">
        <v>6714</v>
      </c>
      <c r="M2256" t="s">
        <v>6715</v>
      </c>
      <c r="N2256">
        <v>4.4472222219999997</v>
      </c>
      <c r="O2256">
        <v>0</v>
      </c>
      <c r="P2256">
        <v>765</v>
      </c>
      <c r="Q2256">
        <v>2</v>
      </c>
      <c r="R2256">
        <v>35</v>
      </c>
      <c r="S2256">
        <v>10</v>
      </c>
      <c r="T2256">
        <v>122</v>
      </c>
      <c r="U2256">
        <v>6</v>
      </c>
      <c r="V2256">
        <v>4</v>
      </c>
      <c r="W2256">
        <v>0</v>
      </c>
      <c r="X2256">
        <v>873.22499970255899</v>
      </c>
      <c r="Y2256">
        <v>9.4171693092124169</v>
      </c>
      <c r="Z2256">
        <v>169.69158656626581</v>
      </c>
      <c r="AA2256">
        <v>319.77758942356616</v>
      </c>
      <c r="AB2256">
        <v>785.29109386930224</v>
      </c>
      <c r="AC2256">
        <v>328.22904770511911</v>
      </c>
      <c r="AD2256">
        <v>976.76411746889482</v>
      </c>
      <c r="AE2256">
        <v>3462.3956040449193</v>
      </c>
    </row>
    <row r="2257" spans="1:31" x14ac:dyDescent="0.25">
      <c r="A2257">
        <v>2379891</v>
      </c>
      <c r="B2257">
        <v>1</v>
      </c>
      <c r="C2257" t="s">
        <v>80</v>
      </c>
      <c r="D2257" t="s">
        <v>97</v>
      </c>
      <c r="E2257" t="s">
        <v>290</v>
      </c>
      <c r="F2257" t="s">
        <v>6716</v>
      </c>
      <c r="G2257" t="s">
        <v>292</v>
      </c>
      <c r="H2257" t="s">
        <v>293</v>
      </c>
      <c r="I2257" t="s">
        <v>136</v>
      </c>
      <c r="J2257" t="s">
        <v>137</v>
      </c>
      <c r="K2257" t="s">
        <v>294</v>
      </c>
      <c r="L2257" t="s">
        <v>6717</v>
      </c>
      <c r="M2257" t="s">
        <v>6718</v>
      </c>
      <c r="N2257">
        <v>7.9880555549999999</v>
      </c>
      <c r="O2257">
        <v>0</v>
      </c>
      <c r="P2257">
        <v>284</v>
      </c>
      <c r="Q2257">
        <v>14</v>
      </c>
      <c r="R2257">
        <v>28</v>
      </c>
      <c r="S2257">
        <v>20</v>
      </c>
      <c r="T2257">
        <v>51</v>
      </c>
      <c r="U2257">
        <v>5</v>
      </c>
      <c r="V2257">
        <v>0</v>
      </c>
      <c r="W2257">
        <v>0</v>
      </c>
      <c r="X2257">
        <v>692.24405174418882</v>
      </c>
      <c r="Y2257">
        <v>127.32483731916243</v>
      </c>
      <c r="Z2257">
        <v>117.36103219991881</v>
      </c>
      <c r="AA2257">
        <v>964.22039054272602</v>
      </c>
      <c r="AB2257">
        <v>283.44749973422199</v>
      </c>
      <c r="AC2257">
        <v>3388.6393699003379</v>
      </c>
      <c r="AD2257">
        <v>0</v>
      </c>
      <c r="AE2257">
        <v>5573.237181440556</v>
      </c>
    </row>
    <row r="2258" spans="1:31" x14ac:dyDescent="0.25">
      <c r="A2258">
        <v>2379875</v>
      </c>
      <c r="B2258">
        <v>1</v>
      </c>
      <c r="C2258" t="s">
        <v>80</v>
      </c>
      <c r="D2258" t="s">
        <v>97</v>
      </c>
      <c r="E2258" t="s">
        <v>290</v>
      </c>
      <c r="F2258" t="s">
        <v>3202</v>
      </c>
      <c r="G2258" t="s">
        <v>292</v>
      </c>
      <c r="H2258" t="s">
        <v>293</v>
      </c>
      <c r="I2258" t="s">
        <v>136</v>
      </c>
      <c r="J2258" t="s">
        <v>137</v>
      </c>
      <c r="K2258" t="s">
        <v>294</v>
      </c>
      <c r="L2258" t="s">
        <v>6719</v>
      </c>
      <c r="M2258" t="s">
        <v>6720</v>
      </c>
      <c r="N2258">
        <v>8.1397222219999996</v>
      </c>
      <c r="O2258">
        <v>13</v>
      </c>
      <c r="P2258">
        <v>1189</v>
      </c>
      <c r="Q2258">
        <v>12</v>
      </c>
      <c r="R2258">
        <v>173</v>
      </c>
      <c r="S2258">
        <v>32</v>
      </c>
      <c r="T2258">
        <v>228</v>
      </c>
      <c r="U2258">
        <v>2</v>
      </c>
      <c r="V2258">
        <v>1</v>
      </c>
      <c r="W2258">
        <v>119.01919560362435</v>
      </c>
      <c r="X2258">
        <v>2517.4833289640956</v>
      </c>
      <c r="Y2258">
        <v>147.82938562024125</v>
      </c>
      <c r="Z2258">
        <v>917.56893100712011</v>
      </c>
      <c r="AA2258">
        <v>1219.2268433787158</v>
      </c>
      <c r="AB2258">
        <v>1678.4828880149826</v>
      </c>
      <c r="AC2258">
        <v>2314.4989404143034</v>
      </c>
      <c r="AD2258">
        <v>128.07172533944782</v>
      </c>
      <c r="AE2258">
        <v>9042.1812383425331</v>
      </c>
    </row>
    <row r="2259" spans="1:31" x14ac:dyDescent="0.25">
      <c r="A2259">
        <v>2380392</v>
      </c>
      <c r="B2259">
        <v>1</v>
      </c>
      <c r="C2259" t="s">
        <v>80</v>
      </c>
      <c r="D2259" t="s">
        <v>104</v>
      </c>
      <c r="E2259" t="s">
        <v>290</v>
      </c>
      <c r="F2259" t="s">
        <v>6721</v>
      </c>
      <c r="G2259" t="s">
        <v>292</v>
      </c>
      <c r="H2259" t="s">
        <v>293</v>
      </c>
      <c r="I2259" t="s">
        <v>136</v>
      </c>
      <c r="J2259" t="s">
        <v>137</v>
      </c>
      <c r="K2259" t="s">
        <v>294</v>
      </c>
      <c r="L2259" t="s">
        <v>6722</v>
      </c>
      <c r="M2259" t="s">
        <v>6723</v>
      </c>
      <c r="N2259">
        <v>5.136666666</v>
      </c>
      <c r="O2259">
        <v>0</v>
      </c>
      <c r="P2259">
        <v>3500</v>
      </c>
      <c r="Q2259">
        <v>0</v>
      </c>
      <c r="R2259">
        <v>41</v>
      </c>
      <c r="S2259">
        <v>0</v>
      </c>
      <c r="T2259">
        <v>374</v>
      </c>
      <c r="U2259">
        <v>0</v>
      </c>
      <c r="V2259">
        <v>1</v>
      </c>
      <c r="W2259">
        <v>0</v>
      </c>
      <c r="X2259">
        <v>3282.1299636022968</v>
      </c>
      <c r="Y2259">
        <v>0</v>
      </c>
      <c r="Z2259">
        <v>86.995199067297023</v>
      </c>
      <c r="AA2259">
        <v>0</v>
      </c>
      <c r="AB2259">
        <v>1498.5603982769874</v>
      </c>
      <c r="AC2259">
        <v>0</v>
      </c>
      <c r="AD2259">
        <v>11.70752889611839</v>
      </c>
      <c r="AE2259">
        <v>4879.3930898426997</v>
      </c>
    </row>
    <row r="2260" spans="1:31" x14ac:dyDescent="0.25">
      <c r="A2260">
        <v>2380054</v>
      </c>
      <c r="B2260">
        <v>1</v>
      </c>
      <c r="C2260" t="s">
        <v>80</v>
      </c>
      <c r="D2260" t="s">
        <v>93</v>
      </c>
      <c r="E2260" t="s">
        <v>290</v>
      </c>
      <c r="F2260" t="s">
        <v>6724</v>
      </c>
      <c r="G2260" t="s">
        <v>292</v>
      </c>
      <c r="H2260" t="s">
        <v>293</v>
      </c>
      <c r="I2260" t="s">
        <v>136</v>
      </c>
      <c r="J2260" t="s">
        <v>137</v>
      </c>
      <c r="K2260" t="s">
        <v>294</v>
      </c>
      <c r="L2260" t="s">
        <v>6725</v>
      </c>
      <c r="M2260" t="s">
        <v>6726</v>
      </c>
      <c r="N2260">
        <v>5.36</v>
      </c>
      <c r="O2260">
        <v>0</v>
      </c>
      <c r="P2260">
        <v>695</v>
      </c>
      <c r="Q2260">
        <v>8</v>
      </c>
      <c r="R2260">
        <v>239</v>
      </c>
      <c r="S2260">
        <v>22</v>
      </c>
      <c r="T2260">
        <v>147</v>
      </c>
      <c r="U2260">
        <v>0</v>
      </c>
      <c r="V2260">
        <v>0</v>
      </c>
      <c r="W2260">
        <v>0</v>
      </c>
      <c r="X2260">
        <v>788.07494937526405</v>
      </c>
      <c r="Y2260">
        <v>318.1581707766868</v>
      </c>
      <c r="Z2260">
        <v>4628.9575912018272</v>
      </c>
      <c r="AA2260">
        <v>675.61044997463443</v>
      </c>
      <c r="AB2260">
        <v>1436.2693016391283</v>
      </c>
      <c r="AC2260">
        <v>0</v>
      </c>
      <c r="AD2260">
        <v>0</v>
      </c>
      <c r="AE2260">
        <v>7847.0704629675411</v>
      </c>
    </row>
    <row r="2261" spans="1:31" x14ac:dyDescent="0.25">
      <c r="A2261">
        <v>2380364</v>
      </c>
      <c r="B2261">
        <v>1</v>
      </c>
      <c r="C2261" t="s">
        <v>80</v>
      </c>
      <c r="D2261" t="s">
        <v>100</v>
      </c>
      <c r="E2261" t="s">
        <v>1368</v>
      </c>
      <c r="F2261" t="s">
        <v>6727</v>
      </c>
      <c r="G2261" t="s">
        <v>353</v>
      </c>
      <c r="H2261" t="s">
        <v>293</v>
      </c>
      <c r="I2261" t="s">
        <v>136</v>
      </c>
      <c r="J2261" t="s">
        <v>137</v>
      </c>
      <c r="K2261" t="s">
        <v>294</v>
      </c>
      <c r="L2261" t="s">
        <v>6728</v>
      </c>
      <c r="M2261" t="s">
        <v>6729</v>
      </c>
      <c r="N2261">
        <v>8.6733333330000004</v>
      </c>
      <c r="O2261">
        <v>0</v>
      </c>
      <c r="P2261">
        <v>426</v>
      </c>
      <c r="Q2261">
        <v>1</v>
      </c>
      <c r="R2261">
        <v>42</v>
      </c>
      <c r="S2261">
        <v>0</v>
      </c>
      <c r="T2261">
        <v>68</v>
      </c>
      <c r="U2261">
        <v>0</v>
      </c>
      <c r="V2261">
        <v>1</v>
      </c>
      <c r="W2261">
        <v>0</v>
      </c>
      <c r="X2261">
        <v>1371.5791633263145</v>
      </c>
      <c r="Y2261">
        <v>260.23323365517604</v>
      </c>
      <c r="Z2261">
        <v>785.89993432417828</v>
      </c>
      <c r="AA2261">
        <v>0</v>
      </c>
      <c r="AB2261">
        <v>1119.0636025244348</v>
      </c>
      <c r="AC2261">
        <v>0</v>
      </c>
      <c r="AD2261">
        <v>308.92900610258533</v>
      </c>
      <c r="AE2261">
        <v>3845.7049399326893</v>
      </c>
    </row>
    <row r="2262" spans="1:31" x14ac:dyDescent="0.25">
      <c r="A2262">
        <v>2380376</v>
      </c>
      <c r="B2262">
        <v>1</v>
      </c>
      <c r="C2262" t="s">
        <v>80</v>
      </c>
      <c r="D2262" t="s">
        <v>103</v>
      </c>
      <c r="E2262" t="s">
        <v>1368</v>
      </c>
      <c r="F2262" t="s">
        <v>6730</v>
      </c>
      <c r="G2262" t="s">
        <v>292</v>
      </c>
      <c r="H2262" t="s">
        <v>293</v>
      </c>
      <c r="I2262" t="s">
        <v>136</v>
      </c>
      <c r="J2262" t="s">
        <v>137</v>
      </c>
      <c r="K2262" t="s">
        <v>294</v>
      </c>
      <c r="L2262" t="s">
        <v>6731</v>
      </c>
      <c r="M2262" t="s">
        <v>6732</v>
      </c>
      <c r="N2262">
        <v>7.0622222219999999</v>
      </c>
      <c r="O2262">
        <v>3</v>
      </c>
      <c r="P2262">
        <v>2000</v>
      </c>
      <c r="Q2262">
        <v>21</v>
      </c>
      <c r="R2262">
        <v>288</v>
      </c>
      <c r="S2262">
        <v>33</v>
      </c>
      <c r="T2262">
        <v>675</v>
      </c>
      <c r="U2262">
        <v>2</v>
      </c>
      <c r="V2262">
        <v>1</v>
      </c>
      <c r="W2262">
        <v>7.7457231285292343</v>
      </c>
      <c r="X2262">
        <v>2237.2686374399932</v>
      </c>
      <c r="Y2262">
        <v>408.36007221503803</v>
      </c>
      <c r="Z2262">
        <v>1201.9038775278677</v>
      </c>
      <c r="AA2262">
        <v>726.60876207879119</v>
      </c>
      <c r="AB2262">
        <v>2381.6254057155502</v>
      </c>
      <c r="AC2262">
        <v>812.64245425909075</v>
      </c>
      <c r="AD2262">
        <v>5.8400026998082</v>
      </c>
      <c r="AE2262">
        <v>7781.9949350646693</v>
      </c>
    </row>
    <row r="2263" spans="1:31" x14ac:dyDescent="0.25">
      <c r="A2263">
        <v>2380394</v>
      </c>
      <c r="B2263">
        <v>1</v>
      </c>
      <c r="C2263" t="s">
        <v>80</v>
      </c>
      <c r="D2263" t="s">
        <v>103</v>
      </c>
      <c r="E2263" t="s">
        <v>1397</v>
      </c>
      <c r="F2263" t="s">
        <v>3297</v>
      </c>
      <c r="G2263" t="s">
        <v>353</v>
      </c>
      <c r="H2263" t="s">
        <v>293</v>
      </c>
      <c r="I2263" t="s">
        <v>136</v>
      </c>
      <c r="J2263" t="s">
        <v>137</v>
      </c>
      <c r="K2263" t="s">
        <v>294</v>
      </c>
      <c r="L2263" t="s">
        <v>6733</v>
      </c>
      <c r="M2263" t="s">
        <v>6734</v>
      </c>
      <c r="N2263">
        <v>4.7702777770000004</v>
      </c>
      <c r="O2263">
        <v>5</v>
      </c>
      <c r="P2263">
        <v>57</v>
      </c>
      <c r="Q2263">
        <v>5</v>
      </c>
      <c r="R2263">
        <v>2</v>
      </c>
      <c r="S2263">
        <v>4</v>
      </c>
      <c r="T2263">
        <v>6</v>
      </c>
      <c r="U2263">
        <v>0</v>
      </c>
      <c r="V2263">
        <v>0</v>
      </c>
      <c r="W2263">
        <v>44.81914191133307</v>
      </c>
      <c r="X2263">
        <v>48.606709067455505</v>
      </c>
      <c r="Y2263">
        <v>1452.8436031960437</v>
      </c>
      <c r="Z2263">
        <v>10.536812681168133</v>
      </c>
      <c r="AA2263">
        <v>33.747160861694056</v>
      </c>
      <c r="AB2263">
        <v>20.15425728081232</v>
      </c>
      <c r="AC2263">
        <v>0</v>
      </c>
      <c r="AD2263">
        <v>0</v>
      </c>
      <c r="AE2263">
        <v>1610.7076849985067</v>
      </c>
    </row>
    <row r="2264" spans="1:31" x14ac:dyDescent="0.25">
      <c r="A2264">
        <v>2380400</v>
      </c>
      <c r="B2264">
        <v>1</v>
      </c>
      <c r="C2264" t="s">
        <v>80</v>
      </c>
      <c r="D2264" t="s">
        <v>108</v>
      </c>
      <c r="E2264" t="s">
        <v>1368</v>
      </c>
      <c r="F2264" t="s">
        <v>3673</v>
      </c>
      <c r="G2264" t="s">
        <v>292</v>
      </c>
      <c r="H2264" t="s">
        <v>293</v>
      </c>
      <c r="I2264" t="s">
        <v>136</v>
      </c>
      <c r="J2264" t="s">
        <v>137</v>
      </c>
      <c r="K2264" t="s">
        <v>294</v>
      </c>
      <c r="L2264" t="s">
        <v>6735</v>
      </c>
      <c r="M2264" t="s">
        <v>6736</v>
      </c>
      <c r="N2264">
        <v>4.7194444439999996</v>
      </c>
      <c r="O2264">
        <v>0</v>
      </c>
      <c r="P2264">
        <v>1119</v>
      </c>
      <c r="Q2264">
        <v>3</v>
      </c>
      <c r="R2264">
        <v>454</v>
      </c>
      <c r="S2264">
        <v>8</v>
      </c>
      <c r="T2264">
        <v>237</v>
      </c>
      <c r="U2264">
        <v>1</v>
      </c>
      <c r="V2264">
        <v>0</v>
      </c>
      <c r="W2264">
        <v>0</v>
      </c>
      <c r="X2264">
        <v>1211.2695616856408</v>
      </c>
      <c r="Y2264">
        <v>76.505093512825212</v>
      </c>
      <c r="Z2264">
        <v>4406.6622744409297</v>
      </c>
      <c r="AA2264">
        <v>187.7382192015173</v>
      </c>
      <c r="AB2264">
        <v>1558.6391401873273</v>
      </c>
      <c r="AC2264">
        <v>421.52524556733056</v>
      </c>
      <c r="AD2264">
        <v>0</v>
      </c>
      <c r="AE2264">
        <v>7862.3395345955714</v>
      </c>
    </row>
    <row r="2265" spans="1:31" x14ac:dyDescent="0.25">
      <c r="A2265">
        <v>2380402</v>
      </c>
      <c r="B2265">
        <v>1</v>
      </c>
      <c r="C2265" t="s">
        <v>80</v>
      </c>
      <c r="D2265" t="s">
        <v>104</v>
      </c>
      <c r="E2265" t="s">
        <v>1397</v>
      </c>
      <c r="F2265" t="s">
        <v>6737</v>
      </c>
      <c r="G2265" t="s">
        <v>353</v>
      </c>
      <c r="H2265" t="s">
        <v>293</v>
      </c>
      <c r="I2265" t="s">
        <v>136</v>
      </c>
      <c r="J2265" t="s">
        <v>137</v>
      </c>
      <c r="K2265" t="s">
        <v>294</v>
      </c>
      <c r="L2265" t="s">
        <v>6738</v>
      </c>
      <c r="M2265" t="s">
        <v>6739</v>
      </c>
      <c r="N2265">
        <v>3.33</v>
      </c>
      <c r="O2265">
        <v>0</v>
      </c>
      <c r="P2265">
        <v>595</v>
      </c>
      <c r="Q2265">
        <v>0</v>
      </c>
      <c r="R2265">
        <v>10</v>
      </c>
      <c r="S2265">
        <v>0</v>
      </c>
      <c r="T2265">
        <v>70</v>
      </c>
      <c r="U2265">
        <v>0</v>
      </c>
      <c r="V2265">
        <v>0</v>
      </c>
      <c r="W2265">
        <v>0</v>
      </c>
      <c r="X2265">
        <v>390.56437002410644</v>
      </c>
      <c r="Y2265">
        <v>0</v>
      </c>
      <c r="Z2265">
        <v>32.251107775563213</v>
      </c>
      <c r="AA2265">
        <v>0</v>
      </c>
      <c r="AB2265">
        <v>164.95078014452332</v>
      </c>
      <c r="AC2265">
        <v>0</v>
      </c>
      <c r="AD2265">
        <v>0</v>
      </c>
      <c r="AE2265">
        <v>587.76625794419306</v>
      </c>
    </row>
    <row r="2266" spans="1:31" x14ac:dyDescent="0.25">
      <c r="A2266">
        <v>2380416</v>
      </c>
      <c r="B2266">
        <v>1</v>
      </c>
      <c r="C2266" t="s">
        <v>80</v>
      </c>
      <c r="D2266" t="s">
        <v>109</v>
      </c>
      <c r="E2266" t="s">
        <v>1397</v>
      </c>
      <c r="F2266" t="s">
        <v>6740</v>
      </c>
      <c r="G2266" t="s">
        <v>292</v>
      </c>
      <c r="H2266" t="s">
        <v>293</v>
      </c>
      <c r="I2266" t="s">
        <v>136</v>
      </c>
      <c r="J2266" t="s">
        <v>137</v>
      </c>
      <c r="K2266" t="s">
        <v>294</v>
      </c>
      <c r="L2266" t="s">
        <v>6741</v>
      </c>
      <c r="M2266" t="s">
        <v>6742</v>
      </c>
      <c r="N2266">
        <v>2.832777777</v>
      </c>
      <c r="O2266">
        <v>0</v>
      </c>
      <c r="P2266">
        <v>36</v>
      </c>
      <c r="Q2266">
        <v>0</v>
      </c>
      <c r="R2266">
        <v>2</v>
      </c>
      <c r="S2266">
        <v>0</v>
      </c>
      <c r="T2266">
        <v>7</v>
      </c>
      <c r="U2266">
        <v>0</v>
      </c>
      <c r="V2266">
        <v>0</v>
      </c>
      <c r="W2266">
        <v>0</v>
      </c>
      <c r="X2266">
        <v>10.906535600278616</v>
      </c>
      <c r="Y2266">
        <v>0</v>
      </c>
      <c r="Z2266">
        <v>0.7493945273560001</v>
      </c>
      <c r="AA2266">
        <v>0</v>
      </c>
      <c r="AB2266">
        <v>6.8041337755389986</v>
      </c>
      <c r="AC2266">
        <v>0</v>
      </c>
      <c r="AD2266">
        <v>0</v>
      </c>
      <c r="AE2266">
        <v>18.460063903173612</v>
      </c>
    </row>
    <row r="2267" spans="1:31" x14ac:dyDescent="0.25">
      <c r="A2267">
        <v>2380479</v>
      </c>
      <c r="B2267">
        <v>1</v>
      </c>
      <c r="C2267" t="s">
        <v>80</v>
      </c>
      <c r="D2267" t="s">
        <v>104</v>
      </c>
      <c r="E2267" t="s">
        <v>1397</v>
      </c>
      <c r="F2267" t="s">
        <v>6743</v>
      </c>
      <c r="G2267" t="s">
        <v>353</v>
      </c>
      <c r="H2267" t="s">
        <v>293</v>
      </c>
      <c r="I2267" t="s">
        <v>136</v>
      </c>
      <c r="J2267" t="s">
        <v>137</v>
      </c>
      <c r="K2267" t="s">
        <v>294</v>
      </c>
      <c r="L2267" t="s">
        <v>6744</v>
      </c>
      <c r="M2267" t="s">
        <v>6745</v>
      </c>
      <c r="N2267">
        <v>0.62111111100000005</v>
      </c>
      <c r="O2267">
        <v>0</v>
      </c>
      <c r="P2267">
        <v>1166</v>
      </c>
      <c r="Q2267">
        <v>0</v>
      </c>
      <c r="R2267">
        <v>8</v>
      </c>
      <c r="S2267">
        <v>0</v>
      </c>
      <c r="T2267">
        <v>78</v>
      </c>
      <c r="U2267">
        <v>0</v>
      </c>
      <c r="V2267">
        <v>1</v>
      </c>
      <c r="W2267">
        <v>0</v>
      </c>
      <c r="X2267">
        <v>185.9604254443783</v>
      </c>
      <c r="Y2267">
        <v>0</v>
      </c>
      <c r="Z2267">
        <v>1.2099046341304001</v>
      </c>
      <c r="AA2267">
        <v>0</v>
      </c>
      <c r="AB2267">
        <v>65.157608657134958</v>
      </c>
      <c r="AC2267">
        <v>0</v>
      </c>
      <c r="AD2267">
        <v>4.9924118702835001</v>
      </c>
      <c r="AE2267">
        <v>257.32035060592716</v>
      </c>
    </row>
    <row r="2268" spans="1:31" x14ac:dyDescent="0.25">
      <c r="A2268">
        <v>2380489</v>
      </c>
      <c r="B2268">
        <v>1</v>
      </c>
      <c r="C2268" t="s">
        <v>80</v>
      </c>
      <c r="D2268" t="s">
        <v>108</v>
      </c>
      <c r="E2268" t="s">
        <v>290</v>
      </c>
      <c r="F2268" t="s">
        <v>6746</v>
      </c>
      <c r="G2268" t="s">
        <v>292</v>
      </c>
      <c r="H2268" t="s">
        <v>293</v>
      </c>
      <c r="I2268" t="s">
        <v>136</v>
      </c>
      <c r="J2268" t="s">
        <v>137</v>
      </c>
      <c r="K2268" t="s">
        <v>294</v>
      </c>
      <c r="L2268" t="s">
        <v>6747</v>
      </c>
      <c r="M2268" t="s">
        <v>6748</v>
      </c>
      <c r="N2268">
        <v>1.4397222220000001</v>
      </c>
      <c r="O2268">
        <v>0</v>
      </c>
      <c r="P2268">
        <v>2506</v>
      </c>
      <c r="Q2268">
        <v>0</v>
      </c>
      <c r="R2268">
        <v>135</v>
      </c>
      <c r="S2268">
        <v>2</v>
      </c>
      <c r="T2268">
        <v>891</v>
      </c>
      <c r="U2268">
        <v>1</v>
      </c>
      <c r="V2268">
        <v>3</v>
      </c>
      <c r="W2268">
        <v>0</v>
      </c>
      <c r="X2268">
        <v>694.01077247899252</v>
      </c>
      <c r="Y2268">
        <v>0</v>
      </c>
      <c r="Z2268">
        <v>307.17153149436496</v>
      </c>
      <c r="AA2268">
        <v>49.712596819066498</v>
      </c>
      <c r="AB2268">
        <v>1050.929206666769</v>
      </c>
      <c r="AC2268">
        <v>205.34983287342595</v>
      </c>
      <c r="AD2268">
        <v>20.728814774177362</v>
      </c>
      <c r="AE2268">
        <v>2327.9027551067961</v>
      </c>
    </row>
    <row r="2269" spans="1:31" x14ac:dyDescent="0.25">
      <c r="A2269">
        <v>2380533</v>
      </c>
      <c r="B2269">
        <v>1</v>
      </c>
      <c r="C2269" t="s">
        <v>80</v>
      </c>
      <c r="D2269" t="s">
        <v>104</v>
      </c>
      <c r="E2269" t="s">
        <v>1368</v>
      </c>
      <c r="F2269" t="s">
        <v>6749</v>
      </c>
      <c r="G2269" t="s">
        <v>353</v>
      </c>
      <c r="H2269" t="s">
        <v>293</v>
      </c>
      <c r="I2269" t="s">
        <v>136</v>
      </c>
      <c r="J2269" t="s">
        <v>137</v>
      </c>
      <c r="K2269" t="s">
        <v>294</v>
      </c>
      <c r="L2269" t="s">
        <v>6750</v>
      </c>
      <c r="M2269" t="s">
        <v>6751</v>
      </c>
      <c r="N2269">
        <v>4.18</v>
      </c>
      <c r="O2269">
        <v>16</v>
      </c>
      <c r="P2269">
        <v>93</v>
      </c>
      <c r="Q2269">
        <v>17</v>
      </c>
      <c r="R2269">
        <v>23</v>
      </c>
      <c r="S2269">
        <v>37</v>
      </c>
      <c r="T2269">
        <v>28</v>
      </c>
      <c r="U2269">
        <v>9</v>
      </c>
      <c r="V2269">
        <v>1</v>
      </c>
      <c r="W2269">
        <v>78.209642811439466</v>
      </c>
      <c r="X2269">
        <v>318.65340376439434</v>
      </c>
      <c r="Y2269">
        <v>198.7676835125902</v>
      </c>
      <c r="Z2269">
        <v>144.64514957477016</v>
      </c>
      <c r="AA2269">
        <v>950.3379834653374</v>
      </c>
      <c r="AB2269">
        <v>166.60967293614542</v>
      </c>
      <c r="AC2269">
        <v>3674.8626305636535</v>
      </c>
      <c r="AD2269">
        <v>94.017700312862146</v>
      </c>
      <c r="AE2269">
        <v>5626.1038669411928</v>
      </c>
    </row>
    <row r="2270" spans="1:31" x14ac:dyDescent="0.25">
      <c r="A2270">
        <v>2373959</v>
      </c>
      <c r="B2270">
        <v>1</v>
      </c>
      <c r="C2270" t="s">
        <v>81</v>
      </c>
      <c r="D2270" t="s">
        <v>128</v>
      </c>
      <c r="E2270" t="s">
        <v>1490</v>
      </c>
      <c r="F2270" t="s">
        <v>6752</v>
      </c>
      <c r="G2270" t="s">
        <v>1006</v>
      </c>
      <c r="H2270" t="s">
        <v>293</v>
      </c>
      <c r="I2270" t="s">
        <v>136</v>
      </c>
      <c r="J2270" t="s">
        <v>137</v>
      </c>
      <c r="K2270" t="s">
        <v>294</v>
      </c>
      <c r="L2270" t="s">
        <v>6753</v>
      </c>
      <c r="M2270" t="s">
        <v>6754</v>
      </c>
      <c r="N2270">
        <v>0.18333333299999999</v>
      </c>
      <c r="O2270">
        <v>60</v>
      </c>
      <c r="P2270">
        <v>19641</v>
      </c>
      <c r="Q2270">
        <v>587</v>
      </c>
      <c r="R2270">
        <v>551</v>
      </c>
      <c r="S2270">
        <v>134</v>
      </c>
      <c r="T2270">
        <v>1717</v>
      </c>
      <c r="U2270">
        <v>18</v>
      </c>
      <c r="V2270">
        <v>2</v>
      </c>
      <c r="W2270">
        <v>3.7364384281344996</v>
      </c>
      <c r="X2270">
        <v>576.37884781323476</v>
      </c>
      <c r="Y2270">
        <v>103.27584292131152</v>
      </c>
      <c r="Z2270">
        <v>73.507342161133764</v>
      </c>
      <c r="AA2270">
        <v>122.70226193421334</v>
      </c>
      <c r="AB2270">
        <v>149.43194549602052</v>
      </c>
      <c r="AC2270">
        <v>493.27820753811051</v>
      </c>
      <c r="AD2270">
        <v>8.1184247970466661</v>
      </c>
      <c r="AE2270">
        <v>1530.4293110892056</v>
      </c>
    </row>
    <row r="2271" spans="1:31" x14ac:dyDescent="0.25">
      <c r="A2271">
        <v>2373961</v>
      </c>
      <c r="B2271">
        <v>1</v>
      </c>
      <c r="C2271" t="s">
        <v>81</v>
      </c>
      <c r="D2271" t="s">
        <v>128</v>
      </c>
      <c r="E2271" t="s">
        <v>1490</v>
      </c>
      <c r="F2271" t="s">
        <v>6755</v>
      </c>
      <c r="G2271" t="s">
        <v>1006</v>
      </c>
      <c r="H2271" t="s">
        <v>293</v>
      </c>
      <c r="I2271" t="s">
        <v>136</v>
      </c>
      <c r="J2271" t="s">
        <v>137</v>
      </c>
      <c r="K2271" t="s">
        <v>294</v>
      </c>
      <c r="L2271" t="s">
        <v>6756</v>
      </c>
      <c r="M2271" t="s">
        <v>6757</v>
      </c>
      <c r="N2271">
        <v>0.68416666599999998</v>
      </c>
      <c r="O2271">
        <v>0</v>
      </c>
      <c r="P2271">
        <v>5371</v>
      </c>
      <c r="Q2271">
        <v>7</v>
      </c>
      <c r="R2271">
        <v>24</v>
      </c>
      <c r="S2271">
        <v>12</v>
      </c>
      <c r="T2271">
        <v>212</v>
      </c>
      <c r="U2271">
        <v>1</v>
      </c>
      <c r="V2271">
        <v>0</v>
      </c>
      <c r="W2271">
        <v>0</v>
      </c>
      <c r="X2271">
        <v>653.90054095059793</v>
      </c>
      <c r="Y2271">
        <v>24.368445580555353</v>
      </c>
      <c r="Z2271">
        <v>13.617458863603826</v>
      </c>
      <c r="AA2271">
        <v>133.65341409562717</v>
      </c>
      <c r="AB2271">
        <v>128.8878433401006</v>
      </c>
      <c r="AC2271">
        <v>26.512754611738501</v>
      </c>
      <c r="AD2271">
        <v>0</v>
      </c>
      <c r="AE2271">
        <v>980.94045744222342</v>
      </c>
    </row>
    <row r="2272" spans="1:31" x14ac:dyDescent="0.25">
      <c r="A2272">
        <v>2376239</v>
      </c>
      <c r="B2272">
        <v>1</v>
      </c>
      <c r="C2272" t="s">
        <v>81</v>
      </c>
      <c r="D2272" t="s">
        <v>112</v>
      </c>
      <c r="E2272" t="s">
        <v>290</v>
      </c>
      <c r="F2272" t="s">
        <v>6758</v>
      </c>
      <c r="G2272" t="s">
        <v>292</v>
      </c>
      <c r="H2272" t="s">
        <v>293</v>
      </c>
      <c r="I2272" t="s">
        <v>136</v>
      </c>
      <c r="J2272" t="s">
        <v>137</v>
      </c>
      <c r="K2272" t="s">
        <v>294</v>
      </c>
      <c r="L2272" t="s">
        <v>6759</v>
      </c>
      <c r="M2272" t="s">
        <v>6760</v>
      </c>
      <c r="N2272">
        <v>2.133888888</v>
      </c>
      <c r="O2272">
        <v>1</v>
      </c>
      <c r="P2272">
        <v>3985</v>
      </c>
      <c r="Q2272">
        <v>577</v>
      </c>
      <c r="R2272">
        <v>702</v>
      </c>
      <c r="S2272">
        <v>87</v>
      </c>
      <c r="T2272">
        <v>684</v>
      </c>
      <c r="U2272">
        <v>13</v>
      </c>
      <c r="V2272">
        <v>5</v>
      </c>
      <c r="W2272">
        <v>6.8306802384535494</v>
      </c>
      <c r="X2272">
        <v>1551.0510676042773</v>
      </c>
      <c r="Y2272">
        <v>3161.0622398635683</v>
      </c>
      <c r="Z2272">
        <v>1716.9995659572569</v>
      </c>
      <c r="AA2272">
        <v>505.80155947114685</v>
      </c>
      <c r="AB2272">
        <v>831.8395497626359</v>
      </c>
      <c r="AC2272">
        <v>1912.8655269948638</v>
      </c>
      <c r="AD2272">
        <v>1106.6338414580546</v>
      </c>
      <c r="AE2272">
        <v>10793.084031350258</v>
      </c>
    </row>
    <row r="2273" spans="1:31" x14ac:dyDescent="0.25">
      <c r="A2273">
        <v>2375500</v>
      </c>
      <c r="B2273">
        <v>1</v>
      </c>
      <c r="C2273" t="s">
        <v>81</v>
      </c>
      <c r="D2273" t="s">
        <v>122</v>
      </c>
      <c r="E2273" t="s">
        <v>290</v>
      </c>
      <c r="F2273" t="s">
        <v>6391</v>
      </c>
      <c r="G2273" t="s">
        <v>1006</v>
      </c>
      <c r="H2273" t="s">
        <v>293</v>
      </c>
      <c r="I2273" t="s">
        <v>136</v>
      </c>
      <c r="J2273" t="s">
        <v>137</v>
      </c>
      <c r="K2273" t="s">
        <v>294</v>
      </c>
      <c r="L2273" t="s">
        <v>6761</v>
      </c>
      <c r="M2273" t="s">
        <v>6762</v>
      </c>
      <c r="N2273">
        <v>7.3888888E-2</v>
      </c>
      <c r="O2273">
        <v>0</v>
      </c>
      <c r="P2273">
        <v>8697</v>
      </c>
      <c r="Q2273">
        <v>0</v>
      </c>
      <c r="R2273">
        <v>34</v>
      </c>
      <c r="S2273">
        <v>0</v>
      </c>
      <c r="T2273">
        <v>458</v>
      </c>
      <c r="U2273">
        <v>0</v>
      </c>
      <c r="V2273">
        <v>0</v>
      </c>
      <c r="W2273">
        <v>0</v>
      </c>
      <c r="X2273">
        <v>130.96710202377463</v>
      </c>
      <c r="Y2273">
        <v>0</v>
      </c>
      <c r="Z2273">
        <v>1.6887079173854169</v>
      </c>
      <c r="AA2273">
        <v>0</v>
      </c>
      <c r="AB2273">
        <v>39.323395032720128</v>
      </c>
      <c r="AC2273">
        <v>0</v>
      </c>
      <c r="AD2273">
        <v>0</v>
      </c>
      <c r="AE2273">
        <v>171.97920497388017</v>
      </c>
    </row>
    <row r="2274" spans="1:31" x14ac:dyDescent="0.25">
      <c r="A2274">
        <v>2381259</v>
      </c>
      <c r="B2274">
        <v>1</v>
      </c>
      <c r="C2274" t="s">
        <v>80</v>
      </c>
      <c r="D2274" t="s">
        <v>104</v>
      </c>
      <c r="E2274" t="s">
        <v>1490</v>
      </c>
      <c r="F2274" t="s">
        <v>6763</v>
      </c>
      <c r="G2274" t="s">
        <v>292</v>
      </c>
      <c r="H2274" t="s">
        <v>293</v>
      </c>
      <c r="I2274" t="s">
        <v>136</v>
      </c>
      <c r="J2274" t="s">
        <v>137</v>
      </c>
      <c r="K2274" t="s">
        <v>294</v>
      </c>
      <c r="L2274" t="s">
        <v>6764</v>
      </c>
      <c r="M2274" t="s">
        <v>6765</v>
      </c>
      <c r="N2274">
        <v>8.3508333330000006</v>
      </c>
      <c r="O2274">
        <v>18</v>
      </c>
      <c r="P2274">
        <v>2857</v>
      </c>
      <c r="Q2274">
        <v>62</v>
      </c>
      <c r="R2274">
        <v>50</v>
      </c>
      <c r="S2274">
        <v>109</v>
      </c>
      <c r="T2274">
        <v>325</v>
      </c>
      <c r="U2274">
        <v>23</v>
      </c>
      <c r="V2274">
        <v>0</v>
      </c>
      <c r="W2274">
        <v>41.039693629178018</v>
      </c>
      <c r="X2274">
        <v>5311.9297555768171</v>
      </c>
      <c r="Y2274">
        <v>1709.8298550521554</v>
      </c>
      <c r="Z2274">
        <v>233.23694006270202</v>
      </c>
      <c r="AA2274">
        <v>19272.531575752855</v>
      </c>
      <c r="AB2274">
        <v>2419.1756674540552</v>
      </c>
      <c r="AC2274">
        <v>28299.309957598405</v>
      </c>
      <c r="AD2274">
        <v>0</v>
      </c>
      <c r="AE2274">
        <v>57287.05344512617</v>
      </c>
    </row>
    <row r="2275" spans="1:31" x14ac:dyDescent="0.25">
      <c r="A2275">
        <v>2376183</v>
      </c>
      <c r="B2275">
        <v>1</v>
      </c>
      <c r="C2275" t="s">
        <v>81</v>
      </c>
      <c r="D2275" t="s">
        <v>116</v>
      </c>
      <c r="E2275" t="s">
        <v>290</v>
      </c>
      <c r="F2275" t="s">
        <v>6766</v>
      </c>
      <c r="G2275" t="s">
        <v>292</v>
      </c>
      <c r="H2275" t="s">
        <v>293</v>
      </c>
      <c r="I2275" t="s">
        <v>136</v>
      </c>
      <c r="J2275" t="s">
        <v>137</v>
      </c>
      <c r="K2275" t="s">
        <v>294</v>
      </c>
      <c r="L2275" t="s">
        <v>6767</v>
      </c>
      <c r="M2275" t="s">
        <v>6768</v>
      </c>
      <c r="N2275">
        <v>3.514444444</v>
      </c>
      <c r="O2275">
        <v>8</v>
      </c>
      <c r="P2275">
        <v>4481</v>
      </c>
      <c r="Q2275">
        <v>549</v>
      </c>
      <c r="R2275">
        <v>469</v>
      </c>
      <c r="S2275">
        <v>55</v>
      </c>
      <c r="T2275">
        <v>497</v>
      </c>
      <c r="U2275">
        <v>6</v>
      </c>
      <c r="V2275">
        <v>0</v>
      </c>
      <c r="W2275">
        <v>6.0542181658791678</v>
      </c>
      <c r="X2275">
        <v>2805.7228581527497</v>
      </c>
      <c r="Y2275">
        <v>3804.096402177021</v>
      </c>
      <c r="Z2275">
        <v>1677.1942741568571</v>
      </c>
      <c r="AA2275">
        <v>910.10202552504472</v>
      </c>
      <c r="AB2275">
        <v>907.78323314494605</v>
      </c>
      <c r="AC2275">
        <v>2201.8259848703797</v>
      </c>
      <c r="AD2275">
        <v>0</v>
      </c>
      <c r="AE2275">
        <v>12312.778996192877</v>
      </c>
    </row>
    <row r="2276" spans="1:31" x14ac:dyDescent="0.25">
      <c r="A2276">
        <v>2380858</v>
      </c>
      <c r="B2276">
        <v>1</v>
      </c>
      <c r="C2276" t="s">
        <v>80</v>
      </c>
      <c r="D2276" t="s">
        <v>103</v>
      </c>
      <c r="E2276" t="s">
        <v>290</v>
      </c>
      <c r="F2276" t="s">
        <v>6769</v>
      </c>
      <c r="G2276" t="s">
        <v>292</v>
      </c>
      <c r="H2276" t="s">
        <v>293</v>
      </c>
      <c r="I2276" t="s">
        <v>136</v>
      </c>
      <c r="J2276" t="s">
        <v>137</v>
      </c>
      <c r="K2276" t="s">
        <v>294</v>
      </c>
      <c r="L2276" t="s">
        <v>6770</v>
      </c>
      <c r="M2276" t="s">
        <v>6771</v>
      </c>
      <c r="N2276">
        <v>5.7186111110000004</v>
      </c>
      <c r="O2276">
        <v>0</v>
      </c>
      <c r="P2276">
        <v>323</v>
      </c>
      <c r="Q2276">
        <v>1</v>
      </c>
      <c r="R2276">
        <v>10</v>
      </c>
      <c r="S2276">
        <v>1</v>
      </c>
      <c r="T2276">
        <v>17</v>
      </c>
      <c r="U2276">
        <v>0</v>
      </c>
      <c r="V2276">
        <v>0</v>
      </c>
      <c r="W2276">
        <v>0</v>
      </c>
      <c r="X2276">
        <v>407.63547801227048</v>
      </c>
      <c r="Y2276">
        <v>359.34032678167006</v>
      </c>
      <c r="Z2276">
        <v>87.322965339488931</v>
      </c>
      <c r="AA2276">
        <v>8.3240112139552487</v>
      </c>
      <c r="AB2276">
        <v>191.83134793675134</v>
      </c>
      <c r="AC2276">
        <v>0</v>
      </c>
      <c r="AD2276">
        <v>0</v>
      </c>
      <c r="AE2276">
        <v>1054.4541292841361</v>
      </c>
    </row>
    <row r="2277" spans="1:31" x14ac:dyDescent="0.25">
      <c r="A2277">
        <v>2380863</v>
      </c>
      <c r="B2277">
        <v>1</v>
      </c>
      <c r="C2277" t="s">
        <v>80</v>
      </c>
      <c r="D2277" t="s">
        <v>103</v>
      </c>
      <c r="E2277" t="s">
        <v>290</v>
      </c>
      <c r="F2277" t="s">
        <v>6772</v>
      </c>
      <c r="G2277" t="s">
        <v>292</v>
      </c>
      <c r="H2277" t="s">
        <v>293</v>
      </c>
      <c r="I2277" t="s">
        <v>136</v>
      </c>
      <c r="J2277" t="s">
        <v>137</v>
      </c>
      <c r="K2277" t="s">
        <v>294</v>
      </c>
      <c r="L2277" t="s">
        <v>6773</v>
      </c>
      <c r="M2277" t="s">
        <v>6774</v>
      </c>
      <c r="N2277">
        <v>8.3336111109999997</v>
      </c>
      <c r="O2277">
        <v>0</v>
      </c>
      <c r="P2277">
        <v>2656</v>
      </c>
      <c r="Q2277">
        <v>0</v>
      </c>
      <c r="R2277">
        <v>4</v>
      </c>
      <c r="S2277">
        <v>0</v>
      </c>
      <c r="T2277">
        <v>231</v>
      </c>
      <c r="U2277">
        <v>0</v>
      </c>
      <c r="V2277">
        <v>0</v>
      </c>
      <c r="W2277">
        <v>0</v>
      </c>
      <c r="X2277">
        <v>5537.795993558042</v>
      </c>
      <c r="Y2277">
        <v>0</v>
      </c>
      <c r="Z2277">
        <v>34.032910878222644</v>
      </c>
      <c r="AA2277">
        <v>0</v>
      </c>
      <c r="AB2277">
        <v>2233.4849977349127</v>
      </c>
      <c r="AC2277">
        <v>0</v>
      </c>
      <c r="AD2277">
        <v>0</v>
      </c>
      <c r="AE2277">
        <v>7805.3139021711777</v>
      </c>
    </row>
    <row r="2278" spans="1:31" x14ac:dyDescent="0.25">
      <c r="A2278">
        <v>2380884</v>
      </c>
      <c r="B2278">
        <v>1</v>
      </c>
      <c r="C2278" t="s">
        <v>80</v>
      </c>
      <c r="D2278" t="s">
        <v>104</v>
      </c>
      <c r="E2278" t="s">
        <v>290</v>
      </c>
      <c r="F2278" t="s">
        <v>6775</v>
      </c>
      <c r="G2278" t="s">
        <v>353</v>
      </c>
      <c r="H2278" t="s">
        <v>293</v>
      </c>
      <c r="I2278" t="s">
        <v>136</v>
      </c>
      <c r="J2278" t="s">
        <v>137</v>
      </c>
      <c r="K2278" t="s">
        <v>294</v>
      </c>
      <c r="L2278" t="s">
        <v>6776</v>
      </c>
      <c r="M2278" t="s">
        <v>6777</v>
      </c>
      <c r="N2278">
        <v>3.8911111109999998</v>
      </c>
      <c r="O2278">
        <v>0</v>
      </c>
      <c r="P2278">
        <v>0</v>
      </c>
      <c r="Q2278">
        <v>1</v>
      </c>
      <c r="R2278">
        <v>0</v>
      </c>
      <c r="S2278">
        <v>33</v>
      </c>
      <c r="T2278">
        <v>20</v>
      </c>
      <c r="U2278">
        <v>13</v>
      </c>
      <c r="V2278">
        <v>0</v>
      </c>
      <c r="W2278">
        <v>0</v>
      </c>
      <c r="X2278">
        <v>0</v>
      </c>
      <c r="Y2278">
        <v>0.1972318585216</v>
      </c>
      <c r="Z2278">
        <v>0</v>
      </c>
      <c r="AA2278">
        <v>1401.467287693011</v>
      </c>
      <c r="AB2278">
        <v>76.112736311949561</v>
      </c>
      <c r="AC2278">
        <v>2687.7138191845374</v>
      </c>
      <c r="AD2278">
        <v>0</v>
      </c>
      <c r="AE2278">
        <v>4165.4910750480194</v>
      </c>
    </row>
    <row r="2279" spans="1:31" x14ac:dyDescent="0.25">
      <c r="A2279">
        <v>2380888</v>
      </c>
      <c r="B2279">
        <v>1</v>
      </c>
      <c r="C2279" t="s">
        <v>80</v>
      </c>
      <c r="D2279" t="s">
        <v>106</v>
      </c>
      <c r="E2279" t="s">
        <v>1368</v>
      </c>
      <c r="F2279" t="s">
        <v>6778</v>
      </c>
      <c r="G2279" t="s">
        <v>292</v>
      </c>
      <c r="H2279" t="s">
        <v>293</v>
      </c>
      <c r="I2279" t="s">
        <v>136</v>
      </c>
      <c r="J2279" t="s">
        <v>137</v>
      </c>
      <c r="K2279" t="s">
        <v>294</v>
      </c>
      <c r="L2279" t="s">
        <v>6779</v>
      </c>
      <c r="M2279" t="s">
        <v>6780</v>
      </c>
      <c r="N2279">
        <v>3.8058333329999998</v>
      </c>
      <c r="O2279">
        <v>0</v>
      </c>
      <c r="P2279">
        <v>191</v>
      </c>
      <c r="Q2279">
        <v>0</v>
      </c>
      <c r="R2279">
        <v>1</v>
      </c>
      <c r="S2279">
        <v>0</v>
      </c>
      <c r="T2279">
        <v>17</v>
      </c>
      <c r="U2279">
        <v>0</v>
      </c>
      <c r="V2279">
        <v>0</v>
      </c>
      <c r="W2279">
        <v>0</v>
      </c>
      <c r="X2279">
        <v>107.80102306221697</v>
      </c>
      <c r="Y2279">
        <v>0</v>
      </c>
      <c r="Z2279">
        <v>0.32223882551422506</v>
      </c>
      <c r="AA2279">
        <v>0</v>
      </c>
      <c r="AB2279">
        <v>54.825051875518049</v>
      </c>
      <c r="AC2279">
        <v>0</v>
      </c>
      <c r="AD2279">
        <v>0</v>
      </c>
      <c r="AE2279">
        <v>162.94831376324925</v>
      </c>
    </row>
    <row r="2280" spans="1:31" x14ac:dyDescent="0.25">
      <c r="A2280">
        <v>2380890</v>
      </c>
      <c r="B2280">
        <v>1</v>
      </c>
      <c r="C2280" t="s">
        <v>80</v>
      </c>
      <c r="D2280" t="s">
        <v>106</v>
      </c>
      <c r="E2280" t="s">
        <v>1368</v>
      </c>
      <c r="F2280" t="s">
        <v>6781</v>
      </c>
      <c r="G2280" t="s">
        <v>292</v>
      </c>
      <c r="H2280" t="s">
        <v>293</v>
      </c>
      <c r="I2280" t="s">
        <v>136</v>
      </c>
      <c r="J2280" t="s">
        <v>137</v>
      </c>
      <c r="K2280" t="s">
        <v>294</v>
      </c>
      <c r="L2280" t="s">
        <v>6782</v>
      </c>
      <c r="M2280" t="s">
        <v>6783</v>
      </c>
      <c r="N2280">
        <v>3.7313888880000001</v>
      </c>
      <c r="O2280">
        <v>0</v>
      </c>
      <c r="P2280">
        <v>290</v>
      </c>
      <c r="Q2280">
        <v>0</v>
      </c>
      <c r="R2280">
        <v>8</v>
      </c>
      <c r="S2280">
        <v>1</v>
      </c>
      <c r="T2280">
        <v>38</v>
      </c>
      <c r="U2280">
        <v>0</v>
      </c>
      <c r="V2280">
        <v>0</v>
      </c>
      <c r="W2280">
        <v>0</v>
      </c>
      <c r="X2280">
        <v>120.6080235864063</v>
      </c>
      <c r="Y2280">
        <v>0</v>
      </c>
      <c r="Z2280">
        <v>33.394742753012117</v>
      </c>
      <c r="AA2280">
        <v>0</v>
      </c>
      <c r="AB2280">
        <v>39.548512247160765</v>
      </c>
      <c r="AC2280">
        <v>0</v>
      </c>
      <c r="AD2280">
        <v>0</v>
      </c>
      <c r="AE2280">
        <v>193.5512785865792</v>
      </c>
    </row>
    <row r="2281" spans="1:31" x14ac:dyDescent="0.25">
      <c r="A2281">
        <v>2380891</v>
      </c>
      <c r="B2281">
        <v>1</v>
      </c>
      <c r="C2281" t="s">
        <v>80</v>
      </c>
      <c r="D2281" t="s">
        <v>104</v>
      </c>
      <c r="E2281" t="s">
        <v>290</v>
      </c>
      <c r="F2281" t="s">
        <v>6784</v>
      </c>
      <c r="G2281" t="s">
        <v>292</v>
      </c>
      <c r="H2281" t="s">
        <v>293</v>
      </c>
      <c r="I2281" t="s">
        <v>136</v>
      </c>
      <c r="J2281" t="s">
        <v>137</v>
      </c>
      <c r="K2281" t="s">
        <v>294</v>
      </c>
      <c r="L2281" t="s">
        <v>6785</v>
      </c>
      <c r="M2281" t="s">
        <v>6786</v>
      </c>
      <c r="N2281">
        <v>7.5138888880000003</v>
      </c>
      <c r="O2281">
        <v>8</v>
      </c>
      <c r="P2281">
        <v>113</v>
      </c>
      <c r="Q2281">
        <v>47</v>
      </c>
      <c r="R2281">
        <v>97</v>
      </c>
      <c r="S2281">
        <v>22</v>
      </c>
      <c r="T2281">
        <v>35</v>
      </c>
      <c r="U2281">
        <v>0</v>
      </c>
      <c r="V2281">
        <v>0</v>
      </c>
      <c r="W2281">
        <v>45.378685702769523</v>
      </c>
      <c r="X2281">
        <v>179.00067513866688</v>
      </c>
      <c r="Y2281">
        <v>1051.6016230987907</v>
      </c>
      <c r="Z2281">
        <v>1570.3792256616989</v>
      </c>
      <c r="AA2281">
        <v>233.97499661969528</v>
      </c>
      <c r="AB2281">
        <v>139.32509459071557</v>
      </c>
      <c r="AC2281">
        <v>0</v>
      </c>
      <c r="AD2281">
        <v>0</v>
      </c>
      <c r="AE2281">
        <v>3219.6603008123366</v>
      </c>
    </row>
    <row r="2282" spans="1:31" x14ac:dyDescent="0.25">
      <c r="A2282">
        <v>2380893</v>
      </c>
      <c r="B2282">
        <v>1</v>
      </c>
      <c r="C2282" t="s">
        <v>80</v>
      </c>
      <c r="D2282" t="s">
        <v>104</v>
      </c>
      <c r="E2282" t="s">
        <v>290</v>
      </c>
      <c r="F2282" t="s">
        <v>6787</v>
      </c>
      <c r="G2282" t="s">
        <v>292</v>
      </c>
      <c r="H2282" t="s">
        <v>293</v>
      </c>
      <c r="I2282" t="s">
        <v>136</v>
      </c>
      <c r="J2282" t="s">
        <v>137</v>
      </c>
      <c r="K2282" t="s">
        <v>294</v>
      </c>
      <c r="L2282" t="s">
        <v>6788</v>
      </c>
      <c r="M2282" t="s">
        <v>6789</v>
      </c>
      <c r="N2282">
        <v>7.4641666659999997</v>
      </c>
      <c r="O2282">
        <v>21</v>
      </c>
      <c r="P2282">
        <v>133</v>
      </c>
      <c r="Q2282">
        <v>153</v>
      </c>
      <c r="R2282">
        <v>308</v>
      </c>
      <c r="S2282">
        <v>49</v>
      </c>
      <c r="T2282">
        <v>86</v>
      </c>
      <c r="U2282">
        <v>15</v>
      </c>
      <c r="V2282">
        <v>0</v>
      </c>
      <c r="W2282">
        <v>57.726140293260336</v>
      </c>
      <c r="X2282">
        <v>196.23025631248638</v>
      </c>
      <c r="Y2282">
        <v>3455.6974770314605</v>
      </c>
      <c r="Z2282">
        <v>4152.1267408548583</v>
      </c>
      <c r="AA2282">
        <v>1246.7235193146414</v>
      </c>
      <c r="AB2282">
        <v>397.06843580094784</v>
      </c>
      <c r="AC2282">
        <v>8611.6563428759855</v>
      </c>
      <c r="AD2282">
        <v>0</v>
      </c>
      <c r="AE2282">
        <v>18117.228912483639</v>
      </c>
    </row>
    <row r="2283" spans="1:31" x14ac:dyDescent="0.25">
      <c r="A2283">
        <v>2380910</v>
      </c>
      <c r="B2283">
        <v>1</v>
      </c>
      <c r="C2283" t="s">
        <v>80</v>
      </c>
      <c r="D2283" t="s">
        <v>103</v>
      </c>
      <c r="E2283" t="s">
        <v>1397</v>
      </c>
      <c r="F2283" t="s">
        <v>6790</v>
      </c>
      <c r="G2283" t="s">
        <v>292</v>
      </c>
      <c r="H2283" t="s">
        <v>293</v>
      </c>
      <c r="I2283" t="s">
        <v>136</v>
      </c>
      <c r="J2283" t="s">
        <v>137</v>
      </c>
      <c r="K2283" t="s">
        <v>294</v>
      </c>
      <c r="L2283" t="s">
        <v>6791</v>
      </c>
      <c r="M2283" t="s">
        <v>6792</v>
      </c>
      <c r="N2283">
        <v>7.9119444440000004</v>
      </c>
      <c r="O2283">
        <v>0</v>
      </c>
      <c r="P2283">
        <v>838</v>
      </c>
      <c r="Q2283">
        <v>0</v>
      </c>
      <c r="R2283">
        <v>15</v>
      </c>
      <c r="S2283">
        <v>1</v>
      </c>
      <c r="T2283">
        <v>47</v>
      </c>
      <c r="U2283">
        <v>0</v>
      </c>
      <c r="V2283">
        <v>0</v>
      </c>
      <c r="W2283">
        <v>0</v>
      </c>
      <c r="X2283">
        <v>1672.4116640172251</v>
      </c>
      <c r="Y2283">
        <v>0</v>
      </c>
      <c r="Z2283">
        <v>183.62104662372079</v>
      </c>
      <c r="AA2283">
        <v>22.464299769857</v>
      </c>
      <c r="AB2283">
        <v>318.18046580814405</v>
      </c>
      <c r="AC2283">
        <v>0</v>
      </c>
      <c r="AD2283">
        <v>0</v>
      </c>
      <c r="AE2283">
        <v>2196.677476218947</v>
      </c>
    </row>
    <row r="2284" spans="1:31" x14ac:dyDescent="0.25">
      <c r="A2284">
        <v>2381275</v>
      </c>
      <c r="B2284">
        <v>1</v>
      </c>
      <c r="C2284" t="s">
        <v>80</v>
      </c>
      <c r="D2284" t="s">
        <v>96</v>
      </c>
      <c r="E2284" t="s">
        <v>1368</v>
      </c>
      <c r="F2284" t="s">
        <v>6793</v>
      </c>
      <c r="G2284" t="s">
        <v>292</v>
      </c>
      <c r="H2284" t="s">
        <v>293</v>
      </c>
      <c r="I2284" t="s">
        <v>136</v>
      </c>
      <c r="J2284" t="s">
        <v>137</v>
      </c>
      <c r="K2284" t="s">
        <v>294</v>
      </c>
      <c r="L2284" t="s">
        <v>6794</v>
      </c>
      <c r="M2284" t="s">
        <v>6795</v>
      </c>
      <c r="N2284">
        <v>2.9866666660000001</v>
      </c>
      <c r="O2284">
        <v>2</v>
      </c>
      <c r="P2284">
        <v>123</v>
      </c>
      <c r="Q2284">
        <v>1</v>
      </c>
      <c r="R2284">
        <v>186</v>
      </c>
      <c r="S2284">
        <v>1</v>
      </c>
      <c r="T2284">
        <v>43</v>
      </c>
      <c r="U2284">
        <v>0</v>
      </c>
      <c r="V2284">
        <v>0</v>
      </c>
      <c r="W2284">
        <v>90.347925066766507</v>
      </c>
      <c r="X2284">
        <v>192.04748564395993</v>
      </c>
      <c r="Y2284">
        <v>4.4175965290874997</v>
      </c>
      <c r="Z2284">
        <v>476.54232369556956</v>
      </c>
      <c r="AA2284">
        <v>85.004749116491183</v>
      </c>
      <c r="AB2284">
        <v>352.32189881847819</v>
      </c>
      <c r="AC2284">
        <v>0</v>
      </c>
      <c r="AD2284">
        <v>0</v>
      </c>
      <c r="AE2284">
        <v>1200.6819788703529</v>
      </c>
    </row>
    <row r="2285" spans="1:31" x14ac:dyDescent="0.25">
      <c r="A2285">
        <v>2381283</v>
      </c>
      <c r="B2285">
        <v>1</v>
      </c>
      <c r="C2285" t="s">
        <v>80</v>
      </c>
      <c r="D2285" t="s">
        <v>93</v>
      </c>
      <c r="E2285" t="s">
        <v>290</v>
      </c>
      <c r="F2285" t="s">
        <v>6796</v>
      </c>
      <c r="G2285" t="s">
        <v>292</v>
      </c>
      <c r="H2285" t="s">
        <v>293</v>
      </c>
      <c r="I2285" t="s">
        <v>136</v>
      </c>
      <c r="J2285" t="s">
        <v>137</v>
      </c>
      <c r="K2285" t="s">
        <v>294</v>
      </c>
      <c r="L2285" t="s">
        <v>6797</v>
      </c>
      <c r="M2285" t="s">
        <v>6798</v>
      </c>
      <c r="N2285">
        <v>1.288888888</v>
      </c>
      <c r="O2285">
        <v>0</v>
      </c>
      <c r="P2285">
        <v>8</v>
      </c>
      <c r="Q2285">
        <v>32</v>
      </c>
      <c r="R2285">
        <v>106</v>
      </c>
      <c r="S2285">
        <v>8</v>
      </c>
      <c r="T2285">
        <v>23</v>
      </c>
      <c r="U2285">
        <v>0</v>
      </c>
      <c r="V2285">
        <v>0</v>
      </c>
      <c r="W2285">
        <v>0</v>
      </c>
      <c r="X2285">
        <v>3.0792451919367672</v>
      </c>
      <c r="Y2285">
        <v>157.22039314622188</v>
      </c>
      <c r="Z2285">
        <v>417.98483915274829</v>
      </c>
      <c r="AA2285">
        <v>44.053826748965882</v>
      </c>
      <c r="AB2285">
        <v>93.090922851920411</v>
      </c>
      <c r="AC2285">
        <v>0</v>
      </c>
      <c r="AD2285">
        <v>0</v>
      </c>
      <c r="AE2285">
        <v>715.42922709179322</v>
      </c>
    </row>
    <row r="2286" spans="1:31" x14ac:dyDescent="0.25">
      <c r="A2286">
        <v>2381319</v>
      </c>
      <c r="B2286">
        <v>1</v>
      </c>
      <c r="C2286" t="s">
        <v>80</v>
      </c>
      <c r="D2286" t="s">
        <v>93</v>
      </c>
      <c r="E2286" t="s">
        <v>290</v>
      </c>
      <c r="F2286" t="s">
        <v>6799</v>
      </c>
      <c r="G2286" t="s">
        <v>353</v>
      </c>
      <c r="H2286" t="s">
        <v>293</v>
      </c>
      <c r="I2286" t="s">
        <v>136</v>
      </c>
      <c r="J2286" t="s">
        <v>137</v>
      </c>
      <c r="K2286" t="s">
        <v>294</v>
      </c>
      <c r="L2286" t="s">
        <v>6800</v>
      </c>
      <c r="M2286" t="s">
        <v>6801</v>
      </c>
      <c r="N2286">
        <v>3.7450000000000001</v>
      </c>
      <c r="O2286">
        <v>3</v>
      </c>
      <c r="P2286">
        <v>4</v>
      </c>
      <c r="Q2286">
        <v>38</v>
      </c>
      <c r="R2286">
        <v>1</v>
      </c>
      <c r="S2286">
        <v>10</v>
      </c>
      <c r="T2286">
        <v>12</v>
      </c>
      <c r="U2286">
        <v>1</v>
      </c>
      <c r="V2286">
        <v>0</v>
      </c>
      <c r="W2286">
        <v>24.096168998656772</v>
      </c>
      <c r="X2286">
        <v>9.8168108249966988</v>
      </c>
      <c r="Y2286">
        <v>1359.4933439796321</v>
      </c>
      <c r="Z2286">
        <v>6.9510287130874548</v>
      </c>
      <c r="AA2286">
        <v>237.05219417376955</v>
      </c>
      <c r="AB2286">
        <v>87.276367016057321</v>
      </c>
      <c r="AC2286">
        <v>97.374072792419497</v>
      </c>
      <c r="AD2286">
        <v>0</v>
      </c>
      <c r="AE2286">
        <v>1822.0599864986193</v>
      </c>
    </row>
    <row r="2287" spans="1:31" x14ac:dyDescent="0.25">
      <c r="A2287">
        <v>2381734</v>
      </c>
      <c r="B2287">
        <v>1</v>
      </c>
      <c r="C2287" t="s">
        <v>80</v>
      </c>
      <c r="D2287" t="s">
        <v>97</v>
      </c>
      <c r="E2287" t="s">
        <v>290</v>
      </c>
      <c r="F2287" t="s">
        <v>6802</v>
      </c>
      <c r="G2287" t="s">
        <v>292</v>
      </c>
      <c r="H2287" t="s">
        <v>293</v>
      </c>
      <c r="I2287" t="s">
        <v>136</v>
      </c>
      <c r="J2287" t="s">
        <v>137</v>
      </c>
      <c r="K2287" t="s">
        <v>294</v>
      </c>
      <c r="L2287" t="s">
        <v>6803</v>
      </c>
      <c r="M2287" t="s">
        <v>6804</v>
      </c>
      <c r="N2287">
        <v>8.1044444440000003</v>
      </c>
      <c r="O2287">
        <v>4</v>
      </c>
      <c r="P2287">
        <v>1566</v>
      </c>
      <c r="Q2287">
        <v>5</v>
      </c>
      <c r="R2287">
        <v>68</v>
      </c>
      <c r="S2287">
        <v>17</v>
      </c>
      <c r="T2287">
        <v>148</v>
      </c>
      <c r="U2287">
        <v>0</v>
      </c>
      <c r="V2287">
        <v>0</v>
      </c>
      <c r="W2287">
        <v>298.99352289861218</v>
      </c>
      <c r="X2287">
        <v>3605.7821222138355</v>
      </c>
      <c r="Y2287">
        <v>24.4143402052194</v>
      </c>
      <c r="Z2287">
        <v>208.77740049248504</v>
      </c>
      <c r="AA2287">
        <v>2725.0847491104973</v>
      </c>
      <c r="AB2287">
        <v>1861.8660774891521</v>
      </c>
      <c r="AC2287">
        <v>0</v>
      </c>
      <c r="AD2287">
        <v>0</v>
      </c>
      <c r="AE2287">
        <v>8724.9182124098024</v>
      </c>
    </row>
    <row r="2288" spans="1:31" x14ac:dyDescent="0.25">
      <c r="A2288">
        <v>2381753</v>
      </c>
      <c r="B2288">
        <v>1</v>
      </c>
      <c r="C2288" t="s">
        <v>80</v>
      </c>
      <c r="D2288" t="s">
        <v>108</v>
      </c>
      <c r="E2288" t="s">
        <v>1368</v>
      </c>
      <c r="F2288" t="s">
        <v>6805</v>
      </c>
      <c r="G2288" t="s">
        <v>292</v>
      </c>
      <c r="H2288" t="s">
        <v>293</v>
      </c>
      <c r="I2288" t="s">
        <v>136</v>
      </c>
      <c r="J2288" t="s">
        <v>137</v>
      </c>
      <c r="K2288" t="s">
        <v>294</v>
      </c>
      <c r="L2288" t="s">
        <v>6806</v>
      </c>
      <c r="M2288" t="s">
        <v>6807</v>
      </c>
      <c r="N2288">
        <v>3.7291666659999998</v>
      </c>
      <c r="O2288">
        <v>0</v>
      </c>
      <c r="P2288">
        <v>685</v>
      </c>
      <c r="Q2288">
        <v>0</v>
      </c>
      <c r="R2288">
        <v>102</v>
      </c>
      <c r="S2288">
        <v>3</v>
      </c>
      <c r="T2288">
        <v>118</v>
      </c>
      <c r="U2288">
        <v>0</v>
      </c>
      <c r="V2288">
        <v>0</v>
      </c>
      <c r="W2288">
        <v>0</v>
      </c>
      <c r="X2288">
        <v>407.94280944279285</v>
      </c>
      <c r="Y2288">
        <v>0</v>
      </c>
      <c r="Z2288">
        <v>262.94100939446656</v>
      </c>
      <c r="AA2288">
        <v>16.309403574757372</v>
      </c>
      <c r="AB2288">
        <v>289.30227715126165</v>
      </c>
      <c r="AC2288">
        <v>0</v>
      </c>
      <c r="AD2288">
        <v>0</v>
      </c>
      <c r="AE2288">
        <v>976.4954995632786</v>
      </c>
    </row>
    <row r="2289" spans="1:31" x14ac:dyDescent="0.25">
      <c r="A2289">
        <v>2381772</v>
      </c>
      <c r="B2289">
        <v>1</v>
      </c>
      <c r="C2289" t="s">
        <v>80</v>
      </c>
      <c r="D2289" t="s">
        <v>100</v>
      </c>
      <c r="E2289" t="s">
        <v>1397</v>
      </c>
      <c r="F2289" t="s">
        <v>6808</v>
      </c>
      <c r="G2289" t="s">
        <v>292</v>
      </c>
      <c r="H2289" t="s">
        <v>293</v>
      </c>
      <c r="I2289" t="s">
        <v>136</v>
      </c>
      <c r="J2289" t="s">
        <v>137</v>
      </c>
      <c r="K2289" t="s">
        <v>294</v>
      </c>
      <c r="L2289" t="s">
        <v>6809</v>
      </c>
      <c r="M2289" t="s">
        <v>6810</v>
      </c>
      <c r="N2289">
        <v>1.9541666660000001</v>
      </c>
      <c r="O2289">
        <v>0</v>
      </c>
      <c r="P2289">
        <v>235</v>
      </c>
      <c r="Q2289">
        <v>0</v>
      </c>
      <c r="R2289">
        <v>9</v>
      </c>
      <c r="S2289">
        <v>0</v>
      </c>
      <c r="T2289">
        <v>13</v>
      </c>
      <c r="U2289">
        <v>0</v>
      </c>
      <c r="V2289">
        <v>0</v>
      </c>
      <c r="W2289">
        <v>0</v>
      </c>
      <c r="X2289">
        <v>157.09015666123796</v>
      </c>
      <c r="Y2289">
        <v>0</v>
      </c>
      <c r="Z2289">
        <v>7.4997599349155779</v>
      </c>
      <c r="AA2289">
        <v>0</v>
      </c>
      <c r="AB2289">
        <v>17.406692146140632</v>
      </c>
      <c r="AC2289">
        <v>0</v>
      </c>
      <c r="AD2289">
        <v>0</v>
      </c>
      <c r="AE2289">
        <v>181.99660874229417</v>
      </c>
    </row>
    <row r="2290" spans="1:31" x14ac:dyDescent="0.25">
      <c r="A2290">
        <v>2381785</v>
      </c>
      <c r="B2290">
        <v>1</v>
      </c>
      <c r="C2290" t="s">
        <v>80</v>
      </c>
      <c r="D2290" t="s">
        <v>106</v>
      </c>
      <c r="E2290" t="s">
        <v>290</v>
      </c>
      <c r="F2290" t="s">
        <v>6811</v>
      </c>
      <c r="G2290" t="s">
        <v>353</v>
      </c>
      <c r="H2290" t="s">
        <v>293</v>
      </c>
      <c r="I2290" t="s">
        <v>136</v>
      </c>
      <c r="J2290" t="s">
        <v>137</v>
      </c>
      <c r="K2290" t="s">
        <v>294</v>
      </c>
      <c r="L2290" t="s">
        <v>6812</v>
      </c>
      <c r="M2290" t="s">
        <v>6813</v>
      </c>
      <c r="N2290">
        <v>1.470555555</v>
      </c>
      <c r="O2290">
        <v>0</v>
      </c>
      <c r="P2290">
        <v>921</v>
      </c>
      <c r="Q2290">
        <v>7</v>
      </c>
      <c r="R2290">
        <v>40</v>
      </c>
      <c r="S2290">
        <v>4</v>
      </c>
      <c r="T2290">
        <v>235</v>
      </c>
      <c r="U2290">
        <v>0</v>
      </c>
      <c r="V2290">
        <v>0</v>
      </c>
      <c r="W2290">
        <v>0</v>
      </c>
      <c r="X2290">
        <v>284.56889869531881</v>
      </c>
      <c r="Y2290">
        <v>322.74609076586535</v>
      </c>
      <c r="Z2290">
        <v>241.30974790789645</v>
      </c>
      <c r="AA2290">
        <v>26.588922043957076</v>
      </c>
      <c r="AB2290">
        <v>345.67881778854451</v>
      </c>
      <c r="AC2290">
        <v>0</v>
      </c>
      <c r="AD2290">
        <v>0</v>
      </c>
      <c r="AE2290">
        <v>1220.8924772015821</v>
      </c>
    </row>
    <row r="2291" spans="1:31" x14ac:dyDescent="0.25">
      <c r="A2291">
        <v>2381915</v>
      </c>
      <c r="B2291">
        <v>1</v>
      </c>
      <c r="C2291" t="s">
        <v>80</v>
      </c>
      <c r="D2291" t="s">
        <v>108</v>
      </c>
      <c r="E2291" t="s">
        <v>1368</v>
      </c>
      <c r="F2291" t="s">
        <v>6814</v>
      </c>
      <c r="G2291" t="s">
        <v>292</v>
      </c>
      <c r="H2291" t="s">
        <v>293</v>
      </c>
      <c r="I2291" t="s">
        <v>136</v>
      </c>
      <c r="J2291" t="s">
        <v>137</v>
      </c>
      <c r="K2291" t="s">
        <v>294</v>
      </c>
      <c r="L2291" t="s">
        <v>6815</v>
      </c>
      <c r="M2291" t="s">
        <v>6816</v>
      </c>
      <c r="N2291">
        <v>3.716111111</v>
      </c>
      <c r="O2291">
        <v>0</v>
      </c>
      <c r="P2291">
        <v>401</v>
      </c>
      <c r="Q2291">
        <v>2</v>
      </c>
      <c r="R2291">
        <v>134</v>
      </c>
      <c r="S2291">
        <v>2</v>
      </c>
      <c r="T2291">
        <v>124</v>
      </c>
      <c r="U2291">
        <v>0</v>
      </c>
      <c r="V2291">
        <v>0</v>
      </c>
      <c r="W2291">
        <v>0</v>
      </c>
      <c r="X2291">
        <v>321.68636181004973</v>
      </c>
      <c r="Y2291">
        <v>43.038001562494408</v>
      </c>
      <c r="Z2291">
        <v>966.8155014568905</v>
      </c>
      <c r="AA2291">
        <v>14.616512899335598</v>
      </c>
      <c r="AB2291">
        <v>622.65371942134084</v>
      </c>
      <c r="AC2291">
        <v>0</v>
      </c>
      <c r="AD2291">
        <v>0</v>
      </c>
      <c r="AE2291">
        <v>1968.8100971501112</v>
      </c>
    </row>
    <row r="2292" spans="1:31" x14ac:dyDescent="0.25">
      <c r="A2292">
        <v>2382170</v>
      </c>
      <c r="B2292">
        <v>1</v>
      </c>
      <c r="C2292" t="s">
        <v>80</v>
      </c>
      <c r="D2292" t="s">
        <v>99</v>
      </c>
      <c r="E2292" t="s">
        <v>290</v>
      </c>
      <c r="F2292" t="s">
        <v>6817</v>
      </c>
      <c r="G2292" t="s">
        <v>292</v>
      </c>
      <c r="H2292" t="s">
        <v>293</v>
      </c>
      <c r="I2292" t="s">
        <v>136</v>
      </c>
      <c r="J2292" t="s">
        <v>137</v>
      </c>
      <c r="K2292" t="s">
        <v>294</v>
      </c>
      <c r="L2292" t="s">
        <v>6818</v>
      </c>
      <c r="M2292" t="s">
        <v>6819</v>
      </c>
      <c r="N2292">
        <v>4.540277777</v>
      </c>
      <c r="O2292">
        <v>4</v>
      </c>
      <c r="P2292">
        <v>905</v>
      </c>
      <c r="Q2292">
        <v>13</v>
      </c>
      <c r="R2292">
        <v>122</v>
      </c>
      <c r="S2292">
        <v>20</v>
      </c>
      <c r="T2292">
        <v>71</v>
      </c>
      <c r="U2292">
        <v>0</v>
      </c>
      <c r="V2292">
        <v>4</v>
      </c>
      <c r="W2292">
        <v>42.984124933688285</v>
      </c>
      <c r="X2292">
        <v>689.76835359306813</v>
      </c>
      <c r="Y2292">
        <v>356.36955161150166</v>
      </c>
      <c r="Z2292">
        <v>327.03068999384431</v>
      </c>
      <c r="AA2292">
        <v>250.87813658851604</v>
      </c>
      <c r="AB2292">
        <v>207.13805885746297</v>
      </c>
      <c r="AC2292">
        <v>0</v>
      </c>
      <c r="AD2292">
        <v>2314.5660890683425</v>
      </c>
      <c r="AE2292">
        <v>4188.7350046464235</v>
      </c>
    </row>
    <row r="2293" spans="1:31" x14ac:dyDescent="0.25">
      <c r="A2293">
        <v>2382185</v>
      </c>
      <c r="B2293">
        <v>1</v>
      </c>
      <c r="C2293" t="s">
        <v>80</v>
      </c>
      <c r="D2293" t="s">
        <v>97</v>
      </c>
      <c r="E2293" t="s">
        <v>290</v>
      </c>
      <c r="F2293" t="s">
        <v>6820</v>
      </c>
      <c r="G2293" t="s">
        <v>292</v>
      </c>
      <c r="H2293" t="s">
        <v>293</v>
      </c>
      <c r="I2293" t="s">
        <v>136</v>
      </c>
      <c r="J2293" t="s">
        <v>137</v>
      </c>
      <c r="K2293" t="s">
        <v>294</v>
      </c>
      <c r="L2293" t="s">
        <v>6821</v>
      </c>
      <c r="M2293" t="s">
        <v>6822</v>
      </c>
      <c r="N2293">
        <v>8.2063888879999993</v>
      </c>
      <c r="O2293">
        <v>0</v>
      </c>
      <c r="P2293">
        <v>77</v>
      </c>
      <c r="Q2293">
        <v>3</v>
      </c>
      <c r="R2293">
        <v>29</v>
      </c>
      <c r="S2293">
        <v>3</v>
      </c>
      <c r="T2293">
        <v>17</v>
      </c>
      <c r="U2293">
        <v>2</v>
      </c>
      <c r="V2293">
        <v>0</v>
      </c>
      <c r="W2293">
        <v>0</v>
      </c>
      <c r="X2293">
        <v>315.72427390047261</v>
      </c>
      <c r="Y2293">
        <v>82.964995185048025</v>
      </c>
      <c r="Z2293">
        <v>149.0178607918312</v>
      </c>
      <c r="AA2293">
        <v>54.602678574634673</v>
      </c>
      <c r="AB2293">
        <v>120.13756203185366</v>
      </c>
      <c r="AC2293">
        <v>699.51662178696699</v>
      </c>
      <c r="AD2293">
        <v>0</v>
      </c>
      <c r="AE2293">
        <v>1421.9639922708072</v>
      </c>
    </row>
    <row r="2294" spans="1:31" x14ac:dyDescent="0.25">
      <c r="A2294">
        <v>2376762</v>
      </c>
      <c r="B2294">
        <v>1</v>
      </c>
      <c r="C2294" t="s">
        <v>81</v>
      </c>
      <c r="D2294" t="s">
        <v>123</v>
      </c>
      <c r="E2294" t="s">
        <v>290</v>
      </c>
      <c r="F2294" t="s">
        <v>6710</v>
      </c>
      <c r="G2294" t="s">
        <v>292</v>
      </c>
      <c r="H2294" t="s">
        <v>293</v>
      </c>
      <c r="I2294" t="s">
        <v>136</v>
      </c>
      <c r="J2294" t="s">
        <v>137</v>
      </c>
      <c r="K2294" t="s">
        <v>294</v>
      </c>
      <c r="L2294" t="s">
        <v>6823</v>
      </c>
      <c r="M2294" t="s">
        <v>6824</v>
      </c>
      <c r="N2294">
        <v>7.0494444439999997</v>
      </c>
      <c r="O2294">
        <v>8</v>
      </c>
      <c r="P2294">
        <v>1378</v>
      </c>
      <c r="Q2294">
        <v>115</v>
      </c>
      <c r="R2294">
        <v>76</v>
      </c>
      <c r="S2294">
        <v>45</v>
      </c>
      <c r="T2294">
        <v>153</v>
      </c>
      <c r="U2294">
        <v>5</v>
      </c>
      <c r="V2294">
        <v>0</v>
      </c>
      <c r="W2294">
        <v>15.9404489363338</v>
      </c>
      <c r="X2294">
        <v>2193.1441318084139</v>
      </c>
      <c r="Y2294">
        <v>785.23564112988731</v>
      </c>
      <c r="Z2294">
        <v>460.35788092347406</v>
      </c>
      <c r="AA2294">
        <v>1494.3035238412608</v>
      </c>
      <c r="AB2294">
        <v>1060.1835227354329</v>
      </c>
      <c r="AC2294">
        <v>3281.7922394259604</v>
      </c>
      <c r="AD2294">
        <v>0</v>
      </c>
      <c r="AE2294">
        <v>9290.9573888007635</v>
      </c>
    </row>
    <row r="2295" spans="1:31" x14ac:dyDescent="0.25">
      <c r="A2295">
        <v>2378040</v>
      </c>
      <c r="B2295">
        <v>1</v>
      </c>
      <c r="C2295" t="s">
        <v>81</v>
      </c>
      <c r="D2295" t="s">
        <v>117</v>
      </c>
      <c r="E2295" t="s">
        <v>290</v>
      </c>
      <c r="F2295" t="s">
        <v>6825</v>
      </c>
      <c r="G2295" t="s">
        <v>292</v>
      </c>
      <c r="H2295" t="s">
        <v>293</v>
      </c>
      <c r="I2295" t="s">
        <v>136</v>
      </c>
      <c r="J2295" t="s">
        <v>137</v>
      </c>
      <c r="K2295" t="s">
        <v>294</v>
      </c>
      <c r="L2295" t="s">
        <v>6826</v>
      </c>
      <c r="M2295" t="s">
        <v>6827</v>
      </c>
      <c r="N2295">
        <v>7.375555555</v>
      </c>
      <c r="O2295">
        <v>0</v>
      </c>
      <c r="P2295">
        <v>103</v>
      </c>
      <c r="Q2295">
        <v>3</v>
      </c>
      <c r="R2295">
        <v>3</v>
      </c>
      <c r="S2295">
        <v>10</v>
      </c>
      <c r="T2295">
        <v>2</v>
      </c>
      <c r="U2295">
        <v>0</v>
      </c>
      <c r="V2295">
        <v>0</v>
      </c>
      <c r="W2295">
        <v>0</v>
      </c>
      <c r="X2295">
        <v>79.798726403957374</v>
      </c>
      <c r="Y2295">
        <v>210.68642043794802</v>
      </c>
      <c r="Z2295">
        <v>92.64513700074248</v>
      </c>
      <c r="AA2295">
        <v>518.93915781547548</v>
      </c>
      <c r="AB2295">
        <v>0.21665808001911668</v>
      </c>
      <c r="AC2295">
        <v>0</v>
      </c>
      <c r="AD2295">
        <v>0</v>
      </c>
      <c r="AE2295">
        <v>902.28609973814241</v>
      </c>
    </row>
    <row r="2296" spans="1:31" x14ac:dyDescent="0.25">
      <c r="A2296">
        <v>2378159</v>
      </c>
      <c r="B2296">
        <v>1</v>
      </c>
      <c r="C2296" t="s">
        <v>81</v>
      </c>
      <c r="D2296" t="s">
        <v>127</v>
      </c>
      <c r="E2296" t="s">
        <v>1397</v>
      </c>
      <c r="F2296" t="s">
        <v>6828</v>
      </c>
      <c r="G2296" t="s">
        <v>292</v>
      </c>
      <c r="H2296" t="s">
        <v>293</v>
      </c>
      <c r="I2296" t="s">
        <v>136</v>
      </c>
      <c r="J2296" t="s">
        <v>137</v>
      </c>
      <c r="K2296" t="s">
        <v>294</v>
      </c>
      <c r="L2296" t="s">
        <v>6829</v>
      </c>
      <c r="M2296" t="s">
        <v>6830</v>
      </c>
      <c r="N2296">
        <v>2.5077777769999998</v>
      </c>
      <c r="O2296">
        <v>0</v>
      </c>
      <c r="P2296">
        <v>111</v>
      </c>
      <c r="Q2296">
        <v>0</v>
      </c>
      <c r="R2296">
        <v>3</v>
      </c>
      <c r="S2296">
        <v>0</v>
      </c>
      <c r="T2296">
        <v>27</v>
      </c>
      <c r="U2296">
        <v>0</v>
      </c>
      <c r="V2296">
        <v>0</v>
      </c>
      <c r="W2296">
        <v>0</v>
      </c>
      <c r="X2296">
        <v>67.010174542551781</v>
      </c>
      <c r="Y2296">
        <v>0</v>
      </c>
      <c r="Z2296">
        <v>2.854327905368633</v>
      </c>
      <c r="AA2296">
        <v>0</v>
      </c>
      <c r="AB2296">
        <v>83.000117023066665</v>
      </c>
      <c r="AC2296">
        <v>0</v>
      </c>
      <c r="AD2296">
        <v>0</v>
      </c>
      <c r="AE2296">
        <v>152.86461947098707</v>
      </c>
    </row>
    <row r="2297" spans="1:31" x14ac:dyDescent="0.25">
      <c r="A2297">
        <v>2380419</v>
      </c>
      <c r="B2297">
        <v>1</v>
      </c>
      <c r="C2297" t="s">
        <v>80</v>
      </c>
      <c r="D2297" t="s">
        <v>109</v>
      </c>
      <c r="E2297" t="s">
        <v>1397</v>
      </c>
      <c r="F2297" t="s">
        <v>6831</v>
      </c>
      <c r="G2297" t="s">
        <v>292</v>
      </c>
      <c r="H2297" t="s">
        <v>293</v>
      </c>
      <c r="I2297" t="s">
        <v>136</v>
      </c>
      <c r="J2297" t="s">
        <v>137</v>
      </c>
      <c r="K2297" t="s">
        <v>294</v>
      </c>
      <c r="L2297" t="s">
        <v>6832</v>
      </c>
      <c r="M2297" t="s">
        <v>6833</v>
      </c>
      <c r="N2297">
        <v>2.8169444440000002</v>
      </c>
      <c r="O2297">
        <v>0</v>
      </c>
      <c r="P2297">
        <v>35</v>
      </c>
      <c r="Q2297">
        <v>0</v>
      </c>
      <c r="R2297">
        <v>1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9.143572941534849</v>
      </c>
      <c r="Y2297">
        <v>0</v>
      </c>
      <c r="Z2297">
        <v>1.5169547284078668</v>
      </c>
      <c r="AA2297">
        <v>0</v>
      </c>
      <c r="AB2297">
        <v>0</v>
      </c>
      <c r="AC2297">
        <v>0</v>
      </c>
      <c r="AD2297">
        <v>0</v>
      </c>
      <c r="AE2297">
        <v>10.660527669942716</v>
      </c>
    </row>
    <row r="2298" spans="1:31" x14ac:dyDescent="0.25">
      <c r="A2298">
        <v>2380597</v>
      </c>
      <c r="B2298">
        <v>1</v>
      </c>
      <c r="C2298" t="s">
        <v>80</v>
      </c>
      <c r="D2298" t="s">
        <v>104</v>
      </c>
      <c r="E2298" t="s">
        <v>1397</v>
      </c>
      <c r="F2298" t="s">
        <v>6743</v>
      </c>
      <c r="G2298" t="s">
        <v>353</v>
      </c>
      <c r="H2298" t="s">
        <v>293</v>
      </c>
      <c r="I2298" t="s">
        <v>136</v>
      </c>
      <c r="J2298" t="s">
        <v>137</v>
      </c>
      <c r="K2298" t="s">
        <v>294</v>
      </c>
      <c r="L2298" t="s">
        <v>6834</v>
      </c>
      <c r="M2298" t="s">
        <v>6835</v>
      </c>
      <c r="N2298">
        <v>0.74194444400000004</v>
      </c>
      <c r="O2298">
        <v>0</v>
      </c>
      <c r="P2298">
        <v>1167</v>
      </c>
      <c r="Q2298">
        <v>0</v>
      </c>
      <c r="R2298">
        <v>8</v>
      </c>
      <c r="S2298">
        <v>0</v>
      </c>
      <c r="T2298">
        <v>78</v>
      </c>
      <c r="U2298">
        <v>0</v>
      </c>
      <c r="V2298">
        <v>1</v>
      </c>
      <c r="W2298">
        <v>0</v>
      </c>
      <c r="X2298">
        <v>227.7289977746577</v>
      </c>
      <c r="Y2298">
        <v>0</v>
      </c>
      <c r="Z2298">
        <v>1.4527106567544168</v>
      </c>
      <c r="AA2298">
        <v>0</v>
      </c>
      <c r="AB2298">
        <v>79.575272523545962</v>
      </c>
      <c r="AC2298">
        <v>0</v>
      </c>
      <c r="AD2298">
        <v>4.8754789351782506</v>
      </c>
      <c r="AE2298">
        <v>313.63245989013632</v>
      </c>
    </row>
    <row r="2299" spans="1:31" x14ac:dyDescent="0.25">
      <c r="A2299">
        <v>2381265</v>
      </c>
      <c r="B2299">
        <v>1</v>
      </c>
      <c r="C2299" t="s">
        <v>81</v>
      </c>
      <c r="D2299" t="s">
        <v>113</v>
      </c>
      <c r="E2299" t="s">
        <v>290</v>
      </c>
      <c r="F2299" t="s">
        <v>6836</v>
      </c>
      <c r="G2299" t="s">
        <v>292</v>
      </c>
      <c r="H2299" t="s">
        <v>293</v>
      </c>
      <c r="I2299" t="s">
        <v>136</v>
      </c>
      <c r="J2299" t="s">
        <v>137</v>
      </c>
      <c r="K2299" t="s">
        <v>294</v>
      </c>
      <c r="L2299" t="s">
        <v>6837</v>
      </c>
      <c r="M2299" t="s">
        <v>6838</v>
      </c>
      <c r="N2299">
        <v>5.4444444440000002</v>
      </c>
      <c r="O2299">
        <v>0</v>
      </c>
      <c r="P2299">
        <v>360</v>
      </c>
      <c r="Q2299">
        <v>0</v>
      </c>
      <c r="R2299">
        <v>1</v>
      </c>
      <c r="S2299">
        <v>0</v>
      </c>
      <c r="T2299">
        <v>153</v>
      </c>
      <c r="U2299">
        <v>0</v>
      </c>
      <c r="V2299">
        <v>2</v>
      </c>
      <c r="W2299">
        <v>0</v>
      </c>
      <c r="X2299">
        <v>374.17491090474209</v>
      </c>
      <c r="Y2299">
        <v>0</v>
      </c>
      <c r="Z2299">
        <v>2.8565359808299999</v>
      </c>
      <c r="AA2299">
        <v>0</v>
      </c>
      <c r="AB2299">
        <v>1087.5702810714579</v>
      </c>
      <c r="AC2299">
        <v>0</v>
      </c>
      <c r="AD2299">
        <v>21.759477640437499</v>
      </c>
      <c r="AE2299">
        <v>1486.3612055974677</v>
      </c>
    </row>
    <row r="2300" spans="1:31" x14ac:dyDescent="0.25">
      <c r="A2300">
        <v>2381585</v>
      </c>
      <c r="B2300">
        <v>1</v>
      </c>
      <c r="C2300" t="s">
        <v>81</v>
      </c>
      <c r="D2300" t="s">
        <v>122</v>
      </c>
      <c r="E2300" t="s">
        <v>290</v>
      </c>
      <c r="F2300" t="s">
        <v>6391</v>
      </c>
      <c r="G2300" t="s">
        <v>1006</v>
      </c>
      <c r="H2300" t="s">
        <v>293</v>
      </c>
      <c r="I2300" t="s">
        <v>136</v>
      </c>
      <c r="J2300" t="s">
        <v>137</v>
      </c>
      <c r="K2300" t="s">
        <v>294</v>
      </c>
      <c r="L2300" t="s">
        <v>6839</v>
      </c>
      <c r="M2300" t="s">
        <v>6840</v>
      </c>
      <c r="N2300">
        <v>0.100277777</v>
      </c>
      <c r="O2300">
        <v>0</v>
      </c>
      <c r="P2300">
        <v>8696</v>
      </c>
      <c r="Q2300">
        <v>0</v>
      </c>
      <c r="R2300">
        <v>34</v>
      </c>
      <c r="S2300">
        <v>0</v>
      </c>
      <c r="T2300">
        <v>459</v>
      </c>
      <c r="U2300">
        <v>0</v>
      </c>
      <c r="V2300">
        <v>0</v>
      </c>
      <c r="W2300">
        <v>0</v>
      </c>
      <c r="X2300">
        <v>181.59628173601391</v>
      </c>
      <c r="Y2300">
        <v>0</v>
      </c>
      <c r="Z2300">
        <v>2.3975120169431583</v>
      </c>
      <c r="AA2300">
        <v>0</v>
      </c>
      <c r="AB2300">
        <v>54.063013752914806</v>
      </c>
      <c r="AC2300">
        <v>0</v>
      </c>
      <c r="AD2300">
        <v>0</v>
      </c>
      <c r="AE2300">
        <v>238.05680750587186</v>
      </c>
    </row>
    <row r="2301" spans="1:31" x14ac:dyDescent="0.25">
      <c r="A2301">
        <v>2382172</v>
      </c>
      <c r="B2301">
        <v>1</v>
      </c>
      <c r="C2301" t="s">
        <v>80</v>
      </c>
      <c r="D2301" t="s">
        <v>97</v>
      </c>
      <c r="E2301" t="s">
        <v>290</v>
      </c>
      <c r="F2301" t="s">
        <v>6841</v>
      </c>
      <c r="G2301" t="s">
        <v>292</v>
      </c>
      <c r="H2301" t="s">
        <v>293</v>
      </c>
      <c r="I2301" t="s">
        <v>136</v>
      </c>
      <c r="J2301" t="s">
        <v>137</v>
      </c>
      <c r="K2301" t="s">
        <v>294</v>
      </c>
      <c r="L2301" t="s">
        <v>6842</v>
      </c>
      <c r="M2301" t="s">
        <v>6843</v>
      </c>
      <c r="N2301">
        <v>8.2127777769999994</v>
      </c>
      <c r="O2301">
        <v>0</v>
      </c>
      <c r="P2301">
        <v>124</v>
      </c>
      <c r="Q2301">
        <v>0</v>
      </c>
      <c r="R2301">
        <v>256</v>
      </c>
      <c r="S2301">
        <v>2</v>
      </c>
      <c r="T2301">
        <v>70</v>
      </c>
      <c r="U2301">
        <v>0</v>
      </c>
      <c r="V2301">
        <v>0</v>
      </c>
      <c r="W2301">
        <v>0</v>
      </c>
      <c r="X2301">
        <v>666.89361289628005</v>
      </c>
      <c r="Y2301">
        <v>0</v>
      </c>
      <c r="Z2301">
        <v>1054.3477068119735</v>
      </c>
      <c r="AA2301">
        <v>32.571393728332787</v>
      </c>
      <c r="AB2301">
        <v>671.0443502527645</v>
      </c>
      <c r="AC2301">
        <v>0</v>
      </c>
      <c r="AD2301">
        <v>0</v>
      </c>
      <c r="AE2301">
        <v>2424.857063689351</v>
      </c>
    </row>
    <row r="2302" spans="1:31" x14ac:dyDescent="0.25">
      <c r="A2302">
        <v>2382229</v>
      </c>
      <c r="B2302">
        <v>1</v>
      </c>
      <c r="C2302" t="s">
        <v>80</v>
      </c>
      <c r="D2302" t="s">
        <v>97</v>
      </c>
      <c r="E2302" t="s">
        <v>1368</v>
      </c>
      <c r="F2302" t="s">
        <v>6844</v>
      </c>
      <c r="G2302" t="s">
        <v>292</v>
      </c>
      <c r="H2302" t="s">
        <v>293</v>
      </c>
      <c r="I2302" t="s">
        <v>136</v>
      </c>
      <c r="J2302" t="s">
        <v>137</v>
      </c>
      <c r="K2302" t="s">
        <v>294</v>
      </c>
      <c r="L2302" t="s">
        <v>6845</v>
      </c>
      <c r="M2302" t="s">
        <v>6846</v>
      </c>
      <c r="N2302">
        <v>8.1427777769999992</v>
      </c>
      <c r="O2302">
        <v>0</v>
      </c>
      <c r="P2302">
        <v>712</v>
      </c>
      <c r="Q2302">
        <v>0</v>
      </c>
      <c r="R2302">
        <v>0</v>
      </c>
      <c r="S2302">
        <v>0</v>
      </c>
      <c r="T2302">
        <v>30</v>
      </c>
      <c r="U2302">
        <v>0</v>
      </c>
      <c r="V2302">
        <v>0</v>
      </c>
      <c r="W2302">
        <v>0</v>
      </c>
      <c r="X2302">
        <v>2240.7215164413365</v>
      </c>
      <c r="Y2302">
        <v>0</v>
      </c>
      <c r="Z2302">
        <v>0</v>
      </c>
      <c r="AA2302">
        <v>0</v>
      </c>
      <c r="AB2302">
        <v>603.65692992656216</v>
      </c>
      <c r="AC2302">
        <v>0</v>
      </c>
      <c r="AD2302">
        <v>0</v>
      </c>
      <c r="AE2302">
        <v>2844.3784463678985</v>
      </c>
    </row>
    <row r="2303" spans="1:31" x14ac:dyDescent="0.25">
      <c r="A2303">
        <v>2382514</v>
      </c>
      <c r="B2303">
        <v>1</v>
      </c>
      <c r="C2303" t="s">
        <v>80</v>
      </c>
      <c r="D2303" t="s">
        <v>97</v>
      </c>
      <c r="E2303" t="s">
        <v>155</v>
      </c>
      <c r="F2303" t="s">
        <v>6847</v>
      </c>
      <c r="G2303" t="s">
        <v>203</v>
      </c>
      <c r="H2303" t="s">
        <v>135</v>
      </c>
      <c r="I2303" t="s">
        <v>136</v>
      </c>
      <c r="J2303" t="s">
        <v>137</v>
      </c>
      <c r="K2303" t="s">
        <v>138</v>
      </c>
      <c r="L2303" t="s">
        <v>6848</v>
      </c>
      <c r="M2303" t="s">
        <v>6849</v>
      </c>
      <c r="N2303">
        <v>0.96527777699999995</v>
      </c>
      <c r="O2303">
        <v>0</v>
      </c>
      <c r="P2303">
        <v>56</v>
      </c>
      <c r="Q2303">
        <v>0</v>
      </c>
      <c r="R2303">
        <v>2</v>
      </c>
      <c r="S2303">
        <v>0</v>
      </c>
      <c r="T2303">
        <v>4</v>
      </c>
      <c r="U2303">
        <v>0</v>
      </c>
      <c r="V2303">
        <v>0</v>
      </c>
      <c r="W2303">
        <v>0</v>
      </c>
      <c r="X2303">
        <v>24.166866861713647</v>
      </c>
      <c r="Y2303">
        <v>0</v>
      </c>
      <c r="Z2303">
        <v>9.5146923362000022E-2</v>
      </c>
      <c r="AA2303">
        <v>0</v>
      </c>
      <c r="AB2303">
        <v>2.5706172274682499</v>
      </c>
      <c r="AC2303">
        <v>0</v>
      </c>
      <c r="AD2303">
        <v>0</v>
      </c>
      <c r="AE2303">
        <v>26.832631012543899</v>
      </c>
    </row>
    <row r="2304" spans="1:31" x14ac:dyDescent="0.25">
      <c r="A2304">
        <v>2382650</v>
      </c>
      <c r="B2304">
        <v>1</v>
      </c>
      <c r="C2304" t="s">
        <v>80</v>
      </c>
      <c r="D2304" t="s">
        <v>108</v>
      </c>
      <c r="E2304" t="s">
        <v>1368</v>
      </c>
      <c r="F2304" t="s">
        <v>6850</v>
      </c>
      <c r="G2304" t="s">
        <v>292</v>
      </c>
      <c r="H2304" t="s">
        <v>293</v>
      </c>
      <c r="I2304" t="s">
        <v>136</v>
      </c>
      <c r="J2304" t="s">
        <v>137</v>
      </c>
      <c r="K2304" t="s">
        <v>294</v>
      </c>
      <c r="L2304" t="s">
        <v>6851</v>
      </c>
      <c r="M2304" t="s">
        <v>6852</v>
      </c>
      <c r="N2304">
        <v>4.1069444439999998</v>
      </c>
      <c r="O2304">
        <v>0</v>
      </c>
      <c r="P2304">
        <v>711</v>
      </c>
      <c r="Q2304">
        <v>0</v>
      </c>
      <c r="R2304">
        <v>220</v>
      </c>
      <c r="S2304">
        <v>3</v>
      </c>
      <c r="T2304">
        <v>154</v>
      </c>
      <c r="U2304">
        <v>0</v>
      </c>
      <c r="V2304">
        <v>0</v>
      </c>
      <c r="W2304">
        <v>0</v>
      </c>
      <c r="X2304">
        <v>514.24596433458441</v>
      </c>
      <c r="Y2304">
        <v>0</v>
      </c>
      <c r="Z2304">
        <v>1606.6867057286547</v>
      </c>
      <c r="AA2304">
        <v>22.745583539439746</v>
      </c>
      <c r="AB2304">
        <v>916.80037350394196</v>
      </c>
      <c r="AC2304">
        <v>0</v>
      </c>
      <c r="AD2304">
        <v>0</v>
      </c>
      <c r="AE2304">
        <v>3060.4786271066209</v>
      </c>
    </row>
    <row r="2305" spans="1:31" x14ac:dyDescent="0.25">
      <c r="A2305">
        <v>2382651</v>
      </c>
      <c r="B2305">
        <v>1</v>
      </c>
      <c r="C2305" t="s">
        <v>80</v>
      </c>
      <c r="D2305" t="s">
        <v>103</v>
      </c>
      <c r="E2305" t="s">
        <v>1490</v>
      </c>
      <c r="F2305" t="s">
        <v>6853</v>
      </c>
      <c r="G2305" t="s">
        <v>292</v>
      </c>
      <c r="H2305" t="s">
        <v>293</v>
      </c>
      <c r="I2305" t="s">
        <v>136</v>
      </c>
      <c r="J2305" t="s">
        <v>137</v>
      </c>
      <c r="K2305" t="s">
        <v>294</v>
      </c>
      <c r="L2305" t="s">
        <v>6854</v>
      </c>
      <c r="M2305" t="s">
        <v>6855</v>
      </c>
      <c r="N2305">
        <v>7.7733333330000001</v>
      </c>
      <c r="O2305">
        <v>1</v>
      </c>
      <c r="P2305">
        <v>1651</v>
      </c>
      <c r="Q2305">
        <v>36</v>
      </c>
      <c r="R2305">
        <v>179</v>
      </c>
      <c r="S2305">
        <v>18</v>
      </c>
      <c r="T2305">
        <v>196</v>
      </c>
      <c r="U2305">
        <v>2</v>
      </c>
      <c r="V2305">
        <v>0</v>
      </c>
      <c r="W2305">
        <v>1.4716031570491499</v>
      </c>
      <c r="X2305">
        <v>3100.1288452163153</v>
      </c>
      <c r="Y2305">
        <v>1631.5349188488906</v>
      </c>
      <c r="Z2305">
        <v>3595.4887820130189</v>
      </c>
      <c r="AA2305">
        <v>733.79826717607739</v>
      </c>
      <c r="AB2305">
        <v>1665.8299325166026</v>
      </c>
      <c r="AC2305">
        <v>1080.5391132531192</v>
      </c>
      <c r="AD2305">
        <v>0</v>
      </c>
      <c r="AE2305">
        <v>11808.791462181072</v>
      </c>
    </row>
    <row r="2306" spans="1:31" x14ac:dyDescent="0.25">
      <c r="A2306">
        <v>2382681</v>
      </c>
      <c r="B2306">
        <v>1</v>
      </c>
      <c r="C2306" t="s">
        <v>80</v>
      </c>
      <c r="D2306" t="s">
        <v>100</v>
      </c>
      <c r="E2306" t="s">
        <v>290</v>
      </c>
      <c r="F2306" t="s">
        <v>6856</v>
      </c>
      <c r="G2306" t="s">
        <v>292</v>
      </c>
      <c r="H2306" t="s">
        <v>293</v>
      </c>
      <c r="I2306" t="s">
        <v>136</v>
      </c>
      <c r="J2306" t="s">
        <v>137</v>
      </c>
      <c r="K2306" t="s">
        <v>294</v>
      </c>
      <c r="L2306" t="s">
        <v>6857</v>
      </c>
      <c r="M2306" t="s">
        <v>6858</v>
      </c>
      <c r="N2306">
        <v>6.8152777770000004</v>
      </c>
      <c r="O2306">
        <v>11</v>
      </c>
      <c r="P2306">
        <v>6878</v>
      </c>
      <c r="Q2306">
        <v>44</v>
      </c>
      <c r="R2306">
        <v>744</v>
      </c>
      <c r="S2306">
        <v>63</v>
      </c>
      <c r="T2306">
        <v>980</v>
      </c>
      <c r="U2306">
        <v>8</v>
      </c>
      <c r="V2306">
        <v>2</v>
      </c>
      <c r="W2306">
        <v>38.070485744986009</v>
      </c>
      <c r="X2306">
        <v>14212.758313331396</v>
      </c>
      <c r="Y2306">
        <v>346.50595084236312</v>
      </c>
      <c r="Z2306">
        <v>3789.8751526692104</v>
      </c>
      <c r="AA2306">
        <v>3675.2106638615855</v>
      </c>
      <c r="AB2306">
        <v>9135.208582098232</v>
      </c>
      <c r="AC2306">
        <v>3086.560316204037</v>
      </c>
      <c r="AD2306">
        <v>1163.9203090766284</v>
      </c>
      <c r="AE2306">
        <v>35448.109773828444</v>
      </c>
    </row>
    <row r="2307" spans="1:31" x14ac:dyDescent="0.25">
      <c r="A2307">
        <v>2382685</v>
      </c>
      <c r="B2307">
        <v>1</v>
      </c>
      <c r="C2307" t="s">
        <v>80</v>
      </c>
      <c r="D2307" t="s">
        <v>100</v>
      </c>
      <c r="E2307" t="s">
        <v>1368</v>
      </c>
      <c r="F2307" t="s">
        <v>1516</v>
      </c>
      <c r="G2307" t="s">
        <v>353</v>
      </c>
      <c r="H2307" t="s">
        <v>293</v>
      </c>
      <c r="I2307" t="s">
        <v>136</v>
      </c>
      <c r="J2307" t="s">
        <v>137</v>
      </c>
      <c r="K2307" t="s">
        <v>294</v>
      </c>
      <c r="L2307" t="s">
        <v>6859</v>
      </c>
      <c r="M2307" t="s">
        <v>6860</v>
      </c>
      <c r="N2307">
        <v>8.4688888880000004</v>
      </c>
      <c r="O2307">
        <v>0</v>
      </c>
      <c r="P2307">
        <v>430</v>
      </c>
      <c r="Q2307">
        <v>1</v>
      </c>
      <c r="R2307">
        <v>42</v>
      </c>
      <c r="S2307">
        <v>0</v>
      </c>
      <c r="T2307">
        <v>67</v>
      </c>
      <c r="U2307">
        <v>0</v>
      </c>
      <c r="V2307">
        <v>1</v>
      </c>
      <c r="W2307">
        <v>0</v>
      </c>
      <c r="X2307">
        <v>1337.3702770016544</v>
      </c>
      <c r="Y2307">
        <v>244.2476586608523</v>
      </c>
      <c r="Z2307">
        <v>753.16948314360457</v>
      </c>
      <c r="AA2307">
        <v>0</v>
      </c>
      <c r="AB2307">
        <v>1259.4838799920378</v>
      </c>
      <c r="AC2307">
        <v>0</v>
      </c>
      <c r="AD2307">
        <v>456.5197104751507</v>
      </c>
      <c r="AE2307">
        <v>4050.7910092733</v>
      </c>
    </row>
    <row r="2308" spans="1:31" x14ac:dyDescent="0.25">
      <c r="A2308">
        <v>2382692</v>
      </c>
      <c r="B2308">
        <v>1</v>
      </c>
      <c r="C2308" t="s">
        <v>80</v>
      </c>
      <c r="D2308" t="s">
        <v>100</v>
      </c>
      <c r="E2308" t="s">
        <v>290</v>
      </c>
      <c r="F2308" t="s">
        <v>6861</v>
      </c>
      <c r="G2308" t="s">
        <v>292</v>
      </c>
      <c r="H2308" t="s">
        <v>293</v>
      </c>
      <c r="I2308" t="s">
        <v>136</v>
      </c>
      <c r="J2308" t="s">
        <v>137</v>
      </c>
      <c r="K2308" t="s">
        <v>294</v>
      </c>
      <c r="L2308" t="s">
        <v>6862</v>
      </c>
      <c r="M2308" t="s">
        <v>6863</v>
      </c>
      <c r="N2308">
        <v>7.0858333330000001</v>
      </c>
      <c r="O2308">
        <v>0</v>
      </c>
      <c r="P2308">
        <v>15417</v>
      </c>
      <c r="Q2308">
        <v>5</v>
      </c>
      <c r="R2308">
        <v>209</v>
      </c>
      <c r="S2308">
        <v>21</v>
      </c>
      <c r="T2308">
        <v>2030</v>
      </c>
      <c r="U2308">
        <v>12</v>
      </c>
      <c r="V2308">
        <v>9</v>
      </c>
      <c r="W2308">
        <v>0</v>
      </c>
      <c r="X2308">
        <v>27040.193591443029</v>
      </c>
      <c r="Y2308">
        <v>292.61745092296701</v>
      </c>
      <c r="Z2308">
        <v>1792.9206088050557</v>
      </c>
      <c r="AA2308">
        <v>2670.8517364617378</v>
      </c>
      <c r="AB2308">
        <v>20952.759135642962</v>
      </c>
      <c r="AC2308">
        <v>8740.8304167444694</v>
      </c>
      <c r="AD2308">
        <v>2638.2867439219344</v>
      </c>
      <c r="AE2308">
        <v>64128.45968394215</v>
      </c>
    </row>
    <row r="2309" spans="1:31" x14ac:dyDescent="0.25">
      <c r="A2309">
        <v>2382701</v>
      </c>
      <c r="B2309">
        <v>1</v>
      </c>
      <c r="C2309" t="s">
        <v>80</v>
      </c>
      <c r="D2309" t="s">
        <v>109</v>
      </c>
      <c r="E2309" t="s">
        <v>1397</v>
      </c>
      <c r="F2309" t="s">
        <v>6864</v>
      </c>
      <c r="G2309" t="s">
        <v>292</v>
      </c>
      <c r="H2309" t="s">
        <v>293</v>
      </c>
      <c r="I2309" t="s">
        <v>136</v>
      </c>
      <c r="J2309" t="s">
        <v>137</v>
      </c>
      <c r="K2309" t="s">
        <v>294</v>
      </c>
      <c r="L2309" t="s">
        <v>6865</v>
      </c>
      <c r="M2309" t="s">
        <v>6866</v>
      </c>
      <c r="N2309">
        <v>5.1269444440000003</v>
      </c>
      <c r="O2309">
        <v>0</v>
      </c>
      <c r="P2309">
        <v>31</v>
      </c>
      <c r="Q2309">
        <v>0</v>
      </c>
      <c r="R2309">
        <v>1</v>
      </c>
      <c r="S2309">
        <v>0</v>
      </c>
      <c r="T2309">
        <v>2</v>
      </c>
      <c r="U2309">
        <v>0</v>
      </c>
      <c r="V2309">
        <v>0</v>
      </c>
      <c r="W2309">
        <v>0</v>
      </c>
      <c r="X2309">
        <v>12.189120208983544</v>
      </c>
      <c r="Y2309">
        <v>0</v>
      </c>
      <c r="Z2309">
        <v>9.7917464960761578</v>
      </c>
      <c r="AA2309">
        <v>0</v>
      </c>
      <c r="AB2309">
        <v>10.781161009058492</v>
      </c>
      <c r="AC2309">
        <v>0</v>
      </c>
      <c r="AD2309">
        <v>0</v>
      </c>
      <c r="AE2309">
        <v>32.762027714118197</v>
      </c>
    </row>
    <row r="2310" spans="1:31" x14ac:dyDescent="0.25">
      <c r="A2310">
        <v>2382724</v>
      </c>
      <c r="B2310">
        <v>1</v>
      </c>
      <c r="C2310" t="s">
        <v>80</v>
      </c>
      <c r="D2310" t="s">
        <v>98</v>
      </c>
      <c r="E2310" t="s">
        <v>290</v>
      </c>
      <c r="F2310" t="s">
        <v>6867</v>
      </c>
      <c r="G2310" t="s">
        <v>292</v>
      </c>
      <c r="H2310" t="s">
        <v>293</v>
      </c>
      <c r="I2310" t="s">
        <v>136</v>
      </c>
      <c r="J2310" t="s">
        <v>137</v>
      </c>
      <c r="K2310" t="s">
        <v>294</v>
      </c>
      <c r="L2310" t="s">
        <v>6868</v>
      </c>
      <c r="M2310" t="s">
        <v>6869</v>
      </c>
      <c r="N2310">
        <v>4.6130555549999999</v>
      </c>
      <c r="O2310">
        <v>0</v>
      </c>
      <c r="P2310">
        <v>155</v>
      </c>
      <c r="Q2310">
        <v>0</v>
      </c>
      <c r="R2310">
        <v>4</v>
      </c>
      <c r="S2310">
        <v>0</v>
      </c>
      <c r="T2310">
        <v>29</v>
      </c>
      <c r="U2310">
        <v>0</v>
      </c>
      <c r="V2310">
        <v>0</v>
      </c>
      <c r="W2310">
        <v>0</v>
      </c>
      <c r="X2310">
        <v>218.60100934624171</v>
      </c>
      <c r="Y2310">
        <v>0</v>
      </c>
      <c r="Z2310">
        <v>4.7482464160767845</v>
      </c>
      <c r="AA2310">
        <v>0</v>
      </c>
      <c r="AB2310">
        <v>48.640909698933257</v>
      </c>
      <c r="AC2310">
        <v>0</v>
      </c>
      <c r="AD2310">
        <v>0</v>
      </c>
      <c r="AE2310">
        <v>271.99016546125176</v>
      </c>
    </row>
    <row r="2311" spans="1:31" x14ac:dyDescent="0.25">
      <c r="A2311">
        <v>2382727</v>
      </c>
      <c r="B2311">
        <v>1</v>
      </c>
      <c r="C2311" t="s">
        <v>80</v>
      </c>
      <c r="D2311" t="s">
        <v>96</v>
      </c>
      <c r="E2311" t="s">
        <v>290</v>
      </c>
      <c r="F2311" t="s">
        <v>6870</v>
      </c>
      <c r="G2311" t="s">
        <v>292</v>
      </c>
      <c r="H2311" t="s">
        <v>293</v>
      </c>
      <c r="I2311" t="s">
        <v>136</v>
      </c>
      <c r="J2311" t="s">
        <v>137</v>
      </c>
      <c r="K2311" t="s">
        <v>294</v>
      </c>
      <c r="L2311" t="s">
        <v>6871</v>
      </c>
      <c r="M2311" t="s">
        <v>6872</v>
      </c>
      <c r="N2311">
        <v>1.0391666660000001</v>
      </c>
      <c r="O2311">
        <v>5</v>
      </c>
      <c r="P2311">
        <v>1202</v>
      </c>
      <c r="Q2311">
        <v>16</v>
      </c>
      <c r="R2311">
        <v>61</v>
      </c>
      <c r="S2311">
        <v>10</v>
      </c>
      <c r="T2311">
        <v>30</v>
      </c>
      <c r="U2311">
        <v>0</v>
      </c>
      <c r="V2311">
        <v>1</v>
      </c>
      <c r="W2311">
        <v>18.971284821680001</v>
      </c>
      <c r="X2311">
        <v>384.51093582591983</v>
      </c>
      <c r="Y2311">
        <v>35.430729367678133</v>
      </c>
      <c r="Z2311">
        <v>62.232738164733021</v>
      </c>
      <c r="AA2311">
        <v>21.387018362156301</v>
      </c>
      <c r="AB2311">
        <v>38.076511726238301</v>
      </c>
      <c r="AC2311">
        <v>0</v>
      </c>
      <c r="AD2311">
        <v>3.4312544875761004</v>
      </c>
      <c r="AE2311">
        <v>564.04047275598168</v>
      </c>
    </row>
    <row r="2312" spans="1:31" x14ac:dyDescent="0.25">
      <c r="A2312">
        <v>2382728</v>
      </c>
      <c r="B2312">
        <v>1</v>
      </c>
      <c r="C2312" t="s">
        <v>80</v>
      </c>
      <c r="D2312" t="s">
        <v>98</v>
      </c>
      <c r="E2312" t="s">
        <v>290</v>
      </c>
      <c r="F2312" t="s">
        <v>6873</v>
      </c>
      <c r="G2312" t="s">
        <v>292</v>
      </c>
      <c r="H2312" t="s">
        <v>293</v>
      </c>
      <c r="I2312" t="s">
        <v>136</v>
      </c>
      <c r="J2312" t="s">
        <v>137</v>
      </c>
      <c r="K2312" t="s">
        <v>294</v>
      </c>
      <c r="L2312" t="s">
        <v>6874</v>
      </c>
      <c r="M2312" t="s">
        <v>6875</v>
      </c>
      <c r="N2312">
        <v>4.6883333330000001</v>
      </c>
      <c r="O2312">
        <v>0</v>
      </c>
      <c r="P2312">
        <v>639</v>
      </c>
      <c r="Q2312">
        <v>0</v>
      </c>
      <c r="R2312">
        <v>24</v>
      </c>
      <c r="S2312">
        <v>0</v>
      </c>
      <c r="T2312">
        <v>195</v>
      </c>
      <c r="U2312">
        <v>0</v>
      </c>
      <c r="V2312">
        <v>0</v>
      </c>
      <c r="W2312">
        <v>0</v>
      </c>
      <c r="X2312">
        <v>835.50821068005962</v>
      </c>
      <c r="Y2312">
        <v>0</v>
      </c>
      <c r="Z2312">
        <v>350.40801293665231</v>
      </c>
      <c r="AA2312">
        <v>0</v>
      </c>
      <c r="AB2312">
        <v>1193.3557319254583</v>
      </c>
      <c r="AC2312">
        <v>0</v>
      </c>
      <c r="AD2312">
        <v>0</v>
      </c>
      <c r="AE2312">
        <v>2379.27195554217</v>
      </c>
    </row>
    <row r="2313" spans="1:31" x14ac:dyDescent="0.25">
      <c r="A2313">
        <v>2378520</v>
      </c>
      <c r="B2313">
        <v>1</v>
      </c>
      <c r="C2313" t="s">
        <v>81</v>
      </c>
      <c r="D2313" t="s">
        <v>123</v>
      </c>
      <c r="E2313" t="s">
        <v>1397</v>
      </c>
      <c r="F2313" t="s">
        <v>6876</v>
      </c>
      <c r="G2313" t="s">
        <v>292</v>
      </c>
      <c r="H2313" t="s">
        <v>293</v>
      </c>
      <c r="I2313" t="s">
        <v>136</v>
      </c>
      <c r="J2313" t="s">
        <v>137</v>
      </c>
      <c r="K2313" t="s">
        <v>294</v>
      </c>
      <c r="L2313" t="s">
        <v>6877</v>
      </c>
      <c r="M2313" t="s">
        <v>6878</v>
      </c>
      <c r="N2313">
        <v>2.9783333330000001</v>
      </c>
      <c r="O2313">
        <v>0</v>
      </c>
      <c r="P2313">
        <v>887</v>
      </c>
      <c r="Q2313">
        <v>0</v>
      </c>
      <c r="R2313">
        <v>15</v>
      </c>
      <c r="S2313">
        <v>0</v>
      </c>
      <c r="T2313">
        <v>61</v>
      </c>
      <c r="U2313">
        <v>0</v>
      </c>
      <c r="V2313">
        <v>0</v>
      </c>
      <c r="W2313">
        <v>0</v>
      </c>
      <c r="X2313">
        <v>667.70241938667323</v>
      </c>
      <c r="Y2313">
        <v>0</v>
      </c>
      <c r="Z2313">
        <v>35.988116678747367</v>
      </c>
      <c r="AA2313">
        <v>0</v>
      </c>
      <c r="AB2313">
        <v>182.97301273172488</v>
      </c>
      <c r="AC2313">
        <v>0</v>
      </c>
      <c r="AD2313">
        <v>0</v>
      </c>
      <c r="AE2313">
        <v>886.66354879714549</v>
      </c>
    </row>
    <row r="2314" spans="1:31" x14ac:dyDescent="0.25">
      <c r="A2314">
        <v>2380046</v>
      </c>
      <c r="B2314">
        <v>1</v>
      </c>
      <c r="C2314" t="s">
        <v>81</v>
      </c>
      <c r="D2314" t="s">
        <v>112</v>
      </c>
      <c r="E2314" t="s">
        <v>1397</v>
      </c>
      <c r="F2314" t="s">
        <v>6879</v>
      </c>
      <c r="G2314" t="s">
        <v>292</v>
      </c>
      <c r="H2314" t="s">
        <v>293</v>
      </c>
      <c r="I2314" t="s">
        <v>136</v>
      </c>
      <c r="J2314" t="s">
        <v>137</v>
      </c>
      <c r="K2314" t="s">
        <v>294</v>
      </c>
      <c r="L2314" t="s">
        <v>6880</v>
      </c>
      <c r="M2314" t="s">
        <v>6881</v>
      </c>
      <c r="N2314">
        <v>0.819722222</v>
      </c>
      <c r="O2314">
        <v>0</v>
      </c>
      <c r="P2314">
        <v>6825</v>
      </c>
      <c r="Q2314">
        <v>1</v>
      </c>
      <c r="R2314">
        <v>122</v>
      </c>
      <c r="S2314">
        <v>69</v>
      </c>
      <c r="T2314">
        <v>1170</v>
      </c>
      <c r="U2314">
        <v>10</v>
      </c>
      <c r="V2314">
        <v>11</v>
      </c>
      <c r="W2314">
        <v>0</v>
      </c>
      <c r="X2314">
        <v>1033.6431597126198</v>
      </c>
      <c r="Y2314">
        <v>0.6751242808852751</v>
      </c>
      <c r="Z2314">
        <v>88.273675260774155</v>
      </c>
      <c r="AA2314">
        <v>154.70024676915128</v>
      </c>
      <c r="AB2314">
        <v>833.2354597339571</v>
      </c>
      <c r="AC2314">
        <v>546.14275108022184</v>
      </c>
      <c r="AD2314">
        <v>95.312983019208815</v>
      </c>
      <c r="AE2314">
        <v>2751.9833998568183</v>
      </c>
    </row>
    <row r="2315" spans="1:31" x14ac:dyDescent="0.25">
      <c r="A2315">
        <v>2378959</v>
      </c>
      <c r="B2315">
        <v>1</v>
      </c>
      <c r="C2315" t="s">
        <v>81</v>
      </c>
      <c r="D2315" t="s">
        <v>127</v>
      </c>
      <c r="E2315" t="s">
        <v>1397</v>
      </c>
      <c r="F2315" t="s">
        <v>6882</v>
      </c>
      <c r="G2315" t="s">
        <v>292</v>
      </c>
      <c r="H2315" t="s">
        <v>293</v>
      </c>
      <c r="I2315" t="s">
        <v>136</v>
      </c>
      <c r="J2315" t="s">
        <v>137</v>
      </c>
      <c r="K2315" t="s">
        <v>294</v>
      </c>
      <c r="L2315" t="s">
        <v>6883</v>
      </c>
      <c r="M2315" t="s">
        <v>6884</v>
      </c>
      <c r="N2315">
        <v>5.3269444439999996</v>
      </c>
      <c r="O2315">
        <v>1</v>
      </c>
      <c r="P2315">
        <v>449</v>
      </c>
      <c r="Q2315">
        <v>143</v>
      </c>
      <c r="R2315">
        <v>82</v>
      </c>
      <c r="S2315">
        <v>10</v>
      </c>
      <c r="T2315">
        <v>61</v>
      </c>
      <c r="U2315">
        <v>0</v>
      </c>
      <c r="V2315">
        <v>1</v>
      </c>
      <c r="W2315">
        <v>4.2384894425255251</v>
      </c>
      <c r="X2315">
        <v>713.54803030889263</v>
      </c>
      <c r="Y2315">
        <v>3135.9889670590555</v>
      </c>
      <c r="Z2315">
        <v>731.33384037178655</v>
      </c>
      <c r="AA2315">
        <v>387.91165382710022</v>
      </c>
      <c r="AB2315">
        <v>278.34328251761366</v>
      </c>
      <c r="AC2315">
        <v>0</v>
      </c>
      <c r="AD2315">
        <v>887.95428413795662</v>
      </c>
      <c r="AE2315">
        <v>6139.3185476649305</v>
      </c>
    </row>
    <row r="2316" spans="1:31" x14ac:dyDescent="0.25">
      <c r="A2316">
        <v>2383282</v>
      </c>
      <c r="B2316">
        <v>1</v>
      </c>
      <c r="C2316" t="s">
        <v>80</v>
      </c>
      <c r="D2316" t="s">
        <v>92</v>
      </c>
      <c r="E2316" t="s">
        <v>1397</v>
      </c>
      <c r="F2316" t="s">
        <v>6885</v>
      </c>
      <c r="G2316" t="s">
        <v>353</v>
      </c>
      <c r="H2316" t="s">
        <v>293</v>
      </c>
      <c r="I2316" t="s">
        <v>136</v>
      </c>
      <c r="J2316" t="s">
        <v>137</v>
      </c>
      <c r="K2316" t="s">
        <v>294</v>
      </c>
      <c r="L2316" t="s">
        <v>6886</v>
      </c>
      <c r="M2316" t="s">
        <v>6887</v>
      </c>
      <c r="N2316">
        <v>8.4350000000000005</v>
      </c>
      <c r="O2316">
        <v>0</v>
      </c>
      <c r="P2316">
        <v>42</v>
      </c>
      <c r="Q2316">
        <v>0</v>
      </c>
      <c r="R2316">
        <v>7</v>
      </c>
      <c r="S2316">
        <v>0</v>
      </c>
      <c r="T2316">
        <v>4</v>
      </c>
      <c r="U2316">
        <v>0</v>
      </c>
      <c r="V2316">
        <v>0</v>
      </c>
      <c r="W2316">
        <v>0</v>
      </c>
      <c r="X2316">
        <v>95.830519886511297</v>
      </c>
      <c r="Y2316">
        <v>0</v>
      </c>
      <c r="Z2316">
        <v>3.206980709192301</v>
      </c>
      <c r="AA2316">
        <v>0</v>
      </c>
      <c r="AB2316">
        <v>94.477548133943344</v>
      </c>
      <c r="AC2316">
        <v>0</v>
      </c>
      <c r="AD2316">
        <v>0</v>
      </c>
      <c r="AE2316">
        <v>193.51504872964694</v>
      </c>
    </row>
    <row r="2317" spans="1:31" x14ac:dyDescent="0.25">
      <c r="A2317">
        <v>2382890</v>
      </c>
      <c r="B2317">
        <v>1</v>
      </c>
      <c r="C2317" t="s">
        <v>80</v>
      </c>
      <c r="D2317" t="s">
        <v>108</v>
      </c>
      <c r="E2317" t="s">
        <v>1368</v>
      </c>
      <c r="F2317" t="s">
        <v>6888</v>
      </c>
      <c r="G2317" t="s">
        <v>292</v>
      </c>
      <c r="H2317" t="s">
        <v>293</v>
      </c>
      <c r="I2317" t="s">
        <v>136</v>
      </c>
      <c r="J2317" t="s">
        <v>137</v>
      </c>
      <c r="K2317" t="s">
        <v>294</v>
      </c>
      <c r="L2317" t="s">
        <v>6889</v>
      </c>
      <c r="M2317" t="s">
        <v>6890</v>
      </c>
      <c r="N2317">
        <v>3.5188888880000002</v>
      </c>
      <c r="O2317">
        <v>0</v>
      </c>
      <c r="P2317">
        <v>256</v>
      </c>
      <c r="Q2317">
        <v>0</v>
      </c>
      <c r="R2317">
        <v>81</v>
      </c>
      <c r="S2317">
        <v>2</v>
      </c>
      <c r="T2317">
        <v>43</v>
      </c>
      <c r="U2317">
        <v>0</v>
      </c>
      <c r="V2317">
        <v>0</v>
      </c>
      <c r="W2317">
        <v>0</v>
      </c>
      <c r="X2317">
        <v>180.07019993281375</v>
      </c>
      <c r="Y2317">
        <v>0</v>
      </c>
      <c r="Z2317">
        <v>302.23474187713271</v>
      </c>
      <c r="AA2317">
        <v>13.444291469937898</v>
      </c>
      <c r="AB2317">
        <v>164.72850949022788</v>
      </c>
      <c r="AC2317">
        <v>0</v>
      </c>
      <c r="AD2317">
        <v>0</v>
      </c>
      <c r="AE2317">
        <v>660.47774277011229</v>
      </c>
    </row>
    <row r="2318" spans="1:31" x14ac:dyDescent="0.25">
      <c r="A2318">
        <v>2383464</v>
      </c>
      <c r="B2318">
        <v>1</v>
      </c>
      <c r="C2318" t="s">
        <v>80</v>
      </c>
      <c r="D2318" t="s">
        <v>93</v>
      </c>
      <c r="E2318" t="s">
        <v>290</v>
      </c>
      <c r="F2318" t="s">
        <v>6891</v>
      </c>
      <c r="G2318" t="s">
        <v>292</v>
      </c>
      <c r="H2318" t="s">
        <v>293</v>
      </c>
      <c r="I2318" t="s">
        <v>136</v>
      </c>
      <c r="J2318" t="s">
        <v>137</v>
      </c>
      <c r="K2318" t="s">
        <v>294</v>
      </c>
      <c r="L2318" t="s">
        <v>6892</v>
      </c>
      <c r="M2318" t="s">
        <v>6893</v>
      </c>
      <c r="N2318">
        <v>3.8891666659999999</v>
      </c>
      <c r="O2318">
        <v>0</v>
      </c>
      <c r="P2318">
        <v>69</v>
      </c>
      <c r="Q2318">
        <v>4</v>
      </c>
      <c r="R2318">
        <v>97</v>
      </c>
      <c r="S2318">
        <v>2</v>
      </c>
      <c r="T2318">
        <v>40</v>
      </c>
      <c r="U2318">
        <v>0</v>
      </c>
      <c r="V2318">
        <v>0</v>
      </c>
      <c r="W2318">
        <v>0</v>
      </c>
      <c r="X2318">
        <v>67.485767725192815</v>
      </c>
      <c r="Y2318">
        <v>49.175434381938459</v>
      </c>
      <c r="Z2318">
        <v>756.29725671354083</v>
      </c>
      <c r="AA2318">
        <v>89.544472911214811</v>
      </c>
      <c r="AB2318">
        <v>368.3512849455206</v>
      </c>
      <c r="AC2318">
        <v>0</v>
      </c>
      <c r="AD2318">
        <v>0</v>
      </c>
      <c r="AE2318">
        <v>1330.8542166774075</v>
      </c>
    </row>
    <row r="2319" spans="1:31" x14ac:dyDescent="0.25">
      <c r="A2319">
        <v>2383302</v>
      </c>
      <c r="B2319">
        <v>1</v>
      </c>
      <c r="C2319" t="s">
        <v>80</v>
      </c>
      <c r="D2319" t="s">
        <v>93</v>
      </c>
      <c r="E2319" t="s">
        <v>290</v>
      </c>
      <c r="F2319" t="s">
        <v>6894</v>
      </c>
      <c r="G2319" t="s">
        <v>292</v>
      </c>
      <c r="H2319" t="s">
        <v>293</v>
      </c>
      <c r="I2319" t="s">
        <v>136</v>
      </c>
      <c r="J2319" t="s">
        <v>137</v>
      </c>
      <c r="K2319" t="s">
        <v>294</v>
      </c>
      <c r="L2319" t="s">
        <v>6895</v>
      </c>
      <c r="M2319" t="s">
        <v>6896</v>
      </c>
      <c r="N2319">
        <v>4.0216666659999998</v>
      </c>
      <c r="O2319">
        <v>0</v>
      </c>
      <c r="P2319">
        <v>566</v>
      </c>
      <c r="Q2319">
        <v>5</v>
      </c>
      <c r="R2319">
        <v>5</v>
      </c>
      <c r="S2319">
        <v>2</v>
      </c>
      <c r="T2319">
        <v>49</v>
      </c>
      <c r="U2319">
        <v>0</v>
      </c>
      <c r="V2319">
        <v>0</v>
      </c>
      <c r="W2319">
        <v>0</v>
      </c>
      <c r="X2319">
        <v>340.01811913753284</v>
      </c>
      <c r="Y2319">
        <v>381.22782507812832</v>
      </c>
      <c r="Z2319">
        <v>52.847233893230396</v>
      </c>
      <c r="AA2319">
        <v>3.5231668717820006</v>
      </c>
      <c r="AB2319">
        <v>183.23229317912742</v>
      </c>
      <c r="AC2319">
        <v>0</v>
      </c>
      <c r="AD2319">
        <v>0</v>
      </c>
      <c r="AE2319">
        <v>960.848638159801</v>
      </c>
    </row>
    <row r="2320" spans="1:31" x14ac:dyDescent="0.25">
      <c r="A2320">
        <v>2380807</v>
      </c>
      <c r="B2320">
        <v>1</v>
      </c>
      <c r="C2320" t="s">
        <v>81</v>
      </c>
      <c r="D2320" t="s">
        <v>128</v>
      </c>
      <c r="E2320" t="s">
        <v>1490</v>
      </c>
      <c r="F2320" t="s">
        <v>6752</v>
      </c>
      <c r="G2320" t="s">
        <v>1006</v>
      </c>
      <c r="H2320" t="s">
        <v>293</v>
      </c>
      <c r="I2320" t="s">
        <v>136</v>
      </c>
      <c r="J2320" t="s">
        <v>137</v>
      </c>
      <c r="K2320" t="s">
        <v>294</v>
      </c>
      <c r="L2320" t="s">
        <v>6897</v>
      </c>
      <c r="M2320" t="s">
        <v>6898</v>
      </c>
      <c r="N2320">
        <v>8.3333332999999996E-2</v>
      </c>
      <c r="O2320">
        <v>60</v>
      </c>
      <c r="P2320">
        <v>19695</v>
      </c>
      <c r="Q2320">
        <v>589</v>
      </c>
      <c r="R2320">
        <v>556</v>
      </c>
      <c r="S2320">
        <v>136</v>
      </c>
      <c r="T2320">
        <v>1723</v>
      </c>
      <c r="U2320">
        <v>18</v>
      </c>
      <c r="V2320">
        <v>2</v>
      </c>
      <c r="W2320">
        <v>1.6357197214875003</v>
      </c>
      <c r="X2320">
        <v>251.114993507452</v>
      </c>
      <c r="Y2320">
        <v>49.998985035972467</v>
      </c>
      <c r="Z2320">
        <v>36.186663184899146</v>
      </c>
      <c r="AA2320">
        <v>54.893853788805039</v>
      </c>
      <c r="AB2320">
        <v>71.153670162652617</v>
      </c>
      <c r="AC2320">
        <v>209.16286828565416</v>
      </c>
      <c r="AD2320">
        <v>3.6362237703166662</v>
      </c>
      <c r="AE2320">
        <v>677.78297745723955</v>
      </c>
    </row>
    <row r="2321" spans="1:31" x14ac:dyDescent="0.25">
      <c r="A2321">
        <v>2382182</v>
      </c>
      <c r="B2321">
        <v>1</v>
      </c>
      <c r="C2321" t="s">
        <v>81</v>
      </c>
      <c r="D2321" t="s">
        <v>116</v>
      </c>
      <c r="E2321" t="s">
        <v>1397</v>
      </c>
      <c r="F2321" t="s">
        <v>6899</v>
      </c>
      <c r="G2321" t="s">
        <v>292</v>
      </c>
      <c r="H2321" t="s">
        <v>293</v>
      </c>
      <c r="I2321" t="s">
        <v>136</v>
      </c>
      <c r="J2321" t="s">
        <v>137</v>
      </c>
      <c r="K2321" t="s">
        <v>294</v>
      </c>
      <c r="L2321" t="s">
        <v>6900</v>
      </c>
      <c r="M2321" t="s">
        <v>6901</v>
      </c>
      <c r="N2321">
        <v>2.4752777770000001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372.14641309028895</v>
      </c>
      <c r="AD2321">
        <v>0</v>
      </c>
      <c r="AE2321">
        <v>372.14641309028895</v>
      </c>
    </row>
    <row r="2322" spans="1:31" x14ac:dyDescent="0.25">
      <c r="A2322">
        <v>2384382</v>
      </c>
      <c r="B2322">
        <v>1</v>
      </c>
      <c r="C2322" t="s">
        <v>81</v>
      </c>
      <c r="D2322" t="s">
        <v>115</v>
      </c>
      <c r="E2322" t="s">
        <v>1397</v>
      </c>
      <c r="F2322" t="s">
        <v>6902</v>
      </c>
      <c r="G2322" t="s">
        <v>292</v>
      </c>
      <c r="H2322" t="s">
        <v>293</v>
      </c>
      <c r="I2322" t="s">
        <v>136</v>
      </c>
      <c r="J2322" t="s">
        <v>137</v>
      </c>
      <c r="K2322" t="s">
        <v>294</v>
      </c>
      <c r="L2322" t="s">
        <v>6903</v>
      </c>
      <c r="M2322" t="s">
        <v>6904</v>
      </c>
      <c r="N2322">
        <v>1.0422222219999999</v>
      </c>
      <c r="O2322">
        <v>0</v>
      </c>
      <c r="P2322">
        <v>29</v>
      </c>
      <c r="Q2322">
        <v>0</v>
      </c>
      <c r="R2322">
        <v>1</v>
      </c>
      <c r="S2322">
        <v>1</v>
      </c>
      <c r="T2322">
        <v>166</v>
      </c>
      <c r="U2322">
        <v>0</v>
      </c>
      <c r="V2322">
        <v>0</v>
      </c>
      <c r="W2322">
        <v>0</v>
      </c>
      <c r="X2322">
        <v>5.2327645327740173</v>
      </c>
      <c r="Y2322">
        <v>0</v>
      </c>
      <c r="Z2322">
        <v>0.25381023713020007</v>
      </c>
      <c r="AA2322">
        <v>3.3592221150750001E-2</v>
      </c>
      <c r="AB2322">
        <v>63.532001599717013</v>
      </c>
      <c r="AC2322">
        <v>0</v>
      </c>
      <c r="AD2322">
        <v>0</v>
      </c>
      <c r="AE2322">
        <v>69.052168590771984</v>
      </c>
    </row>
    <row r="2323" spans="1:31" x14ac:dyDescent="0.25">
      <c r="A2323">
        <v>2384397</v>
      </c>
      <c r="B2323">
        <v>1</v>
      </c>
      <c r="C2323" t="s">
        <v>81</v>
      </c>
      <c r="D2323" t="s">
        <v>123</v>
      </c>
      <c r="E2323" t="s">
        <v>1397</v>
      </c>
      <c r="F2323" t="s">
        <v>6905</v>
      </c>
      <c r="G2323" t="s">
        <v>353</v>
      </c>
      <c r="H2323" t="s">
        <v>293</v>
      </c>
      <c r="I2323" t="s">
        <v>136</v>
      </c>
      <c r="J2323" t="s">
        <v>137</v>
      </c>
      <c r="K2323" t="s">
        <v>294</v>
      </c>
      <c r="L2323" t="s">
        <v>6906</v>
      </c>
      <c r="M2323" t="s">
        <v>6907</v>
      </c>
      <c r="N2323">
        <v>2.1638888879999998</v>
      </c>
      <c r="O2323">
        <v>0</v>
      </c>
      <c r="P2323">
        <v>1901</v>
      </c>
      <c r="Q2323">
        <v>2</v>
      </c>
      <c r="R2323">
        <v>0</v>
      </c>
      <c r="S2323">
        <v>18</v>
      </c>
      <c r="T2323">
        <v>124</v>
      </c>
      <c r="U2323">
        <v>0</v>
      </c>
      <c r="V2323">
        <v>0</v>
      </c>
      <c r="W2323">
        <v>0</v>
      </c>
      <c r="X2323">
        <v>1035.2704157389198</v>
      </c>
      <c r="Y2323">
        <v>4.6560808100243749</v>
      </c>
      <c r="Z2323">
        <v>0</v>
      </c>
      <c r="AA2323">
        <v>191.89612073103089</v>
      </c>
      <c r="AB2323">
        <v>328.6164731976653</v>
      </c>
      <c r="AC2323">
        <v>0</v>
      </c>
      <c r="AD2323">
        <v>0</v>
      </c>
      <c r="AE2323">
        <v>1560.4390904776403</v>
      </c>
    </row>
    <row r="2324" spans="1:31" x14ac:dyDescent="0.25">
      <c r="A2324">
        <v>2384737</v>
      </c>
      <c r="B2324">
        <v>1</v>
      </c>
      <c r="C2324" t="s">
        <v>81</v>
      </c>
      <c r="D2324" t="s">
        <v>116</v>
      </c>
      <c r="E2324" t="s">
        <v>1368</v>
      </c>
      <c r="F2324" t="s">
        <v>6908</v>
      </c>
      <c r="G2324" t="s">
        <v>1006</v>
      </c>
      <c r="H2324" t="s">
        <v>293</v>
      </c>
      <c r="I2324" t="s">
        <v>136</v>
      </c>
      <c r="J2324" t="s">
        <v>137</v>
      </c>
      <c r="K2324" t="s">
        <v>294</v>
      </c>
      <c r="L2324" t="s">
        <v>6909</v>
      </c>
      <c r="M2324" t="s">
        <v>6910</v>
      </c>
      <c r="N2324">
        <v>0.16194444399999999</v>
      </c>
      <c r="O2324">
        <v>1</v>
      </c>
      <c r="P2324">
        <v>2979</v>
      </c>
      <c r="Q2324">
        <v>181</v>
      </c>
      <c r="R2324">
        <v>238</v>
      </c>
      <c r="S2324">
        <v>9</v>
      </c>
      <c r="T2324">
        <v>413</v>
      </c>
      <c r="U2324">
        <v>2</v>
      </c>
      <c r="V2324">
        <v>0</v>
      </c>
      <c r="W2324">
        <v>4.3771890495666668E-3</v>
      </c>
      <c r="X2324">
        <v>74.682554756206471</v>
      </c>
      <c r="Y2324">
        <v>35.403190896575282</v>
      </c>
      <c r="Z2324">
        <v>30.267492770165177</v>
      </c>
      <c r="AA2324">
        <v>15.863462498032968</v>
      </c>
      <c r="AB2324">
        <v>25.121045859702384</v>
      </c>
      <c r="AC2324">
        <v>38.388499877138038</v>
      </c>
      <c r="AD2324">
        <v>0</v>
      </c>
      <c r="AE2324">
        <v>219.73062384686986</v>
      </c>
    </row>
    <row r="2325" spans="1:31" x14ac:dyDescent="0.25">
      <c r="A2325">
        <v>2384778</v>
      </c>
      <c r="B2325">
        <v>1</v>
      </c>
      <c r="C2325" t="s">
        <v>80</v>
      </c>
      <c r="D2325" t="s">
        <v>99</v>
      </c>
      <c r="E2325" t="s">
        <v>290</v>
      </c>
      <c r="F2325" t="s">
        <v>6911</v>
      </c>
      <c r="G2325" t="s">
        <v>292</v>
      </c>
      <c r="H2325" t="s">
        <v>293</v>
      </c>
      <c r="I2325" t="s">
        <v>136</v>
      </c>
      <c r="J2325" t="s">
        <v>137</v>
      </c>
      <c r="K2325" t="s">
        <v>294</v>
      </c>
      <c r="L2325" t="s">
        <v>6912</v>
      </c>
      <c r="M2325" t="s">
        <v>6913</v>
      </c>
      <c r="N2325">
        <v>7.9050000000000002</v>
      </c>
      <c r="O2325">
        <v>1</v>
      </c>
      <c r="P2325">
        <v>3201</v>
      </c>
      <c r="Q2325">
        <v>0</v>
      </c>
      <c r="R2325">
        <v>36</v>
      </c>
      <c r="S2325">
        <v>9</v>
      </c>
      <c r="T2325">
        <v>326</v>
      </c>
      <c r="U2325">
        <v>0</v>
      </c>
      <c r="V2325">
        <v>0</v>
      </c>
      <c r="W2325">
        <v>45.147784439441253</v>
      </c>
      <c r="X2325">
        <v>5785.4312938587891</v>
      </c>
      <c r="Y2325">
        <v>0</v>
      </c>
      <c r="Z2325">
        <v>121.15587145955345</v>
      </c>
      <c r="AA2325">
        <v>161.75540298627544</v>
      </c>
      <c r="AB2325">
        <v>5214.8805358719856</v>
      </c>
      <c r="AC2325">
        <v>0</v>
      </c>
      <c r="AD2325">
        <v>0</v>
      </c>
      <c r="AE2325">
        <v>11328.370888616046</v>
      </c>
    </row>
    <row r="2326" spans="1:31" x14ac:dyDescent="0.25">
      <c r="A2326">
        <v>2384785</v>
      </c>
      <c r="B2326">
        <v>1</v>
      </c>
      <c r="C2326" t="s">
        <v>80</v>
      </c>
      <c r="D2326" t="s">
        <v>92</v>
      </c>
      <c r="E2326" t="s">
        <v>1397</v>
      </c>
      <c r="F2326" t="s">
        <v>6914</v>
      </c>
      <c r="G2326" t="s">
        <v>353</v>
      </c>
      <c r="H2326" t="s">
        <v>293</v>
      </c>
      <c r="I2326" t="s">
        <v>136</v>
      </c>
      <c r="J2326" t="s">
        <v>137</v>
      </c>
      <c r="K2326" t="s">
        <v>294</v>
      </c>
      <c r="L2326" t="s">
        <v>6915</v>
      </c>
      <c r="M2326" t="s">
        <v>6916</v>
      </c>
      <c r="N2326">
        <v>8.7738888880000001</v>
      </c>
      <c r="O2326">
        <v>0</v>
      </c>
      <c r="P2326">
        <v>27</v>
      </c>
      <c r="Q2326">
        <v>0</v>
      </c>
      <c r="R2326">
        <v>7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42.539261661555479</v>
      </c>
      <c r="Y2326">
        <v>0</v>
      </c>
      <c r="Z2326">
        <v>24.409403448550911</v>
      </c>
      <c r="AA2326">
        <v>0</v>
      </c>
      <c r="AB2326">
        <v>0</v>
      </c>
      <c r="AC2326">
        <v>0</v>
      </c>
      <c r="AD2326">
        <v>0</v>
      </c>
      <c r="AE2326">
        <v>66.94866511010639</v>
      </c>
    </row>
    <row r="2327" spans="1:31" x14ac:dyDescent="0.25">
      <c r="A2327">
        <v>2384786</v>
      </c>
      <c r="B2327">
        <v>1</v>
      </c>
      <c r="C2327" t="s">
        <v>80</v>
      </c>
      <c r="D2327" t="s">
        <v>96</v>
      </c>
      <c r="E2327" t="s">
        <v>1397</v>
      </c>
      <c r="F2327" t="s">
        <v>6917</v>
      </c>
      <c r="G2327" t="s">
        <v>292</v>
      </c>
      <c r="H2327" t="s">
        <v>293</v>
      </c>
      <c r="I2327" t="s">
        <v>136</v>
      </c>
      <c r="J2327" t="s">
        <v>137</v>
      </c>
      <c r="K2327" t="s">
        <v>294</v>
      </c>
      <c r="L2327" t="s">
        <v>6918</v>
      </c>
      <c r="M2327" t="s">
        <v>6919</v>
      </c>
      <c r="N2327">
        <v>1.042777777</v>
      </c>
      <c r="O2327">
        <v>0</v>
      </c>
      <c r="P2327">
        <v>482</v>
      </c>
      <c r="Q2327">
        <v>0</v>
      </c>
      <c r="R2327">
        <v>0</v>
      </c>
      <c r="S2327">
        <v>2</v>
      </c>
      <c r="T2327">
        <v>55</v>
      </c>
      <c r="U2327">
        <v>0</v>
      </c>
      <c r="V2327">
        <v>0</v>
      </c>
      <c r="W2327">
        <v>0</v>
      </c>
      <c r="X2327">
        <v>221.36390692068596</v>
      </c>
      <c r="Y2327">
        <v>0</v>
      </c>
      <c r="Z2327">
        <v>0</v>
      </c>
      <c r="AA2327">
        <v>85.076188228591519</v>
      </c>
      <c r="AB2327">
        <v>87.086466732750765</v>
      </c>
      <c r="AC2327">
        <v>0</v>
      </c>
      <c r="AD2327">
        <v>0</v>
      </c>
      <c r="AE2327">
        <v>393.5265618820282</v>
      </c>
    </row>
    <row r="2328" spans="1:31" x14ac:dyDescent="0.25">
      <c r="A2328">
        <v>2385279</v>
      </c>
      <c r="B2328">
        <v>1</v>
      </c>
      <c r="C2328" t="s">
        <v>81</v>
      </c>
      <c r="D2328" t="s">
        <v>118</v>
      </c>
      <c r="E2328" t="s">
        <v>1368</v>
      </c>
      <c r="F2328" t="s">
        <v>6920</v>
      </c>
      <c r="G2328" t="s">
        <v>292</v>
      </c>
      <c r="H2328" t="s">
        <v>293</v>
      </c>
      <c r="I2328" t="s">
        <v>136</v>
      </c>
      <c r="J2328" t="s">
        <v>137</v>
      </c>
      <c r="K2328" t="s">
        <v>294</v>
      </c>
      <c r="L2328" t="s">
        <v>6921</v>
      </c>
      <c r="M2328" t="s">
        <v>6922</v>
      </c>
      <c r="N2328">
        <v>1.2680555549999999</v>
      </c>
      <c r="O2328">
        <v>0</v>
      </c>
      <c r="P2328">
        <v>820</v>
      </c>
      <c r="Q2328">
        <v>2</v>
      </c>
      <c r="R2328">
        <v>105</v>
      </c>
      <c r="S2328">
        <v>0</v>
      </c>
      <c r="T2328">
        <v>64</v>
      </c>
      <c r="U2328">
        <v>0</v>
      </c>
      <c r="V2328">
        <v>1</v>
      </c>
      <c r="W2328">
        <v>0</v>
      </c>
      <c r="X2328">
        <v>198.01940219001386</v>
      </c>
      <c r="Y2328">
        <v>14.917458563724752</v>
      </c>
      <c r="Z2328">
        <v>150.82986145914566</v>
      </c>
      <c r="AA2328">
        <v>0</v>
      </c>
      <c r="AB2328">
        <v>69.343917879635214</v>
      </c>
      <c r="AC2328">
        <v>0</v>
      </c>
      <c r="AD2328">
        <v>216.2662843678774</v>
      </c>
      <c r="AE2328">
        <v>649.37692446039682</v>
      </c>
    </row>
    <row r="2329" spans="1:31" x14ac:dyDescent="0.25">
      <c r="A2329">
        <v>2385358</v>
      </c>
      <c r="B2329">
        <v>1</v>
      </c>
      <c r="C2329" t="s">
        <v>81</v>
      </c>
      <c r="D2329" t="s">
        <v>112</v>
      </c>
      <c r="E2329" t="s">
        <v>1397</v>
      </c>
      <c r="F2329" t="s">
        <v>5582</v>
      </c>
      <c r="G2329" t="s">
        <v>353</v>
      </c>
      <c r="H2329" t="s">
        <v>293</v>
      </c>
      <c r="I2329" t="s">
        <v>136</v>
      </c>
      <c r="J2329" t="s">
        <v>137</v>
      </c>
      <c r="K2329" t="s">
        <v>294</v>
      </c>
      <c r="L2329" t="s">
        <v>6923</v>
      </c>
      <c r="M2329" t="s">
        <v>6924</v>
      </c>
      <c r="N2329">
        <v>1.8563888879999999</v>
      </c>
      <c r="O2329">
        <v>0</v>
      </c>
      <c r="P2329">
        <v>84</v>
      </c>
      <c r="Q2329">
        <v>0</v>
      </c>
      <c r="R2329">
        <v>0</v>
      </c>
      <c r="S2329">
        <v>0</v>
      </c>
      <c r="T2329">
        <v>2</v>
      </c>
      <c r="U2329">
        <v>0</v>
      </c>
      <c r="V2329">
        <v>0</v>
      </c>
      <c r="W2329">
        <v>0</v>
      </c>
      <c r="X2329">
        <v>16.37632003883186</v>
      </c>
      <c r="Y2329">
        <v>0</v>
      </c>
      <c r="Z2329">
        <v>0</v>
      </c>
      <c r="AA2329">
        <v>0</v>
      </c>
      <c r="AB2329">
        <v>3.9847511467345997</v>
      </c>
      <c r="AC2329">
        <v>0</v>
      </c>
      <c r="AD2329">
        <v>0</v>
      </c>
      <c r="AE2329">
        <v>20.361071185566459</v>
      </c>
    </row>
    <row r="2330" spans="1:31" x14ac:dyDescent="0.25">
      <c r="A2330">
        <v>2384391</v>
      </c>
      <c r="B2330">
        <v>1</v>
      </c>
      <c r="C2330" t="s">
        <v>80</v>
      </c>
      <c r="D2330" t="s">
        <v>109</v>
      </c>
      <c r="E2330" t="s">
        <v>1368</v>
      </c>
      <c r="F2330" t="s">
        <v>6925</v>
      </c>
      <c r="G2330" t="s">
        <v>292</v>
      </c>
      <c r="H2330" t="s">
        <v>293</v>
      </c>
      <c r="I2330" t="s">
        <v>136</v>
      </c>
      <c r="J2330" t="s">
        <v>137</v>
      </c>
      <c r="K2330" t="s">
        <v>294</v>
      </c>
      <c r="L2330" t="s">
        <v>6926</v>
      </c>
      <c r="M2330" t="s">
        <v>6927</v>
      </c>
      <c r="N2330">
        <v>1.751666666</v>
      </c>
      <c r="O2330">
        <v>0</v>
      </c>
      <c r="P2330">
        <v>117</v>
      </c>
      <c r="Q2330">
        <v>0</v>
      </c>
      <c r="R2330">
        <v>4</v>
      </c>
      <c r="S2330">
        <v>0</v>
      </c>
      <c r="T2330">
        <v>22</v>
      </c>
      <c r="U2330">
        <v>0</v>
      </c>
      <c r="V2330">
        <v>0</v>
      </c>
      <c r="W2330">
        <v>0</v>
      </c>
      <c r="X2330">
        <v>24.953072725695055</v>
      </c>
      <c r="Y2330">
        <v>0</v>
      </c>
      <c r="Z2330">
        <v>4.1848610991175335</v>
      </c>
      <c r="AA2330">
        <v>0</v>
      </c>
      <c r="AB2330">
        <v>20.413298562340572</v>
      </c>
      <c r="AC2330">
        <v>0</v>
      </c>
      <c r="AD2330">
        <v>0</v>
      </c>
      <c r="AE2330">
        <v>49.551232387153163</v>
      </c>
    </row>
    <row r="2331" spans="1:31" x14ac:dyDescent="0.25">
      <c r="A2331">
        <v>2384394</v>
      </c>
      <c r="B2331">
        <v>1</v>
      </c>
      <c r="C2331" t="s">
        <v>80</v>
      </c>
      <c r="D2331" t="s">
        <v>109</v>
      </c>
      <c r="E2331" t="s">
        <v>1368</v>
      </c>
      <c r="F2331" t="s">
        <v>6928</v>
      </c>
      <c r="G2331" t="s">
        <v>292</v>
      </c>
      <c r="H2331" t="s">
        <v>293</v>
      </c>
      <c r="I2331" t="s">
        <v>136</v>
      </c>
      <c r="J2331" t="s">
        <v>137</v>
      </c>
      <c r="K2331" t="s">
        <v>294</v>
      </c>
      <c r="L2331" t="s">
        <v>6929</v>
      </c>
      <c r="M2331" t="s">
        <v>6930</v>
      </c>
      <c r="N2331">
        <v>1.738888888</v>
      </c>
      <c r="O2331">
        <v>0</v>
      </c>
      <c r="P2331">
        <v>217</v>
      </c>
      <c r="Q2331">
        <v>0</v>
      </c>
      <c r="R2331">
        <v>1</v>
      </c>
      <c r="S2331">
        <v>0</v>
      </c>
      <c r="T2331">
        <v>31</v>
      </c>
      <c r="U2331">
        <v>0</v>
      </c>
      <c r="V2331">
        <v>0</v>
      </c>
      <c r="W2331">
        <v>0</v>
      </c>
      <c r="X2331">
        <v>51.67639445160718</v>
      </c>
      <c r="Y2331">
        <v>0</v>
      </c>
      <c r="Z2331">
        <v>0.34979877556479999</v>
      </c>
      <c r="AA2331">
        <v>0</v>
      </c>
      <c r="AB2331">
        <v>22.220161880833135</v>
      </c>
      <c r="AC2331">
        <v>0</v>
      </c>
      <c r="AD2331">
        <v>0</v>
      </c>
      <c r="AE2331">
        <v>74.246355108005119</v>
      </c>
    </row>
    <row r="2332" spans="1:31" x14ac:dyDescent="0.25">
      <c r="A2332">
        <v>2384768</v>
      </c>
      <c r="B2332">
        <v>1</v>
      </c>
      <c r="C2332" t="s">
        <v>80</v>
      </c>
      <c r="D2332" t="s">
        <v>98</v>
      </c>
      <c r="E2332" t="s">
        <v>290</v>
      </c>
      <c r="F2332" t="s">
        <v>6931</v>
      </c>
      <c r="G2332" t="s">
        <v>292</v>
      </c>
      <c r="H2332" t="s">
        <v>293</v>
      </c>
      <c r="I2332" t="s">
        <v>136</v>
      </c>
      <c r="J2332" t="s">
        <v>137</v>
      </c>
      <c r="K2332" t="s">
        <v>294</v>
      </c>
      <c r="L2332" t="s">
        <v>6932</v>
      </c>
      <c r="M2332" t="s">
        <v>6933</v>
      </c>
      <c r="N2332">
        <v>2.395277777</v>
      </c>
      <c r="O2332">
        <v>0</v>
      </c>
      <c r="P2332">
        <v>2314</v>
      </c>
      <c r="Q2332">
        <v>25</v>
      </c>
      <c r="R2332">
        <v>691</v>
      </c>
      <c r="S2332">
        <v>42</v>
      </c>
      <c r="T2332">
        <v>672</v>
      </c>
      <c r="U2332">
        <v>3</v>
      </c>
      <c r="V2332">
        <v>0</v>
      </c>
      <c r="W2332">
        <v>0</v>
      </c>
      <c r="X2332">
        <v>1517.9490721586051</v>
      </c>
      <c r="Y2332">
        <v>248.35942113049336</v>
      </c>
      <c r="Z2332">
        <v>2869.7798639569319</v>
      </c>
      <c r="AA2332">
        <v>458.8285275623075</v>
      </c>
      <c r="AB2332">
        <v>2137.0339601108353</v>
      </c>
      <c r="AC2332">
        <v>1308.1249238224525</v>
      </c>
      <c r="AD2332">
        <v>0</v>
      </c>
      <c r="AE2332">
        <v>8540.0757687416244</v>
      </c>
    </row>
    <row r="2333" spans="1:31" x14ac:dyDescent="0.25">
      <c r="A2333">
        <v>2385842</v>
      </c>
      <c r="B2333">
        <v>1</v>
      </c>
      <c r="C2333" t="s">
        <v>81</v>
      </c>
      <c r="D2333" t="s">
        <v>120</v>
      </c>
      <c r="E2333" t="s">
        <v>1368</v>
      </c>
      <c r="F2333" t="s">
        <v>6934</v>
      </c>
      <c r="G2333" t="s">
        <v>292</v>
      </c>
      <c r="H2333" t="s">
        <v>293</v>
      </c>
      <c r="I2333" t="s">
        <v>136</v>
      </c>
      <c r="J2333" t="s">
        <v>137</v>
      </c>
      <c r="K2333" t="s">
        <v>294</v>
      </c>
      <c r="L2333" t="s">
        <v>6935</v>
      </c>
      <c r="M2333" t="s">
        <v>6936</v>
      </c>
      <c r="N2333">
        <v>7.255833333</v>
      </c>
      <c r="O2333">
        <v>0</v>
      </c>
      <c r="P2333">
        <v>0</v>
      </c>
      <c r="Q2333">
        <v>0</v>
      </c>
      <c r="R2333">
        <v>0</v>
      </c>
      <c r="S2333">
        <v>1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14.529409678604699</v>
      </c>
      <c r="AB2333">
        <v>0</v>
      </c>
      <c r="AC2333">
        <v>0</v>
      </c>
      <c r="AD2333">
        <v>0</v>
      </c>
      <c r="AE2333">
        <v>14.529409678604699</v>
      </c>
    </row>
    <row r="2334" spans="1:31" x14ac:dyDescent="0.25">
      <c r="A2334">
        <v>2384231</v>
      </c>
      <c r="B2334">
        <v>1</v>
      </c>
      <c r="C2334" t="s">
        <v>80</v>
      </c>
      <c r="D2334" t="s">
        <v>100</v>
      </c>
      <c r="E2334" t="s">
        <v>290</v>
      </c>
      <c r="F2334" t="s">
        <v>6937</v>
      </c>
      <c r="G2334" t="s">
        <v>292</v>
      </c>
      <c r="H2334" t="s">
        <v>293</v>
      </c>
      <c r="I2334" t="s">
        <v>136</v>
      </c>
      <c r="J2334" t="s">
        <v>137</v>
      </c>
      <c r="K2334" t="s">
        <v>294</v>
      </c>
      <c r="L2334" t="s">
        <v>6938</v>
      </c>
      <c r="M2334" t="s">
        <v>6939</v>
      </c>
      <c r="N2334">
        <v>0.78583333300000002</v>
      </c>
      <c r="O2334">
        <v>0</v>
      </c>
      <c r="P2334">
        <v>19</v>
      </c>
      <c r="Q2334">
        <v>1</v>
      </c>
      <c r="R2334">
        <v>13</v>
      </c>
      <c r="S2334">
        <v>9</v>
      </c>
      <c r="T2334">
        <v>626</v>
      </c>
      <c r="U2334">
        <v>18</v>
      </c>
      <c r="V2334">
        <v>145</v>
      </c>
      <c r="W2334">
        <v>0</v>
      </c>
      <c r="X2334">
        <v>3.6016756034566999</v>
      </c>
      <c r="Y2334">
        <v>0.59097202482300004</v>
      </c>
      <c r="Z2334">
        <v>26.937119361792032</v>
      </c>
      <c r="AA2334">
        <v>25.5640995710426</v>
      </c>
      <c r="AB2334">
        <v>475.45649208292457</v>
      </c>
      <c r="AC2334">
        <v>356.74735172551084</v>
      </c>
      <c r="AD2334">
        <v>1049.2870802420343</v>
      </c>
      <c r="AE2334">
        <v>1938.184790611584</v>
      </c>
    </row>
    <row r="2335" spans="1:31" x14ac:dyDescent="0.25">
      <c r="A2335">
        <v>2384326</v>
      </c>
      <c r="B2335">
        <v>1</v>
      </c>
      <c r="C2335" t="s">
        <v>80</v>
      </c>
      <c r="D2335" t="s">
        <v>109</v>
      </c>
      <c r="E2335" t="s">
        <v>290</v>
      </c>
      <c r="F2335" t="s">
        <v>6940</v>
      </c>
      <c r="G2335" t="s">
        <v>292</v>
      </c>
      <c r="H2335" t="s">
        <v>293</v>
      </c>
      <c r="I2335" t="s">
        <v>136</v>
      </c>
      <c r="J2335" t="s">
        <v>137</v>
      </c>
      <c r="K2335" t="s">
        <v>294</v>
      </c>
      <c r="L2335" t="s">
        <v>6941</v>
      </c>
      <c r="M2335" t="s">
        <v>6942</v>
      </c>
      <c r="N2335">
        <v>1.23</v>
      </c>
      <c r="O2335">
        <v>0</v>
      </c>
      <c r="P2335">
        <v>73</v>
      </c>
      <c r="Q2335">
        <v>0</v>
      </c>
      <c r="R2335">
        <v>9</v>
      </c>
      <c r="S2335">
        <v>1</v>
      </c>
      <c r="T2335">
        <v>10</v>
      </c>
      <c r="U2335">
        <v>0</v>
      </c>
      <c r="V2335">
        <v>0</v>
      </c>
      <c r="W2335">
        <v>0</v>
      </c>
      <c r="X2335">
        <v>11.357034711866209</v>
      </c>
      <c r="Y2335">
        <v>0</v>
      </c>
      <c r="Z2335">
        <v>3.3985181802504001</v>
      </c>
      <c r="AA2335">
        <v>1.5546085735158</v>
      </c>
      <c r="AB2335">
        <v>8.1548466182879835</v>
      </c>
      <c r="AC2335">
        <v>0</v>
      </c>
      <c r="AD2335">
        <v>0</v>
      </c>
      <c r="AE2335">
        <v>24.465008083920392</v>
      </c>
    </row>
    <row r="2336" spans="1:31" x14ac:dyDescent="0.25">
      <c r="A2336">
        <v>2384330</v>
      </c>
      <c r="B2336">
        <v>1</v>
      </c>
      <c r="C2336" t="s">
        <v>80</v>
      </c>
      <c r="D2336" t="s">
        <v>109</v>
      </c>
      <c r="E2336" t="s">
        <v>1397</v>
      </c>
      <c r="F2336" t="s">
        <v>6943</v>
      </c>
      <c r="G2336" t="s">
        <v>292</v>
      </c>
      <c r="H2336" t="s">
        <v>293</v>
      </c>
      <c r="I2336" t="s">
        <v>136</v>
      </c>
      <c r="J2336" t="s">
        <v>137</v>
      </c>
      <c r="K2336" t="s">
        <v>294</v>
      </c>
      <c r="L2336" t="s">
        <v>6944</v>
      </c>
      <c r="M2336" t="s">
        <v>6945</v>
      </c>
      <c r="N2336">
        <v>1.2113888880000001</v>
      </c>
      <c r="O2336">
        <v>0</v>
      </c>
      <c r="P2336">
        <v>1</v>
      </c>
      <c r="Q2336">
        <v>0</v>
      </c>
      <c r="R2336">
        <v>10</v>
      </c>
      <c r="S2336">
        <v>0</v>
      </c>
      <c r="T2336">
        <v>5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5.8509177298986659</v>
      </c>
      <c r="AA2336">
        <v>0</v>
      </c>
      <c r="AB2336">
        <v>5.1489586931937072</v>
      </c>
      <c r="AC2336">
        <v>0</v>
      </c>
      <c r="AD2336">
        <v>0</v>
      </c>
      <c r="AE2336">
        <v>10.999876423092374</v>
      </c>
    </row>
    <row r="2337" spans="1:31" x14ac:dyDescent="0.25">
      <c r="A2337">
        <v>2384337</v>
      </c>
      <c r="B2337">
        <v>1</v>
      </c>
      <c r="C2337" t="s">
        <v>80</v>
      </c>
      <c r="D2337" t="s">
        <v>103</v>
      </c>
      <c r="E2337" t="s">
        <v>290</v>
      </c>
      <c r="F2337" t="s">
        <v>3613</v>
      </c>
      <c r="G2337" t="s">
        <v>353</v>
      </c>
      <c r="H2337" t="s">
        <v>293</v>
      </c>
      <c r="I2337" t="s">
        <v>136</v>
      </c>
      <c r="J2337" t="s">
        <v>137</v>
      </c>
      <c r="K2337" t="s">
        <v>294</v>
      </c>
      <c r="L2337" t="s">
        <v>6946</v>
      </c>
      <c r="M2337" t="s">
        <v>6947</v>
      </c>
      <c r="N2337">
        <v>1.484444444</v>
      </c>
      <c r="O2337">
        <v>0</v>
      </c>
      <c r="P2337">
        <v>0</v>
      </c>
      <c r="Q2337">
        <v>0</v>
      </c>
      <c r="R2337">
        <v>0</v>
      </c>
      <c r="S2337">
        <v>6</v>
      </c>
      <c r="T2337">
        <v>0</v>
      </c>
      <c r="U2337">
        <v>3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12.692745097955829</v>
      </c>
      <c r="AB2337">
        <v>0</v>
      </c>
      <c r="AC2337">
        <v>166.92476153580535</v>
      </c>
      <c r="AD2337">
        <v>0</v>
      </c>
      <c r="AE2337">
        <v>179.61750663376117</v>
      </c>
    </row>
    <row r="2338" spans="1:31" x14ac:dyDescent="0.25">
      <c r="A2338">
        <v>2384354</v>
      </c>
      <c r="B2338">
        <v>1</v>
      </c>
      <c r="C2338" t="s">
        <v>80</v>
      </c>
      <c r="D2338" t="s">
        <v>104</v>
      </c>
      <c r="E2338" t="s">
        <v>1368</v>
      </c>
      <c r="F2338" t="s">
        <v>6948</v>
      </c>
      <c r="G2338" t="s">
        <v>292</v>
      </c>
      <c r="H2338" t="s">
        <v>293</v>
      </c>
      <c r="I2338" t="s">
        <v>136</v>
      </c>
      <c r="J2338" t="s">
        <v>137</v>
      </c>
      <c r="K2338" t="s">
        <v>294</v>
      </c>
      <c r="L2338" t="s">
        <v>6949</v>
      </c>
      <c r="M2338" t="s">
        <v>6950</v>
      </c>
      <c r="N2338">
        <v>1.6916666659999999</v>
      </c>
      <c r="O2338">
        <v>3</v>
      </c>
      <c r="P2338">
        <v>191</v>
      </c>
      <c r="Q2338">
        <v>19</v>
      </c>
      <c r="R2338">
        <v>241</v>
      </c>
      <c r="S2338">
        <v>15</v>
      </c>
      <c r="T2338">
        <v>73</v>
      </c>
      <c r="U2338">
        <v>4</v>
      </c>
      <c r="V2338">
        <v>0</v>
      </c>
      <c r="W2338">
        <v>37.11655352021986</v>
      </c>
      <c r="X2338">
        <v>135.286211686315</v>
      </c>
      <c r="Y2338">
        <v>34.672315583045773</v>
      </c>
      <c r="Z2338">
        <v>279.64451398718057</v>
      </c>
      <c r="AA2338">
        <v>139.4038355961732</v>
      </c>
      <c r="AB2338">
        <v>119.54425750203886</v>
      </c>
      <c r="AC2338">
        <v>138.29321278899471</v>
      </c>
      <c r="AD2338">
        <v>0</v>
      </c>
      <c r="AE2338">
        <v>883.960900663968</v>
      </c>
    </row>
    <row r="2339" spans="1:31" x14ac:dyDescent="0.25">
      <c r="A2339">
        <v>2384453</v>
      </c>
      <c r="B2339">
        <v>1</v>
      </c>
      <c r="C2339" t="s">
        <v>80</v>
      </c>
      <c r="D2339" t="s">
        <v>109</v>
      </c>
      <c r="E2339" t="s">
        <v>290</v>
      </c>
      <c r="F2339" t="s">
        <v>1375</v>
      </c>
      <c r="G2339" t="s">
        <v>292</v>
      </c>
      <c r="H2339" t="s">
        <v>293</v>
      </c>
      <c r="I2339" t="s">
        <v>136</v>
      </c>
      <c r="J2339" t="s">
        <v>137</v>
      </c>
      <c r="K2339" t="s">
        <v>294</v>
      </c>
      <c r="L2339" t="s">
        <v>6951</v>
      </c>
      <c r="M2339" t="s">
        <v>6952</v>
      </c>
      <c r="N2339">
        <v>1.977222222</v>
      </c>
      <c r="O2339">
        <v>0</v>
      </c>
      <c r="P2339">
        <v>3224</v>
      </c>
      <c r="Q2339">
        <v>0</v>
      </c>
      <c r="R2339">
        <v>189</v>
      </c>
      <c r="S2339">
        <v>6</v>
      </c>
      <c r="T2339">
        <v>802</v>
      </c>
      <c r="U2339">
        <v>3</v>
      </c>
      <c r="V2339">
        <v>2</v>
      </c>
      <c r="W2339">
        <v>0</v>
      </c>
      <c r="X2339">
        <v>1081.8980226352367</v>
      </c>
      <c r="Y2339">
        <v>0</v>
      </c>
      <c r="Z2339">
        <v>287.76728541834063</v>
      </c>
      <c r="AA2339">
        <v>27.099117387478568</v>
      </c>
      <c r="AB2339">
        <v>960.51916800657818</v>
      </c>
      <c r="AC2339">
        <v>270.55737451870783</v>
      </c>
      <c r="AD2339">
        <v>6.7597425200149006</v>
      </c>
      <c r="AE2339">
        <v>2634.600710486357</v>
      </c>
    </row>
    <row r="2340" spans="1:31" x14ac:dyDescent="0.25">
      <c r="A2340">
        <v>2384454</v>
      </c>
      <c r="B2340">
        <v>1</v>
      </c>
      <c r="C2340" t="s">
        <v>80</v>
      </c>
      <c r="D2340" t="s">
        <v>109</v>
      </c>
      <c r="E2340" t="s">
        <v>290</v>
      </c>
      <c r="F2340" t="s">
        <v>6953</v>
      </c>
      <c r="G2340" t="s">
        <v>292</v>
      </c>
      <c r="H2340" t="s">
        <v>293</v>
      </c>
      <c r="I2340" t="s">
        <v>136</v>
      </c>
      <c r="J2340" t="s">
        <v>137</v>
      </c>
      <c r="K2340" t="s">
        <v>294</v>
      </c>
      <c r="L2340" t="s">
        <v>6954</v>
      </c>
      <c r="M2340" t="s">
        <v>6955</v>
      </c>
      <c r="N2340">
        <v>3.843611111</v>
      </c>
      <c r="O2340">
        <v>0</v>
      </c>
      <c r="P2340">
        <v>708</v>
      </c>
      <c r="Q2340">
        <v>1</v>
      </c>
      <c r="R2340">
        <v>129</v>
      </c>
      <c r="S2340">
        <v>9</v>
      </c>
      <c r="T2340">
        <v>165</v>
      </c>
      <c r="U2340">
        <v>0</v>
      </c>
      <c r="V2340">
        <v>0</v>
      </c>
      <c r="W2340">
        <v>0</v>
      </c>
      <c r="X2340">
        <v>465.47737005431674</v>
      </c>
      <c r="Y2340">
        <v>0</v>
      </c>
      <c r="Z2340">
        <v>726.34209517257932</v>
      </c>
      <c r="AA2340">
        <v>214.32327937920843</v>
      </c>
      <c r="AB2340">
        <v>644.45723884892595</v>
      </c>
      <c r="AC2340">
        <v>0</v>
      </c>
      <c r="AD2340">
        <v>0</v>
      </c>
      <c r="AE2340">
        <v>2050.5999834550303</v>
      </c>
    </row>
    <row r="2341" spans="1:31" x14ac:dyDescent="0.25">
      <c r="A2341">
        <v>2386436</v>
      </c>
      <c r="B2341">
        <v>1</v>
      </c>
      <c r="C2341" t="s">
        <v>81</v>
      </c>
      <c r="D2341" t="s">
        <v>128</v>
      </c>
      <c r="E2341" t="s">
        <v>1397</v>
      </c>
      <c r="F2341" t="s">
        <v>6956</v>
      </c>
      <c r="G2341" t="s">
        <v>292</v>
      </c>
      <c r="H2341" t="s">
        <v>293</v>
      </c>
      <c r="I2341" t="s">
        <v>136</v>
      </c>
      <c r="J2341" t="s">
        <v>137</v>
      </c>
      <c r="K2341" t="s">
        <v>294</v>
      </c>
      <c r="L2341" t="s">
        <v>6957</v>
      </c>
      <c r="M2341" t="s">
        <v>6958</v>
      </c>
      <c r="N2341">
        <v>7.8133333330000001</v>
      </c>
      <c r="O2341">
        <v>0</v>
      </c>
      <c r="P2341">
        <v>2180</v>
      </c>
      <c r="Q2341">
        <v>0</v>
      </c>
      <c r="R2341">
        <v>9</v>
      </c>
      <c r="S2341">
        <v>0</v>
      </c>
      <c r="T2341">
        <v>90</v>
      </c>
      <c r="U2341">
        <v>0</v>
      </c>
      <c r="V2341">
        <v>0</v>
      </c>
      <c r="W2341">
        <v>0</v>
      </c>
      <c r="X2341">
        <v>3094.4510462187609</v>
      </c>
      <c r="Y2341">
        <v>0</v>
      </c>
      <c r="Z2341">
        <v>4.6005641871868344</v>
      </c>
      <c r="AA2341">
        <v>0</v>
      </c>
      <c r="AB2341">
        <v>689.51721707943648</v>
      </c>
      <c r="AC2341">
        <v>0</v>
      </c>
      <c r="AD2341">
        <v>0</v>
      </c>
      <c r="AE2341">
        <v>3788.5688274853846</v>
      </c>
    </row>
    <row r="2342" spans="1:31" x14ac:dyDescent="0.25">
      <c r="A2342">
        <v>2386514</v>
      </c>
      <c r="B2342">
        <v>1</v>
      </c>
      <c r="C2342" t="s">
        <v>81</v>
      </c>
      <c r="D2342" t="s">
        <v>128</v>
      </c>
      <c r="E2342" t="s">
        <v>290</v>
      </c>
      <c r="F2342" t="s">
        <v>6959</v>
      </c>
      <c r="G2342" t="s">
        <v>292</v>
      </c>
      <c r="H2342" t="s">
        <v>293</v>
      </c>
      <c r="I2342" t="s">
        <v>136</v>
      </c>
      <c r="J2342" t="s">
        <v>137</v>
      </c>
      <c r="K2342" t="s">
        <v>294</v>
      </c>
      <c r="L2342" t="s">
        <v>6960</v>
      </c>
      <c r="M2342" t="s">
        <v>6961</v>
      </c>
      <c r="N2342">
        <v>6.1775000000000002</v>
      </c>
      <c r="O2342">
        <v>0</v>
      </c>
      <c r="P2342">
        <v>1182</v>
      </c>
      <c r="Q2342">
        <v>0</v>
      </c>
      <c r="R2342">
        <v>2</v>
      </c>
      <c r="S2342">
        <v>0</v>
      </c>
      <c r="T2342">
        <v>38</v>
      </c>
      <c r="U2342">
        <v>0</v>
      </c>
      <c r="V2342">
        <v>0</v>
      </c>
      <c r="W2342">
        <v>0</v>
      </c>
      <c r="X2342">
        <v>1337.1432457176761</v>
      </c>
      <c r="Y2342">
        <v>0</v>
      </c>
      <c r="Z2342">
        <v>3.3499501267380496</v>
      </c>
      <c r="AA2342">
        <v>0</v>
      </c>
      <c r="AB2342">
        <v>428.38588155971934</v>
      </c>
      <c r="AC2342">
        <v>0</v>
      </c>
      <c r="AD2342">
        <v>0</v>
      </c>
      <c r="AE2342">
        <v>1768.8790774041336</v>
      </c>
    </row>
    <row r="2343" spans="1:31" x14ac:dyDescent="0.25">
      <c r="A2343">
        <v>2384747</v>
      </c>
      <c r="B2343">
        <v>1</v>
      </c>
      <c r="C2343" t="s">
        <v>80</v>
      </c>
      <c r="D2343" t="s">
        <v>99</v>
      </c>
      <c r="E2343" t="s">
        <v>290</v>
      </c>
      <c r="F2343" t="s">
        <v>6962</v>
      </c>
      <c r="G2343" t="s">
        <v>292</v>
      </c>
      <c r="H2343" t="s">
        <v>293</v>
      </c>
      <c r="I2343" t="s">
        <v>136</v>
      </c>
      <c r="J2343" t="s">
        <v>137</v>
      </c>
      <c r="K2343" t="s">
        <v>294</v>
      </c>
      <c r="L2343" t="s">
        <v>6963</v>
      </c>
      <c r="M2343" t="s">
        <v>6964</v>
      </c>
      <c r="N2343">
        <v>8.8352777769999999</v>
      </c>
      <c r="O2343">
        <v>4</v>
      </c>
      <c r="P2343">
        <v>910</v>
      </c>
      <c r="Q2343">
        <v>1</v>
      </c>
      <c r="R2343">
        <v>39</v>
      </c>
      <c r="S2343">
        <v>2</v>
      </c>
      <c r="T2343">
        <v>89</v>
      </c>
      <c r="U2343">
        <v>0</v>
      </c>
      <c r="V2343">
        <v>1</v>
      </c>
      <c r="W2343">
        <v>328.2678927215506</v>
      </c>
      <c r="X2343">
        <v>1575.1180292933616</v>
      </c>
      <c r="Y2343">
        <v>3.7742451067266245</v>
      </c>
      <c r="Z2343">
        <v>106.79837302913576</v>
      </c>
      <c r="AA2343">
        <v>34.987536423816891</v>
      </c>
      <c r="AB2343">
        <v>870.94576397673859</v>
      </c>
      <c r="AC2343">
        <v>0</v>
      </c>
      <c r="AD2343">
        <v>52.407306510309937</v>
      </c>
      <c r="AE2343">
        <v>2972.2991470616403</v>
      </c>
    </row>
    <row r="2344" spans="1:31" x14ac:dyDescent="0.25">
      <c r="A2344">
        <v>2384752</v>
      </c>
      <c r="B2344">
        <v>1</v>
      </c>
      <c r="C2344" t="s">
        <v>80</v>
      </c>
      <c r="D2344" t="s">
        <v>99</v>
      </c>
      <c r="E2344" t="s">
        <v>290</v>
      </c>
      <c r="F2344" t="s">
        <v>6817</v>
      </c>
      <c r="G2344" t="s">
        <v>292</v>
      </c>
      <c r="H2344" t="s">
        <v>293</v>
      </c>
      <c r="I2344" t="s">
        <v>136</v>
      </c>
      <c r="J2344" t="s">
        <v>137</v>
      </c>
      <c r="K2344" t="s">
        <v>294</v>
      </c>
      <c r="L2344" t="s">
        <v>6965</v>
      </c>
      <c r="M2344" t="s">
        <v>6966</v>
      </c>
      <c r="N2344">
        <v>8.7847222219999992</v>
      </c>
      <c r="O2344">
        <v>4</v>
      </c>
      <c r="P2344">
        <v>905</v>
      </c>
      <c r="Q2344">
        <v>13</v>
      </c>
      <c r="R2344">
        <v>122</v>
      </c>
      <c r="S2344">
        <v>20</v>
      </c>
      <c r="T2344">
        <v>71</v>
      </c>
      <c r="U2344">
        <v>0</v>
      </c>
      <c r="V2344">
        <v>4</v>
      </c>
      <c r="W2344">
        <v>81.940932674103692</v>
      </c>
      <c r="X2344">
        <v>1358.9824107531208</v>
      </c>
      <c r="Y2344">
        <v>704.91629796316261</v>
      </c>
      <c r="Z2344">
        <v>605.13160553507441</v>
      </c>
      <c r="AA2344">
        <v>495.92076732232368</v>
      </c>
      <c r="AB2344">
        <v>409.44980325176778</v>
      </c>
      <c r="AC2344">
        <v>0</v>
      </c>
      <c r="AD2344">
        <v>4379.5617579229156</v>
      </c>
      <c r="AE2344">
        <v>8035.9035754224687</v>
      </c>
    </row>
    <row r="2345" spans="1:31" x14ac:dyDescent="0.25">
      <c r="A2345">
        <v>2385770</v>
      </c>
      <c r="B2345">
        <v>1</v>
      </c>
      <c r="C2345" t="s">
        <v>81</v>
      </c>
      <c r="D2345" t="s">
        <v>114</v>
      </c>
      <c r="E2345" t="s">
        <v>1368</v>
      </c>
      <c r="F2345" t="s">
        <v>6967</v>
      </c>
      <c r="G2345" t="s">
        <v>292</v>
      </c>
      <c r="H2345" t="s">
        <v>293</v>
      </c>
      <c r="I2345" t="s">
        <v>136</v>
      </c>
      <c r="J2345" t="s">
        <v>137</v>
      </c>
      <c r="K2345" t="s">
        <v>294</v>
      </c>
      <c r="L2345" t="s">
        <v>6968</v>
      </c>
      <c r="M2345" t="s">
        <v>6969</v>
      </c>
      <c r="N2345">
        <v>7.4191666659999997</v>
      </c>
      <c r="O2345">
        <v>3</v>
      </c>
      <c r="P2345">
        <v>2032</v>
      </c>
      <c r="Q2345">
        <v>6</v>
      </c>
      <c r="R2345">
        <v>190</v>
      </c>
      <c r="S2345">
        <v>17</v>
      </c>
      <c r="T2345">
        <v>173</v>
      </c>
      <c r="U2345">
        <v>0</v>
      </c>
      <c r="V2345">
        <v>2</v>
      </c>
      <c r="W2345">
        <v>4.189748751773875</v>
      </c>
      <c r="X2345">
        <v>1901.3868575252172</v>
      </c>
      <c r="Y2345">
        <v>154.69756242565637</v>
      </c>
      <c r="Z2345">
        <v>1102.3162624611448</v>
      </c>
      <c r="AA2345">
        <v>505.75668418003056</v>
      </c>
      <c r="AB2345">
        <v>876.94088898906489</v>
      </c>
      <c r="AC2345">
        <v>0</v>
      </c>
      <c r="AD2345">
        <v>1247.0651865872833</v>
      </c>
      <c r="AE2345">
        <v>5792.3531909201711</v>
      </c>
    </row>
    <row r="2346" spans="1:31" x14ac:dyDescent="0.25">
      <c r="A2346">
        <v>2386043</v>
      </c>
      <c r="B2346">
        <v>1</v>
      </c>
      <c r="C2346" t="s">
        <v>81</v>
      </c>
      <c r="D2346" t="s">
        <v>113</v>
      </c>
      <c r="E2346" t="s">
        <v>290</v>
      </c>
      <c r="F2346" t="s">
        <v>6687</v>
      </c>
      <c r="G2346" t="s">
        <v>1006</v>
      </c>
      <c r="H2346" t="s">
        <v>293</v>
      </c>
      <c r="I2346" t="s">
        <v>136</v>
      </c>
      <c r="J2346" t="s">
        <v>137</v>
      </c>
      <c r="K2346" t="s">
        <v>294</v>
      </c>
      <c r="L2346" t="s">
        <v>6970</v>
      </c>
      <c r="M2346" t="s">
        <v>6971</v>
      </c>
      <c r="N2346">
        <v>0.13166666599999999</v>
      </c>
      <c r="O2346">
        <v>2</v>
      </c>
      <c r="P2346">
        <v>93</v>
      </c>
      <c r="Q2346">
        <v>52</v>
      </c>
      <c r="R2346">
        <v>149</v>
      </c>
      <c r="S2346">
        <v>7</v>
      </c>
      <c r="T2346">
        <v>14</v>
      </c>
      <c r="U2346">
        <v>1</v>
      </c>
      <c r="V2346">
        <v>0</v>
      </c>
      <c r="W2346">
        <v>0.104726765619</v>
      </c>
      <c r="X2346">
        <v>3.8789311127279995</v>
      </c>
      <c r="Y2346">
        <v>17.243549991198616</v>
      </c>
      <c r="Z2346">
        <v>24.691293646033472</v>
      </c>
      <c r="AA2346">
        <v>2.0111757071562497</v>
      </c>
      <c r="AB2346">
        <v>2.7577116978689991</v>
      </c>
      <c r="AC2346">
        <v>19.989173921589199</v>
      </c>
      <c r="AD2346">
        <v>0</v>
      </c>
      <c r="AE2346">
        <v>70.676562842193533</v>
      </c>
    </row>
    <row r="2347" spans="1:31" x14ac:dyDescent="0.25">
      <c r="A2347">
        <v>2386361</v>
      </c>
      <c r="B2347">
        <v>1</v>
      </c>
      <c r="C2347" t="s">
        <v>81</v>
      </c>
      <c r="D2347" t="s">
        <v>112</v>
      </c>
      <c r="E2347" t="s">
        <v>1397</v>
      </c>
      <c r="F2347" t="s">
        <v>6972</v>
      </c>
      <c r="G2347" t="s">
        <v>292</v>
      </c>
      <c r="H2347" t="s">
        <v>293</v>
      </c>
      <c r="I2347" t="s">
        <v>136</v>
      </c>
      <c r="J2347" t="s">
        <v>137</v>
      </c>
      <c r="K2347" t="s">
        <v>294</v>
      </c>
      <c r="L2347" t="s">
        <v>6973</v>
      </c>
      <c r="M2347" t="s">
        <v>6974</v>
      </c>
      <c r="N2347">
        <v>2.9272222220000002</v>
      </c>
      <c r="O2347">
        <v>0</v>
      </c>
      <c r="P2347">
        <v>585</v>
      </c>
      <c r="Q2347">
        <v>30</v>
      </c>
      <c r="R2347">
        <v>22</v>
      </c>
      <c r="S2347">
        <v>1</v>
      </c>
      <c r="T2347">
        <v>209</v>
      </c>
      <c r="U2347">
        <v>0</v>
      </c>
      <c r="V2347">
        <v>1</v>
      </c>
      <c r="W2347">
        <v>0</v>
      </c>
      <c r="X2347">
        <v>258.0552125744195</v>
      </c>
      <c r="Y2347">
        <v>155.07207705521819</v>
      </c>
      <c r="Z2347">
        <v>51.794049943650442</v>
      </c>
      <c r="AA2347">
        <v>0.56199790596950006</v>
      </c>
      <c r="AB2347">
        <v>258.41785501144864</v>
      </c>
      <c r="AC2347">
        <v>0</v>
      </c>
      <c r="AD2347">
        <v>6.1239080751941675</v>
      </c>
      <c r="AE2347">
        <v>730.02510056590052</v>
      </c>
    </row>
    <row r="2348" spans="1:31" x14ac:dyDescent="0.25">
      <c r="A2348">
        <v>2386367</v>
      </c>
      <c r="B2348">
        <v>1</v>
      </c>
      <c r="C2348" t="s">
        <v>81</v>
      </c>
      <c r="D2348" t="s">
        <v>127</v>
      </c>
      <c r="E2348" t="s">
        <v>290</v>
      </c>
      <c r="F2348" t="s">
        <v>6975</v>
      </c>
      <c r="G2348" t="s">
        <v>292</v>
      </c>
      <c r="H2348" t="s">
        <v>293</v>
      </c>
      <c r="I2348" t="s">
        <v>136</v>
      </c>
      <c r="J2348" t="s">
        <v>137</v>
      </c>
      <c r="K2348" t="s">
        <v>294</v>
      </c>
      <c r="L2348" t="s">
        <v>6976</v>
      </c>
      <c r="M2348" t="s">
        <v>6977</v>
      </c>
      <c r="N2348">
        <v>3.1402777770000001</v>
      </c>
      <c r="O2348">
        <v>0</v>
      </c>
      <c r="P2348">
        <v>722</v>
      </c>
      <c r="Q2348">
        <v>0</v>
      </c>
      <c r="R2348">
        <v>0</v>
      </c>
      <c r="S2348">
        <v>0</v>
      </c>
      <c r="T2348">
        <v>163</v>
      </c>
      <c r="U2348">
        <v>0</v>
      </c>
      <c r="V2348">
        <v>0</v>
      </c>
      <c r="W2348">
        <v>0</v>
      </c>
      <c r="X2348">
        <v>457.56992541823769</v>
      </c>
      <c r="Y2348">
        <v>0</v>
      </c>
      <c r="Z2348">
        <v>0</v>
      </c>
      <c r="AA2348">
        <v>0</v>
      </c>
      <c r="AB2348">
        <v>577.08691394500829</v>
      </c>
      <c r="AC2348">
        <v>0</v>
      </c>
      <c r="AD2348">
        <v>0</v>
      </c>
      <c r="AE2348">
        <v>1034.656839363246</v>
      </c>
    </row>
    <row r="2349" spans="1:31" x14ac:dyDescent="0.25">
      <c r="A2349">
        <v>2386368</v>
      </c>
      <c r="B2349">
        <v>1</v>
      </c>
      <c r="C2349" t="s">
        <v>81</v>
      </c>
      <c r="D2349" t="s">
        <v>114</v>
      </c>
      <c r="E2349" t="s">
        <v>290</v>
      </c>
      <c r="F2349" t="s">
        <v>6978</v>
      </c>
      <c r="G2349" t="s">
        <v>292</v>
      </c>
      <c r="H2349" t="s">
        <v>293</v>
      </c>
      <c r="I2349" t="s">
        <v>136</v>
      </c>
      <c r="J2349" t="s">
        <v>137</v>
      </c>
      <c r="K2349" t="s">
        <v>294</v>
      </c>
      <c r="L2349" t="s">
        <v>6979</v>
      </c>
      <c r="M2349" t="s">
        <v>6980</v>
      </c>
      <c r="N2349">
        <v>8.1088888879999992</v>
      </c>
      <c r="O2349">
        <v>3</v>
      </c>
      <c r="P2349">
        <v>5699</v>
      </c>
      <c r="Q2349">
        <v>7</v>
      </c>
      <c r="R2349">
        <v>305</v>
      </c>
      <c r="S2349">
        <v>36</v>
      </c>
      <c r="T2349">
        <v>491</v>
      </c>
      <c r="U2349">
        <v>2</v>
      </c>
      <c r="V2349">
        <v>4</v>
      </c>
      <c r="W2349">
        <v>4.4648257840675001</v>
      </c>
      <c r="X2349">
        <v>4966.7507112317135</v>
      </c>
      <c r="Y2349">
        <v>165.48938558402156</v>
      </c>
      <c r="Z2349">
        <v>1527.2439188010921</v>
      </c>
      <c r="AA2349">
        <v>814.86397901834141</v>
      </c>
      <c r="AB2349">
        <v>2157.9684163811589</v>
      </c>
      <c r="AC2349">
        <v>2362.2484987489352</v>
      </c>
      <c r="AD2349">
        <v>1351.3315931295867</v>
      </c>
      <c r="AE2349">
        <v>13350.361328678917</v>
      </c>
    </row>
    <row r="2350" spans="1:31" x14ac:dyDescent="0.25">
      <c r="A2350">
        <v>2386371</v>
      </c>
      <c r="B2350">
        <v>1</v>
      </c>
      <c r="C2350" t="s">
        <v>81</v>
      </c>
      <c r="D2350" t="s">
        <v>116</v>
      </c>
      <c r="E2350" t="s">
        <v>290</v>
      </c>
      <c r="F2350" t="s">
        <v>6981</v>
      </c>
      <c r="G2350" t="s">
        <v>292</v>
      </c>
      <c r="H2350" t="s">
        <v>293</v>
      </c>
      <c r="I2350" t="s">
        <v>136</v>
      </c>
      <c r="J2350" t="s">
        <v>137</v>
      </c>
      <c r="K2350" t="s">
        <v>294</v>
      </c>
      <c r="L2350" t="s">
        <v>6982</v>
      </c>
      <c r="M2350" t="s">
        <v>6983</v>
      </c>
      <c r="N2350">
        <v>8.3947222220000004</v>
      </c>
      <c r="O2350">
        <v>0</v>
      </c>
      <c r="P2350">
        <v>682</v>
      </c>
      <c r="Q2350">
        <v>51</v>
      </c>
      <c r="R2350">
        <v>78</v>
      </c>
      <c r="S2350">
        <v>8</v>
      </c>
      <c r="T2350">
        <v>55</v>
      </c>
      <c r="U2350">
        <v>3</v>
      </c>
      <c r="V2350">
        <v>0</v>
      </c>
      <c r="W2350">
        <v>0</v>
      </c>
      <c r="X2350">
        <v>1072.083771081434</v>
      </c>
      <c r="Y2350">
        <v>1351.8095650515015</v>
      </c>
      <c r="Z2350">
        <v>929.74721193315213</v>
      </c>
      <c r="AA2350">
        <v>181.73761708408176</v>
      </c>
      <c r="AB2350">
        <v>180.44435727882362</v>
      </c>
      <c r="AC2350">
        <v>2447.9116474623675</v>
      </c>
      <c r="AD2350">
        <v>0</v>
      </c>
      <c r="AE2350">
        <v>6163.7341698913606</v>
      </c>
    </row>
    <row r="2351" spans="1:31" x14ac:dyDescent="0.25">
      <c r="A2351">
        <v>2386374</v>
      </c>
      <c r="B2351">
        <v>1</v>
      </c>
      <c r="C2351" t="s">
        <v>81</v>
      </c>
      <c r="D2351" t="s">
        <v>119</v>
      </c>
      <c r="E2351" t="s">
        <v>290</v>
      </c>
      <c r="F2351" t="s">
        <v>6984</v>
      </c>
      <c r="G2351" t="s">
        <v>292</v>
      </c>
      <c r="H2351" t="s">
        <v>293</v>
      </c>
      <c r="I2351" t="s">
        <v>136</v>
      </c>
      <c r="J2351" t="s">
        <v>137</v>
      </c>
      <c r="K2351" t="s">
        <v>294</v>
      </c>
      <c r="L2351" t="s">
        <v>6985</v>
      </c>
      <c r="M2351" t="s">
        <v>6986</v>
      </c>
      <c r="N2351">
        <v>7.909166666</v>
      </c>
      <c r="O2351">
        <v>0</v>
      </c>
      <c r="P2351">
        <v>1008</v>
      </c>
      <c r="Q2351">
        <v>18</v>
      </c>
      <c r="R2351">
        <v>242</v>
      </c>
      <c r="S2351">
        <v>3</v>
      </c>
      <c r="T2351">
        <v>64</v>
      </c>
      <c r="U2351">
        <v>0</v>
      </c>
      <c r="V2351">
        <v>0</v>
      </c>
      <c r="W2351">
        <v>0</v>
      </c>
      <c r="X2351">
        <v>1552.5394343092189</v>
      </c>
      <c r="Y2351">
        <v>493.4688352109593</v>
      </c>
      <c r="Z2351">
        <v>4991.0391340772121</v>
      </c>
      <c r="AA2351">
        <v>44.805722935129204</v>
      </c>
      <c r="AB2351">
        <v>337.59471393269695</v>
      </c>
      <c r="AC2351">
        <v>0</v>
      </c>
      <c r="AD2351">
        <v>0</v>
      </c>
      <c r="AE2351">
        <v>7419.4478404652164</v>
      </c>
    </row>
    <row r="2352" spans="1:31" x14ac:dyDescent="0.25">
      <c r="A2352">
        <v>2386379</v>
      </c>
      <c r="B2352">
        <v>1</v>
      </c>
      <c r="C2352" t="s">
        <v>81</v>
      </c>
      <c r="D2352" t="s">
        <v>127</v>
      </c>
      <c r="E2352" t="s">
        <v>1368</v>
      </c>
      <c r="F2352" t="s">
        <v>6987</v>
      </c>
      <c r="G2352" t="s">
        <v>1006</v>
      </c>
      <c r="H2352" t="s">
        <v>293</v>
      </c>
      <c r="I2352" t="s">
        <v>136</v>
      </c>
      <c r="J2352" t="s">
        <v>137</v>
      </c>
      <c r="K2352" t="s">
        <v>294</v>
      </c>
      <c r="L2352" t="s">
        <v>6988</v>
      </c>
      <c r="M2352" t="s">
        <v>6989</v>
      </c>
      <c r="N2352">
        <v>0.90749999999999997</v>
      </c>
      <c r="O2352">
        <v>5</v>
      </c>
      <c r="P2352">
        <v>1032</v>
      </c>
      <c r="Q2352">
        <v>120</v>
      </c>
      <c r="R2352">
        <v>156</v>
      </c>
      <c r="S2352">
        <v>22</v>
      </c>
      <c r="T2352">
        <v>135</v>
      </c>
      <c r="U2352">
        <v>9</v>
      </c>
      <c r="V2352">
        <v>3</v>
      </c>
      <c r="W2352">
        <v>0.96388596802575</v>
      </c>
      <c r="X2352">
        <v>244.47763927254917</v>
      </c>
      <c r="Y2352">
        <v>117.68374227725526</v>
      </c>
      <c r="Z2352">
        <v>102.35791514611577</v>
      </c>
      <c r="AA2352">
        <v>366.05610403091981</v>
      </c>
      <c r="AB2352">
        <v>91.930658056887353</v>
      </c>
      <c r="AC2352">
        <v>831.60422928824653</v>
      </c>
      <c r="AD2352">
        <v>184.93995716584081</v>
      </c>
      <c r="AE2352">
        <v>1940.0141312058402</v>
      </c>
    </row>
    <row r="2353" spans="1:31" x14ac:dyDescent="0.25">
      <c r="A2353">
        <v>2386381</v>
      </c>
      <c r="B2353">
        <v>1</v>
      </c>
      <c r="C2353" t="s">
        <v>81</v>
      </c>
      <c r="D2353" t="s">
        <v>120</v>
      </c>
      <c r="E2353" t="s">
        <v>290</v>
      </c>
      <c r="F2353" t="s">
        <v>3027</v>
      </c>
      <c r="G2353" t="s">
        <v>292</v>
      </c>
      <c r="H2353" t="s">
        <v>293</v>
      </c>
      <c r="I2353" t="s">
        <v>136</v>
      </c>
      <c r="J2353" t="s">
        <v>137</v>
      </c>
      <c r="K2353" t="s">
        <v>294</v>
      </c>
      <c r="L2353" t="s">
        <v>6990</v>
      </c>
      <c r="M2353" t="s">
        <v>5266</v>
      </c>
      <c r="N2353">
        <v>1.9969444439999999</v>
      </c>
      <c r="O2353">
        <v>10</v>
      </c>
      <c r="P2353">
        <v>1154</v>
      </c>
      <c r="Q2353">
        <v>434</v>
      </c>
      <c r="R2353">
        <v>141</v>
      </c>
      <c r="S2353">
        <v>40</v>
      </c>
      <c r="T2353">
        <v>141</v>
      </c>
      <c r="U2353">
        <v>4</v>
      </c>
      <c r="V2353">
        <v>2</v>
      </c>
      <c r="W2353">
        <v>9.5546187136867839</v>
      </c>
      <c r="X2353">
        <v>557.57795574537101</v>
      </c>
      <c r="Y2353">
        <v>2443.7028293542935</v>
      </c>
      <c r="Z2353">
        <v>792.35923646028004</v>
      </c>
      <c r="AA2353">
        <v>543.09496247157688</v>
      </c>
      <c r="AB2353">
        <v>242.43967051883493</v>
      </c>
      <c r="AC2353">
        <v>1072.7778233580154</v>
      </c>
      <c r="AD2353">
        <v>660.53664681473504</v>
      </c>
      <c r="AE2353">
        <v>6322.0437434367932</v>
      </c>
    </row>
    <row r="2354" spans="1:31" x14ac:dyDescent="0.25">
      <c r="A2354">
        <v>2386397</v>
      </c>
      <c r="B2354">
        <v>1</v>
      </c>
      <c r="C2354" t="s">
        <v>81</v>
      </c>
      <c r="D2354" t="s">
        <v>118</v>
      </c>
      <c r="E2354" t="s">
        <v>1397</v>
      </c>
      <c r="F2354" t="s">
        <v>6991</v>
      </c>
      <c r="G2354" t="s">
        <v>292</v>
      </c>
      <c r="H2354" t="s">
        <v>293</v>
      </c>
      <c r="I2354" t="s">
        <v>136</v>
      </c>
      <c r="J2354" t="s">
        <v>137</v>
      </c>
      <c r="K2354" t="s">
        <v>294</v>
      </c>
      <c r="L2354" t="s">
        <v>6992</v>
      </c>
      <c r="M2354" t="s">
        <v>6993</v>
      </c>
      <c r="N2354">
        <v>4.9844444440000002</v>
      </c>
      <c r="O2354">
        <v>0</v>
      </c>
      <c r="P2354">
        <v>509</v>
      </c>
      <c r="Q2354">
        <v>0</v>
      </c>
      <c r="R2354">
        <v>0</v>
      </c>
      <c r="S2354">
        <v>0</v>
      </c>
      <c r="T2354">
        <v>56</v>
      </c>
      <c r="U2354">
        <v>0</v>
      </c>
      <c r="V2354">
        <v>1</v>
      </c>
      <c r="W2354">
        <v>0</v>
      </c>
      <c r="X2354">
        <v>463.79684577093042</v>
      </c>
      <c r="Y2354">
        <v>0</v>
      </c>
      <c r="Z2354">
        <v>0</v>
      </c>
      <c r="AA2354">
        <v>0</v>
      </c>
      <c r="AB2354">
        <v>169.6717995816993</v>
      </c>
      <c r="AC2354">
        <v>0</v>
      </c>
      <c r="AD2354">
        <v>56.576766405085877</v>
      </c>
      <c r="AE2354">
        <v>690.04541175771556</v>
      </c>
    </row>
    <row r="2355" spans="1:31" x14ac:dyDescent="0.25">
      <c r="A2355">
        <v>2386479</v>
      </c>
      <c r="B2355">
        <v>1</v>
      </c>
      <c r="C2355" t="s">
        <v>81</v>
      </c>
      <c r="D2355" t="s">
        <v>117</v>
      </c>
      <c r="E2355" t="s">
        <v>1397</v>
      </c>
      <c r="F2355" t="s">
        <v>6994</v>
      </c>
      <c r="G2355" t="s">
        <v>292</v>
      </c>
      <c r="H2355" t="s">
        <v>293</v>
      </c>
      <c r="I2355" t="s">
        <v>136</v>
      </c>
      <c r="J2355" t="s">
        <v>137</v>
      </c>
      <c r="K2355" t="s">
        <v>294</v>
      </c>
      <c r="L2355" t="s">
        <v>6995</v>
      </c>
      <c r="M2355" t="s">
        <v>6996</v>
      </c>
      <c r="N2355">
        <v>3.5363888879999998</v>
      </c>
      <c r="O2355">
        <v>0</v>
      </c>
      <c r="P2355">
        <v>0</v>
      </c>
      <c r="Q2355">
        <v>1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16.234100798486665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16.234100798486665</v>
      </c>
    </row>
    <row r="2356" spans="1:31" x14ac:dyDescent="0.25">
      <c r="A2356">
        <v>2386494</v>
      </c>
      <c r="B2356">
        <v>1</v>
      </c>
      <c r="C2356" t="s">
        <v>81</v>
      </c>
      <c r="D2356" t="s">
        <v>127</v>
      </c>
      <c r="E2356" t="s">
        <v>1397</v>
      </c>
      <c r="F2356" t="s">
        <v>6997</v>
      </c>
      <c r="G2356" t="s">
        <v>292</v>
      </c>
      <c r="H2356" t="s">
        <v>293</v>
      </c>
      <c r="I2356" t="s">
        <v>136</v>
      </c>
      <c r="J2356" t="s">
        <v>137</v>
      </c>
      <c r="K2356" t="s">
        <v>294</v>
      </c>
      <c r="L2356" t="s">
        <v>6998</v>
      </c>
      <c r="M2356" t="s">
        <v>6999</v>
      </c>
      <c r="N2356">
        <v>6.7469444440000004</v>
      </c>
      <c r="O2356">
        <v>0</v>
      </c>
      <c r="P2356">
        <v>828</v>
      </c>
      <c r="Q2356">
        <v>0</v>
      </c>
      <c r="R2356">
        <v>7</v>
      </c>
      <c r="S2356">
        <v>13</v>
      </c>
      <c r="T2356">
        <v>113</v>
      </c>
      <c r="U2356">
        <v>0</v>
      </c>
      <c r="V2356">
        <v>4</v>
      </c>
      <c r="W2356">
        <v>0</v>
      </c>
      <c r="X2356">
        <v>1272.9910257219187</v>
      </c>
      <c r="Y2356">
        <v>0</v>
      </c>
      <c r="Z2356">
        <v>21.921626607041247</v>
      </c>
      <c r="AA2356">
        <v>1399.6862505507304</v>
      </c>
      <c r="AB2356">
        <v>1624.673454997534</v>
      </c>
      <c r="AC2356">
        <v>0</v>
      </c>
      <c r="AD2356">
        <v>1436.6559050294272</v>
      </c>
      <c r="AE2356">
        <v>5755.9282629066511</v>
      </c>
    </row>
    <row r="2357" spans="1:31" x14ac:dyDescent="0.25">
      <c r="A2357">
        <v>2387003</v>
      </c>
      <c r="B2357">
        <v>1</v>
      </c>
      <c r="C2357" t="s">
        <v>81</v>
      </c>
      <c r="D2357" t="s">
        <v>116</v>
      </c>
      <c r="E2357" t="s">
        <v>1368</v>
      </c>
      <c r="F2357" t="s">
        <v>3373</v>
      </c>
      <c r="G2357" t="s">
        <v>292</v>
      </c>
      <c r="H2357" t="s">
        <v>293</v>
      </c>
      <c r="I2357" t="s">
        <v>136</v>
      </c>
      <c r="J2357" t="s">
        <v>137</v>
      </c>
      <c r="K2357" t="s">
        <v>294</v>
      </c>
      <c r="L2357" t="s">
        <v>7000</v>
      </c>
      <c r="M2357" t="s">
        <v>7001</v>
      </c>
      <c r="N2357">
        <v>7.9969444440000004</v>
      </c>
      <c r="O2357">
        <v>0</v>
      </c>
      <c r="P2357">
        <v>387</v>
      </c>
      <c r="Q2357">
        <v>213</v>
      </c>
      <c r="R2357">
        <v>18</v>
      </c>
      <c r="S2357">
        <v>8</v>
      </c>
      <c r="T2357">
        <v>43</v>
      </c>
      <c r="U2357">
        <v>0</v>
      </c>
      <c r="V2357">
        <v>0</v>
      </c>
      <c r="W2357">
        <v>0</v>
      </c>
      <c r="X2357">
        <v>484.63925140897624</v>
      </c>
      <c r="Y2357">
        <v>2795.6994152702673</v>
      </c>
      <c r="Z2357">
        <v>241.70953494764836</v>
      </c>
      <c r="AA2357">
        <v>100.39688567941393</v>
      </c>
      <c r="AB2357">
        <v>98.520617079461871</v>
      </c>
      <c r="AC2357">
        <v>0</v>
      </c>
      <c r="AD2357">
        <v>0</v>
      </c>
      <c r="AE2357">
        <v>3720.9657043857678</v>
      </c>
    </row>
    <row r="2358" spans="1:31" x14ac:dyDescent="0.25">
      <c r="A2358">
        <v>2387004</v>
      </c>
      <c r="B2358">
        <v>1</v>
      </c>
      <c r="C2358" t="s">
        <v>81</v>
      </c>
      <c r="D2358" t="s">
        <v>127</v>
      </c>
      <c r="E2358" t="s">
        <v>290</v>
      </c>
      <c r="F2358" t="s">
        <v>7002</v>
      </c>
      <c r="G2358" t="s">
        <v>292</v>
      </c>
      <c r="H2358" t="s">
        <v>293</v>
      </c>
      <c r="I2358" t="s">
        <v>136</v>
      </c>
      <c r="J2358" t="s">
        <v>137</v>
      </c>
      <c r="K2358" t="s">
        <v>294</v>
      </c>
      <c r="L2358" t="s">
        <v>7003</v>
      </c>
      <c r="M2358" t="s">
        <v>7004</v>
      </c>
      <c r="N2358">
        <v>8.613888888</v>
      </c>
      <c r="O2358">
        <v>0</v>
      </c>
      <c r="P2358">
        <v>711</v>
      </c>
      <c r="Q2358">
        <v>9</v>
      </c>
      <c r="R2358">
        <v>14</v>
      </c>
      <c r="S2358">
        <v>24</v>
      </c>
      <c r="T2358">
        <v>130</v>
      </c>
      <c r="U2358">
        <v>0</v>
      </c>
      <c r="V2358">
        <v>0</v>
      </c>
      <c r="W2358">
        <v>0</v>
      </c>
      <c r="X2358">
        <v>1350.0787062424904</v>
      </c>
      <c r="Y2358">
        <v>125.43910318893646</v>
      </c>
      <c r="Z2358">
        <v>112.52004411296573</v>
      </c>
      <c r="AA2358">
        <v>2753.2430603096709</v>
      </c>
      <c r="AB2358">
        <v>2345.3147935284546</v>
      </c>
      <c r="AC2358">
        <v>0</v>
      </c>
      <c r="AD2358">
        <v>0</v>
      </c>
      <c r="AE2358">
        <v>6686.5957073825175</v>
      </c>
    </row>
    <row r="2359" spans="1:31" x14ac:dyDescent="0.25">
      <c r="A2359">
        <v>2383281</v>
      </c>
      <c r="B2359">
        <v>1</v>
      </c>
      <c r="C2359" t="s">
        <v>80</v>
      </c>
      <c r="D2359" t="s">
        <v>92</v>
      </c>
      <c r="E2359" t="s">
        <v>290</v>
      </c>
      <c r="F2359" t="s">
        <v>7005</v>
      </c>
      <c r="G2359" t="s">
        <v>353</v>
      </c>
      <c r="H2359" t="s">
        <v>293</v>
      </c>
      <c r="I2359" t="s">
        <v>136</v>
      </c>
      <c r="J2359" t="s">
        <v>137</v>
      </c>
      <c r="K2359" t="s">
        <v>294</v>
      </c>
      <c r="L2359" t="s">
        <v>7006</v>
      </c>
      <c r="M2359" t="s">
        <v>7007</v>
      </c>
      <c r="N2359">
        <v>8.193333333</v>
      </c>
      <c r="O2359">
        <v>0</v>
      </c>
      <c r="P2359">
        <v>916</v>
      </c>
      <c r="Q2359">
        <v>2</v>
      </c>
      <c r="R2359">
        <v>324</v>
      </c>
      <c r="S2359">
        <v>7</v>
      </c>
      <c r="T2359">
        <v>89</v>
      </c>
      <c r="U2359">
        <v>0</v>
      </c>
      <c r="V2359">
        <v>1</v>
      </c>
      <c r="W2359">
        <v>0</v>
      </c>
      <c r="X2359">
        <v>1599.87223633551</v>
      </c>
      <c r="Y2359">
        <v>6.7524506047817354</v>
      </c>
      <c r="Z2359">
        <v>1268.1513200082409</v>
      </c>
      <c r="AA2359">
        <v>117.14201893771867</v>
      </c>
      <c r="AB2359">
        <v>543.45527561310394</v>
      </c>
      <c r="AC2359">
        <v>0</v>
      </c>
      <c r="AD2359">
        <v>2.9749188402354672</v>
      </c>
      <c r="AE2359">
        <v>3538.3482203395906</v>
      </c>
    </row>
    <row r="2360" spans="1:31" x14ac:dyDescent="0.25">
      <c r="A2360">
        <v>2383866</v>
      </c>
      <c r="B2360">
        <v>1</v>
      </c>
      <c r="C2360" t="s">
        <v>80</v>
      </c>
      <c r="D2360" t="s">
        <v>92</v>
      </c>
      <c r="E2360" t="s">
        <v>1397</v>
      </c>
      <c r="F2360" t="s">
        <v>6885</v>
      </c>
      <c r="G2360" t="s">
        <v>353</v>
      </c>
      <c r="H2360" t="s">
        <v>293</v>
      </c>
      <c r="I2360" t="s">
        <v>136</v>
      </c>
      <c r="J2360" t="s">
        <v>137</v>
      </c>
      <c r="K2360" t="s">
        <v>294</v>
      </c>
      <c r="L2360" t="s">
        <v>7008</v>
      </c>
      <c r="M2360" t="s">
        <v>7009</v>
      </c>
      <c r="N2360">
        <v>8.4133333330000006</v>
      </c>
      <c r="O2360">
        <v>0</v>
      </c>
      <c r="P2360">
        <v>42</v>
      </c>
      <c r="Q2360">
        <v>0</v>
      </c>
      <c r="R2360">
        <v>7</v>
      </c>
      <c r="S2360">
        <v>0</v>
      </c>
      <c r="T2360">
        <v>4</v>
      </c>
      <c r="U2360">
        <v>0</v>
      </c>
      <c r="V2360">
        <v>0</v>
      </c>
      <c r="W2360">
        <v>0</v>
      </c>
      <c r="X2360">
        <v>95.626818281581563</v>
      </c>
      <c r="Y2360">
        <v>0</v>
      </c>
      <c r="Z2360">
        <v>3.0866624598255505</v>
      </c>
      <c r="AA2360">
        <v>0</v>
      </c>
      <c r="AB2360">
        <v>81.30481264809751</v>
      </c>
      <c r="AC2360">
        <v>0</v>
      </c>
      <c r="AD2360">
        <v>0</v>
      </c>
      <c r="AE2360">
        <v>180.01829338950461</v>
      </c>
    </row>
    <row r="2361" spans="1:31" x14ac:dyDescent="0.25">
      <c r="A2361">
        <v>2383859</v>
      </c>
      <c r="B2361">
        <v>1</v>
      </c>
      <c r="C2361" t="s">
        <v>80</v>
      </c>
      <c r="D2361" t="s">
        <v>108</v>
      </c>
      <c r="E2361" t="s">
        <v>1368</v>
      </c>
      <c r="F2361" t="s">
        <v>7010</v>
      </c>
      <c r="G2361" t="s">
        <v>353</v>
      </c>
      <c r="H2361" t="s">
        <v>293</v>
      </c>
      <c r="I2361" t="s">
        <v>136</v>
      </c>
      <c r="J2361" t="s">
        <v>137</v>
      </c>
      <c r="K2361" t="s">
        <v>294</v>
      </c>
      <c r="L2361" t="s">
        <v>7011</v>
      </c>
      <c r="M2361" t="s">
        <v>7012</v>
      </c>
      <c r="N2361">
        <v>5.1930555549999999</v>
      </c>
      <c r="O2361">
        <v>0</v>
      </c>
      <c r="P2361">
        <v>350</v>
      </c>
      <c r="Q2361">
        <v>0</v>
      </c>
      <c r="R2361">
        <v>105</v>
      </c>
      <c r="S2361">
        <v>4</v>
      </c>
      <c r="T2361">
        <v>51</v>
      </c>
      <c r="U2361">
        <v>0</v>
      </c>
      <c r="V2361">
        <v>0</v>
      </c>
      <c r="W2361">
        <v>0</v>
      </c>
      <c r="X2361">
        <v>389.68957401012335</v>
      </c>
      <c r="Y2361">
        <v>0</v>
      </c>
      <c r="Z2361">
        <v>777.08879032217214</v>
      </c>
      <c r="AA2361">
        <v>80.884931702051375</v>
      </c>
      <c r="AB2361">
        <v>412.75102112409934</v>
      </c>
      <c r="AC2361">
        <v>0</v>
      </c>
      <c r="AD2361">
        <v>0</v>
      </c>
      <c r="AE2361">
        <v>1660.414317158446</v>
      </c>
    </row>
    <row r="2362" spans="1:31" x14ac:dyDescent="0.25">
      <c r="A2362">
        <v>2383902</v>
      </c>
      <c r="B2362">
        <v>1</v>
      </c>
      <c r="C2362" t="s">
        <v>80</v>
      </c>
      <c r="D2362" t="s">
        <v>108</v>
      </c>
      <c r="E2362" t="s">
        <v>1397</v>
      </c>
      <c r="F2362" t="s">
        <v>7013</v>
      </c>
      <c r="G2362" t="s">
        <v>292</v>
      </c>
      <c r="H2362" t="s">
        <v>293</v>
      </c>
      <c r="I2362" t="s">
        <v>136</v>
      </c>
      <c r="J2362" t="s">
        <v>137</v>
      </c>
      <c r="K2362" t="s">
        <v>294</v>
      </c>
      <c r="L2362" t="s">
        <v>7014</v>
      </c>
      <c r="M2362" t="s">
        <v>7015</v>
      </c>
      <c r="N2362">
        <v>7.7913888880000002</v>
      </c>
      <c r="O2362">
        <v>0</v>
      </c>
      <c r="P2362">
        <v>73</v>
      </c>
      <c r="Q2362">
        <v>0</v>
      </c>
      <c r="R2362">
        <v>8</v>
      </c>
      <c r="S2362">
        <v>0</v>
      </c>
      <c r="T2362">
        <v>9</v>
      </c>
      <c r="U2362">
        <v>0</v>
      </c>
      <c r="V2362">
        <v>0</v>
      </c>
      <c r="W2362">
        <v>0</v>
      </c>
      <c r="X2362">
        <v>151.73544391320956</v>
      </c>
      <c r="Y2362">
        <v>0</v>
      </c>
      <c r="Z2362">
        <v>39.011426669732344</v>
      </c>
      <c r="AA2362">
        <v>0</v>
      </c>
      <c r="AB2362">
        <v>94.14554684809481</v>
      </c>
      <c r="AC2362">
        <v>0</v>
      </c>
      <c r="AD2362">
        <v>0</v>
      </c>
      <c r="AE2362">
        <v>284.89241743103673</v>
      </c>
    </row>
    <row r="2363" spans="1:31" x14ac:dyDescent="0.25">
      <c r="A2363">
        <v>2385264</v>
      </c>
      <c r="B2363">
        <v>1</v>
      </c>
      <c r="C2363" t="s">
        <v>80</v>
      </c>
      <c r="D2363" t="s">
        <v>104</v>
      </c>
      <c r="E2363" t="s">
        <v>1397</v>
      </c>
      <c r="F2363" t="s">
        <v>7016</v>
      </c>
      <c r="G2363" t="s">
        <v>353</v>
      </c>
      <c r="H2363" t="s">
        <v>293</v>
      </c>
      <c r="I2363" t="s">
        <v>136</v>
      </c>
      <c r="J2363" t="s">
        <v>137</v>
      </c>
      <c r="K2363" t="s">
        <v>294</v>
      </c>
      <c r="L2363" t="s">
        <v>7017</v>
      </c>
      <c r="M2363" t="s">
        <v>7018</v>
      </c>
      <c r="N2363">
        <v>1.1375</v>
      </c>
      <c r="O2363">
        <v>0</v>
      </c>
      <c r="P2363">
        <v>47</v>
      </c>
      <c r="Q2363">
        <v>0</v>
      </c>
      <c r="R2363">
        <v>2</v>
      </c>
      <c r="S2363">
        <v>0</v>
      </c>
      <c r="T2363">
        <v>7</v>
      </c>
      <c r="U2363">
        <v>0</v>
      </c>
      <c r="V2363">
        <v>0</v>
      </c>
      <c r="W2363">
        <v>0</v>
      </c>
      <c r="X2363">
        <v>44.358231044267747</v>
      </c>
      <c r="Y2363">
        <v>0</v>
      </c>
      <c r="Z2363">
        <v>1.6119437455417749</v>
      </c>
      <c r="AA2363">
        <v>0</v>
      </c>
      <c r="AB2363">
        <v>3.1759248881341011</v>
      </c>
      <c r="AC2363">
        <v>0</v>
      </c>
      <c r="AD2363">
        <v>0</v>
      </c>
      <c r="AE2363">
        <v>49.146099677943617</v>
      </c>
    </row>
    <row r="2364" spans="1:31" x14ac:dyDescent="0.25">
      <c r="A2364">
        <v>2385269</v>
      </c>
      <c r="B2364">
        <v>1</v>
      </c>
      <c r="C2364" t="s">
        <v>80</v>
      </c>
      <c r="D2364" t="s">
        <v>99</v>
      </c>
      <c r="E2364" t="s">
        <v>290</v>
      </c>
      <c r="F2364" t="s">
        <v>7019</v>
      </c>
      <c r="G2364" t="s">
        <v>292</v>
      </c>
      <c r="H2364" t="s">
        <v>293</v>
      </c>
      <c r="I2364" t="s">
        <v>136</v>
      </c>
      <c r="J2364" t="s">
        <v>137</v>
      </c>
      <c r="K2364" t="s">
        <v>294</v>
      </c>
      <c r="L2364" t="s">
        <v>7020</v>
      </c>
      <c r="M2364" t="s">
        <v>7021</v>
      </c>
      <c r="N2364">
        <v>7.9766666659999999</v>
      </c>
      <c r="O2364">
        <v>10</v>
      </c>
      <c r="P2364">
        <v>7574</v>
      </c>
      <c r="Q2364">
        <v>1</v>
      </c>
      <c r="R2364">
        <v>126</v>
      </c>
      <c r="S2364">
        <v>24</v>
      </c>
      <c r="T2364">
        <v>931</v>
      </c>
      <c r="U2364">
        <v>3</v>
      </c>
      <c r="V2364">
        <v>6</v>
      </c>
      <c r="W2364">
        <v>845.44591444245577</v>
      </c>
      <c r="X2364">
        <v>14467.426916507557</v>
      </c>
      <c r="Y2364">
        <v>2.1514944725230669</v>
      </c>
      <c r="Z2364">
        <v>413.52322989225098</v>
      </c>
      <c r="AA2364">
        <v>3289.5546719954186</v>
      </c>
      <c r="AB2364">
        <v>11440.162426863946</v>
      </c>
      <c r="AC2364">
        <v>393.487938530424</v>
      </c>
      <c r="AD2364">
        <v>2681.3581240622921</v>
      </c>
      <c r="AE2364">
        <v>33533.110716766867</v>
      </c>
    </row>
    <row r="2365" spans="1:31" x14ac:dyDescent="0.25">
      <c r="A2365">
        <v>2385232</v>
      </c>
      <c r="B2365">
        <v>1</v>
      </c>
      <c r="C2365" t="s">
        <v>80</v>
      </c>
      <c r="D2365" t="s">
        <v>99</v>
      </c>
      <c r="E2365" t="s">
        <v>290</v>
      </c>
      <c r="F2365" t="s">
        <v>7022</v>
      </c>
      <c r="G2365" t="s">
        <v>292</v>
      </c>
      <c r="H2365" t="s">
        <v>293</v>
      </c>
      <c r="I2365" t="s">
        <v>136</v>
      </c>
      <c r="J2365" t="s">
        <v>137</v>
      </c>
      <c r="K2365" t="s">
        <v>294</v>
      </c>
      <c r="L2365" t="s">
        <v>7023</v>
      </c>
      <c r="M2365" t="s">
        <v>7024</v>
      </c>
      <c r="N2365">
        <v>8.6963888879999995</v>
      </c>
      <c r="O2365">
        <v>0</v>
      </c>
      <c r="P2365">
        <v>0</v>
      </c>
      <c r="Q2365">
        <v>0</v>
      </c>
      <c r="R2365">
        <v>0</v>
      </c>
      <c r="S2365">
        <v>8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2711.295573284237</v>
      </c>
      <c r="AB2365">
        <v>0</v>
      </c>
      <c r="AC2365">
        <v>0</v>
      </c>
      <c r="AD2365">
        <v>0</v>
      </c>
      <c r="AE2365">
        <v>2711.295573284237</v>
      </c>
    </row>
    <row r="2366" spans="1:31" x14ac:dyDescent="0.25">
      <c r="A2366">
        <v>2385234</v>
      </c>
      <c r="B2366">
        <v>1</v>
      </c>
      <c r="C2366" t="s">
        <v>80</v>
      </c>
      <c r="D2366" t="s">
        <v>104</v>
      </c>
      <c r="E2366" t="s">
        <v>290</v>
      </c>
      <c r="F2366" t="s">
        <v>7025</v>
      </c>
      <c r="G2366" t="s">
        <v>292</v>
      </c>
      <c r="H2366" t="s">
        <v>293</v>
      </c>
      <c r="I2366" t="s">
        <v>136</v>
      </c>
      <c r="J2366" t="s">
        <v>137</v>
      </c>
      <c r="K2366" t="s">
        <v>294</v>
      </c>
      <c r="L2366" t="s">
        <v>7026</v>
      </c>
      <c r="M2366" t="s">
        <v>7027</v>
      </c>
      <c r="N2366">
        <v>5.2852777770000001</v>
      </c>
      <c r="O2366">
        <v>1</v>
      </c>
      <c r="P2366">
        <v>403</v>
      </c>
      <c r="Q2366">
        <v>3</v>
      </c>
      <c r="R2366">
        <v>15</v>
      </c>
      <c r="S2366">
        <v>0</v>
      </c>
      <c r="T2366">
        <v>32</v>
      </c>
      <c r="U2366">
        <v>0</v>
      </c>
      <c r="V2366">
        <v>0</v>
      </c>
      <c r="W2366">
        <v>7.3640420120799002</v>
      </c>
      <c r="X2366">
        <v>536.97972569195952</v>
      </c>
      <c r="Y2366">
        <v>12.96453386468942</v>
      </c>
      <c r="Z2366">
        <v>46.16528046944152</v>
      </c>
      <c r="AA2366">
        <v>0</v>
      </c>
      <c r="AB2366">
        <v>102.42702673589089</v>
      </c>
      <c r="AC2366">
        <v>0</v>
      </c>
      <c r="AD2366">
        <v>0</v>
      </c>
      <c r="AE2366">
        <v>705.90060877406131</v>
      </c>
    </row>
    <row r="2367" spans="1:31" x14ac:dyDescent="0.25">
      <c r="A2367">
        <v>2385243</v>
      </c>
      <c r="B2367">
        <v>1</v>
      </c>
      <c r="C2367" t="s">
        <v>80</v>
      </c>
      <c r="D2367" t="s">
        <v>108</v>
      </c>
      <c r="E2367" t="s">
        <v>1397</v>
      </c>
      <c r="F2367" t="s">
        <v>7028</v>
      </c>
      <c r="G2367" t="s">
        <v>353</v>
      </c>
      <c r="H2367" t="s">
        <v>293</v>
      </c>
      <c r="I2367" t="s">
        <v>136</v>
      </c>
      <c r="J2367" t="s">
        <v>137</v>
      </c>
      <c r="K2367" t="s">
        <v>294</v>
      </c>
      <c r="L2367" t="s">
        <v>7029</v>
      </c>
      <c r="M2367" t="s">
        <v>7030</v>
      </c>
      <c r="N2367">
        <v>8.2308333329999996</v>
      </c>
      <c r="O2367">
        <v>0</v>
      </c>
      <c r="P2367">
        <v>43</v>
      </c>
      <c r="Q2367">
        <v>0</v>
      </c>
      <c r="R2367">
        <v>16</v>
      </c>
      <c r="S2367">
        <v>0</v>
      </c>
      <c r="T2367">
        <v>7</v>
      </c>
      <c r="U2367">
        <v>0</v>
      </c>
      <c r="V2367">
        <v>0</v>
      </c>
      <c r="W2367">
        <v>0</v>
      </c>
      <c r="X2367">
        <v>106.33747969730696</v>
      </c>
      <c r="Y2367">
        <v>0</v>
      </c>
      <c r="Z2367">
        <v>193.65715418736576</v>
      </c>
      <c r="AA2367">
        <v>0</v>
      </c>
      <c r="AB2367">
        <v>33.386572493675693</v>
      </c>
      <c r="AC2367">
        <v>0</v>
      </c>
      <c r="AD2367">
        <v>0</v>
      </c>
      <c r="AE2367">
        <v>333.38120637834845</v>
      </c>
    </row>
    <row r="2368" spans="1:31" x14ac:dyDescent="0.25">
      <c r="A2368">
        <v>2385250</v>
      </c>
      <c r="B2368">
        <v>1</v>
      </c>
      <c r="C2368" t="s">
        <v>80</v>
      </c>
      <c r="D2368" t="s">
        <v>99</v>
      </c>
      <c r="E2368" t="s">
        <v>290</v>
      </c>
      <c r="F2368" t="s">
        <v>7031</v>
      </c>
      <c r="G2368" t="s">
        <v>292</v>
      </c>
      <c r="H2368" t="s">
        <v>293</v>
      </c>
      <c r="I2368" t="s">
        <v>136</v>
      </c>
      <c r="J2368" t="s">
        <v>137</v>
      </c>
      <c r="K2368" t="s">
        <v>294</v>
      </c>
      <c r="L2368" t="s">
        <v>7032</v>
      </c>
      <c r="M2368" t="s">
        <v>7033</v>
      </c>
      <c r="N2368">
        <v>8.4333333330000002</v>
      </c>
      <c r="O2368">
        <v>0</v>
      </c>
      <c r="P2368">
        <v>1048</v>
      </c>
      <c r="Q2368">
        <v>0</v>
      </c>
      <c r="R2368">
        <v>5</v>
      </c>
      <c r="S2368">
        <v>0</v>
      </c>
      <c r="T2368">
        <v>94</v>
      </c>
      <c r="U2368">
        <v>0</v>
      </c>
      <c r="V2368">
        <v>1</v>
      </c>
      <c r="W2368">
        <v>0</v>
      </c>
      <c r="X2368">
        <v>2240.4225106642452</v>
      </c>
      <c r="Y2368">
        <v>0</v>
      </c>
      <c r="Z2368">
        <v>4.4206765125037508</v>
      </c>
      <c r="AA2368">
        <v>0</v>
      </c>
      <c r="AB2368">
        <v>1021.3425281935286</v>
      </c>
      <c r="AC2368">
        <v>0</v>
      </c>
      <c r="AD2368">
        <v>10.754527453624585</v>
      </c>
      <c r="AE2368">
        <v>3276.9402428239023</v>
      </c>
    </row>
    <row r="2369" spans="1:31" x14ac:dyDescent="0.25">
      <c r="A2369">
        <v>2385780</v>
      </c>
      <c r="B2369">
        <v>1</v>
      </c>
      <c r="C2369" t="s">
        <v>80</v>
      </c>
      <c r="D2369" t="s">
        <v>96</v>
      </c>
      <c r="E2369" t="s">
        <v>1490</v>
      </c>
      <c r="F2369" t="s">
        <v>3797</v>
      </c>
      <c r="G2369" t="s">
        <v>292</v>
      </c>
      <c r="H2369" t="s">
        <v>293</v>
      </c>
      <c r="I2369" t="s">
        <v>136</v>
      </c>
      <c r="J2369" t="s">
        <v>137</v>
      </c>
      <c r="K2369" t="s">
        <v>294</v>
      </c>
      <c r="L2369" t="s">
        <v>1386</v>
      </c>
      <c r="M2369" t="s">
        <v>7034</v>
      </c>
      <c r="N2369">
        <v>8.6505555550000004</v>
      </c>
      <c r="O2369">
        <v>0</v>
      </c>
      <c r="P2369">
        <v>284</v>
      </c>
      <c r="Q2369">
        <v>14</v>
      </c>
      <c r="R2369">
        <v>28</v>
      </c>
      <c r="S2369">
        <v>20</v>
      </c>
      <c r="T2369">
        <v>52</v>
      </c>
      <c r="U2369">
        <v>5</v>
      </c>
      <c r="V2369">
        <v>0</v>
      </c>
      <c r="W2369">
        <v>0</v>
      </c>
      <c r="X2369">
        <v>792.6924791543322</v>
      </c>
      <c r="Y2369">
        <v>142.84035645346944</v>
      </c>
      <c r="Z2369">
        <v>121.5348835267062</v>
      </c>
      <c r="AA2369">
        <v>1092.387897202228</v>
      </c>
      <c r="AB2369">
        <v>338.1866913492575</v>
      </c>
      <c r="AC2369">
        <v>3767.4945122522886</v>
      </c>
      <c r="AD2369">
        <v>0</v>
      </c>
      <c r="AE2369">
        <v>6255.1368199382823</v>
      </c>
    </row>
    <row r="2370" spans="1:31" x14ac:dyDescent="0.25">
      <c r="A2370">
        <v>2385829</v>
      </c>
      <c r="B2370">
        <v>1</v>
      </c>
      <c r="C2370" t="s">
        <v>80</v>
      </c>
      <c r="D2370" t="s">
        <v>108</v>
      </c>
      <c r="E2370" t="s">
        <v>1368</v>
      </c>
      <c r="F2370" t="s">
        <v>7035</v>
      </c>
      <c r="G2370" t="s">
        <v>292</v>
      </c>
      <c r="H2370" t="s">
        <v>293</v>
      </c>
      <c r="I2370" t="s">
        <v>136</v>
      </c>
      <c r="J2370" t="s">
        <v>137</v>
      </c>
      <c r="K2370" t="s">
        <v>294</v>
      </c>
      <c r="L2370" t="s">
        <v>7036</v>
      </c>
      <c r="M2370" t="s">
        <v>7037</v>
      </c>
      <c r="N2370">
        <v>4.8227777769999998</v>
      </c>
      <c r="O2370">
        <v>0</v>
      </c>
      <c r="P2370">
        <v>991</v>
      </c>
      <c r="Q2370">
        <v>0</v>
      </c>
      <c r="R2370">
        <v>169</v>
      </c>
      <c r="S2370">
        <v>7</v>
      </c>
      <c r="T2370">
        <v>184</v>
      </c>
      <c r="U2370">
        <v>0</v>
      </c>
      <c r="V2370">
        <v>0</v>
      </c>
      <c r="W2370">
        <v>0</v>
      </c>
      <c r="X2370">
        <v>908.45226057309799</v>
      </c>
      <c r="Y2370">
        <v>0</v>
      </c>
      <c r="Z2370">
        <v>1230.0049704878213</v>
      </c>
      <c r="AA2370">
        <v>622.37603264477127</v>
      </c>
      <c r="AB2370">
        <v>1168.3099238742018</v>
      </c>
      <c r="AC2370">
        <v>0</v>
      </c>
      <c r="AD2370">
        <v>0</v>
      </c>
      <c r="AE2370">
        <v>3929.1431875798926</v>
      </c>
    </row>
    <row r="2371" spans="1:31" x14ac:dyDescent="0.25">
      <c r="A2371">
        <v>2387005</v>
      </c>
      <c r="B2371">
        <v>1</v>
      </c>
      <c r="C2371" t="s">
        <v>81</v>
      </c>
      <c r="D2371" t="s">
        <v>120</v>
      </c>
      <c r="E2371" t="s">
        <v>290</v>
      </c>
      <c r="F2371" t="s">
        <v>6556</v>
      </c>
      <c r="G2371" t="s">
        <v>292</v>
      </c>
      <c r="H2371" t="s">
        <v>293</v>
      </c>
      <c r="I2371" t="s">
        <v>136</v>
      </c>
      <c r="J2371" t="s">
        <v>137</v>
      </c>
      <c r="K2371" t="s">
        <v>294</v>
      </c>
      <c r="L2371" t="s">
        <v>7038</v>
      </c>
      <c r="M2371" t="s">
        <v>7039</v>
      </c>
      <c r="N2371">
        <v>7.6958333330000004</v>
      </c>
      <c r="O2371">
        <v>2</v>
      </c>
      <c r="P2371">
        <v>2152</v>
      </c>
      <c r="Q2371">
        <v>165</v>
      </c>
      <c r="R2371">
        <v>136</v>
      </c>
      <c r="S2371">
        <v>24</v>
      </c>
      <c r="T2371">
        <v>265</v>
      </c>
      <c r="U2371">
        <v>0</v>
      </c>
      <c r="V2371">
        <v>1</v>
      </c>
      <c r="W2371">
        <v>44.603144572747681</v>
      </c>
      <c r="X2371">
        <v>2927.3292501305982</v>
      </c>
      <c r="Y2371">
        <v>3685.6267297375098</v>
      </c>
      <c r="Z2371">
        <v>2601.0099056105864</v>
      </c>
      <c r="AA2371">
        <v>417.45924051024878</v>
      </c>
      <c r="AB2371">
        <v>1157.0403321697486</v>
      </c>
      <c r="AC2371">
        <v>0</v>
      </c>
      <c r="AD2371">
        <v>1.7711373737700001E-2</v>
      </c>
      <c r="AE2371">
        <v>10833.086314105176</v>
      </c>
    </row>
    <row r="2372" spans="1:31" x14ac:dyDescent="0.25">
      <c r="A2372">
        <v>2387007</v>
      </c>
      <c r="B2372">
        <v>1</v>
      </c>
      <c r="C2372" t="s">
        <v>81</v>
      </c>
      <c r="D2372" t="s">
        <v>114</v>
      </c>
      <c r="E2372" t="s">
        <v>1368</v>
      </c>
      <c r="F2372" t="s">
        <v>7040</v>
      </c>
      <c r="G2372" t="s">
        <v>292</v>
      </c>
      <c r="H2372" t="s">
        <v>293</v>
      </c>
      <c r="I2372" t="s">
        <v>136</v>
      </c>
      <c r="J2372" t="s">
        <v>137</v>
      </c>
      <c r="K2372" t="s">
        <v>294</v>
      </c>
      <c r="L2372" t="s">
        <v>7041</v>
      </c>
      <c r="M2372" t="s">
        <v>7042</v>
      </c>
      <c r="N2372">
        <v>8.1786111110000004</v>
      </c>
      <c r="O2372">
        <v>0</v>
      </c>
      <c r="P2372">
        <v>499</v>
      </c>
      <c r="Q2372">
        <v>1</v>
      </c>
      <c r="R2372">
        <v>12</v>
      </c>
      <c r="S2372">
        <v>6</v>
      </c>
      <c r="T2372">
        <v>49</v>
      </c>
      <c r="U2372">
        <v>1</v>
      </c>
      <c r="V2372">
        <v>0</v>
      </c>
      <c r="W2372">
        <v>0</v>
      </c>
      <c r="X2372">
        <v>452.71130784523427</v>
      </c>
      <c r="Y2372">
        <v>4.9839242961773671</v>
      </c>
      <c r="Z2372">
        <v>37.174577264630514</v>
      </c>
      <c r="AA2372">
        <v>152.48793408573061</v>
      </c>
      <c r="AB2372">
        <v>188.79332248410418</v>
      </c>
      <c r="AC2372">
        <v>1164.2984013882731</v>
      </c>
      <c r="AD2372">
        <v>0</v>
      </c>
      <c r="AE2372">
        <v>2000.44946736415</v>
      </c>
    </row>
    <row r="2373" spans="1:31" x14ac:dyDescent="0.25">
      <c r="A2373">
        <v>2384817</v>
      </c>
      <c r="B2373">
        <v>1</v>
      </c>
      <c r="C2373" t="s">
        <v>80</v>
      </c>
      <c r="D2373" t="s">
        <v>104</v>
      </c>
      <c r="E2373" t="s">
        <v>1397</v>
      </c>
      <c r="F2373" t="s">
        <v>7043</v>
      </c>
      <c r="G2373" t="s">
        <v>292</v>
      </c>
      <c r="H2373" t="s">
        <v>293</v>
      </c>
      <c r="I2373" t="s">
        <v>136</v>
      </c>
      <c r="J2373" t="s">
        <v>137</v>
      </c>
      <c r="K2373" t="s">
        <v>294</v>
      </c>
      <c r="L2373" t="s">
        <v>7044</v>
      </c>
      <c r="M2373" t="s">
        <v>7045</v>
      </c>
      <c r="N2373">
        <v>1.3547222219999999</v>
      </c>
      <c r="O2373">
        <v>0</v>
      </c>
      <c r="P2373">
        <v>368</v>
      </c>
      <c r="Q2373">
        <v>0</v>
      </c>
      <c r="R2373">
        <v>2</v>
      </c>
      <c r="S2373">
        <v>0</v>
      </c>
      <c r="T2373">
        <v>30</v>
      </c>
      <c r="U2373">
        <v>0</v>
      </c>
      <c r="V2373">
        <v>0</v>
      </c>
      <c r="W2373">
        <v>0</v>
      </c>
      <c r="X2373">
        <v>98.835265571221342</v>
      </c>
      <c r="Y2373">
        <v>0</v>
      </c>
      <c r="Z2373">
        <v>0.59219127368285007</v>
      </c>
      <c r="AA2373">
        <v>0</v>
      </c>
      <c r="AB2373">
        <v>31.126913557284833</v>
      </c>
      <c r="AC2373">
        <v>0</v>
      </c>
      <c r="AD2373">
        <v>0</v>
      </c>
      <c r="AE2373">
        <v>130.55437040218902</v>
      </c>
    </row>
    <row r="2374" spans="1:31" x14ac:dyDescent="0.25">
      <c r="A2374">
        <v>2384826</v>
      </c>
      <c r="B2374">
        <v>1</v>
      </c>
      <c r="C2374" t="s">
        <v>80</v>
      </c>
      <c r="D2374" t="s">
        <v>98</v>
      </c>
      <c r="E2374" t="s">
        <v>1368</v>
      </c>
      <c r="F2374" t="s">
        <v>7046</v>
      </c>
      <c r="G2374" t="s">
        <v>292</v>
      </c>
      <c r="H2374" t="s">
        <v>293</v>
      </c>
      <c r="I2374" t="s">
        <v>136</v>
      </c>
      <c r="J2374" t="s">
        <v>137</v>
      </c>
      <c r="K2374" t="s">
        <v>294</v>
      </c>
      <c r="L2374" t="s">
        <v>7047</v>
      </c>
      <c r="M2374" t="s">
        <v>7048</v>
      </c>
      <c r="N2374">
        <v>6.8133333330000001</v>
      </c>
      <c r="O2374">
        <v>0</v>
      </c>
      <c r="P2374">
        <v>426</v>
      </c>
      <c r="Q2374">
        <v>3</v>
      </c>
      <c r="R2374">
        <v>8</v>
      </c>
      <c r="S2374">
        <v>8</v>
      </c>
      <c r="T2374">
        <v>48</v>
      </c>
      <c r="U2374">
        <v>1</v>
      </c>
      <c r="V2374">
        <v>0</v>
      </c>
      <c r="W2374">
        <v>0</v>
      </c>
      <c r="X2374">
        <v>323.17428671532042</v>
      </c>
      <c r="Y2374">
        <v>55.548248090415569</v>
      </c>
      <c r="Z2374">
        <v>50.076817764708004</v>
      </c>
      <c r="AA2374">
        <v>117.85766654960523</v>
      </c>
      <c r="AB2374">
        <v>236.80846673271995</v>
      </c>
      <c r="AC2374">
        <v>13.463909057067735</v>
      </c>
      <c r="AD2374">
        <v>0</v>
      </c>
      <c r="AE2374">
        <v>796.9293949098369</v>
      </c>
    </row>
    <row r="2375" spans="1:31" x14ac:dyDescent="0.25">
      <c r="A2375">
        <v>2385838</v>
      </c>
      <c r="B2375">
        <v>1</v>
      </c>
      <c r="C2375" t="s">
        <v>80</v>
      </c>
      <c r="D2375" t="s">
        <v>108</v>
      </c>
      <c r="E2375" t="s">
        <v>1368</v>
      </c>
      <c r="F2375" t="s">
        <v>7049</v>
      </c>
      <c r="G2375" t="s">
        <v>292</v>
      </c>
      <c r="H2375" t="s">
        <v>293</v>
      </c>
      <c r="I2375" t="s">
        <v>136</v>
      </c>
      <c r="J2375" t="s">
        <v>137</v>
      </c>
      <c r="K2375" t="s">
        <v>294</v>
      </c>
      <c r="L2375" t="s">
        <v>7050</v>
      </c>
      <c r="M2375" t="s">
        <v>7051</v>
      </c>
      <c r="N2375">
        <v>4.9213888880000001</v>
      </c>
      <c r="O2375">
        <v>0</v>
      </c>
      <c r="P2375">
        <v>351</v>
      </c>
      <c r="Q2375">
        <v>2</v>
      </c>
      <c r="R2375">
        <v>49</v>
      </c>
      <c r="S2375">
        <v>2</v>
      </c>
      <c r="T2375">
        <v>142</v>
      </c>
      <c r="U2375">
        <v>0</v>
      </c>
      <c r="V2375">
        <v>0</v>
      </c>
      <c r="W2375">
        <v>0</v>
      </c>
      <c r="X2375">
        <v>422.57017773361292</v>
      </c>
      <c r="Y2375">
        <v>1.1092387833999999</v>
      </c>
      <c r="Z2375">
        <v>799.71187335445381</v>
      </c>
      <c r="AA2375">
        <v>114.81465140289848</v>
      </c>
      <c r="AB2375">
        <v>927.16282134546054</v>
      </c>
      <c r="AC2375">
        <v>0</v>
      </c>
      <c r="AD2375">
        <v>0</v>
      </c>
      <c r="AE2375">
        <v>2265.3687626198257</v>
      </c>
    </row>
    <row r="2376" spans="1:31" x14ac:dyDescent="0.25">
      <c r="A2376">
        <v>2385847</v>
      </c>
      <c r="B2376">
        <v>1</v>
      </c>
      <c r="C2376" t="s">
        <v>80</v>
      </c>
      <c r="D2376" t="s">
        <v>93</v>
      </c>
      <c r="E2376" t="s">
        <v>290</v>
      </c>
      <c r="F2376" t="s">
        <v>7052</v>
      </c>
      <c r="G2376" t="s">
        <v>292</v>
      </c>
      <c r="H2376" t="s">
        <v>293</v>
      </c>
      <c r="I2376" t="s">
        <v>136</v>
      </c>
      <c r="J2376" t="s">
        <v>137</v>
      </c>
      <c r="K2376" t="s">
        <v>294</v>
      </c>
      <c r="L2376" t="s">
        <v>7053</v>
      </c>
      <c r="M2376" t="s">
        <v>7054</v>
      </c>
      <c r="N2376">
        <v>2.6363888879999999</v>
      </c>
      <c r="O2376">
        <v>0</v>
      </c>
      <c r="P2376">
        <v>695</v>
      </c>
      <c r="Q2376">
        <v>8</v>
      </c>
      <c r="R2376">
        <v>239</v>
      </c>
      <c r="S2376">
        <v>22</v>
      </c>
      <c r="T2376">
        <v>148</v>
      </c>
      <c r="U2376">
        <v>0</v>
      </c>
      <c r="V2376">
        <v>0</v>
      </c>
      <c r="W2376">
        <v>0</v>
      </c>
      <c r="X2376">
        <v>402.61421782125421</v>
      </c>
      <c r="Y2376">
        <v>160.61500694804184</v>
      </c>
      <c r="Z2376">
        <v>2244.1218802928133</v>
      </c>
      <c r="AA2376">
        <v>343.8460462986593</v>
      </c>
      <c r="AB2376">
        <v>734.87444722476869</v>
      </c>
      <c r="AC2376">
        <v>0</v>
      </c>
      <c r="AD2376">
        <v>0</v>
      </c>
      <c r="AE2376">
        <v>3886.0715985855372</v>
      </c>
    </row>
    <row r="2377" spans="1:31" x14ac:dyDescent="0.25">
      <c r="A2377">
        <v>2387079</v>
      </c>
      <c r="B2377">
        <v>1</v>
      </c>
      <c r="C2377" t="s">
        <v>81</v>
      </c>
      <c r="D2377" t="s">
        <v>118</v>
      </c>
      <c r="E2377" t="s">
        <v>1490</v>
      </c>
      <c r="F2377" t="s">
        <v>7055</v>
      </c>
      <c r="G2377" t="s">
        <v>292</v>
      </c>
      <c r="H2377" t="s">
        <v>293</v>
      </c>
      <c r="I2377" t="s">
        <v>136</v>
      </c>
      <c r="J2377" t="s">
        <v>137</v>
      </c>
      <c r="K2377" t="s">
        <v>294</v>
      </c>
      <c r="L2377" t="s">
        <v>7056</v>
      </c>
      <c r="M2377" t="s">
        <v>7057</v>
      </c>
      <c r="N2377">
        <v>6.0019444440000003</v>
      </c>
      <c r="O2377">
        <v>3</v>
      </c>
      <c r="P2377">
        <v>8183</v>
      </c>
      <c r="Q2377">
        <v>198</v>
      </c>
      <c r="R2377">
        <v>1357</v>
      </c>
      <c r="S2377">
        <v>64</v>
      </c>
      <c r="T2377">
        <v>956</v>
      </c>
      <c r="U2377">
        <v>7</v>
      </c>
      <c r="V2377">
        <v>1</v>
      </c>
      <c r="W2377">
        <v>3.6591598074951834</v>
      </c>
      <c r="X2377">
        <v>6422.0466623041184</v>
      </c>
      <c r="Y2377">
        <v>9241.9012711628002</v>
      </c>
      <c r="Z2377">
        <v>8037.7322665756637</v>
      </c>
      <c r="AA2377">
        <v>1546.9063209287574</v>
      </c>
      <c r="AB2377">
        <v>5183.3290027212824</v>
      </c>
      <c r="AC2377">
        <v>3521.0472777861555</v>
      </c>
      <c r="AD2377">
        <v>87.681791215905321</v>
      </c>
      <c r="AE2377">
        <v>34044.303752502172</v>
      </c>
    </row>
    <row r="2378" spans="1:31" x14ac:dyDescent="0.25">
      <c r="A2378">
        <v>2387166</v>
      </c>
      <c r="B2378">
        <v>1</v>
      </c>
      <c r="C2378" t="s">
        <v>81</v>
      </c>
      <c r="D2378" t="s">
        <v>112</v>
      </c>
      <c r="E2378" t="s">
        <v>1397</v>
      </c>
      <c r="F2378" t="s">
        <v>7058</v>
      </c>
      <c r="G2378" t="s">
        <v>292</v>
      </c>
      <c r="H2378" t="s">
        <v>293</v>
      </c>
      <c r="I2378" t="s">
        <v>136</v>
      </c>
      <c r="J2378" t="s">
        <v>137</v>
      </c>
      <c r="K2378" t="s">
        <v>294</v>
      </c>
      <c r="L2378" t="s">
        <v>7059</v>
      </c>
      <c r="M2378" t="s">
        <v>7060</v>
      </c>
      <c r="N2378">
        <v>4.5758333330000003</v>
      </c>
      <c r="O2378">
        <v>0</v>
      </c>
      <c r="P2378">
        <v>19814</v>
      </c>
      <c r="Q2378">
        <v>12</v>
      </c>
      <c r="R2378">
        <v>535</v>
      </c>
      <c r="S2378">
        <v>4</v>
      </c>
      <c r="T2378">
        <v>1616</v>
      </c>
      <c r="U2378">
        <v>3</v>
      </c>
      <c r="V2378">
        <v>5</v>
      </c>
      <c r="W2378">
        <v>0</v>
      </c>
      <c r="X2378">
        <v>16018.851149210994</v>
      </c>
      <c r="Y2378">
        <v>105.88760814370082</v>
      </c>
      <c r="Z2378">
        <v>784.56411324301268</v>
      </c>
      <c r="AA2378">
        <v>385.4697906075445</v>
      </c>
      <c r="AB2378">
        <v>6608.2130240359356</v>
      </c>
      <c r="AC2378">
        <v>868.95599324491275</v>
      </c>
      <c r="AD2378">
        <v>490.76467924417642</v>
      </c>
      <c r="AE2378">
        <v>25262.70635773028</v>
      </c>
    </row>
    <row r="2379" spans="1:31" x14ac:dyDescent="0.25">
      <c r="A2379">
        <v>2385198</v>
      </c>
      <c r="B2379">
        <v>1</v>
      </c>
      <c r="C2379" t="s">
        <v>80</v>
      </c>
      <c r="D2379" t="s">
        <v>91</v>
      </c>
      <c r="E2379" t="s">
        <v>1397</v>
      </c>
      <c r="F2379" t="s">
        <v>7061</v>
      </c>
      <c r="G2379" t="s">
        <v>353</v>
      </c>
      <c r="H2379" t="s">
        <v>293</v>
      </c>
      <c r="I2379" t="s">
        <v>136</v>
      </c>
      <c r="J2379" t="s">
        <v>137</v>
      </c>
      <c r="K2379" t="s">
        <v>294</v>
      </c>
      <c r="L2379" t="s">
        <v>7062</v>
      </c>
      <c r="M2379" t="s">
        <v>7063</v>
      </c>
      <c r="N2379">
        <v>8.5041666659999997</v>
      </c>
      <c r="O2379">
        <v>0</v>
      </c>
      <c r="P2379">
        <v>1189</v>
      </c>
      <c r="Q2379">
        <v>0</v>
      </c>
      <c r="R2379">
        <v>0</v>
      </c>
      <c r="S2379">
        <v>0</v>
      </c>
      <c r="T2379">
        <v>28</v>
      </c>
      <c r="U2379">
        <v>0</v>
      </c>
      <c r="V2379">
        <v>0</v>
      </c>
      <c r="W2379">
        <v>0</v>
      </c>
      <c r="X2379">
        <v>2391.5603335159049</v>
      </c>
      <c r="Y2379">
        <v>0</v>
      </c>
      <c r="Z2379">
        <v>0</v>
      </c>
      <c r="AA2379">
        <v>0</v>
      </c>
      <c r="AB2379">
        <v>390.73601626002812</v>
      </c>
      <c r="AC2379">
        <v>0</v>
      </c>
      <c r="AD2379">
        <v>0</v>
      </c>
      <c r="AE2379">
        <v>2782.2963497759329</v>
      </c>
    </row>
    <row r="2380" spans="1:31" x14ac:dyDescent="0.25">
      <c r="A2380">
        <v>2385203</v>
      </c>
      <c r="B2380">
        <v>1</v>
      </c>
      <c r="C2380" t="s">
        <v>80</v>
      </c>
      <c r="D2380" t="s">
        <v>93</v>
      </c>
      <c r="E2380" t="s">
        <v>290</v>
      </c>
      <c r="F2380" t="s">
        <v>7064</v>
      </c>
      <c r="G2380" t="s">
        <v>292</v>
      </c>
      <c r="H2380" t="s">
        <v>293</v>
      </c>
      <c r="I2380" t="s">
        <v>136</v>
      </c>
      <c r="J2380" t="s">
        <v>137</v>
      </c>
      <c r="K2380" t="s">
        <v>294</v>
      </c>
      <c r="L2380" t="s">
        <v>7065</v>
      </c>
      <c r="M2380" t="s">
        <v>7066</v>
      </c>
      <c r="N2380">
        <v>4.556944444</v>
      </c>
      <c r="O2380">
        <v>0</v>
      </c>
      <c r="P2380">
        <v>191</v>
      </c>
      <c r="Q2380">
        <v>37</v>
      </c>
      <c r="R2380">
        <v>286</v>
      </c>
      <c r="S2380">
        <v>4</v>
      </c>
      <c r="T2380">
        <v>104</v>
      </c>
      <c r="U2380">
        <v>0</v>
      </c>
      <c r="V2380">
        <v>0</v>
      </c>
      <c r="W2380">
        <v>0</v>
      </c>
      <c r="X2380">
        <v>451.53326138779386</v>
      </c>
      <c r="Y2380">
        <v>1146.4389591771021</v>
      </c>
      <c r="Z2380">
        <v>3057.824304274624</v>
      </c>
      <c r="AA2380">
        <v>147.50676754995152</v>
      </c>
      <c r="AB2380">
        <v>908.76972713015846</v>
      </c>
      <c r="AC2380">
        <v>0</v>
      </c>
      <c r="AD2380">
        <v>0</v>
      </c>
      <c r="AE2380">
        <v>5712.0730195196293</v>
      </c>
    </row>
    <row r="2381" spans="1:31" x14ac:dyDescent="0.25">
      <c r="A2381">
        <v>2385218</v>
      </c>
      <c r="B2381">
        <v>1</v>
      </c>
      <c r="C2381" t="s">
        <v>80</v>
      </c>
      <c r="D2381" t="s">
        <v>91</v>
      </c>
      <c r="E2381" t="s">
        <v>1397</v>
      </c>
      <c r="F2381" t="s">
        <v>7067</v>
      </c>
      <c r="G2381" t="s">
        <v>353</v>
      </c>
      <c r="H2381" t="s">
        <v>293</v>
      </c>
      <c r="I2381" t="s">
        <v>136</v>
      </c>
      <c r="J2381" t="s">
        <v>137</v>
      </c>
      <c r="K2381" t="s">
        <v>294</v>
      </c>
      <c r="L2381" t="s">
        <v>7068</v>
      </c>
      <c r="M2381" t="s">
        <v>7069</v>
      </c>
      <c r="N2381">
        <v>8.2313888879999997</v>
      </c>
      <c r="O2381">
        <v>0</v>
      </c>
      <c r="P2381">
        <v>319</v>
      </c>
      <c r="Q2381">
        <v>0</v>
      </c>
      <c r="R2381">
        <v>0</v>
      </c>
      <c r="S2381">
        <v>0</v>
      </c>
      <c r="T2381">
        <v>7</v>
      </c>
      <c r="U2381">
        <v>0</v>
      </c>
      <c r="V2381">
        <v>0</v>
      </c>
      <c r="W2381">
        <v>0</v>
      </c>
      <c r="X2381">
        <v>646.06200491473896</v>
      </c>
      <c r="Y2381">
        <v>0</v>
      </c>
      <c r="Z2381">
        <v>0</v>
      </c>
      <c r="AA2381">
        <v>0</v>
      </c>
      <c r="AB2381">
        <v>102.3264414926219</v>
      </c>
      <c r="AC2381">
        <v>0</v>
      </c>
      <c r="AD2381">
        <v>0</v>
      </c>
      <c r="AE2381">
        <v>748.3884464073609</v>
      </c>
    </row>
    <row r="2382" spans="1:31" x14ac:dyDescent="0.25">
      <c r="A2382">
        <v>2385465</v>
      </c>
      <c r="B2382">
        <v>1</v>
      </c>
      <c r="C2382" t="s">
        <v>80</v>
      </c>
      <c r="D2382" t="s">
        <v>93</v>
      </c>
      <c r="E2382" t="s">
        <v>290</v>
      </c>
      <c r="F2382" t="s">
        <v>7070</v>
      </c>
      <c r="G2382" t="s">
        <v>292</v>
      </c>
      <c r="H2382" t="s">
        <v>293</v>
      </c>
      <c r="I2382" t="s">
        <v>136</v>
      </c>
      <c r="J2382" t="s">
        <v>137</v>
      </c>
      <c r="K2382" t="s">
        <v>294</v>
      </c>
      <c r="L2382" t="s">
        <v>7071</v>
      </c>
      <c r="M2382" t="s">
        <v>7072</v>
      </c>
      <c r="N2382">
        <v>3.5097222220000002</v>
      </c>
      <c r="O2382">
        <v>0</v>
      </c>
      <c r="P2382">
        <v>4</v>
      </c>
      <c r="Q2382">
        <v>3</v>
      </c>
      <c r="R2382">
        <v>225</v>
      </c>
      <c r="S2382">
        <v>8</v>
      </c>
      <c r="T2382">
        <v>49</v>
      </c>
      <c r="U2382">
        <v>1</v>
      </c>
      <c r="V2382">
        <v>0</v>
      </c>
      <c r="W2382">
        <v>0</v>
      </c>
      <c r="X2382">
        <v>3.5072757944558668</v>
      </c>
      <c r="Y2382">
        <v>91.517321461161004</v>
      </c>
      <c r="Z2382">
        <v>1211.3404289275541</v>
      </c>
      <c r="AA2382">
        <v>102.06947328925389</v>
      </c>
      <c r="AB2382">
        <v>337.75867300819937</v>
      </c>
      <c r="AC2382">
        <v>579.94113582342334</v>
      </c>
      <c r="AD2382">
        <v>0</v>
      </c>
      <c r="AE2382">
        <v>2326.1343083040474</v>
      </c>
    </row>
    <row r="2383" spans="1:31" x14ac:dyDescent="0.25">
      <c r="A2383">
        <v>2387019</v>
      </c>
      <c r="B2383">
        <v>1</v>
      </c>
      <c r="C2383" t="s">
        <v>81</v>
      </c>
      <c r="D2383" t="s">
        <v>112</v>
      </c>
      <c r="E2383" t="s">
        <v>1368</v>
      </c>
      <c r="F2383" t="s">
        <v>7073</v>
      </c>
      <c r="G2383" t="s">
        <v>292</v>
      </c>
      <c r="H2383" t="s">
        <v>293</v>
      </c>
      <c r="I2383" t="s">
        <v>136</v>
      </c>
      <c r="J2383" t="s">
        <v>137</v>
      </c>
      <c r="K2383" t="s">
        <v>294</v>
      </c>
      <c r="L2383" t="s">
        <v>7074</v>
      </c>
      <c r="M2383" t="s">
        <v>7075</v>
      </c>
      <c r="N2383">
        <v>5.1791666660000004</v>
      </c>
      <c r="O2383">
        <v>0</v>
      </c>
      <c r="P2383">
        <v>776</v>
      </c>
      <c r="Q2383">
        <v>5</v>
      </c>
      <c r="R2383">
        <v>107</v>
      </c>
      <c r="S2383">
        <v>13</v>
      </c>
      <c r="T2383">
        <v>107</v>
      </c>
      <c r="U2383">
        <v>5</v>
      </c>
      <c r="V2383">
        <v>2</v>
      </c>
      <c r="W2383">
        <v>0</v>
      </c>
      <c r="X2383">
        <v>848.92249008428632</v>
      </c>
      <c r="Y2383">
        <v>2346.4435499264082</v>
      </c>
      <c r="Z2383">
        <v>499.81396170215316</v>
      </c>
      <c r="AA2383">
        <v>1869.6866906039761</v>
      </c>
      <c r="AB2383">
        <v>848.98589087723144</v>
      </c>
      <c r="AC2383">
        <v>4452.9082209379367</v>
      </c>
      <c r="AD2383">
        <v>84.948107188374394</v>
      </c>
      <c r="AE2383">
        <v>10951.708911320366</v>
      </c>
    </row>
    <row r="2384" spans="1:31" x14ac:dyDescent="0.25">
      <c r="A2384">
        <v>2387085</v>
      </c>
      <c r="B2384">
        <v>1</v>
      </c>
      <c r="C2384" t="s">
        <v>81</v>
      </c>
      <c r="D2384" t="s">
        <v>127</v>
      </c>
      <c r="E2384" t="s">
        <v>1490</v>
      </c>
      <c r="F2384" t="s">
        <v>7076</v>
      </c>
      <c r="G2384" t="s">
        <v>292</v>
      </c>
      <c r="H2384" t="s">
        <v>293</v>
      </c>
      <c r="I2384" t="s">
        <v>136</v>
      </c>
      <c r="J2384" t="s">
        <v>137</v>
      </c>
      <c r="K2384" t="s">
        <v>294</v>
      </c>
      <c r="L2384" t="s">
        <v>7077</v>
      </c>
      <c r="M2384" t="s">
        <v>7078</v>
      </c>
      <c r="N2384">
        <v>7.5130555550000002</v>
      </c>
      <c r="O2384">
        <v>0</v>
      </c>
      <c r="P2384">
        <v>13596</v>
      </c>
      <c r="Q2384">
        <v>0</v>
      </c>
      <c r="R2384">
        <v>1</v>
      </c>
      <c r="S2384">
        <v>4</v>
      </c>
      <c r="T2384">
        <v>2158</v>
      </c>
      <c r="U2384">
        <v>0</v>
      </c>
      <c r="V2384">
        <v>6</v>
      </c>
      <c r="W2384">
        <v>0</v>
      </c>
      <c r="X2384">
        <v>20551.579111462146</v>
      </c>
      <c r="Y2384">
        <v>0</v>
      </c>
      <c r="Z2384">
        <v>28.055254353416501</v>
      </c>
      <c r="AA2384">
        <v>2680.840418853405</v>
      </c>
      <c r="AB2384">
        <v>18337.461330259062</v>
      </c>
      <c r="AC2384">
        <v>0</v>
      </c>
      <c r="AD2384">
        <v>3845.517521232377</v>
      </c>
      <c r="AE2384">
        <v>45443.453636160404</v>
      </c>
    </row>
    <row r="2385" spans="1:31" x14ac:dyDescent="0.25">
      <c r="A2385">
        <v>2387097</v>
      </c>
      <c r="B2385">
        <v>1</v>
      </c>
      <c r="C2385" t="s">
        <v>81</v>
      </c>
      <c r="D2385" t="s">
        <v>128</v>
      </c>
      <c r="E2385" t="s">
        <v>290</v>
      </c>
      <c r="F2385" t="s">
        <v>7079</v>
      </c>
      <c r="G2385" t="s">
        <v>292</v>
      </c>
      <c r="H2385" t="s">
        <v>293</v>
      </c>
      <c r="I2385" t="s">
        <v>136</v>
      </c>
      <c r="J2385" t="s">
        <v>137</v>
      </c>
      <c r="K2385" t="s">
        <v>294</v>
      </c>
      <c r="L2385" t="s">
        <v>7080</v>
      </c>
      <c r="M2385" t="s">
        <v>7081</v>
      </c>
      <c r="N2385">
        <v>7.4874999999999998</v>
      </c>
      <c r="O2385">
        <v>0</v>
      </c>
      <c r="P2385">
        <v>1384</v>
      </c>
      <c r="Q2385">
        <v>0</v>
      </c>
      <c r="R2385">
        <v>0</v>
      </c>
      <c r="S2385">
        <v>0</v>
      </c>
      <c r="T2385">
        <v>76</v>
      </c>
      <c r="U2385">
        <v>0</v>
      </c>
      <c r="V2385">
        <v>0</v>
      </c>
      <c r="W2385">
        <v>0</v>
      </c>
      <c r="X2385">
        <v>2067.0803081543263</v>
      </c>
      <c r="Y2385">
        <v>0</v>
      </c>
      <c r="Z2385">
        <v>0</v>
      </c>
      <c r="AA2385">
        <v>0</v>
      </c>
      <c r="AB2385">
        <v>627.59844710287564</v>
      </c>
      <c r="AC2385">
        <v>0</v>
      </c>
      <c r="AD2385">
        <v>0</v>
      </c>
      <c r="AE2385">
        <v>2694.6787552572018</v>
      </c>
    </row>
    <row r="2386" spans="1:31" x14ac:dyDescent="0.25">
      <c r="A2386">
        <v>2385857</v>
      </c>
      <c r="B2386">
        <v>1</v>
      </c>
      <c r="C2386" t="s">
        <v>80</v>
      </c>
      <c r="D2386" t="s">
        <v>96</v>
      </c>
      <c r="E2386" t="s">
        <v>1368</v>
      </c>
      <c r="F2386" t="s">
        <v>6793</v>
      </c>
      <c r="G2386" t="s">
        <v>292</v>
      </c>
      <c r="H2386" t="s">
        <v>293</v>
      </c>
      <c r="I2386" t="s">
        <v>136</v>
      </c>
      <c r="J2386" t="s">
        <v>137</v>
      </c>
      <c r="K2386" t="s">
        <v>294</v>
      </c>
      <c r="L2386" t="s">
        <v>7082</v>
      </c>
      <c r="M2386" t="s">
        <v>7083</v>
      </c>
      <c r="N2386">
        <v>7.0391666659999999</v>
      </c>
      <c r="O2386">
        <v>2</v>
      </c>
      <c r="P2386">
        <v>123</v>
      </c>
      <c r="Q2386">
        <v>1</v>
      </c>
      <c r="R2386">
        <v>186</v>
      </c>
      <c r="S2386">
        <v>1</v>
      </c>
      <c r="T2386">
        <v>43</v>
      </c>
      <c r="U2386">
        <v>0</v>
      </c>
      <c r="V2386">
        <v>0</v>
      </c>
      <c r="W2386">
        <v>210.19540351591007</v>
      </c>
      <c r="X2386">
        <v>469.64812488991731</v>
      </c>
      <c r="Y2386">
        <v>11.093567438971874</v>
      </c>
      <c r="Z2386">
        <v>1189.955235892417</v>
      </c>
      <c r="AA2386">
        <v>210.74187423296991</v>
      </c>
      <c r="AB2386">
        <v>886.2390441436263</v>
      </c>
      <c r="AC2386">
        <v>0</v>
      </c>
      <c r="AD2386">
        <v>0</v>
      </c>
      <c r="AE2386">
        <v>2977.8732501138124</v>
      </c>
    </row>
    <row r="2387" spans="1:31" x14ac:dyDescent="0.25">
      <c r="A2387">
        <v>2387122</v>
      </c>
      <c r="B2387">
        <v>1</v>
      </c>
      <c r="C2387" t="s">
        <v>81</v>
      </c>
      <c r="D2387" t="s">
        <v>118</v>
      </c>
      <c r="E2387" t="s">
        <v>1368</v>
      </c>
      <c r="F2387" t="s">
        <v>7084</v>
      </c>
      <c r="G2387" t="s">
        <v>353</v>
      </c>
      <c r="H2387" t="s">
        <v>293</v>
      </c>
      <c r="I2387" t="s">
        <v>136</v>
      </c>
      <c r="J2387" t="s">
        <v>137</v>
      </c>
      <c r="K2387" t="s">
        <v>294</v>
      </c>
      <c r="L2387" t="s">
        <v>7085</v>
      </c>
      <c r="M2387" t="s">
        <v>7086</v>
      </c>
      <c r="N2387">
        <v>2.5044444440000002</v>
      </c>
      <c r="O2387">
        <v>2</v>
      </c>
      <c r="P2387">
        <v>8148</v>
      </c>
      <c r="Q2387">
        <v>197</v>
      </c>
      <c r="R2387">
        <v>1357</v>
      </c>
      <c r="S2387">
        <v>65</v>
      </c>
      <c r="T2387">
        <v>977</v>
      </c>
      <c r="U2387">
        <v>6</v>
      </c>
      <c r="V2387">
        <v>11</v>
      </c>
      <c r="W2387">
        <v>0.52725540008960003</v>
      </c>
      <c r="X2387">
        <v>2640.8138412132103</v>
      </c>
      <c r="Y2387">
        <v>3811.2282275837274</v>
      </c>
      <c r="Z2387">
        <v>3404.1315243572708</v>
      </c>
      <c r="AA2387">
        <v>630.86351655380486</v>
      </c>
      <c r="AB2387">
        <v>2205.3688005608387</v>
      </c>
      <c r="AC2387">
        <v>1066.8317328579183</v>
      </c>
      <c r="AD2387">
        <v>4014.4489640748693</v>
      </c>
      <c r="AE2387">
        <v>17774.213862601729</v>
      </c>
    </row>
    <row r="2388" spans="1:31" x14ac:dyDescent="0.25">
      <c r="A2388">
        <v>2385869</v>
      </c>
      <c r="B2388">
        <v>1</v>
      </c>
      <c r="C2388" t="s">
        <v>80</v>
      </c>
      <c r="D2388" t="s">
        <v>108</v>
      </c>
      <c r="E2388" t="s">
        <v>1397</v>
      </c>
      <c r="F2388" t="s">
        <v>7087</v>
      </c>
      <c r="G2388" t="s">
        <v>292</v>
      </c>
      <c r="H2388" t="s">
        <v>293</v>
      </c>
      <c r="I2388" t="s">
        <v>136</v>
      </c>
      <c r="J2388" t="s">
        <v>137</v>
      </c>
      <c r="K2388" t="s">
        <v>294</v>
      </c>
      <c r="L2388" t="s">
        <v>7088</v>
      </c>
      <c r="M2388" t="s">
        <v>7089</v>
      </c>
      <c r="N2388">
        <v>2.1047222219999999</v>
      </c>
      <c r="O2388">
        <v>0</v>
      </c>
      <c r="P2388">
        <v>6</v>
      </c>
      <c r="Q2388">
        <v>0</v>
      </c>
      <c r="R2388">
        <v>0</v>
      </c>
      <c r="S2388">
        <v>0</v>
      </c>
      <c r="T2388">
        <v>5</v>
      </c>
      <c r="U2388">
        <v>0</v>
      </c>
      <c r="V2388">
        <v>0</v>
      </c>
      <c r="W2388">
        <v>0</v>
      </c>
      <c r="X2388">
        <v>1.5611536509462001</v>
      </c>
      <c r="Y2388">
        <v>0</v>
      </c>
      <c r="Z2388">
        <v>0</v>
      </c>
      <c r="AA2388">
        <v>0</v>
      </c>
      <c r="AB2388">
        <v>57.451215143019418</v>
      </c>
      <c r="AC2388">
        <v>0</v>
      </c>
      <c r="AD2388">
        <v>0</v>
      </c>
      <c r="AE2388">
        <v>59.012368793965621</v>
      </c>
    </row>
    <row r="2389" spans="1:31" x14ac:dyDescent="0.25">
      <c r="A2389">
        <v>2385930</v>
      </c>
      <c r="B2389">
        <v>1</v>
      </c>
      <c r="C2389" t="s">
        <v>80</v>
      </c>
      <c r="D2389" t="s">
        <v>106</v>
      </c>
      <c r="E2389" t="s">
        <v>1397</v>
      </c>
      <c r="F2389" t="s">
        <v>7090</v>
      </c>
      <c r="G2389" t="s">
        <v>292</v>
      </c>
      <c r="H2389" t="s">
        <v>293</v>
      </c>
      <c r="I2389" t="s">
        <v>136</v>
      </c>
      <c r="J2389" t="s">
        <v>137</v>
      </c>
      <c r="K2389" t="s">
        <v>294</v>
      </c>
      <c r="L2389" t="s">
        <v>7091</v>
      </c>
      <c r="M2389" t="s">
        <v>7092</v>
      </c>
      <c r="N2389">
        <v>0.56083333300000004</v>
      </c>
      <c r="O2389">
        <v>0</v>
      </c>
      <c r="P2389">
        <v>168</v>
      </c>
      <c r="Q2389">
        <v>0</v>
      </c>
      <c r="R2389">
        <v>0</v>
      </c>
      <c r="S2389">
        <v>0</v>
      </c>
      <c r="T2389">
        <v>18</v>
      </c>
      <c r="U2389">
        <v>0</v>
      </c>
      <c r="V2389">
        <v>0</v>
      </c>
      <c r="W2389">
        <v>0</v>
      </c>
      <c r="X2389">
        <v>18.93544808663399</v>
      </c>
      <c r="Y2389">
        <v>0</v>
      </c>
      <c r="Z2389">
        <v>0</v>
      </c>
      <c r="AA2389">
        <v>0</v>
      </c>
      <c r="AB2389">
        <v>11.324942829134999</v>
      </c>
      <c r="AC2389">
        <v>0</v>
      </c>
      <c r="AD2389">
        <v>0</v>
      </c>
      <c r="AE2389">
        <v>30.260390915768987</v>
      </c>
    </row>
    <row r="2390" spans="1:31" x14ac:dyDescent="0.25">
      <c r="A2390">
        <v>2387025</v>
      </c>
      <c r="B2390">
        <v>1</v>
      </c>
      <c r="C2390" t="s">
        <v>81</v>
      </c>
      <c r="D2390" t="s">
        <v>118</v>
      </c>
      <c r="E2390" t="s">
        <v>1397</v>
      </c>
      <c r="F2390" t="s">
        <v>7093</v>
      </c>
      <c r="G2390" t="s">
        <v>353</v>
      </c>
      <c r="H2390" t="s">
        <v>293</v>
      </c>
      <c r="I2390" t="s">
        <v>136</v>
      </c>
      <c r="J2390" t="s">
        <v>137</v>
      </c>
      <c r="K2390" t="s">
        <v>294</v>
      </c>
      <c r="L2390" t="s">
        <v>7094</v>
      </c>
      <c r="M2390" t="s">
        <v>7095</v>
      </c>
      <c r="N2390">
        <v>0.78694444399999997</v>
      </c>
      <c r="O2390">
        <v>0</v>
      </c>
      <c r="P2390">
        <v>0</v>
      </c>
      <c r="Q2390">
        <v>1</v>
      </c>
      <c r="R2390">
        <v>0</v>
      </c>
      <c r="S2390">
        <v>1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3.7022742602653342</v>
      </c>
      <c r="Z2390">
        <v>0</v>
      </c>
      <c r="AA2390">
        <v>1.3786629269919002</v>
      </c>
      <c r="AB2390">
        <v>0</v>
      </c>
      <c r="AC2390">
        <v>0</v>
      </c>
      <c r="AD2390">
        <v>0</v>
      </c>
      <c r="AE2390">
        <v>5.0809371872572342</v>
      </c>
    </row>
    <row r="2391" spans="1:31" x14ac:dyDescent="0.25">
      <c r="A2391">
        <v>2387028</v>
      </c>
      <c r="B2391">
        <v>1</v>
      </c>
      <c r="C2391" t="s">
        <v>81</v>
      </c>
      <c r="D2391" t="s">
        <v>112</v>
      </c>
      <c r="E2391" t="s">
        <v>1397</v>
      </c>
      <c r="F2391" t="s">
        <v>7096</v>
      </c>
      <c r="G2391" t="s">
        <v>292</v>
      </c>
      <c r="H2391" t="s">
        <v>293</v>
      </c>
      <c r="I2391" t="s">
        <v>136</v>
      </c>
      <c r="J2391" t="s">
        <v>137</v>
      </c>
      <c r="K2391" t="s">
        <v>294</v>
      </c>
      <c r="L2391" t="s">
        <v>7097</v>
      </c>
      <c r="M2391" t="s">
        <v>7098</v>
      </c>
      <c r="N2391">
        <v>1.0247222220000001</v>
      </c>
      <c r="O2391">
        <v>0</v>
      </c>
      <c r="P2391">
        <v>2</v>
      </c>
      <c r="Q2391">
        <v>0</v>
      </c>
      <c r="R2391">
        <v>13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4.1557718548978331</v>
      </c>
      <c r="Y2391">
        <v>0</v>
      </c>
      <c r="Z2391">
        <v>18.797656570892549</v>
      </c>
      <c r="AA2391">
        <v>0</v>
      </c>
      <c r="AB2391">
        <v>0</v>
      </c>
      <c r="AC2391">
        <v>0</v>
      </c>
      <c r="AD2391">
        <v>0</v>
      </c>
      <c r="AE2391">
        <v>22.953428425790381</v>
      </c>
    </row>
    <row r="2392" spans="1:31" x14ac:dyDescent="0.25">
      <c r="A2392">
        <v>2387041</v>
      </c>
      <c r="B2392">
        <v>1</v>
      </c>
      <c r="C2392" t="s">
        <v>81</v>
      </c>
      <c r="D2392" t="s">
        <v>122</v>
      </c>
      <c r="E2392" t="s">
        <v>1397</v>
      </c>
      <c r="F2392" t="s">
        <v>7099</v>
      </c>
      <c r="G2392" t="s">
        <v>292</v>
      </c>
      <c r="H2392" t="s">
        <v>293</v>
      </c>
      <c r="I2392" t="s">
        <v>136</v>
      </c>
      <c r="J2392" t="s">
        <v>137</v>
      </c>
      <c r="K2392" t="s">
        <v>294</v>
      </c>
      <c r="L2392" t="s">
        <v>7100</v>
      </c>
      <c r="M2392" t="s">
        <v>7101</v>
      </c>
      <c r="N2392">
        <v>9.4533333329999998</v>
      </c>
      <c r="O2392">
        <v>0</v>
      </c>
      <c r="P2392">
        <v>230</v>
      </c>
      <c r="Q2392">
        <v>1</v>
      </c>
      <c r="R2392">
        <v>12</v>
      </c>
      <c r="S2392">
        <v>0</v>
      </c>
      <c r="T2392">
        <v>19</v>
      </c>
      <c r="U2392">
        <v>1</v>
      </c>
      <c r="V2392">
        <v>0</v>
      </c>
      <c r="W2392">
        <v>0</v>
      </c>
      <c r="X2392">
        <v>312.06766461128217</v>
      </c>
      <c r="Y2392">
        <v>18.572485649031556</v>
      </c>
      <c r="Z2392">
        <v>85.83817696639818</v>
      </c>
      <c r="AA2392">
        <v>0</v>
      </c>
      <c r="AB2392">
        <v>61.341160307466119</v>
      </c>
      <c r="AC2392">
        <v>11.660489921669335</v>
      </c>
      <c r="AD2392">
        <v>0</v>
      </c>
      <c r="AE2392">
        <v>489.47997745584735</v>
      </c>
    </row>
    <row r="2393" spans="1:31" x14ac:dyDescent="0.25">
      <c r="A2393">
        <v>2387053</v>
      </c>
      <c r="B2393">
        <v>1</v>
      </c>
      <c r="C2393" t="s">
        <v>81</v>
      </c>
      <c r="D2393" t="s">
        <v>127</v>
      </c>
      <c r="E2393" t="s">
        <v>1397</v>
      </c>
      <c r="F2393" t="s">
        <v>7102</v>
      </c>
      <c r="G2393" t="s">
        <v>292</v>
      </c>
      <c r="H2393" t="s">
        <v>293</v>
      </c>
      <c r="I2393" t="s">
        <v>136</v>
      </c>
      <c r="J2393" t="s">
        <v>137</v>
      </c>
      <c r="K2393" t="s">
        <v>294</v>
      </c>
      <c r="L2393" t="s">
        <v>7103</v>
      </c>
      <c r="M2393" t="s">
        <v>7104</v>
      </c>
      <c r="N2393">
        <v>7.88</v>
      </c>
      <c r="O2393">
        <v>0</v>
      </c>
      <c r="P2393">
        <v>466</v>
      </c>
      <c r="Q2393">
        <v>0</v>
      </c>
      <c r="R2393">
        <v>3</v>
      </c>
      <c r="S2393">
        <v>0</v>
      </c>
      <c r="T2393">
        <v>18</v>
      </c>
      <c r="U2393">
        <v>0</v>
      </c>
      <c r="V2393">
        <v>0</v>
      </c>
      <c r="W2393">
        <v>0</v>
      </c>
      <c r="X2393">
        <v>784.8741498279951</v>
      </c>
      <c r="Y2393">
        <v>0</v>
      </c>
      <c r="Z2393">
        <v>5.9178275461568006</v>
      </c>
      <c r="AA2393">
        <v>0</v>
      </c>
      <c r="AB2393">
        <v>152.45622033597388</v>
      </c>
      <c r="AC2393">
        <v>0</v>
      </c>
      <c r="AD2393">
        <v>0</v>
      </c>
      <c r="AE2393">
        <v>943.24819771012574</v>
      </c>
    </row>
    <row r="2394" spans="1:31" x14ac:dyDescent="0.25">
      <c r="A2394">
        <v>2387069</v>
      </c>
      <c r="B2394">
        <v>1</v>
      </c>
      <c r="C2394" t="s">
        <v>81</v>
      </c>
      <c r="D2394" t="s">
        <v>118</v>
      </c>
      <c r="E2394" t="s">
        <v>1368</v>
      </c>
      <c r="F2394" t="s">
        <v>7105</v>
      </c>
      <c r="G2394" t="s">
        <v>353</v>
      </c>
      <c r="H2394" t="s">
        <v>293</v>
      </c>
      <c r="I2394" t="s">
        <v>136</v>
      </c>
      <c r="J2394" t="s">
        <v>137</v>
      </c>
      <c r="K2394" t="s">
        <v>294</v>
      </c>
      <c r="L2394" t="s">
        <v>7106</v>
      </c>
      <c r="M2394" t="s">
        <v>7107</v>
      </c>
      <c r="N2394">
        <v>2.9536111109999998</v>
      </c>
      <c r="O2394">
        <v>2</v>
      </c>
      <c r="P2394">
        <v>239</v>
      </c>
      <c r="Q2394">
        <v>49</v>
      </c>
      <c r="R2394">
        <v>55</v>
      </c>
      <c r="S2394">
        <v>4</v>
      </c>
      <c r="T2394">
        <v>29</v>
      </c>
      <c r="U2394">
        <v>0</v>
      </c>
      <c r="V2394">
        <v>0</v>
      </c>
      <c r="W2394">
        <v>0.96658463378420001</v>
      </c>
      <c r="X2394">
        <v>129.85078624111796</v>
      </c>
      <c r="Y2394">
        <v>272.96472451391401</v>
      </c>
      <c r="Z2394">
        <v>365.28500392385251</v>
      </c>
      <c r="AA2394">
        <v>20.696227237792588</v>
      </c>
      <c r="AB2394">
        <v>82.475237943577426</v>
      </c>
      <c r="AC2394">
        <v>0</v>
      </c>
      <c r="AD2394">
        <v>0</v>
      </c>
      <c r="AE2394">
        <v>872.23856449403877</v>
      </c>
    </row>
    <row r="2395" spans="1:31" x14ac:dyDescent="0.25">
      <c r="A2395">
        <v>2387235</v>
      </c>
      <c r="B2395">
        <v>1</v>
      </c>
      <c r="C2395" t="s">
        <v>81</v>
      </c>
      <c r="D2395" t="s">
        <v>126</v>
      </c>
      <c r="E2395" t="s">
        <v>1368</v>
      </c>
      <c r="F2395" t="s">
        <v>7108</v>
      </c>
      <c r="G2395" t="s">
        <v>1006</v>
      </c>
      <c r="H2395" t="s">
        <v>293</v>
      </c>
      <c r="I2395" t="s">
        <v>136</v>
      </c>
      <c r="J2395" t="s">
        <v>137</v>
      </c>
      <c r="K2395" t="s">
        <v>294</v>
      </c>
      <c r="L2395" t="s">
        <v>7109</v>
      </c>
      <c r="M2395" t="s">
        <v>7110</v>
      </c>
      <c r="N2395">
        <v>0.206666666</v>
      </c>
      <c r="O2395">
        <v>2</v>
      </c>
      <c r="P2395">
        <v>1626</v>
      </c>
      <c r="Q2395">
        <v>69</v>
      </c>
      <c r="R2395">
        <v>529</v>
      </c>
      <c r="S2395">
        <v>24</v>
      </c>
      <c r="T2395">
        <v>107</v>
      </c>
      <c r="U2395">
        <v>1</v>
      </c>
      <c r="V2395">
        <v>7</v>
      </c>
      <c r="W2395">
        <v>4.2214973465599999E-2</v>
      </c>
      <c r="X2395">
        <v>36.323295219591984</v>
      </c>
      <c r="Y2395">
        <v>161.20568187226823</v>
      </c>
      <c r="Z2395">
        <v>90.310610603477983</v>
      </c>
      <c r="AA2395">
        <v>29.261991960492001</v>
      </c>
      <c r="AB2395">
        <v>31.746838316550392</v>
      </c>
      <c r="AC2395">
        <v>30.187273425667204</v>
      </c>
      <c r="AD2395">
        <v>239.79005979380293</v>
      </c>
      <c r="AE2395">
        <v>618.86796616531637</v>
      </c>
    </row>
    <row r="2396" spans="1:31" x14ac:dyDescent="0.25">
      <c r="A2396">
        <v>2385802</v>
      </c>
      <c r="B2396">
        <v>1</v>
      </c>
      <c r="C2396" t="s">
        <v>80</v>
      </c>
      <c r="D2396" t="s">
        <v>96</v>
      </c>
      <c r="E2396" t="s">
        <v>1490</v>
      </c>
      <c r="F2396" t="s">
        <v>7111</v>
      </c>
      <c r="G2396" t="s">
        <v>292</v>
      </c>
      <c r="H2396" t="s">
        <v>293</v>
      </c>
      <c r="I2396" t="s">
        <v>136</v>
      </c>
      <c r="J2396" t="s">
        <v>137</v>
      </c>
      <c r="K2396" t="s">
        <v>294</v>
      </c>
      <c r="L2396" t="s">
        <v>7112</v>
      </c>
      <c r="M2396" t="s">
        <v>7113</v>
      </c>
      <c r="N2396">
        <v>8.5991666660000003</v>
      </c>
      <c r="O2396">
        <v>0</v>
      </c>
      <c r="P2396">
        <v>167</v>
      </c>
      <c r="Q2396">
        <v>0</v>
      </c>
      <c r="R2396">
        <v>0</v>
      </c>
      <c r="S2396">
        <v>1</v>
      </c>
      <c r="T2396">
        <v>27</v>
      </c>
      <c r="U2396">
        <v>0</v>
      </c>
      <c r="V2396">
        <v>0</v>
      </c>
      <c r="W2396">
        <v>0</v>
      </c>
      <c r="X2396">
        <v>778.02408328652677</v>
      </c>
      <c r="Y2396">
        <v>0</v>
      </c>
      <c r="Z2396">
        <v>0</v>
      </c>
      <c r="AA2396">
        <v>179.48121017556551</v>
      </c>
      <c r="AB2396">
        <v>476.79289133834578</v>
      </c>
      <c r="AC2396">
        <v>0</v>
      </c>
      <c r="AD2396">
        <v>0</v>
      </c>
      <c r="AE2396">
        <v>1434.2981848004381</v>
      </c>
    </row>
    <row r="2397" spans="1:31" x14ac:dyDescent="0.25">
      <c r="A2397">
        <v>2385806</v>
      </c>
      <c r="B2397">
        <v>1</v>
      </c>
      <c r="C2397" t="s">
        <v>80</v>
      </c>
      <c r="D2397" t="s">
        <v>92</v>
      </c>
      <c r="E2397" t="s">
        <v>1397</v>
      </c>
      <c r="F2397" t="s">
        <v>6914</v>
      </c>
      <c r="G2397" t="s">
        <v>353</v>
      </c>
      <c r="H2397" t="s">
        <v>293</v>
      </c>
      <c r="I2397" t="s">
        <v>136</v>
      </c>
      <c r="J2397" t="s">
        <v>137</v>
      </c>
      <c r="K2397" t="s">
        <v>294</v>
      </c>
      <c r="L2397" t="s">
        <v>7114</v>
      </c>
      <c r="M2397" t="s">
        <v>7115</v>
      </c>
      <c r="N2397">
        <v>8.721944444</v>
      </c>
      <c r="O2397">
        <v>0</v>
      </c>
      <c r="P2397">
        <v>27</v>
      </c>
      <c r="Q2397">
        <v>0</v>
      </c>
      <c r="R2397">
        <v>7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41.980871543974409</v>
      </c>
      <c r="Y2397">
        <v>0</v>
      </c>
      <c r="Z2397">
        <v>25.28664097728312</v>
      </c>
      <c r="AA2397">
        <v>0</v>
      </c>
      <c r="AB2397">
        <v>0</v>
      </c>
      <c r="AC2397">
        <v>0</v>
      </c>
      <c r="AD2397">
        <v>0</v>
      </c>
      <c r="AE2397">
        <v>67.26751252125753</v>
      </c>
    </row>
    <row r="2398" spans="1:31" x14ac:dyDescent="0.25">
      <c r="A2398">
        <v>2385843</v>
      </c>
      <c r="B2398">
        <v>1</v>
      </c>
      <c r="C2398" t="s">
        <v>80</v>
      </c>
      <c r="D2398" t="s">
        <v>106</v>
      </c>
      <c r="E2398" t="s">
        <v>290</v>
      </c>
      <c r="F2398" t="s">
        <v>7116</v>
      </c>
      <c r="G2398" t="s">
        <v>292</v>
      </c>
      <c r="H2398" t="s">
        <v>293</v>
      </c>
      <c r="I2398" t="s">
        <v>136</v>
      </c>
      <c r="J2398" t="s">
        <v>137</v>
      </c>
      <c r="K2398" t="s">
        <v>294</v>
      </c>
      <c r="L2398" t="s">
        <v>7117</v>
      </c>
      <c r="M2398" t="s">
        <v>7118</v>
      </c>
      <c r="N2398">
        <v>0.71111111100000002</v>
      </c>
      <c r="O2398">
        <v>2</v>
      </c>
      <c r="P2398">
        <v>2977</v>
      </c>
      <c r="Q2398">
        <v>217</v>
      </c>
      <c r="R2398">
        <v>528</v>
      </c>
      <c r="S2398">
        <v>56</v>
      </c>
      <c r="T2398">
        <v>586</v>
      </c>
      <c r="U2398">
        <v>1</v>
      </c>
      <c r="V2398">
        <v>0</v>
      </c>
      <c r="W2398">
        <v>0.558661581184</v>
      </c>
      <c r="X2398">
        <v>413.48847556874597</v>
      </c>
      <c r="Y2398">
        <v>814.87535036768008</v>
      </c>
      <c r="Z2398">
        <v>932.30204890211598</v>
      </c>
      <c r="AA2398">
        <v>160.48421176224011</v>
      </c>
      <c r="AB2398">
        <v>348.92048939746138</v>
      </c>
      <c r="AC2398">
        <v>71.854518493184003</v>
      </c>
      <c r="AD2398">
        <v>0</v>
      </c>
      <c r="AE2398">
        <v>2742.4837560726119</v>
      </c>
    </row>
    <row r="2399" spans="1:31" x14ac:dyDescent="0.25">
      <c r="A2399">
        <v>2382238</v>
      </c>
      <c r="B2399">
        <v>1</v>
      </c>
      <c r="C2399" t="s">
        <v>81</v>
      </c>
      <c r="D2399" t="s">
        <v>112</v>
      </c>
      <c r="E2399" t="s">
        <v>290</v>
      </c>
      <c r="F2399" t="s">
        <v>7119</v>
      </c>
      <c r="G2399" t="s">
        <v>298</v>
      </c>
      <c r="H2399" t="s">
        <v>293</v>
      </c>
      <c r="I2399" t="s">
        <v>136</v>
      </c>
      <c r="J2399" t="s">
        <v>137</v>
      </c>
      <c r="K2399" t="s">
        <v>138</v>
      </c>
      <c r="L2399" t="s">
        <v>7120</v>
      </c>
      <c r="M2399" t="s">
        <v>7121</v>
      </c>
      <c r="N2399">
        <v>0.75138888800000003</v>
      </c>
      <c r="O2399">
        <v>8</v>
      </c>
      <c r="P2399">
        <v>4827</v>
      </c>
      <c r="Q2399">
        <v>151</v>
      </c>
      <c r="R2399">
        <v>632</v>
      </c>
      <c r="S2399">
        <v>48</v>
      </c>
      <c r="T2399">
        <v>333</v>
      </c>
      <c r="U2399">
        <v>4</v>
      </c>
      <c r="V2399">
        <v>1</v>
      </c>
      <c r="W2399">
        <v>5.4117371312178753</v>
      </c>
      <c r="X2399">
        <v>659.61268784065408</v>
      </c>
      <c r="Y2399">
        <v>694.98768497448339</v>
      </c>
      <c r="Z2399">
        <v>512.35331529167695</v>
      </c>
      <c r="AA2399">
        <v>245.61390146773289</v>
      </c>
      <c r="AB2399">
        <v>155.06232001565891</v>
      </c>
      <c r="AC2399">
        <v>3.9324730853816661</v>
      </c>
      <c r="AD2399">
        <v>7.7727654166539999</v>
      </c>
      <c r="AE2399">
        <v>2284.7468852234597</v>
      </c>
    </row>
    <row r="2400" spans="1:31" x14ac:dyDescent="0.25">
      <c r="A2400">
        <v>2382226</v>
      </c>
      <c r="B2400">
        <v>1</v>
      </c>
      <c r="C2400" t="s">
        <v>81</v>
      </c>
      <c r="D2400" t="s">
        <v>112</v>
      </c>
      <c r="E2400" t="s">
        <v>290</v>
      </c>
      <c r="F2400" t="s">
        <v>7119</v>
      </c>
      <c r="G2400" t="s">
        <v>298</v>
      </c>
      <c r="H2400" t="s">
        <v>293</v>
      </c>
      <c r="I2400" t="s">
        <v>136</v>
      </c>
      <c r="J2400" t="s">
        <v>137</v>
      </c>
      <c r="K2400" t="s">
        <v>138</v>
      </c>
      <c r="L2400" t="s">
        <v>7122</v>
      </c>
      <c r="M2400" t="s">
        <v>7123</v>
      </c>
      <c r="N2400">
        <v>0.20527777699999999</v>
      </c>
      <c r="O2400">
        <v>8</v>
      </c>
      <c r="P2400">
        <v>4828</v>
      </c>
      <c r="Q2400">
        <v>151</v>
      </c>
      <c r="R2400">
        <v>632</v>
      </c>
      <c r="S2400">
        <v>48</v>
      </c>
      <c r="T2400">
        <v>333</v>
      </c>
      <c r="U2400">
        <v>4</v>
      </c>
      <c r="V2400">
        <v>1</v>
      </c>
      <c r="W2400">
        <v>1.4500215563471253</v>
      </c>
      <c r="X2400">
        <v>175.36926832204531</v>
      </c>
      <c r="Y2400">
        <v>181.28001206704923</v>
      </c>
      <c r="Z2400">
        <v>134.07924161229494</v>
      </c>
      <c r="AA2400">
        <v>66.593108331639201</v>
      </c>
      <c r="AB2400">
        <v>39.063216846138651</v>
      </c>
      <c r="AC2400">
        <v>1.0750216863196</v>
      </c>
      <c r="AD2400">
        <v>2.1246775226021337</v>
      </c>
      <c r="AE2400">
        <v>601.03456794443616</v>
      </c>
    </row>
    <row r="2401" spans="1:31" x14ac:dyDescent="0.25">
      <c r="A2401">
        <v>2386406</v>
      </c>
      <c r="B2401">
        <v>1</v>
      </c>
      <c r="C2401" t="s">
        <v>80</v>
      </c>
      <c r="D2401" t="s">
        <v>96</v>
      </c>
      <c r="E2401" t="s">
        <v>1490</v>
      </c>
      <c r="F2401" t="s">
        <v>7124</v>
      </c>
      <c r="G2401" t="s">
        <v>292</v>
      </c>
      <c r="H2401" t="s">
        <v>293</v>
      </c>
      <c r="I2401" t="s">
        <v>136</v>
      </c>
      <c r="J2401" t="s">
        <v>137</v>
      </c>
      <c r="K2401" t="s">
        <v>294</v>
      </c>
      <c r="L2401" t="s">
        <v>7125</v>
      </c>
      <c r="M2401" t="s">
        <v>7126</v>
      </c>
      <c r="N2401">
        <v>8.2672222219999991</v>
      </c>
      <c r="O2401">
        <v>0</v>
      </c>
      <c r="P2401">
        <v>1629</v>
      </c>
      <c r="Q2401">
        <v>1</v>
      </c>
      <c r="R2401">
        <v>37</v>
      </c>
      <c r="S2401">
        <v>4</v>
      </c>
      <c r="T2401">
        <v>19</v>
      </c>
      <c r="U2401">
        <v>0</v>
      </c>
      <c r="V2401">
        <v>0</v>
      </c>
      <c r="W2401">
        <v>0</v>
      </c>
      <c r="X2401">
        <v>3963.024111392464</v>
      </c>
      <c r="Y2401">
        <v>13.696943069583902</v>
      </c>
      <c r="Z2401">
        <v>255.94910906486308</v>
      </c>
      <c r="AA2401">
        <v>280.15523670723155</v>
      </c>
      <c r="AB2401">
        <v>785.913255479074</v>
      </c>
      <c r="AC2401">
        <v>0</v>
      </c>
      <c r="AD2401">
        <v>0</v>
      </c>
      <c r="AE2401">
        <v>5298.7386557132168</v>
      </c>
    </row>
    <row r="2402" spans="1:31" x14ac:dyDescent="0.25">
      <c r="A2402">
        <v>2372916</v>
      </c>
      <c r="B2402">
        <v>1</v>
      </c>
      <c r="C2402" t="s">
        <v>81</v>
      </c>
      <c r="D2402" t="s">
        <v>118</v>
      </c>
      <c r="E2402" t="s">
        <v>1397</v>
      </c>
      <c r="F2402" t="s">
        <v>7127</v>
      </c>
      <c r="G2402" t="s">
        <v>1495</v>
      </c>
      <c r="H2402" t="s">
        <v>293</v>
      </c>
      <c r="I2402" t="s">
        <v>136</v>
      </c>
      <c r="J2402" t="s">
        <v>137</v>
      </c>
      <c r="K2402" t="s">
        <v>138</v>
      </c>
      <c r="L2402" t="s">
        <v>7128</v>
      </c>
      <c r="M2402" t="s">
        <v>7129</v>
      </c>
      <c r="N2402">
        <v>1.7675000000000001</v>
      </c>
      <c r="O2402">
        <v>0</v>
      </c>
      <c r="P2402">
        <v>80</v>
      </c>
      <c r="Q2402">
        <v>3</v>
      </c>
      <c r="R2402">
        <v>3</v>
      </c>
      <c r="S2402">
        <v>2</v>
      </c>
      <c r="T2402">
        <v>2</v>
      </c>
      <c r="U2402">
        <v>0</v>
      </c>
      <c r="V2402">
        <v>0</v>
      </c>
      <c r="W2402">
        <v>0</v>
      </c>
      <c r="X2402">
        <v>15.452085488696998</v>
      </c>
      <c r="Y2402">
        <v>7.2793736893282501</v>
      </c>
      <c r="Z2402">
        <v>27.641923537629452</v>
      </c>
      <c r="AA2402">
        <v>4.8385726166943002</v>
      </c>
      <c r="AB2402">
        <v>0</v>
      </c>
      <c r="AC2402">
        <v>0</v>
      </c>
      <c r="AD2402">
        <v>0</v>
      </c>
      <c r="AE2402">
        <v>55.211955332349</v>
      </c>
    </row>
    <row r="2403" spans="1:31" x14ac:dyDescent="0.25">
      <c r="A2403">
        <v>2372931</v>
      </c>
      <c r="B2403">
        <v>1</v>
      </c>
      <c r="C2403" t="s">
        <v>81</v>
      </c>
      <c r="D2403" t="s">
        <v>118</v>
      </c>
      <c r="E2403" t="s">
        <v>1490</v>
      </c>
      <c r="F2403" t="s">
        <v>7130</v>
      </c>
      <c r="G2403" t="s">
        <v>298</v>
      </c>
      <c r="H2403" t="s">
        <v>293</v>
      </c>
      <c r="I2403" t="s">
        <v>136</v>
      </c>
      <c r="J2403" t="s">
        <v>137</v>
      </c>
      <c r="K2403" t="s">
        <v>138</v>
      </c>
      <c r="L2403" t="s">
        <v>7131</v>
      </c>
      <c r="M2403" t="s">
        <v>7132</v>
      </c>
      <c r="N2403">
        <v>0.21944444399999999</v>
      </c>
      <c r="O2403">
        <v>7</v>
      </c>
      <c r="P2403">
        <v>1116</v>
      </c>
      <c r="Q2403">
        <v>192</v>
      </c>
      <c r="R2403">
        <v>78</v>
      </c>
      <c r="S2403">
        <v>46</v>
      </c>
      <c r="T2403">
        <v>102</v>
      </c>
      <c r="U2403">
        <v>0</v>
      </c>
      <c r="V2403">
        <v>0</v>
      </c>
      <c r="W2403">
        <v>0.47052195129716667</v>
      </c>
      <c r="X2403">
        <v>42.828207490251131</v>
      </c>
      <c r="Y2403">
        <v>194.88260824330331</v>
      </c>
      <c r="Z2403">
        <v>20.678782544460049</v>
      </c>
      <c r="AA2403">
        <v>28.826004790535823</v>
      </c>
      <c r="AB2403">
        <v>13.040147513959496</v>
      </c>
      <c r="AC2403">
        <v>0</v>
      </c>
      <c r="AD2403">
        <v>0</v>
      </c>
      <c r="AE2403">
        <v>300.72627253380693</v>
      </c>
    </row>
    <row r="2404" spans="1:31" x14ac:dyDescent="0.25">
      <c r="A2404">
        <v>2381571</v>
      </c>
      <c r="B2404">
        <v>1</v>
      </c>
      <c r="C2404" t="s">
        <v>81</v>
      </c>
      <c r="D2404" t="s">
        <v>113</v>
      </c>
      <c r="E2404" t="s">
        <v>1490</v>
      </c>
      <c r="F2404" t="s">
        <v>7133</v>
      </c>
      <c r="G2404" t="s">
        <v>298</v>
      </c>
      <c r="H2404" t="s">
        <v>293</v>
      </c>
      <c r="I2404" t="s">
        <v>136</v>
      </c>
      <c r="J2404" t="s">
        <v>137</v>
      </c>
      <c r="K2404" t="s">
        <v>138</v>
      </c>
      <c r="L2404" t="s">
        <v>7134</v>
      </c>
      <c r="M2404" t="s">
        <v>7135</v>
      </c>
      <c r="N2404">
        <v>0.20421472199999999</v>
      </c>
      <c r="O2404">
        <v>0</v>
      </c>
      <c r="P2404">
        <v>10767</v>
      </c>
      <c r="Q2404">
        <v>4</v>
      </c>
      <c r="R2404">
        <v>171</v>
      </c>
      <c r="S2404">
        <v>13</v>
      </c>
      <c r="T2404">
        <v>1713</v>
      </c>
      <c r="U2404">
        <v>6</v>
      </c>
      <c r="V2404">
        <v>13</v>
      </c>
      <c r="W2404">
        <v>0</v>
      </c>
      <c r="X2404">
        <v>539.07256444981965</v>
      </c>
      <c r="Y2404">
        <v>5.3832368503068757</v>
      </c>
      <c r="Z2404">
        <v>17.902777906110423</v>
      </c>
      <c r="AA2404">
        <v>261.19790133251325</v>
      </c>
      <c r="AB2404">
        <v>395.31229468355053</v>
      </c>
      <c r="AC2404">
        <v>147.40793938722689</v>
      </c>
      <c r="AD2404">
        <v>34.387714990870499</v>
      </c>
      <c r="AE2404">
        <v>1400.6644296003981</v>
      </c>
    </row>
    <row r="2405" spans="1:31" x14ac:dyDescent="0.25">
      <c r="A2405">
        <v>2381615</v>
      </c>
      <c r="B2405">
        <v>1</v>
      </c>
      <c r="C2405" t="s">
        <v>81</v>
      </c>
      <c r="D2405" t="s">
        <v>113</v>
      </c>
      <c r="E2405" t="s">
        <v>1397</v>
      </c>
      <c r="F2405" t="s">
        <v>7136</v>
      </c>
      <c r="G2405" t="s">
        <v>298</v>
      </c>
      <c r="H2405" t="s">
        <v>293</v>
      </c>
      <c r="I2405" t="s">
        <v>136</v>
      </c>
      <c r="J2405" t="s">
        <v>137</v>
      </c>
      <c r="K2405" t="s">
        <v>138</v>
      </c>
      <c r="L2405" t="s">
        <v>7137</v>
      </c>
      <c r="M2405" t="s">
        <v>7138</v>
      </c>
      <c r="N2405">
        <v>0.93333333299999999</v>
      </c>
      <c r="O2405">
        <v>0</v>
      </c>
      <c r="P2405">
        <v>455</v>
      </c>
      <c r="Q2405">
        <v>2</v>
      </c>
      <c r="R2405">
        <v>37</v>
      </c>
      <c r="S2405">
        <v>3</v>
      </c>
      <c r="T2405">
        <v>84</v>
      </c>
      <c r="U2405">
        <v>2</v>
      </c>
      <c r="V2405">
        <v>2</v>
      </c>
      <c r="W2405">
        <v>0</v>
      </c>
      <c r="X2405">
        <v>106.84776687841202</v>
      </c>
      <c r="Y2405">
        <v>0</v>
      </c>
      <c r="Z2405">
        <v>10.1210768792</v>
      </c>
      <c r="AA2405">
        <v>26.231777837944001</v>
      </c>
      <c r="AB2405">
        <v>66.748053499064</v>
      </c>
      <c r="AC2405">
        <v>64.773289000000005</v>
      </c>
      <c r="AD2405">
        <v>15.309094905328001</v>
      </c>
      <c r="AE2405">
        <v>290.03105899994802</v>
      </c>
    </row>
    <row r="2406" spans="1:31" x14ac:dyDescent="0.25">
      <c r="A2406">
        <v>2384128</v>
      </c>
      <c r="B2406">
        <v>1</v>
      </c>
      <c r="C2406" t="s">
        <v>81</v>
      </c>
      <c r="D2406" t="s">
        <v>115</v>
      </c>
      <c r="E2406" t="s">
        <v>290</v>
      </c>
      <c r="F2406" t="s">
        <v>7139</v>
      </c>
      <c r="G2406" t="s">
        <v>298</v>
      </c>
      <c r="H2406" t="s">
        <v>293</v>
      </c>
      <c r="I2406" t="s">
        <v>136</v>
      </c>
      <c r="J2406" t="s">
        <v>137</v>
      </c>
      <c r="K2406" t="s">
        <v>138</v>
      </c>
      <c r="L2406" t="s">
        <v>7140</v>
      </c>
      <c r="M2406" t="s">
        <v>7141</v>
      </c>
      <c r="N2406">
        <v>8.1111111E-2</v>
      </c>
      <c r="O2406">
        <v>0</v>
      </c>
      <c r="P2406">
        <v>699</v>
      </c>
      <c r="Q2406">
        <v>4</v>
      </c>
      <c r="R2406">
        <v>79</v>
      </c>
      <c r="S2406">
        <v>4</v>
      </c>
      <c r="T2406">
        <v>33</v>
      </c>
      <c r="U2406">
        <v>0</v>
      </c>
      <c r="V2406">
        <v>0</v>
      </c>
      <c r="W2406">
        <v>0</v>
      </c>
      <c r="X2406">
        <v>6.3507845047932694</v>
      </c>
      <c r="Y2406">
        <v>2.4322707101976224</v>
      </c>
      <c r="Z2406">
        <v>11.151219878541957</v>
      </c>
      <c r="AA2406">
        <v>1.017811250364</v>
      </c>
      <c r="AB2406">
        <v>1.8163151171241005</v>
      </c>
      <c r="AC2406">
        <v>0</v>
      </c>
      <c r="AD2406">
        <v>0</v>
      </c>
      <c r="AE2406">
        <v>22.76840146102095</v>
      </c>
    </row>
    <row r="2407" spans="1:31" x14ac:dyDescent="0.25">
      <c r="A2407">
        <v>2372472</v>
      </c>
      <c r="B2407">
        <v>1</v>
      </c>
      <c r="C2407" t="s">
        <v>80</v>
      </c>
      <c r="D2407" t="s">
        <v>108</v>
      </c>
      <c r="E2407" t="s">
        <v>184</v>
      </c>
      <c r="F2407" t="s">
        <v>7142</v>
      </c>
      <c r="G2407" t="s">
        <v>292</v>
      </c>
      <c r="H2407" t="s">
        <v>135</v>
      </c>
      <c r="I2407" t="s">
        <v>136</v>
      </c>
      <c r="J2407" t="s">
        <v>137</v>
      </c>
      <c r="K2407" t="s">
        <v>294</v>
      </c>
      <c r="L2407" t="s">
        <v>7143</v>
      </c>
      <c r="M2407" t="s">
        <v>7144</v>
      </c>
      <c r="N2407">
        <v>8.1155555550000003</v>
      </c>
      <c r="O2407">
        <v>0</v>
      </c>
      <c r="P2407">
        <v>23</v>
      </c>
      <c r="Q2407">
        <v>0</v>
      </c>
      <c r="R2407">
        <v>31</v>
      </c>
      <c r="S2407">
        <v>0</v>
      </c>
      <c r="T2407">
        <v>14</v>
      </c>
      <c r="U2407">
        <v>0</v>
      </c>
      <c r="V2407">
        <v>0</v>
      </c>
      <c r="W2407">
        <v>0</v>
      </c>
      <c r="X2407">
        <v>37.960113209384588</v>
      </c>
      <c r="Y2407">
        <v>0</v>
      </c>
      <c r="Z2407">
        <v>315.90239176434665</v>
      </c>
      <c r="AA2407">
        <v>0</v>
      </c>
      <c r="AB2407">
        <v>190.02465847430554</v>
      </c>
      <c r="AC2407">
        <v>0</v>
      </c>
      <c r="AD2407">
        <v>0</v>
      </c>
      <c r="AE2407">
        <v>543.88716344803674</v>
      </c>
    </row>
    <row r="2408" spans="1:31" x14ac:dyDescent="0.25">
      <c r="A2408">
        <v>2386603</v>
      </c>
      <c r="B2408">
        <v>1</v>
      </c>
      <c r="C2408" t="s">
        <v>80</v>
      </c>
      <c r="D2408" t="s">
        <v>106</v>
      </c>
      <c r="E2408" t="s">
        <v>1368</v>
      </c>
      <c r="F2408" t="s">
        <v>7145</v>
      </c>
      <c r="G2408" t="s">
        <v>292</v>
      </c>
      <c r="H2408" t="s">
        <v>293</v>
      </c>
      <c r="I2408" t="s">
        <v>136</v>
      </c>
      <c r="J2408" t="s">
        <v>137</v>
      </c>
      <c r="K2408" t="s">
        <v>294</v>
      </c>
      <c r="L2408" t="s">
        <v>7146</v>
      </c>
      <c r="M2408" t="s">
        <v>7147</v>
      </c>
      <c r="N2408">
        <v>2.8963888880000002</v>
      </c>
      <c r="O2408">
        <v>0</v>
      </c>
      <c r="P2408">
        <v>482</v>
      </c>
      <c r="Q2408">
        <v>1</v>
      </c>
      <c r="R2408">
        <v>69</v>
      </c>
      <c r="S2408">
        <v>3</v>
      </c>
      <c r="T2408">
        <v>81</v>
      </c>
      <c r="U2408">
        <v>0</v>
      </c>
      <c r="V2408">
        <v>0</v>
      </c>
      <c r="W2408">
        <v>0</v>
      </c>
      <c r="X2408">
        <v>283.01953830878324</v>
      </c>
      <c r="Y2408">
        <v>4.6639819951800838</v>
      </c>
      <c r="Z2408">
        <v>508.57336597295915</v>
      </c>
      <c r="AA2408">
        <v>13.581735262184415</v>
      </c>
      <c r="AB2408">
        <v>279.08719349440298</v>
      </c>
      <c r="AC2408">
        <v>0</v>
      </c>
      <c r="AD2408">
        <v>0</v>
      </c>
      <c r="AE2408">
        <v>1088.9258150335099</v>
      </c>
    </row>
    <row r="2409" spans="1:31" x14ac:dyDescent="0.25">
      <c r="A2409">
        <v>2386403</v>
      </c>
      <c r="B2409">
        <v>1</v>
      </c>
      <c r="C2409" t="s">
        <v>80</v>
      </c>
      <c r="D2409" t="s">
        <v>106</v>
      </c>
      <c r="E2409" t="s">
        <v>1368</v>
      </c>
      <c r="F2409" t="s">
        <v>7148</v>
      </c>
      <c r="G2409" t="s">
        <v>292</v>
      </c>
      <c r="H2409" t="s">
        <v>293</v>
      </c>
      <c r="I2409" t="s">
        <v>136</v>
      </c>
      <c r="J2409" t="s">
        <v>137</v>
      </c>
      <c r="K2409" t="s">
        <v>294</v>
      </c>
      <c r="L2409" t="s">
        <v>7149</v>
      </c>
      <c r="M2409" t="s">
        <v>7150</v>
      </c>
      <c r="N2409">
        <v>3.3077777770000001</v>
      </c>
      <c r="O2409">
        <v>0</v>
      </c>
      <c r="P2409">
        <v>320</v>
      </c>
      <c r="Q2409">
        <v>0</v>
      </c>
      <c r="R2409">
        <v>20</v>
      </c>
      <c r="S2409">
        <v>5</v>
      </c>
      <c r="T2409">
        <v>64</v>
      </c>
      <c r="U2409">
        <v>0</v>
      </c>
      <c r="V2409">
        <v>0</v>
      </c>
      <c r="W2409">
        <v>0</v>
      </c>
      <c r="X2409">
        <v>165.54235515980537</v>
      </c>
      <c r="Y2409">
        <v>0</v>
      </c>
      <c r="Z2409">
        <v>38.311457007854877</v>
      </c>
      <c r="AA2409">
        <v>62.876290179056674</v>
      </c>
      <c r="AB2409">
        <v>173.4338223560446</v>
      </c>
      <c r="AC2409">
        <v>0</v>
      </c>
      <c r="AD2409">
        <v>0</v>
      </c>
      <c r="AE2409">
        <v>440.16392470276151</v>
      </c>
    </row>
    <row r="2410" spans="1:31" x14ac:dyDescent="0.25">
      <c r="A2410">
        <v>2386408</v>
      </c>
      <c r="B2410">
        <v>1</v>
      </c>
      <c r="C2410" t="s">
        <v>80</v>
      </c>
      <c r="D2410" t="s">
        <v>96</v>
      </c>
      <c r="E2410" t="s">
        <v>1490</v>
      </c>
      <c r="F2410" t="s">
        <v>7151</v>
      </c>
      <c r="G2410" t="s">
        <v>292</v>
      </c>
      <c r="H2410" t="s">
        <v>293</v>
      </c>
      <c r="I2410" t="s">
        <v>136</v>
      </c>
      <c r="J2410" t="s">
        <v>137</v>
      </c>
      <c r="K2410" t="s">
        <v>294</v>
      </c>
      <c r="L2410" t="s">
        <v>7152</v>
      </c>
      <c r="M2410" t="s">
        <v>7153</v>
      </c>
      <c r="N2410">
        <v>8.3408333330000008</v>
      </c>
      <c r="O2410">
        <v>9</v>
      </c>
      <c r="P2410">
        <v>9105</v>
      </c>
      <c r="Q2410">
        <v>9</v>
      </c>
      <c r="R2410">
        <v>19</v>
      </c>
      <c r="S2410">
        <v>21</v>
      </c>
      <c r="T2410">
        <v>686</v>
      </c>
      <c r="U2410">
        <v>1</v>
      </c>
      <c r="V2410">
        <v>1</v>
      </c>
      <c r="W2410">
        <v>1366.1764149741716</v>
      </c>
      <c r="X2410">
        <v>23306.68901030095</v>
      </c>
      <c r="Y2410">
        <v>5547.2155977533184</v>
      </c>
      <c r="Z2410">
        <v>95.534875569230707</v>
      </c>
      <c r="AA2410">
        <v>2901.43104156658</v>
      </c>
      <c r="AB2410">
        <v>9363.5878341417083</v>
      </c>
      <c r="AC2410">
        <v>162.08489416562782</v>
      </c>
      <c r="AD2410">
        <v>24.835483040047222</v>
      </c>
      <c r="AE2410">
        <v>42767.555151511639</v>
      </c>
    </row>
    <row r="2411" spans="1:31" x14ac:dyDescent="0.25">
      <c r="A2411">
        <v>2386411</v>
      </c>
      <c r="B2411">
        <v>1</v>
      </c>
      <c r="C2411" t="s">
        <v>80</v>
      </c>
      <c r="D2411" t="s">
        <v>92</v>
      </c>
      <c r="E2411" t="s">
        <v>290</v>
      </c>
      <c r="F2411" t="s">
        <v>7005</v>
      </c>
      <c r="G2411" t="s">
        <v>353</v>
      </c>
      <c r="H2411" t="s">
        <v>293</v>
      </c>
      <c r="I2411" t="s">
        <v>136</v>
      </c>
      <c r="J2411" t="s">
        <v>137</v>
      </c>
      <c r="K2411" t="s">
        <v>294</v>
      </c>
      <c r="L2411" t="s">
        <v>7154</v>
      </c>
      <c r="M2411" t="s">
        <v>7155</v>
      </c>
      <c r="N2411">
        <v>4.8463888879999999</v>
      </c>
      <c r="O2411">
        <v>0</v>
      </c>
      <c r="P2411">
        <v>916</v>
      </c>
      <c r="Q2411">
        <v>2</v>
      </c>
      <c r="R2411">
        <v>324</v>
      </c>
      <c r="S2411">
        <v>7</v>
      </c>
      <c r="T2411">
        <v>89</v>
      </c>
      <c r="U2411">
        <v>0</v>
      </c>
      <c r="V2411">
        <v>1</v>
      </c>
      <c r="W2411">
        <v>0</v>
      </c>
      <c r="X2411">
        <v>932.02632795860131</v>
      </c>
      <c r="Y2411">
        <v>3.882154724106925</v>
      </c>
      <c r="Z2411">
        <v>710.42132864056612</v>
      </c>
      <c r="AA2411">
        <v>68.083530267683344</v>
      </c>
      <c r="AB2411">
        <v>316.20308548101201</v>
      </c>
      <c r="AC2411">
        <v>0</v>
      </c>
      <c r="AD2411">
        <v>1.7945571451658835</v>
      </c>
      <c r="AE2411">
        <v>2032.4109842171358</v>
      </c>
    </row>
    <row r="2412" spans="1:31" x14ac:dyDescent="0.25">
      <c r="A2412">
        <v>2386563</v>
      </c>
      <c r="B2412">
        <v>1</v>
      </c>
      <c r="C2412" t="s">
        <v>80</v>
      </c>
      <c r="D2412" t="s">
        <v>99</v>
      </c>
      <c r="E2412" t="s">
        <v>290</v>
      </c>
      <c r="F2412" t="s">
        <v>6962</v>
      </c>
      <c r="G2412" t="s">
        <v>292</v>
      </c>
      <c r="H2412" t="s">
        <v>293</v>
      </c>
      <c r="I2412" t="s">
        <v>136</v>
      </c>
      <c r="J2412" t="s">
        <v>137</v>
      </c>
      <c r="K2412" t="s">
        <v>294</v>
      </c>
      <c r="L2412" t="s">
        <v>7156</v>
      </c>
      <c r="M2412" t="s">
        <v>7157</v>
      </c>
      <c r="N2412">
        <v>4.6624999999999996</v>
      </c>
      <c r="O2412">
        <v>4</v>
      </c>
      <c r="P2412">
        <v>910</v>
      </c>
      <c r="Q2412">
        <v>1</v>
      </c>
      <c r="R2412">
        <v>39</v>
      </c>
      <c r="S2412">
        <v>2</v>
      </c>
      <c r="T2412">
        <v>89</v>
      </c>
      <c r="U2412">
        <v>0</v>
      </c>
      <c r="V2412">
        <v>1</v>
      </c>
      <c r="W2412">
        <v>169.06157351508116</v>
      </c>
      <c r="X2412">
        <v>782.19204963800951</v>
      </c>
      <c r="Y2412">
        <v>1.932364559738625</v>
      </c>
      <c r="Z2412">
        <v>57.978650144954841</v>
      </c>
      <c r="AA2412">
        <v>17.7770473664058</v>
      </c>
      <c r="AB2412">
        <v>439.92564836090372</v>
      </c>
      <c r="AC2412">
        <v>0</v>
      </c>
      <c r="AD2412">
        <v>28.051347515554674</v>
      </c>
      <c r="AE2412">
        <v>1496.9186811006484</v>
      </c>
    </row>
    <row r="2413" spans="1:31" x14ac:dyDescent="0.25">
      <c r="A2413">
        <v>2380359</v>
      </c>
      <c r="B2413">
        <v>1</v>
      </c>
      <c r="C2413" t="s">
        <v>81</v>
      </c>
      <c r="D2413" t="s">
        <v>120</v>
      </c>
      <c r="E2413" t="s">
        <v>290</v>
      </c>
      <c r="F2413" t="s">
        <v>5665</v>
      </c>
      <c r="G2413" t="s">
        <v>298</v>
      </c>
      <c r="H2413" t="s">
        <v>293</v>
      </c>
      <c r="I2413" t="s">
        <v>136</v>
      </c>
      <c r="J2413" t="s">
        <v>137</v>
      </c>
      <c r="K2413" t="s">
        <v>138</v>
      </c>
      <c r="L2413" t="s">
        <v>7158</v>
      </c>
      <c r="M2413" t="s">
        <v>7159</v>
      </c>
      <c r="N2413">
        <v>1.5902777770000001</v>
      </c>
      <c r="O2413">
        <v>0</v>
      </c>
      <c r="P2413">
        <v>524</v>
      </c>
      <c r="Q2413">
        <v>6</v>
      </c>
      <c r="R2413">
        <v>8</v>
      </c>
      <c r="S2413">
        <v>1</v>
      </c>
      <c r="T2413">
        <v>61</v>
      </c>
      <c r="U2413">
        <v>0</v>
      </c>
      <c r="V2413">
        <v>1</v>
      </c>
      <c r="W2413">
        <v>0</v>
      </c>
      <c r="X2413">
        <v>180.97708670933869</v>
      </c>
      <c r="Y2413">
        <v>9.8213016456948932</v>
      </c>
      <c r="Z2413">
        <v>33.227956357780627</v>
      </c>
      <c r="AA2413">
        <v>2.1048632677776</v>
      </c>
      <c r="AB2413">
        <v>74.943719201384525</v>
      </c>
      <c r="AC2413">
        <v>0</v>
      </c>
      <c r="AD2413">
        <v>6.1062771582412587</v>
      </c>
      <c r="AE2413">
        <v>307.18120434021756</v>
      </c>
    </row>
    <row r="2414" spans="1:31" x14ac:dyDescent="0.25">
      <c r="A2414">
        <v>2382479</v>
      </c>
      <c r="B2414">
        <v>1</v>
      </c>
      <c r="C2414" t="s">
        <v>80</v>
      </c>
      <c r="D2414" t="s">
        <v>94</v>
      </c>
      <c r="E2414" t="s">
        <v>1368</v>
      </c>
      <c r="F2414" t="s">
        <v>7160</v>
      </c>
      <c r="G2414" t="s">
        <v>172</v>
      </c>
      <c r="H2414" t="s">
        <v>293</v>
      </c>
      <c r="I2414" t="s">
        <v>136</v>
      </c>
      <c r="J2414" t="s">
        <v>3</v>
      </c>
      <c r="K2414" t="s">
        <v>138</v>
      </c>
      <c r="L2414" t="s">
        <v>7161</v>
      </c>
      <c r="M2414" t="s">
        <v>7162</v>
      </c>
      <c r="N2414">
        <v>4.0408333330000001</v>
      </c>
      <c r="O2414">
        <v>0</v>
      </c>
      <c r="P2414">
        <v>326</v>
      </c>
      <c r="Q2414">
        <v>0</v>
      </c>
      <c r="R2414">
        <v>1</v>
      </c>
      <c r="S2414">
        <v>8</v>
      </c>
      <c r="T2414">
        <v>12</v>
      </c>
      <c r="U2414">
        <v>1</v>
      </c>
      <c r="V2414">
        <v>0</v>
      </c>
      <c r="W2414">
        <v>0</v>
      </c>
      <c r="X2414">
        <v>145.64694648717719</v>
      </c>
      <c r="Y2414">
        <v>0</v>
      </c>
      <c r="Z2414">
        <v>17.306482194479152</v>
      </c>
      <c r="AA2414">
        <v>60.784525265389163</v>
      </c>
      <c r="AB2414">
        <v>18.528891184504253</v>
      </c>
      <c r="AC2414">
        <v>192.24746470112399</v>
      </c>
      <c r="AD2414">
        <v>0</v>
      </c>
      <c r="AE2414">
        <v>434.51430983267375</v>
      </c>
    </row>
    <row r="2415" spans="1:31" x14ac:dyDescent="0.25">
      <c r="A2415">
        <v>2387065</v>
      </c>
      <c r="B2415">
        <v>1</v>
      </c>
      <c r="C2415" t="s">
        <v>80</v>
      </c>
      <c r="D2415" t="s">
        <v>93</v>
      </c>
      <c r="E2415" t="s">
        <v>1368</v>
      </c>
      <c r="F2415" t="s">
        <v>7163</v>
      </c>
      <c r="G2415" t="s">
        <v>292</v>
      </c>
      <c r="H2415" t="s">
        <v>293</v>
      </c>
      <c r="I2415" t="s">
        <v>136</v>
      </c>
      <c r="J2415" t="s">
        <v>137</v>
      </c>
      <c r="K2415" t="s">
        <v>294</v>
      </c>
      <c r="L2415" t="s">
        <v>7164</v>
      </c>
      <c r="M2415" t="s">
        <v>7165</v>
      </c>
      <c r="N2415">
        <v>2.6413888879999998</v>
      </c>
      <c r="O2415">
        <v>2</v>
      </c>
      <c r="P2415">
        <v>333</v>
      </c>
      <c r="Q2415">
        <v>22</v>
      </c>
      <c r="R2415">
        <v>77</v>
      </c>
      <c r="S2415">
        <v>7</v>
      </c>
      <c r="T2415">
        <v>66</v>
      </c>
      <c r="U2415">
        <v>0</v>
      </c>
      <c r="V2415">
        <v>0</v>
      </c>
      <c r="W2415">
        <v>7.7843872108491494</v>
      </c>
      <c r="X2415">
        <v>266.9109903847251</v>
      </c>
      <c r="Y2415">
        <v>229.25100505436711</v>
      </c>
      <c r="Z2415">
        <v>809.76631096618917</v>
      </c>
      <c r="AA2415">
        <v>24.122278093398336</v>
      </c>
      <c r="AB2415">
        <v>224.3400066940886</v>
      </c>
      <c r="AC2415">
        <v>0</v>
      </c>
      <c r="AD2415">
        <v>0</v>
      </c>
      <c r="AE2415">
        <v>1562.1749784036174</v>
      </c>
    </row>
    <row r="2416" spans="1:31" x14ac:dyDescent="0.25">
      <c r="A2416">
        <v>2387098</v>
      </c>
      <c r="B2416">
        <v>1</v>
      </c>
      <c r="C2416" t="s">
        <v>80</v>
      </c>
      <c r="D2416" t="s">
        <v>97</v>
      </c>
      <c r="E2416" t="s">
        <v>1397</v>
      </c>
      <c r="F2416" t="s">
        <v>7166</v>
      </c>
      <c r="G2416" t="s">
        <v>292</v>
      </c>
      <c r="H2416" t="s">
        <v>293</v>
      </c>
      <c r="I2416" t="s">
        <v>136</v>
      </c>
      <c r="J2416" t="s">
        <v>137</v>
      </c>
      <c r="K2416" t="s">
        <v>294</v>
      </c>
      <c r="L2416" t="s">
        <v>7167</v>
      </c>
      <c r="M2416" t="s">
        <v>7168</v>
      </c>
      <c r="N2416">
        <v>3.6524999999999999</v>
      </c>
      <c r="O2416">
        <v>0</v>
      </c>
      <c r="P2416">
        <v>0</v>
      </c>
      <c r="Q2416">
        <v>1</v>
      </c>
      <c r="R2416">
        <v>0</v>
      </c>
      <c r="S2416">
        <v>3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7.1152401781857222</v>
      </c>
      <c r="Z2416">
        <v>0</v>
      </c>
      <c r="AA2416">
        <v>119.93125615593732</v>
      </c>
      <c r="AB2416">
        <v>0</v>
      </c>
      <c r="AC2416">
        <v>0</v>
      </c>
      <c r="AD2416">
        <v>0</v>
      </c>
      <c r="AE2416">
        <v>127.04649633412305</v>
      </c>
    </row>
    <row r="2417" spans="1:31" x14ac:dyDescent="0.25">
      <c r="A2417">
        <v>2387175</v>
      </c>
      <c r="B2417">
        <v>1</v>
      </c>
      <c r="C2417" t="s">
        <v>80</v>
      </c>
      <c r="D2417" t="s">
        <v>93</v>
      </c>
      <c r="E2417" t="s">
        <v>290</v>
      </c>
      <c r="F2417" t="s">
        <v>7169</v>
      </c>
      <c r="G2417" t="s">
        <v>292</v>
      </c>
      <c r="H2417" t="s">
        <v>293</v>
      </c>
      <c r="I2417" t="s">
        <v>136</v>
      </c>
      <c r="J2417" t="s">
        <v>137</v>
      </c>
      <c r="K2417" t="s">
        <v>294</v>
      </c>
      <c r="L2417" t="s">
        <v>7170</v>
      </c>
      <c r="M2417" t="s">
        <v>7171</v>
      </c>
      <c r="N2417">
        <v>5.0272222219999998</v>
      </c>
      <c r="O2417">
        <v>0</v>
      </c>
      <c r="P2417">
        <v>638</v>
      </c>
      <c r="Q2417">
        <v>14</v>
      </c>
      <c r="R2417">
        <v>109</v>
      </c>
      <c r="S2417">
        <v>6</v>
      </c>
      <c r="T2417">
        <v>145</v>
      </c>
      <c r="U2417">
        <v>0</v>
      </c>
      <c r="V2417">
        <v>1</v>
      </c>
      <c r="W2417">
        <v>0</v>
      </c>
      <c r="X2417">
        <v>477.08483780110322</v>
      </c>
      <c r="Y2417">
        <v>347.24648992648889</v>
      </c>
      <c r="Z2417">
        <v>1410.3849368561428</v>
      </c>
      <c r="AA2417">
        <v>240.10846281423076</v>
      </c>
      <c r="AB2417">
        <v>821.35632455331756</v>
      </c>
      <c r="AC2417">
        <v>0</v>
      </c>
      <c r="AD2417">
        <v>75.347367920157751</v>
      </c>
      <c r="AE2417">
        <v>3371.5284198714407</v>
      </c>
    </row>
    <row r="2418" spans="1:31" x14ac:dyDescent="0.25">
      <c r="A2418">
        <v>2387055</v>
      </c>
      <c r="B2418">
        <v>1</v>
      </c>
      <c r="C2418" t="s">
        <v>80</v>
      </c>
      <c r="D2418" t="s">
        <v>96</v>
      </c>
      <c r="E2418" t="s">
        <v>290</v>
      </c>
      <c r="F2418" t="s">
        <v>3277</v>
      </c>
      <c r="G2418" t="s">
        <v>292</v>
      </c>
      <c r="H2418" t="s">
        <v>293</v>
      </c>
      <c r="I2418" t="s">
        <v>136</v>
      </c>
      <c r="J2418" t="s">
        <v>137</v>
      </c>
      <c r="K2418" t="s">
        <v>294</v>
      </c>
      <c r="L2418" t="s">
        <v>7172</v>
      </c>
      <c r="M2418" t="s">
        <v>7173</v>
      </c>
      <c r="N2418">
        <v>7.4677777770000002</v>
      </c>
      <c r="O2418">
        <v>3</v>
      </c>
      <c r="P2418">
        <v>1161</v>
      </c>
      <c r="Q2418">
        <v>3</v>
      </c>
      <c r="R2418">
        <v>55</v>
      </c>
      <c r="S2418">
        <v>5</v>
      </c>
      <c r="T2418">
        <v>27</v>
      </c>
      <c r="U2418">
        <v>0</v>
      </c>
      <c r="V2418">
        <v>1</v>
      </c>
      <c r="W2418">
        <v>130.466634594174</v>
      </c>
      <c r="X2418">
        <v>2707.636938240053</v>
      </c>
      <c r="Y2418">
        <v>90.478339992266385</v>
      </c>
      <c r="Z2418">
        <v>467.3173224020328</v>
      </c>
      <c r="AA2418">
        <v>100.44232399336086</v>
      </c>
      <c r="AB2418">
        <v>243.91338835963188</v>
      </c>
      <c r="AC2418">
        <v>0</v>
      </c>
      <c r="AD2418">
        <v>23.753904878733469</v>
      </c>
      <c r="AE2418">
        <v>3764.0088524602525</v>
      </c>
    </row>
    <row r="2419" spans="1:31" x14ac:dyDescent="0.25">
      <c r="A2419">
        <v>2387039</v>
      </c>
      <c r="B2419">
        <v>1</v>
      </c>
      <c r="C2419" t="s">
        <v>80</v>
      </c>
      <c r="D2419" t="s">
        <v>99</v>
      </c>
      <c r="E2419" t="s">
        <v>1397</v>
      </c>
      <c r="F2419" t="s">
        <v>7174</v>
      </c>
      <c r="G2419" t="s">
        <v>292</v>
      </c>
      <c r="H2419" t="s">
        <v>293</v>
      </c>
      <c r="I2419" t="s">
        <v>136</v>
      </c>
      <c r="J2419" t="s">
        <v>137</v>
      </c>
      <c r="K2419" t="s">
        <v>294</v>
      </c>
      <c r="L2419" t="s">
        <v>7175</v>
      </c>
      <c r="M2419" t="s">
        <v>7176</v>
      </c>
      <c r="N2419">
        <v>5.670833333</v>
      </c>
      <c r="O2419">
        <v>1</v>
      </c>
      <c r="P2419">
        <v>212</v>
      </c>
      <c r="Q2419">
        <v>0</v>
      </c>
      <c r="R2419">
        <v>3</v>
      </c>
      <c r="S2419">
        <v>7</v>
      </c>
      <c r="T2419">
        <v>22</v>
      </c>
      <c r="U2419">
        <v>0</v>
      </c>
      <c r="V2419">
        <v>0</v>
      </c>
      <c r="W2419">
        <v>116.68723191681437</v>
      </c>
      <c r="X2419">
        <v>457.51735773549035</v>
      </c>
      <c r="Y2419">
        <v>0</v>
      </c>
      <c r="Z2419">
        <v>13.135628175681001</v>
      </c>
      <c r="AA2419">
        <v>2039.6310846260005</v>
      </c>
      <c r="AB2419">
        <v>179.90679605201382</v>
      </c>
      <c r="AC2419">
        <v>0</v>
      </c>
      <c r="AD2419">
        <v>0</v>
      </c>
      <c r="AE2419">
        <v>2806.8780985059998</v>
      </c>
    </row>
    <row r="2420" spans="1:31" x14ac:dyDescent="0.25">
      <c r="A2420">
        <v>2387017</v>
      </c>
      <c r="B2420">
        <v>1</v>
      </c>
      <c r="C2420" t="s">
        <v>80</v>
      </c>
      <c r="D2420" t="s">
        <v>96</v>
      </c>
      <c r="E2420" t="s">
        <v>290</v>
      </c>
      <c r="F2420" t="s">
        <v>4117</v>
      </c>
      <c r="G2420" t="s">
        <v>292</v>
      </c>
      <c r="H2420" t="s">
        <v>293</v>
      </c>
      <c r="I2420" t="s">
        <v>136</v>
      </c>
      <c r="J2420" t="s">
        <v>137</v>
      </c>
      <c r="K2420" t="s">
        <v>294</v>
      </c>
      <c r="L2420" t="s">
        <v>7177</v>
      </c>
      <c r="M2420" t="s">
        <v>7178</v>
      </c>
      <c r="N2420">
        <v>8.1850000000000005</v>
      </c>
      <c r="O2420">
        <v>3</v>
      </c>
      <c r="P2420">
        <v>0</v>
      </c>
      <c r="Q2420">
        <v>3</v>
      </c>
      <c r="R2420">
        <v>0</v>
      </c>
      <c r="S2420">
        <v>7</v>
      </c>
      <c r="T2420">
        <v>0</v>
      </c>
      <c r="U2420">
        <v>0</v>
      </c>
      <c r="V2420">
        <v>0</v>
      </c>
      <c r="W2420">
        <v>54.24123095223959</v>
      </c>
      <c r="X2420">
        <v>0</v>
      </c>
      <c r="Y2420">
        <v>29.882916066102403</v>
      </c>
      <c r="Z2420">
        <v>0</v>
      </c>
      <c r="AA2420">
        <v>170.82572922423773</v>
      </c>
      <c r="AB2420">
        <v>0</v>
      </c>
      <c r="AC2420">
        <v>0</v>
      </c>
      <c r="AD2420">
        <v>0</v>
      </c>
      <c r="AE2420">
        <v>254.94987624257973</v>
      </c>
    </row>
    <row r="2421" spans="1:31" x14ac:dyDescent="0.25">
      <c r="A2421">
        <v>2387015</v>
      </c>
      <c r="B2421">
        <v>1</v>
      </c>
      <c r="C2421" t="s">
        <v>80</v>
      </c>
      <c r="D2421" t="s">
        <v>100</v>
      </c>
      <c r="E2421" t="s">
        <v>1368</v>
      </c>
      <c r="F2421" t="s">
        <v>1516</v>
      </c>
      <c r="G2421" t="s">
        <v>353</v>
      </c>
      <c r="H2421" t="s">
        <v>293</v>
      </c>
      <c r="I2421" t="s">
        <v>136</v>
      </c>
      <c r="J2421" t="s">
        <v>137</v>
      </c>
      <c r="K2421" t="s">
        <v>294</v>
      </c>
      <c r="L2421" t="s">
        <v>7179</v>
      </c>
      <c r="M2421" t="s">
        <v>7180</v>
      </c>
      <c r="N2421">
        <v>8.2533333330000005</v>
      </c>
      <c r="O2421">
        <v>0</v>
      </c>
      <c r="P2421">
        <v>430</v>
      </c>
      <c r="Q2421">
        <v>1</v>
      </c>
      <c r="R2421">
        <v>42</v>
      </c>
      <c r="S2421">
        <v>0</v>
      </c>
      <c r="T2421">
        <v>68</v>
      </c>
      <c r="U2421">
        <v>0</v>
      </c>
      <c r="V2421">
        <v>1</v>
      </c>
      <c r="W2421">
        <v>0</v>
      </c>
      <c r="X2421">
        <v>1308.5163606499364</v>
      </c>
      <c r="Y2421">
        <v>241.94691242426708</v>
      </c>
      <c r="Z2421">
        <v>776.88692256460388</v>
      </c>
      <c r="AA2421">
        <v>0</v>
      </c>
      <c r="AB2421">
        <v>1257.2377493862771</v>
      </c>
      <c r="AC2421">
        <v>0</v>
      </c>
      <c r="AD2421">
        <v>437.15510185695058</v>
      </c>
      <c r="AE2421">
        <v>4021.7430468820348</v>
      </c>
    </row>
    <row r="2422" spans="1:31" x14ac:dyDescent="0.25">
      <c r="A2422">
        <v>2387012</v>
      </c>
      <c r="B2422">
        <v>1</v>
      </c>
      <c r="C2422" t="s">
        <v>80</v>
      </c>
      <c r="D2422" t="s">
        <v>97</v>
      </c>
      <c r="E2422" t="s">
        <v>290</v>
      </c>
      <c r="F2422" t="s">
        <v>3892</v>
      </c>
      <c r="G2422" t="s">
        <v>292</v>
      </c>
      <c r="H2422" t="s">
        <v>293</v>
      </c>
      <c r="I2422" t="s">
        <v>136</v>
      </c>
      <c r="J2422" t="s">
        <v>137</v>
      </c>
      <c r="K2422" t="s">
        <v>294</v>
      </c>
      <c r="L2422" t="s">
        <v>7181</v>
      </c>
      <c r="M2422" t="s">
        <v>7182</v>
      </c>
      <c r="N2422">
        <v>4.1116666659999996</v>
      </c>
      <c r="O2422">
        <v>0</v>
      </c>
      <c r="P2422">
        <v>0</v>
      </c>
      <c r="Q2422">
        <v>7</v>
      </c>
      <c r="R2422">
        <v>0</v>
      </c>
      <c r="S2422">
        <v>8</v>
      </c>
      <c r="T2422">
        <v>0</v>
      </c>
      <c r="U2422">
        <v>1</v>
      </c>
      <c r="V2422">
        <v>0</v>
      </c>
      <c r="W2422">
        <v>0</v>
      </c>
      <c r="X2422">
        <v>0</v>
      </c>
      <c r="Y2422">
        <v>9.844434611411403</v>
      </c>
      <c r="Z2422">
        <v>0</v>
      </c>
      <c r="AA2422">
        <v>158.91196253079988</v>
      </c>
      <c r="AB2422">
        <v>0</v>
      </c>
      <c r="AC2422">
        <v>584.81867905647607</v>
      </c>
      <c r="AD2422">
        <v>0</v>
      </c>
      <c r="AE2422">
        <v>753.57507619868738</v>
      </c>
    </row>
    <row r="2423" spans="1:31" x14ac:dyDescent="0.25">
      <c r="A2423">
        <v>2373139</v>
      </c>
      <c r="B2423">
        <v>1</v>
      </c>
      <c r="C2423" t="s">
        <v>80</v>
      </c>
      <c r="D2423" t="s">
        <v>107</v>
      </c>
      <c r="E2423" t="s">
        <v>290</v>
      </c>
      <c r="F2423" t="s">
        <v>7183</v>
      </c>
      <c r="G2423" t="s">
        <v>298</v>
      </c>
      <c r="H2423" t="s">
        <v>293</v>
      </c>
      <c r="I2423" t="s">
        <v>136</v>
      </c>
      <c r="J2423" t="s">
        <v>137</v>
      </c>
      <c r="K2423" t="s">
        <v>138</v>
      </c>
      <c r="L2423" t="s">
        <v>7184</v>
      </c>
      <c r="M2423" t="s">
        <v>7185</v>
      </c>
      <c r="N2423">
        <v>0.46250000000000002</v>
      </c>
      <c r="O2423">
        <v>15</v>
      </c>
      <c r="P2423">
        <v>8841</v>
      </c>
      <c r="Q2423">
        <v>25</v>
      </c>
      <c r="R2423">
        <v>84</v>
      </c>
      <c r="S2423">
        <v>32</v>
      </c>
      <c r="T2423">
        <v>591</v>
      </c>
      <c r="U2423">
        <v>0</v>
      </c>
      <c r="V2423">
        <v>11</v>
      </c>
      <c r="W2423">
        <v>127.55966102063996</v>
      </c>
      <c r="X2423">
        <v>877.37076519766993</v>
      </c>
      <c r="Y2423">
        <v>9.5012295639768762</v>
      </c>
      <c r="Z2423">
        <v>39.583798739677505</v>
      </c>
      <c r="AA2423">
        <v>105.80741058855037</v>
      </c>
      <c r="AB2423">
        <v>441.40052102434441</v>
      </c>
      <c r="AC2423">
        <v>0</v>
      </c>
      <c r="AD2423">
        <v>36.567615997682246</v>
      </c>
      <c r="AE2423">
        <v>1637.7910021325413</v>
      </c>
    </row>
    <row r="2424" spans="1:31" x14ac:dyDescent="0.25">
      <c r="A2424">
        <v>2387101</v>
      </c>
      <c r="B2424">
        <v>1</v>
      </c>
      <c r="C2424" t="s">
        <v>80</v>
      </c>
      <c r="D2424" t="s">
        <v>100</v>
      </c>
      <c r="E2424" t="s">
        <v>290</v>
      </c>
      <c r="F2424" t="s">
        <v>7186</v>
      </c>
      <c r="G2424" t="s">
        <v>292</v>
      </c>
      <c r="H2424" t="s">
        <v>293</v>
      </c>
      <c r="I2424" t="s">
        <v>136</v>
      </c>
      <c r="J2424" t="s">
        <v>137</v>
      </c>
      <c r="K2424" t="s">
        <v>294</v>
      </c>
      <c r="L2424" t="s">
        <v>7187</v>
      </c>
      <c r="M2424" t="s">
        <v>7188</v>
      </c>
      <c r="N2424">
        <v>1.029722222</v>
      </c>
      <c r="O2424">
        <v>7</v>
      </c>
      <c r="P2424">
        <v>4365</v>
      </c>
      <c r="Q2424">
        <v>68</v>
      </c>
      <c r="R2424">
        <v>1039</v>
      </c>
      <c r="S2424">
        <v>41</v>
      </c>
      <c r="T2424">
        <v>814</v>
      </c>
      <c r="U2424">
        <v>0</v>
      </c>
      <c r="V2424">
        <v>1</v>
      </c>
      <c r="W2424">
        <v>19.565539853475002</v>
      </c>
      <c r="X2424">
        <v>1287.7976316511294</v>
      </c>
      <c r="Y2424">
        <v>674.74569219129842</v>
      </c>
      <c r="Z2424">
        <v>1308.9307423532491</v>
      </c>
      <c r="AA2424">
        <v>240.17514125907115</v>
      </c>
      <c r="AB2424">
        <v>934.21641480114317</v>
      </c>
      <c r="AC2424">
        <v>0</v>
      </c>
      <c r="AD2424">
        <v>2.488256054649967</v>
      </c>
      <c r="AE2424">
        <v>4467.9194181640169</v>
      </c>
    </row>
    <row r="2425" spans="1:31" x14ac:dyDescent="0.25">
      <c r="A2425">
        <v>2387009</v>
      </c>
      <c r="B2425">
        <v>1</v>
      </c>
      <c r="C2425" t="s">
        <v>80</v>
      </c>
      <c r="D2425" t="s">
        <v>99</v>
      </c>
      <c r="E2425" t="s">
        <v>290</v>
      </c>
      <c r="F2425" t="s">
        <v>3924</v>
      </c>
      <c r="G2425" t="s">
        <v>292</v>
      </c>
      <c r="H2425" t="s">
        <v>293</v>
      </c>
      <c r="I2425" t="s">
        <v>136</v>
      </c>
      <c r="J2425" t="s">
        <v>137</v>
      </c>
      <c r="K2425" t="s">
        <v>294</v>
      </c>
      <c r="L2425" t="s">
        <v>7189</v>
      </c>
      <c r="M2425" t="s">
        <v>7190</v>
      </c>
      <c r="N2425">
        <v>5.5008333330000001</v>
      </c>
      <c r="O2425">
        <v>9</v>
      </c>
      <c r="P2425">
        <v>7500</v>
      </c>
      <c r="Q2425">
        <v>1</v>
      </c>
      <c r="R2425">
        <v>123</v>
      </c>
      <c r="S2425">
        <v>19</v>
      </c>
      <c r="T2425">
        <v>815</v>
      </c>
      <c r="U2425">
        <v>3</v>
      </c>
      <c r="V2425">
        <v>6</v>
      </c>
      <c r="W2425">
        <v>494.05839232875843</v>
      </c>
      <c r="X2425">
        <v>9031.0710351109283</v>
      </c>
      <c r="Y2425">
        <v>1.4638994434662</v>
      </c>
      <c r="Z2425">
        <v>301.17359976309695</v>
      </c>
      <c r="AA2425">
        <v>207.59603333614547</v>
      </c>
      <c r="AB2425">
        <v>6537.408094162015</v>
      </c>
      <c r="AC2425">
        <v>264.18455343610935</v>
      </c>
      <c r="AD2425">
        <v>1813.2067611619273</v>
      </c>
      <c r="AE2425">
        <v>18650.162368742447</v>
      </c>
    </row>
    <row r="2426" spans="1:31" x14ac:dyDescent="0.25">
      <c r="A2426">
        <v>2379332</v>
      </c>
      <c r="B2426">
        <v>1</v>
      </c>
      <c r="C2426" t="s">
        <v>80</v>
      </c>
      <c r="D2426" t="s">
        <v>94</v>
      </c>
      <c r="E2426" t="s">
        <v>290</v>
      </c>
      <c r="F2426" t="s">
        <v>4128</v>
      </c>
      <c r="G2426" t="s">
        <v>2991</v>
      </c>
      <c r="H2426" t="s">
        <v>293</v>
      </c>
      <c r="I2426" t="s">
        <v>136</v>
      </c>
      <c r="J2426" t="s">
        <v>3</v>
      </c>
      <c r="K2426" t="s">
        <v>138</v>
      </c>
      <c r="L2426" t="s">
        <v>7191</v>
      </c>
      <c r="M2426" t="s">
        <v>7192</v>
      </c>
      <c r="N2426">
        <v>2.9708333329999999</v>
      </c>
      <c r="O2426">
        <v>0</v>
      </c>
      <c r="P2426">
        <v>912</v>
      </c>
      <c r="Q2426">
        <v>33</v>
      </c>
      <c r="R2426">
        <v>32</v>
      </c>
      <c r="S2426">
        <v>11</v>
      </c>
      <c r="T2426">
        <v>168</v>
      </c>
      <c r="U2426">
        <v>1</v>
      </c>
      <c r="V2426">
        <v>0</v>
      </c>
      <c r="W2426">
        <v>0</v>
      </c>
      <c r="X2426">
        <v>363.55687195731446</v>
      </c>
      <c r="Y2426">
        <v>170.19704951452434</v>
      </c>
      <c r="Z2426">
        <v>109.34210610059743</v>
      </c>
      <c r="AA2426">
        <v>115.94083766737738</v>
      </c>
      <c r="AB2426">
        <v>152.62192110904019</v>
      </c>
      <c r="AC2426">
        <v>134.141366727459</v>
      </c>
      <c r="AD2426">
        <v>0</v>
      </c>
      <c r="AE2426">
        <v>1045.8001530763129</v>
      </c>
    </row>
    <row r="2427" spans="1:31" x14ac:dyDescent="0.25">
      <c r="A2427">
        <v>2380827</v>
      </c>
      <c r="B2427">
        <v>1</v>
      </c>
      <c r="C2427" t="s">
        <v>80</v>
      </c>
      <c r="D2427" t="s">
        <v>96</v>
      </c>
      <c r="E2427" t="s">
        <v>290</v>
      </c>
      <c r="F2427" t="s">
        <v>7193</v>
      </c>
      <c r="G2427" t="s">
        <v>5592</v>
      </c>
      <c r="H2427" t="s">
        <v>293</v>
      </c>
      <c r="I2427" t="s">
        <v>136</v>
      </c>
      <c r="J2427" t="s">
        <v>137</v>
      </c>
      <c r="K2427" t="s">
        <v>138</v>
      </c>
      <c r="L2427" t="s">
        <v>7194</v>
      </c>
      <c r="M2427" t="s">
        <v>7195</v>
      </c>
      <c r="N2427">
        <v>2.5411111110000002</v>
      </c>
      <c r="O2427">
        <v>2</v>
      </c>
      <c r="P2427">
        <v>104</v>
      </c>
      <c r="Q2427">
        <v>3</v>
      </c>
      <c r="R2427">
        <v>0</v>
      </c>
      <c r="S2427">
        <v>7</v>
      </c>
      <c r="T2427">
        <v>1</v>
      </c>
      <c r="U2427">
        <v>0</v>
      </c>
      <c r="V2427">
        <v>0</v>
      </c>
      <c r="W2427">
        <v>5.4714586847758007</v>
      </c>
      <c r="X2427">
        <v>59.370211921045652</v>
      </c>
      <c r="Y2427">
        <v>8.6480336542798266</v>
      </c>
      <c r="Z2427">
        <v>0</v>
      </c>
      <c r="AA2427">
        <v>239.75608905656384</v>
      </c>
      <c r="AB2427">
        <v>18.865327990330002</v>
      </c>
      <c r="AC2427">
        <v>0</v>
      </c>
      <c r="AD2427">
        <v>0</v>
      </c>
      <c r="AE2427">
        <v>332.11112130699513</v>
      </c>
    </row>
    <row r="2428" spans="1:31" x14ac:dyDescent="0.25">
      <c r="A2428">
        <v>2379379</v>
      </c>
      <c r="B2428">
        <v>1</v>
      </c>
      <c r="C2428" t="s">
        <v>80</v>
      </c>
      <c r="D2428" t="s">
        <v>82</v>
      </c>
      <c r="E2428" t="s">
        <v>155</v>
      </c>
      <c r="F2428" t="s">
        <v>7196</v>
      </c>
      <c r="G2428" t="s">
        <v>157</v>
      </c>
      <c r="H2428" t="s">
        <v>135</v>
      </c>
      <c r="I2428" t="s">
        <v>136</v>
      </c>
      <c r="J2428" t="s">
        <v>137</v>
      </c>
      <c r="K2428" t="s">
        <v>138</v>
      </c>
      <c r="L2428" t="s">
        <v>7197</v>
      </c>
      <c r="M2428" t="s">
        <v>7198</v>
      </c>
      <c r="N2428">
        <v>2.2625000000000002</v>
      </c>
      <c r="O2428">
        <v>0</v>
      </c>
      <c r="P2428">
        <v>146</v>
      </c>
      <c r="Q2428">
        <v>0</v>
      </c>
      <c r="R2428">
        <v>0</v>
      </c>
      <c r="S2428">
        <v>0</v>
      </c>
      <c r="T2428">
        <v>4</v>
      </c>
      <c r="U2428">
        <v>0</v>
      </c>
      <c r="V2428">
        <v>0</v>
      </c>
      <c r="W2428">
        <v>0</v>
      </c>
      <c r="X2428">
        <v>87.715012924713704</v>
      </c>
      <c r="Y2428">
        <v>0</v>
      </c>
      <c r="Z2428">
        <v>0</v>
      </c>
      <c r="AA2428">
        <v>0</v>
      </c>
      <c r="AB2428">
        <v>12.52427234116365</v>
      </c>
      <c r="AC2428">
        <v>0</v>
      </c>
      <c r="AD2428">
        <v>0</v>
      </c>
      <c r="AE2428">
        <v>100.23928526587736</v>
      </c>
    </row>
    <row r="2429" spans="1:31" x14ac:dyDescent="0.25">
      <c r="A2429">
        <v>2379403</v>
      </c>
      <c r="B2429">
        <v>1</v>
      </c>
      <c r="C2429" t="s">
        <v>80</v>
      </c>
      <c r="D2429" t="s">
        <v>96</v>
      </c>
      <c r="E2429" t="s">
        <v>155</v>
      </c>
      <c r="F2429" t="s">
        <v>7199</v>
      </c>
      <c r="G2429" t="s">
        <v>495</v>
      </c>
      <c r="H2429" t="s">
        <v>135</v>
      </c>
      <c r="I2429" t="s">
        <v>136</v>
      </c>
      <c r="J2429" t="s">
        <v>137</v>
      </c>
      <c r="K2429" t="s">
        <v>138</v>
      </c>
      <c r="L2429" t="s">
        <v>7200</v>
      </c>
      <c r="M2429" t="s">
        <v>7201</v>
      </c>
      <c r="N2429">
        <v>1.988888888</v>
      </c>
      <c r="O2429">
        <v>0</v>
      </c>
      <c r="P2429">
        <v>86</v>
      </c>
      <c r="Q2429">
        <v>0</v>
      </c>
      <c r="R2429">
        <v>0</v>
      </c>
      <c r="S2429">
        <v>0</v>
      </c>
      <c r="T2429">
        <v>6</v>
      </c>
      <c r="U2429">
        <v>0</v>
      </c>
      <c r="V2429">
        <v>0</v>
      </c>
      <c r="W2429">
        <v>0</v>
      </c>
      <c r="X2429">
        <v>52.497429344061906</v>
      </c>
      <c r="Y2429">
        <v>0</v>
      </c>
      <c r="Z2429">
        <v>0</v>
      </c>
      <c r="AA2429">
        <v>0</v>
      </c>
      <c r="AB2429">
        <v>16.681748771733101</v>
      </c>
      <c r="AC2429">
        <v>0</v>
      </c>
      <c r="AD2429">
        <v>0</v>
      </c>
      <c r="AE2429">
        <v>69.179178115795011</v>
      </c>
    </row>
    <row r="2430" spans="1:31" x14ac:dyDescent="0.25">
      <c r="A2430">
        <v>2379427</v>
      </c>
      <c r="B2430">
        <v>1</v>
      </c>
      <c r="C2430" t="s">
        <v>80</v>
      </c>
      <c r="D2430" t="s">
        <v>100</v>
      </c>
      <c r="E2430" t="s">
        <v>155</v>
      </c>
      <c r="F2430" t="s">
        <v>7202</v>
      </c>
      <c r="G2430" t="s">
        <v>203</v>
      </c>
      <c r="H2430" t="s">
        <v>135</v>
      </c>
      <c r="I2430" t="s">
        <v>136</v>
      </c>
      <c r="J2430" t="s">
        <v>137</v>
      </c>
      <c r="K2430" t="s">
        <v>138</v>
      </c>
      <c r="L2430" t="s">
        <v>7203</v>
      </c>
      <c r="M2430" t="s">
        <v>7204</v>
      </c>
      <c r="N2430">
        <v>1.648055555</v>
      </c>
      <c r="O2430">
        <v>0</v>
      </c>
      <c r="P2430">
        <v>61</v>
      </c>
      <c r="Q2430">
        <v>0</v>
      </c>
      <c r="R2430">
        <v>1</v>
      </c>
      <c r="S2430">
        <v>0</v>
      </c>
      <c r="T2430">
        <v>3</v>
      </c>
      <c r="U2430">
        <v>0</v>
      </c>
      <c r="V2430">
        <v>0</v>
      </c>
      <c r="W2430">
        <v>0</v>
      </c>
      <c r="X2430">
        <v>25.816893719847315</v>
      </c>
      <c r="Y2430">
        <v>0</v>
      </c>
      <c r="Z2430">
        <v>0</v>
      </c>
      <c r="AA2430">
        <v>0</v>
      </c>
      <c r="AB2430">
        <v>7.4275878322737068</v>
      </c>
      <c r="AC2430">
        <v>0</v>
      </c>
      <c r="AD2430">
        <v>0</v>
      </c>
      <c r="AE2430">
        <v>33.244481552121023</v>
      </c>
    </row>
    <row r="2431" spans="1:31" x14ac:dyDescent="0.25">
      <c r="A2431">
        <v>2379433</v>
      </c>
      <c r="B2431">
        <v>1</v>
      </c>
      <c r="C2431" t="s">
        <v>80</v>
      </c>
      <c r="D2431" t="s">
        <v>83</v>
      </c>
      <c r="E2431" t="s">
        <v>155</v>
      </c>
      <c r="F2431" t="s">
        <v>7205</v>
      </c>
      <c r="G2431" t="s">
        <v>292</v>
      </c>
      <c r="H2431" t="s">
        <v>135</v>
      </c>
      <c r="I2431" t="s">
        <v>136</v>
      </c>
      <c r="J2431" t="s">
        <v>137</v>
      </c>
      <c r="K2431" t="s">
        <v>294</v>
      </c>
      <c r="L2431" t="s">
        <v>7206</v>
      </c>
      <c r="M2431" t="s">
        <v>7207</v>
      </c>
      <c r="N2431">
        <v>1.6030555550000001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5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11.244463538519401</v>
      </c>
      <c r="AC2431">
        <v>0</v>
      </c>
      <c r="AD2431">
        <v>0</v>
      </c>
      <c r="AE2431">
        <v>11.244463538519401</v>
      </c>
    </row>
    <row r="2432" spans="1:31" x14ac:dyDescent="0.25">
      <c r="A2432">
        <v>2379466</v>
      </c>
      <c r="B2432">
        <v>1</v>
      </c>
      <c r="C2432" t="s">
        <v>80</v>
      </c>
      <c r="D2432" t="s">
        <v>101</v>
      </c>
      <c r="E2432" t="s">
        <v>155</v>
      </c>
      <c r="F2432" t="s">
        <v>7208</v>
      </c>
      <c r="G2432" t="s">
        <v>161</v>
      </c>
      <c r="H2432" t="s">
        <v>135</v>
      </c>
      <c r="I2432" t="s">
        <v>136</v>
      </c>
      <c r="J2432" t="s">
        <v>137</v>
      </c>
      <c r="K2432" t="s">
        <v>138</v>
      </c>
      <c r="L2432" t="s">
        <v>7209</v>
      </c>
      <c r="M2432" t="s">
        <v>7210</v>
      </c>
      <c r="N2432">
        <v>0.69361111099999995</v>
      </c>
      <c r="O2432">
        <v>0</v>
      </c>
      <c r="P2432">
        <v>94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11.569918104076196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11.569918104076196</v>
      </c>
    </row>
    <row r="2433" spans="1:31" x14ac:dyDescent="0.25">
      <c r="A2433">
        <v>2379342</v>
      </c>
      <c r="B2433">
        <v>1</v>
      </c>
      <c r="C2433" t="s">
        <v>80</v>
      </c>
      <c r="D2433" t="s">
        <v>83</v>
      </c>
      <c r="E2433" t="s">
        <v>155</v>
      </c>
      <c r="F2433" t="s">
        <v>7211</v>
      </c>
      <c r="G2433" t="s">
        <v>384</v>
      </c>
      <c r="H2433" t="s">
        <v>135</v>
      </c>
      <c r="I2433" t="s">
        <v>136</v>
      </c>
      <c r="J2433" t="s">
        <v>3</v>
      </c>
      <c r="K2433" t="s">
        <v>138</v>
      </c>
      <c r="L2433" t="s">
        <v>7212</v>
      </c>
      <c r="M2433" t="s">
        <v>7213</v>
      </c>
      <c r="N2433">
        <v>4.4683333330000004</v>
      </c>
      <c r="O2433">
        <v>0</v>
      </c>
      <c r="P2433">
        <v>83</v>
      </c>
      <c r="Q2433">
        <v>0</v>
      </c>
      <c r="R2433">
        <v>0</v>
      </c>
      <c r="S2433">
        <v>0</v>
      </c>
      <c r="T2433">
        <v>2</v>
      </c>
      <c r="U2433">
        <v>0</v>
      </c>
      <c r="V2433">
        <v>0</v>
      </c>
      <c r="W2433">
        <v>0</v>
      </c>
      <c r="X2433">
        <v>171.53364356754818</v>
      </c>
      <c r="Y2433">
        <v>0</v>
      </c>
      <c r="Z2433">
        <v>0</v>
      </c>
      <c r="AA2433">
        <v>0</v>
      </c>
      <c r="AB2433">
        <v>8.0198568486168007</v>
      </c>
      <c r="AC2433">
        <v>0</v>
      </c>
      <c r="AD2433">
        <v>0</v>
      </c>
      <c r="AE2433">
        <v>179.55350041616498</v>
      </c>
    </row>
    <row r="2434" spans="1:31" x14ac:dyDescent="0.25">
      <c r="A2434">
        <v>2379363</v>
      </c>
      <c r="B2434">
        <v>1</v>
      </c>
      <c r="C2434" t="s">
        <v>80</v>
      </c>
      <c r="D2434" t="s">
        <v>95</v>
      </c>
      <c r="E2434" t="s">
        <v>170</v>
      </c>
      <c r="F2434" t="s">
        <v>7214</v>
      </c>
      <c r="G2434" t="s">
        <v>203</v>
      </c>
      <c r="H2434" t="s">
        <v>135</v>
      </c>
      <c r="I2434" t="s">
        <v>136</v>
      </c>
      <c r="J2434" t="s">
        <v>137</v>
      </c>
      <c r="K2434" t="s">
        <v>138</v>
      </c>
      <c r="L2434" t="s">
        <v>7215</v>
      </c>
      <c r="M2434" t="s">
        <v>7216</v>
      </c>
      <c r="N2434">
        <v>2.6872222219999999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12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57.153205044210608</v>
      </c>
      <c r="AC2434">
        <v>0</v>
      </c>
      <c r="AD2434">
        <v>0</v>
      </c>
      <c r="AE2434">
        <v>57.153205044210608</v>
      </c>
    </row>
    <row r="2435" spans="1:31" x14ac:dyDescent="0.25">
      <c r="A2435">
        <v>2379392</v>
      </c>
      <c r="B2435">
        <v>1</v>
      </c>
      <c r="C2435" t="s">
        <v>80</v>
      </c>
      <c r="D2435" t="s">
        <v>91</v>
      </c>
      <c r="E2435" t="s">
        <v>132</v>
      </c>
      <c r="F2435" t="s">
        <v>7217</v>
      </c>
      <c r="G2435" t="s">
        <v>145</v>
      </c>
      <c r="H2435" t="s">
        <v>135</v>
      </c>
      <c r="I2435" t="s">
        <v>136</v>
      </c>
      <c r="J2435" t="s">
        <v>137</v>
      </c>
      <c r="K2435" t="s">
        <v>138</v>
      </c>
      <c r="L2435" t="s">
        <v>7218</v>
      </c>
      <c r="M2435" t="s">
        <v>7219</v>
      </c>
      <c r="N2435">
        <v>2.7744444439999998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1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2.465393944789767</v>
      </c>
      <c r="AC2435">
        <v>0</v>
      </c>
      <c r="AD2435">
        <v>0</v>
      </c>
      <c r="AE2435">
        <v>2.465393944789767</v>
      </c>
    </row>
    <row r="2436" spans="1:31" x14ac:dyDescent="0.25">
      <c r="A2436">
        <v>2379418</v>
      </c>
      <c r="B2436">
        <v>1</v>
      </c>
      <c r="C2436" t="s">
        <v>80</v>
      </c>
      <c r="D2436" t="s">
        <v>111</v>
      </c>
      <c r="E2436" t="s">
        <v>132</v>
      </c>
      <c r="F2436" t="s">
        <v>7220</v>
      </c>
      <c r="G2436" t="s">
        <v>145</v>
      </c>
      <c r="H2436" t="s">
        <v>135</v>
      </c>
      <c r="I2436" t="s">
        <v>136</v>
      </c>
      <c r="J2436" t="s">
        <v>137</v>
      </c>
      <c r="K2436" t="s">
        <v>138</v>
      </c>
      <c r="L2436" t="s">
        <v>7221</v>
      </c>
      <c r="M2436" t="s">
        <v>7222</v>
      </c>
      <c r="N2436">
        <v>2.8263888879999999</v>
      </c>
      <c r="O2436">
        <v>0</v>
      </c>
      <c r="P2436">
        <v>13</v>
      </c>
      <c r="Q2436">
        <v>0</v>
      </c>
      <c r="R2436">
        <v>0</v>
      </c>
      <c r="S2436">
        <v>0</v>
      </c>
      <c r="T2436">
        <v>4</v>
      </c>
      <c r="U2436">
        <v>0</v>
      </c>
      <c r="V2436">
        <v>0</v>
      </c>
      <c r="W2436">
        <v>0</v>
      </c>
      <c r="X2436">
        <v>12.349659170889678</v>
      </c>
      <c r="Y2436">
        <v>0</v>
      </c>
      <c r="Z2436">
        <v>0</v>
      </c>
      <c r="AA2436">
        <v>0</v>
      </c>
      <c r="AB2436">
        <v>3.7718108293132753</v>
      </c>
      <c r="AC2436">
        <v>0</v>
      </c>
      <c r="AD2436">
        <v>0</v>
      </c>
      <c r="AE2436">
        <v>16.121470000202955</v>
      </c>
    </row>
    <row r="2437" spans="1:31" x14ac:dyDescent="0.25">
      <c r="A2437">
        <v>2379476</v>
      </c>
      <c r="B2437">
        <v>1</v>
      </c>
      <c r="C2437" t="s">
        <v>81</v>
      </c>
      <c r="D2437" t="s">
        <v>118</v>
      </c>
      <c r="E2437" t="s">
        <v>132</v>
      </c>
      <c r="F2437" t="s">
        <v>7223</v>
      </c>
      <c r="G2437" t="s">
        <v>149</v>
      </c>
      <c r="H2437" t="s">
        <v>135</v>
      </c>
      <c r="I2437" t="s">
        <v>136</v>
      </c>
      <c r="J2437" t="s">
        <v>137</v>
      </c>
      <c r="K2437" t="s">
        <v>138</v>
      </c>
      <c r="L2437" t="s">
        <v>7224</v>
      </c>
      <c r="M2437" t="s">
        <v>7225</v>
      </c>
      <c r="N2437">
        <v>0.76472222199999995</v>
      </c>
      <c r="O2437">
        <v>0</v>
      </c>
      <c r="P2437">
        <v>1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</row>
    <row r="2438" spans="1:31" x14ac:dyDescent="0.25">
      <c r="A2438">
        <v>2379488</v>
      </c>
      <c r="B2438">
        <v>1</v>
      </c>
      <c r="C2438" t="s">
        <v>80</v>
      </c>
      <c r="D2438" t="s">
        <v>98</v>
      </c>
      <c r="E2438" t="s">
        <v>155</v>
      </c>
      <c r="F2438" t="s">
        <v>7226</v>
      </c>
      <c r="G2438" t="s">
        <v>161</v>
      </c>
      <c r="H2438" t="s">
        <v>135</v>
      </c>
      <c r="I2438" t="s">
        <v>136</v>
      </c>
      <c r="J2438" t="s">
        <v>137</v>
      </c>
      <c r="K2438" t="s">
        <v>138</v>
      </c>
      <c r="L2438" t="s">
        <v>7227</v>
      </c>
      <c r="M2438" t="s">
        <v>7228</v>
      </c>
      <c r="N2438">
        <v>0.395277777</v>
      </c>
      <c r="O2438">
        <v>0</v>
      </c>
      <c r="P2438">
        <v>8</v>
      </c>
      <c r="Q2438">
        <v>0</v>
      </c>
      <c r="R2438">
        <v>7</v>
      </c>
      <c r="S2438">
        <v>0</v>
      </c>
      <c r="T2438">
        <v>6</v>
      </c>
      <c r="U2438">
        <v>0</v>
      </c>
      <c r="V2438">
        <v>0</v>
      </c>
      <c r="W2438">
        <v>0</v>
      </c>
      <c r="X2438">
        <v>0.49684179443469995</v>
      </c>
      <c r="Y2438">
        <v>0</v>
      </c>
      <c r="Z2438">
        <v>1.1669723906116249</v>
      </c>
      <c r="AA2438">
        <v>0</v>
      </c>
      <c r="AB2438">
        <v>0.31683246930370829</v>
      </c>
      <c r="AC2438">
        <v>0</v>
      </c>
      <c r="AD2438">
        <v>0</v>
      </c>
      <c r="AE2438">
        <v>1.9806466543500332</v>
      </c>
    </row>
    <row r="2439" spans="1:31" x14ac:dyDescent="0.25">
      <c r="A2439">
        <v>2379498</v>
      </c>
      <c r="B2439">
        <v>1</v>
      </c>
      <c r="C2439" t="s">
        <v>80</v>
      </c>
      <c r="D2439" t="s">
        <v>106</v>
      </c>
      <c r="E2439" t="s">
        <v>155</v>
      </c>
      <c r="F2439" t="s">
        <v>7229</v>
      </c>
      <c r="G2439" t="s">
        <v>161</v>
      </c>
      <c r="H2439" t="s">
        <v>135</v>
      </c>
      <c r="I2439" t="s">
        <v>136</v>
      </c>
      <c r="J2439" t="s">
        <v>137</v>
      </c>
      <c r="K2439" t="s">
        <v>138</v>
      </c>
      <c r="L2439" t="s">
        <v>7230</v>
      </c>
      <c r="M2439" t="s">
        <v>7231</v>
      </c>
      <c r="N2439">
        <v>0.27972222200000002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73</v>
      </c>
      <c r="U2439">
        <v>0</v>
      </c>
      <c r="V2439">
        <v>1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25.606225182332796</v>
      </c>
      <c r="AC2439">
        <v>0</v>
      </c>
      <c r="AD2439">
        <v>42.96104143208251</v>
      </c>
      <c r="AE2439">
        <v>68.567266614415303</v>
      </c>
    </row>
    <row r="2440" spans="1:31" x14ac:dyDescent="0.25">
      <c r="A2440">
        <v>2379428</v>
      </c>
      <c r="B2440">
        <v>1</v>
      </c>
      <c r="C2440" t="s">
        <v>80</v>
      </c>
      <c r="D2440" t="s">
        <v>90</v>
      </c>
      <c r="E2440" t="s">
        <v>132</v>
      </c>
      <c r="F2440" t="s">
        <v>7232</v>
      </c>
      <c r="G2440" t="s">
        <v>161</v>
      </c>
      <c r="H2440" t="s">
        <v>135</v>
      </c>
      <c r="I2440" t="s">
        <v>136</v>
      </c>
      <c r="J2440" t="s">
        <v>137</v>
      </c>
      <c r="K2440" t="s">
        <v>138</v>
      </c>
      <c r="L2440" t="s">
        <v>7233</v>
      </c>
      <c r="M2440" t="s">
        <v>7234</v>
      </c>
      <c r="N2440">
        <v>2.5436111110000001</v>
      </c>
      <c r="O2440">
        <v>0</v>
      </c>
      <c r="P2440">
        <v>1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0.49034472196022505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0.49034472196022505</v>
      </c>
    </row>
    <row r="2441" spans="1:31" x14ac:dyDescent="0.25">
      <c r="A2441">
        <v>2379436</v>
      </c>
      <c r="B2441">
        <v>1</v>
      </c>
      <c r="C2441" t="s">
        <v>81</v>
      </c>
      <c r="D2441" t="s">
        <v>114</v>
      </c>
      <c r="E2441" t="s">
        <v>132</v>
      </c>
      <c r="F2441" t="s">
        <v>7235</v>
      </c>
      <c r="G2441" t="s">
        <v>149</v>
      </c>
      <c r="H2441" t="s">
        <v>135</v>
      </c>
      <c r="I2441" t="s">
        <v>136</v>
      </c>
      <c r="J2441" t="s">
        <v>137</v>
      </c>
      <c r="K2441" t="s">
        <v>138</v>
      </c>
      <c r="L2441" t="s">
        <v>7236</v>
      </c>
      <c r="M2441" t="s">
        <v>7237</v>
      </c>
      <c r="N2441">
        <v>2.6663888880000002</v>
      </c>
      <c r="O2441">
        <v>0</v>
      </c>
      <c r="P2441">
        <v>1</v>
      </c>
      <c r="Q2441">
        <v>0</v>
      </c>
      <c r="R2441">
        <v>1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0.40046078956853332</v>
      </c>
      <c r="Y2441">
        <v>0</v>
      </c>
      <c r="Z2441">
        <v>0.33941090108656674</v>
      </c>
      <c r="AA2441">
        <v>0</v>
      </c>
      <c r="AB2441">
        <v>0</v>
      </c>
      <c r="AC2441">
        <v>0</v>
      </c>
      <c r="AD2441">
        <v>0</v>
      </c>
      <c r="AE2441">
        <v>0.73987169065510006</v>
      </c>
    </row>
    <row r="2442" spans="1:31" x14ac:dyDescent="0.25">
      <c r="A2442">
        <v>2379483</v>
      </c>
      <c r="B2442">
        <v>1</v>
      </c>
      <c r="C2442" t="s">
        <v>80</v>
      </c>
      <c r="D2442" t="s">
        <v>87</v>
      </c>
      <c r="E2442" t="s">
        <v>132</v>
      </c>
      <c r="F2442" t="s">
        <v>7238</v>
      </c>
      <c r="G2442" t="s">
        <v>145</v>
      </c>
      <c r="H2442" t="s">
        <v>135</v>
      </c>
      <c r="I2442" t="s">
        <v>136</v>
      </c>
      <c r="J2442" t="s">
        <v>137</v>
      </c>
      <c r="K2442" t="s">
        <v>138</v>
      </c>
      <c r="L2442" t="s">
        <v>7239</v>
      </c>
      <c r="M2442" t="s">
        <v>7240</v>
      </c>
      <c r="N2442">
        <v>0.79972222199999998</v>
      </c>
      <c r="O2442">
        <v>0</v>
      </c>
      <c r="P2442">
        <v>28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3.8408508077641499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3.8408508077641499</v>
      </c>
    </row>
    <row r="2443" spans="1:31" x14ac:dyDescent="0.25">
      <c r="A2443">
        <v>2384744</v>
      </c>
      <c r="B2443">
        <v>1</v>
      </c>
      <c r="C2443" t="s">
        <v>80</v>
      </c>
      <c r="D2443" t="s">
        <v>84</v>
      </c>
      <c r="E2443" t="s">
        <v>1397</v>
      </c>
      <c r="F2443" t="s">
        <v>7241</v>
      </c>
      <c r="G2443" t="s">
        <v>353</v>
      </c>
      <c r="H2443" t="s">
        <v>293</v>
      </c>
      <c r="I2443" t="s">
        <v>136</v>
      </c>
      <c r="J2443" t="s">
        <v>137</v>
      </c>
      <c r="K2443" t="s">
        <v>294</v>
      </c>
      <c r="L2443" t="s">
        <v>7242</v>
      </c>
      <c r="M2443" t="s">
        <v>7243</v>
      </c>
      <c r="N2443">
        <v>6.4516666660000004</v>
      </c>
      <c r="O2443">
        <v>0</v>
      </c>
      <c r="P2443">
        <v>1043</v>
      </c>
      <c r="Q2443">
        <v>0</v>
      </c>
      <c r="R2443">
        <v>0</v>
      </c>
      <c r="S2443">
        <v>0</v>
      </c>
      <c r="T2443">
        <v>41</v>
      </c>
      <c r="U2443">
        <v>0</v>
      </c>
      <c r="V2443">
        <v>0</v>
      </c>
      <c r="W2443">
        <v>0</v>
      </c>
      <c r="X2443">
        <v>1414.8846109974418</v>
      </c>
      <c r="Y2443">
        <v>0</v>
      </c>
      <c r="Z2443">
        <v>0</v>
      </c>
      <c r="AA2443">
        <v>0</v>
      </c>
      <c r="AB2443">
        <v>641.57460334055304</v>
      </c>
      <c r="AC2443">
        <v>0</v>
      </c>
      <c r="AD2443">
        <v>0</v>
      </c>
      <c r="AE2443">
        <v>2056.459214337995</v>
      </c>
    </row>
    <row r="2444" spans="1:31" x14ac:dyDescent="0.25">
      <c r="A2444">
        <v>2385782</v>
      </c>
      <c r="B2444">
        <v>1</v>
      </c>
      <c r="C2444" t="s">
        <v>80</v>
      </c>
      <c r="D2444" t="s">
        <v>110</v>
      </c>
      <c r="E2444" t="s">
        <v>1397</v>
      </c>
      <c r="F2444" t="s">
        <v>7244</v>
      </c>
      <c r="G2444" t="s">
        <v>292</v>
      </c>
      <c r="H2444" t="s">
        <v>293</v>
      </c>
      <c r="I2444" t="s">
        <v>136</v>
      </c>
      <c r="J2444" t="s">
        <v>137</v>
      </c>
      <c r="K2444" t="s">
        <v>294</v>
      </c>
      <c r="L2444" t="s">
        <v>7245</v>
      </c>
      <c r="M2444" t="s">
        <v>7246</v>
      </c>
      <c r="N2444">
        <v>4.1633333329999997</v>
      </c>
      <c r="O2444">
        <v>0</v>
      </c>
      <c r="P2444">
        <v>517</v>
      </c>
      <c r="Q2444">
        <v>0</v>
      </c>
      <c r="R2444">
        <v>0</v>
      </c>
      <c r="S2444">
        <v>0</v>
      </c>
      <c r="T2444">
        <v>38</v>
      </c>
      <c r="U2444">
        <v>0</v>
      </c>
      <c r="V2444">
        <v>0</v>
      </c>
      <c r="W2444">
        <v>0</v>
      </c>
      <c r="X2444">
        <v>603.00663349112233</v>
      </c>
      <c r="Y2444">
        <v>0</v>
      </c>
      <c r="Z2444">
        <v>0</v>
      </c>
      <c r="AA2444">
        <v>0</v>
      </c>
      <c r="AB2444">
        <v>241.77848812252881</v>
      </c>
      <c r="AC2444">
        <v>0</v>
      </c>
      <c r="AD2444">
        <v>0</v>
      </c>
      <c r="AE2444">
        <v>844.7851216136512</v>
      </c>
    </row>
    <row r="2445" spans="1:31" x14ac:dyDescent="0.25">
      <c r="A2445">
        <v>2385836</v>
      </c>
      <c r="B2445">
        <v>1</v>
      </c>
      <c r="C2445" t="s">
        <v>80</v>
      </c>
      <c r="D2445" t="s">
        <v>83</v>
      </c>
      <c r="E2445" t="s">
        <v>290</v>
      </c>
      <c r="F2445" t="s">
        <v>7247</v>
      </c>
      <c r="G2445" t="s">
        <v>292</v>
      </c>
      <c r="H2445" t="s">
        <v>293</v>
      </c>
      <c r="I2445" t="s">
        <v>136</v>
      </c>
      <c r="J2445" t="s">
        <v>137</v>
      </c>
      <c r="K2445" t="s">
        <v>294</v>
      </c>
      <c r="L2445" t="s">
        <v>7248</v>
      </c>
      <c r="M2445" t="s">
        <v>7249</v>
      </c>
      <c r="N2445">
        <v>6.9894444440000001</v>
      </c>
      <c r="O2445">
        <v>0</v>
      </c>
      <c r="P2445">
        <v>1741</v>
      </c>
      <c r="Q2445">
        <v>0</v>
      </c>
      <c r="R2445">
        <v>1</v>
      </c>
      <c r="S2445">
        <v>2</v>
      </c>
      <c r="T2445">
        <v>529</v>
      </c>
      <c r="U2445">
        <v>0</v>
      </c>
      <c r="V2445">
        <v>4</v>
      </c>
      <c r="W2445">
        <v>0</v>
      </c>
      <c r="X2445">
        <v>3804.4286775422634</v>
      </c>
      <c r="Y2445">
        <v>0</v>
      </c>
      <c r="Z2445">
        <v>17.458211269918902</v>
      </c>
      <c r="AA2445">
        <v>27.690486904980897</v>
      </c>
      <c r="AB2445">
        <v>7362.6915610890064</v>
      </c>
      <c r="AC2445">
        <v>0</v>
      </c>
      <c r="AD2445">
        <v>371.30583973451394</v>
      </c>
      <c r="AE2445">
        <v>11583.574776540683</v>
      </c>
    </row>
    <row r="2446" spans="1:31" x14ac:dyDescent="0.25">
      <c r="A2446">
        <v>2386019</v>
      </c>
      <c r="B2446">
        <v>1</v>
      </c>
      <c r="C2446" t="s">
        <v>80</v>
      </c>
      <c r="D2446" t="s">
        <v>83</v>
      </c>
      <c r="E2446" t="s">
        <v>1397</v>
      </c>
      <c r="F2446" t="s">
        <v>7250</v>
      </c>
      <c r="G2446" t="s">
        <v>292</v>
      </c>
      <c r="H2446" t="s">
        <v>293</v>
      </c>
      <c r="I2446" t="s">
        <v>136</v>
      </c>
      <c r="J2446" t="s">
        <v>137</v>
      </c>
      <c r="K2446" t="s">
        <v>294</v>
      </c>
      <c r="L2446" t="s">
        <v>7248</v>
      </c>
      <c r="M2446" t="s">
        <v>7251</v>
      </c>
      <c r="N2446">
        <v>6.5549999999999997</v>
      </c>
      <c r="O2446">
        <v>0</v>
      </c>
      <c r="P2446">
        <v>2394</v>
      </c>
      <c r="Q2446">
        <v>0</v>
      </c>
      <c r="R2446">
        <v>1</v>
      </c>
      <c r="S2446">
        <v>0</v>
      </c>
      <c r="T2446">
        <v>188</v>
      </c>
      <c r="U2446">
        <v>0</v>
      </c>
      <c r="V2446">
        <v>0</v>
      </c>
      <c r="W2446">
        <v>0</v>
      </c>
      <c r="X2446">
        <v>4608.9977857637559</v>
      </c>
      <c r="Y2446">
        <v>0</v>
      </c>
      <c r="Z2446">
        <v>4.0956410346303755</v>
      </c>
      <c r="AA2446">
        <v>0</v>
      </c>
      <c r="AB2446">
        <v>1359.4585782787399</v>
      </c>
      <c r="AC2446">
        <v>0</v>
      </c>
      <c r="AD2446">
        <v>0</v>
      </c>
      <c r="AE2446">
        <v>5972.5520050771265</v>
      </c>
    </row>
    <row r="2447" spans="1:31" x14ac:dyDescent="0.25">
      <c r="A2447">
        <v>2385001</v>
      </c>
      <c r="B2447">
        <v>1</v>
      </c>
      <c r="C2447" t="s">
        <v>80</v>
      </c>
      <c r="D2447" t="s">
        <v>87</v>
      </c>
      <c r="E2447" t="s">
        <v>290</v>
      </c>
      <c r="F2447" t="s">
        <v>7252</v>
      </c>
      <c r="G2447" t="s">
        <v>292</v>
      </c>
      <c r="H2447" t="s">
        <v>293</v>
      </c>
      <c r="I2447" t="s">
        <v>136</v>
      </c>
      <c r="J2447" t="s">
        <v>137</v>
      </c>
      <c r="K2447" t="s">
        <v>294</v>
      </c>
      <c r="L2447" t="s">
        <v>7253</v>
      </c>
      <c r="M2447" t="s">
        <v>7254</v>
      </c>
      <c r="N2447">
        <v>2.88</v>
      </c>
      <c r="O2447">
        <v>0</v>
      </c>
      <c r="P2447">
        <v>2032</v>
      </c>
      <c r="Q2447">
        <v>0</v>
      </c>
      <c r="R2447">
        <v>0</v>
      </c>
      <c r="S2447">
        <v>1</v>
      </c>
      <c r="T2447">
        <v>406</v>
      </c>
      <c r="U2447">
        <v>0</v>
      </c>
      <c r="V2447">
        <v>0</v>
      </c>
      <c r="W2447">
        <v>0</v>
      </c>
      <c r="X2447">
        <v>1593.4964532333615</v>
      </c>
      <c r="Y2447">
        <v>0</v>
      </c>
      <c r="Z2447">
        <v>0</v>
      </c>
      <c r="AA2447">
        <v>223.14387450805333</v>
      </c>
      <c r="AB2447">
        <v>1413.0572707265544</v>
      </c>
      <c r="AC2447">
        <v>0</v>
      </c>
      <c r="AD2447">
        <v>0</v>
      </c>
      <c r="AE2447">
        <v>3229.6975984679693</v>
      </c>
    </row>
    <row r="2448" spans="1:31" x14ac:dyDescent="0.25">
      <c r="A2448">
        <v>2385335</v>
      </c>
      <c r="B2448">
        <v>1</v>
      </c>
      <c r="C2448" t="s">
        <v>80</v>
      </c>
      <c r="D2448" t="s">
        <v>107</v>
      </c>
      <c r="E2448" t="s">
        <v>1397</v>
      </c>
      <c r="F2448" t="s">
        <v>7255</v>
      </c>
      <c r="G2448" t="s">
        <v>292</v>
      </c>
      <c r="H2448" t="s">
        <v>293</v>
      </c>
      <c r="I2448" t="s">
        <v>136</v>
      </c>
      <c r="J2448" t="s">
        <v>137</v>
      </c>
      <c r="K2448" t="s">
        <v>294</v>
      </c>
      <c r="L2448" t="s">
        <v>7256</v>
      </c>
      <c r="M2448" t="s">
        <v>7257</v>
      </c>
      <c r="N2448">
        <v>2.7138888880000001</v>
      </c>
      <c r="O2448">
        <v>0</v>
      </c>
      <c r="P2448">
        <v>560</v>
      </c>
      <c r="Q2448">
        <v>0</v>
      </c>
      <c r="R2448">
        <v>6</v>
      </c>
      <c r="S2448">
        <v>0</v>
      </c>
      <c r="T2448">
        <v>31</v>
      </c>
      <c r="U2448">
        <v>0</v>
      </c>
      <c r="V2448">
        <v>0</v>
      </c>
      <c r="W2448">
        <v>0</v>
      </c>
      <c r="X2448">
        <v>329.09292254559261</v>
      </c>
      <c r="Y2448">
        <v>0</v>
      </c>
      <c r="Z2448">
        <v>2.7251181124612502</v>
      </c>
      <c r="AA2448">
        <v>0</v>
      </c>
      <c r="AB2448">
        <v>67.474489998844533</v>
      </c>
      <c r="AC2448">
        <v>0</v>
      </c>
      <c r="AD2448">
        <v>0</v>
      </c>
      <c r="AE2448">
        <v>399.29253065689841</v>
      </c>
    </row>
    <row r="2449" spans="1:31" x14ac:dyDescent="0.25">
      <c r="A2449">
        <v>2385402</v>
      </c>
      <c r="B2449">
        <v>1</v>
      </c>
      <c r="C2449" t="s">
        <v>80</v>
      </c>
      <c r="D2449" t="s">
        <v>110</v>
      </c>
      <c r="E2449" t="s">
        <v>1490</v>
      </c>
      <c r="F2449" t="s">
        <v>7258</v>
      </c>
      <c r="G2449" t="s">
        <v>292</v>
      </c>
      <c r="H2449" t="s">
        <v>293</v>
      </c>
      <c r="I2449" t="s">
        <v>136</v>
      </c>
      <c r="J2449" t="s">
        <v>137</v>
      </c>
      <c r="K2449" t="s">
        <v>294</v>
      </c>
      <c r="L2449" t="s">
        <v>7259</v>
      </c>
      <c r="M2449" t="s">
        <v>7260</v>
      </c>
      <c r="N2449">
        <v>7.3247222220000001</v>
      </c>
      <c r="O2449">
        <v>0</v>
      </c>
      <c r="P2449">
        <v>4307</v>
      </c>
      <c r="Q2449">
        <v>0</v>
      </c>
      <c r="R2449">
        <v>0</v>
      </c>
      <c r="S2449">
        <v>0</v>
      </c>
      <c r="T2449">
        <v>375</v>
      </c>
      <c r="U2449">
        <v>0</v>
      </c>
      <c r="V2449">
        <v>1</v>
      </c>
      <c r="W2449">
        <v>0</v>
      </c>
      <c r="X2449">
        <v>11944.45445506237</v>
      </c>
      <c r="Y2449">
        <v>0</v>
      </c>
      <c r="Z2449">
        <v>0</v>
      </c>
      <c r="AA2449">
        <v>0</v>
      </c>
      <c r="AB2449">
        <v>4862.3004949894394</v>
      </c>
      <c r="AC2449">
        <v>0</v>
      </c>
      <c r="AD2449">
        <v>94.137264751729163</v>
      </c>
      <c r="AE2449">
        <v>16900.892214803542</v>
      </c>
    </row>
    <row r="2450" spans="1:31" x14ac:dyDescent="0.25">
      <c r="A2450">
        <v>2385971</v>
      </c>
      <c r="B2450">
        <v>1</v>
      </c>
      <c r="C2450" t="s">
        <v>80</v>
      </c>
      <c r="D2450" t="s">
        <v>83</v>
      </c>
      <c r="E2450" t="s">
        <v>1490</v>
      </c>
      <c r="F2450" t="s">
        <v>7261</v>
      </c>
      <c r="G2450" t="s">
        <v>292</v>
      </c>
      <c r="H2450" t="s">
        <v>293</v>
      </c>
      <c r="I2450" t="s">
        <v>136</v>
      </c>
      <c r="J2450" t="s">
        <v>137</v>
      </c>
      <c r="K2450" t="s">
        <v>294</v>
      </c>
      <c r="L2450" t="s">
        <v>7262</v>
      </c>
      <c r="M2450" t="s">
        <v>7263</v>
      </c>
      <c r="N2450">
        <v>5.9708333329999999</v>
      </c>
      <c r="O2450">
        <v>0</v>
      </c>
      <c r="P2450">
        <v>2472</v>
      </c>
      <c r="Q2450">
        <v>0</v>
      </c>
      <c r="R2450">
        <v>2</v>
      </c>
      <c r="S2450">
        <v>2</v>
      </c>
      <c r="T2450">
        <v>113</v>
      </c>
      <c r="U2450">
        <v>0</v>
      </c>
      <c r="V2450">
        <v>0</v>
      </c>
      <c r="W2450">
        <v>0</v>
      </c>
      <c r="X2450">
        <v>6175.0134705006594</v>
      </c>
      <c r="Y2450">
        <v>0</v>
      </c>
      <c r="Z2450">
        <v>19.385715385000665</v>
      </c>
      <c r="AA2450">
        <v>961.38194210070014</v>
      </c>
      <c r="AB2450">
        <v>1456.8078239226281</v>
      </c>
      <c r="AC2450">
        <v>0</v>
      </c>
      <c r="AD2450">
        <v>0</v>
      </c>
      <c r="AE2450">
        <v>8612.5889519089887</v>
      </c>
    </row>
    <row r="2451" spans="1:31" x14ac:dyDescent="0.25">
      <c r="A2451">
        <v>2387161</v>
      </c>
      <c r="B2451">
        <v>1</v>
      </c>
      <c r="C2451" t="s">
        <v>80</v>
      </c>
      <c r="D2451" t="s">
        <v>110</v>
      </c>
      <c r="E2451" t="s">
        <v>1397</v>
      </c>
      <c r="F2451" t="s">
        <v>7264</v>
      </c>
      <c r="G2451" t="s">
        <v>292</v>
      </c>
      <c r="H2451" t="s">
        <v>293</v>
      </c>
      <c r="I2451" t="s">
        <v>136</v>
      </c>
      <c r="J2451" t="s">
        <v>137</v>
      </c>
      <c r="K2451" t="s">
        <v>294</v>
      </c>
      <c r="L2451" t="s">
        <v>7265</v>
      </c>
      <c r="M2451" t="s">
        <v>7266</v>
      </c>
      <c r="N2451">
        <v>2.4052777769999998</v>
      </c>
      <c r="O2451">
        <v>0</v>
      </c>
      <c r="P2451">
        <v>10300</v>
      </c>
      <c r="Q2451">
        <v>0</v>
      </c>
      <c r="R2451">
        <v>0</v>
      </c>
      <c r="S2451">
        <v>0</v>
      </c>
      <c r="T2451">
        <v>1286</v>
      </c>
      <c r="U2451">
        <v>0</v>
      </c>
      <c r="V2451">
        <v>1</v>
      </c>
      <c r="W2451">
        <v>0</v>
      </c>
      <c r="X2451">
        <v>6427.6793569444235</v>
      </c>
      <c r="Y2451">
        <v>0</v>
      </c>
      <c r="Z2451">
        <v>0</v>
      </c>
      <c r="AA2451">
        <v>0</v>
      </c>
      <c r="AB2451">
        <v>4165.8483404528588</v>
      </c>
      <c r="AC2451">
        <v>0</v>
      </c>
      <c r="AD2451">
        <v>56.137130020617924</v>
      </c>
      <c r="AE2451">
        <v>10649.664827417901</v>
      </c>
    </row>
    <row r="2452" spans="1:31" x14ac:dyDescent="0.25">
      <c r="A2452">
        <v>2387080</v>
      </c>
      <c r="B2452">
        <v>1</v>
      </c>
      <c r="C2452" t="s">
        <v>80</v>
      </c>
      <c r="D2452" t="s">
        <v>85</v>
      </c>
      <c r="E2452" t="s">
        <v>1397</v>
      </c>
      <c r="F2452" t="s">
        <v>7267</v>
      </c>
      <c r="G2452" t="s">
        <v>292</v>
      </c>
      <c r="H2452" t="s">
        <v>293</v>
      </c>
      <c r="I2452" t="s">
        <v>136</v>
      </c>
      <c r="J2452" t="s">
        <v>137</v>
      </c>
      <c r="K2452" t="s">
        <v>294</v>
      </c>
      <c r="L2452" t="s">
        <v>7268</v>
      </c>
      <c r="M2452" t="s">
        <v>7269</v>
      </c>
      <c r="N2452">
        <v>3.863888888</v>
      </c>
      <c r="O2452">
        <v>0</v>
      </c>
      <c r="P2452">
        <v>1026</v>
      </c>
      <c r="Q2452">
        <v>0</v>
      </c>
      <c r="R2452">
        <v>0</v>
      </c>
      <c r="S2452">
        <v>0</v>
      </c>
      <c r="T2452">
        <v>95</v>
      </c>
      <c r="U2452">
        <v>0</v>
      </c>
      <c r="V2452">
        <v>0</v>
      </c>
      <c r="W2452">
        <v>0</v>
      </c>
      <c r="X2452">
        <v>1031.173383857875</v>
      </c>
      <c r="Y2452">
        <v>0</v>
      </c>
      <c r="Z2452">
        <v>0</v>
      </c>
      <c r="AA2452">
        <v>0</v>
      </c>
      <c r="AB2452">
        <v>292.0170125392973</v>
      </c>
      <c r="AC2452">
        <v>0</v>
      </c>
      <c r="AD2452">
        <v>0</v>
      </c>
      <c r="AE2452">
        <v>1323.1903963971722</v>
      </c>
    </row>
    <row r="2453" spans="1:31" x14ac:dyDescent="0.25">
      <c r="A2453">
        <v>2387178</v>
      </c>
      <c r="B2453">
        <v>1</v>
      </c>
      <c r="C2453" t="s">
        <v>80</v>
      </c>
      <c r="D2453" t="s">
        <v>85</v>
      </c>
      <c r="E2453" t="s">
        <v>1490</v>
      </c>
      <c r="F2453" t="s">
        <v>7270</v>
      </c>
      <c r="G2453" t="s">
        <v>292</v>
      </c>
      <c r="H2453" t="s">
        <v>293</v>
      </c>
      <c r="I2453" t="s">
        <v>136</v>
      </c>
      <c r="J2453" t="s">
        <v>137</v>
      </c>
      <c r="K2453" t="s">
        <v>294</v>
      </c>
      <c r="L2453" t="s">
        <v>7271</v>
      </c>
      <c r="M2453" t="s">
        <v>7272</v>
      </c>
      <c r="N2453">
        <v>5.6033333330000001</v>
      </c>
      <c r="O2453">
        <v>0</v>
      </c>
      <c r="P2453">
        <v>14319</v>
      </c>
      <c r="Q2453">
        <v>0</v>
      </c>
      <c r="R2453">
        <v>0</v>
      </c>
      <c r="S2453">
        <v>4</v>
      </c>
      <c r="T2453">
        <v>1776</v>
      </c>
      <c r="U2453">
        <v>0</v>
      </c>
      <c r="V2453">
        <v>1</v>
      </c>
      <c r="W2453">
        <v>0</v>
      </c>
      <c r="X2453">
        <v>22056.046739516598</v>
      </c>
      <c r="Y2453">
        <v>0</v>
      </c>
      <c r="Z2453">
        <v>0</v>
      </c>
      <c r="AA2453">
        <v>10293.033372103422</v>
      </c>
      <c r="AB2453">
        <v>14162.036747316588</v>
      </c>
      <c r="AC2453">
        <v>0</v>
      </c>
      <c r="AD2453">
        <v>127.71708232376625</v>
      </c>
      <c r="AE2453">
        <v>46638.833941260375</v>
      </c>
    </row>
    <row r="2454" spans="1:31" x14ac:dyDescent="0.25">
      <c r="A2454">
        <v>2378998</v>
      </c>
      <c r="B2454">
        <v>1</v>
      </c>
      <c r="C2454" t="s">
        <v>80</v>
      </c>
      <c r="D2454" t="s">
        <v>100</v>
      </c>
      <c r="E2454" t="s">
        <v>1397</v>
      </c>
      <c r="F2454" t="s">
        <v>7273</v>
      </c>
      <c r="G2454" t="s">
        <v>298</v>
      </c>
      <c r="H2454" t="s">
        <v>293</v>
      </c>
      <c r="I2454" t="s">
        <v>136</v>
      </c>
      <c r="J2454" t="s">
        <v>137</v>
      </c>
      <c r="K2454" t="s">
        <v>138</v>
      </c>
      <c r="L2454" t="s">
        <v>7274</v>
      </c>
      <c r="M2454" t="s">
        <v>7275</v>
      </c>
      <c r="N2454">
        <v>3.0266666660000001</v>
      </c>
      <c r="O2454">
        <v>0</v>
      </c>
      <c r="P2454">
        <v>196</v>
      </c>
      <c r="Q2454">
        <v>0</v>
      </c>
      <c r="R2454">
        <v>0</v>
      </c>
      <c r="S2454">
        <v>0</v>
      </c>
      <c r="T2454">
        <v>3</v>
      </c>
      <c r="U2454">
        <v>0</v>
      </c>
      <c r="V2454">
        <v>0</v>
      </c>
      <c r="W2454">
        <v>0</v>
      </c>
      <c r="X2454">
        <v>120.28693011634928</v>
      </c>
      <c r="Y2454">
        <v>0</v>
      </c>
      <c r="Z2454">
        <v>0</v>
      </c>
      <c r="AA2454">
        <v>0</v>
      </c>
      <c r="AB2454">
        <v>17.085169041366033</v>
      </c>
      <c r="AC2454">
        <v>0</v>
      </c>
      <c r="AD2454">
        <v>0</v>
      </c>
      <c r="AE2454">
        <v>137.37209915771533</v>
      </c>
    </row>
    <row r="2455" spans="1:31" x14ac:dyDescent="0.25">
      <c r="A2455">
        <v>2384468</v>
      </c>
      <c r="B2455">
        <v>1</v>
      </c>
      <c r="C2455" t="s">
        <v>80</v>
      </c>
      <c r="D2455" t="s">
        <v>107</v>
      </c>
      <c r="E2455" t="s">
        <v>1397</v>
      </c>
      <c r="F2455" t="s">
        <v>7276</v>
      </c>
      <c r="G2455" t="s">
        <v>292</v>
      </c>
      <c r="H2455" t="s">
        <v>293</v>
      </c>
      <c r="I2455" t="s">
        <v>136</v>
      </c>
      <c r="J2455" t="s">
        <v>137</v>
      </c>
      <c r="K2455" t="s">
        <v>294</v>
      </c>
      <c r="L2455" t="s">
        <v>7277</v>
      </c>
      <c r="M2455" t="s">
        <v>7278</v>
      </c>
      <c r="N2455">
        <v>0.78833333299999997</v>
      </c>
      <c r="O2455">
        <v>0</v>
      </c>
      <c r="P2455">
        <v>154</v>
      </c>
      <c r="Q2455">
        <v>0</v>
      </c>
      <c r="R2455">
        <v>0</v>
      </c>
      <c r="S2455">
        <v>2</v>
      </c>
      <c r="T2455">
        <v>3</v>
      </c>
      <c r="U2455">
        <v>0</v>
      </c>
      <c r="V2455">
        <v>0</v>
      </c>
      <c r="W2455">
        <v>0</v>
      </c>
      <c r="X2455">
        <v>23.341505953847452</v>
      </c>
      <c r="Y2455">
        <v>0</v>
      </c>
      <c r="Z2455">
        <v>0</v>
      </c>
      <c r="AA2455">
        <v>66.931918257063941</v>
      </c>
      <c r="AB2455">
        <v>1.3110345622736999</v>
      </c>
      <c r="AC2455">
        <v>0</v>
      </c>
      <c r="AD2455">
        <v>0</v>
      </c>
      <c r="AE2455">
        <v>91.584458773185105</v>
      </c>
    </row>
    <row r="2456" spans="1:31" x14ac:dyDescent="0.25">
      <c r="A2456">
        <v>2385201</v>
      </c>
      <c r="B2456">
        <v>1</v>
      </c>
      <c r="C2456" t="s">
        <v>80</v>
      </c>
      <c r="D2456" t="s">
        <v>110</v>
      </c>
      <c r="E2456" t="s">
        <v>1397</v>
      </c>
      <c r="F2456" t="s">
        <v>7279</v>
      </c>
      <c r="G2456" t="s">
        <v>292</v>
      </c>
      <c r="H2456" t="s">
        <v>293</v>
      </c>
      <c r="I2456" t="s">
        <v>136</v>
      </c>
      <c r="J2456" t="s">
        <v>137</v>
      </c>
      <c r="K2456" t="s">
        <v>294</v>
      </c>
      <c r="L2456" t="s">
        <v>7280</v>
      </c>
      <c r="M2456" t="s">
        <v>7281</v>
      </c>
      <c r="N2456">
        <v>8.8811111109999992</v>
      </c>
      <c r="O2456">
        <v>0</v>
      </c>
      <c r="P2456">
        <v>92</v>
      </c>
      <c r="Q2456">
        <v>0</v>
      </c>
      <c r="R2456">
        <v>0</v>
      </c>
      <c r="S2456">
        <v>0</v>
      </c>
      <c r="T2456">
        <v>12</v>
      </c>
      <c r="U2456">
        <v>0</v>
      </c>
      <c r="V2456">
        <v>0</v>
      </c>
      <c r="W2456">
        <v>0</v>
      </c>
      <c r="X2456">
        <v>367.47522423610684</v>
      </c>
      <c r="Y2456">
        <v>0</v>
      </c>
      <c r="Z2456">
        <v>0</v>
      </c>
      <c r="AA2456">
        <v>0</v>
      </c>
      <c r="AB2456">
        <v>108.43296755057652</v>
      </c>
      <c r="AC2456">
        <v>0</v>
      </c>
      <c r="AD2456">
        <v>0</v>
      </c>
      <c r="AE2456">
        <v>475.90819178668335</v>
      </c>
    </row>
    <row r="2457" spans="1:31" x14ac:dyDescent="0.25">
      <c r="A2457">
        <v>2384756</v>
      </c>
      <c r="B2457">
        <v>1</v>
      </c>
      <c r="C2457" t="s">
        <v>80</v>
      </c>
      <c r="D2457" t="s">
        <v>87</v>
      </c>
      <c r="E2457" t="s">
        <v>290</v>
      </c>
      <c r="F2457" t="s">
        <v>7282</v>
      </c>
      <c r="G2457" t="s">
        <v>292</v>
      </c>
      <c r="H2457" t="s">
        <v>293</v>
      </c>
      <c r="I2457" t="s">
        <v>136</v>
      </c>
      <c r="J2457" t="s">
        <v>137</v>
      </c>
      <c r="K2457" t="s">
        <v>294</v>
      </c>
      <c r="L2457" t="s">
        <v>7283</v>
      </c>
      <c r="M2457" t="s">
        <v>7284</v>
      </c>
      <c r="N2457">
        <v>5.4294444439999996</v>
      </c>
      <c r="O2457">
        <v>1</v>
      </c>
      <c r="P2457">
        <v>10534</v>
      </c>
      <c r="Q2457">
        <v>2</v>
      </c>
      <c r="R2457">
        <v>26</v>
      </c>
      <c r="S2457">
        <v>30</v>
      </c>
      <c r="T2457">
        <v>607</v>
      </c>
      <c r="U2457">
        <v>9</v>
      </c>
      <c r="V2457">
        <v>4</v>
      </c>
      <c r="W2457">
        <v>1.3406023265788498</v>
      </c>
      <c r="X2457">
        <v>16547.450834504762</v>
      </c>
      <c r="Y2457">
        <v>14.945694053430778</v>
      </c>
      <c r="Z2457">
        <v>85.219845747233009</v>
      </c>
      <c r="AA2457">
        <v>2487.5630829436241</v>
      </c>
      <c r="AB2457">
        <v>6139.352899450786</v>
      </c>
      <c r="AC2457">
        <v>2262.8129342783823</v>
      </c>
      <c r="AD2457">
        <v>1098.624129881912</v>
      </c>
      <c r="AE2457">
        <v>28637.310023186707</v>
      </c>
    </row>
    <row r="2458" spans="1:31" x14ac:dyDescent="0.25">
      <c r="A2458">
        <v>2384760</v>
      </c>
      <c r="B2458">
        <v>1</v>
      </c>
      <c r="C2458" t="s">
        <v>80</v>
      </c>
      <c r="D2458" t="s">
        <v>84</v>
      </c>
      <c r="E2458" t="s">
        <v>1368</v>
      </c>
      <c r="F2458" t="s">
        <v>7285</v>
      </c>
      <c r="G2458" t="s">
        <v>292</v>
      </c>
      <c r="H2458" t="s">
        <v>293</v>
      </c>
      <c r="I2458" t="s">
        <v>136</v>
      </c>
      <c r="J2458" t="s">
        <v>137</v>
      </c>
      <c r="K2458" t="s">
        <v>294</v>
      </c>
      <c r="L2458" t="s">
        <v>7286</v>
      </c>
      <c r="M2458" t="s">
        <v>7287</v>
      </c>
      <c r="N2458">
        <v>3.0047222219999998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1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21.930923461263617</v>
      </c>
      <c r="AC2458">
        <v>0</v>
      </c>
      <c r="AD2458">
        <v>0</v>
      </c>
      <c r="AE2458">
        <v>21.930923461263617</v>
      </c>
    </row>
    <row r="2459" spans="1:31" x14ac:dyDescent="0.25">
      <c r="A2459">
        <v>2384769</v>
      </c>
      <c r="B2459">
        <v>1</v>
      </c>
      <c r="C2459" t="s">
        <v>80</v>
      </c>
      <c r="D2459" t="s">
        <v>105</v>
      </c>
      <c r="E2459" t="s">
        <v>1397</v>
      </c>
      <c r="F2459" t="s">
        <v>7288</v>
      </c>
      <c r="G2459" t="s">
        <v>292</v>
      </c>
      <c r="H2459" t="s">
        <v>293</v>
      </c>
      <c r="I2459" t="s">
        <v>136</v>
      </c>
      <c r="J2459" t="s">
        <v>137</v>
      </c>
      <c r="K2459" t="s">
        <v>294</v>
      </c>
      <c r="L2459" t="s">
        <v>7289</v>
      </c>
      <c r="M2459" t="s">
        <v>7290</v>
      </c>
      <c r="N2459">
        <v>2.2574999999999998</v>
      </c>
      <c r="O2459">
        <v>0</v>
      </c>
      <c r="P2459">
        <v>15</v>
      </c>
      <c r="Q2459">
        <v>0</v>
      </c>
      <c r="R2459">
        <v>3</v>
      </c>
      <c r="S2459">
        <v>0</v>
      </c>
      <c r="T2459">
        <v>5</v>
      </c>
      <c r="U2459">
        <v>2</v>
      </c>
      <c r="V2459">
        <v>0</v>
      </c>
      <c r="W2459">
        <v>0</v>
      </c>
      <c r="X2459">
        <v>10.624724191209751</v>
      </c>
      <c r="Y2459">
        <v>0</v>
      </c>
      <c r="Z2459">
        <v>6.7439311736664003</v>
      </c>
      <c r="AA2459">
        <v>0</v>
      </c>
      <c r="AB2459">
        <v>12.428087600524574</v>
      </c>
      <c r="AC2459">
        <v>328.74481537420741</v>
      </c>
      <c r="AD2459">
        <v>0</v>
      </c>
      <c r="AE2459">
        <v>358.54155833960812</v>
      </c>
    </row>
    <row r="2460" spans="1:31" x14ac:dyDescent="0.25">
      <c r="A2460">
        <v>2385219</v>
      </c>
      <c r="B2460">
        <v>1</v>
      </c>
      <c r="C2460" t="s">
        <v>80</v>
      </c>
      <c r="D2460" t="s">
        <v>110</v>
      </c>
      <c r="E2460" t="s">
        <v>290</v>
      </c>
      <c r="F2460" t="s">
        <v>7291</v>
      </c>
      <c r="G2460" t="s">
        <v>292</v>
      </c>
      <c r="H2460" t="s">
        <v>293</v>
      </c>
      <c r="I2460" t="s">
        <v>136</v>
      </c>
      <c r="J2460" t="s">
        <v>137</v>
      </c>
      <c r="K2460" t="s">
        <v>294</v>
      </c>
      <c r="L2460" t="s">
        <v>7292</v>
      </c>
      <c r="M2460" t="s">
        <v>7293</v>
      </c>
      <c r="N2460">
        <v>5.69</v>
      </c>
      <c r="O2460">
        <v>0</v>
      </c>
      <c r="P2460">
        <v>4465</v>
      </c>
      <c r="Q2460">
        <v>0</v>
      </c>
      <c r="R2460">
        <v>0</v>
      </c>
      <c r="S2460">
        <v>6</v>
      </c>
      <c r="T2460">
        <v>380</v>
      </c>
      <c r="U2460">
        <v>1</v>
      </c>
      <c r="V2460">
        <v>2</v>
      </c>
      <c r="W2460">
        <v>0</v>
      </c>
      <c r="X2460">
        <v>7801.9197171722772</v>
      </c>
      <c r="Y2460">
        <v>0</v>
      </c>
      <c r="Z2460">
        <v>0</v>
      </c>
      <c r="AA2460">
        <v>1660.5594834442654</v>
      </c>
      <c r="AB2460">
        <v>3590.7641525068143</v>
      </c>
      <c r="AC2460">
        <v>71.98284753324333</v>
      </c>
      <c r="AD2460">
        <v>124.37354141537814</v>
      </c>
      <c r="AE2460">
        <v>13249.599742071978</v>
      </c>
    </row>
    <row r="2461" spans="1:31" x14ac:dyDescent="0.25">
      <c r="A2461">
        <v>2385256</v>
      </c>
      <c r="B2461">
        <v>1</v>
      </c>
      <c r="C2461" t="s">
        <v>80</v>
      </c>
      <c r="D2461" t="s">
        <v>107</v>
      </c>
      <c r="E2461" t="s">
        <v>1397</v>
      </c>
      <c r="F2461" t="s">
        <v>7294</v>
      </c>
      <c r="G2461" t="s">
        <v>292</v>
      </c>
      <c r="H2461" t="s">
        <v>293</v>
      </c>
      <c r="I2461" t="s">
        <v>136</v>
      </c>
      <c r="J2461" t="s">
        <v>137</v>
      </c>
      <c r="K2461" t="s">
        <v>294</v>
      </c>
      <c r="L2461" t="s">
        <v>7295</v>
      </c>
      <c r="M2461" t="s">
        <v>7296</v>
      </c>
      <c r="N2461">
        <v>0.68500000000000005</v>
      </c>
      <c r="O2461">
        <v>0</v>
      </c>
      <c r="P2461">
        <v>186</v>
      </c>
      <c r="Q2461">
        <v>0</v>
      </c>
      <c r="R2461">
        <v>0</v>
      </c>
      <c r="S2461">
        <v>0</v>
      </c>
      <c r="T2461">
        <v>9</v>
      </c>
      <c r="U2461">
        <v>0</v>
      </c>
      <c r="V2461">
        <v>0</v>
      </c>
      <c r="W2461">
        <v>0</v>
      </c>
      <c r="X2461">
        <v>32.607922430094746</v>
      </c>
      <c r="Y2461">
        <v>0</v>
      </c>
      <c r="Z2461">
        <v>0</v>
      </c>
      <c r="AA2461">
        <v>0</v>
      </c>
      <c r="AB2461">
        <v>5.6763077019019175</v>
      </c>
      <c r="AC2461">
        <v>0</v>
      </c>
      <c r="AD2461">
        <v>0</v>
      </c>
      <c r="AE2461">
        <v>38.284230131996665</v>
      </c>
    </row>
    <row r="2462" spans="1:31" x14ac:dyDescent="0.25">
      <c r="A2462">
        <v>2384451</v>
      </c>
      <c r="B2462">
        <v>1</v>
      </c>
      <c r="C2462" t="s">
        <v>80</v>
      </c>
      <c r="D2462" t="s">
        <v>83</v>
      </c>
      <c r="E2462" t="s">
        <v>290</v>
      </c>
      <c r="F2462" t="s">
        <v>7297</v>
      </c>
      <c r="G2462" t="s">
        <v>292</v>
      </c>
      <c r="H2462" t="s">
        <v>293</v>
      </c>
      <c r="I2462" t="s">
        <v>136</v>
      </c>
      <c r="J2462" t="s">
        <v>137</v>
      </c>
      <c r="K2462" t="s">
        <v>294</v>
      </c>
      <c r="L2462" t="s">
        <v>7298</v>
      </c>
      <c r="M2462" t="s">
        <v>7299</v>
      </c>
      <c r="N2462">
        <v>5.6458333329999997</v>
      </c>
      <c r="O2462">
        <v>0</v>
      </c>
      <c r="P2462">
        <v>204</v>
      </c>
      <c r="Q2462">
        <v>0</v>
      </c>
      <c r="R2462">
        <v>1</v>
      </c>
      <c r="S2462">
        <v>4</v>
      </c>
      <c r="T2462">
        <v>508</v>
      </c>
      <c r="U2462">
        <v>1</v>
      </c>
      <c r="V2462">
        <v>30</v>
      </c>
      <c r="W2462">
        <v>0</v>
      </c>
      <c r="X2462">
        <v>312.06907481500116</v>
      </c>
      <c r="Y2462">
        <v>0</v>
      </c>
      <c r="Z2462">
        <v>2.10872118675</v>
      </c>
      <c r="AA2462">
        <v>537.71541304147649</v>
      </c>
      <c r="AB2462">
        <v>7523.0071698826378</v>
      </c>
      <c r="AC2462">
        <v>107.75607599835544</v>
      </c>
      <c r="AD2462">
        <v>1426.1863007342376</v>
      </c>
      <c r="AE2462">
        <v>9908.8427556584593</v>
      </c>
    </row>
    <row r="2463" spans="1:31" x14ac:dyDescent="0.25">
      <c r="A2463">
        <v>2384502</v>
      </c>
      <c r="B2463">
        <v>1</v>
      </c>
      <c r="C2463" t="s">
        <v>80</v>
      </c>
      <c r="D2463" t="s">
        <v>102</v>
      </c>
      <c r="E2463" t="s">
        <v>1397</v>
      </c>
      <c r="F2463" t="s">
        <v>3490</v>
      </c>
      <c r="G2463" t="s">
        <v>292</v>
      </c>
      <c r="H2463" t="s">
        <v>293</v>
      </c>
      <c r="I2463" t="s">
        <v>136</v>
      </c>
      <c r="J2463" t="s">
        <v>137</v>
      </c>
      <c r="K2463" t="s">
        <v>294</v>
      </c>
      <c r="L2463" t="s">
        <v>7300</v>
      </c>
      <c r="M2463" t="s">
        <v>7301</v>
      </c>
      <c r="N2463">
        <v>0.94083333300000005</v>
      </c>
      <c r="O2463">
        <v>0</v>
      </c>
      <c r="P2463">
        <v>16</v>
      </c>
      <c r="Q2463">
        <v>2</v>
      </c>
      <c r="R2463">
        <v>147</v>
      </c>
      <c r="S2463">
        <v>0</v>
      </c>
      <c r="T2463">
        <v>41</v>
      </c>
      <c r="U2463">
        <v>0</v>
      </c>
      <c r="V2463">
        <v>0</v>
      </c>
      <c r="W2463">
        <v>0</v>
      </c>
      <c r="X2463">
        <v>6.2477071151085513</v>
      </c>
      <c r="Y2463">
        <v>1.5370342736141835</v>
      </c>
      <c r="Z2463">
        <v>320.51089826821152</v>
      </c>
      <c r="AA2463">
        <v>0</v>
      </c>
      <c r="AB2463">
        <v>55.382529394984921</v>
      </c>
      <c r="AC2463">
        <v>0</v>
      </c>
      <c r="AD2463">
        <v>0</v>
      </c>
      <c r="AE2463">
        <v>383.67816905191921</v>
      </c>
    </row>
    <row r="2464" spans="1:31" x14ac:dyDescent="0.25">
      <c r="A2464">
        <v>2384834</v>
      </c>
      <c r="B2464">
        <v>1</v>
      </c>
      <c r="C2464" t="s">
        <v>80</v>
      </c>
      <c r="D2464" t="s">
        <v>105</v>
      </c>
      <c r="E2464" t="s">
        <v>1368</v>
      </c>
      <c r="F2464" t="s">
        <v>3067</v>
      </c>
      <c r="G2464" t="s">
        <v>292</v>
      </c>
      <c r="H2464" t="s">
        <v>293</v>
      </c>
      <c r="I2464" t="s">
        <v>136</v>
      </c>
      <c r="J2464" t="s">
        <v>137</v>
      </c>
      <c r="K2464" t="s">
        <v>294</v>
      </c>
      <c r="L2464" t="s">
        <v>7302</v>
      </c>
      <c r="M2464" t="s">
        <v>7303</v>
      </c>
      <c r="N2464">
        <v>3.2852777770000001</v>
      </c>
      <c r="O2464">
        <v>2</v>
      </c>
      <c r="P2464">
        <v>131</v>
      </c>
      <c r="Q2464">
        <v>5</v>
      </c>
      <c r="R2464">
        <v>3</v>
      </c>
      <c r="S2464">
        <v>7</v>
      </c>
      <c r="T2464">
        <v>40</v>
      </c>
      <c r="U2464">
        <v>0</v>
      </c>
      <c r="V2464">
        <v>0</v>
      </c>
      <c r="W2464">
        <v>3.938622774330292</v>
      </c>
      <c r="X2464">
        <v>126.59812098442313</v>
      </c>
      <c r="Y2464">
        <v>104.0786129971865</v>
      </c>
      <c r="Z2464">
        <v>3.9061468703622668</v>
      </c>
      <c r="AA2464">
        <v>420.69544993210616</v>
      </c>
      <c r="AB2464">
        <v>260.46950255232235</v>
      </c>
      <c r="AC2464">
        <v>0</v>
      </c>
      <c r="AD2464">
        <v>0</v>
      </c>
      <c r="AE2464">
        <v>919.68645611073066</v>
      </c>
    </row>
    <row r="2465" spans="1:31" x14ac:dyDescent="0.25">
      <c r="A2465">
        <v>2384896</v>
      </c>
      <c r="B2465">
        <v>1</v>
      </c>
      <c r="C2465" t="s">
        <v>80</v>
      </c>
      <c r="D2465" t="s">
        <v>83</v>
      </c>
      <c r="E2465" t="s">
        <v>1368</v>
      </c>
      <c r="F2465" t="s">
        <v>7304</v>
      </c>
      <c r="G2465" t="s">
        <v>353</v>
      </c>
      <c r="H2465" t="s">
        <v>293</v>
      </c>
      <c r="I2465" t="s">
        <v>136</v>
      </c>
      <c r="J2465" t="s">
        <v>137</v>
      </c>
      <c r="K2465" t="s">
        <v>294</v>
      </c>
      <c r="L2465" t="s">
        <v>7305</v>
      </c>
      <c r="M2465" t="s">
        <v>7306</v>
      </c>
      <c r="N2465">
        <v>1.426111111</v>
      </c>
      <c r="O2465">
        <v>10</v>
      </c>
      <c r="P2465">
        <v>756</v>
      </c>
      <c r="Q2465">
        <v>14</v>
      </c>
      <c r="R2465">
        <v>44</v>
      </c>
      <c r="S2465">
        <v>27</v>
      </c>
      <c r="T2465">
        <v>60</v>
      </c>
      <c r="U2465">
        <v>1</v>
      </c>
      <c r="V2465">
        <v>0</v>
      </c>
      <c r="W2465">
        <v>19.862054424025921</v>
      </c>
      <c r="X2465">
        <v>260.28543751580401</v>
      </c>
      <c r="Y2465">
        <v>25.599950043458502</v>
      </c>
      <c r="Z2465">
        <v>22.686255973286446</v>
      </c>
      <c r="AA2465">
        <v>189.04061810101103</v>
      </c>
      <c r="AB2465">
        <v>98.745801917373853</v>
      </c>
      <c r="AC2465">
        <v>40.705225271258811</v>
      </c>
      <c r="AD2465">
        <v>0</v>
      </c>
      <c r="AE2465">
        <v>656.92534324621852</v>
      </c>
    </row>
    <row r="2466" spans="1:31" x14ac:dyDescent="0.25">
      <c r="A2466">
        <v>2384931</v>
      </c>
      <c r="B2466">
        <v>1</v>
      </c>
      <c r="C2466" t="s">
        <v>80</v>
      </c>
      <c r="D2466" t="s">
        <v>87</v>
      </c>
      <c r="E2466" t="s">
        <v>290</v>
      </c>
      <c r="F2466" t="s">
        <v>7307</v>
      </c>
      <c r="G2466" t="s">
        <v>292</v>
      </c>
      <c r="H2466" t="s">
        <v>293</v>
      </c>
      <c r="I2466" t="s">
        <v>136</v>
      </c>
      <c r="J2466" t="s">
        <v>137</v>
      </c>
      <c r="K2466" t="s">
        <v>294</v>
      </c>
      <c r="L2466" t="s">
        <v>7308</v>
      </c>
      <c r="M2466" t="s">
        <v>7309</v>
      </c>
      <c r="N2466">
        <v>7.4775</v>
      </c>
      <c r="O2466">
        <v>0</v>
      </c>
      <c r="P2466">
        <v>1542</v>
      </c>
      <c r="Q2466">
        <v>0</v>
      </c>
      <c r="R2466">
        <v>0</v>
      </c>
      <c r="S2466">
        <v>0</v>
      </c>
      <c r="T2466">
        <v>474</v>
      </c>
      <c r="U2466">
        <v>0</v>
      </c>
      <c r="V2466">
        <v>1</v>
      </c>
      <c r="W2466">
        <v>0</v>
      </c>
      <c r="X2466">
        <v>3206.6839634128833</v>
      </c>
      <c r="Y2466">
        <v>0</v>
      </c>
      <c r="Z2466">
        <v>0</v>
      </c>
      <c r="AA2466">
        <v>0</v>
      </c>
      <c r="AB2466">
        <v>7403.5811098116919</v>
      </c>
      <c r="AC2466">
        <v>0</v>
      </c>
      <c r="AD2466">
        <v>196.9784773049245</v>
      </c>
      <c r="AE2466">
        <v>10807.2435505295</v>
      </c>
    </row>
    <row r="2467" spans="1:31" x14ac:dyDescent="0.25">
      <c r="A2467">
        <v>2384932</v>
      </c>
      <c r="B2467">
        <v>1</v>
      </c>
      <c r="C2467" t="s">
        <v>80</v>
      </c>
      <c r="D2467" t="s">
        <v>105</v>
      </c>
      <c r="E2467" t="s">
        <v>1397</v>
      </c>
      <c r="F2467" t="s">
        <v>7310</v>
      </c>
      <c r="G2467" t="s">
        <v>292</v>
      </c>
      <c r="H2467" t="s">
        <v>293</v>
      </c>
      <c r="I2467" t="s">
        <v>136</v>
      </c>
      <c r="J2467" t="s">
        <v>137</v>
      </c>
      <c r="K2467" t="s">
        <v>294</v>
      </c>
      <c r="L2467" t="s">
        <v>7311</v>
      </c>
      <c r="M2467" t="s">
        <v>7312</v>
      </c>
      <c r="N2467">
        <v>0.5575</v>
      </c>
      <c r="O2467">
        <v>1</v>
      </c>
      <c r="P2467">
        <v>49</v>
      </c>
      <c r="Q2467">
        <v>0</v>
      </c>
      <c r="R2467">
        <v>18</v>
      </c>
      <c r="S2467">
        <v>0</v>
      </c>
      <c r="T2467">
        <v>10</v>
      </c>
      <c r="U2467">
        <v>2</v>
      </c>
      <c r="V2467">
        <v>0</v>
      </c>
      <c r="W2467">
        <v>0.77305038156390016</v>
      </c>
      <c r="X2467">
        <v>6.9514104485274002</v>
      </c>
      <c r="Y2467">
        <v>0</v>
      </c>
      <c r="Z2467">
        <v>7.2214965735495005</v>
      </c>
      <c r="AA2467">
        <v>0</v>
      </c>
      <c r="AB2467">
        <v>6.2024644155183744</v>
      </c>
      <c r="AC2467">
        <v>277.89768337003039</v>
      </c>
      <c r="AD2467">
        <v>0</v>
      </c>
      <c r="AE2467">
        <v>299.04610518918957</v>
      </c>
    </row>
    <row r="2468" spans="1:31" x14ac:dyDescent="0.25">
      <c r="A2468">
        <v>2372394</v>
      </c>
      <c r="B2468">
        <v>1</v>
      </c>
      <c r="C2468" t="s">
        <v>80</v>
      </c>
      <c r="D2468" t="s">
        <v>82</v>
      </c>
      <c r="E2468" t="s">
        <v>132</v>
      </c>
      <c r="F2468" t="s">
        <v>7313</v>
      </c>
      <c r="G2468" t="s">
        <v>149</v>
      </c>
      <c r="H2468" t="s">
        <v>135</v>
      </c>
      <c r="I2468" t="s">
        <v>136</v>
      </c>
      <c r="J2468" t="s">
        <v>137</v>
      </c>
      <c r="K2468" t="s">
        <v>138</v>
      </c>
      <c r="L2468" t="s">
        <v>7314</v>
      </c>
      <c r="M2468" t="s">
        <v>7315</v>
      </c>
      <c r="N2468">
        <v>1.0480555549999999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1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10.702602724349633</v>
      </c>
      <c r="AC2468">
        <v>0</v>
      </c>
      <c r="AD2468">
        <v>0</v>
      </c>
      <c r="AE2468">
        <v>10.702602724349633</v>
      </c>
    </row>
    <row r="2469" spans="1:31" x14ac:dyDescent="0.25">
      <c r="A2469">
        <v>2372403</v>
      </c>
      <c r="B2469">
        <v>1</v>
      </c>
      <c r="C2469" t="s">
        <v>80</v>
      </c>
      <c r="D2469" t="s">
        <v>82</v>
      </c>
      <c r="E2469" t="s">
        <v>132</v>
      </c>
      <c r="F2469" t="s">
        <v>7316</v>
      </c>
      <c r="G2469" t="s">
        <v>149</v>
      </c>
      <c r="H2469" t="s">
        <v>135</v>
      </c>
      <c r="I2469" t="s">
        <v>136</v>
      </c>
      <c r="J2469" t="s">
        <v>137</v>
      </c>
      <c r="K2469" t="s">
        <v>138</v>
      </c>
      <c r="L2469" t="s">
        <v>7317</v>
      </c>
      <c r="M2469" t="s">
        <v>7318</v>
      </c>
      <c r="N2469">
        <v>0.824722222</v>
      </c>
      <c r="O2469">
        <v>0</v>
      </c>
      <c r="P2469">
        <v>1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6.3274406534199995E-2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6.3274406534199995E-2</v>
      </c>
    </row>
    <row r="2470" spans="1:31" x14ac:dyDescent="0.25">
      <c r="A2470">
        <v>2372406</v>
      </c>
      <c r="B2470">
        <v>1</v>
      </c>
      <c r="C2470" t="s">
        <v>80</v>
      </c>
      <c r="D2470" t="s">
        <v>97</v>
      </c>
      <c r="E2470" t="s">
        <v>170</v>
      </c>
      <c r="F2470" t="s">
        <v>7319</v>
      </c>
      <c r="G2470" t="s">
        <v>630</v>
      </c>
      <c r="H2470" t="s">
        <v>135</v>
      </c>
      <c r="I2470" t="s">
        <v>136</v>
      </c>
      <c r="J2470" t="s">
        <v>137</v>
      </c>
      <c r="K2470" t="s">
        <v>138</v>
      </c>
      <c r="L2470" t="s">
        <v>7320</v>
      </c>
      <c r="M2470" t="s">
        <v>7321</v>
      </c>
      <c r="N2470">
        <v>1.1200000000000001</v>
      </c>
      <c r="O2470">
        <v>0</v>
      </c>
      <c r="P2470">
        <v>2</v>
      </c>
      <c r="Q2470">
        <v>0</v>
      </c>
      <c r="R2470">
        <v>0</v>
      </c>
      <c r="S2470">
        <v>0</v>
      </c>
      <c r="T2470">
        <v>1</v>
      </c>
      <c r="U2470">
        <v>0</v>
      </c>
      <c r="V2470">
        <v>0</v>
      </c>
      <c r="W2470">
        <v>0</v>
      </c>
      <c r="X2470">
        <v>0.45535544062745004</v>
      </c>
      <c r="Y2470">
        <v>0</v>
      </c>
      <c r="Z2470">
        <v>0</v>
      </c>
      <c r="AA2470">
        <v>0</v>
      </c>
      <c r="AB2470">
        <v>1.1107410890564999</v>
      </c>
      <c r="AC2470">
        <v>0</v>
      </c>
      <c r="AD2470">
        <v>0</v>
      </c>
      <c r="AE2470">
        <v>1.56609652968395</v>
      </c>
    </row>
    <row r="2471" spans="1:31" x14ac:dyDescent="0.25">
      <c r="A2471">
        <v>2372392</v>
      </c>
      <c r="B2471">
        <v>1</v>
      </c>
      <c r="C2471" t="s">
        <v>80</v>
      </c>
      <c r="D2471" t="s">
        <v>83</v>
      </c>
      <c r="E2471" t="s">
        <v>155</v>
      </c>
      <c r="F2471" t="s">
        <v>7322</v>
      </c>
      <c r="G2471" t="s">
        <v>384</v>
      </c>
      <c r="H2471" t="s">
        <v>135</v>
      </c>
      <c r="I2471" t="s">
        <v>136</v>
      </c>
      <c r="J2471" t="s">
        <v>3</v>
      </c>
      <c r="K2471" t="s">
        <v>138</v>
      </c>
      <c r="L2471" t="s">
        <v>7323</v>
      </c>
      <c r="M2471" t="s">
        <v>7324</v>
      </c>
      <c r="N2471">
        <v>6.1586111109999999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2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6.2206353780499493</v>
      </c>
      <c r="AC2471">
        <v>0</v>
      </c>
      <c r="AD2471">
        <v>0</v>
      </c>
      <c r="AE2471">
        <v>6.2206353780499493</v>
      </c>
    </row>
    <row r="2472" spans="1:31" x14ac:dyDescent="0.25">
      <c r="A2472">
        <v>2372405</v>
      </c>
      <c r="B2472">
        <v>1</v>
      </c>
      <c r="C2472" t="s">
        <v>81</v>
      </c>
      <c r="D2472" t="s">
        <v>112</v>
      </c>
      <c r="E2472" t="s">
        <v>155</v>
      </c>
      <c r="F2472" t="s">
        <v>7325</v>
      </c>
      <c r="G2472" t="s">
        <v>203</v>
      </c>
      <c r="H2472" t="s">
        <v>135</v>
      </c>
      <c r="I2472" t="s">
        <v>136</v>
      </c>
      <c r="J2472" t="s">
        <v>137</v>
      </c>
      <c r="K2472" t="s">
        <v>138</v>
      </c>
      <c r="L2472" t="s">
        <v>7326</v>
      </c>
      <c r="M2472" t="s">
        <v>7327</v>
      </c>
      <c r="N2472">
        <v>3.4397222219999999</v>
      </c>
      <c r="O2472">
        <v>0</v>
      </c>
      <c r="P2472">
        <v>3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1.7441077145232002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1.7441077145232002</v>
      </c>
    </row>
    <row r="2473" spans="1:31" x14ac:dyDescent="0.25">
      <c r="A2473">
        <v>2372432</v>
      </c>
      <c r="B2473">
        <v>1</v>
      </c>
      <c r="C2473" t="s">
        <v>80</v>
      </c>
      <c r="D2473" t="s">
        <v>106</v>
      </c>
      <c r="E2473" t="s">
        <v>132</v>
      </c>
      <c r="F2473" t="s">
        <v>7328</v>
      </c>
      <c r="G2473" t="s">
        <v>149</v>
      </c>
      <c r="H2473" t="s">
        <v>135</v>
      </c>
      <c r="I2473" t="s">
        <v>136</v>
      </c>
      <c r="J2473" t="s">
        <v>137</v>
      </c>
      <c r="K2473" t="s">
        <v>138</v>
      </c>
      <c r="L2473" t="s">
        <v>7329</v>
      </c>
      <c r="M2473" t="s">
        <v>7330</v>
      </c>
      <c r="N2473">
        <v>1.5061111110000001</v>
      </c>
      <c r="O2473">
        <v>0</v>
      </c>
      <c r="P2473">
        <v>2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0.35083065199560004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0.35083065199560004</v>
      </c>
    </row>
    <row r="2474" spans="1:31" x14ac:dyDescent="0.25">
      <c r="A2474">
        <v>2372442</v>
      </c>
      <c r="B2474">
        <v>1</v>
      </c>
      <c r="C2474" t="s">
        <v>81</v>
      </c>
      <c r="D2474" t="s">
        <v>115</v>
      </c>
      <c r="E2474" t="s">
        <v>155</v>
      </c>
      <c r="F2474" t="s">
        <v>7331</v>
      </c>
      <c r="G2474" t="s">
        <v>203</v>
      </c>
      <c r="H2474" t="s">
        <v>135</v>
      </c>
      <c r="I2474" t="s">
        <v>136</v>
      </c>
      <c r="J2474" t="s">
        <v>137</v>
      </c>
      <c r="K2474" t="s">
        <v>138</v>
      </c>
      <c r="L2474" t="s">
        <v>7332</v>
      </c>
      <c r="M2474" t="s">
        <v>7333</v>
      </c>
      <c r="N2474">
        <v>1.6247222219999999</v>
      </c>
      <c r="O2474">
        <v>0</v>
      </c>
      <c r="P2474">
        <v>10</v>
      </c>
      <c r="Q2474">
        <v>0</v>
      </c>
      <c r="R2474">
        <v>1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2.5411623555833249</v>
      </c>
      <c r="Y2474">
        <v>0</v>
      </c>
      <c r="Z2474">
        <v>1.0051811733193334</v>
      </c>
      <c r="AA2474">
        <v>0</v>
      </c>
      <c r="AB2474">
        <v>0</v>
      </c>
      <c r="AC2474">
        <v>0</v>
      </c>
      <c r="AD2474">
        <v>0</v>
      </c>
      <c r="AE2474">
        <v>3.5463435289026584</v>
      </c>
    </row>
    <row r="2475" spans="1:31" x14ac:dyDescent="0.25">
      <c r="A2475">
        <v>2372458</v>
      </c>
      <c r="B2475">
        <v>1</v>
      </c>
      <c r="C2475" t="s">
        <v>81</v>
      </c>
      <c r="D2475" t="s">
        <v>121</v>
      </c>
      <c r="E2475" t="s">
        <v>132</v>
      </c>
      <c r="F2475" t="s">
        <v>7334</v>
      </c>
      <c r="G2475" t="s">
        <v>149</v>
      </c>
      <c r="H2475" t="s">
        <v>135</v>
      </c>
      <c r="I2475" t="s">
        <v>136</v>
      </c>
      <c r="J2475" t="s">
        <v>137</v>
      </c>
      <c r="K2475" t="s">
        <v>138</v>
      </c>
      <c r="L2475" t="s">
        <v>7335</v>
      </c>
      <c r="M2475" t="s">
        <v>7336</v>
      </c>
      <c r="N2475">
        <v>1.215833333</v>
      </c>
      <c r="O2475">
        <v>0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3.4313732366008334E-2</v>
      </c>
      <c r="AA2475">
        <v>0</v>
      </c>
      <c r="AB2475">
        <v>0</v>
      </c>
      <c r="AC2475">
        <v>0</v>
      </c>
      <c r="AD2475">
        <v>0</v>
      </c>
      <c r="AE2475">
        <v>3.4313732366008334E-2</v>
      </c>
    </row>
    <row r="2476" spans="1:31" x14ac:dyDescent="0.25">
      <c r="A2476">
        <v>2372464</v>
      </c>
      <c r="B2476">
        <v>1</v>
      </c>
      <c r="C2476" t="s">
        <v>80</v>
      </c>
      <c r="D2476" t="s">
        <v>101</v>
      </c>
      <c r="E2476" t="s">
        <v>155</v>
      </c>
      <c r="F2476" t="s">
        <v>7337</v>
      </c>
      <c r="G2476" t="s">
        <v>867</v>
      </c>
      <c r="H2476" t="s">
        <v>135</v>
      </c>
      <c r="I2476" t="s">
        <v>136</v>
      </c>
      <c r="J2476" t="s">
        <v>137</v>
      </c>
      <c r="K2476" t="s">
        <v>138</v>
      </c>
      <c r="L2476" t="s">
        <v>7338</v>
      </c>
      <c r="M2476" t="s">
        <v>7339</v>
      </c>
      <c r="N2476">
        <v>0.46444444400000001</v>
      </c>
      <c r="O2476">
        <v>0</v>
      </c>
      <c r="P2476">
        <v>143</v>
      </c>
      <c r="Q2476">
        <v>0</v>
      </c>
      <c r="R2476">
        <v>0</v>
      </c>
      <c r="S2476">
        <v>0</v>
      </c>
      <c r="T2476">
        <v>1</v>
      </c>
      <c r="U2476">
        <v>0</v>
      </c>
      <c r="V2476">
        <v>0</v>
      </c>
      <c r="W2476">
        <v>0</v>
      </c>
      <c r="X2476">
        <v>16.372575842887951</v>
      </c>
      <c r="Y2476">
        <v>0</v>
      </c>
      <c r="Z2476">
        <v>0</v>
      </c>
      <c r="AA2476">
        <v>0</v>
      </c>
      <c r="AB2476">
        <v>5.551549087850001E-3</v>
      </c>
      <c r="AC2476">
        <v>0</v>
      </c>
      <c r="AD2476">
        <v>0</v>
      </c>
      <c r="AE2476">
        <v>16.378127391975802</v>
      </c>
    </row>
    <row r="2477" spans="1:31" x14ac:dyDescent="0.25">
      <c r="A2477">
        <v>2372507</v>
      </c>
      <c r="B2477">
        <v>1</v>
      </c>
      <c r="C2477" t="s">
        <v>81</v>
      </c>
      <c r="D2477" t="s">
        <v>116</v>
      </c>
      <c r="E2477" t="s">
        <v>132</v>
      </c>
      <c r="F2477" t="s">
        <v>7340</v>
      </c>
      <c r="G2477" t="s">
        <v>149</v>
      </c>
      <c r="H2477" t="s">
        <v>135</v>
      </c>
      <c r="I2477" t="s">
        <v>136</v>
      </c>
      <c r="J2477" t="s">
        <v>137</v>
      </c>
      <c r="K2477" t="s">
        <v>138</v>
      </c>
      <c r="L2477" t="s">
        <v>7341</v>
      </c>
      <c r="M2477" t="s">
        <v>7342</v>
      </c>
      <c r="N2477">
        <v>0.27916666600000001</v>
      </c>
      <c r="O2477">
        <v>0</v>
      </c>
      <c r="P2477">
        <v>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0.10099076557812502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0.10099076557812502</v>
      </c>
    </row>
    <row r="2478" spans="1:31" x14ac:dyDescent="0.25">
      <c r="A2478">
        <v>2372423</v>
      </c>
      <c r="B2478">
        <v>1</v>
      </c>
      <c r="C2478" t="s">
        <v>80</v>
      </c>
      <c r="D2478" t="s">
        <v>96</v>
      </c>
      <c r="E2478" t="s">
        <v>155</v>
      </c>
      <c r="F2478" t="s">
        <v>7343</v>
      </c>
      <c r="G2478" t="s">
        <v>203</v>
      </c>
      <c r="H2478" t="s">
        <v>135</v>
      </c>
      <c r="I2478" t="s">
        <v>136</v>
      </c>
      <c r="J2478" t="s">
        <v>137</v>
      </c>
      <c r="K2478" t="s">
        <v>138</v>
      </c>
      <c r="L2478" t="s">
        <v>7344</v>
      </c>
      <c r="M2478" t="s">
        <v>7345</v>
      </c>
      <c r="N2478">
        <v>3.1033333330000001</v>
      </c>
      <c r="O2478">
        <v>0</v>
      </c>
      <c r="P2478">
        <v>35</v>
      </c>
      <c r="Q2478">
        <v>0</v>
      </c>
      <c r="R2478">
        <v>0</v>
      </c>
      <c r="S2478">
        <v>0</v>
      </c>
      <c r="T2478">
        <v>14</v>
      </c>
      <c r="U2478">
        <v>0</v>
      </c>
      <c r="V2478">
        <v>0</v>
      </c>
      <c r="W2478">
        <v>0</v>
      </c>
      <c r="X2478">
        <v>31.931834565965406</v>
      </c>
      <c r="Y2478">
        <v>0</v>
      </c>
      <c r="Z2478">
        <v>0</v>
      </c>
      <c r="AA2478">
        <v>0</v>
      </c>
      <c r="AB2478">
        <v>141.76543811545324</v>
      </c>
      <c r="AC2478">
        <v>0</v>
      </c>
      <c r="AD2478">
        <v>0</v>
      </c>
      <c r="AE2478">
        <v>173.69727268141864</v>
      </c>
    </row>
    <row r="2479" spans="1:31" x14ac:dyDescent="0.25">
      <c r="A2479">
        <v>2372429</v>
      </c>
      <c r="B2479">
        <v>1</v>
      </c>
      <c r="C2479" t="s">
        <v>81</v>
      </c>
      <c r="D2479" t="s">
        <v>112</v>
      </c>
      <c r="E2479" t="s">
        <v>155</v>
      </c>
      <c r="F2479" t="s">
        <v>7346</v>
      </c>
      <c r="G2479" t="s">
        <v>203</v>
      </c>
      <c r="H2479" t="s">
        <v>135</v>
      </c>
      <c r="I2479" t="s">
        <v>136</v>
      </c>
      <c r="J2479" t="s">
        <v>137</v>
      </c>
      <c r="K2479" t="s">
        <v>138</v>
      </c>
      <c r="L2479" t="s">
        <v>7347</v>
      </c>
      <c r="M2479" t="s">
        <v>7348</v>
      </c>
      <c r="N2479">
        <v>2.0730555549999998</v>
      </c>
      <c r="O2479">
        <v>0</v>
      </c>
      <c r="P2479">
        <v>81</v>
      </c>
      <c r="Q2479">
        <v>0</v>
      </c>
      <c r="R2479">
        <v>0</v>
      </c>
      <c r="S2479">
        <v>0</v>
      </c>
      <c r="T2479">
        <v>2</v>
      </c>
      <c r="U2479">
        <v>0</v>
      </c>
      <c r="V2479">
        <v>0</v>
      </c>
      <c r="W2479">
        <v>0</v>
      </c>
      <c r="X2479">
        <v>13.207335413081912</v>
      </c>
      <c r="Y2479">
        <v>0</v>
      </c>
      <c r="Z2479">
        <v>0</v>
      </c>
      <c r="AA2479">
        <v>0</v>
      </c>
      <c r="AB2479">
        <v>3.5722532298744993</v>
      </c>
      <c r="AC2479">
        <v>0</v>
      </c>
      <c r="AD2479">
        <v>0</v>
      </c>
      <c r="AE2479">
        <v>16.779588642956412</v>
      </c>
    </row>
    <row r="2480" spans="1:31" x14ac:dyDescent="0.25">
      <c r="A2480">
        <v>2372439</v>
      </c>
      <c r="B2480">
        <v>1</v>
      </c>
      <c r="C2480" t="s">
        <v>81</v>
      </c>
      <c r="D2480" t="s">
        <v>112</v>
      </c>
      <c r="E2480" t="s">
        <v>155</v>
      </c>
      <c r="F2480" t="s">
        <v>7349</v>
      </c>
      <c r="G2480" t="s">
        <v>203</v>
      </c>
      <c r="H2480" t="s">
        <v>135</v>
      </c>
      <c r="I2480" t="s">
        <v>136</v>
      </c>
      <c r="J2480" t="s">
        <v>137</v>
      </c>
      <c r="K2480" t="s">
        <v>138</v>
      </c>
      <c r="L2480" t="s">
        <v>7350</v>
      </c>
      <c r="M2480" t="s">
        <v>7351</v>
      </c>
      <c r="N2480">
        <v>1.8338888879999999</v>
      </c>
      <c r="O2480">
        <v>0</v>
      </c>
      <c r="P2480">
        <v>12</v>
      </c>
      <c r="Q2480">
        <v>0</v>
      </c>
      <c r="R2480">
        <v>22</v>
      </c>
      <c r="S2480">
        <v>0</v>
      </c>
      <c r="T2480">
        <v>2</v>
      </c>
      <c r="U2480">
        <v>0</v>
      </c>
      <c r="V2480">
        <v>0</v>
      </c>
      <c r="W2480">
        <v>0</v>
      </c>
      <c r="X2480">
        <v>3.5560218977124585</v>
      </c>
      <c r="Y2480">
        <v>0</v>
      </c>
      <c r="Z2480">
        <v>11.396418482642199</v>
      </c>
      <c r="AA2480">
        <v>0</v>
      </c>
      <c r="AB2480">
        <v>3.2178821792092491</v>
      </c>
      <c r="AC2480">
        <v>0</v>
      </c>
      <c r="AD2480">
        <v>0</v>
      </c>
      <c r="AE2480">
        <v>18.170322559563907</v>
      </c>
    </row>
    <row r="2481" spans="1:31" x14ac:dyDescent="0.25">
      <c r="A2481">
        <v>2372457</v>
      </c>
      <c r="B2481">
        <v>1</v>
      </c>
      <c r="C2481" t="s">
        <v>80</v>
      </c>
      <c r="D2481" t="s">
        <v>110</v>
      </c>
      <c r="E2481" t="s">
        <v>132</v>
      </c>
      <c r="F2481" t="s">
        <v>7352</v>
      </c>
      <c r="G2481" t="s">
        <v>149</v>
      </c>
      <c r="H2481" t="s">
        <v>135</v>
      </c>
      <c r="I2481" t="s">
        <v>136</v>
      </c>
      <c r="J2481" t="s">
        <v>137</v>
      </c>
      <c r="K2481" t="s">
        <v>138</v>
      </c>
      <c r="L2481" t="s">
        <v>7353</v>
      </c>
      <c r="M2481" t="s">
        <v>7354</v>
      </c>
      <c r="N2481">
        <v>0.87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1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13.161739230681784</v>
      </c>
      <c r="AC2481">
        <v>0</v>
      </c>
      <c r="AD2481">
        <v>0</v>
      </c>
      <c r="AE2481">
        <v>13.161739230681784</v>
      </c>
    </row>
    <row r="2482" spans="1:31" x14ac:dyDescent="0.25">
      <c r="A2482">
        <v>2372461</v>
      </c>
      <c r="B2482">
        <v>1</v>
      </c>
      <c r="C2482" t="s">
        <v>80</v>
      </c>
      <c r="D2482" t="s">
        <v>103</v>
      </c>
      <c r="E2482" t="s">
        <v>155</v>
      </c>
      <c r="F2482" t="s">
        <v>7355</v>
      </c>
      <c r="G2482" t="s">
        <v>203</v>
      </c>
      <c r="H2482" t="s">
        <v>135</v>
      </c>
      <c r="I2482" t="s">
        <v>136</v>
      </c>
      <c r="J2482" t="s">
        <v>137</v>
      </c>
      <c r="K2482" t="s">
        <v>138</v>
      </c>
      <c r="L2482" t="s">
        <v>7356</v>
      </c>
      <c r="M2482" t="s">
        <v>7357</v>
      </c>
      <c r="N2482">
        <v>1.5377777770000001</v>
      </c>
      <c r="O2482">
        <v>0</v>
      </c>
      <c r="P2482">
        <v>11</v>
      </c>
      <c r="Q2482">
        <v>0</v>
      </c>
      <c r="R2482">
        <v>13</v>
      </c>
      <c r="S2482">
        <v>0</v>
      </c>
      <c r="T2482">
        <v>12</v>
      </c>
      <c r="U2482">
        <v>0</v>
      </c>
      <c r="V2482">
        <v>0</v>
      </c>
      <c r="W2482">
        <v>0</v>
      </c>
      <c r="X2482">
        <v>3.8913108377284837</v>
      </c>
      <c r="Y2482">
        <v>0</v>
      </c>
      <c r="Z2482">
        <v>4.6925653626674846</v>
      </c>
      <c r="AA2482">
        <v>0</v>
      </c>
      <c r="AB2482">
        <v>11.9839740762927</v>
      </c>
      <c r="AC2482">
        <v>0</v>
      </c>
      <c r="AD2482">
        <v>0</v>
      </c>
      <c r="AE2482">
        <v>20.567850276688667</v>
      </c>
    </row>
    <row r="2483" spans="1:31" x14ac:dyDescent="0.25">
      <c r="A2483">
        <v>2372468</v>
      </c>
      <c r="B2483">
        <v>1</v>
      </c>
      <c r="C2483" t="s">
        <v>81</v>
      </c>
      <c r="D2483" t="s">
        <v>112</v>
      </c>
      <c r="E2483" t="s">
        <v>132</v>
      </c>
      <c r="F2483" t="s">
        <v>7358</v>
      </c>
      <c r="G2483" t="s">
        <v>145</v>
      </c>
      <c r="H2483" t="s">
        <v>135</v>
      </c>
      <c r="I2483" t="s">
        <v>136</v>
      </c>
      <c r="J2483" t="s">
        <v>137</v>
      </c>
      <c r="K2483" t="s">
        <v>138</v>
      </c>
      <c r="L2483" t="s">
        <v>7359</v>
      </c>
      <c r="M2483" t="s">
        <v>7360</v>
      </c>
      <c r="N2483">
        <v>1.858055555</v>
      </c>
      <c r="O2483">
        <v>0</v>
      </c>
      <c r="P2483">
        <v>0</v>
      </c>
      <c r="Q2483">
        <v>0</v>
      </c>
      <c r="R2483">
        <v>3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0.5071523885532</v>
      </c>
      <c r="AA2483">
        <v>0</v>
      </c>
      <c r="AB2483">
        <v>0</v>
      </c>
      <c r="AC2483">
        <v>0</v>
      </c>
      <c r="AD2483">
        <v>0</v>
      </c>
      <c r="AE2483">
        <v>0.5071523885532</v>
      </c>
    </row>
    <row r="2484" spans="1:31" x14ac:dyDescent="0.25">
      <c r="A2484">
        <v>2372476</v>
      </c>
      <c r="B2484">
        <v>1</v>
      </c>
      <c r="C2484" t="s">
        <v>80</v>
      </c>
      <c r="D2484" t="s">
        <v>82</v>
      </c>
      <c r="E2484" t="s">
        <v>132</v>
      </c>
      <c r="F2484" t="s">
        <v>7361</v>
      </c>
      <c r="G2484" t="s">
        <v>145</v>
      </c>
      <c r="H2484" t="s">
        <v>135</v>
      </c>
      <c r="I2484" t="s">
        <v>136</v>
      </c>
      <c r="J2484" t="s">
        <v>137</v>
      </c>
      <c r="K2484" t="s">
        <v>138</v>
      </c>
      <c r="L2484" t="s">
        <v>7362</v>
      </c>
      <c r="M2484" t="s">
        <v>7363</v>
      </c>
      <c r="N2484">
        <v>1.451944444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3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23.15772194254745</v>
      </c>
      <c r="AC2484">
        <v>0</v>
      </c>
      <c r="AD2484">
        <v>0</v>
      </c>
      <c r="AE2484">
        <v>23.15772194254745</v>
      </c>
    </row>
    <row r="2485" spans="1:31" x14ac:dyDescent="0.25">
      <c r="A2485">
        <v>2372545</v>
      </c>
      <c r="B2485">
        <v>1</v>
      </c>
      <c r="C2485" t="s">
        <v>80</v>
      </c>
      <c r="D2485" t="s">
        <v>100</v>
      </c>
      <c r="E2485" t="s">
        <v>132</v>
      </c>
      <c r="F2485" t="s">
        <v>7364</v>
      </c>
      <c r="G2485" t="s">
        <v>161</v>
      </c>
      <c r="H2485" t="s">
        <v>135</v>
      </c>
      <c r="I2485" t="s">
        <v>136</v>
      </c>
      <c r="J2485" t="s">
        <v>137</v>
      </c>
      <c r="K2485" t="s">
        <v>138</v>
      </c>
      <c r="L2485" t="s">
        <v>7365</v>
      </c>
      <c r="M2485" t="s">
        <v>7366</v>
      </c>
      <c r="N2485">
        <v>0.75444444399999999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1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3.0167092698878339</v>
      </c>
      <c r="AC2485">
        <v>0</v>
      </c>
      <c r="AD2485">
        <v>0</v>
      </c>
      <c r="AE2485">
        <v>3.0167092698878339</v>
      </c>
    </row>
    <row r="2486" spans="1:31" x14ac:dyDescent="0.25">
      <c r="A2486">
        <v>2372550</v>
      </c>
      <c r="B2486">
        <v>1</v>
      </c>
      <c r="C2486" t="s">
        <v>80</v>
      </c>
      <c r="D2486" t="s">
        <v>100</v>
      </c>
      <c r="E2486" t="s">
        <v>155</v>
      </c>
      <c r="F2486" t="s">
        <v>7367</v>
      </c>
      <c r="G2486" t="s">
        <v>157</v>
      </c>
      <c r="H2486" t="s">
        <v>135</v>
      </c>
      <c r="I2486" t="s">
        <v>136</v>
      </c>
      <c r="J2486" t="s">
        <v>137</v>
      </c>
      <c r="K2486" t="s">
        <v>138</v>
      </c>
      <c r="L2486" t="s">
        <v>7368</v>
      </c>
      <c r="M2486" t="s">
        <v>7369</v>
      </c>
      <c r="N2486">
        <v>0.82777777699999999</v>
      </c>
      <c r="O2486">
        <v>0</v>
      </c>
      <c r="P2486">
        <v>2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0.47202927519100002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0.47202927519100002</v>
      </c>
    </row>
    <row r="2487" spans="1:31" x14ac:dyDescent="0.25">
      <c r="A2487">
        <v>2372433</v>
      </c>
      <c r="B2487">
        <v>1</v>
      </c>
      <c r="C2487" t="s">
        <v>80</v>
      </c>
      <c r="D2487" t="s">
        <v>106</v>
      </c>
      <c r="E2487" t="s">
        <v>132</v>
      </c>
      <c r="F2487" t="s">
        <v>7370</v>
      </c>
      <c r="G2487" t="s">
        <v>149</v>
      </c>
      <c r="H2487" t="s">
        <v>135</v>
      </c>
      <c r="I2487" t="s">
        <v>136</v>
      </c>
      <c r="J2487" t="s">
        <v>137</v>
      </c>
      <c r="K2487" t="s">
        <v>138</v>
      </c>
      <c r="L2487" t="s">
        <v>7371</v>
      </c>
      <c r="M2487" t="s">
        <v>7372</v>
      </c>
      <c r="N2487">
        <v>3.6311111110000001</v>
      </c>
      <c r="O2487">
        <v>0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2.654779542647792</v>
      </c>
      <c r="AA2487">
        <v>0</v>
      </c>
      <c r="AB2487">
        <v>0</v>
      </c>
      <c r="AC2487">
        <v>0</v>
      </c>
      <c r="AD2487">
        <v>0</v>
      </c>
      <c r="AE2487">
        <v>2.654779542647792</v>
      </c>
    </row>
    <row r="2488" spans="1:31" x14ac:dyDescent="0.25">
      <c r="A2488">
        <v>2372514</v>
      </c>
      <c r="B2488">
        <v>1</v>
      </c>
      <c r="C2488" t="s">
        <v>80</v>
      </c>
      <c r="D2488" t="s">
        <v>96</v>
      </c>
      <c r="E2488" t="s">
        <v>132</v>
      </c>
      <c r="F2488" t="s">
        <v>7373</v>
      </c>
      <c r="G2488" t="s">
        <v>149</v>
      </c>
      <c r="H2488" t="s">
        <v>135</v>
      </c>
      <c r="I2488" t="s">
        <v>136</v>
      </c>
      <c r="J2488" t="s">
        <v>137</v>
      </c>
      <c r="K2488" t="s">
        <v>138</v>
      </c>
      <c r="L2488" t="s">
        <v>7374</v>
      </c>
      <c r="M2488" t="s">
        <v>7375</v>
      </c>
      <c r="N2488">
        <v>1.9397222220000001</v>
      </c>
      <c r="O2488">
        <v>0</v>
      </c>
      <c r="P2488">
        <v>2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0.90946301427889997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0.90946301427889997</v>
      </c>
    </row>
    <row r="2489" spans="1:31" x14ac:dyDescent="0.25">
      <c r="A2489">
        <v>2372517</v>
      </c>
      <c r="B2489">
        <v>1</v>
      </c>
      <c r="C2489" t="s">
        <v>81</v>
      </c>
      <c r="D2489" t="s">
        <v>114</v>
      </c>
      <c r="E2489" t="s">
        <v>155</v>
      </c>
      <c r="F2489" t="s">
        <v>7376</v>
      </c>
      <c r="G2489" t="s">
        <v>495</v>
      </c>
      <c r="H2489" t="s">
        <v>135</v>
      </c>
      <c r="I2489" t="s">
        <v>136</v>
      </c>
      <c r="J2489" t="s">
        <v>137</v>
      </c>
      <c r="K2489" t="s">
        <v>138</v>
      </c>
      <c r="L2489" t="s">
        <v>7377</v>
      </c>
      <c r="M2489" t="s">
        <v>7378</v>
      </c>
      <c r="N2489">
        <v>1.944722222</v>
      </c>
      <c r="O2489">
        <v>0</v>
      </c>
      <c r="P2489">
        <v>12</v>
      </c>
      <c r="Q2489">
        <v>0</v>
      </c>
      <c r="R2489">
        <v>0</v>
      </c>
      <c r="S2489">
        <v>0</v>
      </c>
      <c r="T2489">
        <v>1</v>
      </c>
      <c r="U2489">
        <v>0</v>
      </c>
      <c r="V2489">
        <v>0</v>
      </c>
      <c r="W2489">
        <v>0</v>
      </c>
      <c r="X2489">
        <v>3.2987657561619068</v>
      </c>
      <c r="Y2489">
        <v>0</v>
      </c>
      <c r="Z2489">
        <v>0</v>
      </c>
      <c r="AA2489">
        <v>0</v>
      </c>
      <c r="AB2489">
        <v>3.983154610050001E-3</v>
      </c>
      <c r="AC2489">
        <v>0</v>
      </c>
      <c r="AD2489">
        <v>0</v>
      </c>
      <c r="AE2489">
        <v>3.3027489107719568</v>
      </c>
    </row>
    <row r="2490" spans="1:31" x14ac:dyDescent="0.25">
      <c r="A2490">
        <v>2372530</v>
      </c>
      <c r="B2490">
        <v>1</v>
      </c>
      <c r="C2490" t="s">
        <v>80</v>
      </c>
      <c r="D2490" t="s">
        <v>82</v>
      </c>
      <c r="E2490" t="s">
        <v>132</v>
      </c>
      <c r="F2490" t="s">
        <v>7379</v>
      </c>
      <c r="G2490" t="s">
        <v>149</v>
      </c>
      <c r="H2490" t="s">
        <v>135</v>
      </c>
      <c r="I2490" t="s">
        <v>136</v>
      </c>
      <c r="J2490" t="s">
        <v>137</v>
      </c>
      <c r="K2490" t="s">
        <v>138</v>
      </c>
      <c r="L2490" t="s">
        <v>7380</v>
      </c>
      <c r="M2490" t="s">
        <v>7381</v>
      </c>
      <c r="N2490">
        <v>1.561666666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3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2.0792945262608002</v>
      </c>
      <c r="AC2490">
        <v>0</v>
      </c>
      <c r="AD2490">
        <v>0</v>
      </c>
      <c r="AE2490">
        <v>2.0792945262608002</v>
      </c>
    </row>
    <row r="2491" spans="1:31" x14ac:dyDescent="0.25">
      <c r="A2491">
        <v>2372533</v>
      </c>
      <c r="B2491">
        <v>1</v>
      </c>
      <c r="C2491" t="s">
        <v>80</v>
      </c>
      <c r="D2491" t="s">
        <v>103</v>
      </c>
      <c r="E2491" t="s">
        <v>132</v>
      </c>
      <c r="F2491" t="s">
        <v>7382</v>
      </c>
      <c r="G2491" t="s">
        <v>172</v>
      </c>
      <c r="H2491" t="s">
        <v>135</v>
      </c>
      <c r="I2491" t="s">
        <v>136</v>
      </c>
      <c r="J2491" t="s">
        <v>3</v>
      </c>
      <c r="K2491" t="s">
        <v>138</v>
      </c>
      <c r="L2491" t="s">
        <v>7383</v>
      </c>
      <c r="M2491" t="s">
        <v>7384</v>
      </c>
      <c r="N2491">
        <v>1.3630555550000001</v>
      </c>
      <c r="O2491">
        <v>0</v>
      </c>
      <c r="P2491">
        <v>8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1.9247009463785332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1.9247009463785332</v>
      </c>
    </row>
    <row r="2492" spans="1:31" x14ac:dyDescent="0.25">
      <c r="A2492">
        <v>2372546</v>
      </c>
      <c r="B2492">
        <v>1</v>
      </c>
      <c r="C2492" t="s">
        <v>80</v>
      </c>
      <c r="D2492" t="s">
        <v>99</v>
      </c>
      <c r="E2492" t="s">
        <v>132</v>
      </c>
      <c r="F2492" t="s">
        <v>7385</v>
      </c>
      <c r="G2492" t="s">
        <v>149</v>
      </c>
      <c r="H2492" t="s">
        <v>135</v>
      </c>
      <c r="I2492" t="s">
        <v>136</v>
      </c>
      <c r="J2492" t="s">
        <v>137</v>
      </c>
      <c r="K2492" t="s">
        <v>138</v>
      </c>
      <c r="L2492" t="s">
        <v>7386</v>
      </c>
      <c r="M2492" t="s">
        <v>7387</v>
      </c>
      <c r="N2492">
        <v>2.3450000000000002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0.54838671124514993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0.54838671124514993</v>
      </c>
    </row>
    <row r="2493" spans="1:31" x14ac:dyDescent="0.25">
      <c r="A2493">
        <v>2372549</v>
      </c>
      <c r="B2493">
        <v>1</v>
      </c>
      <c r="C2493" t="s">
        <v>81</v>
      </c>
      <c r="D2493" t="s">
        <v>128</v>
      </c>
      <c r="E2493" t="s">
        <v>132</v>
      </c>
      <c r="F2493" t="s">
        <v>7388</v>
      </c>
      <c r="G2493" t="s">
        <v>134</v>
      </c>
      <c r="H2493" t="s">
        <v>135</v>
      </c>
      <c r="I2493" t="s">
        <v>136</v>
      </c>
      <c r="J2493" t="s">
        <v>137</v>
      </c>
      <c r="K2493" t="s">
        <v>138</v>
      </c>
      <c r="L2493" t="s">
        <v>7389</v>
      </c>
      <c r="M2493" t="s">
        <v>7390</v>
      </c>
      <c r="N2493">
        <v>1.3633333329999999</v>
      </c>
      <c r="O2493">
        <v>0</v>
      </c>
      <c r="P2493">
        <v>3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0.65585742546900017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0.65585742546900017</v>
      </c>
    </row>
    <row r="2494" spans="1:31" x14ac:dyDescent="0.25">
      <c r="A2494">
        <v>2372557</v>
      </c>
      <c r="B2494">
        <v>1</v>
      </c>
      <c r="C2494" t="s">
        <v>80</v>
      </c>
      <c r="D2494" t="s">
        <v>107</v>
      </c>
      <c r="E2494" t="s">
        <v>155</v>
      </c>
      <c r="F2494" t="s">
        <v>7391</v>
      </c>
      <c r="G2494" t="s">
        <v>157</v>
      </c>
      <c r="H2494" t="s">
        <v>135</v>
      </c>
      <c r="I2494" t="s">
        <v>136</v>
      </c>
      <c r="J2494" t="s">
        <v>137</v>
      </c>
      <c r="K2494" t="s">
        <v>138</v>
      </c>
      <c r="L2494" t="s">
        <v>7392</v>
      </c>
      <c r="M2494" t="s">
        <v>7393</v>
      </c>
      <c r="N2494">
        <v>2.2000000000000002</v>
      </c>
      <c r="O2494">
        <v>0</v>
      </c>
      <c r="P2494">
        <v>8</v>
      </c>
      <c r="Q2494">
        <v>0</v>
      </c>
      <c r="R2494">
        <v>0</v>
      </c>
      <c r="S2494">
        <v>0</v>
      </c>
      <c r="T2494">
        <v>7</v>
      </c>
      <c r="U2494">
        <v>0</v>
      </c>
      <c r="V2494">
        <v>0</v>
      </c>
      <c r="W2494">
        <v>0</v>
      </c>
      <c r="X2494">
        <v>3.0469546855120333</v>
      </c>
      <c r="Y2494">
        <v>0</v>
      </c>
      <c r="Z2494">
        <v>0</v>
      </c>
      <c r="AA2494">
        <v>0</v>
      </c>
      <c r="AB2494">
        <v>1.1781887569613332</v>
      </c>
      <c r="AC2494">
        <v>0</v>
      </c>
      <c r="AD2494">
        <v>0</v>
      </c>
      <c r="AE2494">
        <v>4.2251434424733665</v>
      </c>
    </row>
    <row r="2495" spans="1:31" x14ac:dyDescent="0.25">
      <c r="A2495">
        <v>2372564</v>
      </c>
      <c r="B2495">
        <v>1</v>
      </c>
      <c r="C2495" t="s">
        <v>81</v>
      </c>
      <c r="D2495" t="s">
        <v>123</v>
      </c>
      <c r="E2495" t="s">
        <v>132</v>
      </c>
      <c r="F2495" t="s">
        <v>7394</v>
      </c>
      <c r="G2495" t="s">
        <v>145</v>
      </c>
      <c r="H2495" t="s">
        <v>135</v>
      </c>
      <c r="I2495" t="s">
        <v>136</v>
      </c>
      <c r="J2495" t="s">
        <v>137</v>
      </c>
      <c r="K2495" t="s">
        <v>138</v>
      </c>
      <c r="L2495" t="s">
        <v>7395</v>
      </c>
      <c r="M2495" t="s">
        <v>7396</v>
      </c>
      <c r="N2495">
        <v>1.902222222</v>
      </c>
      <c r="O2495">
        <v>0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0.27787428275140835</v>
      </c>
      <c r="AA2495">
        <v>0</v>
      </c>
      <c r="AB2495">
        <v>0</v>
      </c>
      <c r="AC2495">
        <v>0</v>
      </c>
      <c r="AD2495">
        <v>0</v>
      </c>
      <c r="AE2495">
        <v>0.27787428275140835</v>
      </c>
    </row>
    <row r="2496" spans="1:31" x14ac:dyDescent="0.25">
      <c r="A2496">
        <v>2372570</v>
      </c>
      <c r="B2496">
        <v>1</v>
      </c>
      <c r="C2496" t="s">
        <v>80</v>
      </c>
      <c r="D2496" t="s">
        <v>82</v>
      </c>
      <c r="E2496" t="s">
        <v>132</v>
      </c>
      <c r="F2496" t="s">
        <v>7397</v>
      </c>
      <c r="G2496" t="s">
        <v>145</v>
      </c>
      <c r="H2496" t="s">
        <v>135</v>
      </c>
      <c r="I2496" t="s">
        <v>136</v>
      </c>
      <c r="J2496" t="s">
        <v>137</v>
      </c>
      <c r="K2496" t="s">
        <v>138</v>
      </c>
      <c r="L2496" t="s">
        <v>7398</v>
      </c>
      <c r="M2496" t="s">
        <v>7399</v>
      </c>
      <c r="N2496">
        <v>0.90583333300000002</v>
      </c>
      <c r="O2496">
        <v>0</v>
      </c>
      <c r="P2496">
        <v>15</v>
      </c>
      <c r="Q2496">
        <v>0</v>
      </c>
      <c r="R2496">
        <v>0</v>
      </c>
      <c r="S2496">
        <v>0</v>
      </c>
      <c r="T2496">
        <v>4</v>
      </c>
      <c r="U2496">
        <v>0</v>
      </c>
      <c r="V2496">
        <v>0</v>
      </c>
      <c r="W2496">
        <v>0</v>
      </c>
      <c r="X2496">
        <v>2.8805481357399989</v>
      </c>
      <c r="Y2496">
        <v>0</v>
      </c>
      <c r="Z2496">
        <v>0</v>
      </c>
      <c r="AA2496">
        <v>0</v>
      </c>
      <c r="AB2496">
        <v>7.3798047107261828</v>
      </c>
      <c r="AC2496">
        <v>0</v>
      </c>
      <c r="AD2496">
        <v>0</v>
      </c>
      <c r="AE2496">
        <v>10.260352846466182</v>
      </c>
    </row>
    <row r="2497" spans="1:31" x14ac:dyDescent="0.25">
      <c r="A2497">
        <v>2372573</v>
      </c>
      <c r="B2497">
        <v>1</v>
      </c>
      <c r="C2497" t="s">
        <v>80</v>
      </c>
      <c r="D2497" t="s">
        <v>100</v>
      </c>
      <c r="E2497" t="s">
        <v>132</v>
      </c>
      <c r="F2497" t="s">
        <v>7400</v>
      </c>
      <c r="G2497" t="s">
        <v>161</v>
      </c>
      <c r="H2497" t="s">
        <v>135</v>
      </c>
      <c r="I2497" t="s">
        <v>136</v>
      </c>
      <c r="J2497" t="s">
        <v>137</v>
      </c>
      <c r="K2497" t="s">
        <v>138</v>
      </c>
      <c r="L2497" t="s">
        <v>7401</v>
      </c>
      <c r="M2497" t="s">
        <v>7402</v>
      </c>
      <c r="N2497">
        <v>1.3266666659999999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1.4067766404208002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1.4067766404208002</v>
      </c>
    </row>
    <row r="2498" spans="1:31" x14ac:dyDescent="0.25">
      <c r="A2498">
        <v>2372601</v>
      </c>
      <c r="B2498">
        <v>1</v>
      </c>
      <c r="C2498" t="s">
        <v>81</v>
      </c>
      <c r="D2498" t="s">
        <v>114</v>
      </c>
      <c r="E2498" t="s">
        <v>155</v>
      </c>
      <c r="F2498" t="s">
        <v>7403</v>
      </c>
      <c r="G2498" t="s">
        <v>203</v>
      </c>
      <c r="H2498" t="s">
        <v>135</v>
      </c>
      <c r="I2498" t="s">
        <v>136</v>
      </c>
      <c r="J2498" t="s">
        <v>137</v>
      </c>
      <c r="K2498" t="s">
        <v>138</v>
      </c>
      <c r="L2498" t="s">
        <v>7404</v>
      </c>
      <c r="M2498" t="s">
        <v>7405</v>
      </c>
      <c r="N2498">
        <v>1.0575000000000001</v>
      </c>
      <c r="O2498">
        <v>0</v>
      </c>
      <c r="P2498">
        <v>33</v>
      </c>
      <c r="Q2498">
        <v>0</v>
      </c>
      <c r="R2498">
        <v>0</v>
      </c>
      <c r="S2498">
        <v>0</v>
      </c>
      <c r="T2498">
        <v>1</v>
      </c>
      <c r="U2498">
        <v>0</v>
      </c>
      <c r="V2498">
        <v>0</v>
      </c>
      <c r="W2498">
        <v>0</v>
      </c>
      <c r="X2498">
        <v>3.8245389781304344</v>
      </c>
      <c r="Y2498">
        <v>0</v>
      </c>
      <c r="Z2498">
        <v>0</v>
      </c>
      <c r="AA2498">
        <v>0</v>
      </c>
      <c r="AB2498">
        <v>1.2709236093125001E-2</v>
      </c>
      <c r="AC2498">
        <v>0</v>
      </c>
      <c r="AD2498">
        <v>0</v>
      </c>
      <c r="AE2498">
        <v>3.8372482142235596</v>
      </c>
    </row>
    <row r="2499" spans="1:31" x14ac:dyDescent="0.25">
      <c r="A2499">
        <v>2372551</v>
      </c>
      <c r="B2499">
        <v>1</v>
      </c>
      <c r="C2499" t="s">
        <v>80</v>
      </c>
      <c r="D2499" t="s">
        <v>110</v>
      </c>
      <c r="E2499" t="s">
        <v>132</v>
      </c>
      <c r="F2499" t="s">
        <v>7406</v>
      </c>
      <c r="G2499" t="s">
        <v>145</v>
      </c>
      <c r="H2499" t="s">
        <v>135</v>
      </c>
      <c r="I2499" t="s">
        <v>136</v>
      </c>
      <c r="J2499" t="s">
        <v>137</v>
      </c>
      <c r="K2499" t="s">
        <v>138</v>
      </c>
      <c r="L2499" t="s">
        <v>7407</v>
      </c>
      <c r="M2499" t="s">
        <v>7408</v>
      </c>
      <c r="N2499">
        <v>2.5669444440000002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1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5.1220774218718503</v>
      </c>
      <c r="AC2499">
        <v>0</v>
      </c>
      <c r="AD2499">
        <v>0</v>
      </c>
      <c r="AE2499">
        <v>5.1220774218718503</v>
      </c>
    </row>
    <row r="2500" spans="1:31" x14ac:dyDescent="0.25">
      <c r="A2500">
        <v>2372553</v>
      </c>
      <c r="B2500">
        <v>1</v>
      </c>
      <c r="C2500" t="s">
        <v>80</v>
      </c>
      <c r="D2500" t="s">
        <v>97</v>
      </c>
      <c r="E2500" t="s">
        <v>132</v>
      </c>
      <c r="F2500" t="s">
        <v>7409</v>
      </c>
      <c r="G2500" t="s">
        <v>145</v>
      </c>
      <c r="H2500" t="s">
        <v>135</v>
      </c>
      <c r="I2500" t="s">
        <v>136</v>
      </c>
      <c r="J2500" t="s">
        <v>137</v>
      </c>
      <c r="K2500" t="s">
        <v>138</v>
      </c>
      <c r="L2500" t="s">
        <v>7410</v>
      </c>
      <c r="M2500" t="s">
        <v>7411</v>
      </c>
      <c r="N2500">
        <v>2.4230555549999999</v>
      </c>
      <c r="O2500">
        <v>0</v>
      </c>
      <c r="P2500">
        <v>1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0.56635965050677495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0.56635965050677495</v>
      </c>
    </row>
    <row r="2501" spans="1:31" x14ac:dyDescent="0.25">
      <c r="A2501">
        <v>2372590</v>
      </c>
      <c r="B2501">
        <v>1</v>
      </c>
      <c r="C2501" t="s">
        <v>80</v>
      </c>
      <c r="D2501" t="s">
        <v>83</v>
      </c>
      <c r="E2501" t="s">
        <v>155</v>
      </c>
      <c r="F2501" t="s">
        <v>2379</v>
      </c>
      <c r="G2501" t="s">
        <v>203</v>
      </c>
      <c r="H2501" t="s">
        <v>135</v>
      </c>
      <c r="I2501" t="s">
        <v>136</v>
      </c>
      <c r="J2501" t="s">
        <v>137</v>
      </c>
      <c r="K2501" t="s">
        <v>138</v>
      </c>
      <c r="L2501" t="s">
        <v>7412</v>
      </c>
      <c r="M2501" t="s">
        <v>7413</v>
      </c>
      <c r="N2501">
        <v>1.5744444440000001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4</v>
      </c>
      <c r="U2501">
        <v>0</v>
      </c>
      <c r="V2501">
        <v>1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4.3722645573229331</v>
      </c>
      <c r="AC2501">
        <v>0</v>
      </c>
      <c r="AD2501">
        <v>33.881486103397506</v>
      </c>
      <c r="AE2501">
        <v>38.253750660720442</v>
      </c>
    </row>
    <row r="2502" spans="1:31" x14ac:dyDescent="0.25">
      <c r="A2502">
        <v>2372427</v>
      </c>
      <c r="B2502">
        <v>1</v>
      </c>
      <c r="C2502" t="s">
        <v>80</v>
      </c>
      <c r="D2502" t="s">
        <v>88</v>
      </c>
      <c r="E2502" t="s">
        <v>132</v>
      </c>
      <c r="F2502" t="s">
        <v>7414</v>
      </c>
      <c r="G2502" t="s">
        <v>172</v>
      </c>
      <c r="H2502" t="s">
        <v>135</v>
      </c>
      <c r="I2502" t="s">
        <v>136</v>
      </c>
      <c r="J2502" t="s">
        <v>137</v>
      </c>
      <c r="K2502" t="s">
        <v>138</v>
      </c>
      <c r="L2502" t="s">
        <v>7415</v>
      </c>
      <c r="M2502" t="s">
        <v>7416</v>
      </c>
      <c r="N2502">
        <v>5.4808333329999996</v>
      </c>
      <c r="O2502">
        <v>0</v>
      </c>
      <c r="P2502">
        <v>30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44.763966249674155</v>
      </c>
      <c r="Y2502">
        <v>0</v>
      </c>
      <c r="Z2502">
        <v>0</v>
      </c>
      <c r="AA2502">
        <v>0</v>
      </c>
      <c r="AB2502">
        <v>2.4846933092949248</v>
      </c>
      <c r="AC2502">
        <v>0</v>
      </c>
      <c r="AD2502">
        <v>0</v>
      </c>
      <c r="AE2502">
        <v>47.248659558969081</v>
      </c>
    </row>
    <row r="2503" spans="1:31" x14ac:dyDescent="0.25">
      <c r="A2503">
        <v>2372459</v>
      </c>
      <c r="B2503">
        <v>1</v>
      </c>
      <c r="C2503" t="s">
        <v>81</v>
      </c>
      <c r="D2503" t="s">
        <v>118</v>
      </c>
      <c r="E2503" t="s">
        <v>155</v>
      </c>
      <c r="F2503" t="s">
        <v>7417</v>
      </c>
      <c r="G2503" t="s">
        <v>203</v>
      </c>
      <c r="H2503" t="s">
        <v>135</v>
      </c>
      <c r="I2503" t="s">
        <v>136</v>
      </c>
      <c r="J2503" t="s">
        <v>137</v>
      </c>
      <c r="K2503" t="s">
        <v>138</v>
      </c>
      <c r="L2503" t="s">
        <v>7418</v>
      </c>
      <c r="M2503" t="s">
        <v>7419</v>
      </c>
      <c r="N2503">
        <v>5.0350000000000001</v>
      </c>
      <c r="O2503">
        <v>0</v>
      </c>
      <c r="P2503">
        <v>4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9.189110173006064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9.189110173006064</v>
      </c>
    </row>
    <row r="2504" spans="1:31" x14ac:dyDescent="0.25">
      <c r="A2504">
        <v>2372486</v>
      </c>
      <c r="B2504">
        <v>1</v>
      </c>
      <c r="C2504" t="s">
        <v>80</v>
      </c>
      <c r="D2504" t="s">
        <v>107</v>
      </c>
      <c r="E2504" t="s">
        <v>132</v>
      </c>
      <c r="F2504" t="s">
        <v>7420</v>
      </c>
      <c r="G2504" t="s">
        <v>134</v>
      </c>
      <c r="H2504" t="s">
        <v>135</v>
      </c>
      <c r="I2504" t="s">
        <v>136</v>
      </c>
      <c r="J2504" t="s">
        <v>137</v>
      </c>
      <c r="K2504" t="s">
        <v>138</v>
      </c>
      <c r="L2504" t="s">
        <v>7421</v>
      </c>
      <c r="M2504" t="s">
        <v>7422</v>
      </c>
      <c r="N2504">
        <v>3.8483333329999998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1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7.6136165335989006</v>
      </c>
      <c r="AC2504">
        <v>0</v>
      </c>
      <c r="AD2504">
        <v>0</v>
      </c>
      <c r="AE2504">
        <v>7.6136165335989006</v>
      </c>
    </row>
    <row r="2505" spans="1:31" x14ac:dyDescent="0.25">
      <c r="A2505">
        <v>2372547</v>
      </c>
      <c r="B2505">
        <v>1</v>
      </c>
      <c r="C2505" t="s">
        <v>80</v>
      </c>
      <c r="D2505" t="s">
        <v>86</v>
      </c>
      <c r="E2505" t="s">
        <v>132</v>
      </c>
      <c r="F2505" t="s">
        <v>7423</v>
      </c>
      <c r="G2505" t="s">
        <v>172</v>
      </c>
      <c r="H2505" t="s">
        <v>135</v>
      </c>
      <c r="I2505" t="s">
        <v>136</v>
      </c>
      <c r="J2505" t="s">
        <v>3</v>
      </c>
      <c r="K2505" t="s">
        <v>138</v>
      </c>
      <c r="L2505" t="s">
        <v>7424</v>
      </c>
      <c r="M2505" t="s">
        <v>7425</v>
      </c>
      <c r="N2505">
        <v>2.7086111110000002</v>
      </c>
      <c r="O2505">
        <v>0</v>
      </c>
      <c r="P2505">
        <v>1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0.60172822272112503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0.60172822272112503</v>
      </c>
    </row>
    <row r="2506" spans="1:31" x14ac:dyDescent="0.25">
      <c r="A2506">
        <v>2372563</v>
      </c>
      <c r="B2506">
        <v>1</v>
      </c>
      <c r="C2506" t="s">
        <v>81</v>
      </c>
      <c r="D2506" t="s">
        <v>115</v>
      </c>
      <c r="E2506" t="s">
        <v>155</v>
      </c>
      <c r="F2506" t="s">
        <v>7426</v>
      </c>
      <c r="G2506" t="s">
        <v>203</v>
      </c>
      <c r="H2506" t="s">
        <v>135</v>
      </c>
      <c r="I2506" t="s">
        <v>136</v>
      </c>
      <c r="J2506" t="s">
        <v>137</v>
      </c>
      <c r="K2506" t="s">
        <v>138</v>
      </c>
      <c r="L2506" t="s">
        <v>7427</v>
      </c>
      <c r="M2506" t="s">
        <v>7428</v>
      </c>
      <c r="N2506">
        <v>2.5094444440000001</v>
      </c>
      <c r="O2506">
        <v>0</v>
      </c>
      <c r="P2506">
        <v>9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3.3765169006079994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3.3765169006079994</v>
      </c>
    </row>
    <row r="2507" spans="1:31" x14ac:dyDescent="0.25">
      <c r="A2507">
        <v>2372577</v>
      </c>
      <c r="B2507">
        <v>1</v>
      </c>
      <c r="C2507" t="s">
        <v>80</v>
      </c>
      <c r="D2507" t="s">
        <v>87</v>
      </c>
      <c r="E2507" t="s">
        <v>132</v>
      </c>
      <c r="F2507" t="s">
        <v>7429</v>
      </c>
      <c r="G2507" t="s">
        <v>172</v>
      </c>
      <c r="H2507" t="s">
        <v>135</v>
      </c>
      <c r="I2507" t="s">
        <v>136</v>
      </c>
      <c r="J2507" t="s">
        <v>137</v>
      </c>
      <c r="K2507" t="s">
        <v>138</v>
      </c>
      <c r="L2507" t="s">
        <v>7430</v>
      </c>
      <c r="M2507" t="s">
        <v>7431</v>
      </c>
      <c r="N2507">
        <v>3.3419444440000001</v>
      </c>
      <c r="O2507">
        <v>0</v>
      </c>
      <c r="P2507">
        <v>11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6.8152066435980165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6.8152066435980165</v>
      </c>
    </row>
    <row r="2508" spans="1:31" x14ac:dyDescent="0.25">
      <c r="A2508">
        <v>2372583</v>
      </c>
      <c r="B2508">
        <v>1</v>
      </c>
      <c r="C2508" t="s">
        <v>81</v>
      </c>
      <c r="D2508" t="s">
        <v>112</v>
      </c>
      <c r="E2508" t="s">
        <v>132</v>
      </c>
      <c r="F2508" t="s">
        <v>7432</v>
      </c>
      <c r="G2508" t="s">
        <v>145</v>
      </c>
      <c r="H2508" t="s">
        <v>135</v>
      </c>
      <c r="I2508" t="s">
        <v>136</v>
      </c>
      <c r="J2508" t="s">
        <v>137</v>
      </c>
      <c r="K2508" t="s">
        <v>138</v>
      </c>
      <c r="L2508" t="s">
        <v>7433</v>
      </c>
      <c r="M2508" t="s">
        <v>7434</v>
      </c>
      <c r="N2508">
        <v>2.9427777769999999</v>
      </c>
      <c r="O2508">
        <v>0</v>
      </c>
      <c r="P2508">
        <v>2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0.25307785202383332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0.25307785202383332</v>
      </c>
    </row>
    <row r="2509" spans="1:31" x14ac:dyDescent="0.25">
      <c r="A2509">
        <v>2372597</v>
      </c>
      <c r="B2509">
        <v>1</v>
      </c>
      <c r="C2509" t="s">
        <v>81</v>
      </c>
      <c r="D2509" t="s">
        <v>112</v>
      </c>
      <c r="E2509" t="s">
        <v>132</v>
      </c>
      <c r="F2509" t="s">
        <v>7435</v>
      </c>
      <c r="G2509" t="s">
        <v>149</v>
      </c>
      <c r="H2509" t="s">
        <v>135</v>
      </c>
      <c r="I2509" t="s">
        <v>136</v>
      </c>
      <c r="J2509" t="s">
        <v>137</v>
      </c>
      <c r="K2509" t="s">
        <v>138</v>
      </c>
      <c r="L2509" t="s">
        <v>7436</v>
      </c>
      <c r="M2509" t="s">
        <v>7437</v>
      </c>
      <c r="N2509">
        <v>3.1897222219999999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1.6407990826388583</v>
      </c>
      <c r="AC2509">
        <v>0</v>
      </c>
      <c r="AD2509">
        <v>0</v>
      </c>
      <c r="AE2509">
        <v>1.6407990826388583</v>
      </c>
    </row>
    <row r="2510" spans="1:31" x14ac:dyDescent="0.25">
      <c r="A2510">
        <v>2372598</v>
      </c>
      <c r="B2510">
        <v>1</v>
      </c>
      <c r="C2510" t="s">
        <v>80</v>
      </c>
      <c r="D2510" t="s">
        <v>107</v>
      </c>
      <c r="E2510" t="s">
        <v>132</v>
      </c>
      <c r="F2510" t="s">
        <v>7438</v>
      </c>
      <c r="G2510" t="s">
        <v>149</v>
      </c>
      <c r="H2510" t="s">
        <v>135</v>
      </c>
      <c r="I2510" t="s">
        <v>136</v>
      </c>
      <c r="J2510" t="s">
        <v>137</v>
      </c>
      <c r="K2510" t="s">
        <v>138</v>
      </c>
      <c r="L2510" t="s">
        <v>7439</v>
      </c>
      <c r="M2510" t="s">
        <v>7440</v>
      </c>
      <c r="N2510">
        <v>2.443888888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0.57093066163423334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0.57093066163423334</v>
      </c>
    </row>
    <row r="2511" spans="1:31" x14ac:dyDescent="0.25">
      <c r="A2511">
        <v>2372607</v>
      </c>
      <c r="B2511">
        <v>1</v>
      </c>
      <c r="C2511" t="s">
        <v>80</v>
      </c>
      <c r="D2511" t="s">
        <v>106</v>
      </c>
      <c r="E2511" t="s">
        <v>155</v>
      </c>
      <c r="F2511" t="s">
        <v>7441</v>
      </c>
      <c r="G2511" t="s">
        <v>594</v>
      </c>
      <c r="H2511" t="s">
        <v>135</v>
      </c>
      <c r="I2511" t="s">
        <v>136</v>
      </c>
      <c r="J2511" t="s">
        <v>137</v>
      </c>
      <c r="K2511" t="s">
        <v>138</v>
      </c>
      <c r="L2511" t="s">
        <v>7442</v>
      </c>
      <c r="M2511" t="s">
        <v>7443</v>
      </c>
      <c r="N2511">
        <v>1.9530555549999999</v>
      </c>
      <c r="O2511">
        <v>0</v>
      </c>
      <c r="P2511">
        <v>2</v>
      </c>
      <c r="Q2511">
        <v>0</v>
      </c>
      <c r="R2511">
        <v>4</v>
      </c>
      <c r="S2511">
        <v>0</v>
      </c>
      <c r="T2511">
        <v>4</v>
      </c>
      <c r="U2511">
        <v>0</v>
      </c>
      <c r="V2511">
        <v>0</v>
      </c>
      <c r="W2511">
        <v>0</v>
      </c>
      <c r="X2511">
        <v>2.2422191753503329</v>
      </c>
      <c r="Y2511">
        <v>0</v>
      </c>
      <c r="Z2511">
        <v>16.104501539949883</v>
      </c>
      <c r="AA2511">
        <v>0</v>
      </c>
      <c r="AB2511">
        <v>9.7821201895143997</v>
      </c>
      <c r="AC2511">
        <v>0</v>
      </c>
      <c r="AD2511">
        <v>0</v>
      </c>
      <c r="AE2511">
        <v>28.128840904814616</v>
      </c>
    </row>
    <row r="2512" spans="1:31" x14ac:dyDescent="0.25">
      <c r="A2512">
        <v>2372611</v>
      </c>
      <c r="B2512">
        <v>1</v>
      </c>
      <c r="C2512" t="s">
        <v>80</v>
      </c>
      <c r="D2512" t="s">
        <v>82</v>
      </c>
      <c r="E2512" t="s">
        <v>132</v>
      </c>
      <c r="F2512" t="s">
        <v>7444</v>
      </c>
      <c r="G2512" t="s">
        <v>161</v>
      </c>
      <c r="H2512" t="s">
        <v>135</v>
      </c>
      <c r="I2512" t="s">
        <v>136</v>
      </c>
      <c r="J2512" t="s">
        <v>137</v>
      </c>
      <c r="K2512" t="s">
        <v>138</v>
      </c>
      <c r="L2512" t="s">
        <v>7445</v>
      </c>
      <c r="M2512" t="s">
        <v>7446</v>
      </c>
      <c r="N2512">
        <v>1.5305555550000001</v>
      </c>
      <c r="O2512">
        <v>0</v>
      </c>
      <c r="P2512">
        <v>2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0.37119999772291667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0.37119999772291667</v>
      </c>
    </row>
    <row r="2513" spans="1:31" x14ac:dyDescent="0.25">
      <c r="A2513">
        <v>2372620</v>
      </c>
      <c r="B2513">
        <v>1</v>
      </c>
      <c r="C2513" t="s">
        <v>80</v>
      </c>
      <c r="D2513" t="s">
        <v>82</v>
      </c>
      <c r="E2513" t="s">
        <v>132</v>
      </c>
      <c r="F2513" t="s">
        <v>7447</v>
      </c>
      <c r="G2513" t="s">
        <v>145</v>
      </c>
      <c r="H2513" t="s">
        <v>135</v>
      </c>
      <c r="I2513" t="s">
        <v>136</v>
      </c>
      <c r="J2513" t="s">
        <v>137</v>
      </c>
      <c r="K2513" t="s">
        <v>138</v>
      </c>
      <c r="L2513" t="s">
        <v>7448</v>
      </c>
      <c r="M2513" t="s">
        <v>7449</v>
      </c>
      <c r="N2513">
        <v>1.5766666659999999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1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3.1951722750156</v>
      </c>
      <c r="AC2513">
        <v>0</v>
      </c>
      <c r="AD2513">
        <v>0</v>
      </c>
      <c r="AE2513">
        <v>3.1951722750156</v>
      </c>
    </row>
    <row r="2514" spans="1:31" x14ac:dyDescent="0.25">
      <c r="A2514">
        <v>2372621</v>
      </c>
      <c r="B2514">
        <v>1</v>
      </c>
      <c r="C2514" t="s">
        <v>80</v>
      </c>
      <c r="D2514" t="s">
        <v>85</v>
      </c>
      <c r="E2514" t="s">
        <v>132</v>
      </c>
      <c r="F2514" t="s">
        <v>7450</v>
      </c>
      <c r="G2514" t="s">
        <v>149</v>
      </c>
      <c r="H2514" t="s">
        <v>135</v>
      </c>
      <c r="I2514" t="s">
        <v>136</v>
      </c>
      <c r="J2514" t="s">
        <v>137</v>
      </c>
      <c r="K2514" t="s">
        <v>138</v>
      </c>
      <c r="L2514" t="s">
        <v>7451</v>
      </c>
      <c r="M2514" t="s">
        <v>7452</v>
      </c>
      <c r="N2514">
        <v>1.539722222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0.39240735405796667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0.39240735405796667</v>
      </c>
    </row>
    <row r="2515" spans="1:31" x14ac:dyDescent="0.25">
      <c r="A2515">
        <v>2372624</v>
      </c>
      <c r="B2515">
        <v>1</v>
      </c>
      <c r="C2515" t="s">
        <v>81</v>
      </c>
      <c r="D2515" t="s">
        <v>117</v>
      </c>
      <c r="E2515" t="s">
        <v>132</v>
      </c>
      <c r="F2515" t="s">
        <v>7453</v>
      </c>
      <c r="G2515" t="s">
        <v>149</v>
      </c>
      <c r="H2515" t="s">
        <v>135</v>
      </c>
      <c r="I2515" t="s">
        <v>136</v>
      </c>
      <c r="J2515" t="s">
        <v>137</v>
      </c>
      <c r="K2515" t="s">
        <v>138</v>
      </c>
      <c r="L2515" t="s">
        <v>7454</v>
      </c>
      <c r="M2515" t="s">
        <v>7455</v>
      </c>
      <c r="N2515">
        <v>1.3958333329999999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1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1.0128917914717501</v>
      </c>
      <c r="AC2515">
        <v>0</v>
      </c>
      <c r="AD2515">
        <v>0</v>
      </c>
      <c r="AE2515">
        <v>1.0128917914717501</v>
      </c>
    </row>
    <row r="2516" spans="1:31" x14ac:dyDescent="0.25">
      <c r="A2516">
        <v>2372633</v>
      </c>
      <c r="B2516">
        <v>1</v>
      </c>
      <c r="C2516" t="s">
        <v>80</v>
      </c>
      <c r="D2516" t="s">
        <v>98</v>
      </c>
      <c r="E2516" t="s">
        <v>155</v>
      </c>
      <c r="F2516" t="s">
        <v>7456</v>
      </c>
      <c r="G2516" t="s">
        <v>203</v>
      </c>
      <c r="H2516" t="s">
        <v>135</v>
      </c>
      <c r="I2516" t="s">
        <v>136</v>
      </c>
      <c r="J2516" t="s">
        <v>137</v>
      </c>
      <c r="K2516" t="s">
        <v>138</v>
      </c>
      <c r="L2516" t="s">
        <v>7457</v>
      </c>
      <c r="M2516" t="s">
        <v>7458</v>
      </c>
      <c r="N2516">
        <v>1.3238888879999999</v>
      </c>
      <c r="O2516">
        <v>0</v>
      </c>
      <c r="P2516">
        <v>7</v>
      </c>
      <c r="Q2516">
        <v>0</v>
      </c>
      <c r="R2516">
        <v>7</v>
      </c>
      <c r="S2516">
        <v>0</v>
      </c>
      <c r="T2516">
        <v>9</v>
      </c>
      <c r="U2516">
        <v>0</v>
      </c>
      <c r="V2516">
        <v>0</v>
      </c>
      <c r="W2516">
        <v>0</v>
      </c>
      <c r="X2516">
        <v>6.8987732452204673</v>
      </c>
      <c r="Y2516">
        <v>0</v>
      </c>
      <c r="Z2516">
        <v>24.552076266511623</v>
      </c>
      <c r="AA2516">
        <v>0</v>
      </c>
      <c r="AB2516">
        <v>56.011242928997198</v>
      </c>
      <c r="AC2516">
        <v>0</v>
      </c>
      <c r="AD2516">
        <v>0</v>
      </c>
      <c r="AE2516">
        <v>87.462092440729293</v>
      </c>
    </row>
    <row r="2517" spans="1:31" x14ac:dyDescent="0.25">
      <c r="A2517">
        <v>2372651</v>
      </c>
      <c r="B2517">
        <v>1</v>
      </c>
      <c r="C2517" t="s">
        <v>80</v>
      </c>
      <c r="D2517" t="s">
        <v>101</v>
      </c>
      <c r="E2517" t="s">
        <v>155</v>
      </c>
      <c r="F2517" t="s">
        <v>7459</v>
      </c>
      <c r="G2517" t="s">
        <v>161</v>
      </c>
      <c r="H2517" t="s">
        <v>135</v>
      </c>
      <c r="I2517" t="s">
        <v>136</v>
      </c>
      <c r="J2517" t="s">
        <v>137</v>
      </c>
      <c r="K2517" t="s">
        <v>138</v>
      </c>
      <c r="L2517" t="s">
        <v>7460</v>
      </c>
      <c r="M2517" t="s">
        <v>7461</v>
      </c>
      <c r="N2517">
        <v>0.59916666600000001</v>
      </c>
      <c r="O2517">
        <v>0</v>
      </c>
      <c r="P2517">
        <v>81</v>
      </c>
      <c r="Q2517">
        <v>0</v>
      </c>
      <c r="R2517">
        <v>0</v>
      </c>
      <c r="S2517">
        <v>0</v>
      </c>
      <c r="T2517">
        <v>2</v>
      </c>
      <c r="U2517">
        <v>0</v>
      </c>
      <c r="V2517">
        <v>0</v>
      </c>
      <c r="W2517">
        <v>0</v>
      </c>
      <c r="X2517">
        <v>16.159678643163932</v>
      </c>
      <c r="Y2517">
        <v>0</v>
      </c>
      <c r="Z2517">
        <v>0</v>
      </c>
      <c r="AA2517">
        <v>0</v>
      </c>
      <c r="AB2517">
        <v>0.77578006128199994</v>
      </c>
      <c r="AC2517">
        <v>0</v>
      </c>
      <c r="AD2517">
        <v>0</v>
      </c>
      <c r="AE2517">
        <v>16.935458704445931</v>
      </c>
    </row>
    <row r="2518" spans="1:31" x14ac:dyDescent="0.25">
      <c r="A2518">
        <v>2372630</v>
      </c>
      <c r="B2518">
        <v>1</v>
      </c>
      <c r="C2518" t="s">
        <v>80</v>
      </c>
      <c r="D2518" t="s">
        <v>94</v>
      </c>
      <c r="E2518" t="s">
        <v>155</v>
      </c>
      <c r="F2518" t="s">
        <v>7462</v>
      </c>
      <c r="G2518" t="s">
        <v>425</v>
      </c>
      <c r="H2518" t="s">
        <v>135</v>
      </c>
      <c r="I2518" t="s">
        <v>136</v>
      </c>
      <c r="J2518" t="s">
        <v>137</v>
      </c>
      <c r="K2518" t="s">
        <v>138</v>
      </c>
      <c r="L2518" t="s">
        <v>7463</v>
      </c>
      <c r="M2518" t="s">
        <v>7464</v>
      </c>
      <c r="N2518">
        <v>2.5852777769999999</v>
      </c>
      <c r="O2518">
        <v>0</v>
      </c>
      <c r="P2518">
        <v>32</v>
      </c>
      <c r="Q2518">
        <v>0</v>
      </c>
      <c r="R2518">
        <v>0</v>
      </c>
      <c r="S2518">
        <v>0</v>
      </c>
      <c r="T2518">
        <v>1</v>
      </c>
      <c r="U2518">
        <v>0</v>
      </c>
      <c r="V2518">
        <v>0</v>
      </c>
      <c r="W2518">
        <v>0</v>
      </c>
      <c r="X2518">
        <v>6.6388569047175778</v>
      </c>
      <c r="Y2518">
        <v>0</v>
      </c>
      <c r="Z2518">
        <v>0</v>
      </c>
      <c r="AA2518">
        <v>0</v>
      </c>
      <c r="AB2518">
        <v>0.51588885225282499</v>
      </c>
      <c r="AC2518">
        <v>0</v>
      </c>
      <c r="AD2518">
        <v>0</v>
      </c>
      <c r="AE2518">
        <v>7.1547457569704029</v>
      </c>
    </row>
    <row r="2519" spans="1:31" x14ac:dyDescent="0.25">
      <c r="A2519">
        <v>2372671</v>
      </c>
      <c r="B2519">
        <v>1</v>
      </c>
      <c r="C2519" t="s">
        <v>81</v>
      </c>
      <c r="D2519" t="s">
        <v>112</v>
      </c>
      <c r="E2519" t="s">
        <v>132</v>
      </c>
      <c r="F2519" t="s">
        <v>7465</v>
      </c>
      <c r="G2519" t="s">
        <v>149</v>
      </c>
      <c r="H2519" t="s">
        <v>135</v>
      </c>
      <c r="I2519" t="s">
        <v>136</v>
      </c>
      <c r="J2519" t="s">
        <v>137</v>
      </c>
      <c r="K2519" t="s">
        <v>138</v>
      </c>
      <c r="L2519" t="s">
        <v>7466</v>
      </c>
      <c r="M2519" t="s">
        <v>7467</v>
      </c>
      <c r="N2519">
        <v>1.2719444440000001</v>
      </c>
      <c r="O2519">
        <v>0</v>
      </c>
      <c r="P2519">
        <v>1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0.35255674301895001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0.35255674301895001</v>
      </c>
    </row>
    <row r="2520" spans="1:31" x14ac:dyDescent="0.25">
      <c r="A2520">
        <v>2372684</v>
      </c>
      <c r="B2520">
        <v>1</v>
      </c>
      <c r="C2520" t="s">
        <v>80</v>
      </c>
      <c r="D2520" t="s">
        <v>95</v>
      </c>
      <c r="E2520" t="s">
        <v>155</v>
      </c>
      <c r="F2520" t="s">
        <v>7468</v>
      </c>
      <c r="G2520" t="s">
        <v>161</v>
      </c>
      <c r="H2520" t="s">
        <v>135</v>
      </c>
      <c r="I2520" t="s">
        <v>136</v>
      </c>
      <c r="J2520" t="s">
        <v>137</v>
      </c>
      <c r="K2520" t="s">
        <v>138</v>
      </c>
      <c r="L2520" t="s">
        <v>7469</v>
      </c>
      <c r="M2520" t="s">
        <v>7470</v>
      </c>
      <c r="N2520">
        <v>0.77666666600000001</v>
      </c>
      <c r="O2520">
        <v>0</v>
      </c>
      <c r="P2520">
        <v>29</v>
      </c>
      <c r="Q2520">
        <v>0</v>
      </c>
      <c r="R2520">
        <v>0</v>
      </c>
      <c r="S2520">
        <v>0</v>
      </c>
      <c r="T2520">
        <v>1</v>
      </c>
      <c r="U2520">
        <v>0</v>
      </c>
      <c r="V2520">
        <v>0</v>
      </c>
      <c r="W2520">
        <v>0</v>
      </c>
      <c r="X2520">
        <v>3.7171018402684983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3.7171018402684983</v>
      </c>
    </row>
    <row r="2521" spans="1:31" x14ac:dyDescent="0.25">
      <c r="A2521">
        <v>2372713</v>
      </c>
      <c r="B2521">
        <v>1</v>
      </c>
      <c r="C2521" t="s">
        <v>80</v>
      </c>
      <c r="D2521" t="s">
        <v>105</v>
      </c>
      <c r="E2521" t="s">
        <v>155</v>
      </c>
      <c r="F2521" t="s">
        <v>2453</v>
      </c>
      <c r="G2521" t="s">
        <v>157</v>
      </c>
      <c r="H2521" t="s">
        <v>135</v>
      </c>
      <c r="I2521" t="s">
        <v>136</v>
      </c>
      <c r="J2521" t="s">
        <v>137</v>
      </c>
      <c r="K2521" t="s">
        <v>138</v>
      </c>
      <c r="L2521" t="s">
        <v>7471</v>
      </c>
      <c r="M2521" t="s">
        <v>7472</v>
      </c>
      <c r="N2521">
        <v>1.1233333329999999</v>
      </c>
      <c r="O2521">
        <v>0</v>
      </c>
      <c r="P2521">
        <v>31</v>
      </c>
      <c r="Q2521">
        <v>0</v>
      </c>
      <c r="R2521">
        <v>0</v>
      </c>
      <c r="S2521">
        <v>0</v>
      </c>
      <c r="T2521">
        <v>3</v>
      </c>
      <c r="U2521">
        <v>0</v>
      </c>
      <c r="V2521">
        <v>0</v>
      </c>
      <c r="W2521">
        <v>0</v>
      </c>
      <c r="X2521">
        <v>8.2655208595959984</v>
      </c>
      <c r="Y2521">
        <v>0</v>
      </c>
      <c r="Z2521">
        <v>0</v>
      </c>
      <c r="AA2521">
        <v>0</v>
      </c>
      <c r="AB2521">
        <v>3.567551664432</v>
      </c>
      <c r="AC2521">
        <v>0</v>
      </c>
      <c r="AD2521">
        <v>0</v>
      </c>
      <c r="AE2521">
        <v>11.833072524027997</v>
      </c>
    </row>
    <row r="2522" spans="1:31" x14ac:dyDescent="0.25">
      <c r="A2522">
        <v>2372631</v>
      </c>
      <c r="B2522">
        <v>1</v>
      </c>
      <c r="C2522" t="s">
        <v>80</v>
      </c>
      <c r="D2522" t="s">
        <v>92</v>
      </c>
      <c r="E2522" t="s">
        <v>132</v>
      </c>
      <c r="F2522" t="s">
        <v>7473</v>
      </c>
      <c r="G2522" t="s">
        <v>145</v>
      </c>
      <c r="H2522" t="s">
        <v>135</v>
      </c>
      <c r="I2522" t="s">
        <v>136</v>
      </c>
      <c r="J2522" t="s">
        <v>137</v>
      </c>
      <c r="K2522" t="s">
        <v>138</v>
      </c>
      <c r="L2522" t="s">
        <v>7474</v>
      </c>
      <c r="M2522" t="s">
        <v>7475</v>
      </c>
      <c r="N2522">
        <v>2.7602777770000002</v>
      </c>
      <c r="O2522">
        <v>0</v>
      </c>
      <c r="P2522">
        <v>11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5.9361112662116824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5.9361112662116824</v>
      </c>
    </row>
    <row r="2523" spans="1:31" x14ac:dyDescent="0.25">
      <c r="A2523">
        <v>2372688</v>
      </c>
      <c r="B2523">
        <v>1</v>
      </c>
      <c r="C2523" t="s">
        <v>80</v>
      </c>
      <c r="D2523" t="s">
        <v>82</v>
      </c>
      <c r="E2523" t="s">
        <v>132</v>
      </c>
      <c r="F2523" t="s">
        <v>7476</v>
      </c>
      <c r="G2523" t="s">
        <v>149</v>
      </c>
      <c r="H2523" t="s">
        <v>135</v>
      </c>
      <c r="I2523" t="s">
        <v>136</v>
      </c>
      <c r="J2523" t="s">
        <v>137</v>
      </c>
      <c r="K2523" t="s">
        <v>138</v>
      </c>
      <c r="L2523" t="s">
        <v>7477</v>
      </c>
      <c r="M2523" t="s">
        <v>7478</v>
      </c>
      <c r="N2523">
        <v>1.304444444</v>
      </c>
      <c r="O2523">
        <v>0</v>
      </c>
      <c r="P2523">
        <v>1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0.306029965285325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0.306029965285325</v>
      </c>
    </row>
    <row r="2524" spans="1:31" x14ac:dyDescent="0.25">
      <c r="A2524">
        <v>2372725</v>
      </c>
      <c r="B2524">
        <v>1</v>
      </c>
      <c r="C2524" t="s">
        <v>81</v>
      </c>
      <c r="D2524" t="s">
        <v>113</v>
      </c>
      <c r="E2524" t="s">
        <v>155</v>
      </c>
      <c r="F2524" t="s">
        <v>7479</v>
      </c>
      <c r="G2524" t="s">
        <v>203</v>
      </c>
      <c r="H2524" t="s">
        <v>135</v>
      </c>
      <c r="I2524" t="s">
        <v>136</v>
      </c>
      <c r="J2524" t="s">
        <v>137</v>
      </c>
      <c r="K2524" t="s">
        <v>138</v>
      </c>
      <c r="L2524" t="s">
        <v>7480</v>
      </c>
      <c r="M2524" t="s">
        <v>7481</v>
      </c>
      <c r="N2524">
        <v>1.173611111</v>
      </c>
      <c r="O2524">
        <v>0</v>
      </c>
      <c r="P2524">
        <v>3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0.59815143674183335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0.59815143674183335</v>
      </c>
    </row>
    <row r="2525" spans="1:31" x14ac:dyDescent="0.25">
      <c r="A2525">
        <v>2372543</v>
      </c>
      <c r="B2525">
        <v>1</v>
      </c>
      <c r="C2525" t="s">
        <v>81</v>
      </c>
      <c r="D2525" t="s">
        <v>117</v>
      </c>
      <c r="E2525" t="s">
        <v>155</v>
      </c>
      <c r="F2525" t="s">
        <v>7482</v>
      </c>
      <c r="G2525" t="s">
        <v>157</v>
      </c>
      <c r="H2525" t="s">
        <v>135</v>
      </c>
      <c r="I2525" t="s">
        <v>136</v>
      </c>
      <c r="J2525" t="s">
        <v>137</v>
      </c>
      <c r="K2525" t="s">
        <v>138</v>
      </c>
      <c r="L2525" t="s">
        <v>7483</v>
      </c>
      <c r="M2525" t="s">
        <v>7484</v>
      </c>
      <c r="N2525">
        <v>5.6563888880000004</v>
      </c>
      <c r="O2525">
        <v>0</v>
      </c>
      <c r="P2525">
        <v>8</v>
      </c>
      <c r="Q2525">
        <v>0</v>
      </c>
      <c r="R2525">
        <v>10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7.1800069312297001</v>
      </c>
      <c r="Y2525">
        <v>0</v>
      </c>
      <c r="Z2525">
        <v>7.4124085891380007</v>
      </c>
      <c r="AA2525">
        <v>0</v>
      </c>
      <c r="AB2525">
        <v>0</v>
      </c>
      <c r="AC2525">
        <v>0</v>
      </c>
      <c r="AD2525">
        <v>0</v>
      </c>
      <c r="AE2525">
        <v>14.592415520367702</v>
      </c>
    </row>
    <row r="2526" spans="1:31" x14ac:dyDescent="0.25">
      <c r="A2526">
        <v>2372644</v>
      </c>
      <c r="B2526">
        <v>1</v>
      </c>
      <c r="C2526" t="s">
        <v>81</v>
      </c>
      <c r="D2526" t="s">
        <v>112</v>
      </c>
      <c r="E2526" t="s">
        <v>132</v>
      </c>
      <c r="F2526" t="s">
        <v>7485</v>
      </c>
      <c r="G2526" t="s">
        <v>149</v>
      </c>
      <c r="H2526" t="s">
        <v>135</v>
      </c>
      <c r="I2526" t="s">
        <v>136</v>
      </c>
      <c r="J2526" t="s">
        <v>137</v>
      </c>
      <c r="K2526" t="s">
        <v>138</v>
      </c>
      <c r="L2526" t="s">
        <v>7486</v>
      </c>
      <c r="M2526" t="s">
        <v>7487</v>
      </c>
      <c r="N2526">
        <v>5.2649999999999997</v>
      </c>
      <c r="O2526">
        <v>0</v>
      </c>
      <c r="P2526">
        <v>2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0.98096450149664172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0.98096450149664172</v>
      </c>
    </row>
    <row r="2527" spans="1:31" x14ac:dyDescent="0.25">
      <c r="A2527">
        <v>2372667</v>
      </c>
      <c r="B2527">
        <v>1</v>
      </c>
      <c r="C2527" t="s">
        <v>80</v>
      </c>
      <c r="D2527" t="s">
        <v>108</v>
      </c>
      <c r="E2527" t="s">
        <v>184</v>
      </c>
      <c r="F2527" t="s">
        <v>7488</v>
      </c>
      <c r="G2527" t="s">
        <v>199</v>
      </c>
      <c r="H2527" t="s">
        <v>135</v>
      </c>
      <c r="I2527" t="s">
        <v>136</v>
      </c>
      <c r="J2527" t="s">
        <v>137</v>
      </c>
      <c r="K2527" t="s">
        <v>138</v>
      </c>
      <c r="L2527" t="s">
        <v>7489</v>
      </c>
      <c r="M2527" t="s">
        <v>7490</v>
      </c>
      <c r="N2527">
        <v>3.9138888879999998</v>
      </c>
      <c r="O2527">
        <v>0</v>
      </c>
      <c r="P2527">
        <v>2</v>
      </c>
      <c r="Q2527">
        <v>0</v>
      </c>
      <c r="R2527">
        <v>44</v>
      </c>
      <c r="S2527">
        <v>0</v>
      </c>
      <c r="T2527">
        <v>8</v>
      </c>
      <c r="U2527">
        <v>0</v>
      </c>
      <c r="V2527">
        <v>0</v>
      </c>
      <c r="W2527">
        <v>0</v>
      </c>
      <c r="X2527">
        <v>1.6111956466829997</v>
      </c>
      <c r="Y2527">
        <v>0</v>
      </c>
      <c r="Z2527">
        <v>366.0159225858248</v>
      </c>
      <c r="AA2527">
        <v>0</v>
      </c>
      <c r="AB2527">
        <v>59.876512892325906</v>
      </c>
      <c r="AC2527">
        <v>0</v>
      </c>
      <c r="AD2527">
        <v>0</v>
      </c>
      <c r="AE2527">
        <v>427.50363112483365</v>
      </c>
    </row>
    <row r="2528" spans="1:31" x14ac:dyDescent="0.25">
      <c r="A2528">
        <v>2372752</v>
      </c>
      <c r="B2528">
        <v>1</v>
      </c>
      <c r="C2528" t="s">
        <v>80</v>
      </c>
      <c r="D2528" t="s">
        <v>97</v>
      </c>
      <c r="E2528" t="s">
        <v>132</v>
      </c>
      <c r="F2528" t="s">
        <v>7491</v>
      </c>
      <c r="G2528" t="s">
        <v>134</v>
      </c>
      <c r="H2528" t="s">
        <v>135</v>
      </c>
      <c r="I2528" t="s">
        <v>136</v>
      </c>
      <c r="J2528" t="s">
        <v>137</v>
      </c>
      <c r="K2528" t="s">
        <v>138</v>
      </c>
      <c r="L2528" t="s">
        <v>7492</v>
      </c>
      <c r="M2528" t="s">
        <v>7493</v>
      </c>
      <c r="N2528">
        <v>2.2036111109999998</v>
      </c>
      <c r="O2528">
        <v>0</v>
      </c>
      <c r="P2528">
        <v>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1.2097109468133753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1.2097109468133753</v>
      </c>
    </row>
    <row r="2529" spans="1:31" x14ac:dyDescent="0.25">
      <c r="A2529">
        <v>2372753</v>
      </c>
      <c r="B2529">
        <v>1</v>
      </c>
      <c r="C2529" t="s">
        <v>80</v>
      </c>
      <c r="D2529" t="s">
        <v>82</v>
      </c>
      <c r="E2529" t="s">
        <v>132</v>
      </c>
      <c r="F2529" t="s">
        <v>7494</v>
      </c>
      <c r="G2529" t="s">
        <v>134</v>
      </c>
      <c r="H2529" t="s">
        <v>135</v>
      </c>
      <c r="I2529" t="s">
        <v>136</v>
      </c>
      <c r="J2529" t="s">
        <v>137</v>
      </c>
      <c r="K2529" t="s">
        <v>138</v>
      </c>
      <c r="L2529" t="s">
        <v>7495</v>
      </c>
      <c r="M2529" t="s">
        <v>7496</v>
      </c>
      <c r="N2529">
        <v>1.922222222</v>
      </c>
      <c r="O2529">
        <v>0</v>
      </c>
      <c r="P2529">
        <v>11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4.5589229172074983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4.5589229172074983</v>
      </c>
    </row>
    <row r="2530" spans="1:31" x14ac:dyDescent="0.25">
      <c r="A2530">
        <v>2372758</v>
      </c>
      <c r="B2530">
        <v>1</v>
      </c>
      <c r="C2530" t="s">
        <v>80</v>
      </c>
      <c r="D2530" t="s">
        <v>106</v>
      </c>
      <c r="E2530" t="s">
        <v>132</v>
      </c>
      <c r="F2530" t="s">
        <v>7497</v>
      </c>
      <c r="G2530" t="s">
        <v>149</v>
      </c>
      <c r="H2530" t="s">
        <v>135</v>
      </c>
      <c r="I2530" t="s">
        <v>136</v>
      </c>
      <c r="J2530" t="s">
        <v>137</v>
      </c>
      <c r="K2530" t="s">
        <v>138</v>
      </c>
      <c r="L2530" t="s">
        <v>7498</v>
      </c>
      <c r="M2530" t="s">
        <v>7499</v>
      </c>
      <c r="N2530">
        <v>1.768888888</v>
      </c>
      <c r="O2530">
        <v>0</v>
      </c>
      <c r="P2530">
        <v>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1.1259188153760666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1.1259188153760666</v>
      </c>
    </row>
    <row r="2531" spans="1:31" x14ac:dyDescent="0.25">
      <c r="A2531">
        <v>2372760</v>
      </c>
      <c r="B2531">
        <v>1</v>
      </c>
      <c r="C2531" t="s">
        <v>81</v>
      </c>
      <c r="D2531" t="s">
        <v>126</v>
      </c>
      <c r="E2531" t="s">
        <v>155</v>
      </c>
      <c r="F2531" t="s">
        <v>7500</v>
      </c>
      <c r="G2531" t="s">
        <v>203</v>
      </c>
      <c r="H2531" t="s">
        <v>135</v>
      </c>
      <c r="I2531" t="s">
        <v>136</v>
      </c>
      <c r="J2531" t="s">
        <v>137</v>
      </c>
      <c r="K2531" t="s">
        <v>138</v>
      </c>
      <c r="L2531" t="s">
        <v>7501</v>
      </c>
      <c r="M2531" t="s">
        <v>7502</v>
      </c>
      <c r="N2531">
        <v>2.037222222</v>
      </c>
      <c r="O2531">
        <v>0</v>
      </c>
      <c r="P2531">
        <v>57</v>
      </c>
      <c r="Q2531">
        <v>0</v>
      </c>
      <c r="R2531">
        <v>5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9.714317310896817</v>
      </c>
      <c r="Y2531">
        <v>0</v>
      </c>
      <c r="Z2531">
        <v>3.0375301111516671E-2</v>
      </c>
      <c r="AA2531">
        <v>0</v>
      </c>
      <c r="AB2531">
        <v>0</v>
      </c>
      <c r="AC2531">
        <v>0</v>
      </c>
      <c r="AD2531">
        <v>0</v>
      </c>
      <c r="AE2531">
        <v>9.7446926120083344</v>
      </c>
    </row>
    <row r="2532" spans="1:31" x14ac:dyDescent="0.25">
      <c r="A2532">
        <v>2372700</v>
      </c>
      <c r="B2532">
        <v>1</v>
      </c>
      <c r="C2532" t="s">
        <v>80</v>
      </c>
      <c r="D2532" t="s">
        <v>99</v>
      </c>
      <c r="E2532" t="s">
        <v>132</v>
      </c>
      <c r="F2532" t="s">
        <v>7503</v>
      </c>
      <c r="G2532" t="s">
        <v>149</v>
      </c>
      <c r="H2532" t="s">
        <v>135</v>
      </c>
      <c r="I2532" t="s">
        <v>136</v>
      </c>
      <c r="J2532" t="s">
        <v>137</v>
      </c>
      <c r="K2532" t="s">
        <v>138</v>
      </c>
      <c r="L2532" t="s">
        <v>7504</v>
      </c>
      <c r="M2532" t="s">
        <v>7505</v>
      </c>
      <c r="N2532">
        <v>5.0858333330000001</v>
      </c>
      <c r="O2532">
        <v>0</v>
      </c>
      <c r="P2532">
        <v>2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</row>
    <row r="2533" spans="1:31" x14ac:dyDescent="0.25">
      <c r="A2533">
        <v>2372748</v>
      </c>
      <c r="B2533">
        <v>1</v>
      </c>
      <c r="C2533" t="s">
        <v>81</v>
      </c>
      <c r="D2533" t="s">
        <v>127</v>
      </c>
      <c r="E2533" t="s">
        <v>170</v>
      </c>
      <c r="F2533" t="s">
        <v>7506</v>
      </c>
      <c r="G2533" t="s">
        <v>630</v>
      </c>
      <c r="H2533" t="s">
        <v>135</v>
      </c>
      <c r="I2533" t="s">
        <v>136</v>
      </c>
      <c r="J2533" t="s">
        <v>137</v>
      </c>
      <c r="K2533" t="s">
        <v>138</v>
      </c>
      <c r="L2533" t="s">
        <v>7507</v>
      </c>
      <c r="M2533" t="s">
        <v>7508</v>
      </c>
      <c r="N2533">
        <v>2.6158333329999999</v>
      </c>
      <c r="O2533">
        <v>0</v>
      </c>
      <c r="P2533">
        <v>15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9.258596921791268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9.258596921791268</v>
      </c>
    </row>
    <row r="2534" spans="1:31" x14ac:dyDescent="0.25">
      <c r="A2534">
        <v>2372755</v>
      </c>
      <c r="B2534">
        <v>1</v>
      </c>
      <c r="C2534" t="s">
        <v>80</v>
      </c>
      <c r="D2534" t="s">
        <v>92</v>
      </c>
      <c r="E2534" t="s">
        <v>132</v>
      </c>
      <c r="F2534" t="s">
        <v>7509</v>
      </c>
      <c r="G2534" t="s">
        <v>149</v>
      </c>
      <c r="H2534" t="s">
        <v>135</v>
      </c>
      <c r="I2534" t="s">
        <v>136</v>
      </c>
      <c r="J2534" t="s">
        <v>137</v>
      </c>
      <c r="K2534" t="s">
        <v>138</v>
      </c>
      <c r="L2534" t="s">
        <v>7510</v>
      </c>
      <c r="M2534" t="s">
        <v>7511</v>
      </c>
      <c r="N2534">
        <v>3.4313888879999999</v>
      </c>
      <c r="O2534">
        <v>0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</row>
    <row r="2535" spans="1:31" x14ac:dyDescent="0.25">
      <c r="A2535">
        <v>2372770</v>
      </c>
      <c r="B2535">
        <v>1</v>
      </c>
      <c r="C2535" t="s">
        <v>80</v>
      </c>
      <c r="D2535" t="s">
        <v>83</v>
      </c>
      <c r="E2535" t="s">
        <v>132</v>
      </c>
      <c r="F2535" t="s">
        <v>7512</v>
      </c>
      <c r="G2535" t="s">
        <v>149</v>
      </c>
      <c r="H2535" t="s">
        <v>135</v>
      </c>
      <c r="I2535" t="s">
        <v>136</v>
      </c>
      <c r="J2535" t="s">
        <v>137</v>
      </c>
      <c r="K2535" t="s">
        <v>138</v>
      </c>
      <c r="L2535" t="s">
        <v>7513</v>
      </c>
      <c r="M2535" t="s">
        <v>7514</v>
      </c>
      <c r="N2535">
        <v>1.683888888</v>
      </c>
      <c r="O2535">
        <v>0</v>
      </c>
      <c r="P2535">
        <v>3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1.0234897786761668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1.0234897786761668</v>
      </c>
    </row>
    <row r="2536" spans="1:31" x14ac:dyDescent="0.25">
      <c r="A2536">
        <v>2372772</v>
      </c>
      <c r="B2536">
        <v>1</v>
      </c>
      <c r="C2536" t="s">
        <v>80</v>
      </c>
      <c r="D2536" t="s">
        <v>86</v>
      </c>
      <c r="E2536" t="s">
        <v>132</v>
      </c>
      <c r="F2536" t="s">
        <v>7515</v>
      </c>
      <c r="G2536" t="s">
        <v>149</v>
      </c>
      <c r="H2536" t="s">
        <v>135</v>
      </c>
      <c r="I2536" t="s">
        <v>136</v>
      </c>
      <c r="J2536" t="s">
        <v>137</v>
      </c>
      <c r="K2536" t="s">
        <v>138</v>
      </c>
      <c r="L2536" t="s">
        <v>7516</v>
      </c>
      <c r="M2536" t="s">
        <v>7517</v>
      </c>
      <c r="N2536">
        <v>1.7808333329999999</v>
      </c>
      <c r="O2536">
        <v>0</v>
      </c>
      <c r="P2536">
        <v>15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5.91372583965535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5.91372583965535</v>
      </c>
    </row>
    <row r="2537" spans="1:31" x14ac:dyDescent="0.25">
      <c r="A2537">
        <v>2372788</v>
      </c>
      <c r="B2537">
        <v>1</v>
      </c>
      <c r="C2537" t="s">
        <v>81</v>
      </c>
      <c r="D2537" t="s">
        <v>118</v>
      </c>
      <c r="E2537" t="s">
        <v>155</v>
      </c>
      <c r="F2537" t="s">
        <v>7518</v>
      </c>
      <c r="G2537" t="s">
        <v>203</v>
      </c>
      <c r="H2537" t="s">
        <v>135</v>
      </c>
      <c r="I2537" t="s">
        <v>136</v>
      </c>
      <c r="J2537" t="s">
        <v>137</v>
      </c>
      <c r="K2537" t="s">
        <v>138</v>
      </c>
      <c r="L2537" t="s">
        <v>7519</v>
      </c>
      <c r="M2537" t="s">
        <v>7520</v>
      </c>
      <c r="N2537">
        <v>2.0991666659999999</v>
      </c>
      <c r="O2537">
        <v>0</v>
      </c>
      <c r="P2537">
        <v>4</v>
      </c>
      <c r="Q2537">
        <v>0</v>
      </c>
      <c r="R2537">
        <v>2</v>
      </c>
      <c r="S2537">
        <v>0</v>
      </c>
      <c r="T2537">
        <v>1</v>
      </c>
      <c r="U2537">
        <v>0</v>
      </c>
      <c r="V2537">
        <v>0</v>
      </c>
      <c r="W2537">
        <v>0</v>
      </c>
      <c r="X2537">
        <v>0.57041147431695005</v>
      </c>
      <c r="Y2537">
        <v>0</v>
      </c>
      <c r="Z2537">
        <v>3.5419185448333748</v>
      </c>
      <c r="AA2537">
        <v>0</v>
      </c>
      <c r="AB2537">
        <v>0</v>
      </c>
      <c r="AC2537">
        <v>0</v>
      </c>
      <c r="AD2537">
        <v>0</v>
      </c>
      <c r="AE2537">
        <v>4.1123300191503249</v>
      </c>
    </row>
    <row r="2538" spans="1:31" x14ac:dyDescent="0.25">
      <c r="A2538">
        <v>2372801</v>
      </c>
      <c r="B2538">
        <v>1</v>
      </c>
      <c r="C2538" t="s">
        <v>80</v>
      </c>
      <c r="D2538" t="s">
        <v>85</v>
      </c>
      <c r="E2538" t="s">
        <v>155</v>
      </c>
      <c r="F2538" t="s">
        <v>7521</v>
      </c>
      <c r="G2538" t="s">
        <v>161</v>
      </c>
      <c r="H2538" t="s">
        <v>135</v>
      </c>
      <c r="I2538" t="s">
        <v>136</v>
      </c>
      <c r="J2538" t="s">
        <v>137</v>
      </c>
      <c r="K2538" t="s">
        <v>138</v>
      </c>
      <c r="L2538" t="s">
        <v>7522</v>
      </c>
      <c r="M2538" t="s">
        <v>7523</v>
      </c>
      <c r="N2538">
        <v>1.56</v>
      </c>
      <c r="O2538">
        <v>0</v>
      </c>
      <c r="P2538">
        <v>9</v>
      </c>
      <c r="Q2538">
        <v>0</v>
      </c>
      <c r="R2538">
        <v>0</v>
      </c>
      <c r="S2538">
        <v>0</v>
      </c>
      <c r="T2538">
        <v>1</v>
      </c>
      <c r="U2538">
        <v>0</v>
      </c>
      <c r="V2538">
        <v>0</v>
      </c>
      <c r="W2538">
        <v>0</v>
      </c>
      <c r="X2538">
        <v>3.0553467559287997</v>
      </c>
      <c r="Y2538">
        <v>0</v>
      </c>
      <c r="Z2538">
        <v>0</v>
      </c>
      <c r="AA2538">
        <v>0</v>
      </c>
      <c r="AB2538">
        <v>1.4750938221122001</v>
      </c>
      <c r="AC2538">
        <v>0</v>
      </c>
      <c r="AD2538">
        <v>0</v>
      </c>
      <c r="AE2538">
        <v>4.5304405780409995</v>
      </c>
    </row>
    <row r="2539" spans="1:31" x14ac:dyDescent="0.25">
      <c r="A2539">
        <v>2372803</v>
      </c>
      <c r="B2539">
        <v>1</v>
      </c>
      <c r="C2539" t="s">
        <v>80</v>
      </c>
      <c r="D2539" t="s">
        <v>82</v>
      </c>
      <c r="E2539" t="s">
        <v>132</v>
      </c>
      <c r="F2539" t="s">
        <v>7524</v>
      </c>
      <c r="G2539" t="s">
        <v>149</v>
      </c>
      <c r="H2539" t="s">
        <v>135</v>
      </c>
      <c r="I2539" t="s">
        <v>136</v>
      </c>
      <c r="J2539" t="s">
        <v>137</v>
      </c>
      <c r="K2539" t="s">
        <v>138</v>
      </c>
      <c r="L2539" t="s">
        <v>7525</v>
      </c>
      <c r="M2539" t="s">
        <v>7526</v>
      </c>
      <c r="N2539">
        <v>1.1286111109999999</v>
      </c>
      <c r="O2539">
        <v>0</v>
      </c>
      <c r="P2539">
        <v>3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1.4381538497555748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1.4381538497555748</v>
      </c>
    </row>
    <row r="2540" spans="1:31" x14ac:dyDescent="0.25">
      <c r="A2540">
        <v>2372805</v>
      </c>
      <c r="B2540">
        <v>1</v>
      </c>
      <c r="C2540" t="s">
        <v>80</v>
      </c>
      <c r="D2540" t="s">
        <v>96</v>
      </c>
      <c r="E2540" t="s">
        <v>132</v>
      </c>
      <c r="F2540" t="s">
        <v>7527</v>
      </c>
      <c r="G2540" t="s">
        <v>134</v>
      </c>
      <c r="H2540" t="s">
        <v>135</v>
      </c>
      <c r="I2540" t="s">
        <v>136</v>
      </c>
      <c r="J2540" t="s">
        <v>137</v>
      </c>
      <c r="K2540" t="s">
        <v>138</v>
      </c>
      <c r="L2540" t="s">
        <v>7528</v>
      </c>
      <c r="M2540" t="s">
        <v>7529</v>
      </c>
      <c r="N2540">
        <v>1.659444444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1.9406098118733336E-2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1.9406098118733336E-2</v>
      </c>
    </row>
    <row r="2541" spans="1:31" x14ac:dyDescent="0.25">
      <c r="A2541">
        <v>2372823</v>
      </c>
      <c r="B2541">
        <v>1</v>
      </c>
      <c r="C2541" t="s">
        <v>80</v>
      </c>
      <c r="D2541" t="s">
        <v>110</v>
      </c>
      <c r="E2541" t="s">
        <v>132</v>
      </c>
      <c r="F2541" t="s">
        <v>7530</v>
      </c>
      <c r="G2541" t="s">
        <v>149</v>
      </c>
      <c r="H2541" t="s">
        <v>135</v>
      </c>
      <c r="I2541" t="s">
        <v>136</v>
      </c>
      <c r="J2541" t="s">
        <v>137</v>
      </c>
      <c r="K2541" t="s">
        <v>138</v>
      </c>
      <c r="L2541" t="s">
        <v>7531</v>
      </c>
      <c r="M2541" t="s">
        <v>7532</v>
      </c>
      <c r="N2541">
        <v>0.97499999999999998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</row>
    <row r="2542" spans="1:31" x14ac:dyDescent="0.25">
      <c r="A2542">
        <v>2372844</v>
      </c>
      <c r="B2542">
        <v>1</v>
      </c>
      <c r="C2542" t="s">
        <v>80</v>
      </c>
      <c r="D2542" t="s">
        <v>106</v>
      </c>
      <c r="E2542" t="s">
        <v>132</v>
      </c>
      <c r="F2542" t="s">
        <v>7533</v>
      </c>
      <c r="G2542" t="s">
        <v>149</v>
      </c>
      <c r="H2542" t="s">
        <v>135</v>
      </c>
      <c r="I2542" t="s">
        <v>136</v>
      </c>
      <c r="J2542" t="s">
        <v>137</v>
      </c>
      <c r="K2542" t="s">
        <v>138</v>
      </c>
      <c r="L2542" t="s">
        <v>7534</v>
      </c>
      <c r="M2542" t="s">
        <v>7535</v>
      </c>
      <c r="N2542">
        <v>0.60527777699999996</v>
      </c>
      <c r="O2542">
        <v>0</v>
      </c>
      <c r="P2542">
        <v>1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0.13931996448525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0.13931996448525</v>
      </c>
    </row>
    <row r="2543" spans="1:31" x14ac:dyDescent="0.25">
      <c r="A2543">
        <v>2372846</v>
      </c>
      <c r="B2543">
        <v>1</v>
      </c>
      <c r="C2543" t="s">
        <v>80</v>
      </c>
      <c r="D2543" t="s">
        <v>107</v>
      </c>
      <c r="E2543" t="s">
        <v>155</v>
      </c>
      <c r="F2543" t="s">
        <v>7536</v>
      </c>
      <c r="G2543" t="s">
        <v>161</v>
      </c>
      <c r="H2543" t="s">
        <v>135</v>
      </c>
      <c r="I2543" t="s">
        <v>136</v>
      </c>
      <c r="J2543" t="s">
        <v>137</v>
      </c>
      <c r="K2543" t="s">
        <v>138</v>
      </c>
      <c r="L2543" t="s">
        <v>7537</v>
      </c>
      <c r="M2543" t="s">
        <v>7538</v>
      </c>
      <c r="N2543">
        <v>0.62694444400000005</v>
      </c>
      <c r="O2543">
        <v>0</v>
      </c>
      <c r="P2543">
        <v>70</v>
      </c>
      <c r="Q2543">
        <v>0</v>
      </c>
      <c r="R2543">
        <v>0</v>
      </c>
      <c r="S2543">
        <v>0</v>
      </c>
      <c r="T2543">
        <v>19</v>
      </c>
      <c r="U2543">
        <v>0</v>
      </c>
      <c r="V2543">
        <v>0</v>
      </c>
      <c r="W2543">
        <v>0</v>
      </c>
      <c r="X2543">
        <v>8.100381094335523</v>
      </c>
      <c r="Y2543">
        <v>0</v>
      </c>
      <c r="Z2543">
        <v>0</v>
      </c>
      <c r="AA2543">
        <v>0</v>
      </c>
      <c r="AB2543">
        <v>11.258761711479618</v>
      </c>
      <c r="AC2543">
        <v>0</v>
      </c>
      <c r="AD2543">
        <v>0</v>
      </c>
      <c r="AE2543">
        <v>19.359142805815139</v>
      </c>
    </row>
    <row r="2544" spans="1:31" x14ac:dyDescent="0.25">
      <c r="A2544">
        <v>2372843</v>
      </c>
      <c r="B2544">
        <v>1</v>
      </c>
      <c r="C2544" t="s">
        <v>80</v>
      </c>
      <c r="D2544" t="s">
        <v>95</v>
      </c>
      <c r="E2544" t="s">
        <v>155</v>
      </c>
      <c r="F2544" t="s">
        <v>7539</v>
      </c>
      <c r="G2544" t="s">
        <v>161</v>
      </c>
      <c r="H2544" t="s">
        <v>135</v>
      </c>
      <c r="I2544" t="s">
        <v>136</v>
      </c>
      <c r="J2544" t="s">
        <v>137</v>
      </c>
      <c r="K2544" t="s">
        <v>138</v>
      </c>
      <c r="L2544" t="s">
        <v>7540</v>
      </c>
      <c r="M2544" t="s">
        <v>7541</v>
      </c>
      <c r="N2544">
        <v>0.95638888799999999</v>
      </c>
      <c r="O2544">
        <v>0</v>
      </c>
      <c r="P2544">
        <v>55</v>
      </c>
      <c r="Q2544">
        <v>0</v>
      </c>
      <c r="R2544">
        <v>0</v>
      </c>
      <c r="S2544">
        <v>0</v>
      </c>
      <c r="T2544">
        <v>1</v>
      </c>
      <c r="U2544">
        <v>0</v>
      </c>
      <c r="V2544">
        <v>0</v>
      </c>
      <c r="W2544">
        <v>0</v>
      </c>
      <c r="X2544">
        <v>11.579053078809627</v>
      </c>
      <c r="Y2544">
        <v>0</v>
      </c>
      <c r="Z2544">
        <v>0</v>
      </c>
      <c r="AA2544">
        <v>0</v>
      </c>
      <c r="AB2544">
        <v>0.26096160866349999</v>
      </c>
      <c r="AC2544">
        <v>0</v>
      </c>
      <c r="AD2544">
        <v>0</v>
      </c>
      <c r="AE2544">
        <v>11.840014687473127</v>
      </c>
    </row>
    <row r="2545" spans="1:31" x14ac:dyDescent="0.25">
      <c r="A2545">
        <v>2372497</v>
      </c>
      <c r="B2545">
        <v>1</v>
      </c>
      <c r="C2545" t="s">
        <v>80</v>
      </c>
      <c r="D2545" t="s">
        <v>85</v>
      </c>
      <c r="E2545" t="s">
        <v>155</v>
      </c>
      <c r="F2545" t="s">
        <v>7542</v>
      </c>
      <c r="G2545" t="s">
        <v>353</v>
      </c>
      <c r="H2545" t="s">
        <v>135</v>
      </c>
      <c r="I2545" t="s">
        <v>136</v>
      </c>
      <c r="J2545" t="s">
        <v>137</v>
      </c>
      <c r="K2545" t="s">
        <v>294</v>
      </c>
      <c r="L2545" t="s">
        <v>7543</v>
      </c>
      <c r="M2545" t="s">
        <v>7544</v>
      </c>
      <c r="N2545">
        <v>6.448611111</v>
      </c>
      <c r="O2545">
        <v>0</v>
      </c>
      <c r="P2545">
        <v>93</v>
      </c>
      <c r="Q2545">
        <v>0</v>
      </c>
      <c r="R2545">
        <v>0</v>
      </c>
      <c r="S2545">
        <v>0</v>
      </c>
      <c r="T2545">
        <v>3</v>
      </c>
      <c r="U2545">
        <v>0</v>
      </c>
      <c r="V2545">
        <v>0</v>
      </c>
      <c r="W2545">
        <v>0</v>
      </c>
      <c r="X2545">
        <v>126.72384384875735</v>
      </c>
      <c r="Y2545">
        <v>0</v>
      </c>
      <c r="Z2545">
        <v>0</v>
      </c>
      <c r="AA2545">
        <v>0</v>
      </c>
      <c r="AB2545">
        <v>21.96039031126308</v>
      </c>
      <c r="AC2545">
        <v>0</v>
      </c>
      <c r="AD2545">
        <v>0</v>
      </c>
      <c r="AE2545">
        <v>148.68423416002042</v>
      </c>
    </row>
    <row r="2546" spans="1:31" x14ac:dyDescent="0.25">
      <c r="A2546">
        <v>2372499</v>
      </c>
      <c r="B2546">
        <v>1</v>
      </c>
      <c r="C2546" t="s">
        <v>80</v>
      </c>
      <c r="D2546" t="s">
        <v>85</v>
      </c>
      <c r="E2546" t="s">
        <v>155</v>
      </c>
      <c r="F2546" t="s">
        <v>7545</v>
      </c>
      <c r="G2546" t="s">
        <v>353</v>
      </c>
      <c r="H2546" t="s">
        <v>135</v>
      </c>
      <c r="I2546" t="s">
        <v>136</v>
      </c>
      <c r="J2546" t="s">
        <v>137</v>
      </c>
      <c r="K2546" t="s">
        <v>294</v>
      </c>
      <c r="L2546" t="s">
        <v>7546</v>
      </c>
      <c r="M2546" t="s">
        <v>7547</v>
      </c>
      <c r="N2546">
        <v>6.454722222</v>
      </c>
      <c r="O2546">
        <v>0</v>
      </c>
      <c r="P2546">
        <v>80</v>
      </c>
      <c r="Q2546">
        <v>0</v>
      </c>
      <c r="R2546">
        <v>0</v>
      </c>
      <c r="S2546">
        <v>0</v>
      </c>
      <c r="T2546">
        <v>2</v>
      </c>
      <c r="U2546">
        <v>0</v>
      </c>
      <c r="V2546">
        <v>0</v>
      </c>
      <c r="W2546">
        <v>0</v>
      </c>
      <c r="X2546">
        <v>118.48355401141595</v>
      </c>
      <c r="Y2546">
        <v>0</v>
      </c>
      <c r="Z2546">
        <v>0</v>
      </c>
      <c r="AA2546">
        <v>0</v>
      </c>
      <c r="AB2546">
        <v>18.728315643351227</v>
      </c>
      <c r="AC2546">
        <v>0</v>
      </c>
      <c r="AD2546">
        <v>0</v>
      </c>
      <c r="AE2546">
        <v>137.21186965476718</v>
      </c>
    </row>
    <row r="2547" spans="1:31" x14ac:dyDescent="0.25">
      <c r="A2547">
        <v>2372586</v>
      </c>
      <c r="B2547">
        <v>1</v>
      </c>
      <c r="C2547" t="s">
        <v>80</v>
      </c>
      <c r="D2547" t="s">
        <v>88</v>
      </c>
      <c r="E2547" t="s">
        <v>132</v>
      </c>
      <c r="F2547" t="s">
        <v>7548</v>
      </c>
      <c r="G2547" t="s">
        <v>172</v>
      </c>
      <c r="H2547" t="s">
        <v>135</v>
      </c>
      <c r="I2547" t="s">
        <v>136</v>
      </c>
      <c r="J2547" t="s">
        <v>137</v>
      </c>
      <c r="K2547" t="s">
        <v>138</v>
      </c>
      <c r="L2547" t="s">
        <v>7549</v>
      </c>
      <c r="M2547" t="s">
        <v>7550</v>
      </c>
      <c r="N2547">
        <v>4.3688888879999999</v>
      </c>
      <c r="O2547">
        <v>0</v>
      </c>
      <c r="P2547">
        <v>1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0.98150972922854174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0.98150972922854174</v>
      </c>
    </row>
    <row r="2548" spans="1:31" x14ac:dyDescent="0.25">
      <c r="A2548">
        <v>2372681</v>
      </c>
      <c r="B2548">
        <v>1</v>
      </c>
      <c r="C2548" t="s">
        <v>80</v>
      </c>
      <c r="D2548" t="s">
        <v>92</v>
      </c>
      <c r="E2548" t="s">
        <v>132</v>
      </c>
      <c r="F2548" t="s">
        <v>7551</v>
      </c>
      <c r="G2548" t="s">
        <v>149</v>
      </c>
      <c r="H2548" t="s">
        <v>135</v>
      </c>
      <c r="I2548" t="s">
        <v>136</v>
      </c>
      <c r="J2548" t="s">
        <v>137</v>
      </c>
      <c r="K2548" t="s">
        <v>138</v>
      </c>
      <c r="L2548" t="s">
        <v>7552</v>
      </c>
      <c r="M2548" t="s">
        <v>7553</v>
      </c>
      <c r="N2548">
        <v>3.3944444439999999</v>
      </c>
      <c r="O2548">
        <v>0</v>
      </c>
      <c r="P2548">
        <v>1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0.17469544231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0.17469544231</v>
      </c>
    </row>
    <row r="2549" spans="1:31" x14ac:dyDescent="0.25">
      <c r="A2549">
        <v>2372689</v>
      </c>
      <c r="B2549">
        <v>1</v>
      </c>
      <c r="C2549" t="s">
        <v>80</v>
      </c>
      <c r="D2549" t="s">
        <v>82</v>
      </c>
      <c r="E2549" t="s">
        <v>132</v>
      </c>
      <c r="F2549" t="s">
        <v>7554</v>
      </c>
      <c r="G2549" t="s">
        <v>149</v>
      </c>
      <c r="H2549" t="s">
        <v>135</v>
      </c>
      <c r="I2549" t="s">
        <v>136</v>
      </c>
      <c r="J2549" t="s">
        <v>137</v>
      </c>
      <c r="K2549" t="s">
        <v>138</v>
      </c>
      <c r="L2549" t="s">
        <v>7555</v>
      </c>
      <c r="M2549" t="s">
        <v>7556</v>
      </c>
      <c r="N2549">
        <v>2.6397222220000001</v>
      </c>
      <c r="O2549">
        <v>0</v>
      </c>
      <c r="P2549">
        <v>1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0.4256598817292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0.4256598817292</v>
      </c>
    </row>
    <row r="2550" spans="1:31" x14ac:dyDescent="0.25">
      <c r="A2550">
        <v>2372694</v>
      </c>
      <c r="B2550">
        <v>1</v>
      </c>
      <c r="C2550" t="s">
        <v>80</v>
      </c>
      <c r="D2550" t="s">
        <v>110</v>
      </c>
      <c r="E2550" t="s">
        <v>170</v>
      </c>
      <c r="F2550" t="s">
        <v>7557</v>
      </c>
      <c r="G2550" t="s">
        <v>161</v>
      </c>
      <c r="H2550" t="s">
        <v>135</v>
      </c>
      <c r="I2550" t="s">
        <v>136</v>
      </c>
      <c r="J2550" t="s">
        <v>137</v>
      </c>
      <c r="K2550" t="s">
        <v>138</v>
      </c>
      <c r="L2550" t="s">
        <v>7558</v>
      </c>
      <c r="M2550" t="s">
        <v>7559</v>
      </c>
      <c r="N2550">
        <v>0.648888888</v>
      </c>
      <c r="O2550">
        <v>0</v>
      </c>
      <c r="P2550">
        <v>51</v>
      </c>
      <c r="Q2550">
        <v>0</v>
      </c>
      <c r="R2550">
        <v>0</v>
      </c>
      <c r="S2550">
        <v>0</v>
      </c>
      <c r="T2550">
        <v>11</v>
      </c>
      <c r="U2550">
        <v>0</v>
      </c>
      <c r="V2550">
        <v>1</v>
      </c>
      <c r="W2550">
        <v>0</v>
      </c>
      <c r="X2550">
        <v>8.0175677298916987</v>
      </c>
      <c r="Y2550">
        <v>0</v>
      </c>
      <c r="Z2550">
        <v>0</v>
      </c>
      <c r="AA2550">
        <v>0</v>
      </c>
      <c r="AB2550">
        <v>38.123642505257159</v>
      </c>
      <c r="AC2550">
        <v>0</v>
      </c>
      <c r="AD2550">
        <v>109.31214671874538</v>
      </c>
      <c r="AE2550">
        <v>155.45335695389423</v>
      </c>
    </row>
    <row r="2551" spans="1:31" x14ac:dyDescent="0.25">
      <c r="A2551">
        <v>2372698</v>
      </c>
      <c r="B2551">
        <v>1</v>
      </c>
      <c r="C2551" t="s">
        <v>80</v>
      </c>
      <c r="D2551" t="s">
        <v>82</v>
      </c>
      <c r="E2551" t="s">
        <v>132</v>
      </c>
      <c r="F2551" t="s">
        <v>7560</v>
      </c>
      <c r="G2551" t="s">
        <v>145</v>
      </c>
      <c r="H2551" t="s">
        <v>135</v>
      </c>
      <c r="I2551" t="s">
        <v>136</v>
      </c>
      <c r="J2551" t="s">
        <v>137</v>
      </c>
      <c r="K2551" t="s">
        <v>138</v>
      </c>
      <c r="L2551" t="s">
        <v>7561</v>
      </c>
      <c r="M2551" t="s">
        <v>7562</v>
      </c>
      <c r="N2551">
        <v>4.0733333329999999</v>
      </c>
      <c r="O2551">
        <v>0</v>
      </c>
      <c r="P2551">
        <v>12</v>
      </c>
      <c r="Q2551">
        <v>0</v>
      </c>
      <c r="R2551">
        <v>0</v>
      </c>
      <c r="S2551">
        <v>0</v>
      </c>
      <c r="T2551">
        <v>7</v>
      </c>
      <c r="U2551">
        <v>0</v>
      </c>
      <c r="V2551">
        <v>0</v>
      </c>
      <c r="W2551">
        <v>0</v>
      </c>
      <c r="X2551">
        <v>19.045243727253972</v>
      </c>
      <c r="Y2551">
        <v>0</v>
      </c>
      <c r="Z2551">
        <v>0</v>
      </c>
      <c r="AA2551">
        <v>0</v>
      </c>
      <c r="AB2551">
        <v>19.297531680326554</v>
      </c>
      <c r="AC2551">
        <v>0</v>
      </c>
      <c r="AD2551">
        <v>0</v>
      </c>
      <c r="AE2551">
        <v>38.342775407580525</v>
      </c>
    </row>
    <row r="2552" spans="1:31" x14ac:dyDescent="0.25">
      <c r="A2552">
        <v>2372704</v>
      </c>
      <c r="B2552">
        <v>1</v>
      </c>
      <c r="C2552" t="s">
        <v>80</v>
      </c>
      <c r="D2552" t="s">
        <v>83</v>
      </c>
      <c r="E2552" t="s">
        <v>132</v>
      </c>
      <c r="F2552" t="s">
        <v>7563</v>
      </c>
      <c r="G2552" t="s">
        <v>172</v>
      </c>
      <c r="H2552" t="s">
        <v>135</v>
      </c>
      <c r="I2552" t="s">
        <v>136</v>
      </c>
      <c r="J2552" t="s">
        <v>137</v>
      </c>
      <c r="K2552" t="s">
        <v>138</v>
      </c>
      <c r="L2552" t="s">
        <v>7564</v>
      </c>
      <c r="M2552" t="s">
        <v>7565</v>
      </c>
      <c r="N2552">
        <v>2.2452777770000001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1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51.673446245701804</v>
      </c>
      <c r="AC2552">
        <v>0</v>
      </c>
      <c r="AD2552">
        <v>0</v>
      </c>
      <c r="AE2552">
        <v>51.673446245701804</v>
      </c>
    </row>
    <row r="2553" spans="1:31" x14ac:dyDescent="0.25">
      <c r="A2553">
        <v>2372729</v>
      </c>
      <c r="B2553">
        <v>1</v>
      </c>
      <c r="C2553" t="s">
        <v>81</v>
      </c>
      <c r="D2553" t="s">
        <v>118</v>
      </c>
      <c r="E2553" t="s">
        <v>155</v>
      </c>
      <c r="F2553" t="s">
        <v>7566</v>
      </c>
      <c r="G2553" t="s">
        <v>203</v>
      </c>
      <c r="H2553" t="s">
        <v>135</v>
      </c>
      <c r="I2553" t="s">
        <v>136</v>
      </c>
      <c r="J2553" t="s">
        <v>137</v>
      </c>
      <c r="K2553" t="s">
        <v>138</v>
      </c>
      <c r="L2553" t="s">
        <v>7567</v>
      </c>
      <c r="M2553" t="s">
        <v>7568</v>
      </c>
      <c r="N2553">
        <v>2.1008333330000002</v>
      </c>
      <c r="O2553">
        <v>0</v>
      </c>
      <c r="P2553">
        <v>1</v>
      </c>
      <c r="Q2553">
        <v>0</v>
      </c>
      <c r="R2553">
        <v>10</v>
      </c>
      <c r="S2553">
        <v>0</v>
      </c>
      <c r="T2553">
        <v>2</v>
      </c>
      <c r="U2553">
        <v>0</v>
      </c>
      <c r="V2553">
        <v>0</v>
      </c>
      <c r="W2553">
        <v>0</v>
      </c>
      <c r="X2553">
        <v>0.29271613083359999</v>
      </c>
      <c r="Y2553">
        <v>0</v>
      </c>
      <c r="Z2553">
        <v>8.0250074563268505</v>
      </c>
      <c r="AA2553">
        <v>0</v>
      </c>
      <c r="AB2553">
        <v>2.8758802495365998</v>
      </c>
      <c r="AC2553">
        <v>0</v>
      </c>
      <c r="AD2553">
        <v>0</v>
      </c>
      <c r="AE2553">
        <v>11.193603836697051</v>
      </c>
    </row>
    <row r="2554" spans="1:31" x14ac:dyDescent="0.25">
      <c r="A2554">
        <v>2372741</v>
      </c>
      <c r="B2554">
        <v>1</v>
      </c>
      <c r="C2554" t="s">
        <v>80</v>
      </c>
      <c r="D2554" t="s">
        <v>103</v>
      </c>
      <c r="E2554" t="s">
        <v>184</v>
      </c>
      <c r="F2554" t="s">
        <v>7569</v>
      </c>
      <c r="G2554" t="s">
        <v>203</v>
      </c>
      <c r="H2554" t="s">
        <v>135</v>
      </c>
      <c r="I2554" t="s">
        <v>136</v>
      </c>
      <c r="J2554" t="s">
        <v>137</v>
      </c>
      <c r="K2554" t="s">
        <v>138</v>
      </c>
      <c r="L2554" t="s">
        <v>7570</v>
      </c>
      <c r="M2554" t="s">
        <v>7571</v>
      </c>
      <c r="N2554">
        <v>0.875</v>
      </c>
      <c r="O2554">
        <v>0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1.6659566298379278</v>
      </c>
      <c r="AA2554">
        <v>0</v>
      </c>
      <c r="AB2554">
        <v>0</v>
      </c>
      <c r="AC2554">
        <v>0</v>
      </c>
      <c r="AD2554">
        <v>0</v>
      </c>
      <c r="AE2554">
        <v>1.6659566298379278</v>
      </c>
    </row>
    <row r="2555" spans="1:31" x14ac:dyDescent="0.25">
      <c r="A2555">
        <v>2372664</v>
      </c>
      <c r="B2555">
        <v>1</v>
      </c>
      <c r="C2555" t="s">
        <v>80</v>
      </c>
      <c r="D2555" t="s">
        <v>84</v>
      </c>
      <c r="E2555" t="s">
        <v>132</v>
      </c>
      <c r="F2555" t="s">
        <v>7572</v>
      </c>
      <c r="G2555" t="s">
        <v>172</v>
      </c>
      <c r="H2555" t="s">
        <v>135</v>
      </c>
      <c r="I2555" t="s">
        <v>136</v>
      </c>
      <c r="J2555" t="s">
        <v>3</v>
      </c>
      <c r="K2555" t="s">
        <v>138</v>
      </c>
      <c r="L2555" t="s">
        <v>7573</v>
      </c>
      <c r="M2555" t="s">
        <v>7574</v>
      </c>
      <c r="N2555">
        <v>7.8363888880000001</v>
      </c>
      <c r="O2555">
        <v>0</v>
      </c>
      <c r="P2555">
        <v>2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5.8825752750239069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5.8825752750239069</v>
      </c>
    </row>
    <row r="2556" spans="1:31" x14ac:dyDescent="0.25">
      <c r="A2556">
        <v>2372687</v>
      </c>
      <c r="B2556">
        <v>1</v>
      </c>
      <c r="C2556" t="s">
        <v>80</v>
      </c>
      <c r="D2556" t="s">
        <v>97</v>
      </c>
      <c r="E2556" t="s">
        <v>132</v>
      </c>
      <c r="F2556" t="s">
        <v>7575</v>
      </c>
      <c r="G2556" t="s">
        <v>134</v>
      </c>
      <c r="H2556" t="s">
        <v>135</v>
      </c>
      <c r="I2556" t="s">
        <v>136</v>
      </c>
      <c r="J2556" t="s">
        <v>137</v>
      </c>
      <c r="K2556" t="s">
        <v>138</v>
      </c>
      <c r="L2556" t="s">
        <v>7576</v>
      </c>
      <c r="M2556" t="s">
        <v>7577</v>
      </c>
      <c r="N2556">
        <v>4.7069444440000003</v>
      </c>
      <c r="O2556">
        <v>0</v>
      </c>
      <c r="P2556">
        <v>1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1.1224376782029002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1.1224376782029002</v>
      </c>
    </row>
    <row r="2557" spans="1:31" x14ac:dyDescent="0.25">
      <c r="A2557">
        <v>2372717</v>
      </c>
      <c r="B2557">
        <v>1</v>
      </c>
      <c r="C2557" t="s">
        <v>80</v>
      </c>
      <c r="D2557" t="s">
        <v>97</v>
      </c>
      <c r="E2557" t="s">
        <v>132</v>
      </c>
      <c r="F2557" t="s">
        <v>7578</v>
      </c>
      <c r="G2557" t="s">
        <v>134</v>
      </c>
      <c r="H2557" t="s">
        <v>135</v>
      </c>
      <c r="I2557" t="s">
        <v>136</v>
      </c>
      <c r="J2557" t="s">
        <v>137</v>
      </c>
      <c r="K2557" t="s">
        <v>138</v>
      </c>
      <c r="L2557" t="s">
        <v>7579</v>
      </c>
      <c r="M2557" t="s">
        <v>7580</v>
      </c>
      <c r="N2557">
        <v>5.4630555550000004</v>
      </c>
      <c r="O2557">
        <v>0</v>
      </c>
      <c r="P2557">
        <v>1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1.9783851994125503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1.9783851994125503</v>
      </c>
    </row>
    <row r="2558" spans="1:31" x14ac:dyDescent="0.25">
      <c r="A2558">
        <v>2372745</v>
      </c>
      <c r="B2558">
        <v>1</v>
      </c>
      <c r="C2558" t="s">
        <v>80</v>
      </c>
      <c r="D2558" t="s">
        <v>97</v>
      </c>
      <c r="E2558" t="s">
        <v>170</v>
      </c>
      <c r="F2558" t="s">
        <v>7319</v>
      </c>
      <c r="G2558" t="s">
        <v>203</v>
      </c>
      <c r="H2558" t="s">
        <v>135</v>
      </c>
      <c r="I2558" t="s">
        <v>136</v>
      </c>
      <c r="J2558" t="s">
        <v>137</v>
      </c>
      <c r="K2558" t="s">
        <v>138</v>
      </c>
      <c r="L2558" t="s">
        <v>7581</v>
      </c>
      <c r="M2558" t="s">
        <v>7582</v>
      </c>
      <c r="N2558">
        <v>6.1219444440000004</v>
      </c>
      <c r="O2558">
        <v>0</v>
      </c>
      <c r="P2558">
        <v>2</v>
      </c>
      <c r="Q2558">
        <v>0</v>
      </c>
      <c r="R2558">
        <v>0</v>
      </c>
      <c r="S2558">
        <v>0</v>
      </c>
      <c r="T2558">
        <v>1</v>
      </c>
      <c r="U2558">
        <v>0</v>
      </c>
      <c r="V2558">
        <v>0</v>
      </c>
      <c r="W2558">
        <v>0</v>
      </c>
      <c r="X2558">
        <v>3.0532796635058506</v>
      </c>
      <c r="Y2558">
        <v>0</v>
      </c>
      <c r="Z2558">
        <v>0</v>
      </c>
      <c r="AA2558">
        <v>0</v>
      </c>
      <c r="AB2558">
        <v>11.13673728552825</v>
      </c>
      <c r="AC2558">
        <v>0</v>
      </c>
      <c r="AD2558">
        <v>0</v>
      </c>
      <c r="AE2558">
        <v>14.190016949034101</v>
      </c>
    </row>
    <row r="2559" spans="1:31" x14ac:dyDescent="0.25">
      <c r="A2559">
        <v>2372747</v>
      </c>
      <c r="B2559">
        <v>1</v>
      </c>
      <c r="C2559" t="s">
        <v>80</v>
      </c>
      <c r="D2559" t="s">
        <v>84</v>
      </c>
      <c r="E2559" t="s">
        <v>132</v>
      </c>
      <c r="F2559" t="s">
        <v>7583</v>
      </c>
      <c r="G2559" t="s">
        <v>172</v>
      </c>
      <c r="H2559" t="s">
        <v>135</v>
      </c>
      <c r="I2559" t="s">
        <v>136</v>
      </c>
      <c r="J2559" t="s">
        <v>3</v>
      </c>
      <c r="K2559" t="s">
        <v>138</v>
      </c>
      <c r="L2559" t="s">
        <v>7584</v>
      </c>
      <c r="M2559" t="s">
        <v>7585</v>
      </c>
      <c r="N2559">
        <v>5.824166666</v>
      </c>
      <c r="O2559">
        <v>0</v>
      </c>
      <c r="P2559">
        <v>5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5.9442119507652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5.9442119507652</v>
      </c>
    </row>
    <row r="2560" spans="1:31" x14ac:dyDescent="0.25">
      <c r="A2560">
        <v>2372774</v>
      </c>
      <c r="B2560">
        <v>1</v>
      </c>
      <c r="C2560" t="s">
        <v>80</v>
      </c>
      <c r="D2560" t="s">
        <v>96</v>
      </c>
      <c r="E2560" t="s">
        <v>132</v>
      </c>
      <c r="F2560" t="s">
        <v>7586</v>
      </c>
      <c r="G2560" t="s">
        <v>134</v>
      </c>
      <c r="H2560" t="s">
        <v>135</v>
      </c>
      <c r="I2560" t="s">
        <v>136</v>
      </c>
      <c r="J2560" t="s">
        <v>137</v>
      </c>
      <c r="K2560" t="s">
        <v>138</v>
      </c>
      <c r="L2560" t="s">
        <v>7587</v>
      </c>
      <c r="M2560" t="s">
        <v>7588</v>
      </c>
      <c r="N2560">
        <v>1.4613888880000001</v>
      </c>
      <c r="O2560">
        <v>0</v>
      </c>
      <c r="P2560">
        <v>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0.31280041487865839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0.31280041487865839</v>
      </c>
    </row>
    <row r="2561" spans="1:31" x14ac:dyDescent="0.25">
      <c r="A2561">
        <v>2372784</v>
      </c>
      <c r="B2561">
        <v>1</v>
      </c>
      <c r="C2561" t="s">
        <v>80</v>
      </c>
      <c r="D2561" t="s">
        <v>96</v>
      </c>
      <c r="E2561" t="s">
        <v>132</v>
      </c>
      <c r="F2561" t="s">
        <v>7589</v>
      </c>
      <c r="G2561" t="s">
        <v>149</v>
      </c>
      <c r="H2561" t="s">
        <v>135</v>
      </c>
      <c r="I2561" t="s">
        <v>136</v>
      </c>
      <c r="J2561" t="s">
        <v>137</v>
      </c>
      <c r="K2561" t="s">
        <v>138</v>
      </c>
      <c r="L2561" t="s">
        <v>7590</v>
      </c>
      <c r="M2561" t="s">
        <v>7591</v>
      </c>
      <c r="N2561">
        <v>3.8424999999999998</v>
      </c>
      <c r="O2561">
        <v>0</v>
      </c>
      <c r="P2561">
        <v>1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0.33795706482720006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0.33795706482720006</v>
      </c>
    </row>
    <row r="2562" spans="1:31" x14ac:dyDescent="0.25">
      <c r="A2562">
        <v>2372798</v>
      </c>
      <c r="B2562">
        <v>1</v>
      </c>
      <c r="C2562" t="s">
        <v>80</v>
      </c>
      <c r="D2562" t="s">
        <v>98</v>
      </c>
      <c r="E2562" t="s">
        <v>132</v>
      </c>
      <c r="F2562" t="s">
        <v>7592</v>
      </c>
      <c r="G2562" t="s">
        <v>149</v>
      </c>
      <c r="H2562" t="s">
        <v>135</v>
      </c>
      <c r="I2562" t="s">
        <v>136</v>
      </c>
      <c r="J2562" t="s">
        <v>137</v>
      </c>
      <c r="K2562" t="s">
        <v>138</v>
      </c>
      <c r="L2562" t="s">
        <v>7593</v>
      </c>
      <c r="M2562" t="s">
        <v>7594</v>
      </c>
      <c r="N2562">
        <v>3.5447222219999999</v>
      </c>
      <c r="O2562">
        <v>0</v>
      </c>
      <c r="P2562">
        <v>1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8.9028965766333318E-2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8.9028965766333318E-2</v>
      </c>
    </row>
    <row r="2563" spans="1:31" x14ac:dyDescent="0.25">
      <c r="A2563">
        <v>2372804</v>
      </c>
      <c r="B2563">
        <v>1</v>
      </c>
      <c r="C2563" t="s">
        <v>80</v>
      </c>
      <c r="D2563" t="s">
        <v>105</v>
      </c>
      <c r="E2563" t="s">
        <v>155</v>
      </c>
      <c r="F2563" t="s">
        <v>7595</v>
      </c>
      <c r="G2563" t="s">
        <v>203</v>
      </c>
      <c r="H2563" t="s">
        <v>135</v>
      </c>
      <c r="I2563" t="s">
        <v>136</v>
      </c>
      <c r="J2563" t="s">
        <v>137</v>
      </c>
      <c r="K2563" t="s">
        <v>138</v>
      </c>
      <c r="L2563" t="s">
        <v>7596</v>
      </c>
      <c r="M2563" t="s">
        <v>7597</v>
      </c>
      <c r="N2563">
        <v>1.5447222220000001</v>
      </c>
      <c r="O2563">
        <v>0</v>
      </c>
      <c r="P2563">
        <v>89</v>
      </c>
      <c r="Q2563">
        <v>0</v>
      </c>
      <c r="R2563">
        <v>0</v>
      </c>
      <c r="S2563">
        <v>0</v>
      </c>
      <c r="T2563">
        <v>3</v>
      </c>
      <c r="U2563">
        <v>0</v>
      </c>
      <c r="V2563">
        <v>0</v>
      </c>
      <c r="W2563">
        <v>0</v>
      </c>
      <c r="X2563">
        <v>30.579339149736406</v>
      </c>
      <c r="Y2563">
        <v>0</v>
      </c>
      <c r="Z2563">
        <v>0</v>
      </c>
      <c r="AA2563">
        <v>0</v>
      </c>
      <c r="AB2563">
        <v>3.7358261395263002</v>
      </c>
      <c r="AC2563">
        <v>0</v>
      </c>
      <c r="AD2563">
        <v>0</v>
      </c>
      <c r="AE2563">
        <v>34.315165289262708</v>
      </c>
    </row>
    <row r="2564" spans="1:31" x14ac:dyDescent="0.25">
      <c r="A2564">
        <v>2372812</v>
      </c>
      <c r="B2564">
        <v>1</v>
      </c>
      <c r="C2564" t="s">
        <v>80</v>
      </c>
      <c r="D2564" t="s">
        <v>97</v>
      </c>
      <c r="E2564" t="s">
        <v>132</v>
      </c>
      <c r="F2564" t="s">
        <v>7598</v>
      </c>
      <c r="G2564" t="s">
        <v>145</v>
      </c>
      <c r="H2564" t="s">
        <v>135</v>
      </c>
      <c r="I2564" t="s">
        <v>136</v>
      </c>
      <c r="J2564" t="s">
        <v>137</v>
      </c>
      <c r="K2564" t="s">
        <v>138</v>
      </c>
      <c r="L2564" t="s">
        <v>7599</v>
      </c>
      <c r="M2564" t="s">
        <v>7520</v>
      </c>
      <c r="N2564">
        <v>1.3844444440000001</v>
      </c>
      <c r="O2564">
        <v>0</v>
      </c>
      <c r="P2564">
        <v>1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</row>
    <row r="2565" spans="1:31" x14ac:dyDescent="0.25">
      <c r="A2565">
        <v>2372818</v>
      </c>
      <c r="B2565">
        <v>1</v>
      </c>
      <c r="C2565" t="s">
        <v>80</v>
      </c>
      <c r="D2565" t="s">
        <v>105</v>
      </c>
      <c r="E2565" t="s">
        <v>170</v>
      </c>
      <c r="F2565" t="s">
        <v>7600</v>
      </c>
      <c r="G2565" t="s">
        <v>161</v>
      </c>
      <c r="H2565" t="s">
        <v>135</v>
      </c>
      <c r="I2565" t="s">
        <v>136</v>
      </c>
      <c r="J2565" t="s">
        <v>137</v>
      </c>
      <c r="K2565" t="s">
        <v>138</v>
      </c>
      <c r="L2565" t="s">
        <v>7601</v>
      </c>
      <c r="M2565" t="s">
        <v>7602</v>
      </c>
      <c r="N2565">
        <v>0.571111111</v>
      </c>
      <c r="O2565">
        <v>0</v>
      </c>
      <c r="P2565">
        <v>11</v>
      </c>
      <c r="Q2565">
        <v>0</v>
      </c>
      <c r="R2565">
        <v>0</v>
      </c>
      <c r="S2565">
        <v>0</v>
      </c>
      <c r="T2565">
        <v>4</v>
      </c>
      <c r="U2565">
        <v>0</v>
      </c>
      <c r="V2565">
        <v>0</v>
      </c>
      <c r="W2565">
        <v>0</v>
      </c>
      <c r="X2565">
        <v>3.6571029430712665</v>
      </c>
      <c r="Y2565">
        <v>0</v>
      </c>
      <c r="Z2565">
        <v>0</v>
      </c>
      <c r="AA2565">
        <v>0</v>
      </c>
      <c r="AB2565">
        <v>2.0011183719301338</v>
      </c>
      <c r="AC2565">
        <v>0</v>
      </c>
      <c r="AD2565">
        <v>0</v>
      </c>
      <c r="AE2565">
        <v>5.6582213150014002</v>
      </c>
    </row>
    <row r="2566" spans="1:31" x14ac:dyDescent="0.25">
      <c r="A2566">
        <v>2372820</v>
      </c>
      <c r="B2566">
        <v>1</v>
      </c>
      <c r="C2566" t="s">
        <v>81</v>
      </c>
      <c r="D2566" t="s">
        <v>128</v>
      </c>
      <c r="E2566" t="s">
        <v>132</v>
      </c>
      <c r="F2566" t="s">
        <v>7603</v>
      </c>
      <c r="G2566" t="s">
        <v>145</v>
      </c>
      <c r="H2566" t="s">
        <v>135</v>
      </c>
      <c r="I2566" t="s">
        <v>136</v>
      </c>
      <c r="J2566" t="s">
        <v>137</v>
      </c>
      <c r="K2566" t="s">
        <v>138</v>
      </c>
      <c r="L2566" t="s">
        <v>7604</v>
      </c>
      <c r="M2566" t="s">
        <v>7605</v>
      </c>
      <c r="N2566">
        <v>2.2605555549999998</v>
      </c>
      <c r="O2566">
        <v>0</v>
      </c>
      <c r="P2566">
        <v>13</v>
      </c>
      <c r="Q2566">
        <v>0</v>
      </c>
      <c r="R2566">
        <v>0</v>
      </c>
      <c r="S2566">
        <v>0</v>
      </c>
      <c r="T2566">
        <v>1</v>
      </c>
      <c r="U2566">
        <v>0</v>
      </c>
      <c r="V2566">
        <v>0</v>
      </c>
      <c r="W2566">
        <v>0</v>
      </c>
      <c r="X2566">
        <v>6.8885946488212682</v>
      </c>
      <c r="Y2566">
        <v>0</v>
      </c>
      <c r="Z2566">
        <v>0</v>
      </c>
      <c r="AA2566">
        <v>0</v>
      </c>
      <c r="AB2566">
        <v>0.68025109034544995</v>
      </c>
      <c r="AC2566">
        <v>0</v>
      </c>
      <c r="AD2566">
        <v>0</v>
      </c>
      <c r="AE2566">
        <v>7.5688457391667185</v>
      </c>
    </row>
    <row r="2567" spans="1:31" x14ac:dyDescent="0.25">
      <c r="A2567">
        <v>2372834</v>
      </c>
      <c r="B2567">
        <v>1</v>
      </c>
      <c r="C2567" t="s">
        <v>81</v>
      </c>
      <c r="D2567" t="s">
        <v>112</v>
      </c>
      <c r="E2567" t="s">
        <v>132</v>
      </c>
      <c r="F2567" t="s">
        <v>7606</v>
      </c>
      <c r="G2567" t="s">
        <v>149</v>
      </c>
      <c r="H2567" t="s">
        <v>135</v>
      </c>
      <c r="I2567" t="s">
        <v>136</v>
      </c>
      <c r="J2567" t="s">
        <v>137</v>
      </c>
      <c r="K2567" t="s">
        <v>138</v>
      </c>
      <c r="L2567" t="s">
        <v>7607</v>
      </c>
      <c r="M2567" t="s">
        <v>7608</v>
      </c>
      <c r="N2567">
        <v>1.5638888879999999</v>
      </c>
      <c r="O2567">
        <v>0</v>
      </c>
      <c r="P2567">
        <v>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0.15814673321033335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0.15814673321033335</v>
      </c>
    </row>
    <row r="2568" spans="1:31" x14ac:dyDescent="0.25">
      <c r="A2568">
        <v>2372840</v>
      </c>
      <c r="B2568">
        <v>1</v>
      </c>
      <c r="C2568" t="s">
        <v>80</v>
      </c>
      <c r="D2568" t="s">
        <v>100</v>
      </c>
      <c r="E2568" t="s">
        <v>170</v>
      </c>
      <c r="F2568" t="s">
        <v>7609</v>
      </c>
      <c r="G2568" t="s">
        <v>343</v>
      </c>
      <c r="H2568" t="s">
        <v>135</v>
      </c>
      <c r="I2568" t="s">
        <v>136</v>
      </c>
      <c r="J2568" t="s">
        <v>137</v>
      </c>
      <c r="K2568" t="s">
        <v>138</v>
      </c>
      <c r="L2568" t="s">
        <v>7610</v>
      </c>
      <c r="M2568" t="s">
        <v>7611</v>
      </c>
      <c r="N2568">
        <v>0.762222222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4</v>
      </c>
      <c r="U2568">
        <v>0</v>
      </c>
      <c r="V2568">
        <v>3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3.5175644170408003</v>
      </c>
      <c r="AC2568">
        <v>0</v>
      </c>
      <c r="AD2568">
        <v>129.63900548772682</v>
      </c>
      <c r="AE2568">
        <v>133.15656990476762</v>
      </c>
    </row>
    <row r="2569" spans="1:31" x14ac:dyDescent="0.25">
      <c r="A2569">
        <v>2372841</v>
      </c>
      <c r="B2569">
        <v>1</v>
      </c>
      <c r="C2569" t="s">
        <v>80</v>
      </c>
      <c r="D2569" t="s">
        <v>83</v>
      </c>
      <c r="E2569" t="s">
        <v>155</v>
      </c>
      <c r="F2569" t="s">
        <v>7612</v>
      </c>
      <c r="G2569" t="s">
        <v>172</v>
      </c>
      <c r="H2569" t="s">
        <v>135</v>
      </c>
      <c r="I2569" t="s">
        <v>136</v>
      </c>
      <c r="J2569" t="s">
        <v>3</v>
      </c>
      <c r="K2569" t="s">
        <v>138</v>
      </c>
      <c r="L2569" t="s">
        <v>7613</v>
      </c>
      <c r="M2569" t="s">
        <v>7614</v>
      </c>
      <c r="N2569">
        <v>1.3333333329999999</v>
      </c>
      <c r="O2569">
        <v>0</v>
      </c>
      <c r="P2569">
        <v>167</v>
      </c>
      <c r="Q2569">
        <v>0</v>
      </c>
      <c r="R2569">
        <v>0</v>
      </c>
      <c r="S2569">
        <v>0</v>
      </c>
      <c r="T2569">
        <v>18</v>
      </c>
      <c r="U2569">
        <v>0</v>
      </c>
      <c r="V2569">
        <v>0</v>
      </c>
      <c r="W2569">
        <v>0</v>
      </c>
      <c r="X2569">
        <v>65.197028808769446</v>
      </c>
      <c r="Y2569">
        <v>0</v>
      </c>
      <c r="Z2569">
        <v>0</v>
      </c>
      <c r="AA2569">
        <v>0</v>
      </c>
      <c r="AB2569">
        <v>41.053731912367027</v>
      </c>
      <c r="AC2569">
        <v>0</v>
      </c>
      <c r="AD2569">
        <v>0</v>
      </c>
      <c r="AE2569">
        <v>106.25076072113647</v>
      </c>
    </row>
    <row r="2570" spans="1:31" x14ac:dyDescent="0.25">
      <c r="A2570">
        <v>2372848</v>
      </c>
      <c r="B2570">
        <v>1</v>
      </c>
      <c r="C2570" t="s">
        <v>80</v>
      </c>
      <c r="D2570" t="s">
        <v>84</v>
      </c>
      <c r="E2570" t="s">
        <v>155</v>
      </c>
      <c r="F2570" t="s">
        <v>7615</v>
      </c>
      <c r="G2570" t="s">
        <v>203</v>
      </c>
      <c r="H2570" t="s">
        <v>135</v>
      </c>
      <c r="I2570" t="s">
        <v>136</v>
      </c>
      <c r="J2570" t="s">
        <v>137</v>
      </c>
      <c r="K2570" t="s">
        <v>138</v>
      </c>
      <c r="L2570" t="s">
        <v>7616</v>
      </c>
      <c r="M2570" t="s">
        <v>7617</v>
      </c>
      <c r="N2570">
        <v>2.7852777770000001</v>
      </c>
      <c r="O2570">
        <v>0</v>
      </c>
      <c r="P2570">
        <v>4</v>
      </c>
      <c r="Q2570">
        <v>0</v>
      </c>
      <c r="R2570">
        <v>0</v>
      </c>
      <c r="S2570">
        <v>0</v>
      </c>
      <c r="T2570">
        <v>8</v>
      </c>
      <c r="U2570">
        <v>0</v>
      </c>
      <c r="V2570">
        <v>0</v>
      </c>
      <c r="W2570">
        <v>0</v>
      </c>
      <c r="X2570">
        <v>4.0858244758669837</v>
      </c>
      <c r="Y2570">
        <v>0</v>
      </c>
      <c r="Z2570">
        <v>0</v>
      </c>
      <c r="AA2570">
        <v>0</v>
      </c>
      <c r="AB2570">
        <v>120.56996929452784</v>
      </c>
      <c r="AC2570">
        <v>0</v>
      </c>
      <c r="AD2570">
        <v>0</v>
      </c>
      <c r="AE2570">
        <v>124.65579377039482</v>
      </c>
    </row>
    <row r="2571" spans="1:31" x14ac:dyDescent="0.25">
      <c r="A2571">
        <v>2372859</v>
      </c>
      <c r="B2571">
        <v>1</v>
      </c>
      <c r="C2571" t="s">
        <v>80</v>
      </c>
      <c r="D2571" t="s">
        <v>100</v>
      </c>
      <c r="E2571" t="s">
        <v>132</v>
      </c>
      <c r="F2571" t="s">
        <v>7618</v>
      </c>
      <c r="G2571" t="s">
        <v>134</v>
      </c>
      <c r="H2571" t="s">
        <v>135</v>
      </c>
      <c r="I2571" t="s">
        <v>136</v>
      </c>
      <c r="J2571" t="s">
        <v>137</v>
      </c>
      <c r="K2571" t="s">
        <v>138</v>
      </c>
      <c r="L2571" t="s">
        <v>7611</v>
      </c>
      <c r="M2571" t="s">
        <v>7619</v>
      </c>
      <c r="N2571">
        <v>1.9724999999999999</v>
      </c>
      <c r="O2571">
        <v>0</v>
      </c>
      <c r="P2571">
        <v>2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0.68109788046225006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0.68109788046225006</v>
      </c>
    </row>
    <row r="2572" spans="1:31" x14ac:dyDescent="0.25">
      <c r="A2572">
        <v>2372864</v>
      </c>
      <c r="B2572">
        <v>1</v>
      </c>
      <c r="C2572" t="s">
        <v>80</v>
      </c>
      <c r="D2572" t="s">
        <v>82</v>
      </c>
      <c r="E2572" t="s">
        <v>132</v>
      </c>
      <c r="F2572" t="s">
        <v>7620</v>
      </c>
      <c r="G2572" t="s">
        <v>149</v>
      </c>
      <c r="H2572" t="s">
        <v>135</v>
      </c>
      <c r="I2572" t="s">
        <v>136</v>
      </c>
      <c r="J2572" t="s">
        <v>137</v>
      </c>
      <c r="K2572" t="s">
        <v>138</v>
      </c>
      <c r="L2572" t="s">
        <v>7621</v>
      </c>
      <c r="M2572" t="s">
        <v>7622</v>
      </c>
      <c r="N2572">
        <v>1.5577777770000001</v>
      </c>
      <c r="O2572">
        <v>0</v>
      </c>
      <c r="P2572">
        <v>1</v>
      </c>
      <c r="Q2572">
        <v>0</v>
      </c>
      <c r="R2572">
        <v>0</v>
      </c>
      <c r="S2572">
        <v>0</v>
      </c>
      <c r="T2572">
        <v>1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0.58904719916983328</v>
      </c>
      <c r="AC2572">
        <v>0</v>
      </c>
      <c r="AD2572">
        <v>0</v>
      </c>
      <c r="AE2572">
        <v>0.58904719916983328</v>
      </c>
    </row>
    <row r="2573" spans="1:31" x14ac:dyDescent="0.25">
      <c r="A2573">
        <v>2372873</v>
      </c>
      <c r="B2573">
        <v>1</v>
      </c>
      <c r="C2573" t="s">
        <v>80</v>
      </c>
      <c r="D2573" t="s">
        <v>101</v>
      </c>
      <c r="E2573" t="s">
        <v>155</v>
      </c>
      <c r="F2573" t="s">
        <v>1126</v>
      </c>
      <c r="G2573" t="s">
        <v>161</v>
      </c>
      <c r="H2573" t="s">
        <v>135</v>
      </c>
      <c r="I2573" t="s">
        <v>136</v>
      </c>
      <c r="J2573" t="s">
        <v>137</v>
      </c>
      <c r="K2573" t="s">
        <v>138</v>
      </c>
      <c r="L2573" t="s">
        <v>7623</v>
      </c>
      <c r="M2573" t="s">
        <v>7624</v>
      </c>
      <c r="N2573">
        <v>1.0213888879999999</v>
      </c>
      <c r="O2573">
        <v>0</v>
      </c>
      <c r="P2573">
        <v>2</v>
      </c>
      <c r="Q2573">
        <v>0</v>
      </c>
      <c r="R2573">
        <v>0</v>
      </c>
      <c r="S2573">
        <v>0</v>
      </c>
      <c r="T2573">
        <v>5</v>
      </c>
      <c r="U2573">
        <v>0</v>
      </c>
      <c r="V2573">
        <v>0</v>
      </c>
      <c r="W2573">
        <v>0</v>
      </c>
      <c r="X2573">
        <v>0.43715680117069999</v>
      </c>
      <c r="Y2573">
        <v>0</v>
      </c>
      <c r="Z2573">
        <v>0</v>
      </c>
      <c r="AA2573">
        <v>0</v>
      </c>
      <c r="AB2573">
        <v>8.2329013114754979</v>
      </c>
      <c r="AC2573">
        <v>0</v>
      </c>
      <c r="AD2573">
        <v>0</v>
      </c>
      <c r="AE2573">
        <v>8.6700581126461973</v>
      </c>
    </row>
    <row r="2574" spans="1:31" x14ac:dyDescent="0.25">
      <c r="A2574">
        <v>2372876</v>
      </c>
      <c r="B2574">
        <v>1</v>
      </c>
      <c r="C2574" t="s">
        <v>80</v>
      </c>
      <c r="D2574" t="s">
        <v>105</v>
      </c>
      <c r="E2574" t="s">
        <v>170</v>
      </c>
      <c r="F2574" t="s">
        <v>7625</v>
      </c>
      <c r="G2574" t="s">
        <v>172</v>
      </c>
      <c r="H2574" t="s">
        <v>135</v>
      </c>
      <c r="I2574" t="s">
        <v>136</v>
      </c>
      <c r="J2574" t="s">
        <v>3</v>
      </c>
      <c r="K2574" t="s">
        <v>138</v>
      </c>
      <c r="L2574" t="s">
        <v>7626</v>
      </c>
      <c r="M2574" t="s">
        <v>7627</v>
      </c>
      <c r="N2574">
        <v>0.35305555500000002</v>
      </c>
      <c r="O2574">
        <v>0</v>
      </c>
      <c r="P2574">
        <v>133</v>
      </c>
      <c r="Q2574">
        <v>0</v>
      </c>
      <c r="R2574">
        <v>0</v>
      </c>
      <c r="S2574">
        <v>0</v>
      </c>
      <c r="T2574">
        <v>17</v>
      </c>
      <c r="U2574">
        <v>0</v>
      </c>
      <c r="V2574">
        <v>0</v>
      </c>
      <c r="W2574">
        <v>0</v>
      </c>
      <c r="X2574">
        <v>10.014629154803357</v>
      </c>
      <c r="Y2574">
        <v>0</v>
      </c>
      <c r="Z2574">
        <v>0</v>
      </c>
      <c r="AA2574">
        <v>0</v>
      </c>
      <c r="AB2574">
        <v>15.234965110312375</v>
      </c>
      <c r="AC2574">
        <v>0</v>
      </c>
      <c r="AD2574">
        <v>0</v>
      </c>
      <c r="AE2574">
        <v>25.249594265115732</v>
      </c>
    </row>
    <row r="2575" spans="1:31" x14ac:dyDescent="0.25">
      <c r="A2575">
        <v>2372881</v>
      </c>
      <c r="B2575">
        <v>1</v>
      </c>
      <c r="C2575" t="s">
        <v>81</v>
      </c>
      <c r="D2575" t="s">
        <v>113</v>
      </c>
      <c r="E2575" t="s">
        <v>155</v>
      </c>
      <c r="F2575" t="s">
        <v>7628</v>
      </c>
      <c r="G2575" t="s">
        <v>203</v>
      </c>
      <c r="H2575" t="s">
        <v>135</v>
      </c>
      <c r="I2575" t="s">
        <v>136</v>
      </c>
      <c r="J2575" t="s">
        <v>137</v>
      </c>
      <c r="K2575" t="s">
        <v>138</v>
      </c>
      <c r="L2575" t="s">
        <v>7629</v>
      </c>
      <c r="M2575" t="s">
        <v>7630</v>
      </c>
      <c r="N2575">
        <v>1.151944444</v>
      </c>
      <c r="O2575">
        <v>0</v>
      </c>
      <c r="P2575">
        <v>1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0.2137595462006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0.2137595462006</v>
      </c>
    </row>
    <row r="2576" spans="1:31" x14ac:dyDescent="0.25">
      <c r="A2576">
        <v>2372886</v>
      </c>
      <c r="B2576">
        <v>1</v>
      </c>
      <c r="C2576" t="s">
        <v>81</v>
      </c>
      <c r="D2576" t="s">
        <v>121</v>
      </c>
      <c r="E2576" t="s">
        <v>155</v>
      </c>
      <c r="F2576" t="s">
        <v>7631</v>
      </c>
      <c r="G2576" t="s">
        <v>203</v>
      </c>
      <c r="H2576" t="s">
        <v>135</v>
      </c>
      <c r="I2576" t="s">
        <v>136</v>
      </c>
      <c r="J2576" t="s">
        <v>137</v>
      </c>
      <c r="K2576" t="s">
        <v>138</v>
      </c>
      <c r="L2576" t="s">
        <v>7632</v>
      </c>
      <c r="M2576" t="s">
        <v>7633</v>
      </c>
      <c r="N2576">
        <v>1.4169444440000001</v>
      </c>
      <c r="O2576">
        <v>0</v>
      </c>
      <c r="P2576">
        <v>27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4.8117337685759987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4.8117337685759987</v>
      </c>
    </row>
    <row r="2577" spans="1:31" x14ac:dyDescent="0.25">
      <c r="A2577">
        <v>2372887</v>
      </c>
      <c r="B2577">
        <v>1</v>
      </c>
      <c r="C2577" t="s">
        <v>80</v>
      </c>
      <c r="D2577" t="s">
        <v>97</v>
      </c>
      <c r="E2577" t="s">
        <v>155</v>
      </c>
      <c r="F2577" t="s">
        <v>7634</v>
      </c>
      <c r="G2577" t="s">
        <v>161</v>
      </c>
      <c r="H2577" t="s">
        <v>135</v>
      </c>
      <c r="I2577" t="s">
        <v>136</v>
      </c>
      <c r="J2577" t="s">
        <v>137</v>
      </c>
      <c r="K2577" t="s">
        <v>138</v>
      </c>
      <c r="L2577" t="s">
        <v>7635</v>
      </c>
      <c r="M2577" t="s">
        <v>7636</v>
      </c>
      <c r="N2577">
        <v>0.54611111099999998</v>
      </c>
      <c r="O2577">
        <v>0</v>
      </c>
      <c r="P2577">
        <v>14</v>
      </c>
      <c r="Q2577">
        <v>0</v>
      </c>
      <c r="R2577">
        <v>0</v>
      </c>
      <c r="S2577">
        <v>0</v>
      </c>
      <c r="T2577">
        <v>4</v>
      </c>
      <c r="U2577">
        <v>0</v>
      </c>
      <c r="V2577">
        <v>0</v>
      </c>
      <c r="W2577">
        <v>0</v>
      </c>
      <c r="X2577">
        <v>3.8078001400584665</v>
      </c>
      <c r="Y2577">
        <v>0</v>
      </c>
      <c r="Z2577">
        <v>0</v>
      </c>
      <c r="AA2577">
        <v>0</v>
      </c>
      <c r="AB2577">
        <v>1.3395186977661999</v>
      </c>
      <c r="AC2577">
        <v>0</v>
      </c>
      <c r="AD2577">
        <v>0</v>
      </c>
      <c r="AE2577">
        <v>5.1473188378246668</v>
      </c>
    </row>
    <row r="2578" spans="1:31" x14ac:dyDescent="0.25">
      <c r="A2578">
        <v>2372900</v>
      </c>
      <c r="B2578">
        <v>1</v>
      </c>
      <c r="C2578" t="s">
        <v>80</v>
      </c>
      <c r="D2578" t="s">
        <v>111</v>
      </c>
      <c r="E2578" t="s">
        <v>155</v>
      </c>
      <c r="F2578" t="s">
        <v>7637</v>
      </c>
      <c r="G2578" t="s">
        <v>203</v>
      </c>
      <c r="H2578" t="s">
        <v>135</v>
      </c>
      <c r="I2578" t="s">
        <v>136</v>
      </c>
      <c r="J2578" t="s">
        <v>137</v>
      </c>
      <c r="K2578" t="s">
        <v>138</v>
      </c>
      <c r="L2578" t="s">
        <v>7638</v>
      </c>
      <c r="M2578" t="s">
        <v>7639</v>
      </c>
      <c r="N2578">
        <v>0.58944444399999996</v>
      </c>
      <c r="O2578">
        <v>0</v>
      </c>
      <c r="P2578">
        <v>22</v>
      </c>
      <c r="Q2578">
        <v>0</v>
      </c>
      <c r="R2578">
        <v>19</v>
      </c>
      <c r="S2578">
        <v>0</v>
      </c>
      <c r="T2578">
        <v>15</v>
      </c>
      <c r="U2578">
        <v>0</v>
      </c>
      <c r="V2578">
        <v>0</v>
      </c>
      <c r="W2578">
        <v>0</v>
      </c>
      <c r="X2578">
        <v>4.8892267013317081</v>
      </c>
      <c r="Y2578">
        <v>0</v>
      </c>
      <c r="Z2578">
        <v>8.4520805283724503</v>
      </c>
      <c r="AA2578">
        <v>0</v>
      </c>
      <c r="AB2578">
        <v>3.3787894027559826</v>
      </c>
      <c r="AC2578">
        <v>0</v>
      </c>
      <c r="AD2578">
        <v>0</v>
      </c>
      <c r="AE2578">
        <v>16.720096632460141</v>
      </c>
    </row>
    <row r="2579" spans="1:31" x14ac:dyDescent="0.25">
      <c r="A2579">
        <v>2372696</v>
      </c>
      <c r="B2579">
        <v>1</v>
      </c>
      <c r="C2579" t="s">
        <v>80</v>
      </c>
      <c r="D2579" t="s">
        <v>90</v>
      </c>
      <c r="E2579" t="s">
        <v>155</v>
      </c>
      <c r="F2579" t="s">
        <v>7640</v>
      </c>
      <c r="G2579" t="s">
        <v>3916</v>
      </c>
      <c r="H2579" t="s">
        <v>135</v>
      </c>
      <c r="I2579" t="s">
        <v>136</v>
      </c>
      <c r="J2579" t="s">
        <v>137</v>
      </c>
      <c r="K2579" t="s">
        <v>138</v>
      </c>
      <c r="L2579" t="s">
        <v>7641</v>
      </c>
      <c r="M2579" t="s">
        <v>7642</v>
      </c>
      <c r="N2579">
        <v>1.322777777</v>
      </c>
      <c r="O2579">
        <v>0</v>
      </c>
      <c r="P2579">
        <v>89</v>
      </c>
      <c r="Q2579">
        <v>0</v>
      </c>
      <c r="R2579">
        <v>0</v>
      </c>
      <c r="S2579">
        <v>0</v>
      </c>
      <c r="T2579">
        <v>15</v>
      </c>
      <c r="U2579">
        <v>0</v>
      </c>
      <c r="V2579">
        <v>0</v>
      </c>
      <c r="W2579">
        <v>0</v>
      </c>
      <c r="X2579">
        <v>25.853149342898408</v>
      </c>
      <c r="Y2579">
        <v>0</v>
      </c>
      <c r="Z2579">
        <v>0</v>
      </c>
      <c r="AA2579">
        <v>0</v>
      </c>
      <c r="AB2579">
        <v>20.605573352755435</v>
      </c>
      <c r="AC2579">
        <v>0</v>
      </c>
      <c r="AD2579">
        <v>0</v>
      </c>
      <c r="AE2579">
        <v>46.458722695653847</v>
      </c>
    </row>
    <row r="2580" spans="1:31" x14ac:dyDescent="0.25">
      <c r="A2580">
        <v>2372702</v>
      </c>
      <c r="B2580">
        <v>1</v>
      </c>
      <c r="C2580" t="s">
        <v>80</v>
      </c>
      <c r="D2580" t="s">
        <v>102</v>
      </c>
      <c r="E2580" t="s">
        <v>184</v>
      </c>
      <c r="F2580" t="s">
        <v>7643</v>
      </c>
      <c r="G2580" t="s">
        <v>203</v>
      </c>
      <c r="H2580" t="s">
        <v>135</v>
      </c>
      <c r="I2580" t="s">
        <v>136</v>
      </c>
      <c r="J2580" t="s">
        <v>137</v>
      </c>
      <c r="K2580" t="s">
        <v>138</v>
      </c>
      <c r="L2580" t="s">
        <v>7644</v>
      </c>
      <c r="M2580" t="s">
        <v>7645</v>
      </c>
      <c r="N2580">
        <v>6.153611111</v>
      </c>
      <c r="O2580">
        <v>0</v>
      </c>
      <c r="P2580">
        <v>0</v>
      </c>
      <c r="Q2580">
        <v>0</v>
      </c>
      <c r="R2580">
        <v>15</v>
      </c>
      <c r="S2580">
        <v>0</v>
      </c>
      <c r="T2580">
        <v>1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147.69795916021727</v>
      </c>
      <c r="AA2580">
        <v>0</v>
      </c>
      <c r="AB2580">
        <v>11.822125973266949</v>
      </c>
      <c r="AC2580">
        <v>0</v>
      </c>
      <c r="AD2580">
        <v>0</v>
      </c>
      <c r="AE2580">
        <v>159.5200851334842</v>
      </c>
    </row>
    <row r="2581" spans="1:31" x14ac:dyDescent="0.25">
      <c r="A2581">
        <v>2372711</v>
      </c>
      <c r="B2581">
        <v>1</v>
      </c>
      <c r="C2581" t="s">
        <v>80</v>
      </c>
      <c r="D2581" t="s">
        <v>84</v>
      </c>
      <c r="E2581" t="s">
        <v>155</v>
      </c>
      <c r="F2581" t="s">
        <v>7646</v>
      </c>
      <c r="G2581" t="s">
        <v>157</v>
      </c>
      <c r="H2581" t="s">
        <v>135</v>
      </c>
      <c r="I2581" t="s">
        <v>136</v>
      </c>
      <c r="J2581" t="s">
        <v>137</v>
      </c>
      <c r="K2581" t="s">
        <v>138</v>
      </c>
      <c r="L2581" t="s">
        <v>7647</v>
      </c>
      <c r="M2581" t="s">
        <v>7648</v>
      </c>
      <c r="N2581">
        <v>6.7655555549999997</v>
      </c>
      <c r="O2581">
        <v>0</v>
      </c>
      <c r="P2581">
        <v>37</v>
      </c>
      <c r="Q2581">
        <v>0</v>
      </c>
      <c r="R2581">
        <v>0</v>
      </c>
      <c r="S2581">
        <v>0</v>
      </c>
      <c r="T2581">
        <v>4</v>
      </c>
      <c r="U2581">
        <v>0</v>
      </c>
      <c r="V2581">
        <v>0</v>
      </c>
      <c r="W2581">
        <v>0</v>
      </c>
      <c r="X2581">
        <v>91.075809303396184</v>
      </c>
      <c r="Y2581">
        <v>0</v>
      </c>
      <c r="Z2581">
        <v>0</v>
      </c>
      <c r="AA2581">
        <v>0</v>
      </c>
      <c r="AB2581">
        <v>15.229889399842421</v>
      </c>
      <c r="AC2581">
        <v>0</v>
      </c>
      <c r="AD2581">
        <v>0</v>
      </c>
      <c r="AE2581">
        <v>106.3056987032386</v>
      </c>
    </row>
    <row r="2582" spans="1:31" x14ac:dyDescent="0.25">
      <c r="A2582">
        <v>2372756</v>
      </c>
      <c r="B2582">
        <v>1</v>
      </c>
      <c r="C2582" t="s">
        <v>80</v>
      </c>
      <c r="D2582" t="s">
        <v>94</v>
      </c>
      <c r="E2582" t="s">
        <v>132</v>
      </c>
      <c r="F2582" t="s">
        <v>7649</v>
      </c>
      <c r="G2582" t="s">
        <v>149</v>
      </c>
      <c r="H2582" t="s">
        <v>135</v>
      </c>
      <c r="I2582" t="s">
        <v>136</v>
      </c>
      <c r="J2582" t="s">
        <v>137</v>
      </c>
      <c r="K2582" t="s">
        <v>138</v>
      </c>
      <c r="L2582" t="s">
        <v>7650</v>
      </c>
      <c r="M2582" t="s">
        <v>7651</v>
      </c>
      <c r="N2582">
        <v>6.4763888879999998</v>
      </c>
      <c r="O2582">
        <v>0</v>
      </c>
      <c r="P2582">
        <v>1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7.7880954759583336E-3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7.7880954759583336E-3</v>
      </c>
    </row>
    <row r="2583" spans="1:31" x14ac:dyDescent="0.25">
      <c r="A2583">
        <v>2372789</v>
      </c>
      <c r="B2583">
        <v>1</v>
      </c>
      <c r="C2583" t="s">
        <v>80</v>
      </c>
      <c r="D2583" t="s">
        <v>100</v>
      </c>
      <c r="E2583" t="s">
        <v>132</v>
      </c>
      <c r="F2583" t="s">
        <v>7652</v>
      </c>
      <c r="G2583" t="s">
        <v>149</v>
      </c>
      <c r="H2583" t="s">
        <v>135</v>
      </c>
      <c r="I2583" t="s">
        <v>136</v>
      </c>
      <c r="J2583" t="s">
        <v>137</v>
      </c>
      <c r="K2583" t="s">
        <v>138</v>
      </c>
      <c r="L2583" t="s">
        <v>7653</v>
      </c>
      <c r="M2583" t="s">
        <v>7654</v>
      </c>
      <c r="N2583">
        <v>5.2652777769999997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1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8.8060683136140003</v>
      </c>
      <c r="AC2583">
        <v>0</v>
      </c>
      <c r="AD2583">
        <v>0</v>
      </c>
      <c r="AE2583">
        <v>8.8060683136140003</v>
      </c>
    </row>
    <row r="2584" spans="1:31" x14ac:dyDescent="0.25">
      <c r="A2584">
        <v>2372817</v>
      </c>
      <c r="B2584">
        <v>1</v>
      </c>
      <c r="C2584" t="s">
        <v>80</v>
      </c>
      <c r="D2584" t="s">
        <v>100</v>
      </c>
      <c r="E2584" t="s">
        <v>155</v>
      </c>
      <c r="F2584" t="s">
        <v>7655</v>
      </c>
      <c r="G2584" t="s">
        <v>203</v>
      </c>
      <c r="H2584" t="s">
        <v>135</v>
      </c>
      <c r="I2584" t="s">
        <v>136</v>
      </c>
      <c r="J2584" t="s">
        <v>137</v>
      </c>
      <c r="K2584" t="s">
        <v>138</v>
      </c>
      <c r="L2584" t="s">
        <v>7656</v>
      </c>
      <c r="M2584" t="s">
        <v>7657</v>
      </c>
      <c r="N2584">
        <v>3.3422222220000002</v>
      </c>
      <c r="O2584">
        <v>0</v>
      </c>
      <c r="P2584">
        <v>4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3.6847198908948005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3.6847198908948005</v>
      </c>
    </row>
    <row r="2585" spans="1:31" x14ac:dyDescent="0.25">
      <c r="A2585">
        <v>2372833</v>
      </c>
      <c r="B2585">
        <v>1</v>
      </c>
      <c r="C2585" t="s">
        <v>81</v>
      </c>
      <c r="D2585" t="s">
        <v>128</v>
      </c>
      <c r="E2585" t="s">
        <v>132</v>
      </c>
      <c r="F2585" t="s">
        <v>7658</v>
      </c>
      <c r="G2585" t="s">
        <v>172</v>
      </c>
      <c r="H2585" t="s">
        <v>135</v>
      </c>
      <c r="I2585" t="s">
        <v>136</v>
      </c>
      <c r="J2585" t="s">
        <v>3</v>
      </c>
      <c r="K2585" t="s">
        <v>138</v>
      </c>
      <c r="L2585" t="s">
        <v>7659</v>
      </c>
      <c r="M2585" t="s">
        <v>7660</v>
      </c>
      <c r="N2585">
        <v>5.119444444</v>
      </c>
      <c r="O2585">
        <v>0</v>
      </c>
      <c r="P2585">
        <v>4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3.4966830798440669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3.4966830798440669</v>
      </c>
    </row>
    <row r="2586" spans="1:31" x14ac:dyDescent="0.25">
      <c r="A2586">
        <v>2372842</v>
      </c>
      <c r="B2586">
        <v>1</v>
      </c>
      <c r="C2586" t="s">
        <v>81</v>
      </c>
      <c r="D2586" t="s">
        <v>112</v>
      </c>
      <c r="E2586" t="s">
        <v>132</v>
      </c>
      <c r="F2586" t="s">
        <v>7661</v>
      </c>
      <c r="G2586" t="s">
        <v>149</v>
      </c>
      <c r="H2586" t="s">
        <v>135</v>
      </c>
      <c r="I2586" t="s">
        <v>136</v>
      </c>
      <c r="J2586" t="s">
        <v>137</v>
      </c>
      <c r="K2586" t="s">
        <v>138</v>
      </c>
      <c r="L2586" t="s">
        <v>7662</v>
      </c>
      <c r="M2586" t="s">
        <v>7663</v>
      </c>
      <c r="N2586">
        <v>3.644722222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2.0810586874999999E-2</v>
      </c>
      <c r="AC2586">
        <v>0</v>
      </c>
      <c r="AD2586">
        <v>0</v>
      </c>
      <c r="AE2586">
        <v>2.0810586874999999E-2</v>
      </c>
    </row>
    <row r="2587" spans="1:31" x14ac:dyDescent="0.25">
      <c r="A2587">
        <v>2372856</v>
      </c>
      <c r="B2587">
        <v>1</v>
      </c>
      <c r="C2587" t="s">
        <v>81</v>
      </c>
      <c r="D2587" t="s">
        <v>127</v>
      </c>
      <c r="E2587" t="s">
        <v>132</v>
      </c>
      <c r="F2587" t="s">
        <v>7664</v>
      </c>
      <c r="G2587" t="s">
        <v>145</v>
      </c>
      <c r="H2587" t="s">
        <v>135</v>
      </c>
      <c r="I2587" t="s">
        <v>136</v>
      </c>
      <c r="J2587" t="s">
        <v>137</v>
      </c>
      <c r="K2587" t="s">
        <v>138</v>
      </c>
      <c r="L2587" t="s">
        <v>7665</v>
      </c>
      <c r="M2587" t="s">
        <v>7666</v>
      </c>
      <c r="N2587">
        <v>2.903888888</v>
      </c>
      <c r="O2587">
        <v>0</v>
      </c>
      <c r="P2587">
        <v>2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2.2722582697027334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2.2722582697027334</v>
      </c>
    </row>
    <row r="2588" spans="1:31" x14ac:dyDescent="0.25">
      <c r="A2588">
        <v>2372874</v>
      </c>
      <c r="B2588">
        <v>1</v>
      </c>
      <c r="C2588" t="s">
        <v>81</v>
      </c>
      <c r="D2588" t="s">
        <v>116</v>
      </c>
      <c r="E2588" t="s">
        <v>132</v>
      </c>
      <c r="F2588" t="s">
        <v>7667</v>
      </c>
      <c r="G2588" t="s">
        <v>149</v>
      </c>
      <c r="H2588" t="s">
        <v>135</v>
      </c>
      <c r="I2588" t="s">
        <v>136</v>
      </c>
      <c r="J2588" t="s">
        <v>137</v>
      </c>
      <c r="K2588" t="s">
        <v>138</v>
      </c>
      <c r="L2588" t="s">
        <v>7668</v>
      </c>
      <c r="M2588" t="s">
        <v>7669</v>
      </c>
      <c r="N2588">
        <v>2.284166666</v>
      </c>
      <c r="O2588">
        <v>0</v>
      </c>
      <c r="P2588">
        <v>1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0.31494163215135007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0.31494163215135007</v>
      </c>
    </row>
    <row r="2589" spans="1:31" x14ac:dyDescent="0.25">
      <c r="A2589">
        <v>2372891</v>
      </c>
      <c r="B2589">
        <v>1</v>
      </c>
      <c r="C2589" t="s">
        <v>80</v>
      </c>
      <c r="D2589" t="s">
        <v>96</v>
      </c>
      <c r="E2589" t="s">
        <v>132</v>
      </c>
      <c r="F2589" t="s">
        <v>7670</v>
      </c>
      <c r="G2589" t="s">
        <v>161</v>
      </c>
      <c r="H2589" t="s">
        <v>135</v>
      </c>
      <c r="I2589" t="s">
        <v>136</v>
      </c>
      <c r="J2589" t="s">
        <v>137</v>
      </c>
      <c r="K2589" t="s">
        <v>138</v>
      </c>
      <c r="L2589" t="s">
        <v>7671</v>
      </c>
      <c r="M2589" t="s">
        <v>7672</v>
      </c>
      <c r="N2589">
        <v>0.95944444399999995</v>
      </c>
      <c r="O2589">
        <v>0</v>
      </c>
      <c r="P2589">
        <v>1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</row>
    <row r="2590" spans="1:31" x14ac:dyDescent="0.25">
      <c r="A2590">
        <v>2372892</v>
      </c>
      <c r="B2590">
        <v>1</v>
      </c>
      <c r="C2590" t="s">
        <v>80</v>
      </c>
      <c r="D2590" t="s">
        <v>82</v>
      </c>
      <c r="E2590" t="s">
        <v>132</v>
      </c>
      <c r="F2590" t="s">
        <v>7673</v>
      </c>
      <c r="G2590" t="s">
        <v>149</v>
      </c>
      <c r="H2590" t="s">
        <v>135</v>
      </c>
      <c r="I2590" t="s">
        <v>136</v>
      </c>
      <c r="J2590" t="s">
        <v>137</v>
      </c>
      <c r="K2590" t="s">
        <v>138</v>
      </c>
      <c r="L2590" t="s">
        <v>7674</v>
      </c>
      <c r="M2590" t="s">
        <v>7675</v>
      </c>
      <c r="N2590">
        <v>1.423888888</v>
      </c>
      <c r="O2590">
        <v>0</v>
      </c>
      <c r="P2590">
        <v>5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1.8849090132754331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1.8849090132754331</v>
      </c>
    </row>
    <row r="2591" spans="1:31" x14ac:dyDescent="0.25">
      <c r="A2591">
        <v>2372894</v>
      </c>
      <c r="B2591">
        <v>1</v>
      </c>
      <c r="C2591" t="s">
        <v>80</v>
      </c>
      <c r="D2591" t="s">
        <v>96</v>
      </c>
      <c r="E2591" t="s">
        <v>132</v>
      </c>
      <c r="F2591" t="s">
        <v>7676</v>
      </c>
      <c r="G2591" t="s">
        <v>145</v>
      </c>
      <c r="H2591" t="s">
        <v>135</v>
      </c>
      <c r="I2591" t="s">
        <v>136</v>
      </c>
      <c r="J2591" t="s">
        <v>137</v>
      </c>
      <c r="K2591" t="s">
        <v>138</v>
      </c>
      <c r="L2591" t="s">
        <v>7677</v>
      </c>
      <c r="M2591" t="s">
        <v>7678</v>
      </c>
      <c r="N2591">
        <v>3.3663888879999999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1.2018432955129332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1.2018432955129332</v>
      </c>
    </row>
    <row r="2592" spans="1:31" x14ac:dyDescent="0.25">
      <c r="A2592">
        <v>2372896</v>
      </c>
      <c r="B2592">
        <v>1</v>
      </c>
      <c r="C2592" t="s">
        <v>81</v>
      </c>
      <c r="D2592" t="s">
        <v>112</v>
      </c>
      <c r="E2592" t="s">
        <v>155</v>
      </c>
      <c r="F2592" t="s">
        <v>7679</v>
      </c>
      <c r="G2592" t="s">
        <v>203</v>
      </c>
      <c r="H2592" t="s">
        <v>135</v>
      </c>
      <c r="I2592" t="s">
        <v>136</v>
      </c>
      <c r="J2592" t="s">
        <v>137</v>
      </c>
      <c r="K2592" t="s">
        <v>138</v>
      </c>
      <c r="L2592" t="s">
        <v>7680</v>
      </c>
      <c r="M2592" t="s">
        <v>7681</v>
      </c>
      <c r="N2592">
        <v>0.60916666600000002</v>
      </c>
      <c r="O2592">
        <v>0</v>
      </c>
      <c r="P2592">
        <v>52</v>
      </c>
      <c r="Q2592">
        <v>0</v>
      </c>
      <c r="R2592">
        <v>0</v>
      </c>
      <c r="S2592">
        <v>0</v>
      </c>
      <c r="T2592">
        <v>1</v>
      </c>
      <c r="U2592">
        <v>0</v>
      </c>
      <c r="V2592">
        <v>0</v>
      </c>
      <c r="W2592">
        <v>0</v>
      </c>
      <c r="X2592">
        <v>5.5586548514096004</v>
      </c>
      <c r="Y2592">
        <v>0</v>
      </c>
      <c r="Z2592">
        <v>0</v>
      </c>
      <c r="AA2592">
        <v>0</v>
      </c>
      <c r="AB2592">
        <v>0.93526954073189994</v>
      </c>
      <c r="AC2592">
        <v>0</v>
      </c>
      <c r="AD2592">
        <v>0</v>
      </c>
      <c r="AE2592">
        <v>6.4939243921415004</v>
      </c>
    </row>
    <row r="2593" spans="1:31" x14ac:dyDescent="0.25">
      <c r="A2593">
        <v>2372897</v>
      </c>
      <c r="B2593">
        <v>1</v>
      </c>
      <c r="C2593" t="s">
        <v>81</v>
      </c>
      <c r="D2593" t="s">
        <v>123</v>
      </c>
      <c r="E2593" t="s">
        <v>155</v>
      </c>
      <c r="F2593" t="s">
        <v>7682</v>
      </c>
      <c r="G2593" t="s">
        <v>157</v>
      </c>
      <c r="H2593" t="s">
        <v>135</v>
      </c>
      <c r="I2593" t="s">
        <v>136</v>
      </c>
      <c r="J2593" t="s">
        <v>137</v>
      </c>
      <c r="K2593" t="s">
        <v>138</v>
      </c>
      <c r="L2593" t="s">
        <v>7683</v>
      </c>
      <c r="M2593" t="s">
        <v>7684</v>
      </c>
      <c r="N2593">
        <v>1.0505555550000001</v>
      </c>
      <c r="O2593">
        <v>0</v>
      </c>
      <c r="P2593">
        <v>97</v>
      </c>
      <c r="Q2593">
        <v>0</v>
      </c>
      <c r="R2593">
        <v>0</v>
      </c>
      <c r="S2593">
        <v>0</v>
      </c>
      <c r="T2593">
        <v>3</v>
      </c>
      <c r="U2593">
        <v>0</v>
      </c>
      <c r="V2593">
        <v>0</v>
      </c>
      <c r="W2593">
        <v>0</v>
      </c>
      <c r="X2593">
        <v>22.541120640027728</v>
      </c>
      <c r="Y2593">
        <v>0</v>
      </c>
      <c r="Z2593">
        <v>0</v>
      </c>
      <c r="AA2593">
        <v>0</v>
      </c>
      <c r="AB2593">
        <v>1.0633997222356</v>
      </c>
      <c r="AC2593">
        <v>0</v>
      </c>
      <c r="AD2593">
        <v>0</v>
      </c>
      <c r="AE2593">
        <v>23.60452036226333</v>
      </c>
    </row>
    <row r="2594" spans="1:31" x14ac:dyDescent="0.25">
      <c r="A2594">
        <v>2372909</v>
      </c>
      <c r="B2594">
        <v>1</v>
      </c>
      <c r="C2594" t="s">
        <v>80</v>
      </c>
      <c r="D2594" t="s">
        <v>107</v>
      </c>
      <c r="E2594" t="s">
        <v>132</v>
      </c>
      <c r="F2594" t="s">
        <v>7685</v>
      </c>
      <c r="G2594" t="s">
        <v>172</v>
      </c>
      <c r="H2594" t="s">
        <v>135</v>
      </c>
      <c r="I2594" t="s">
        <v>136</v>
      </c>
      <c r="J2594" t="s">
        <v>3</v>
      </c>
      <c r="K2594" t="s">
        <v>138</v>
      </c>
      <c r="L2594" t="s">
        <v>7686</v>
      </c>
      <c r="M2594" t="s">
        <v>7687</v>
      </c>
      <c r="N2594">
        <v>2.670555555</v>
      </c>
      <c r="O2594">
        <v>0</v>
      </c>
      <c r="P2594">
        <v>5</v>
      </c>
      <c r="Q2594">
        <v>0</v>
      </c>
      <c r="R2594">
        <v>0</v>
      </c>
      <c r="S2594">
        <v>0</v>
      </c>
      <c r="T2594">
        <v>2</v>
      </c>
      <c r="U2594">
        <v>0</v>
      </c>
      <c r="V2594">
        <v>0</v>
      </c>
      <c r="W2594">
        <v>0</v>
      </c>
      <c r="X2594">
        <v>1.9588387431729668</v>
      </c>
      <c r="Y2594">
        <v>0</v>
      </c>
      <c r="Z2594">
        <v>0</v>
      </c>
      <c r="AA2594">
        <v>0</v>
      </c>
      <c r="AB2594">
        <v>4.3548493274876927</v>
      </c>
      <c r="AC2594">
        <v>0</v>
      </c>
      <c r="AD2594">
        <v>0</v>
      </c>
      <c r="AE2594">
        <v>6.3136880706606595</v>
      </c>
    </row>
    <row r="2595" spans="1:31" x14ac:dyDescent="0.25">
      <c r="A2595">
        <v>2372910</v>
      </c>
      <c r="B2595">
        <v>1</v>
      </c>
      <c r="C2595" t="s">
        <v>81</v>
      </c>
      <c r="D2595" t="s">
        <v>112</v>
      </c>
      <c r="E2595" t="s">
        <v>132</v>
      </c>
      <c r="F2595" t="s">
        <v>7688</v>
      </c>
      <c r="G2595" t="s">
        <v>149</v>
      </c>
      <c r="H2595" t="s">
        <v>135</v>
      </c>
      <c r="I2595" t="s">
        <v>136</v>
      </c>
      <c r="J2595" t="s">
        <v>137</v>
      </c>
      <c r="K2595" t="s">
        <v>138</v>
      </c>
      <c r="L2595" t="s">
        <v>7689</v>
      </c>
      <c r="M2595" t="s">
        <v>7690</v>
      </c>
      <c r="N2595">
        <v>0.79416666599999997</v>
      </c>
      <c r="O2595">
        <v>0</v>
      </c>
      <c r="P2595">
        <v>1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0.13702606818322502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0.13702606818322502</v>
      </c>
    </row>
    <row r="2596" spans="1:31" x14ac:dyDescent="0.25">
      <c r="A2596">
        <v>2372911</v>
      </c>
      <c r="B2596">
        <v>1</v>
      </c>
      <c r="C2596" t="s">
        <v>81</v>
      </c>
      <c r="D2596" t="s">
        <v>112</v>
      </c>
      <c r="E2596" t="s">
        <v>132</v>
      </c>
      <c r="F2596" t="s">
        <v>7691</v>
      </c>
      <c r="G2596" t="s">
        <v>149</v>
      </c>
      <c r="H2596" t="s">
        <v>135</v>
      </c>
      <c r="I2596" t="s">
        <v>136</v>
      </c>
      <c r="J2596" t="s">
        <v>137</v>
      </c>
      <c r="K2596" t="s">
        <v>138</v>
      </c>
      <c r="L2596" t="s">
        <v>7692</v>
      </c>
      <c r="M2596" t="s">
        <v>7693</v>
      </c>
      <c r="N2596">
        <v>1.973055555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0.45538109649153341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0.45538109649153341</v>
      </c>
    </row>
    <row r="2597" spans="1:31" x14ac:dyDescent="0.25">
      <c r="A2597">
        <v>2372920</v>
      </c>
      <c r="B2597">
        <v>1</v>
      </c>
      <c r="C2597" t="s">
        <v>81</v>
      </c>
      <c r="D2597" t="s">
        <v>123</v>
      </c>
      <c r="E2597" t="s">
        <v>155</v>
      </c>
      <c r="F2597" t="s">
        <v>7694</v>
      </c>
      <c r="G2597" t="s">
        <v>203</v>
      </c>
      <c r="H2597" t="s">
        <v>135</v>
      </c>
      <c r="I2597" t="s">
        <v>136</v>
      </c>
      <c r="J2597" t="s">
        <v>137</v>
      </c>
      <c r="K2597" t="s">
        <v>138</v>
      </c>
      <c r="L2597" t="s">
        <v>7695</v>
      </c>
      <c r="M2597" t="s">
        <v>7696</v>
      </c>
      <c r="N2597">
        <v>0.78361111100000003</v>
      </c>
      <c r="O2597">
        <v>0</v>
      </c>
      <c r="P2597">
        <v>99</v>
      </c>
      <c r="Q2597">
        <v>0</v>
      </c>
      <c r="R2597">
        <v>0</v>
      </c>
      <c r="S2597">
        <v>0</v>
      </c>
      <c r="T2597">
        <v>3</v>
      </c>
      <c r="U2597">
        <v>0</v>
      </c>
      <c r="V2597">
        <v>0</v>
      </c>
      <c r="W2597">
        <v>0</v>
      </c>
      <c r="X2597">
        <v>17.36520939538234</v>
      </c>
      <c r="Y2597">
        <v>0</v>
      </c>
      <c r="Z2597">
        <v>0</v>
      </c>
      <c r="AA2597">
        <v>0</v>
      </c>
      <c r="AB2597">
        <v>0.35356721400000002</v>
      </c>
      <c r="AC2597">
        <v>0</v>
      </c>
      <c r="AD2597">
        <v>0</v>
      </c>
      <c r="AE2597">
        <v>17.718776609382342</v>
      </c>
    </row>
    <row r="2598" spans="1:31" x14ac:dyDescent="0.25">
      <c r="A2598">
        <v>2372921</v>
      </c>
      <c r="B2598">
        <v>1</v>
      </c>
      <c r="C2598" t="s">
        <v>81</v>
      </c>
      <c r="D2598" t="s">
        <v>123</v>
      </c>
      <c r="E2598" t="s">
        <v>132</v>
      </c>
      <c r="F2598" t="s">
        <v>7697</v>
      </c>
      <c r="G2598" t="s">
        <v>149</v>
      </c>
      <c r="H2598" t="s">
        <v>135</v>
      </c>
      <c r="I2598" t="s">
        <v>136</v>
      </c>
      <c r="J2598" t="s">
        <v>137</v>
      </c>
      <c r="K2598" t="s">
        <v>138</v>
      </c>
      <c r="L2598" t="s">
        <v>7698</v>
      </c>
      <c r="M2598" t="s">
        <v>7699</v>
      </c>
      <c r="N2598">
        <v>1.6047222219999999</v>
      </c>
      <c r="O2598">
        <v>0</v>
      </c>
      <c r="P2598">
        <v>5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3.0988415116351002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3.0988415116351002</v>
      </c>
    </row>
    <row r="2599" spans="1:31" x14ac:dyDescent="0.25">
      <c r="A2599">
        <v>2372923</v>
      </c>
      <c r="B2599">
        <v>1</v>
      </c>
      <c r="C2599" t="s">
        <v>81</v>
      </c>
      <c r="D2599" t="s">
        <v>112</v>
      </c>
      <c r="E2599" t="s">
        <v>155</v>
      </c>
      <c r="F2599" t="s">
        <v>7700</v>
      </c>
      <c r="G2599" t="s">
        <v>203</v>
      </c>
      <c r="H2599" t="s">
        <v>135</v>
      </c>
      <c r="I2599" t="s">
        <v>136</v>
      </c>
      <c r="J2599" t="s">
        <v>137</v>
      </c>
      <c r="K2599" t="s">
        <v>138</v>
      </c>
      <c r="L2599" t="s">
        <v>7701</v>
      </c>
      <c r="M2599" t="s">
        <v>7702</v>
      </c>
      <c r="N2599">
        <v>1.048611111</v>
      </c>
      <c r="O2599">
        <v>0</v>
      </c>
      <c r="P2599">
        <v>356</v>
      </c>
      <c r="Q2599">
        <v>0</v>
      </c>
      <c r="R2599">
        <v>2</v>
      </c>
      <c r="S2599">
        <v>0</v>
      </c>
      <c r="T2599">
        <v>26</v>
      </c>
      <c r="U2599">
        <v>0</v>
      </c>
      <c r="V2599">
        <v>0</v>
      </c>
      <c r="W2599">
        <v>0</v>
      </c>
      <c r="X2599">
        <v>62.545239648494288</v>
      </c>
      <c r="Y2599">
        <v>0</v>
      </c>
      <c r="Z2599">
        <v>7.5216633120000001E-2</v>
      </c>
      <c r="AA2599">
        <v>0</v>
      </c>
      <c r="AB2599">
        <v>30.543053964142498</v>
      </c>
      <c r="AC2599">
        <v>0</v>
      </c>
      <c r="AD2599">
        <v>0</v>
      </c>
      <c r="AE2599">
        <v>93.163510245756783</v>
      </c>
    </row>
    <row r="2600" spans="1:31" x14ac:dyDescent="0.25">
      <c r="A2600">
        <v>2372929</v>
      </c>
      <c r="B2600">
        <v>1</v>
      </c>
      <c r="C2600" t="s">
        <v>81</v>
      </c>
      <c r="D2600" t="s">
        <v>123</v>
      </c>
      <c r="E2600" t="s">
        <v>155</v>
      </c>
      <c r="F2600" t="s">
        <v>7703</v>
      </c>
      <c r="G2600" t="s">
        <v>203</v>
      </c>
      <c r="H2600" t="s">
        <v>135</v>
      </c>
      <c r="I2600" t="s">
        <v>136</v>
      </c>
      <c r="J2600" t="s">
        <v>137</v>
      </c>
      <c r="K2600" t="s">
        <v>138</v>
      </c>
      <c r="L2600" t="s">
        <v>7704</v>
      </c>
      <c r="M2600" t="s">
        <v>7705</v>
      </c>
      <c r="N2600">
        <v>2.5530555549999998</v>
      </c>
      <c r="O2600">
        <v>0</v>
      </c>
      <c r="P2600">
        <v>2</v>
      </c>
      <c r="Q2600">
        <v>0</v>
      </c>
      <c r="R2600">
        <v>11</v>
      </c>
      <c r="S2600">
        <v>0</v>
      </c>
      <c r="T2600">
        <v>5</v>
      </c>
      <c r="U2600">
        <v>0</v>
      </c>
      <c r="V2600">
        <v>0</v>
      </c>
      <c r="W2600">
        <v>0</v>
      </c>
      <c r="X2600">
        <v>1.1235984836955084</v>
      </c>
      <c r="Y2600">
        <v>0</v>
      </c>
      <c r="Z2600">
        <v>10.736909108555004</v>
      </c>
      <c r="AA2600">
        <v>0</v>
      </c>
      <c r="AB2600">
        <v>5.7510130583039993</v>
      </c>
      <c r="AC2600">
        <v>0</v>
      </c>
      <c r="AD2600">
        <v>0</v>
      </c>
      <c r="AE2600">
        <v>17.61152065055451</v>
      </c>
    </row>
    <row r="2601" spans="1:31" x14ac:dyDescent="0.25">
      <c r="A2601">
        <v>2372936</v>
      </c>
      <c r="B2601">
        <v>1</v>
      </c>
      <c r="C2601" t="s">
        <v>80</v>
      </c>
      <c r="D2601" t="s">
        <v>85</v>
      </c>
      <c r="E2601" t="s">
        <v>155</v>
      </c>
      <c r="F2601" t="s">
        <v>7706</v>
      </c>
      <c r="G2601" t="s">
        <v>203</v>
      </c>
      <c r="H2601" t="s">
        <v>135</v>
      </c>
      <c r="I2601" t="s">
        <v>136</v>
      </c>
      <c r="J2601" t="s">
        <v>137</v>
      </c>
      <c r="K2601" t="s">
        <v>138</v>
      </c>
      <c r="L2601" t="s">
        <v>7707</v>
      </c>
      <c r="M2601" t="s">
        <v>7708</v>
      </c>
      <c r="N2601">
        <v>1.4</v>
      </c>
      <c r="O2601">
        <v>0</v>
      </c>
      <c r="P2601">
        <v>113</v>
      </c>
      <c r="Q2601">
        <v>0</v>
      </c>
      <c r="R2601">
        <v>0</v>
      </c>
      <c r="S2601">
        <v>0</v>
      </c>
      <c r="T2601">
        <v>5</v>
      </c>
      <c r="U2601">
        <v>0</v>
      </c>
      <c r="V2601">
        <v>0</v>
      </c>
      <c r="W2601">
        <v>0</v>
      </c>
      <c r="X2601">
        <v>40.489311978263217</v>
      </c>
      <c r="Y2601">
        <v>0</v>
      </c>
      <c r="Z2601">
        <v>0</v>
      </c>
      <c r="AA2601">
        <v>0</v>
      </c>
      <c r="AB2601">
        <v>3.2169985690068001</v>
      </c>
      <c r="AC2601">
        <v>0</v>
      </c>
      <c r="AD2601">
        <v>0</v>
      </c>
      <c r="AE2601">
        <v>43.706310547270014</v>
      </c>
    </row>
    <row r="2602" spans="1:31" x14ac:dyDescent="0.25">
      <c r="A2602">
        <v>2372730</v>
      </c>
      <c r="B2602">
        <v>1</v>
      </c>
      <c r="C2602" t="s">
        <v>81</v>
      </c>
      <c r="D2602" t="s">
        <v>118</v>
      </c>
      <c r="E2602" t="s">
        <v>132</v>
      </c>
      <c r="F2602" t="s">
        <v>7709</v>
      </c>
      <c r="G2602" t="s">
        <v>172</v>
      </c>
      <c r="H2602" t="s">
        <v>135</v>
      </c>
      <c r="I2602" t="s">
        <v>136</v>
      </c>
      <c r="J2602" t="s">
        <v>3</v>
      </c>
      <c r="K2602" t="s">
        <v>138</v>
      </c>
      <c r="L2602" t="s">
        <v>7710</v>
      </c>
      <c r="M2602" t="s">
        <v>7711</v>
      </c>
      <c r="N2602">
        <v>3.250555555</v>
      </c>
      <c r="O2602">
        <v>0</v>
      </c>
      <c r="P2602">
        <v>2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0.8533380775838334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0.8533380775838334</v>
      </c>
    </row>
    <row r="2603" spans="1:31" x14ac:dyDescent="0.25">
      <c r="A2603">
        <v>2372930</v>
      </c>
      <c r="B2603">
        <v>1</v>
      </c>
      <c r="C2603" t="s">
        <v>81</v>
      </c>
      <c r="D2603" t="s">
        <v>128</v>
      </c>
      <c r="E2603" t="s">
        <v>132</v>
      </c>
      <c r="F2603" t="s">
        <v>7712</v>
      </c>
      <c r="G2603" t="s">
        <v>134</v>
      </c>
      <c r="H2603" t="s">
        <v>135</v>
      </c>
      <c r="I2603" t="s">
        <v>136</v>
      </c>
      <c r="J2603" t="s">
        <v>137</v>
      </c>
      <c r="K2603" t="s">
        <v>138</v>
      </c>
      <c r="L2603" t="s">
        <v>7713</v>
      </c>
      <c r="M2603" t="s">
        <v>7714</v>
      </c>
      <c r="N2603">
        <v>2.6488888880000001</v>
      </c>
      <c r="O2603">
        <v>0</v>
      </c>
      <c r="P2603">
        <v>4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1.32604318804315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1.32604318804315</v>
      </c>
    </row>
    <row r="2604" spans="1:31" x14ac:dyDescent="0.25">
      <c r="A2604">
        <v>2372640</v>
      </c>
      <c r="B2604">
        <v>1</v>
      </c>
      <c r="C2604" t="s">
        <v>81</v>
      </c>
      <c r="D2604" t="s">
        <v>112</v>
      </c>
      <c r="E2604" t="s">
        <v>155</v>
      </c>
      <c r="F2604" t="s">
        <v>7715</v>
      </c>
      <c r="G2604" t="s">
        <v>203</v>
      </c>
      <c r="H2604" t="s">
        <v>135</v>
      </c>
      <c r="I2604" t="s">
        <v>136</v>
      </c>
      <c r="J2604" t="s">
        <v>137</v>
      </c>
      <c r="K2604" t="s">
        <v>138</v>
      </c>
      <c r="L2604" t="s">
        <v>7716</v>
      </c>
      <c r="M2604" t="s">
        <v>7717</v>
      </c>
      <c r="N2604">
        <v>1.9850000000000001</v>
      </c>
      <c r="O2604">
        <v>0</v>
      </c>
      <c r="P2604">
        <v>31</v>
      </c>
      <c r="Q2604">
        <v>0</v>
      </c>
      <c r="R2604">
        <v>4</v>
      </c>
      <c r="S2604">
        <v>0</v>
      </c>
      <c r="T2604">
        <v>3</v>
      </c>
      <c r="U2604">
        <v>0</v>
      </c>
      <c r="V2604">
        <v>0</v>
      </c>
      <c r="W2604">
        <v>0</v>
      </c>
      <c r="X2604">
        <v>13.312116851601745</v>
      </c>
      <c r="Y2604">
        <v>0</v>
      </c>
      <c r="Z2604">
        <v>6.6439244686134673</v>
      </c>
      <c r="AA2604">
        <v>0</v>
      </c>
      <c r="AB2604">
        <v>1.15922867514505</v>
      </c>
      <c r="AC2604">
        <v>0</v>
      </c>
      <c r="AD2604">
        <v>0</v>
      </c>
      <c r="AE2604">
        <v>21.115269995360265</v>
      </c>
    </row>
    <row r="2605" spans="1:31" x14ac:dyDescent="0.25">
      <c r="A2605">
        <v>2372871</v>
      </c>
      <c r="B2605">
        <v>1</v>
      </c>
      <c r="C2605" t="s">
        <v>80</v>
      </c>
      <c r="D2605" t="s">
        <v>90</v>
      </c>
      <c r="E2605" t="s">
        <v>132</v>
      </c>
      <c r="F2605" t="s">
        <v>7718</v>
      </c>
      <c r="G2605" t="s">
        <v>149</v>
      </c>
      <c r="H2605" t="s">
        <v>135</v>
      </c>
      <c r="I2605" t="s">
        <v>136</v>
      </c>
      <c r="J2605" t="s">
        <v>137</v>
      </c>
      <c r="K2605" t="s">
        <v>138</v>
      </c>
      <c r="L2605" t="s">
        <v>7719</v>
      </c>
      <c r="M2605" t="s">
        <v>7720</v>
      </c>
      <c r="N2605">
        <v>6.8797222219999998</v>
      </c>
      <c r="O2605">
        <v>0</v>
      </c>
      <c r="P2605">
        <v>8</v>
      </c>
      <c r="Q2605">
        <v>0</v>
      </c>
      <c r="R2605">
        <v>0</v>
      </c>
      <c r="S2605">
        <v>0</v>
      </c>
      <c r="T2605">
        <v>2</v>
      </c>
      <c r="U2605">
        <v>0</v>
      </c>
      <c r="V2605">
        <v>0</v>
      </c>
      <c r="W2605">
        <v>0</v>
      </c>
      <c r="X2605">
        <v>11.468633640005768</v>
      </c>
      <c r="Y2605">
        <v>0</v>
      </c>
      <c r="Z2605">
        <v>0</v>
      </c>
      <c r="AA2605">
        <v>0</v>
      </c>
      <c r="AB2605">
        <v>5.0210413418854998</v>
      </c>
      <c r="AC2605">
        <v>0</v>
      </c>
      <c r="AD2605">
        <v>0</v>
      </c>
      <c r="AE2605">
        <v>16.48967498189127</v>
      </c>
    </row>
    <row r="2606" spans="1:31" x14ac:dyDescent="0.25">
      <c r="A2606">
        <v>2372917</v>
      </c>
      <c r="B2606">
        <v>1</v>
      </c>
      <c r="C2606" t="s">
        <v>80</v>
      </c>
      <c r="D2606" t="s">
        <v>90</v>
      </c>
      <c r="E2606" t="s">
        <v>132</v>
      </c>
      <c r="F2606" t="s">
        <v>7721</v>
      </c>
      <c r="G2606" t="s">
        <v>134</v>
      </c>
      <c r="H2606" t="s">
        <v>135</v>
      </c>
      <c r="I2606" t="s">
        <v>136</v>
      </c>
      <c r="J2606" t="s">
        <v>137</v>
      </c>
      <c r="K2606" t="s">
        <v>138</v>
      </c>
      <c r="L2606" t="s">
        <v>7722</v>
      </c>
      <c r="M2606" t="s">
        <v>7723</v>
      </c>
      <c r="N2606">
        <v>4.125555555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1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3.4987385363700003E-2</v>
      </c>
      <c r="AC2606">
        <v>0</v>
      </c>
      <c r="AD2606">
        <v>0</v>
      </c>
      <c r="AE2606">
        <v>3.4987385363700003E-2</v>
      </c>
    </row>
    <row r="2607" spans="1:31" x14ac:dyDescent="0.25">
      <c r="A2607">
        <v>2372944</v>
      </c>
      <c r="B2607">
        <v>1</v>
      </c>
      <c r="C2607" t="s">
        <v>80</v>
      </c>
      <c r="D2607" t="s">
        <v>82</v>
      </c>
      <c r="E2607" t="s">
        <v>132</v>
      </c>
      <c r="F2607" t="s">
        <v>7724</v>
      </c>
      <c r="G2607" t="s">
        <v>145</v>
      </c>
      <c r="H2607" t="s">
        <v>135</v>
      </c>
      <c r="I2607" t="s">
        <v>136</v>
      </c>
      <c r="J2607" t="s">
        <v>137</v>
      </c>
      <c r="K2607" t="s">
        <v>138</v>
      </c>
      <c r="L2607" t="s">
        <v>7725</v>
      </c>
      <c r="M2607" t="s">
        <v>7726</v>
      </c>
      <c r="N2607">
        <v>2.0838888880000002</v>
      </c>
      <c r="O2607">
        <v>0</v>
      </c>
      <c r="P2607">
        <v>5</v>
      </c>
      <c r="Q2607">
        <v>0</v>
      </c>
      <c r="R2607">
        <v>0</v>
      </c>
      <c r="S2607">
        <v>0</v>
      </c>
      <c r="T2607">
        <v>2</v>
      </c>
      <c r="U2607">
        <v>0</v>
      </c>
      <c r="V2607">
        <v>0</v>
      </c>
      <c r="W2607">
        <v>0</v>
      </c>
      <c r="X2607">
        <v>2.2990921891169998</v>
      </c>
      <c r="Y2607">
        <v>0</v>
      </c>
      <c r="Z2607">
        <v>0</v>
      </c>
      <c r="AA2607">
        <v>0</v>
      </c>
      <c r="AB2607">
        <v>6.6928951768033332E-2</v>
      </c>
      <c r="AC2607">
        <v>0</v>
      </c>
      <c r="AD2607">
        <v>0</v>
      </c>
      <c r="AE2607">
        <v>2.3660211408850329</v>
      </c>
    </row>
    <row r="2608" spans="1:31" x14ac:dyDescent="0.25">
      <c r="A2608">
        <v>2372955</v>
      </c>
      <c r="B2608">
        <v>1</v>
      </c>
      <c r="C2608" t="s">
        <v>81</v>
      </c>
      <c r="D2608" t="s">
        <v>128</v>
      </c>
      <c r="E2608" t="s">
        <v>132</v>
      </c>
      <c r="F2608" t="s">
        <v>7603</v>
      </c>
      <c r="G2608" t="s">
        <v>145</v>
      </c>
      <c r="H2608" t="s">
        <v>135</v>
      </c>
      <c r="I2608" t="s">
        <v>136</v>
      </c>
      <c r="J2608" t="s">
        <v>137</v>
      </c>
      <c r="K2608" t="s">
        <v>138</v>
      </c>
      <c r="L2608" t="s">
        <v>7727</v>
      </c>
      <c r="M2608" t="s">
        <v>7728</v>
      </c>
      <c r="N2608">
        <v>1.2566666660000001</v>
      </c>
      <c r="O2608">
        <v>0</v>
      </c>
      <c r="P2608">
        <v>13</v>
      </c>
      <c r="Q2608">
        <v>0</v>
      </c>
      <c r="R2608">
        <v>0</v>
      </c>
      <c r="S2608">
        <v>0</v>
      </c>
      <c r="T2608">
        <v>1</v>
      </c>
      <c r="U2608">
        <v>0</v>
      </c>
      <c r="V2608">
        <v>0</v>
      </c>
      <c r="W2608">
        <v>0</v>
      </c>
      <c r="X2608">
        <v>3.1223736633528003</v>
      </c>
      <c r="Y2608">
        <v>0</v>
      </c>
      <c r="Z2608">
        <v>0</v>
      </c>
      <c r="AA2608">
        <v>0</v>
      </c>
      <c r="AB2608">
        <v>0.2176134417093</v>
      </c>
      <c r="AC2608">
        <v>0</v>
      </c>
      <c r="AD2608">
        <v>0</v>
      </c>
      <c r="AE2608">
        <v>3.3399871050621002</v>
      </c>
    </row>
    <row r="2609" spans="1:31" x14ac:dyDescent="0.25">
      <c r="A2609">
        <v>2372537</v>
      </c>
      <c r="B2609">
        <v>1</v>
      </c>
      <c r="C2609" t="s">
        <v>80</v>
      </c>
      <c r="D2609" t="s">
        <v>97</v>
      </c>
      <c r="E2609" t="s">
        <v>170</v>
      </c>
      <c r="F2609" t="s">
        <v>7319</v>
      </c>
      <c r="G2609" t="s">
        <v>630</v>
      </c>
      <c r="H2609" t="s">
        <v>135</v>
      </c>
      <c r="I2609" t="s">
        <v>136</v>
      </c>
      <c r="J2609" t="s">
        <v>137</v>
      </c>
      <c r="K2609" t="s">
        <v>138</v>
      </c>
      <c r="L2609" t="s">
        <v>7729</v>
      </c>
      <c r="M2609" t="s">
        <v>7730</v>
      </c>
      <c r="N2609">
        <v>4.3661111110000004</v>
      </c>
      <c r="O2609">
        <v>0</v>
      </c>
      <c r="P2609">
        <v>2</v>
      </c>
      <c r="Q2609">
        <v>0</v>
      </c>
      <c r="R2609">
        <v>0</v>
      </c>
      <c r="S2609">
        <v>0</v>
      </c>
      <c r="T2609">
        <v>1</v>
      </c>
      <c r="U2609">
        <v>0</v>
      </c>
      <c r="V2609">
        <v>0</v>
      </c>
      <c r="W2609">
        <v>0</v>
      </c>
      <c r="X2609">
        <v>2.0402843232133998</v>
      </c>
      <c r="Y2609">
        <v>0</v>
      </c>
      <c r="Z2609">
        <v>0</v>
      </c>
      <c r="AA2609">
        <v>0</v>
      </c>
      <c r="AB2609">
        <v>8.8035249058481995</v>
      </c>
      <c r="AC2609">
        <v>0</v>
      </c>
      <c r="AD2609">
        <v>0</v>
      </c>
      <c r="AE2609">
        <v>10.843809229061598</v>
      </c>
    </row>
    <row r="2610" spans="1:31" x14ac:dyDescent="0.25">
      <c r="A2610">
        <v>2372724</v>
      </c>
      <c r="B2610">
        <v>1</v>
      </c>
      <c r="C2610" t="s">
        <v>81</v>
      </c>
      <c r="D2610" t="s">
        <v>112</v>
      </c>
      <c r="E2610" t="s">
        <v>132</v>
      </c>
      <c r="F2610" t="s">
        <v>7731</v>
      </c>
      <c r="G2610" t="s">
        <v>149</v>
      </c>
      <c r="H2610" t="s">
        <v>135</v>
      </c>
      <c r="I2610" t="s">
        <v>136</v>
      </c>
      <c r="J2610" t="s">
        <v>137</v>
      </c>
      <c r="K2610" t="s">
        <v>138</v>
      </c>
      <c r="L2610" t="s">
        <v>7732</v>
      </c>
      <c r="M2610" t="s">
        <v>7733</v>
      </c>
      <c r="N2610">
        <v>3.3605555549999999</v>
      </c>
      <c r="O2610">
        <v>0</v>
      </c>
      <c r="P2610">
        <v>1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</row>
    <row r="2611" spans="1:31" x14ac:dyDescent="0.25">
      <c r="A2611">
        <v>2372957</v>
      </c>
      <c r="B2611">
        <v>1</v>
      </c>
      <c r="C2611" t="s">
        <v>80</v>
      </c>
      <c r="D2611" t="s">
        <v>100</v>
      </c>
      <c r="E2611" t="s">
        <v>132</v>
      </c>
      <c r="F2611" t="s">
        <v>7734</v>
      </c>
      <c r="G2611" t="s">
        <v>149</v>
      </c>
      <c r="H2611" t="s">
        <v>135</v>
      </c>
      <c r="I2611" t="s">
        <v>136</v>
      </c>
      <c r="J2611" t="s">
        <v>137</v>
      </c>
      <c r="K2611" t="s">
        <v>138</v>
      </c>
      <c r="L2611" t="s">
        <v>7735</v>
      </c>
      <c r="M2611" t="s">
        <v>7736</v>
      </c>
      <c r="N2611">
        <v>4.3444444439999996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0.94320364231060005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0.94320364231060005</v>
      </c>
    </row>
    <row r="2612" spans="1:31" x14ac:dyDescent="0.25">
      <c r="A2612">
        <v>2372959</v>
      </c>
      <c r="B2612">
        <v>1</v>
      </c>
      <c r="C2612" t="s">
        <v>81</v>
      </c>
      <c r="D2612" t="s">
        <v>112</v>
      </c>
      <c r="E2612" t="s">
        <v>132</v>
      </c>
      <c r="F2612" t="s">
        <v>7737</v>
      </c>
      <c r="G2612" t="s">
        <v>149</v>
      </c>
      <c r="H2612" t="s">
        <v>135</v>
      </c>
      <c r="I2612" t="s">
        <v>136</v>
      </c>
      <c r="J2612" t="s">
        <v>137</v>
      </c>
      <c r="K2612" t="s">
        <v>138</v>
      </c>
      <c r="L2612" t="s">
        <v>7738</v>
      </c>
      <c r="M2612" t="s">
        <v>7739</v>
      </c>
      <c r="N2612">
        <v>3.3283333329999998</v>
      </c>
      <c r="O2612">
        <v>0</v>
      </c>
      <c r="P2612">
        <v>1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0.14591973169950001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0.14591973169950001</v>
      </c>
    </row>
    <row r="2613" spans="1:31" x14ac:dyDescent="0.25">
      <c r="A2613">
        <v>2372979</v>
      </c>
      <c r="B2613">
        <v>1</v>
      </c>
      <c r="C2613" t="s">
        <v>80</v>
      </c>
      <c r="D2613" t="s">
        <v>87</v>
      </c>
      <c r="E2613" t="s">
        <v>132</v>
      </c>
      <c r="F2613" t="s">
        <v>7740</v>
      </c>
      <c r="G2613" t="s">
        <v>145</v>
      </c>
      <c r="H2613" t="s">
        <v>135</v>
      </c>
      <c r="I2613" t="s">
        <v>136</v>
      </c>
      <c r="J2613" t="s">
        <v>137</v>
      </c>
      <c r="K2613" t="s">
        <v>138</v>
      </c>
      <c r="L2613" t="s">
        <v>7741</v>
      </c>
      <c r="M2613" t="s">
        <v>7742</v>
      </c>
      <c r="N2613">
        <v>1.7166666660000001</v>
      </c>
      <c r="O2613">
        <v>0</v>
      </c>
      <c r="P2613">
        <v>1</v>
      </c>
      <c r="Q2613">
        <v>0</v>
      </c>
      <c r="R2613">
        <v>0</v>
      </c>
      <c r="S2613">
        <v>0</v>
      </c>
      <c r="T2613">
        <v>21</v>
      </c>
      <c r="U2613">
        <v>0</v>
      </c>
      <c r="V2613">
        <v>0</v>
      </c>
      <c r="W2613">
        <v>0</v>
      </c>
      <c r="X2613">
        <v>0.70565967280874997</v>
      </c>
      <c r="Y2613">
        <v>0</v>
      </c>
      <c r="Z2613">
        <v>0</v>
      </c>
      <c r="AA2613">
        <v>0</v>
      </c>
      <c r="AB2613">
        <v>12.041786819904003</v>
      </c>
      <c r="AC2613">
        <v>0</v>
      </c>
      <c r="AD2613">
        <v>0</v>
      </c>
      <c r="AE2613">
        <v>12.747446492712752</v>
      </c>
    </row>
    <row r="2614" spans="1:31" x14ac:dyDescent="0.25">
      <c r="A2614">
        <v>2372998</v>
      </c>
      <c r="B2614">
        <v>1</v>
      </c>
      <c r="C2614" t="s">
        <v>80</v>
      </c>
      <c r="D2614" t="s">
        <v>84</v>
      </c>
      <c r="E2614" t="s">
        <v>132</v>
      </c>
      <c r="F2614" t="s">
        <v>7743</v>
      </c>
      <c r="G2614" t="s">
        <v>149</v>
      </c>
      <c r="H2614" t="s">
        <v>135</v>
      </c>
      <c r="I2614" t="s">
        <v>136</v>
      </c>
      <c r="J2614" t="s">
        <v>137</v>
      </c>
      <c r="K2614" t="s">
        <v>138</v>
      </c>
      <c r="L2614" t="s">
        <v>7744</v>
      </c>
      <c r="M2614" t="s">
        <v>7745</v>
      </c>
      <c r="N2614">
        <v>0.80888888800000003</v>
      </c>
      <c r="O2614">
        <v>0</v>
      </c>
      <c r="P2614">
        <v>1</v>
      </c>
      <c r="Q2614">
        <v>0</v>
      </c>
      <c r="R2614">
        <v>0</v>
      </c>
      <c r="S2614">
        <v>0</v>
      </c>
      <c r="T2614">
        <v>3</v>
      </c>
      <c r="U2614">
        <v>0</v>
      </c>
      <c r="V2614">
        <v>0</v>
      </c>
      <c r="W2614">
        <v>0</v>
      </c>
      <c r="X2614">
        <v>0.17859333783200002</v>
      </c>
      <c r="Y2614">
        <v>0</v>
      </c>
      <c r="Z2614">
        <v>0</v>
      </c>
      <c r="AA2614">
        <v>0</v>
      </c>
      <c r="AB2614">
        <v>9.7312797988466659</v>
      </c>
      <c r="AC2614">
        <v>0</v>
      </c>
      <c r="AD2614">
        <v>0</v>
      </c>
      <c r="AE2614">
        <v>9.9098731366786659</v>
      </c>
    </row>
    <row r="2615" spans="1:31" x14ac:dyDescent="0.25">
      <c r="A2615">
        <v>2373002</v>
      </c>
      <c r="B2615">
        <v>1</v>
      </c>
      <c r="C2615" t="s">
        <v>81</v>
      </c>
      <c r="D2615" t="s">
        <v>123</v>
      </c>
      <c r="E2615" t="s">
        <v>184</v>
      </c>
      <c r="F2615" t="s">
        <v>843</v>
      </c>
      <c r="G2615" t="s">
        <v>199</v>
      </c>
      <c r="H2615" t="s">
        <v>135</v>
      </c>
      <c r="I2615" t="s">
        <v>136</v>
      </c>
      <c r="J2615" t="s">
        <v>137</v>
      </c>
      <c r="K2615" t="s">
        <v>138</v>
      </c>
      <c r="L2615" t="s">
        <v>7746</v>
      </c>
      <c r="M2615" t="s">
        <v>7747</v>
      </c>
      <c r="N2615">
        <v>1.2341666659999999</v>
      </c>
      <c r="O2615">
        <v>0</v>
      </c>
      <c r="P2615">
        <v>0</v>
      </c>
      <c r="Q2615">
        <v>0</v>
      </c>
      <c r="R2615">
        <v>8</v>
      </c>
      <c r="S2615">
        <v>0</v>
      </c>
      <c r="T2615">
        <v>8</v>
      </c>
      <c r="U2615">
        <v>0</v>
      </c>
      <c r="V2615">
        <v>1</v>
      </c>
      <c r="W2615">
        <v>0</v>
      </c>
      <c r="X2615">
        <v>0</v>
      </c>
      <c r="Y2615">
        <v>0</v>
      </c>
      <c r="Z2615">
        <v>6.8923516827924001</v>
      </c>
      <c r="AA2615">
        <v>0</v>
      </c>
      <c r="AB2615">
        <v>19.614770255064638</v>
      </c>
      <c r="AC2615">
        <v>0</v>
      </c>
      <c r="AD2615">
        <v>16.889761360329732</v>
      </c>
      <c r="AE2615">
        <v>43.396883298186765</v>
      </c>
    </row>
    <row r="2616" spans="1:31" x14ac:dyDescent="0.25">
      <c r="A2616">
        <v>2373035</v>
      </c>
      <c r="B2616">
        <v>1</v>
      </c>
      <c r="C2616" t="s">
        <v>80</v>
      </c>
      <c r="D2616" t="s">
        <v>93</v>
      </c>
      <c r="E2616" t="s">
        <v>155</v>
      </c>
      <c r="F2616" t="s">
        <v>7748</v>
      </c>
      <c r="G2616" t="s">
        <v>203</v>
      </c>
      <c r="H2616" t="s">
        <v>135</v>
      </c>
      <c r="I2616" t="s">
        <v>136</v>
      </c>
      <c r="J2616" t="s">
        <v>137</v>
      </c>
      <c r="K2616" t="s">
        <v>138</v>
      </c>
      <c r="L2616" t="s">
        <v>7749</v>
      </c>
      <c r="M2616" t="s">
        <v>7750</v>
      </c>
      <c r="N2616">
        <v>0.59388888799999995</v>
      </c>
      <c r="O2616">
        <v>0</v>
      </c>
      <c r="P2616">
        <v>9</v>
      </c>
      <c r="Q2616">
        <v>0</v>
      </c>
      <c r="R2616">
        <v>2</v>
      </c>
      <c r="S2616">
        <v>0</v>
      </c>
      <c r="T2616">
        <v>6</v>
      </c>
      <c r="U2616">
        <v>0</v>
      </c>
      <c r="V2616">
        <v>0</v>
      </c>
      <c r="W2616">
        <v>0</v>
      </c>
      <c r="X2616">
        <v>2.2654806983036671</v>
      </c>
      <c r="Y2616">
        <v>0</v>
      </c>
      <c r="Z2616">
        <v>3.2861822127290004</v>
      </c>
      <c r="AA2616">
        <v>0</v>
      </c>
      <c r="AB2616">
        <v>9.7310840663874014</v>
      </c>
      <c r="AC2616">
        <v>0</v>
      </c>
      <c r="AD2616">
        <v>0</v>
      </c>
      <c r="AE2616">
        <v>15.282746977420068</v>
      </c>
    </row>
    <row r="2617" spans="1:31" x14ac:dyDescent="0.25">
      <c r="A2617">
        <v>2373016</v>
      </c>
      <c r="B2617">
        <v>1</v>
      </c>
      <c r="C2617" t="s">
        <v>81</v>
      </c>
      <c r="D2617" t="s">
        <v>127</v>
      </c>
      <c r="E2617" t="s">
        <v>132</v>
      </c>
      <c r="F2617" t="s">
        <v>7751</v>
      </c>
      <c r="G2617" t="s">
        <v>172</v>
      </c>
      <c r="H2617" t="s">
        <v>135</v>
      </c>
      <c r="I2617" t="s">
        <v>136</v>
      </c>
      <c r="J2617" t="s">
        <v>3</v>
      </c>
      <c r="K2617" t="s">
        <v>138</v>
      </c>
      <c r="L2617" t="s">
        <v>7752</v>
      </c>
      <c r="M2617" t="s">
        <v>7753</v>
      </c>
      <c r="N2617">
        <v>1.2875000000000001</v>
      </c>
      <c r="O2617">
        <v>0</v>
      </c>
      <c r="P2617">
        <v>4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0.88630495496619999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0.88630495496619999</v>
      </c>
    </row>
    <row r="2618" spans="1:31" x14ac:dyDescent="0.25">
      <c r="A2618">
        <v>2373022</v>
      </c>
      <c r="B2618">
        <v>1</v>
      </c>
      <c r="C2618" t="s">
        <v>81</v>
      </c>
      <c r="D2618" t="s">
        <v>123</v>
      </c>
      <c r="E2618" t="s">
        <v>155</v>
      </c>
      <c r="F2618" t="s">
        <v>7703</v>
      </c>
      <c r="G2618" t="s">
        <v>203</v>
      </c>
      <c r="H2618" t="s">
        <v>135</v>
      </c>
      <c r="I2618" t="s">
        <v>136</v>
      </c>
      <c r="J2618" t="s">
        <v>137</v>
      </c>
      <c r="K2618" t="s">
        <v>138</v>
      </c>
      <c r="L2618" t="s">
        <v>7754</v>
      </c>
      <c r="M2618" t="s">
        <v>7755</v>
      </c>
      <c r="N2618">
        <v>1.578333333</v>
      </c>
      <c r="O2618">
        <v>0</v>
      </c>
      <c r="P2618">
        <v>2</v>
      </c>
      <c r="Q2618">
        <v>0</v>
      </c>
      <c r="R2618">
        <v>11</v>
      </c>
      <c r="S2618">
        <v>0</v>
      </c>
      <c r="T2618">
        <v>5</v>
      </c>
      <c r="U2618">
        <v>0</v>
      </c>
      <c r="V2618">
        <v>0</v>
      </c>
      <c r="W2618">
        <v>0</v>
      </c>
      <c r="X2618">
        <v>0.70578334371160001</v>
      </c>
      <c r="Y2618">
        <v>0</v>
      </c>
      <c r="Z2618">
        <v>8.6647036170712486</v>
      </c>
      <c r="AA2618">
        <v>0</v>
      </c>
      <c r="AB2618">
        <v>6.1353267189599983</v>
      </c>
      <c r="AC2618">
        <v>0</v>
      </c>
      <c r="AD2618">
        <v>0</v>
      </c>
      <c r="AE2618">
        <v>15.505813679742847</v>
      </c>
    </row>
    <row r="2619" spans="1:31" x14ac:dyDescent="0.25">
      <c r="A2619">
        <v>2373046</v>
      </c>
      <c r="B2619">
        <v>1</v>
      </c>
      <c r="C2619" t="s">
        <v>80</v>
      </c>
      <c r="D2619" t="s">
        <v>92</v>
      </c>
      <c r="E2619" t="s">
        <v>132</v>
      </c>
      <c r="F2619" t="s">
        <v>7756</v>
      </c>
      <c r="G2619" t="s">
        <v>134</v>
      </c>
      <c r="H2619" t="s">
        <v>135</v>
      </c>
      <c r="I2619" t="s">
        <v>136</v>
      </c>
      <c r="J2619" t="s">
        <v>137</v>
      </c>
      <c r="K2619" t="s">
        <v>138</v>
      </c>
      <c r="L2619" t="s">
        <v>7757</v>
      </c>
      <c r="M2619" t="s">
        <v>7758</v>
      </c>
      <c r="N2619">
        <v>1.0247222220000001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1</v>
      </c>
      <c r="U2619">
        <v>0</v>
      </c>
      <c r="V2619">
        <v>0</v>
      </c>
      <c r="W2619">
        <v>0</v>
      </c>
      <c r="X2619">
        <v>0.24076373862782502</v>
      </c>
      <c r="Y2619">
        <v>0</v>
      </c>
      <c r="Z2619">
        <v>0</v>
      </c>
      <c r="AA2619">
        <v>0</v>
      </c>
      <c r="AB2619">
        <v>6.6743952512000007E-2</v>
      </c>
      <c r="AC2619">
        <v>0</v>
      </c>
      <c r="AD2619">
        <v>0</v>
      </c>
      <c r="AE2619">
        <v>0.30750769113982501</v>
      </c>
    </row>
    <row r="2620" spans="1:31" x14ac:dyDescent="0.25">
      <c r="A2620">
        <v>2373071</v>
      </c>
      <c r="B2620">
        <v>1</v>
      </c>
      <c r="C2620" t="s">
        <v>80</v>
      </c>
      <c r="D2620" t="s">
        <v>97</v>
      </c>
      <c r="E2620" t="s">
        <v>132</v>
      </c>
      <c r="F2620" t="s">
        <v>7759</v>
      </c>
      <c r="G2620" t="s">
        <v>134</v>
      </c>
      <c r="H2620" t="s">
        <v>135</v>
      </c>
      <c r="I2620" t="s">
        <v>136</v>
      </c>
      <c r="J2620" t="s">
        <v>137</v>
      </c>
      <c r="K2620" t="s">
        <v>138</v>
      </c>
      <c r="L2620" t="s">
        <v>7760</v>
      </c>
      <c r="M2620" t="s">
        <v>7761</v>
      </c>
      <c r="N2620">
        <v>0.45722222200000001</v>
      </c>
      <c r="O2620">
        <v>0</v>
      </c>
      <c r="P2620">
        <v>3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0.37498856697726668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0.37498856697726668</v>
      </c>
    </row>
    <row r="2621" spans="1:31" x14ac:dyDescent="0.25">
      <c r="A2621">
        <v>2373110</v>
      </c>
      <c r="B2621">
        <v>1</v>
      </c>
      <c r="C2621" t="s">
        <v>80</v>
      </c>
      <c r="D2621" t="s">
        <v>84</v>
      </c>
      <c r="E2621" t="s">
        <v>184</v>
      </c>
      <c r="F2621" t="s">
        <v>7762</v>
      </c>
      <c r="G2621" t="s">
        <v>292</v>
      </c>
      <c r="H2621" t="s">
        <v>135</v>
      </c>
      <c r="I2621" t="s">
        <v>136</v>
      </c>
      <c r="J2621" t="s">
        <v>137</v>
      </c>
      <c r="K2621" t="s">
        <v>294</v>
      </c>
      <c r="L2621" t="s">
        <v>7763</v>
      </c>
      <c r="M2621" t="s">
        <v>7764</v>
      </c>
      <c r="N2621">
        <v>0.30472222199999999</v>
      </c>
      <c r="O2621">
        <v>0</v>
      </c>
      <c r="P2621">
        <v>1609</v>
      </c>
      <c r="Q2621">
        <v>0</v>
      </c>
      <c r="R2621">
        <v>0</v>
      </c>
      <c r="S2621">
        <v>0</v>
      </c>
      <c r="T2621">
        <v>162</v>
      </c>
      <c r="U2621">
        <v>0</v>
      </c>
      <c r="V2621">
        <v>0</v>
      </c>
      <c r="W2621">
        <v>0</v>
      </c>
      <c r="X2621">
        <v>106.11688618372253</v>
      </c>
      <c r="Y2621">
        <v>0</v>
      </c>
      <c r="Z2621">
        <v>0</v>
      </c>
      <c r="AA2621">
        <v>0</v>
      </c>
      <c r="AB2621">
        <v>36.838467329641432</v>
      </c>
      <c r="AC2621">
        <v>0</v>
      </c>
      <c r="AD2621">
        <v>0</v>
      </c>
      <c r="AE2621">
        <v>142.95535351336395</v>
      </c>
    </row>
    <row r="2622" spans="1:31" x14ac:dyDescent="0.25">
      <c r="A2622">
        <v>2373048</v>
      </c>
      <c r="B2622">
        <v>1</v>
      </c>
      <c r="C2622" t="s">
        <v>81</v>
      </c>
      <c r="D2622" t="s">
        <v>112</v>
      </c>
      <c r="E2622" t="s">
        <v>155</v>
      </c>
      <c r="F2622" t="s">
        <v>7765</v>
      </c>
      <c r="G2622" t="s">
        <v>203</v>
      </c>
      <c r="H2622" t="s">
        <v>135</v>
      </c>
      <c r="I2622" t="s">
        <v>136</v>
      </c>
      <c r="J2622" t="s">
        <v>137</v>
      </c>
      <c r="K2622" t="s">
        <v>138</v>
      </c>
      <c r="L2622" t="s">
        <v>7766</v>
      </c>
      <c r="M2622" t="s">
        <v>7767</v>
      </c>
      <c r="N2622">
        <v>1.5580555549999999</v>
      </c>
      <c r="O2622">
        <v>0</v>
      </c>
      <c r="P2622">
        <v>25</v>
      </c>
      <c r="Q2622">
        <v>0</v>
      </c>
      <c r="R2622">
        <v>3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3.2561826190319669</v>
      </c>
      <c r="Y2622">
        <v>0</v>
      </c>
      <c r="Z2622">
        <v>0.12740886141357499</v>
      </c>
      <c r="AA2622">
        <v>0</v>
      </c>
      <c r="AB2622">
        <v>0</v>
      </c>
      <c r="AC2622">
        <v>0</v>
      </c>
      <c r="AD2622">
        <v>0</v>
      </c>
      <c r="AE2622">
        <v>3.383591480445542</v>
      </c>
    </row>
    <row r="2623" spans="1:31" x14ac:dyDescent="0.25">
      <c r="A2623">
        <v>2373065</v>
      </c>
      <c r="B2623">
        <v>1</v>
      </c>
      <c r="C2623" t="s">
        <v>81</v>
      </c>
      <c r="D2623" t="s">
        <v>114</v>
      </c>
      <c r="E2623" t="s">
        <v>155</v>
      </c>
      <c r="F2623" t="s">
        <v>929</v>
      </c>
      <c r="G2623" t="s">
        <v>203</v>
      </c>
      <c r="H2623" t="s">
        <v>135</v>
      </c>
      <c r="I2623" t="s">
        <v>136</v>
      </c>
      <c r="J2623" t="s">
        <v>137</v>
      </c>
      <c r="K2623" t="s">
        <v>138</v>
      </c>
      <c r="L2623" t="s">
        <v>7768</v>
      </c>
      <c r="M2623" t="s">
        <v>7769</v>
      </c>
      <c r="N2623">
        <v>2.3905555550000002</v>
      </c>
      <c r="O2623">
        <v>0</v>
      </c>
      <c r="P2623">
        <v>18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5.3238262729658654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5.3238262729658654</v>
      </c>
    </row>
    <row r="2624" spans="1:31" x14ac:dyDescent="0.25">
      <c r="A2624">
        <v>2373069</v>
      </c>
      <c r="B2624">
        <v>1</v>
      </c>
      <c r="C2624" t="s">
        <v>80</v>
      </c>
      <c r="D2624" t="s">
        <v>87</v>
      </c>
      <c r="E2624" t="s">
        <v>132</v>
      </c>
      <c r="F2624" t="s">
        <v>7770</v>
      </c>
      <c r="G2624" t="s">
        <v>145</v>
      </c>
      <c r="H2624" t="s">
        <v>135</v>
      </c>
      <c r="I2624" t="s">
        <v>136</v>
      </c>
      <c r="J2624" t="s">
        <v>137</v>
      </c>
      <c r="K2624" t="s">
        <v>138</v>
      </c>
      <c r="L2624" t="s">
        <v>7771</v>
      </c>
      <c r="M2624" t="s">
        <v>7772</v>
      </c>
      <c r="N2624">
        <v>2.3733333330000002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3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1.8250369805546998</v>
      </c>
      <c r="AC2624">
        <v>0</v>
      </c>
      <c r="AD2624">
        <v>0</v>
      </c>
      <c r="AE2624">
        <v>1.8250369805546998</v>
      </c>
    </row>
    <row r="2625" spans="1:31" x14ac:dyDescent="0.25">
      <c r="A2625">
        <v>2373118</v>
      </c>
      <c r="B2625">
        <v>1</v>
      </c>
      <c r="C2625" t="s">
        <v>80</v>
      </c>
      <c r="D2625" t="s">
        <v>110</v>
      </c>
      <c r="E2625" t="s">
        <v>132</v>
      </c>
      <c r="F2625" t="s">
        <v>7773</v>
      </c>
      <c r="G2625" t="s">
        <v>145</v>
      </c>
      <c r="H2625" t="s">
        <v>135</v>
      </c>
      <c r="I2625" t="s">
        <v>136</v>
      </c>
      <c r="J2625" t="s">
        <v>137</v>
      </c>
      <c r="K2625" t="s">
        <v>138</v>
      </c>
      <c r="L2625" t="s">
        <v>7774</v>
      </c>
      <c r="M2625" t="s">
        <v>7775</v>
      </c>
      <c r="N2625">
        <v>0.93500000000000005</v>
      </c>
      <c r="O2625">
        <v>0</v>
      </c>
      <c r="P2625">
        <v>19</v>
      </c>
      <c r="Q2625">
        <v>0</v>
      </c>
      <c r="R2625">
        <v>0</v>
      </c>
      <c r="S2625">
        <v>0</v>
      </c>
      <c r="T2625">
        <v>1</v>
      </c>
      <c r="U2625">
        <v>0</v>
      </c>
      <c r="V2625">
        <v>0</v>
      </c>
      <c r="W2625">
        <v>0</v>
      </c>
      <c r="X2625">
        <v>2.9001626796550832</v>
      </c>
      <c r="Y2625">
        <v>0</v>
      </c>
      <c r="Z2625">
        <v>0</v>
      </c>
      <c r="AA2625">
        <v>0</v>
      </c>
      <c r="AB2625">
        <v>1.9022530001689497</v>
      </c>
      <c r="AC2625">
        <v>0</v>
      </c>
      <c r="AD2625">
        <v>0</v>
      </c>
      <c r="AE2625">
        <v>4.8024156798240334</v>
      </c>
    </row>
    <row r="2626" spans="1:31" x14ac:dyDescent="0.25">
      <c r="A2626">
        <v>2373119</v>
      </c>
      <c r="B2626">
        <v>1</v>
      </c>
      <c r="C2626" t="s">
        <v>80</v>
      </c>
      <c r="D2626" t="s">
        <v>100</v>
      </c>
      <c r="E2626" t="s">
        <v>132</v>
      </c>
      <c r="F2626" t="s">
        <v>7776</v>
      </c>
      <c r="G2626" t="s">
        <v>134</v>
      </c>
      <c r="H2626" t="s">
        <v>135</v>
      </c>
      <c r="I2626" t="s">
        <v>136</v>
      </c>
      <c r="J2626" t="s">
        <v>137</v>
      </c>
      <c r="K2626" t="s">
        <v>138</v>
      </c>
      <c r="L2626" t="s">
        <v>7777</v>
      </c>
      <c r="M2626" t="s">
        <v>7778</v>
      </c>
      <c r="N2626">
        <v>1.4072222219999999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0.39144232662976663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0.39144232662976663</v>
      </c>
    </row>
    <row r="2627" spans="1:31" x14ac:dyDescent="0.25">
      <c r="A2627">
        <v>2373154</v>
      </c>
      <c r="B2627">
        <v>1</v>
      </c>
      <c r="C2627" t="s">
        <v>81</v>
      </c>
      <c r="D2627" t="s">
        <v>124</v>
      </c>
      <c r="E2627" t="s">
        <v>132</v>
      </c>
      <c r="F2627" t="s">
        <v>7779</v>
      </c>
      <c r="G2627" t="s">
        <v>149</v>
      </c>
      <c r="H2627" t="s">
        <v>135</v>
      </c>
      <c r="I2627" t="s">
        <v>136</v>
      </c>
      <c r="J2627" t="s">
        <v>137</v>
      </c>
      <c r="K2627" t="s">
        <v>138</v>
      </c>
      <c r="L2627" t="s">
        <v>7780</v>
      </c>
      <c r="M2627" t="s">
        <v>7781</v>
      </c>
      <c r="N2627">
        <v>0.78777777699999996</v>
      </c>
      <c r="O2627">
        <v>0</v>
      </c>
      <c r="P2627">
        <v>3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0.73628320483200005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0.73628320483200005</v>
      </c>
    </row>
    <row r="2628" spans="1:31" x14ac:dyDescent="0.25">
      <c r="A2628">
        <v>2373040</v>
      </c>
      <c r="B2628">
        <v>1</v>
      </c>
      <c r="C2628" t="s">
        <v>80</v>
      </c>
      <c r="D2628" t="s">
        <v>84</v>
      </c>
      <c r="E2628" t="s">
        <v>132</v>
      </c>
      <c r="F2628" t="s">
        <v>7782</v>
      </c>
      <c r="G2628" t="s">
        <v>172</v>
      </c>
      <c r="H2628" t="s">
        <v>135</v>
      </c>
      <c r="I2628" t="s">
        <v>136</v>
      </c>
      <c r="J2628" t="s">
        <v>3</v>
      </c>
      <c r="K2628" t="s">
        <v>138</v>
      </c>
      <c r="L2628" t="s">
        <v>7783</v>
      </c>
      <c r="M2628" t="s">
        <v>7784</v>
      </c>
      <c r="N2628">
        <v>4.1188888879999999</v>
      </c>
      <c r="O2628">
        <v>0</v>
      </c>
      <c r="P2628">
        <v>3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4.2433159475448008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4.2433159475448008</v>
      </c>
    </row>
    <row r="2629" spans="1:31" x14ac:dyDescent="0.25">
      <c r="A2629">
        <v>2373075</v>
      </c>
      <c r="B2629">
        <v>1</v>
      </c>
      <c r="C2629" t="s">
        <v>80</v>
      </c>
      <c r="D2629" t="s">
        <v>97</v>
      </c>
      <c r="E2629" t="s">
        <v>170</v>
      </c>
      <c r="F2629" t="s">
        <v>7319</v>
      </c>
      <c r="G2629" t="s">
        <v>867</v>
      </c>
      <c r="H2629" t="s">
        <v>135</v>
      </c>
      <c r="I2629" t="s">
        <v>136</v>
      </c>
      <c r="J2629" t="s">
        <v>137</v>
      </c>
      <c r="K2629" t="s">
        <v>138</v>
      </c>
      <c r="L2629" t="s">
        <v>7785</v>
      </c>
      <c r="M2629" t="s">
        <v>7786</v>
      </c>
      <c r="N2629">
        <v>3.1511111110000001</v>
      </c>
      <c r="O2629">
        <v>0</v>
      </c>
      <c r="P2629">
        <v>2</v>
      </c>
      <c r="Q2629">
        <v>0</v>
      </c>
      <c r="R2629">
        <v>0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1.4790236117873001</v>
      </c>
      <c r="Y2629">
        <v>0</v>
      </c>
      <c r="Z2629">
        <v>0</v>
      </c>
      <c r="AA2629">
        <v>0</v>
      </c>
      <c r="AB2629">
        <v>6.4035973356992999</v>
      </c>
      <c r="AC2629">
        <v>0</v>
      </c>
      <c r="AD2629">
        <v>0</v>
      </c>
      <c r="AE2629">
        <v>7.8826209474866005</v>
      </c>
    </row>
    <row r="2630" spans="1:31" x14ac:dyDescent="0.25">
      <c r="A2630">
        <v>2373095</v>
      </c>
      <c r="B2630">
        <v>1</v>
      </c>
      <c r="C2630" t="s">
        <v>80</v>
      </c>
      <c r="D2630" t="s">
        <v>91</v>
      </c>
      <c r="E2630" t="s">
        <v>155</v>
      </c>
      <c r="F2630" t="s">
        <v>7787</v>
      </c>
      <c r="G2630" t="s">
        <v>203</v>
      </c>
      <c r="H2630" t="s">
        <v>135</v>
      </c>
      <c r="I2630" t="s">
        <v>136</v>
      </c>
      <c r="J2630" t="s">
        <v>137</v>
      </c>
      <c r="K2630" t="s">
        <v>138</v>
      </c>
      <c r="L2630" t="s">
        <v>7788</v>
      </c>
      <c r="M2630" t="s">
        <v>7789</v>
      </c>
      <c r="N2630">
        <v>3.8424999999999998</v>
      </c>
      <c r="O2630">
        <v>0</v>
      </c>
      <c r="P2630">
        <v>0</v>
      </c>
      <c r="Q2630">
        <v>0</v>
      </c>
      <c r="R2630">
        <v>2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9.6455279465580759</v>
      </c>
      <c r="AA2630">
        <v>0</v>
      </c>
      <c r="AB2630">
        <v>0</v>
      </c>
      <c r="AC2630">
        <v>0</v>
      </c>
      <c r="AD2630">
        <v>0</v>
      </c>
      <c r="AE2630">
        <v>9.6455279465580759</v>
      </c>
    </row>
    <row r="2631" spans="1:31" x14ac:dyDescent="0.25">
      <c r="A2631">
        <v>2373140</v>
      </c>
      <c r="B2631">
        <v>1</v>
      </c>
      <c r="C2631" t="s">
        <v>80</v>
      </c>
      <c r="D2631" t="s">
        <v>96</v>
      </c>
      <c r="E2631" t="s">
        <v>132</v>
      </c>
      <c r="F2631" t="s">
        <v>7790</v>
      </c>
      <c r="G2631" t="s">
        <v>149</v>
      </c>
      <c r="H2631" t="s">
        <v>135</v>
      </c>
      <c r="I2631" t="s">
        <v>136</v>
      </c>
      <c r="J2631" t="s">
        <v>137</v>
      </c>
      <c r="K2631" t="s">
        <v>138</v>
      </c>
      <c r="L2631" t="s">
        <v>7791</v>
      </c>
      <c r="M2631" t="s">
        <v>7792</v>
      </c>
      <c r="N2631">
        <v>1.5763888880000001</v>
      </c>
      <c r="O2631">
        <v>0</v>
      </c>
      <c r="P2631">
        <v>1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0.3017931885663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0.3017931885663</v>
      </c>
    </row>
    <row r="2632" spans="1:31" x14ac:dyDescent="0.25">
      <c r="A2632">
        <v>2373141</v>
      </c>
      <c r="B2632">
        <v>1</v>
      </c>
      <c r="C2632" t="s">
        <v>80</v>
      </c>
      <c r="D2632" t="s">
        <v>95</v>
      </c>
      <c r="E2632" t="s">
        <v>155</v>
      </c>
      <c r="F2632" t="s">
        <v>7793</v>
      </c>
      <c r="G2632" t="s">
        <v>161</v>
      </c>
      <c r="H2632" t="s">
        <v>135</v>
      </c>
      <c r="I2632" t="s">
        <v>136</v>
      </c>
      <c r="J2632" t="s">
        <v>137</v>
      </c>
      <c r="K2632" t="s">
        <v>138</v>
      </c>
      <c r="L2632" t="s">
        <v>7794</v>
      </c>
      <c r="M2632" t="s">
        <v>7795</v>
      </c>
      <c r="N2632">
        <v>1.344166666</v>
      </c>
      <c r="O2632">
        <v>0</v>
      </c>
      <c r="P2632">
        <v>68</v>
      </c>
      <c r="Q2632">
        <v>0</v>
      </c>
      <c r="R2632">
        <v>0</v>
      </c>
      <c r="S2632">
        <v>0</v>
      </c>
      <c r="T2632">
        <v>4</v>
      </c>
      <c r="U2632">
        <v>0</v>
      </c>
      <c r="V2632">
        <v>0</v>
      </c>
      <c r="W2632">
        <v>0</v>
      </c>
      <c r="X2632">
        <v>17.353862365168393</v>
      </c>
      <c r="Y2632">
        <v>0</v>
      </c>
      <c r="Z2632">
        <v>0</v>
      </c>
      <c r="AA2632">
        <v>0</v>
      </c>
      <c r="AB2632">
        <v>4.9253208620623248</v>
      </c>
      <c r="AC2632">
        <v>0</v>
      </c>
      <c r="AD2632">
        <v>0</v>
      </c>
      <c r="AE2632">
        <v>22.279183227230718</v>
      </c>
    </row>
    <row r="2633" spans="1:31" x14ac:dyDescent="0.25">
      <c r="A2633">
        <v>2373146</v>
      </c>
      <c r="B2633">
        <v>1</v>
      </c>
      <c r="C2633" t="s">
        <v>80</v>
      </c>
      <c r="D2633" t="s">
        <v>85</v>
      </c>
      <c r="E2633" t="s">
        <v>155</v>
      </c>
      <c r="F2633" t="s">
        <v>7796</v>
      </c>
      <c r="G2633" t="s">
        <v>203</v>
      </c>
      <c r="H2633" t="s">
        <v>135</v>
      </c>
      <c r="I2633" t="s">
        <v>136</v>
      </c>
      <c r="J2633" t="s">
        <v>137</v>
      </c>
      <c r="K2633" t="s">
        <v>138</v>
      </c>
      <c r="L2633" t="s">
        <v>7797</v>
      </c>
      <c r="M2633" t="s">
        <v>7798</v>
      </c>
      <c r="N2633">
        <v>1.9030555549999999</v>
      </c>
      <c r="O2633">
        <v>0</v>
      </c>
      <c r="P2633">
        <v>123</v>
      </c>
      <c r="Q2633">
        <v>0</v>
      </c>
      <c r="R2633">
        <v>0</v>
      </c>
      <c r="S2633">
        <v>0</v>
      </c>
      <c r="T2633">
        <v>11</v>
      </c>
      <c r="U2633">
        <v>0</v>
      </c>
      <c r="V2633">
        <v>0</v>
      </c>
      <c r="W2633">
        <v>0</v>
      </c>
      <c r="X2633">
        <v>55.086944197993446</v>
      </c>
      <c r="Y2633">
        <v>0</v>
      </c>
      <c r="Z2633">
        <v>0</v>
      </c>
      <c r="AA2633">
        <v>0</v>
      </c>
      <c r="AB2633">
        <v>18.869669650928209</v>
      </c>
      <c r="AC2633">
        <v>0</v>
      </c>
      <c r="AD2633">
        <v>0</v>
      </c>
      <c r="AE2633">
        <v>73.956613848921648</v>
      </c>
    </row>
    <row r="2634" spans="1:31" x14ac:dyDescent="0.25">
      <c r="A2634">
        <v>2373147</v>
      </c>
      <c r="B2634">
        <v>1</v>
      </c>
      <c r="C2634" t="s">
        <v>80</v>
      </c>
      <c r="D2634" t="s">
        <v>100</v>
      </c>
      <c r="E2634" t="s">
        <v>132</v>
      </c>
      <c r="F2634" t="s">
        <v>7799</v>
      </c>
      <c r="G2634" t="s">
        <v>134</v>
      </c>
      <c r="H2634" t="s">
        <v>135</v>
      </c>
      <c r="I2634" t="s">
        <v>136</v>
      </c>
      <c r="J2634" t="s">
        <v>137</v>
      </c>
      <c r="K2634" t="s">
        <v>138</v>
      </c>
      <c r="L2634" t="s">
        <v>7800</v>
      </c>
      <c r="M2634" t="s">
        <v>7801</v>
      </c>
      <c r="N2634">
        <v>2.1274999999999999</v>
      </c>
      <c r="O2634">
        <v>0</v>
      </c>
      <c r="P2634">
        <v>2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0.63608439160975005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0.63608439160975005</v>
      </c>
    </row>
    <row r="2635" spans="1:31" x14ac:dyDescent="0.25">
      <c r="A2635">
        <v>2373159</v>
      </c>
      <c r="B2635">
        <v>1</v>
      </c>
      <c r="C2635" t="s">
        <v>80</v>
      </c>
      <c r="D2635" t="s">
        <v>92</v>
      </c>
      <c r="E2635" t="s">
        <v>132</v>
      </c>
      <c r="F2635" t="s">
        <v>7802</v>
      </c>
      <c r="G2635" t="s">
        <v>161</v>
      </c>
      <c r="H2635" t="s">
        <v>135</v>
      </c>
      <c r="I2635" t="s">
        <v>136</v>
      </c>
      <c r="J2635" t="s">
        <v>137</v>
      </c>
      <c r="K2635" t="s">
        <v>138</v>
      </c>
      <c r="L2635" t="s">
        <v>7803</v>
      </c>
      <c r="M2635" t="s">
        <v>7804</v>
      </c>
      <c r="N2635">
        <v>1.128333333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5.12567787998E-2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5.12567787998E-2</v>
      </c>
    </row>
    <row r="2636" spans="1:31" x14ac:dyDescent="0.25">
      <c r="A2636">
        <v>2373162</v>
      </c>
      <c r="B2636">
        <v>1</v>
      </c>
      <c r="C2636" t="s">
        <v>80</v>
      </c>
      <c r="D2636" t="s">
        <v>82</v>
      </c>
      <c r="E2636" t="s">
        <v>132</v>
      </c>
      <c r="F2636" t="s">
        <v>7805</v>
      </c>
      <c r="G2636" t="s">
        <v>149</v>
      </c>
      <c r="H2636" t="s">
        <v>135</v>
      </c>
      <c r="I2636" t="s">
        <v>136</v>
      </c>
      <c r="J2636" t="s">
        <v>137</v>
      </c>
      <c r="K2636" t="s">
        <v>138</v>
      </c>
      <c r="L2636" t="s">
        <v>7806</v>
      </c>
      <c r="M2636" t="s">
        <v>7807</v>
      </c>
      <c r="N2636">
        <v>1.2275</v>
      </c>
      <c r="O2636">
        <v>0</v>
      </c>
      <c r="P2636">
        <v>1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0.28745194177454997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0.28745194177454997</v>
      </c>
    </row>
    <row r="2637" spans="1:31" x14ac:dyDescent="0.25">
      <c r="A2637">
        <v>2373164</v>
      </c>
      <c r="B2637">
        <v>1</v>
      </c>
      <c r="C2637" t="s">
        <v>80</v>
      </c>
      <c r="D2637" t="s">
        <v>97</v>
      </c>
      <c r="E2637" t="s">
        <v>132</v>
      </c>
      <c r="F2637" t="s">
        <v>7808</v>
      </c>
      <c r="G2637" t="s">
        <v>149</v>
      </c>
      <c r="H2637" t="s">
        <v>135</v>
      </c>
      <c r="I2637" t="s">
        <v>136</v>
      </c>
      <c r="J2637" t="s">
        <v>137</v>
      </c>
      <c r="K2637" t="s">
        <v>138</v>
      </c>
      <c r="L2637" t="s">
        <v>7809</v>
      </c>
      <c r="M2637" t="s">
        <v>7810</v>
      </c>
      <c r="N2637">
        <v>1.923611111</v>
      </c>
      <c r="O2637">
        <v>0</v>
      </c>
      <c r="P2637">
        <v>2</v>
      </c>
      <c r="Q2637">
        <v>0</v>
      </c>
      <c r="R2637">
        <v>1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2.0572852847685001</v>
      </c>
      <c r="Y2637">
        <v>0</v>
      </c>
      <c r="Z2637">
        <v>0.84819507861095</v>
      </c>
      <c r="AA2637">
        <v>0</v>
      </c>
      <c r="AB2637">
        <v>0</v>
      </c>
      <c r="AC2637">
        <v>0</v>
      </c>
      <c r="AD2637">
        <v>0</v>
      </c>
      <c r="AE2637">
        <v>2.9054803633794499</v>
      </c>
    </row>
    <row r="2638" spans="1:31" x14ac:dyDescent="0.25">
      <c r="A2638">
        <v>2373174</v>
      </c>
      <c r="B2638">
        <v>1</v>
      </c>
      <c r="C2638" t="s">
        <v>80</v>
      </c>
      <c r="D2638" t="s">
        <v>101</v>
      </c>
      <c r="E2638" t="s">
        <v>155</v>
      </c>
      <c r="F2638" t="s">
        <v>7811</v>
      </c>
      <c r="G2638" t="s">
        <v>161</v>
      </c>
      <c r="H2638" t="s">
        <v>135</v>
      </c>
      <c r="I2638" t="s">
        <v>136</v>
      </c>
      <c r="J2638" t="s">
        <v>137</v>
      </c>
      <c r="K2638" t="s">
        <v>138</v>
      </c>
      <c r="L2638" t="s">
        <v>7812</v>
      </c>
      <c r="M2638" t="s">
        <v>7813</v>
      </c>
      <c r="N2638">
        <v>0.773888888</v>
      </c>
      <c r="O2638">
        <v>0</v>
      </c>
      <c r="P2638">
        <v>100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12.044442726087334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12.044442726087334</v>
      </c>
    </row>
    <row r="2639" spans="1:31" x14ac:dyDescent="0.25">
      <c r="A2639">
        <v>2373185</v>
      </c>
      <c r="B2639">
        <v>1</v>
      </c>
      <c r="C2639" t="s">
        <v>81</v>
      </c>
      <c r="D2639" t="s">
        <v>123</v>
      </c>
      <c r="E2639" t="s">
        <v>155</v>
      </c>
      <c r="F2639" t="s">
        <v>7814</v>
      </c>
      <c r="G2639" t="s">
        <v>203</v>
      </c>
      <c r="H2639" t="s">
        <v>135</v>
      </c>
      <c r="I2639" t="s">
        <v>136</v>
      </c>
      <c r="J2639" t="s">
        <v>137</v>
      </c>
      <c r="K2639" t="s">
        <v>138</v>
      </c>
      <c r="L2639" t="s">
        <v>7815</v>
      </c>
      <c r="M2639" t="s">
        <v>7816</v>
      </c>
      <c r="N2639">
        <v>1.0475000000000001</v>
      </c>
      <c r="O2639">
        <v>0</v>
      </c>
      <c r="P2639">
        <v>169</v>
      </c>
      <c r="Q2639">
        <v>0</v>
      </c>
      <c r="R2639">
        <v>0</v>
      </c>
      <c r="S2639">
        <v>0</v>
      </c>
      <c r="T2639">
        <v>4</v>
      </c>
      <c r="U2639">
        <v>0</v>
      </c>
      <c r="V2639">
        <v>0</v>
      </c>
      <c r="W2639">
        <v>0</v>
      </c>
      <c r="X2639">
        <v>37.447297238562591</v>
      </c>
      <c r="Y2639">
        <v>0</v>
      </c>
      <c r="Z2639">
        <v>0</v>
      </c>
      <c r="AA2639">
        <v>0</v>
      </c>
      <c r="AB2639">
        <v>1.1166920982141</v>
      </c>
      <c r="AC2639">
        <v>0</v>
      </c>
      <c r="AD2639">
        <v>0</v>
      </c>
      <c r="AE2639">
        <v>38.563989336776693</v>
      </c>
    </row>
    <row r="2640" spans="1:31" x14ac:dyDescent="0.25">
      <c r="A2640">
        <v>2373193</v>
      </c>
      <c r="B2640">
        <v>1</v>
      </c>
      <c r="C2640" t="s">
        <v>81</v>
      </c>
      <c r="D2640" t="s">
        <v>115</v>
      </c>
      <c r="E2640" t="s">
        <v>155</v>
      </c>
      <c r="F2640" t="s">
        <v>7817</v>
      </c>
      <c r="G2640" t="s">
        <v>172</v>
      </c>
      <c r="H2640" t="s">
        <v>135</v>
      </c>
      <c r="I2640" t="s">
        <v>136</v>
      </c>
      <c r="J2640" t="s">
        <v>3</v>
      </c>
      <c r="K2640" t="s">
        <v>138</v>
      </c>
      <c r="L2640" t="s">
        <v>7818</v>
      </c>
      <c r="M2640" t="s">
        <v>7819</v>
      </c>
      <c r="N2640">
        <v>1.481944444</v>
      </c>
      <c r="O2640">
        <v>0</v>
      </c>
      <c r="P2640">
        <v>21</v>
      </c>
      <c r="Q2640">
        <v>0</v>
      </c>
      <c r="R2640">
        <v>2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2.8612906041305002</v>
      </c>
      <c r="Y2640">
        <v>0</v>
      </c>
      <c r="Z2640">
        <v>0.24887639697395</v>
      </c>
      <c r="AA2640">
        <v>0</v>
      </c>
      <c r="AB2640">
        <v>0</v>
      </c>
      <c r="AC2640">
        <v>0</v>
      </c>
      <c r="AD2640">
        <v>0</v>
      </c>
      <c r="AE2640">
        <v>3.11016700110445</v>
      </c>
    </row>
    <row r="2641" spans="1:31" x14ac:dyDescent="0.25">
      <c r="A2641">
        <v>2377040</v>
      </c>
      <c r="B2641">
        <v>1</v>
      </c>
      <c r="C2641" t="s">
        <v>80</v>
      </c>
      <c r="D2641" t="s">
        <v>100</v>
      </c>
      <c r="E2641" t="s">
        <v>290</v>
      </c>
      <c r="F2641" t="s">
        <v>7820</v>
      </c>
      <c r="G2641" t="s">
        <v>298</v>
      </c>
      <c r="H2641" t="s">
        <v>293</v>
      </c>
      <c r="I2641" t="s">
        <v>136</v>
      </c>
      <c r="J2641" t="s">
        <v>137</v>
      </c>
      <c r="K2641" t="s">
        <v>138</v>
      </c>
      <c r="L2641" t="s">
        <v>7821</v>
      </c>
      <c r="M2641" t="s">
        <v>7822</v>
      </c>
      <c r="N2641">
        <v>0.209166666</v>
      </c>
      <c r="O2641">
        <v>0</v>
      </c>
      <c r="P2641">
        <v>2736</v>
      </c>
      <c r="Q2641">
        <v>0</v>
      </c>
      <c r="R2641">
        <v>16</v>
      </c>
      <c r="S2641">
        <v>2</v>
      </c>
      <c r="T2641">
        <v>239</v>
      </c>
      <c r="U2641">
        <v>0</v>
      </c>
      <c r="V2641">
        <v>0</v>
      </c>
      <c r="W2641">
        <v>0</v>
      </c>
      <c r="X2641">
        <v>132.92648685146139</v>
      </c>
      <c r="Y2641">
        <v>0</v>
      </c>
      <c r="Z2641">
        <v>6.3071269390857498</v>
      </c>
      <c r="AA2641">
        <v>5.7424968101283751</v>
      </c>
      <c r="AB2641">
        <v>87.015576772979486</v>
      </c>
      <c r="AC2641">
        <v>0</v>
      </c>
      <c r="AD2641">
        <v>0</v>
      </c>
      <c r="AE2641">
        <v>231.991687373655</v>
      </c>
    </row>
    <row r="2642" spans="1:31" x14ac:dyDescent="0.25">
      <c r="A2642">
        <v>2377428</v>
      </c>
      <c r="B2642">
        <v>1</v>
      </c>
      <c r="C2642" t="s">
        <v>80</v>
      </c>
      <c r="D2642" t="s">
        <v>93</v>
      </c>
      <c r="E2642" t="s">
        <v>290</v>
      </c>
      <c r="F2642" t="s">
        <v>7823</v>
      </c>
      <c r="G2642" t="s">
        <v>298</v>
      </c>
      <c r="H2642" t="s">
        <v>293</v>
      </c>
      <c r="I2642" t="s">
        <v>136</v>
      </c>
      <c r="J2642" t="s">
        <v>137</v>
      </c>
      <c r="K2642" t="s">
        <v>138</v>
      </c>
      <c r="L2642" t="s">
        <v>7824</v>
      </c>
      <c r="M2642" t="s">
        <v>7825</v>
      </c>
      <c r="N2642">
        <v>0.86166666599999997</v>
      </c>
      <c r="O2642">
        <v>0</v>
      </c>
      <c r="P2642">
        <v>1841</v>
      </c>
      <c r="Q2642">
        <v>0</v>
      </c>
      <c r="R2642">
        <v>57</v>
      </c>
      <c r="S2642">
        <v>6</v>
      </c>
      <c r="T2642">
        <v>240</v>
      </c>
      <c r="U2642">
        <v>4</v>
      </c>
      <c r="V2642">
        <v>1</v>
      </c>
      <c r="W2642">
        <v>0</v>
      </c>
      <c r="X2642">
        <v>334.56499797624201</v>
      </c>
      <c r="Y2642">
        <v>0</v>
      </c>
      <c r="Z2642">
        <v>148.82183691777453</v>
      </c>
      <c r="AA2642">
        <v>39.211995840718252</v>
      </c>
      <c r="AB2642">
        <v>305.82731540394616</v>
      </c>
      <c r="AC2642">
        <v>262.40361184917202</v>
      </c>
      <c r="AD2642">
        <v>2.8527213274667003</v>
      </c>
      <c r="AE2642">
        <v>1093.6824793153196</v>
      </c>
    </row>
    <row r="2643" spans="1:31" x14ac:dyDescent="0.25">
      <c r="A2643">
        <v>2377443</v>
      </c>
      <c r="B2643">
        <v>1</v>
      </c>
      <c r="C2643" t="s">
        <v>80</v>
      </c>
      <c r="D2643" t="s">
        <v>93</v>
      </c>
      <c r="E2643" t="s">
        <v>1490</v>
      </c>
      <c r="F2643" t="s">
        <v>7826</v>
      </c>
      <c r="G2643" t="s">
        <v>1006</v>
      </c>
      <c r="H2643" t="s">
        <v>293</v>
      </c>
      <c r="I2643" t="s">
        <v>136</v>
      </c>
      <c r="J2643" t="s">
        <v>137</v>
      </c>
      <c r="K2643" t="s">
        <v>138</v>
      </c>
      <c r="L2643" t="s">
        <v>7827</v>
      </c>
      <c r="M2643" t="s">
        <v>7828</v>
      </c>
      <c r="N2643">
        <v>0.36666666599999997</v>
      </c>
      <c r="O2643">
        <v>0</v>
      </c>
      <c r="P2643">
        <v>4627</v>
      </c>
      <c r="Q2643">
        <v>0</v>
      </c>
      <c r="R2643">
        <v>6</v>
      </c>
      <c r="S2643">
        <v>3</v>
      </c>
      <c r="T2643">
        <v>289</v>
      </c>
      <c r="U2643">
        <v>0</v>
      </c>
      <c r="V2643">
        <v>0</v>
      </c>
      <c r="W2643">
        <v>0</v>
      </c>
      <c r="X2643">
        <v>408.30629635255116</v>
      </c>
      <c r="Y2643">
        <v>0</v>
      </c>
      <c r="Z2643">
        <v>6.1757309484146674</v>
      </c>
      <c r="AA2643">
        <v>280.41886150245</v>
      </c>
      <c r="AB2643">
        <v>175.79845680983581</v>
      </c>
      <c r="AC2643">
        <v>0</v>
      </c>
      <c r="AD2643">
        <v>0</v>
      </c>
      <c r="AE2643">
        <v>870.69934561325158</v>
      </c>
    </row>
    <row r="2644" spans="1:31" x14ac:dyDescent="0.25">
      <c r="A2644">
        <v>2377459</v>
      </c>
      <c r="B2644">
        <v>1</v>
      </c>
      <c r="C2644" t="s">
        <v>80</v>
      </c>
      <c r="D2644" t="s">
        <v>93</v>
      </c>
      <c r="E2644" t="s">
        <v>1397</v>
      </c>
      <c r="F2644" t="s">
        <v>7829</v>
      </c>
      <c r="G2644" t="s">
        <v>3406</v>
      </c>
      <c r="H2644" t="s">
        <v>293</v>
      </c>
      <c r="I2644" t="s">
        <v>136</v>
      </c>
      <c r="J2644" t="s">
        <v>137</v>
      </c>
      <c r="K2644" t="s">
        <v>138</v>
      </c>
      <c r="L2644" t="s">
        <v>7830</v>
      </c>
      <c r="M2644" t="s">
        <v>7831</v>
      </c>
      <c r="N2644">
        <v>1.498888888</v>
      </c>
      <c r="O2644">
        <v>0</v>
      </c>
      <c r="P2644">
        <v>98</v>
      </c>
      <c r="Q2644">
        <v>0</v>
      </c>
      <c r="R2644">
        <v>5</v>
      </c>
      <c r="S2644">
        <v>0</v>
      </c>
      <c r="T2644">
        <v>7</v>
      </c>
      <c r="U2644">
        <v>0</v>
      </c>
      <c r="V2644">
        <v>0</v>
      </c>
      <c r="W2644">
        <v>0</v>
      </c>
      <c r="X2644">
        <v>28.925266819631073</v>
      </c>
      <c r="Y2644">
        <v>0</v>
      </c>
      <c r="Z2644">
        <v>29.207780994668369</v>
      </c>
      <c r="AA2644">
        <v>0</v>
      </c>
      <c r="AB2644">
        <v>8.3294369546233984</v>
      </c>
      <c r="AC2644">
        <v>0</v>
      </c>
      <c r="AD2644">
        <v>0</v>
      </c>
      <c r="AE2644">
        <v>66.462484768922849</v>
      </c>
    </row>
    <row r="2645" spans="1:31" x14ac:dyDescent="0.25">
      <c r="A2645">
        <v>2378543</v>
      </c>
      <c r="B2645">
        <v>1</v>
      </c>
      <c r="C2645" t="s">
        <v>80</v>
      </c>
      <c r="D2645" t="s">
        <v>83</v>
      </c>
      <c r="E2645" t="s">
        <v>170</v>
      </c>
      <c r="F2645" t="s">
        <v>7832</v>
      </c>
      <c r="G2645" t="s">
        <v>353</v>
      </c>
      <c r="H2645" t="s">
        <v>135</v>
      </c>
      <c r="I2645" t="s">
        <v>136</v>
      </c>
      <c r="J2645" t="s">
        <v>137</v>
      </c>
      <c r="K2645" t="s">
        <v>294</v>
      </c>
      <c r="L2645" t="s">
        <v>7833</v>
      </c>
      <c r="M2645" t="s">
        <v>7834</v>
      </c>
      <c r="N2645">
        <v>5.3591666660000001</v>
      </c>
      <c r="O2645">
        <v>0</v>
      </c>
      <c r="P2645">
        <v>45</v>
      </c>
      <c r="Q2645">
        <v>0</v>
      </c>
      <c r="R2645">
        <v>0</v>
      </c>
      <c r="S2645">
        <v>0</v>
      </c>
      <c r="T2645">
        <v>40</v>
      </c>
      <c r="U2645">
        <v>0</v>
      </c>
      <c r="V2645">
        <v>0</v>
      </c>
      <c r="W2645">
        <v>0</v>
      </c>
      <c r="X2645">
        <v>88.429518226970686</v>
      </c>
      <c r="Y2645">
        <v>0</v>
      </c>
      <c r="Z2645">
        <v>0</v>
      </c>
      <c r="AA2645">
        <v>0</v>
      </c>
      <c r="AB2645">
        <v>412.98559303143998</v>
      </c>
      <c r="AC2645">
        <v>0</v>
      </c>
      <c r="AD2645">
        <v>0</v>
      </c>
      <c r="AE2645">
        <v>501.41511125841066</v>
      </c>
    </row>
    <row r="2646" spans="1:31" x14ac:dyDescent="0.25">
      <c r="A2646">
        <v>2378555</v>
      </c>
      <c r="B2646">
        <v>1</v>
      </c>
      <c r="C2646" t="s">
        <v>81</v>
      </c>
      <c r="D2646" t="s">
        <v>123</v>
      </c>
      <c r="E2646" t="s">
        <v>132</v>
      </c>
      <c r="F2646" t="s">
        <v>7835</v>
      </c>
      <c r="G2646" t="s">
        <v>149</v>
      </c>
      <c r="H2646" t="s">
        <v>135</v>
      </c>
      <c r="I2646" t="s">
        <v>136</v>
      </c>
      <c r="J2646" t="s">
        <v>137</v>
      </c>
      <c r="K2646" t="s">
        <v>138</v>
      </c>
      <c r="L2646" t="s">
        <v>7836</v>
      </c>
      <c r="M2646" t="s">
        <v>7837</v>
      </c>
      <c r="N2646">
        <v>3.8105555550000001</v>
      </c>
      <c r="O2646">
        <v>0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</row>
    <row r="2647" spans="1:31" x14ac:dyDescent="0.25">
      <c r="A2647">
        <v>2378574</v>
      </c>
      <c r="B2647">
        <v>1</v>
      </c>
      <c r="C2647" t="s">
        <v>80</v>
      </c>
      <c r="D2647" t="s">
        <v>85</v>
      </c>
      <c r="E2647" t="s">
        <v>170</v>
      </c>
      <c r="F2647" t="s">
        <v>4684</v>
      </c>
      <c r="G2647" t="s">
        <v>161</v>
      </c>
      <c r="H2647" t="s">
        <v>135</v>
      </c>
      <c r="I2647" t="s">
        <v>136</v>
      </c>
      <c r="J2647" t="s">
        <v>137</v>
      </c>
      <c r="K2647" t="s">
        <v>138</v>
      </c>
      <c r="L2647" t="s">
        <v>7838</v>
      </c>
      <c r="M2647" t="s">
        <v>7839</v>
      </c>
      <c r="N2647">
        <v>2.6911111110000001</v>
      </c>
      <c r="O2647">
        <v>0</v>
      </c>
      <c r="P2647">
        <v>16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8.6278537157652533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8.6278537157652533</v>
      </c>
    </row>
    <row r="2648" spans="1:31" x14ac:dyDescent="0.25">
      <c r="A2648">
        <v>2378594</v>
      </c>
      <c r="B2648">
        <v>1</v>
      </c>
      <c r="C2648" t="s">
        <v>80</v>
      </c>
      <c r="D2648" t="s">
        <v>101</v>
      </c>
      <c r="E2648" t="s">
        <v>132</v>
      </c>
      <c r="F2648" t="s">
        <v>7840</v>
      </c>
      <c r="G2648" t="s">
        <v>149</v>
      </c>
      <c r="H2648" t="s">
        <v>135</v>
      </c>
      <c r="I2648" t="s">
        <v>136</v>
      </c>
      <c r="J2648" t="s">
        <v>137</v>
      </c>
      <c r="K2648" t="s">
        <v>138</v>
      </c>
      <c r="L2648" t="s">
        <v>7841</v>
      </c>
      <c r="M2648" t="s">
        <v>7842</v>
      </c>
      <c r="N2648">
        <v>4.3316666660000003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</row>
    <row r="2649" spans="1:31" x14ac:dyDescent="0.25">
      <c r="A2649">
        <v>2378621</v>
      </c>
      <c r="B2649">
        <v>1</v>
      </c>
      <c r="C2649" t="s">
        <v>80</v>
      </c>
      <c r="D2649" t="s">
        <v>93</v>
      </c>
      <c r="E2649" t="s">
        <v>132</v>
      </c>
      <c r="F2649" t="s">
        <v>1942</v>
      </c>
      <c r="G2649" t="s">
        <v>145</v>
      </c>
      <c r="H2649" t="s">
        <v>135</v>
      </c>
      <c r="I2649" t="s">
        <v>136</v>
      </c>
      <c r="J2649" t="s">
        <v>137</v>
      </c>
      <c r="K2649" t="s">
        <v>138</v>
      </c>
      <c r="L2649" t="s">
        <v>7843</v>
      </c>
      <c r="M2649" t="s">
        <v>7844</v>
      </c>
      <c r="N2649">
        <v>3.3105555550000001</v>
      </c>
      <c r="O2649">
        <v>0</v>
      </c>
      <c r="P2649">
        <v>5</v>
      </c>
      <c r="Q2649">
        <v>0</v>
      </c>
      <c r="R2649">
        <v>0</v>
      </c>
      <c r="S2649">
        <v>0</v>
      </c>
      <c r="T2649">
        <v>1</v>
      </c>
      <c r="U2649">
        <v>0</v>
      </c>
      <c r="V2649">
        <v>0</v>
      </c>
      <c r="W2649">
        <v>0</v>
      </c>
      <c r="X2649">
        <v>1.9135377113824494</v>
      </c>
      <c r="Y2649">
        <v>0</v>
      </c>
      <c r="Z2649">
        <v>0</v>
      </c>
      <c r="AA2649">
        <v>0</v>
      </c>
      <c r="AB2649">
        <v>1.1270579358133335E-2</v>
      </c>
      <c r="AC2649">
        <v>0</v>
      </c>
      <c r="AD2649">
        <v>0</v>
      </c>
      <c r="AE2649">
        <v>1.9248082907405828</v>
      </c>
    </row>
    <row r="2650" spans="1:31" x14ac:dyDescent="0.25">
      <c r="A2650">
        <v>2378644</v>
      </c>
      <c r="B2650">
        <v>1</v>
      </c>
      <c r="C2650" t="s">
        <v>80</v>
      </c>
      <c r="D2650" t="s">
        <v>85</v>
      </c>
      <c r="E2650" t="s">
        <v>132</v>
      </c>
      <c r="F2650" t="s">
        <v>7845</v>
      </c>
      <c r="G2650" t="s">
        <v>145</v>
      </c>
      <c r="H2650" t="s">
        <v>135</v>
      </c>
      <c r="I2650" t="s">
        <v>136</v>
      </c>
      <c r="J2650" t="s">
        <v>137</v>
      </c>
      <c r="K2650" t="s">
        <v>138</v>
      </c>
      <c r="L2650" t="s">
        <v>7846</v>
      </c>
      <c r="M2650" t="s">
        <v>7847</v>
      </c>
      <c r="N2650">
        <v>1.27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1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4.9519938929646994</v>
      </c>
      <c r="AC2650">
        <v>0</v>
      </c>
      <c r="AD2650">
        <v>0</v>
      </c>
      <c r="AE2650">
        <v>4.9519938929646994</v>
      </c>
    </row>
    <row r="2651" spans="1:31" x14ac:dyDescent="0.25">
      <c r="A2651">
        <v>2378663</v>
      </c>
      <c r="B2651">
        <v>1</v>
      </c>
      <c r="C2651" t="s">
        <v>81</v>
      </c>
      <c r="D2651" t="s">
        <v>112</v>
      </c>
      <c r="E2651" t="s">
        <v>155</v>
      </c>
      <c r="F2651" t="s">
        <v>7848</v>
      </c>
      <c r="G2651" t="s">
        <v>161</v>
      </c>
      <c r="H2651" t="s">
        <v>135</v>
      </c>
      <c r="I2651" t="s">
        <v>136</v>
      </c>
      <c r="J2651" t="s">
        <v>137</v>
      </c>
      <c r="K2651" t="s">
        <v>138</v>
      </c>
      <c r="L2651" t="s">
        <v>7849</v>
      </c>
      <c r="M2651" t="s">
        <v>7850</v>
      </c>
      <c r="N2651">
        <v>1.073055555</v>
      </c>
      <c r="O2651">
        <v>0</v>
      </c>
      <c r="P2651">
        <v>1</v>
      </c>
      <c r="Q2651">
        <v>0</v>
      </c>
      <c r="R2651">
        <v>2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2.1731212553723331</v>
      </c>
      <c r="AA2651">
        <v>0</v>
      </c>
      <c r="AB2651">
        <v>0</v>
      </c>
      <c r="AC2651">
        <v>0</v>
      </c>
      <c r="AD2651">
        <v>0</v>
      </c>
      <c r="AE2651">
        <v>2.1731212553723331</v>
      </c>
    </row>
    <row r="2652" spans="1:31" x14ac:dyDescent="0.25">
      <c r="A2652">
        <v>2378669</v>
      </c>
      <c r="B2652">
        <v>1</v>
      </c>
      <c r="C2652" t="s">
        <v>80</v>
      </c>
      <c r="D2652" t="s">
        <v>82</v>
      </c>
      <c r="E2652" t="s">
        <v>132</v>
      </c>
      <c r="F2652" t="s">
        <v>7851</v>
      </c>
      <c r="G2652" t="s">
        <v>145</v>
      </c>
      <c r="H2652" t="s">
        <v>135</v>
      </c>
      <c r="I2652" t="s">
        <v>136</v>
      </c>
      <c r="J2652" t="s">
        <v>137</v>
      </c>
      <c r="K2652" t="s">
        <v>138</v>
      </c>
      <c r="L2652" t="s">
        <v>7852</v>
      </c>
      <c r="M2652" t="s">
        <v>7853</v>
      </c>
      <c r="N2652">
        <v>1.2024999999999999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1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2.6631626809985995</v>
      </c>
      <c r="AC2652">
        <v>0</v>
      </c>
      <c r="AD2652">
        <v>0</v>
      </c>
      <c r="AE2652">
        <v>2.6631626809985995</v>
      </c>
    </row>
    <row r="2653" spans="1:31" x14ac:dyDescent="0.25">
      <c r="A2653">
        <v>2378580</v>
      </c>
      <c r="B2653">
        <v>1</v>
      </c>
      <c r="C2653" t="s">
        <v>81</v>
      </c>
      <c r="D2653" t="s">
        <v>118</v>
      </c>
      <c r="E2653" t="s">
        <v>155</v>
      </c>
      <c r="F2653" t="s">
        <v>7854</v>
      </c>
      <c r="G2653" t="s">
        <v>203</v>
      </c>
      <c r="H2653" t="s">
        <v>135</v>
      </c>
      <c r="I2653" t="s">
        <v>136</v>
      </c>
      <c r="J2653" t="s">
        <v>137</v>
      </c>
      <c r="K2653" t="s">
        <v>138</v>
      </c>
      <c r="L2653" t="s">
        <v>7855</v>
      </c>
      <c r="M2653" t="s">
        <v>7856</v>
      </c>
      <c r="N2653">
        <v>3.883888888</v>
      </c>
      <c r="O2653">
        <v>0</v>
      </c>
      <c r="P2653">
        <v>76</v>
      </c>
      <c r="Q2653">
        <v>0</v>
      </c>
      <c r="R2653">
        <v>0</v>
      </c>
      <c r="S2653">
        <v>0</v>
      </c>
      <c r="T2653">
        <v>2</v>
      </c>
      <c r="U2653">
        <v>0</v>
      </c>
      <c r="V2653">
        <v>0</v>
      </c>
      <c r="W2653">
        <v>0</v>
      </c>
      <c r="X2653">
        <v>68.868838302409173</v>
      </c>
      <c r="Y2653">
        <v>0</v>
      </c>
      <c r="Z2653">
        <v>0</v>
      </c>
      <c r="AA2653">
        <v>0</v>
      </c>
      <c r="AB2653">
        <v>18.521817338436033</v>
      </c>
      <c r="AC2653">
        <v>0</v>
      </c>
      <c r="AD2653">
        <v>0</v>
      </c>
      <c r="AE2653">
        <v>87.39065564084521</v>
      </c>
    </row>
    <row r="2654" spans="1:31" x14ac:dyDescent="0.25">
      <c r="A2654">
        <v>2378619</v>
      </c>
      <c r="B2654">
        <v>1</v>
      </c>
      <c r="C2654" t="s">
        <v>81</v>
      </c>
      <c r="D2654" t="s">
        <v>114</v>
      </c>
      <c r="E2654" t="s">
        <v>155</v>
      </c>
      <c r="F2654" t="s">
        <v>7857</v>
      </c>
      <c r="G2654" t="s">
        <v>203</v>
      </c>
      <c r="H2654" t="s">
        <v>135</v>
      </c>
      <c r="I2654" t="s">
        <v>136</v>
      </c>
      <c r="J2654" t="s">
        <v>137</v>
      </c>
      <c r="K2654" t="s">
        <v>138</v>
      </c>
      <c r="L2654" t="s">
        <v>7858</v>
      </c>
      <c r="M2654" t="s">
        <v>7859</v>
      </c>
      <c r="N2654">
        <v>3.9522222220000001</v>
      </c>
      <c r="O2654">
        <v>0</v>
      </c>
      <c r="P2654">
        <v>48</v>
      </c>
      <c r="Q2654">
        <v>0</v>
      </c>
      <c r="R2654">
        <v>1</v>
      </c>
      <c r="S2654">
        <v>0</v>
      </c>
      <c r="T2654">
        <v>1</v>
      </c>
      <c r="U2654">
        <v>0</v>
      </c>
      <c r="V2654">
        <v>0</v>
      </c>
      <c r="W2654">
        <v>0</v>
      </c>
      <c r="X2654">
        <v>16.690250963041539</v>
      </c>
      <c r="Y2654">
        <v>0</v>
      </c>
      <c r="Z2654">
        <v>0.62962429763038341</v>
      </c>
      <c r="AA2654">
        <v>0</v>
      </c>
      <c r="AB2654">
        <v>3.72275885412E-2</v>
      </c>
      <c r="AC2654">
        <v>0</v>
      </c>
      <c r="AD2654">
        <v>0</v>
      </c>
      <c r="AE2654">
        <v>17.357102849213121</v>
      </c>
    </row>
    <row r="2655" spans="1:31" x14ac:dyDescent="0.25">
      <c r="A2655">
        <v>2378630</v>
      </c>
      <c r="B2655">
        <v>1</v>
      </c>
      <c r="C2655" t="s">
        <v>81</v>
      </c>
      <c r="D2655" t="s">
        <v>120</v>
      </c>
      <c r="E2655" t="s">
        <v>132</v>
      </c>
      <c r="F2655" t="s">
        <v>7860</v>
      </c>
      <c r="G2655" t="s">
        <v>172</v>
      </c>
      <c r="H2655" t="s">
        <v>135</v>
      </c>
      <c r="I2655" t="s">
        <v>136</v>
      </c>
      <c r="J2655" t="s">
        <v>3</v>
      </c>
      <c r="K2655" t="s">
        <v>138</v>
      </c>
      <c r="L2655" t="s">
        <v>7861</v>
      </c>
      <c r="M2655" t="s">
        <v>7862</v>
      </c>
      <c r="N2655">
        <v>2.5119444440000001</v>
      </c>
      <c r="O2655">
        <v>0</v>
      </c>
      <c r="P2655">
        <v>1</v>
      </c>
      <c r="Q2655">
        <v>0</v>
      </c>
      <c r="R2655">
        <v>1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0.205708939122975</v>
      </c>
      <c r="Y2655">
        <v>0</v>
      </c>
      <c r="Z2655">
        <v>0.24156182848243332</v>
      </c>
      <c r="AA2655">
        <v>0</v>
      </c>
      <c r="AB2655">
        <v>0</v>
      </c>
      <c r="AC2655">
        <v>0</v>
      </c>
      <c r="AD2655">
        <v>0</v>
      </c>
      <c r="AE2655">
        <v>0.44727076760540829</v>
      </c>
    </row>
    <row r="2656" spans="1:31" x14ac:dyDescent="0.25">
      <c r="A2656">
        <v>2378636</v>
      </c>
      <c r="B2656">
        <v>1</v>
      </c>
      <c r="C2656" t="s">
        <v>80</v>
      </c>
      <c r="D2656" t="s">
        <v>83</v>
      </c>
      <c r="E2656" t="s">
        <v>132</v>
      </c>
      <c r="F2656" t="s">
        <v>7863</v>
      </c>
      <c r="G2656" t="s">
        <v>145</v>
      </c>
      <c r="H2656" t="s">
        <v>135</v>
      </c>
      <c r="I2656" t="s">
        <v>136</v>
      </c>
      <c r="J2656" t="s">
        <v>137</v>
      </c>
      <c r="K2656" t="s">
        <v>138</v>
      </c>
      <c r="L2656" t="s">
        <v>7864</v>
      </c>
      <c r="M2656" t="s">
        <v>7865</v>
      </c>
      <c r="N2656">
        <v>1.7250000000000001</v>
      </c>
      <c r="O2656">
        <v>0</v>
      </c>
      <c r="P2656">
        <v>3</v>
      </c>
      <c r="Q2656">
        <v>0</v>
      </c>
      <c r="R2656">
        <v>0</v>
      </c>
      <c r="S2656">
        <v>0</v>
      </c>
      <c r="T2656">
        <v>1</v>
      </c>
      <c r="U2656">
        <v>0</v>
      </c>
      <c r="V2656">
        <v>0</v>
      </c>
      <c r="W2656">
        <v>0</v>
      </c>
      <c r="X2656">
        <v>1.4582473611417499</v>
      </c>
      <c r="Y2656">
        <v>0</v>
      </c>
      <c r="Z2656">
        <v>0</v>
      </c>
      <c r="AA2656">
        <v>0</v>
      </c>
      <c r="AB2656">
        <v>3.6746310329849994</v>
      </c>
      <c r="AC2656">
        <v>0</v>
      </c>
      <c r="AD2656">
        <v>0</v>
      </c>
      <c r="AE2656">
        <v>5.1328783941267488</v>
      </c>
    </row>
    <row r="2657" spans="1:31" x14ac:dyDescent="0.25">
      <c r="A2657">
        <v>2378646</v>
      </c>
      <c r="B2657">
        <v>1</v>
      </c>
      <c r="C2657" t="s">
        <v>81</v>
      </c>
      <c r="D2657" t="s">
        <v>125</v>
      </c>
      <c r="E2657" t="s">
        <v>155</v>
      </c>
      <c r="F2657" t="s">
        <v>7866</v>
      </c>
      <c r="G2657" t="s">
        <v>172</v>
      </c>
      <c r="H2657" t="s">
        <v>135</v>
      </c>
      <c r="I2657" t="s">
        <v>136</v>
      </c>
      <c r="J2657" t="s">
        <v>3</v>
      </c>
      <c r="K2657" t="s">
        <v>138</v>
      </c>
      <c r="L2657" t="s">
        <v>7867</v>
      </c>
      <c r="M2657" t="s">
        <v>7868</v>
      </c>
      <c r="N2657">
        <v>2.4824999999999999</v>
      </c>
      <c r="O2657">
        <v>0</v>
      </c>
      <c r="P2657">
        <v>0</v>
      </c>
      <c r="Q2657">
        <v>0</v>
      </c>
      <c r="R2657">
        <v>1</v>
      </c>
      <c r="S2657">
        <v>0</v>
      </c>
      <c r="T2657">
        <v>2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18.841198789257824</v>
      </c>
      <c r="AA2657">
        <v>0</v>
      </c>
      <c r="AB2657">
        <v>25.939579084213349</v>
      </c>
      <c r="AC2657">
        <v>0</v>
      </c>
      <c r="AD2657">
        <v>0</v>
      </c>
      <c r="AE2657">
        <v>44.780777873471173</v>
      </c>
    </row>
    <row r="2658" spans="1:31" x14ac:dyDescent="0.25">
      <c r="A2658">
        <v>2378660</v>
      </c>
      <c r="B2658">
        <v>1</v>
      </c>
      <c r="C2658" t="s">
        <v>80</v>
      </c>
      <c r="D2658" t="s">
        <v>101</v>
      </c>
      <c r="E2658" t="s">
        <v>155</v>
      </c>
      <c r="F2658" t="s">
        <v>7869</v>
      </c>
      <c r="G2658" t="s">
        <v>161</v>
      </c>
      <c r="H2658" t="s">
        <v>135</v>
      </c>
      <c r="I2658" t="s">
        <v>136</v>
      </c>
      <c r="J2658" t="s">
        <v>137</v>
      </c>
      <c r="K2658" t="s">
        <v>138</v>
      </c>
      <c r="L2658" t="s">
        <v>7870</v>
      </c>
      <c r="M2658" t="s">
        <v>7871</v>
      </c>
      <c r="N2658">
        <v>1.6419444439999999</v>
      </c>
      <c r="O2658">
        <v>0</v>
      </c>
      <c r="P2658">
        <v>59</v>
      </c>
      <c r="Q2658">
        <v>0</v>
      </c>
      <c r="R2658">
        <v>0</v>
      </c>
      <c r="S2658">
        <v>0</v>
      </c>
      <c r="T2658">
        <v>12</v>
      </c>
      <c r="U2658">
        <v>0</v>
      </c>
      <c r="V2658">
        <v>0</v>
      </c>
      <c r="W2658">
        <v>0</v>
      </c>
      <c r="X2658">
        <v>25.231835825870675</v>
      </c>
      <c r="Y2658">
        <v>0</v>
      </c>
      <c r="Z2658">
        <v>0</v>
      </c>
      <c r="AA2658">
        <v>0</v>
      </c>
      <c r="AB2658">
        <v>85.653752010910438</v>
      </c>
      <c r="AC2658">
        <v>0</v>
      </c>
      <c r="AD2658">
        <v>0</v>
      </c>
      <c r="AE2658">
        <v>110.88558783678111</v>
      </c>
    </row>
    <row r="2659" spans="1:31" x14ac:dyDescent="0.25">
      <c r="A2659">
        <v>2378662</v>
      </c>
      <c r="B2659">
        <v>1</v>
      </c>
      <c r="C2659" t="s">
        <v>80</v>
      </c>
      <c r="D2659" t="s">
        <v>85</v>
      </c>
      <c r="E2659" t="s">
        <v>132</v>
      </c>
      <c r="F2659" t="s">
        <v>5145</v>
      </c>
      <c r="G2659" t="s">
        <v>134</v>
      </c>
      <c r="H2659" t="s">
        <v>135</v>
      </c>
      <c r="I2659" t="s">
        <v>136</v>
      </c>
      <c r="J2659" t="s">
        <v>137</v>
      </c>
      <c r="K2659" t="s">
        <v>138</v>
      </c>
      <c r="L2659" t="s">
        <v>7872</v>
      </c>
      <c r="M2659" t="s">
        <v>7873</v>
      </c>
      <c r="N2659">
        <v>2.1944444440000002</v>
      </c>
      <c r="O2659">
        <v>0</v>
      </c>
      <c r="P2659">
        <v>17</v>
      </c>
      <c r="Q2659">
        <v>0</v>
      </c>
      <c r="R2659">
        <v>0</v>
      </c>
      <c r="S2659">
        <v>0</v>
      </c>
      <c r="T2659">
        <v>2</v>
      </c>
      <c r="U2659">
        <v>0</v>
      </c>
      <c r="V2659">
        <v>0</v>
      </c>
      <c r="W2659">
        <v>0</v>
      </c>
      <c r="X2659">
        <v>13.896589727057618</v>
      </c>
      <c r="Y2659">
        <v>0</v>
      </c>
      <c r="Z2659">
        <v>0</v>
      </c>
      <c r="AA2659">
        <v>0</v>
      </c>
      <c r="AB2659">
        <v>6.0065524645916666</v>
      </c>
      <c r="AC2659">
        <v>0</v>
      </c>
      <c r="AD2659">
        <v>0</v>
      </c>
      <c r="AE2659">
        <v>19.903142191649284</v>
      </c>
    </row>
    <row r="2660" spans="1:31" x14ac:dyDescent="0.25">
      <c r="A2660">
        <v>2378668</v>
      </c>
      <c r="B2660">
        <v>1</v>
      </c>
      <c r="C2660" t="s">
        <v>80</v>
      </c>
      <c r="D2660" t="s">
        <v>88</v>
      </c>
      <c r="E2660" t="s">
        <v>155</v>
      </c>
      <c r="F2660" t="s">
        <v>7874</v>
      </c>
      <c r="G2660" t="s">
        <v>203</v>
      </c>
      <c r="H2660" t="s">
        <v>135</v>
      </c>
      <c r="I2660" t="s">
        <v>136</v>
      </c>
      <c r="J2660" t="s">
        <v>137</v>
      </c>
      <c r="K2660" t="s">
        <v>138</v>
      </c>
      <c r="L2660" t="s">
        <v>7875</v>
      </c>
      <c r="M2660" t="s">
        <v>7876</v>
      </c>
      <c r="N2660">
        <v>1.3533333329999999</v>
      </c>
      <c r="O2660">
        <v>0</v>
      </c>
      <c r="P2660">
        <v>72</v>
      </c>
      <c r="Q2660">
        <v>0</v>
      </c>
      <c r="R2660">
        <v>0</v>
      </c>
      <c r="S2660">
        <v>0</v>
      </c>
      <c r="T2660">
        <v>6</v>
      </c>
      <c r="U2660">
        <v>0</v>
      </c>
      <c r="V2660">
        <v>0</v>
      </c>
      <c r="W2660">
        <v>0</v>
      </c>
      <c r="X2660">
        <v>28.966302566181934</v>
      </c>
      <c r="Y2660">
        <v>0</v>
      </c>
      <c r="Z2660">
        <v>0</v>
      </c>
      <c r="AA2660">
        <v>0</v>
      </c>
      <c r="AB2660">
        <v>10.8955580801124</v>
      </c>
      <c r="AC2660">
        <v>0</v>
      </c>
      <c r="AD2660">
        <v>0</v>
      </c>
      <c r="AE2660">
        <v>39.861860646294332</v>
      </c>
    </row>
    <row r="2661" spans="1:31" x14ac:dyDescent="0.25">
      <c r="A2661">
        <v>2378672</v>
      </c>
      <c r="B2661">
        <v>1</v>
      </c>
      <c r="C2661" t="s">
        <v>80</v>
      </c>
      <c r="D2661" t="s">
        <v>82</v>
      </c>
      <c r="E2661" t="s">
        <v>170</v>
      </c>
      <c r="F2661" t="s">
        <v>7877</v>
      </c>
      <c r="G2661" t="s">
        <v>161</v>
      </c>
      <c r="H2661" t="s">
        <v>135</v>
      </c>
      <c r="I2661" t="s">
        <v>136</v>
      </c>
      <c r="J2661" t="s">
        <v>137</v>
      </c>
      <c r="K2661" t="s">
        <v>138</v>
      </c>
      <c r="L2661" t="s">
        <v>7878</v>
      </c>
      <c r="M2661" t="s">
        <v>7879</v>
      </c>
      <c r="N2661">
        <v>1.064444444</v>
      </c>
      <c r="O2661">
        <v>0</v>
      </c>
      <c r="P2661">
        <v>43</v>
      </c>
      <c r="Q2661">
        <v>0</v>
      </c>
      <c r="R2661">
        <v>0</v>
      </c>
      <c r="S2661">
        <v>0</v>
      </c>
      <c r="T2661">
        <v>8</v>
      </c>
      <c r="U2661">
        <v>0</v>
      </c>
      <c r="V2661">
        <v>0</v>
      </c>
      <c r="W2661">
        <v>0</v>
      </c>
      <c r="X2661">
        <v>15.471811738681431</v>
      </c>
      <c r="Y2661">
        <v>0</v>
      </c>
      <c r="Z2661">
        <v>0</v>
      </c>
      <c r="AA2661">
        <v>0</v>
      </c>
      <c r="AB2661">
        <v>1.9303409411239001</v>
      </c>
      <c r="AC2661">
        <v>0</v>
      </c>
      <c r="AD2661">
        <v>0</v>
      </c>
      <c r="AE2661">
        <v>17.402152679805333</v>
      </c>
    </row>
    <row r="2662" spans="1:31" x14ac:dyDescent="0.25">
      <c r="A2662">
        <v>2378692</v>
      </c>
      <c r="B2662">
        <v>1</v>
      </c>
      <c r="C2662" t="s">
        <v>80</v>
      </c>
      <c r="D2662" t="s">
        <v>94</v>
      </c>
      <c r="E2662" t="s">
        <v>155</v>
      </c>
      <c r="F2662" t="s">
        <v>7880</v>
      </c>
      <c r="G2662" t="s">
        <v>203</v>
      </c>
      <c r="H2662" t="s">
        <v>135</v>
      </c>
      <c r="I2662" t="s">
        <v>136</v>
      </c>
      <c r="J2662" t="s">
        <v>137</v>
      </c>
      <c r="K2662" t="s">
        <v>138</v>
      </c>
      <c r="L2662" t="s">
        <v>7881</v>
      </c>
      <c r="M2662" t="s">
        <v>7882</v>
      </c>
      <c r="N2662">
        <v>0.97</v>
      </c>
      <c r="O2662">
        <v>0</v>
      </c>
      <c r="P2662">
        <v>20</v>
      </c>
      <c r="Q2662">
        <v>0</v>
      </c>
      <c r="R2662">
        <v>1</v>
      </c>
      <c r="S2662">
        <v>0</v>
      </c>
      <c r="T2662">
        <v>1</v>
      </c>
      <c r="U2662">
        <v>0</v>
      </c>
      <c r="V2662">
        <v>0</v>
      </c>
      <c r="W2662">
        <v>0</v>
      </c>
      <c r="X2662">
        <v>2.2688188516118992</v>
      </c>
      <c r="Y2662">
        <v>0</v>
      </c>
      <c r="Z2662">
        <v>1.7370183560457666</v>
      </c>
      <c r="AA2662">
        <v>0</v>
      </c>
      <c r="AB2662">
        <v>0</v>
      </c>
      <c r="AC2662">
        <v>0</v>
      </c>
      <c r="AD2662">
        <v>0</v>
      </c>
      <c r="AE2662">
        <v>4.0058372076576658</v>
      </c>
    </row>
    <row r="2663" spans="1:31" x14ac:dyDescent="0.25">
      <c r="A2663">
        <v>2378613</v>
      </c>
      <c r="B2663">
        <v>1</v>
      </c>
      <c r="C2663" t="s">
        <v>80</v>
      </c>
      <c r="D2663" t="s">
        <v>99</v>
      </c>
      <c r="E2663" t="s">
        <v>170</v>
      </c>
      <c r="F2663" t="s">
        <v>4528</v>
      </c>
      <c r="G2663" t="s">
        <v>630</v>
      </c>
      <c r="H2663" t="s">
        <v>135</v>
      </c>
      <c r="I2663" t="s">
        <v>136</v>
      </c>
      <c r="J2663" t="s">
        <v>137</v>
      </c>
      <c r="K2663" t="s">
        <v>138</v>
      </c>
      <c r="L2663" t="s">
        <v>7883</v>
      </c>
      <c r="M2663" t="s">
        <v>7884</v>
      </c>
      <c r="N2663">
        <v>5.625</v>
      </c>
      <c r="O2663">
        <v>0</v>
      </c>
      <c r="P2663">
        <v>41</v>
      </c>
      <c r="Q2663">
        <v>0</v>
      </c>
      <c r="R2663">
        <v>0</v>
      </c>
      <c r="S2663">
        <v>0</v>
      </c>
      <c r="T2663">
        <v>1</v>
      </c>
      <c r="U2663">
        <v>0</v>
      </c>
      <c r="V2663">
        <v>0</v>
      </c>
      <c r="W2663">
        <v>0</v>
      </c>
      <c r="X2663">
        <v>43.116408960364645</v>
      </c>
      <c r="Y2663">
        <v>0</v>
      </c>
      <c r="Z2663">
        <v>0</v>
      </c>
      <c r="AA2663">
        <v>0</v>
      </c>
      <c r="AB2663">
        <v>11.540998214864249</v>
      </c>
      <c r="AC2663">
        <v>0</v>
      </c>
      <c r="AD2663">
        <v>0</v>
      </c>
      <c r="AE2663">
        <v>54.657407175228897</v>
      </c>
    </row>
    <row r="2664" spans="1:31" x14ac:dyDescent="0.25">
      <c r="A2664">
        <v>2378632</v>
      </c>
      <c r="B2664">
        <v>1</v>
      </c>
      <c r="C2664" t="s">
        <v>80</v>
      </c>
      <c r="D2664" t="s">
        <v>96</v>
      </c>
      <c r="E2664" t="s">
        <v>170</v>
      </c>
      <c r="F2664" t="s">
        <v>5133</v>
      </c>
      <c r="G2664" t="s">
        <v>630</v>
      </c>
      <c r="H2664" t="s">
        <v>135</v>
      </c>
      <c r="I2664" t="s">
        <v>136</v>
      </c>
      <c r="J2664" t="s">
        <v>137</v>
      </c>
      <c r="K2664" t="s">
        <v>138</v>
      </c>
      <c r="L2664" t="s">
        <v>7885</v>
      </c>
      <c r="M2664" t="s">
        <v>7886</v>
      </c>
      <c r="N2664">
        <v>4.4213888880000001</v>
      </c>
      <c r="O2664">
        <v>0</v>
      </c>
      <c r="P2664">
        <v>44</v>
      </c>
      <c r="Q2664">
        <v>0</v>
      </c>
      <c r="R2664">
        <v>0</v>
      </c>
      <c r="S2664">
        <v>0</v>
      </c>
      <c r="T2664">
        <v>15</v>
      </c>
      <c r="U2664">
        <v>0</v>
      </c>
      <c r="V2664">
        <v>0</v>
      </c>
      <c r="W2664">
        <v>0</v>
      </c>
      <c r="X2664">
        <v>156.76743167207962</v>
      </c>
      <c r="Y2664">
        <v>0</v>
      </c>
      <c r="Z2664">
        <v>0</v>
      </c>
      <c r="AA2664">
        <v>0</v>
      </c>
      <c r="AB2664">
        <v>269.79157040398059</v>
      </c>
      <c r="AC2664">
        <v>0</v>
      </c>
      <c r="AD2664">
        <v>0</v>
      </c>
      <c r="AE2664">
        <v>426.55900207606021</v>
      </c>
    </row>
    <row r="2665" spans="1:31" x14ac:dyDescent="0.25">
      <c r="A2665">
        <v>2378645</v>
      </c>
      <c r="B2665">
        <v>1</v>
      </c>
      <c r="C2665" t="s">
        <v>80</v>
      </c>
      <c r="D2665" t="s">
        <v>84</v>
      </c>
      <c r="E2665" t="s">
        <v>170</v>
      </c>
      <c r="F2665" t="s">
        <v>7887</v>
      </c>
      <c r="G2665" t="s">
        <v>343</v>
      </c>
      <c r="H2665" t="s">
        <v>135</v>
      </c>
      <c r="I2665" t="s">
        <v>136</v>
      </c>
      <c r="J2665" t="s">
        <v>137</v>
      </c>
      <c r="K2665" t="s">
        <v>138</v>
      </c>
      <c r="L2665" t="s">
        <v>7888</v>
      </c>
      <c r="M2665" t="s">
        <v>7889</v>
      </c>
      <c r="N2665">
        <v>3.917777777</v>
      </c>
      <c r="O2665">
        <v>0</v>
      </c>
      <c r="P2665">
        <v>128</v>
      </c>
      <c r="Q2665">
        <v>0</v>
      </c>
      <c r="R2665">
        <v>0</v>
      </c>
      <c r="S2665">
        <v>0</v>
      </c>
      <c r="T2665">
        <v>44</v>
      </c>
      <c r="U2665">
        <v>0</v>
      </c>
      <c r="V2665">
        <v>0</v>
      </c>
      <c r="W2665">
        <v>0</v>
      </c>
      <c r="X2665">
        <v>114.08782890475563</v>
      </c>
      <c r="Y2665">
        <v>0</v>
      </c>
      <c r="Z2665">
        <v>0</v>
      </c>
      <c r="AA2665">
        <v>0</v>
      </c>
      <c r="AB2665">
        <v>305.902032101016</v>
      </c>
      <c r="AC2665">
        <v>0</v>
      </c>
      <c r="AD2665">
        <v>0</v>
      </c>
      <c r="AE2665">
        <v>419.98986100577162</v>
      </c>
    </row>
    <row r="2666" spans="1:31" x14ac:dyDescent="0.25">
      <c r="A2666">
        <v>2378676</v>
      </c>
      <c r="B2666">
        <v>1</v>
      </c>
      <c r="C2666" t="s">
        <v>81</v>
      </c>
      <c r="D2666" t="s">
        <v>112</v>
      </c>
      <c r="E2666" t="s">
        <v>155</v>
      </c>
      <c r="F2666" t="s">
        <v>7890</v>
      </c>
      <c r="G2666" t="s">
        <v>203</v>
      </c>
      <c r="H2666" t="s">
        <v>135</v>
      </c>
      <c r="I2666" t="s">
        <v>136</v>
      </c>
      <c r="J2666" t="s">
        <v>137</v>
      </c>
      <c r="K2666" t="s">
        <v>138</v>
      </c>
      <c r="L2666" t="s">
        <v>7891</v>
      </c>
      <c r="M2666" t="s">
        <v>7892</v>
      </c>
      <c r="N2666">
        <v>3.4144444439999999</v>
      </c>
      <c r="O2666">
        <v>0</v>
      </c>
      <c r="P2666">
        <v>8</v>
      </c>
      <c r="Q2666">
        <v>0</v>
      </c>
      <c r="R2666">
        <v>22</v>
      </c>
      <c r="S2666">
        <v>0</v>
      </c>
      <c r="T2666">
        <v>1</v>
      </c>
      <c r="U2666">
        <v>0</v>
      </c>
      <c r="V2666">
        <v>0</v>
      </c>
      <c r="W2666">
        <v>0</v>
      </c>
      <c r="X2666">
        <v>14.362961289935324</v>
      </c>
      <c r="Y2666">
        <v>0</v>
      </c>
      <c r="Z2666">
        <v>36.754118710553719</v>
      </c>
      <c r="AA2666">
        <v>0</v>
      </c>
      <c r="AB2666">
        <v>7.5158674244939991</v>
      </c>
      <c r="AC2666">
        <v>0</v>
      </c>
      <c r="AD2666">
        <v>0</v>
      </c>
      <c r="AE2666">
        <v>58.632947424983037</v>
      </c>
    </row>
    <row r="2667" spans="1:31" x14ac:dyDescent="0.25">
      <c r="A2667">
        <v>2378723</v>
      </c>
      <c r="B2667">
        <v>1</v>
      </c>
      <c r="C2667" t="s">
        <v>81</v>
      </c>
      <c r="D2667" t="s">
        <v>117</v>
      </c>
      <c r="E2667" t="s">
        <v>132</v>
      </c>
      <c r="F2667" t="s">
        <v>7893</v>
      </c>
      <c r="G2667" t="s">
        <v>149</v>
      </c>
      <c r="H2667" t="s">
        <v>135</v>
      </c>
      <c r="I2667" t="s">
        <v>136</v>
      </c>
      <c r="J2667" t="s">
        <v>137</v>
      </c>
      <c r="K2667" t="s">
        <v>138</v>
      </c>
      <c r="L2667" t="s">
        <v>7894</v>
      </c>
      <c r="M2667" t="s">
        <v>7895</v>
      </c>
      <c r="N2667">
        <v>1.7749999999999999</v>
      </c>
      <c r="O2667">
        <v>0</v>
      </c>
      <c r="P2667">
        <v>1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0.37947301997147498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0.37947301997147498</v>
      </c>
    </row>
    <row r="2668" spans="1:31" x14ac:dyDescent="0.25">
      <c r="A2668">
        <v>2378767</v>
      </c>
      <c r="B2668">
        <v>1</v>
      </c>
      <c r="C2668" t="s">
        <v>81</v>
      </c>
      <c r="D2668" t="s">
        <v>123</v>
      </c>
      <c r="E2668" t="s">
        <v>132</v>
      </c>
      <c r="F2668" t="s">
        <v>7896</v>
      </c>
      <c r="G2668" t="s">
        <v>149</v>
      </c>
      <c r="H2668" t="s">
        <v>135</v>
      </c>
      <c r="I2668" t="s">
        <v>136</v>
      </c>
      <c r="J2668" t="s">
        <v>137</v>
      </c>
      <c r="K2668" t="s">
        <v>138</v>
      </c>
      <c r="L2668" t="s">
        <v>7897</v>
      </c>
      <c r="M2668" t="s">
        <v>7898</v>
      </c>
      <c r="N2668">
        <v>0.75277777700000004</v>
      </c>
      <c r="O2668">
        <v>0</v>
      </c>
      <c r="P2668">
        <v>7</v>
      </c>
      <c r="Q2668">
        <v>0</v>
      </c>
      <c r="R2668">
        <v>0</v>
      </c>
      <c r="S2668">
        <v>0</v>
      </c>
      <c r="T2668">
        <v>2</v>
      </c>
      <c r="U2668">
        <v>0</v>
      </c>
      <c r="V2668">
        <v>0</v>
      </c>
      <c r="W2668">
        <v>0</v>
      </c>
      <c r="X2668">
        <v>1.3004778190885</v>
      </c>
      <c r="Y2668">
        <v>0</v>
      </c>
      <c r="Z2668">
        <v>0</v>
      </c>
      <c r="AA2668">
        <v>0</v>
      </c>
      <c r="AB2668">
        <v>1.3042176398940417</v>
      </c>
      <c r="AC2668">
        <v>0</v>
      </c>
      <c r="AD2668">
        <v>0</v>
      </c>
      <c r="AE2668">
        <v>2.6046954589825417</v>
      </c>
    </row>
    <row r="2669" spans="1:31" x14ac:dyDescent="0.25">
      <c r="A2669">
        <v>2378517</v>
      </c>
      <c r="B2669">
        <v>1</v>
      </c>
      <c r="C2669" t="s">
        <v>80</v>
      </c>
      <c r="D2669" t="s">
        <v>97</v>
      </c>
      <c r="E2669" t="s">
        <v>155</v>
      </c>
      <c r="F2669" t="s">
        <v>4646</v>
      </c>
      <c r="G2669" t="s">
        <v>353</v>
      </c>
      <c r="H2669" t="s">
        <v>135</v>
      </c>
      <c r="I2669" t="s">
        <v>136</v>
      </c>
      <c r="J2669" t="s">
        <v>137</v>
      </c>
      <c r="K2669" t="s">
        <v>294</v>
      </c>
      <c r="L2669" t="s">
        <v>7899</v>
      </c>
      <c r="M2669" t="s">
        <v>7900</v>
      </c>
      <c r="N2669">
        <v>8.0947222219999997</v>
      </c>
      <c r="O2669">
        <v>0</v>
      </c>
      <c r="P2669">
        <v>155</v>
      </c>
      <c r="Q2669">
        <v>0</v>
      </c>
      <c r="R2669">
        <v>0</v>
      </c>
      <c r="S2669">
        <v>0</v>
      </c>
      <c r="T2669">
        <v>10</v>
      </c>
      <c r="U2669">
        <v>0</v>
      </c>
      <c r="V2669">
        <v>0</v>
      </c>
      <c r="W2669">
        <v>0</v>
      </c>
      <c r="X2669">
        <v>370.58851496150089</v>
      </c>
      <c r="Y2669">
        <v>0</v>
      </c>
      <c r="Z2669">
        <v>0</v>
      </c>
      <c r="AA2669">
        <v>0</v>
      </c>
      <c r="AB2669">
        <v>94.264828326645784</v>
      </c>
      <c r="AC2669">
        <v>0</v>
      </c>
      <c r="AD2669">
        <v>0</v>
      </c>
      <c r="AE2669">
        <v>464.85334328814668</v>
      </c>
    </row>
    <row r="2670" spans="1:31" x14ac:dyDescent="0.25">
      <c r="A2670">
        <v>2378625</v>
      </c>
      <c r="B2670">
        <v>1</v>
      </c>
      <c r="C2670" t="s">
        <v>80</v>
      </c>
      <c r="D2670" t="s">
        <v>101</v>
      </c>
      <c r="E2670" t="s">
        <v>132</v>
      </c>
      <c r="F2670" t="s">
        <v>7901</v>
      </c>
      <c r="G2670" t="s">
        <v>134</v>
      </c>
      <c r="H2670" t="s">
        <v>135</v>
      </c>
      <c r="I2670" t="s">
        <v>136</v>
      </c>
      <c r="J2670" t="s">
        <v>137</v>
      </c>
      <c r="K2670" t="s">
        <v>138</v>
      </c>
      <c r="L2670" t="s">
        <v>7902</v>
      </c>
      <c r="M2670" t="s">
        <v>7903</v>
      </c>
      <c r="N2670">
        <v>5.6358333329999999</v>
      </c>
      <c r="O2670">
        <v>0</v>
      </c>
      <c r="P2670">
        <v>1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0.98633008782499998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0.98633008782499998</v>
      </c>
    </row>
    <row r="2671" spans="1:31" x14ac:dyDescent="0.25">
      <c r="A2671">
        <v>2378754</v>
      </c>
      <c r="B2671">
        <v>1</v>
      </c>
      <c r="C2671" t="s">
        <v>80</v>
      </c>
      <c r="D2671" t="s">
        <v>105</v>
      </c>
      <c r="E2671" t="s">
        <v>155</v>
      </c>
      <c r="F2671" t="s">
        <v>7904</v>
      </c>
      <c r="G2671" t="s">
        <v>157</v>
      </c>
      <c r="H2671" t="s">
        <v>135</v>
      </c>
      <c r="I2671" t="s">
        <v>136</v>
      </c>
      <c r="J2671" t="s">
        <v>137</v>
      </c>
      <c r="K2671" t="s">
        <v>138</v>
      </c>
      <c r="L2671" t="s">
        <v>7905</v>
      </c>
      <c r="M2671" t="s">
        <v>7906</v>
      </c>
      <c r="N2671">
        <v>1.8983333330000001</v>
      </c>
      <c r="O2671">
        <v>0</v>
      </c>
      <c r="P2671">
        <v>98</v>
      </c>
      <c r="Q2671">
        <v>0</v>
      </c>
      <c r="R2671">
        <v>0</v>
      </c>
      <c r="S2671">
        <v>0</v>
      </c>
      <c r="T2671">
        <v>1</v>
      </c>
      <c r="U2671">
        <v>0</v>
      </c>
      <c r="V2671">
        <v>0</v>
      </c>
      <c r="W2671">
        <v>0</v>
      </c>
      <c r="X2671">
        <v>49.494434991206717</v>
      </c>
      <c r="Y2671">
        <v>0</v>
      </c>
      <c r="Z2671">
        <v>0</v>
      </c>
      <c r="AA2671">
        <v>0</v>
      </c>
      <c r="AB2671">
        <v>4.1506260415454994</v>
      </c>
      <c r="AC2671">
        <v>0</v>
      </c>
      <c r="AD2671">
        <v>0</v>
      </c>
      <c r="AE2671">
        <v>53.645061032752217</v>
      </c>
    </row>
    <row r="2672" spans="1:31" x14ac:dyDescent="0.25">
      <c r="A2672">
        <v>2378791</v>
      </c>
      <c r="B2672">
        <v>1</v>
      </c>
      <c r="C2672" t="s">
        <v>80</v>
      </c>
      <c r="D2672" t="s">
        <v>103</v>
      </c>
      <c r="E2672" t="s">
        <v>132</v>
      </c>
      <c r="F2672" t="s">
        <v>7907</v>
      </c>
      <c r="G2672" t="s">
        <v>145</v>
      </c>
      <c r="H2672" t="s">
        <v>135</v>
      </c>
      <c r="I2672" t="s">
        <v>136</v>
      </c>
      <c r="J2672" t="s">
        <v>137</v>
      </c>
      <c r="K2672" t="s">
        <v>138</v>
      </c>
      <c r="L2672" t="s">
        <v>7908</v>
      </c>
      <c r="M2672" t="s">
        <v>7909</v>
      </c>
      <c r="N2672">
        <v>0.36138888800000002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0.40745393235973337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0.40745393235973337</v>
      </c>
    </row>
    <row r="2673" spans="1:31" x14ac:dyDescent="0.25">
      <c r="A2673">
        <v>2378551</v>
      </c>
      <c r="B2673">
        <v>1</v>
      </c>
      <c r="C2673" t="s">
        <v>80</v>
      </c>
      <c r="D2673" t="s">
        <v>83</v>
      </c>
      <c r="E2673" t="s">
        <v>132</v>
      </c>
      <c r="F2673" t="s">
        <v>7910</v>
      </c>
      <c r="G2673" t="s">
        <v>149</v>
      </c>
      <c r="H2673" t="s">
        <v>135</v>
      </c>
      <c r="I2673" t="s">
        <v>136</v>
      </c>
      <c r="J2673" t="s">
        <v>137</v>
      </c>
      <c r="K2673" t="s">
        <v>138</v>
      </c>
      <c r="L2673" t="s">
        <v>7911</v>
      </c>
      <c r="M2673" t="s">
        <v>7912</v>
      </c>
      <c r="N2673">
        <v>7.9630555550000004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1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178.48256040113105</v>
      </c>
      <c r="AC2673">
        <v>0</v>
      </c>
      <c r="AD2673">
        <v>0</v>
      </c>
      <c r="AE2673">
        <v>178.48256040113105</v>
      </c>
    </row>
    <row r="2674" spans="1:31" x14ac:dyDescent="0.25">
      <c r="A2674">
        <v>2378721</v>
      </c>
      <c r="B2674">
        <v>1</v>
      </c>
      <c r="C2674" t="s">
        <v>81</v>
      </c>
      <c r="D2674" t="s">
        <v>127</v>
      </c>
      <c r="E2674" t="s">
        <v>132</v>
      </c>
      <c r="F2674" t="s">
        <v>7913</v>
      </c>
      <c r="G2674" t="s">
        <v>134</v>
      </c>
      <c r="H2674" t="s">
        <v>135</v>
      </c>
      <c r="I2674" t="s">
        <v>136</v>
      </c>
      <c r="J2674" t="s">
        <v>137</v>
      </c>
      <c r="K2674" t="s">
        <v>138</v>
      </c>
      <c r="L2674" t="s">
        <v>7914</v>
      </c>
      <c r="M2674" t="s">
        <v>7915</v>
      </c>
      <c r="N2674">
        <v>3.4908333329999999</v>
      </c>
      <c r="O2674">
        <v>0</v>
      </c>
      <c r="P2674">
        <v>2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2.6661660243977918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2.6661660243977918</v>
      </c>
    </row>
    <row r="2675" spans="1:31" x14ac:dyDescent="0.25">
      <c r="A2675">
        <v>2378738</v>
      </c>
      <c r="B2675">
        <v>1</v>
      </c>
      <c r="C2675" t="s">
        <v>80</v>
      </c>
      <c r="D2675" t="s">
        <v>82</v>
      </c>
      <c r="E2675" t="s">
        <v>132</v>
      </c>
      <c r="F2675" t="s">
        <v>7916</v>
      </c>
      <c r="G2675" t="s">
        <v>149</v>
      </c>
      <c r="H2675" t="s">
        <v>135</v>
      </c>
      <c r="I2675" t="s">
        <v>136</v>
      </c>
      <c r="J2675" t="s">
        <v>137</v>
      </c>
      <c r="K2675" t="s">
        <v>138</v>
      </c>
      <c r="L2675" t="s">
        <v>7917</v>
      </c>
      <c r="M2675" t="s">
        <v>7918</v>
      </c>
      <c r="N2675">
        <v>3.62</v>
      </c>
      <c r="O2675">
        <v>0</v>
      </c>
      <c r="P2675">
        <v>1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1.2277323858500249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1.2277323858500249</v>
      </c>
    </row>
    <row r="2676" spans="1:31" x14ac:dyDescent="0.25">
      <c r="A2676">
        <v>2378755</v>
      </c>
      <c r="B2676">
        <v>1</v>
      </c>
      <c r="C2676" t="s">
        <v>80</v>
      </c>
      <c r="D2676" t="s">
        <v>105</v>
      </c>
      <c r="E2676" t="s">
        <v>132</v>
      </c>
      <c r="F2676" t="s">
        <v>7919</v>
      </c>
      <c r="G2676" t="s">
        <v>134</v>
      </c>
      <c r="H2676" t="s">
        <v>135</v>
      </c>
      <c r="I2676" t="s">
        <v>136</v>
      </c>
      <c r="J2676" t="s">
        <v>137</v>
      </c>
      <c r="K2676" t="s">
        <v>138</v>
      </c>
      <c r="L2676" t="s">
        <v>7920</v>
      </c>
      <c r="M2676" t="s">
        <v>7921</v>
      </c>
      <c r="N2676">
        <v>5.4822222219999999</v>
      </c>
      <c r="O2676">
        <v>0</v>
      </c>
      <c r="P2676">
        <v>3</v>
      </c>
      <c r="Q2676">
        <v>0</v>
      </c>
      <c r="R2676">
        <v>0</v>
      </c>
      <c r="S2676">
        <v>0</v>
      </c>
      <c r="T2676">
        <v>5</v>
      </c>
      <c r="U2676">
        <v>0</v>
      </c>
      <c r="V2676">
        <v>0</v>
      </c>
      <c r="W2676">
        <v>0</v>
      </c>
      <c r="X2676">
        <v>3.0698265233610003</v>
      </c>
      <c r="Y2676">
        <v>0</v>
      </c>
      <c r="Z2676">
        <v>0</v>
      </c>
      <c r="AA2676">
        <v>0</v>
      </c>
      <c r="AB2676">
        <v>40.785227871024532</v>
      </c>
      <c r="AC2676">
        <v>0</v>
      </c>
      <c r="AD2676">
        <v>0</v>
      </c>
      <c r="AE2676">
        <v>43.855054394385533</v>
      </c>
    </row>
    <row r="2677" spans="1:31" x14ac:dyDescent="0.25">
      <c r="A2677">
        <v>2378757</v>
      </c>
      <c r="B2677">
        <v>1</v>
      </c>
      <c r="C2677" t="s">
        <v>81</v>
      </c>
      <c r="D2677" t="s">
        <v>121</v>
      </c>
      <c r="E2677" t="s">
        <v>132</v>
      </c>
      <c r="F2677" t="s">
        <v>7922</v>
      </c>
      <c r="G2677" t="s">
        <v>149</v>
      </c>
      <c r="H2677" t="s">
        <v>135</v>
      </c>
      <c r="I2677" t="s">
        <v>136</v>
      </c>
      <c r="J2677" t="s">
        <v>137</v>
      </c>
      <c r="K2677" t="s">
        <v>138</v>
      </c>
      <c r="L2677" t="s">
        <v>7923</v>
      </c>
      <c r="M2677" t="s">
        <v>7924</v>
      </c>
      <c r="N2677">
        <v>2.6669444439999999</v>
      </c>
      <c r="O2677">
        <v>0</v>
      </c>
      <c r="P2677">
        <v>1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0.47025831373161675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0.47025831373161675</v>
      </c>
    </row>
    <row r="2678" spans="1:31" x14ac:dyDescent="0.25">
      <c r="A2678">
        <v>2378759</v>
      </c>
      <c r="B2678">
        <v>1</v>
      </c>
      <c r="C2678" t="s">
        <v>80</v>
      </c>
      <c r="D2678" t="s">
        <v>107</v>
      </c>
      <c r="E2678" t="s">
        <v>155</v>
      </c>
      <c r="F2678" t="s">
        <v>7925</v>
      </c>
      <c r="G2678" t="s">
        <v>161</v>
      </c>
      <c r="H2678" t="s">
        <v>135</v>
      </c>
      <c r="I2678" t="s">
        <v>136</v>
      </c>
      <c r="J2678" t="s">
        <v>137</v>
      </c>
      <c r="K2678" t="s">
        <v>138</v>
      </c>
      <c r="L2678" t="s">
        <v>7926</v>
      </c>
      <c r="M2678" t="s">
        <v>7927</v>
      </c>
      <c r="N2678">
        <v>2.6005555550000001</v>
      </c>
      <c r="O2678">
        <v>0</v>
      </c>
      <c r="P2678">
        <v>37</v>
      </c>
      <c r="Q2678">
        <v>0</v>
      </c>
      <c r="R2678">
        <v>0</v>
      </c>
      <c r="S2678">
        <v>0</v>
      </c>
      <c r="T2678">
        <v>7</v>
      </c>
      <c r="U2678">
        <v>0</v>
      </c>
      <c r="V2678">
        <v>0</v>
      </c>
      <c r="W2678">
        <v>0</v>
      </c>
      <c r="X2678">
        <v>24.879537881986543</v>
      </c>
      <c r="Y2678">
        <v>0</v>
      </c>
      <c r="Z2678">
        <v>0</v>
      </c>
      <c r="AA2678">
        <v>0</v>
      </c>
      <c r="AB2678">
        <v>22.110125464296573</v>
      </c>
      <c r="AC2678">
        <v>0</v>
      </c>
      <c r="AD2678">
        <v>0</v>
      </c>
      <c r="AE2678">
        <v>46.989663346283116</v>
      </c>
    </row>
    <row r="2679" spans="1:31" x14ac:dyDescent="0.25">
      <c r="A2679">
        <v>2378773</v>
      </c>
      <c r="B2679">
        <v>1</v>
      </c>
      <c r="C2679" t="s">
        <v>81</v>
      </c>
      <c r="D2679" t="s">
        <v>123</v>
      </c>
      <c r="E2679" t="s">
        <v>132</v>
      </c>
      <c r="F2679" t="s">
        <v>7928</v>
      </c>
      <c r="G2679" t="s">
        <v>149</v>
      </c>
      <c r="H2679" t="s">
        <v>135</v>
      </c>
      <c r="I2679" t="s">
        <v>136</v>
      </c>
      <c r="J2679" t="s">
        <v>137</v>
      </c>
      <c r="K2679" t="s">
        <v>138</v>
      </c>
      <c r="L2679" t="s">
        <v>7929</v>
      </c>
      <c r="M2679" t="s">
        <v>7930</v>
      </c>
      <c r="N2679">
        <v>2.4897222220000002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7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19.470976968405569</v>
      </c>
      <c r="AC2679">
        <v>0</v>
      </c>
      <c r="AD2679">
        <v>0</v>
      </c>
      <c r="AE2679">
        <v>19.470976968405569</v>
      </c>
    </row>
    <row r="2680" spans="1:31" x14ac:dyDescent="0.25">
      <c r="A2680">
        <v>2378774</v>
      </c>
      <c r="B2680">
        <v>1</v>
      </c>
      <c r="C2680" t="s">
        <v>80</v>
      </c>
      <c r="D2680" t="s">
        <v>84</v>
      </c>
      <c r="E2680" t="s">
        <v>155</v>
      </c>
      <c r="F2680" t="s">
        <v>7931</v>
      </c>
      <c r="G2680" t="s">
        <v>203</v>
      </c>
      <c r="H2680" t="s">
        <v>135</v>
      </c>
      <c r="I2680" t="s">
        <v>136</v>
      </c>
      <c r="J2680" t="s">
        <v>137</v>
      </c>
      <c r="K2680" t="s">
        <v>138</v>
      </c>
      <c r="L2680" t="s">
        <v>7932</v>
      </c>
      <c r="M2680" t="s">
        <v>7933</v>
      </c>
      <c r="N2680">
        <v>1.7016666659999999</v>
      </c>
      <c r="O2680">
        <v>0</v>
      </c>
      <c r="P2680">
        <v>75</v>
      </c>
      <c r="Q2680">
        <v>0</v>
      </c>
      <c r="R2680">
        <v>0</v>
      </c>
      <c r="S2680">
        <v>0</v>
      </c>
      <c r="T2680">
        <v>36</v>
      </c>
      <c r="U2680">
        <v>0</v>
      </c>
      <c r="V2680">
        <v>1</v>
      </c>
      <c r="W2680">
        <v>0</v>
      </c>
      <c r="X2680">
        <v>38.782293832130975</v>
      </c>
      <c r="Y2680">
        <v>0</v>
      </c>
      <c r="Z2680">
        <v>0</v>
      </c>
      <c r="AA2680">
        <v>0</v>
      </c>
      <c r="AB2680">
        <v>68.898534396824374</v>
      </c>
      <c r="AC2680">
        <v>0</v>
      </c>
      <c r="AD2680">
        <v>69.3316247522948</v>
      </c>
      <c r="AE2680">
        <v>177.01245298125014</v>
      </c>
    </row>
    <row r="2681" spans="1:31" x14ac:dyDescent="0.25">
      <c r="A2681">
        <v>2378777</v>
      </c>
      <c r="B2681">
        <v>1</v>
      </c>
      <c r="C2681" t="s">
        <v>80</v>
      </c>
      <c r="D2681" t="s">
        <v>105</v>
      </c>
      <c r="E2681" t="s">
        <v>132</v>
      </c>
      <c r="F2681" t="s">
        <v>7934</v>
      </c>
      <c r="G2681" t="s">
        <v>145</v>
      </c>
      <c r="H2681" t="s">
        <v>135</v>
      </c>
      <c r="I2681" t="s">
        <v>136</v>
      </c>
      <c r="J2681" t="s">
        <v>137</v>
      </c>
      <c r="K2681" t="s">
        <v>138</v>
      </c>
      <c r="L2681" t="s">
        <v>7935</v>
      </c>
      <c r="M2681" t="s">
        <v>7936</v>
      </c>
      <c r="N2681">
        <v>1.278333333</v>
      </c>
      <c r="O2681">
        <v>0</v>
      </c>
      <c r="P2681">
        <v>5</v>
      </c>
      <c r="Q2681">
        <v>0</v>
      </c>
      <c r="R2681">
        <v>0</v>
      </c>
      <c r="S2681">
        <v>0</v>
      </c>
      <c r="T2681">
        <v>2</v>
      </c>
      <c r="U2681">
        <v>0</v>
      </c>
      <c r="V2681">
        <v>0</v>
      </c>
      <c r="W2681">
        <v>0</v>
      </c>
      <c r="X2681">
        <v>1.2508189145191999</v>
      </c>
      <c r="Y2681">
        <v>0</v>
      </c>
      <c r="Z2681">
        <v>0</v>
      </c>
      <c r="AA2681">
        <v>0</v>
      </c>
      <c r="AB2681">
        <v>0.36735262376670003</v>
      </c>
      <c r="AC2681">
        <v>0</v>
      </c>
      <c r="AD2681">
        <v>0</v>
      </c>
      <c r="AE2681">
        <v>1.6181715382858999</v>
      </c>
    </row>
    <row r="2682" spans="1:31" x14ac:dyDescent="0.25">
      <c r="A2682">
        <v>2378778</v>
      </c>
      <c r="B2682">
        <v>1</v>
      </c>
      <c r="C2682" t="s">
        <v>80</v>
      </c>
      <c r="D2682" t="s">
        <v>101</v>
      </c>
      <c r="E2682" t="s">
        <v>155</v>
      </c>
      <c r="F2682" t="s">
        <v>7937</v>
      </c>
      <c r="G2682" t="s">
        <v>161</v>
      </c>
      <c r="H2682" t="s">
        <v>135</v>
      </c>
      <c r="I2682" t="s">
        <v>136</v>
      </c>
      <c r="J2682" t="s">
        <v>137</v>
      </c>
      <c r="K2682" t="s">
        <v>138</v>
      </c>
      <c r="L2682" t="s">
        <v>7938</v>
      </c>
      <c r="M2682" t="s">
        <v>7939</v>
      </c>
      <c r="N2682">
        <v>1.1019444439999999</v>
      </c>
      <c r="O2682">
        <v>0</v>
      </c>
      <c r="P2682">
        <v>65</v>
      </c>
      <c r="Q2682">
        <v>0</v>
      </c>
      <c r="R2682">
        <v>0</v>
      </c>
      <c r="S2682">
        <v>0</v>
      </c>
      <c r="T2682">
        <v>4</v>
      </c>
      <c r="U2682">
        <v>0</v>
      </c>
      <c r="V2682">
        <v>0</v>
      </c>
      <c r="W2682">
        <v>0</v>
      </c>
      <c r="X2682">
        <v>17.733622489249576</v>
      </c>
      <c r="Y2682">
        <v>0</v>
      </c>
      <c r="Z2682">
        <v>0</v>
      </c>
      <c r="AA2682">
        <v>0</v>
      </c>
      <c r="AB2682">
        <v>2.7492150948426497</v>
      </c>
      <c r="AC2682">
        <v>0</v>
      </c>
      <c r="AD2682">
        <v>0</v>
      </c>
      <c r="AE2682">
        <v>20.482837584092227</v>
      </c>
    </row>
    <row r="2683" spans="1:31" x14ac:dyDescent="0.25">
      <c r="A2683">
        <v>2378792</v>
      </c>
      <c r="B2683">
        <v>1</v>
      </c>
      <c r="C2683" t="s">
        <v>80</v>
      </c>
      <c r="D2683" t="s">
        <v>93</v>
      </c>
      <c r="E2683" t="s">
        <v>155</v>
      </c>
      <c r="F2683" t="s">
        <v>7940</v>
      </c>
      <c r="G2683" t="s">
        <v>203</v>
      </c>
      <c r="H2683" t="s">
        <v>135</v>
      </c>
      <c r="I2683" t="s">
        <v>136</v>
      </c>
      <c r="J2683" t="s">
        <v>137</v>
      </c>
      <c r="K2683" t="s">
        <v>138</v>
      </c>
      <c r="L2683" t="s">
        <v>7941</v>
      </c>
      <c r="M2683" t="s">
        <v>7942</v>
      </c>
      <c r="N2683">
        <v>1.386111111</v>
      </c>
      <c r="O2683">
        <v>0</v>
      </c>
      <c r="P2683">
        <v>3</v>
      </c>
      <c r="Q2683">
        <v>0</v>
      </c>
      <c r="R2683">
        <v>1</v>
      </c>
      <c r="S2683">
        <v>0</v>
      </c>
      <c r="T2683">
        <v>1</v>
      </c>
      <c r="U2683">
        <v>0</v>
      </c>
      <c r="V2683">
        <v>0</v>
      </c>
      <c r="W2683">
        <v>0</v>
      </c>
      <c r="X2683">
        <v>0.64220628272250013</v>
      </c>
      <c r="Y2683">
        <v>0</v>
      </c>
      <c r="Z2683">
        <v>1.059957325388625</v>
      </c>
      <c r="AA2683">
        <v>0</v>
      </c>
      <c r="AB2683">
        <v>3.2064999357024995</v>
      </c>
      <c r="AC2683">
        <v>0</v>
      </c>
      <c r="AD2683">
        <v>0</v>
      </c>
      <c r="AE2683">
        <v>4.9086635438136241</v>
      </c>
    </row>
    <row r="2684" spans="1:31" x14ac:dyDescent="0.25">
      <c r="A2684">
        <v>2378794</v>
      </c>
      <c r="B2684">
        <v>1</v>
      </c>
      <c r="C2684" t="s">
        <v>80</v>
      </c>
      <c r="D2684" t="s">
        <v>96</v>
      </c>
      <c r="E2684" t="s">
        <v>155</v>
      </c>
      <c r="F2684" t="s">
        <v>7943</v>
      </c>
      <c r="G2684" t="s">
        <v>594</v>
      </c>
      <c r="H2684" t="s">
        <v>135</v>
      </c>
      <c r="I2684" t="s">
        <v>136</v>
      </c>
      <c r="J2684" t="s">
        <v>137</v>
      </c>
      <c r="K2684" t="s">
        <v>138</v>
      </c>
      <c r="L2684" t="s">
        <v>7944</v>
      </c>
      <c r="M2684" t="s">
        <v>7945</v>
      </c>
      <c r="N2684">
        <v>0.878611111</v>
      </c>
      <c r="O2684">
        <v>0</v>
      </c>
      <c r="P2684">
        <v>14</v>
      </c>
      <c r="Q2684">
        <v>0</v>
      </c>
      <c r="R2684">
        <v>0</v>
      </c>
      <c r="S2684">
        <v>0</v>
      </c>
      <c r="T2684">
        <v>1</v>
      </c>
      <c r="U2684">
        <v>0</v>
      </c>
      <c r="V2684">
        <v>0</v>
      </c>
      <c r="W2684">
        <v>0</v>
      </c>
      <c r="X2684">
        <v>14.720638053721002</v>
      </c>
      <c r="Y2684">
        <v>0</v>
      </c>
      <c r="Z2684">
        <v>0</v>
      </c>
      <c r="AA2684">
        <v>0</v>
      </c>
      <c r="AB2684">
        <v>0.17369257859064999</v>
      </c>
      <c r="AC2684">
        <v>0</v>
      </c>
      <c r="AD2684">
        <v>0</v>
      </c>
      <c r="AE2684">
        <v>14.894330632311652</v>
      </c>
    </row>
    <row r="2685" spans="1:31" x14ac:dyDescent="0.25">
      <c r="A2685">
        <v>2378804</v>
      </c>
      <c r="B2685">
        <v>1</v>
      </c>
      <c r="C2685" t="s">
        <v>81</v>
      </c>
      <c r="D2685" t="s">
        <v>117</v>
      </c>
      <c r="E2685" t="s">
        <v>155</v>
      </c>
      <c r="F2685" t="s">
        <v>7946</v>
      </c>
      <c r="G2685" t="s">
        <v>203</v>
      </c>
      <c r="H2685" t="s">
        <v>135</v>
      </c>
      <c r="I2685" t="s">
        <v>136</v>
      </c>
      <c r="J2685" t="s">
        <v>137</v>
      </c>
      <c r="K2685" t="s">
        <v>138</v>
      </c>
      <c r="L2685" t="s">
        <v>7947</v>
      </c>
      <c r="M2685" t="s">
        <v>7948</v>
      </c>
      <c r="N2685">
        <v>1.6491666659999999</v>
      </c>
      <c r="O2685">
        <v>0</v>
      </c>
      <c r="P2685">
        <v>3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0.42726457872337498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0.42726457872337498</v>
      </c>
    </row>
    <row r="2686" spans="1:31" x14ac:dyDescent="0.25">
      <c r="A2686">
        <v>2378810</v>
      </c>
      <c r="B2686">
        <v>1</v>
      </c>
      <c r="C2686" t="s">
        <v>81</v>
      </c>
      <c r="D2686" t="s">
        <v>128</v>
      </c>
      <c r="E2686" t="s">
        <v>155</v>
      </c>
      <c r="F2686" t="s">
        <v>7949</v>
      </c>
      <c r="G2686" t="s">
        <v>161</v>
      </c>
      <c r="H2686" t="s">
        <v>135</v>
      </c>
      <c r="I2686" t="s">
        <v>136</v>
      </c>
      <c r="J2686" t="s">
        <v>137</v>
      </c>
      <c r="K2686" t="s">
        <v>138</v>
      </c>
      <c r="L2686" t="s">
        <v>7950</v>
      </c>
      <c r="M2686" t="s">
        <v>6026</v>
      </c>
      <c r="N2686">
        <v>0.78333333299999997</v>
      </c>
      <c r="O2686">
        <v>0</v>
      </c>
      <c r="P2686">
        <v>17</v>
      </c>
      <c r="Q2686">
        <v>0</v>
      </c>
      <c r="R2686">
        <v>3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1.7225121690611835</v>
      </c>
      <c r="Y2686">
        <v>0</v>
      </c>
      <c r="Z2686">
        <v>0.64143875192985012</v>
      </c>
      <c r="AA2686">
        <v>0</v>
      </c>
      <c r="AB2686">
        <v>0</v>
      </c>
      <c r="AC2686">
        <v>0</v>
      </c>
      <c r="AD2686">
        <v>0</v>
      </c>
      <c r="AE2686">
        <v>2.3639509209910337</v>
      </c>
    </row>
    <row r="2687" spans="1:31" x14ac:dyDescent="0.25">
      <c r="A2687">
        <v>2378828</v>
      </c>
      <c r="B2687">
        <v>1</v>
      </c>
      <c r="C2687" t="s">
        <v>80</v>
      </c>
      <c r="D2687" t="s">
        <v>94</v>
      </c>
      <c r="E2687" t="s">
        <v>155</v>
      </c>
      <c r="F2687" t="s">
        <v>7951</v>
      </c>
      <c r="G2687" t="s">
        <v>161</v>
      </c>
      <c r="H2687" t="s">
        <v>135</v>
      </c>
      <c r="I2687" t="s">
        <v>136</v>
      </c>
      <c r="J2687" t="s">
        <v>137</v>
      </c>
      <c r="K2687" t="s">
        <v>138</v>
      </c>
      <c r="L2687" t="s">
        <v>7952</v>
      </c>
      <c r="M2687" t="s">
        <v>7953</v>
      </c>
      <c r="N2687">
        <v>0.68472222199999999</v>
      </c>
      <c r="O2687">
        <v>0</v>
      </c>
      <c r="P2687">
        <v>4</v>
      </c>
      <c r="Q2687">
        <v>0</v>
      </c>
      <c r="R2687">
        <v>0</v>
      </c>
      <c r="S2687">
        <v>0</v>
      </c>
      <c r="T2687">
        <v>3</v>
      </c>
      <c r="U2687">
        <v>0</v>
      </c>
      <c r="V2687">
        <v>0</v>
      </c>
      <c r="W2687">
        <v>0</v>
      </c>
      <c r="X2687">
        <v>1.0375175124593752</v>
      </c>
      <c r="Y2687">
        <v>0</v>
      </c>
      <c r="Z2687">
        <v>0</v>
      </c>
      <c r="AA2687">
        <v>0</v>
      </c>
      <c r="AB2687">
        <v>10.668005911103334</v>
      </c>
      <c r="AC2687">
        <v>0</v>
      </c>
      <c r="AD2687">
        <v>0</v>
      </c>
      <c r="AE2687">
        <v>11.70552342356271</v>
      </c>
    </row>
    <row r="2688" spans="1:31" x14ac:dyDescent="0.25">
      <c r="A2688">
        <v>2378832</v>
      </c>
      <c r="B2688">
        <v>1</v>
      </c>
      <c r="C2688" t="s">
        <v>80</v>
      </c>
      <c r="D2688" t="s">
        <v>84</v>
      </c>
      <c r="E2688" t="s">
        <v>170</v>
      </c>
      <c r="F2688" t="s">
        <v>4863</v>
      </c>
      <c r="G2688" t="s">
        <v>203</v>
      </c>
      <c r="H2688" t="s">
        <v>135</v>
      </c>
      <c r="I2688" t="s">
        <v>136</v>
      </c>
      <c r="J2688" t="s">
        <v>137</v>
      </c>
      <c r="K2688" t="s">
        <v>138</v>
      </c>
      <c r="L2688" t="s">
        <v>7954</v>
      </c>
      <c r="M2688" t="s">
        <v>7955</v>
      </c>
      <c r="N2688">
        <v>0.502222222</v>
      </c>
      <c r="O2688">
        <v>0</v>
      </c>
      <c r="P2688">
        <v>15</v>
      </c>
      <c r="Q2688">
        <v>0</v>
      </c>
      <c r="R2688">
        <v>0</v>
      </c>
      <c r="S2688">
        <v>0</v>
      </c>
      <c r="T2688">
        <v>4</v>
      </c>
      <c r="U2688">
        <v>0</v>
      </c>
      <c r="V2688">
        <v>0</v>
      </c>
      <c r="W2688">
        <v>0</v>
      </c>
      <c r="X2688">
        <v>2.5251310692993338</v>
      </c>
      <c r="Y2688">
        <v>0</v>
      </c>
      <c r="Z2688">
        <v>0</v>
      </c>
      <c r="AA2688">
        <v>0</v>
      </c>
      <c r="AB2688">
        <v>7.0787521508117335</v>
      </c>
      <c r="AC2688">
        <v>0</v>
      </c>
      <c r="AD2688">
        <v>0</v>
      </c>
      <c r="AE2688">
        <v>9.6038832201110669</v>
      </c>
    </row>
    <row r="2689" spans="1:31" x14ac:dyDescent="0.25">
      <c r="A2689">
        <v>2378822</v>
      </c>
      <c r="B2689">
        <v>1</v>
      </c>
      <c r="C2689" t="s">
        <v>80</v>
      </c>
      <c r="D2689" t="s">
        <v>106</v>
      </c>
      <c r="E2689" t="s">
        <v>132</v>
      </c>
      <c r="F2689" t="s">
        <v>7956</v>
      </c>
      <c r="G2689" t="s">
        <v>134</v>
      </c>
      <c r="H2689" t="s">
        <v>135</v>
      </c>
      <c r="I2689" t="s">
        <v>136</v>
      </c>
      <c r="J2689" t="s">
        <v>137</v>
      </c>
      <c r="K2689" t="s">
        <v>138</v>
      </c>
      <c r="L2689" t="s">
        <v>7957</v>
      </c>
      <c r="M2689" t="s">
        <v>7958</v>
      </c>
      <c r="N2689">
        <v>2.2122222219999998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1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</row>
    <row r="2690" spans="1:31" x14ac:dyDescent="0.25">
      <c r="A2690">
        <v>2378829</v>
      </c>
      <c r="B2690">
        <v>1</v>
      </c>
      <c r="C2690" t="s">
        <v>81</v>
      </c>
      <c r="D2690" t="s">
        <v>114</v>
      </c>
      <c r="E2690" t="s">
        <v>155</v>
      </c>
      <c r="F2690" t="s">
        <v>7959</v>
      </c>
      <c r="G2690" t="s">
        <v>203</v>
      </c>
      <c r="H2690" t="s">
        <v>135</v>
      </c>
      <c r="I2690" t="s">
        <v>136</v>
      </c>
      <c r="J2690" t="s">
        <v>137</v>
      </c>
      <c r="K2690" t="s">
        <v>138</v>
      </c>
      <c r="L2690" t="s">
        <v>7960</v>
      </c>
      <c r="M2690" t="s">
        <v>7961</v>
      </c>
      <c r="N2690">
        <v>1.274444444</v>
      </c>
      <c r="O2690">
        <v>0</v>
      </c>
      <c r="P2690">
        <v>9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1.746478116171533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1.746478116171533</v>
      </c>
    </row>
    <row r="2691" spans="1:31" x14ac:dyDescent="0.25">
      <c r="A2691">
        <v>2378830</v>
      </c>
      <c r="B2691">
        <v>1</v>
      </c>
      <c r="C2691" t="s">
        <v>81</v>
      </c>
      <c r="D2691" t="s">
        <v>113</v>
      </c>
      <c r="E2691" t="s">
        <v>155</v>
      </c>
      <c r="F2691" t="s">
        <v>7962</v>
      </c>
      <c r="G2691" t="s">
        <v>269</v>
      </c>
      <c r="H2691" t="s">
        <v>135</v>
      </c>
      <c r="I2691" t="s">
        <v>136</v>
      </c>
      <c r="J2691" t="s">
        <v>137</v>
      </c>
      <c r="K2691" t="s">
        <v>138</v>
      </c>
      <c r="L2691" t="s">
        <v>7963</v>
      </c>
      <c r="M2691" t="s">
        <v>7964</v>
      </c>
      <c r="N2691">
        <v>1.9688888879999999</v>
      </c>
      <c r="O2691">
        <v>0</v>
      </c>
      <c r="P2691">
        <v>10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2.86240247666725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2.86240247666725</v>
      </c>
    </row>
    <row r="2692" spans="1:31" x14ac:dyDescent="0.25">
      <c r="A2692">
        <v>2378831</v>
      </c>
      <c r="B2692">
        <v>1</v>
      </c>
      <c r="C2692" t="s">
        <v>81</v>
      </c>
      <c r="D2692" t="s">
        <v>117</v>
      </c>
      <c r="E2692" t="s">
        <v>132</v>
      </c>
      <c r="F2692" t="s">
        <v>7965</v>
      </c>
      <c r="G2692" t="s">
        <v>149</v>
      </c>
      <c r="H2692" t="s">
        <v>135</v>
      </c>
      <c r="I2692" t="s">
        <v>136</v>
      </c>
      <c r="J2692" t="s">
        <v>137</v>
      </c>
      <c r="K2692" t="s">
        <v>138</v>
      </c>
      <c r="L2692" t="s">
        <v>7966</v>
      </c>
      <c r="M2692" t="s">
        <v>7967</v>
      </c>
      <c r="N2692">
        <v>1.8208333329999999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0.46478616851467502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0.46478616851467502</v>
      </c>
    </row>
    <row r="2693" spans="1:31" x14ac:dyDescent="0.25">
      <c r="A2693">
        <v>2378834</v>
      </c>
      <c r="B2693">
        <v>1</v>
      </c>
      <c r="C2693" t="s">
        <v>80</v>
      </c>
      <c r="D2693" t="s">
        <v>104</v>
      </c>
      <c r="E2693" t="s">
        <v>170</v>
      </c>
      <c r="F2693" t="s">
        <v>7968</v>
      </c>
      <c r="G2693" t="s">
        <v>343</v>
      </c>
      <c r="H2693" t="s">
        <v>135</v>
      </c>
      <c r="I2693" t="s">
        <v>136</v>
      </c>
      <c r="J2693" t="s">
        <v>137</v>
      </c>
      <c r="K2693" t="s">
        <v>138</v>
      </c>
      <c r="L2693" t="s">
        <v>7969</v>
      </c>
      <c r="M2693" t="s">
        <v>7970</v>
      </c>
      <c r="N2693">
        <v>0.764444444</v>
      </c>
      <c r="O2693">
        <v>0</v>
      </c>
      <c r="P2693">
        <v>114</v>
      </c>
      <c r="Q2693">
        <v>0</v>
      </c>
      <c r="R2693">
        <v>2</v>
      </c>
      <c r="S2693">
        <v>0</v>
      </c>
      <c r="T2693">
        <v>14</v>
      </c>
      <c r="U2693">
        <v>0</v>
      </c>
      <c r="V2693">
        <v>0</v>
      </c>
      <c r="W2693">
        <v>0</v>
      </c>
      <c r="X2693">
        <v>18.31393630575467</v>
      </c>
      <c r="Y2693">
        <v>0</v>
      </c>
      <c r="Z2693">
        <v>0.57993785391360009</v>
      </c>
      <c r="AA2693">
        <v>0</v>
      </c>
      <c r="AB2693">
        <v>5.7600164462346664</v>
      </c>
      <c r="AC2693">
        <v>0</v>
      </c>
      <c r="AD2693">
        <v>0</v>
      </c>
      <c r="AE2693">
        <v>24.653890605902934</v>
      </c>
    </row>
    <row r="2694" spans="1:31" x14ac:dyDescent="0.25">
      <c r="A2694">
        <v>2378836</v>
      </c>
      <c r="B2694">
        <v>1</v>
      </c>
      <c r="C2694" t="s">
        <v>80</v>
      </c>
      <c r="D2694" t="s">
        <v>85</v>
      </c>
      <c r="E2694" t="s">
        <v>155</v>
      </c>
      <c r="F2694" t="s">
        <v>7971</v>
      </c>
      <c r="G2694" t="s">
        <v>203</v>
      </c>
      <c r="H2694" t="s">
        <v>135</v>
      </c>
      <c r="I2694" t="s">
        <v>136</v>
      </c>
      <c r="J2694" t="s">
        <v>137</v>
      </c>
      <c r="K2694" t="s">
        <v>138</v>
      </c>
      <c r="L2694" t="s">
        <v>7972</v>
      </c>
      <c r="M2694" t="s">
        <v>7973</v>
      </c>
      <c r="N2694">
        <v>1.799722222</v>
      </c>
      <c r="O2694">
        <v>0</v>
      </c>
      <c r="P2694">
        <v>226</v>
      </c>
      <c r="Q2694">
        <v>0</v>
      </c>
      <c r="R2694">
        <v>0</v>
      </c>
      <c r="S2694">
        <v>0</v>
      </c>
      <c r="T2694">
        <v>10</v>
      </c>
      <c r="U2694">
        <v>0</v>
      </c>
      <c r="V2694">
        <v>0</v>
      </c>
      <c r="W2694">
        <v>0</v>
      </c>
      <c r="X2694">
        <v>128.99168562239217</v>
      </c>
      <c r="Y2694">
        <v>0</v>
      </c>
      <c r="Z2694">
        <v>0</v>
      </c>
      <c r="AA2694">
        <v>0</v>
      </c>
      <c r="AB2694">
        <v>10.11513917864459</v>
      </c>
      <c r="AC2694">
        <v>0</v>
      </c>
      <c r="AD2694">
        <v>0</v>
      </c>
      <c r="AE2694">
        <v>139.10682480103677</v>
      </c>
    </row>
    <row r="2695" spans="1:31" x14ac:dyDescent="0.25">
      <c r="A2695">
        <v>2378837</v>
      </c>
      <c r="B2695">
        <v>1</v>
      </c>
      <c r="C2695" t="s">
        <v>81</v>
      </c>
      <c r="D2695" t="s">
        <v>119</v>
      </c>
      <c r="E2695" t="s">
        <v>155</v>
      </c>
      <c r="F2695" t="s">
        <v>7974</v>
      </c>
      <c r="G2695" t="s">
        <v>558</v>
      </c>
      <c r="H2695" t="s">
        <v>135</v>
      </c>
      <c r="I2695" t="s">
        <v>136</v>
      </c>
      <c r="J2695" t="s">
        <v>137</v>
      </c>
      <c r="K2695" t="s">
        <v>138</v>
      </c>
      <c r="L2695" t="s">
        <v>7975</v>
      </c>
      <c r="M2695" t="s">
        <v>7976</v>
      </c>
      <c r="N2695">
        <v>0.86833333300000004</v>
      </c>
      <c r="O2695">
        <v>0</v>
      </c>
      <c r="P2695">
        <v>16</v>
      </c>
      <c r="Q2695">
        <v>0</v>
      </c>
      <c r="R2695">
        <v>2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1.8097450729471003</v>
      </c>
      <c r="Y2695">
        <v>0</v>
      </c>
      <c r="Z2695">
        <v>2.3352953282498001</v>
      </c>
      <c r="AA2695">
        <v>0</v>
      </c>
      <c r="AB2695">
        <v>0</v>
      </c>
      <c r="AC2695">
        <v>0</v>
      </c>
      <c r="AD2695">
        <v>0</v>
      </c>
      <c r="AE2695">
        <v>4.1450404011969004</v>
      </c>
    </row>
    <row r="2696" spans="1:31" x14ac:dyDescent="0.25">
      <c r="A2696">
        <v>2378840</v>
      </c>
      <c r="B2696">
        <v>1</v>
      </c>
      <c r="C2696" t="s">
        <v>80</v>
      </c>
      <c r="D2696" t="s">
        <v>89</v>
      </c>
      <c r="E2696" t="s">
        <v>132</v>
      </c>
      <c r="F2696" t="s">
        <v>7977</v>
      </c>
      <c r="G2696" t="s">
        <v>145</v>
      </c>
      <c r="H2696" t="s">
        <v>135</v>
      </c>
      <c r="I2696" t="s">
        <v>136</v>
      </c>
      <c r="J2696" t="s">
        <v>137</v>
      </c>
      <c r="K2696" t="s">
        <v>138</v>
      </c>
      <c r="L2696" t="s">
        <v>7978</v>
      </c>
      <c r="M2696" t="s">
        <v>7979</v>
      </c>
      <c r="N2696">
        <v>1.5083333329999999</v>
      </c>
      <c r="O2696">
        <v>0</v>
      </c>
      <c r="P2696">
        <v>4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1.6928566958580002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1.6928566958580002</v>
      </c>
    </row>
    <row r="2697" spans="1:31" x14ac:dyDescent="0.25">
      <c r="A2697">
        <v>2378841</v>
      </c>
      <c r="B2697">
        <v>1</v>
      </c>
      <c r="C2697" t="s">
        <v>80</v>
      </c>
      <c r="D2697" t="s">
        <v>82</v>
      </c>
      <c r="E2697" t="s">
        <v>132</v>
      </c>
      <c r="F2697" t="s">
        <v>7980</v>
      </c>
      <c r="G2697" t="s">
        <v>149</v>
      </c>
      <c r="H2697" t="s">
        <v>135</v>
      </c>
      <c r="I2697" t="s">
        <v>136</v>
      </c>
      <c r="J2697" t="s">
        <v>137</v>
      </c>
      <c r="K2697" t="s">
        <v>138</v>
      </c>
      <c r="L2697" t="s">
        <v>7981</v>
      </c>
      <c r="M2697" t="s">
        <v>7982</v>
      </c>
      <c r="N2697">
        <v>0.81027777700000003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0.69996668733088341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0.69996668733088341</v>
      </c>
    </row>
    <row r="2698" spans="1:31" x14ac:dyDescent="0.25">
      <c r="A2698">
        <v>2378856</v>
      </c>
      <c r="B2698">
        <v>1</v>
      </c>
      <c r="C2698" t="s">
        <v>80</v>
      </c>
      <c r="D2698" t="s">
        <v>101</v>
      </c>
      <c r="E2698" t="s">
        <v>170</v>
      </c>
      <c r="F2698" t="s">
        <v>7983</v>
      </c>
      <c r="G2698" t="s">
        <v>161</v>
      </c>
      <c r="H2698" t="s">
        <v>135</v>
      </c>
      <c r="I2698" t="s">
        <v>136</v>
      </c>
      <c r="J2698" t="s">
        <v>137</v>
      </c>
      <c r="K2698" t="s">
        <v>138</v>
      </c>
      <c r="L2698" t="s">
        <v>7984</v>
      </c>
      <c r="M2698" t="s">
        <v>7985</v>
      </c>
      <c r="N2698">
        <v>0.72250000000000003</v>
      </c>
      <c r="O2698">
        <v>0</v>
      </c>
      <c r="P2698">
        <v>12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1.9296239028586502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1.9296239028586502</v>
      </c>
    </row>
    <row r="2699" spans="1:31" x14ac:dyDescent="0.25">
      <c r="A2699">
        <v>2378857</v>
      </c>
      <c r="B2699">
        <v>1</v>
      </c>
      <c r="C2699" t="s">
        <v>80</v>
      </c>
      <c r="D2699" t="s">
        <v>100</v>
      </c>
      <c r="E2699" t="s">
        <v>170</v>
      </c>
      <c r="F2699" t="s">
        <v>7986</v>
      </c>
      <c r="G2699" t="s">
        <v>646</v>
      </c>
      <c r="H2699" t="s">
        <v>135</v>
      </c>
      <c r="I2699" t="s">
        <v>136</v>
      </c>
      <c r="J2699" t="s">
        <v>137</v>
      </c>
      <c r="K2699" t="s">
        <v>138</v>
      </c>
      <c r="L2699" t="s">
        <v>7987</v>
      </c>
      <c r="M2699" t="s">
        <v>7988</v>
      </c>
      <c r="N2699">
        <v>0.53805555500000002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3</v>
      </c>
      <c r="U2699">
        <v>0</v>
      </c>
      <c r="V2699">
        <v>5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3.663846666805</v>
      </c>
      <c r="AC2699">
        <v>0</v>
      </c>
      <c r="AD2699">
        <v>13.529471168219068</v>
      </c>
      <c r="AE2699">
        <v>17.193317835024068</v>
      </c>
    </row>
    <row r="2700" spans="1:31" x14ac:dyDescent="0.25">
      <c r="A2700">
        <v>2378715</v>
      </c>
      <c r="B2700">
        <v>1</v>
      </c>
      <c r="C2700" t="s">
        <v>80</v>
      </c>
      <c r="D2700" t="s">
        <v>99</v>
      </c>
      <c r="E2700" t="s">
        <v>155</v>
      </c>
      <c r="F2700" t="s">
        <v>1320</v>
      </c>
      <c r="G2700" t="s">
        <v>172</v>
      </c>
      <c r="H2700" t="s">
        <v>135</v>
      </c>
      <c r="I2700" t="s">
        <v>136</v>
      </c>
      <c r="J2700" t="s">
        <v>3</v>
      </c>
      <c r="K2700" t="s">
        <v>138</v>
      </c>
      <c r="L2700" t="s">
        <v>7989</v>
      </c>
      <c r="M2700" t="s">
        <v>7990</v>
      </c>
      <c r="N2700">
        <v>6.0258333329999996</v>
      </c>
      <c r="O2700">
        <v>0</v>
      </c>
      <c r="P2700">
        <v>8</v>
      </c>
      <c r="Q2700">
        <v>0</v>
      </c>
      <c r="R2700">
        <v>1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7.1670832336324013</v>
      </c>
      <c r="Y2700">
        <v>0</v>
      </c>
      <c r="Z2700">
        <v>10.719649583698127</v>
      </c>
      <c r="AA2700">
        <v>0</v>
      </c>
      <c r="AB2700">
        <v>0</v>
      </c>
      <c r="AC2700">
        <v>0</v>
      </c>
      <c r="AD2700">
        <v>0</v>
      </c>
      <c r="AE2700">
        <v>17.886732817330529</v>
      </c>
    </row>
    <row r="2701" spans="1:31" x14ac:dyDescent="0.25">
      <c r="A2701">
        <v>2378859</v>
      </c>
      <c r="B2701">
        <v>1</v>
      </c>
      <c r="C2701" t="s">
        <v>80</v>
      </c>
      <c r="D2701" t="s">
        <v>99</v>
      </c>
      <c r="E2701" t="s">
        <v>132</v>
      </c>
      <c r="F2701" t="s">
        <v>7991</v>
      </c>
      <c r="G2701" t="s">
        <v>145</v>
      </c>
      <c r="H2701" t="s">
        <v>135</v>
      </c>
      <c r="I2701" t="s">
        <v>136</v>
      </c>
      <c r="J2701" t="s">
        <v>137</v>
      </c>
      <c r="K2701" t="s">
        <v>138</v>
      </c>
      <c r="L2701" t="s">
        <v>7992</v>
      </c>
      <c r="M2701" t="s">
        <v>7993</v>
      </c>
      <c r="N2701">
        <v>1.947777777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4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17.012291400483832</v>
      </c>
      <c r="AC2701">
        <v>0</v>
      </c>
      <c r="AD2701">
        <v>0</v>
      </c>
      <c r="AE2701">
        <v>17.012291400483832</v>
      </c>
    </row>
    <row r="2702" spans="1:31" x14ac:dyDescent="0.25">
      <c r="A2702">
        <v>2378868</v>
      </c>
      <c r="B2702">
        <v>1</v>
      </c>
      <c r="C2702" t="s">
        <v>80</v>
      </c>
      <c r="D2702" t="s">
        <v>83</v>
      </c>
      <c r="E2702" t="s">
        <v>132</v>
      </c>
      <c r="F2702" t="s">
        <v>7994</v>
      </c>
      <c r="G2702" t="s">
        <v>134</v>
      </c>
      <c r="H2702" t="s">
        <v>135</v>
      </c>
      <c r="I2702" t="s">
        <v>136</v>
      </c>
      <c r="J2702" t="s">
        <v>137</v>
      </c>
      <c r="K2702" t="s">
        <v>138</v>
      </c>
      <c r="L2702" t="s">
        <v>7995</v>
      </c>
      <c r="M2702" t="s">
        <v>7996</v>
      </c>
      <c r="N2702">
        <v>1.42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3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6.9089180239925989</v>
      </c>
      <c r="AC2702">
        <v>0</v>
      </c>
      <c r="AD2702">
        <v>0</v>
      </c>
      <c r="AE2702">
        <v>6.9089180239925989</v>
      </c>
    </row>
    <row r="2703" spans="1:31" x14ac:dyDescent="0.25">
      <c r="A2703">
        <v>2378874</v>
      </c>
      <c r="B2703">
        <v>1</v>
      </c>
      <c r="C2703" t="s">
        <v>81</v>
      </c>
      <c r="D2703" t="s">
        <v>128</v>
      </c>
      <c r="E2703" t="s">
        <v>155</v>
      </c>
      <c r="F2703" t="s">
        <v>2653</v>
      </c>
      <c r="G2703" t="s">
        <v>203</v>
      </c>
      <c r="H2703" t="s">
        <v>135</v>
      </c>
      <c r="I2703" t="s">
        <v>136</v>
      </c>
      <c r="J2703" t="s">
        <v>137</v>
      </c>
      <c r="K2703" t="s">
        <v>138</v>
      </c>
      <c r="L2703" t="s">
        <v>7997</v>
      </c>
      <c r="M2703" t="s">
        <v>7998</v>
      </c>
      <c r="N2703">
        <v>1.1369444440000001</v>
      </c>
      <c r="O2703">
        <v>0</v>
      </c>
      <c r="P2703">
        <v>14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3.6717368100782997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3.6717368100782997</v>
      </c>
    </row>
    <row r="2704" spans="1:31" x14ac:dyDescent="0.25">
      <c r="A2704">
        <v>2378875</v>
      </c>
      <c r="B2704">
        <v>1</v>
      </c>
      <c r="C2704" t="s">
        <v>80</v>
      </c>
      <c r="D2704" t="s">
        <v>84</v>
      </c>
      <c r="E2704" t="s">
        <v>170</v>
      </c>
      <c r="F2704" t="s">
        <v>1797</v>
      </c>
      <c r="G2704" t="s">
        <v>203</v>
      </c>
      <c r="H2704" t="s">
        <v>135</v>
      </c>
      <c r="I2704" t="s">
        <v>136</v>
      </c>
      <c r="J2704" t="s">
        <v>137</v>
      </c>
      <c r="K2704" t="s">
        <v>138</v>
      </c>
      <c r="L2704" t="s">
        <v>7999</v>
      </c>
      <c r="M2704" t="s">
        <v>8000</v>
      </c>
      <c r="N2704">
        <v>0.64222222200000001</v>
      </c>
      <c r="O2704">
        <v>0</v>
      </c>
      <c r="P2704">
        <v>11</v>
      </c>
      <c r="Q2704">
        <v>0</v>
      </c>
      <c r="R2704">
        <v>0</v>
      </c>
      <c r="S2704">
        <v>0</v>
      </c>
      <c r="T2704">
        <v>3</v>
      </c>
      <c r="U2704">
        <v>0</v>
      </c>
      <c r="V2704">
        <v>0</v>
      </c>
      <c r="W2704">
        <v>0</v>
      </c>
      <c r="X2704">
        <v>1.9568449626040003</v>
      </c>
      <c r="Y2704">
        <v>0</v>
      </c>
      <c r="Z2704">
        <v>0</v>
      </c>
      <c r="AA2704">
        <v>0</v>
      </c>
      <c r="AB2704">
        <v>1.729739493796</v>
      </c>
      <c r="AC2704">
        <v>0</v>
      </c>
      <c r="AD2704">
        <v>0</v>
      </c>
      <c r="AE2704">
        <v>3.6865844564000003</v>
      </c>
    </row>
    <row r="2705" spans="1:31" x14ac:dyDescent="0.25">
      <c r="A2705">
        <v>2378684</v>
      </c>
      <c r="B2705">
        <v>1</v>
      </c>
      <c r="C2705" t="s">
        <v>80</v>
      </c>
      <c r="D2705" t="s">
        <v>85</v>
      </c>
      <c r="E2705" t="s">
        <v>170</v>
      </c>
      <c r="F2705" t="s">
        <v>4684</v>
      </c>
      <c r="G2705" t="s">
        <v>630</v>
      </c>
      <c r="H2705" t="s">
        <v>135</v>
      </c>
      <c r="I2705" t="s">
        <v>136</v>
      </c>
      <c r="J2705" t="s">
        <v>137</v>
      </c>
      <c r="K2705" t="s">
        <v>138</v>
      </c>
      <c r="L2705" t="s">
        <v>8001</v>
      </c>
      <c r="M2705" t="s">
        <v>8002</v>
      </c>
      <c r="N2705">
        <v>7.3327777770000004</v>
      </c>
      <c r="O2705">
        <v>0</v>
      </c>
      <c r="P2705">
        <v>16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25.363769260178398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25.363769260178398</v>
      </c>
    </row>
    <row r="2706" spans="1:31" x14ac:dyDescent="0.25">
      <c r="A2706">
        <v>2378842</v>
      </c>
      <c r="B2706">
        <v>1</v>
      </c>
      <c r="C2706" t="s">
        <v>80</v>
      </c>
      <c r="D2706" t="s">
        <v>108</v>
      </c>
      <c r="E2706" t="s">
        <v>155</v>
      </c>
      <c r="F2706" t="s">
        <v>8003</v>
      </c>
      <c r="G2706" t="s">
        <v>203</v>
      </c>
      <c r="H2706" t="s">
        <v>135</v>
      </c>
      <c r="I2706" t="s">
        <v>136</v>
      </c>
      <c r="J2706" t="s">
        <v>137</v>
      </c>
      <c r="K2706" t="s">
        <v>138</v>
      </c>
      <c r="L2706" t="s">
        <v>8004</v>
      </c>
      <c r="M2706" t="s">
        <v>8005</v>
      </c>
      <c r="N2706">
        <v>3.5580555550000001</v>
      </c>
      <c r="O2706">
        <v>0</v>
      </c>
      <c r="P2706">
        <v>17</v>
      </c>
      <c r="Q2706">
        <v>0</v>
      </c>
      <c r="R2706">
        <v>3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17.721875644790753</v>
      </c>
      <c r="Y2706">
        <v>0</v>
      </c>
      <c r="Z2706">
        <v>6.8595581196764996</v>
      </c>
      <c r="AA2706">
        <v>0</v>
      </c>
      <c r="AB2706">
        <v>0</v>
      </c>
      <c r="AC2706">
        <v>0</v>
      </c>
      <c r="AD2706">
        <v>0</v>
      </c>
      <c r="AE2706">
        <v>24.581433764467253</v>
      </c>
    </row>
    <row r="2707" spans="1:31" x14ac:dyDescent="0.25">
      <c r="A2707">
        <v>2378867</v>
      </c>
      <c r="B2707">
        <v>1</v>
      </c>
      <c r="C2707" t="s">
        <v>80</v>
      </c>
      <c r="D2707" t="s">
        <v>96</v>
      </c>
      <c r="E2707" t="s">
        <v>132</v>
      </c>
      <c r="F2707" t="s">
        <v>8006</v>
      </c>
      <c r="G2707" t="s">
        <v>134</v>
      </c>
      <c r="H2707" t="s">
        <v>135</v>
      </c>
      <c r="I2707" t="s">
        <v>136</v>
      </c>
      <c r="J2707" t="s">
        <v>137</v>
      </c>
      <c r="K2707" t="s">
        <v>138</v>
      </c>
      <c r="L2707" t="s">
        <v>8007</v>
      </c>
      <c r="M2707" t="s">
        <v>8008</v>
      </c>
      <c r="N2707">
        <v>1.168055555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0.39116901622333333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0.39116901622333333</v>
      </c>
    </row>
    <row r="2708" spans="1:31" x14ac:dyDescent="0.25">
      <c r="A2708">
        <v>2378877</v>
      </c>
      <c r="B2708">
        <v>1</v>
      </c>
      <c r="C2708" t="s">
        <v>80</v>
      </c>
      <c r="D2708" t="s">
        <v>90</v>
      </c>
      <c r="E2708" t="s">
        <v>132</v>
      </c>
      <c r="F2708" t="s">
        <v>8009</v>
      </c>
      <c r="G2708" t="s">
        <v>145</v>
      </c>
      <c r="H2708" t="s">
        <v>135</v>
      </c>
      <c r="I2708" t="s">
        <v>136</v>
      </c>
      <c r="J2708" t="s">
        <v>137</v>
      </c>
      <c r="K2708" t="s">
        <v>138</v>
      </c>
      <c r="L2708" t="s">
        <v>8010</v>
      </c>
      <c r="M2708" t="s">
        <v>8011</v>
      </c>
      <c r="N2708">
        <v>1.0405555550000001</v>
      </c>
      <c r="O2708">
        <v>0</v>
      </c>
      <c r="P2708">
        <v>5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1.8344182431889999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1.8344182431889999</v>
      </c>
    </row>
    <row r="2709" spans="1:31" x14ac:dyDescent="0.25">
      <c r="A2709">
        <v>2378881</v>
      </c>
      <c r="B2709">
        <v>1</v>
      </c>
      <c r="C2709" t="s">
        <v>80</v>
      </c>
      <c r="D2709" t="s">
        <v>98</v>
      </c>
      <c r="E2709" t="s">
        <v>132</v>
      </c>
      <c r="F2709" t="s">
        <v>8012</v>
      </c>
      <c r="G2709" t="s">
        <v>145</v>
      </c>
      <c r="H2709" t="s">
        <v>135</v>
      </c>
      <c r="I2709" t="s">
        <v>136</v>
      </c>
      <c r="J2709" t="s">
        <v>137</v>
      </c>
      <c r="K2709" t="s">
        <v>138</v>
      </c>
      <c r="L2709" t="s">
        <v>8013</v>
      </c>
      <c r="M2709" t="s">
        <v>8014</v>
      </c>
      <c r="N2709">
        <v>0.84638888800000001</v>
      </c>
      <c r="O2709">
        <v>0</v>
      </c>
      <c r="P2709">
        <v>8</v>
      </c>
      <c r="Q2709">
        <v>0</v>
      </c>
      <c r="R2709">
        <v>0</v>
      </c>
      <c r="S2709">
        <v>0</v>
      </c>
      <c r="T2709">
        <v>2</v>
      </c>
      <c r="U2709">
        <v>0</v>
      </c>
      <c r="V2709">
        <v>0</v>
      </c>
      <c r="W2709">
        <v>0</v>
      </c>
      <c r="X2709">
        <v>1.3078709291677497</v>
      </c>
      <c r="Y2709">
        <v>0</v>
      </c>
      <c r="Z2709">
        <v>0</v>
      </c>
      <c r="AA2709">
        <v>0</v>
      </c>
      <c r="AB2709">
        <v>0.39346893330104998</v>
      </c>
      <c r="AC2709">
        <v>0</v>
      </c>
      <c r="AD2709">
        <v>0</v>
      </c>
      <c r="AE2709">
        <v>1.7013398624687996</v>
      </c>
    </row>
    <row r="2710" spans="1:31" x14ac:dyDescent="0.25">
      <c r="A2710">
        <v>2378878</v>
      </c>
      <c r="B2710">
        <v>1</v>
      </c>
      <c r="C2710" t="s">
        <v>80</v>
      </c>
      <c r="D2710" t="s">
        <v>106</v>
      </c>
      <c r="E2710" t="s">
        <v>132</v>
      </c>
      <c r="F2710" t="s">
        <v>8015</v>
      </c>
      <c r="G2710" t="s">
        <v>149</v>
      </c>
      <c r="H2710" t="s">
        <v>135</v>
      </c>
      <c r="I2710" t="s">
        <v>136</v>
      </c>
      <c r="J2710" t="s">
        <v>137</v>
      </c>
      <c r="K2710" t="s">
        <v>138</v>
      </c>
      <c r="L2710" t="s">
        <v>8016</v>
      </c>
      <c r="M2710" t="s">
        <v>8017</v>
      </c>
      <c r="N2710">
        <v>5.193333333</v>
      </c>
      <c r="O2710">
        <v>0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110.59057652915541</v>
      </c>
      <c r="AA2710">
        <v>0</v>
      </c>
      <c r="AB2710">
        <v>0</v>
      </c>
      <c r="AC2710">
        <v>0</v>
      </c>
      <c r="AD2710">
        <v>0</v>
      </c>
      <c r="AE2710">
        <v>110.59057652915541</v>
      </c>
    </row>
    <row r="2711" spans="1:31" x14ac:dyDescent="0.25">
      <c r="A2711">
        <v>2378879</v>
      </c>
      <c r="B2711">
        <v>1</v>
      </c>
      <c r="C2711" t="s">
        <v>80</v>
      </c>
      <c r="D2711" t="s">
        <v>85</v>
      </c>
      <c r="E2711" t="s">
        <v>132</v>
      </c>
      <c r="F2711" t="s">
        <v>8018</v>
      </c>
      <c r="G2711" t="s">
        <v>149</v>
      </c>
      <c r="H2711" t="s">
        <v>135</v>
      </c>
      <c r="I2711" t="s">
        <v>136</v>
      </c>
      <c r="J2711" t="s">
        <v>137</v>
      </c>
      <c r="K2711" t="s">
        <v>138</v>
      </c>
      <c r="L2711" t="s">
        <v>8019</v>
      </c>
      <c r="M2711" t="s">
        <v>8020</v>
      </c>
      <c r="N2711">
        <v>2.2288888880000002</v>
      </c>
      <c r="O2711">
        <v>0</v>
      </c>
      <c r="P2711">
        <v>2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1.4800224913773083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1.4800224913773083</v>
      </c>
    </row>
    <row r="2712" spans="1:31" x14ac:dyDescent="0.25">
      <c r="A2712">
        <v>2378888</v>
      </c>
      <c r="B2712">
        <v>1</v>
      </c>
      <c r="C2712" t="s">
        <v>80</v>
      </c>
      <c r="D2712" t="s">
        <v>103</v>
      </c>
      <c r="E2712" t="s">
        <v>132</v>
      </c>
      <c r="F2712" t="s">
        <v>8021</v>
      </c>
      <c r="G2712" t="s">
        <v>149</v>
      </c>
      <c r="H2712" t="s">
        <v>135</v>
      </c>
      <c r="I2712" t="s">
        <v>136</v>
      </c>
      <c r="J2712" t="s">
        <v>137</v>
      </c>
      <c r="K2712" t="s">
        <v>138</v>
      </c>
      <c r="L2712" t="s">
        <v>8022</v>
      </c>
      <c r="M2712" t="s">
        <v>8023</v>
      </c>
      <c r="N2712">
        <v>1.4530555549999999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1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3.7486900081039174</v>
      </c>
      <c r="AC2712">
        <v>0</v>
      </c>
      <c r="AD2712">
        <v>0</v>
      </c>
      <c r="AE2712">
        <v>3.7486900081039174</v>
      </c>
    </row>
    <row r="2713" spans="1:31" x14ac:dyDescent="0.25">
      <c r="A2713">
        <v>2378892</v>
      </c>
      <c r="B2713">
        <v>1</v>
      </c>
      <c r="C2713" t="s">
        <v>80</v>
      </c>
      <c r="D2713" t="s">
        <v>92</v>
      </c>
      <c r="E2713" t="s">
        <v>132</v>
      </c>
      <c r="F2713" t="s">
        <v>8024</v>
      </c>
      <c r="G2713" t="s">
        <v>134</v>
      </c>
      <c r="H2713" t="s">
        <v>135</v>
      </c>
      <c r="I2713" t="s">
        <v>136</v>
      </c>
      <c r="J2713" t="s">
        <v>137</v>
      </c>
      <c r="K2713" t="s">
        <v>138</v>
      </c>
      <c r="L2713" t="s">
        <v>8025</v>
      </c>
      <c r="M2713" t="s">
        <v>8026</v>
      </c>
      <c r="N2713">
        <v>0.99361111099999999</v>
      </c>
      <c r="O2713">
        <v>0</v>
      </c>
      <c r="P2713">
        <v>1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</row>
    <row r="2714" spans="1:31" x14ac:dyDescent="0.25">
      <c r="A2714">
        <v>2378897</v>
      </c>
      <c r="B2714">
        <v>1</v>
      </c>
      <c r="C2714" t="s">
        <v>80</v>
      </c>
      <c r="D2714" t="s">
        <v>106</v>
      </c>
      <c r="E2714" t="s">
        <v>155</v>
      </c>
      <c r="F2714" t="s">
        <v>8027</v>
      </c>
      <c r="G2714" t="s">
        <v>425</v>
      </c>
      <c r="H2714" t="s">
        <v>135</v>
      </c>
      <c r="I2714" t="s">
        <v>136</v>
      </c>
      <c r="J2714" t="s">
        <v>137</v>
      </c>
      <c r="K2714" t="s">
        <v>138</v>
      </c>
      <c r="L2714" t="s">
        <v>8028</v>
      </c>
      <c r="M2714" t="s">
        <v>8029</v>
      </c>
      <c r="N2714">
        <v>2.0625</v>
      </c>
      <c r="O2714">
        <v>0</v>
      </c>
      <c r="P2714">
        <v>145</v>
      </c>
      <c r="Q2714">
        <v>0</v>
      </c>
      <c r="R2714">
        <v>0</v>
      </c>
      <c r="S2714">
        <v>0</v>
      </c>
      <c r="T2714">
        <v>13</v>
      </c>
      <c r="U2714">
        <v>0</v>
      </c>
      <c r="V2714">
        <v>0</v>
      </c>
      <c r="W2714">
        <v>0</v>
      </c>
      <c r="X2714">
        <v>63.021932057032636</v>
      </c>
      <c r="Y2714">
        <v>0</v>
      </c>
      <c r="Z2714">
        <v>0</v>
      </c>
      <c r="AA2714">
        <v>0</v>
      </c>
      <c r="AB2714">
        <v>8.0677280928541233</v>
      </c>
      <c r="AC2714">
        <v>0</v>
      </c>
      <c r="AD2714">
        <v>0</v>
      </c>
      <c r="AE2714">
        <v>71.089660149886754</v>
      </c>
    </row>
    <row r="2715" spans="1:31" x14ac:dyDescent="0.25">
      <c r="A2715">
        <v>2378898</v>
      </c>
      <c r="B2715">
        <v>1</v>
      </c>
      <c r="C2715" t="s">
        <v>80</v>
      </c>
      <c r="D2715" t="s">
        <v>97</v>
      </c>
      <c r="E2715" t="s">
        <v>155</v>
      </c>
      <c r="F2715" t="s">
        <v>8030</v>
      </c>
      <c r="G2715" t="s">
        <v>203</v>
      </c>
      <c r="H2715" t="s">
        <v>135</v>
      </c>
      <c r="I2715" t="s">
        <v>136</v>
      </c>
      <c r="J2715" t="s">
        <v>137</v>
      </c>
      <c r="K2715" t="s">
        <v>138</v>
      </c>
      <c r="L2715" t="s">
        <v>8031</v>
      </c>
      <c r="M2715" t="s">
        <v>8032</v>
      </c>
      <c r="N2715">
        <v>1.034166666</v>
      </c>
      <c r="O2715">
        <v>0</v>
      </c>
      <c r="P2715">
        <v>13</v>
      </c>
      <c r="Q2715">
        <v>0</v>
      </c>
      <c r="R2715">
        <v>1</v>
      </c>
      <c r="S2715">
        <v>0</v>
      </c>
      <c r="T2715">
        <v>1</v>
      </c>
      <c r="U2715">
        <v>0</v>
      </c>
      <c r="V2715">
        <v>0</v>
      </c>
      <c r="W2715">
        <v>0</v>
      </c>
      <c r="X2715">
        <v>4.9132798099692163</v>
      </c>
      <c r="Y2715">
        <v>0</v>
      </c>
      <c r="Z2715">
        <v>2.3638863228885332</v>
      </c>
      <c r="AA2715">
        <v>0</v>
      </c>
      <c r="AB2715">
        <v>1.3116698287522499</v>
      </c>
      <c r="AC2715">
        <v>0</v>
      </c>
      <c r="AD2715">
        <v>0</v>
      </c>
      <c r="AE2715">
        <v>8.5888359616099983</v>
      </c>
    </row>
    <row r="2716" spans="1:31" x14ac:dyDescent="0.25">
      <c r="A2716">
        <v>2378899</v>
      </c>
      <c r="B2716">
        <v>1</v>
      </c>
      <c r="C2716" t="s">
        <v>80</v>
      </c>
      <c r="D2716" t="s">
        <v>105</v>
      </c>
      <c r="E2716" t="s">
        <v>132</v>
      </c>
      <c r="F2716" t="s">
        <v>8033</v>
      </c>
      <c r="G2716" t="s">
        <v>134</v>
      </c>
      <c r="H2716" t="s">
        <v>135</v>
      </c>
      <c r="I2716" t="s">
        <v>136</v>
      </c>
      <c r="J2716" t="s">
        <v>137</v>
      </c>
      <c r="K2716" t="s">
        <v>138</v>
      </c>
      <c r="L2716" t="s">
        <v>8034</v>
      </c>
      <c r="M2716" t="s">
        <v>8035</v>
      </c>
      <c r="N2716">
        <v>1.8472222220000001</v>
      </c>
      <c r="O2716">
        <v>0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0.8999881942230834</v>
      </c>
      <c r="AA2716">
        <v>0</v>
      </c>
      <c r="AB2716">
        <v>0</v>
      </c>
      <c r="AC2716">
        <v>0</v>
      </c>
      <c r="AD2716">
        <v>0</v>
      </c>
      <c r="AE2716">
        <v>0.8999881942230834</v>
      </c>
    </row>
    <row r="2717" spans="1:31" x14ac:dyDescent="0.25">
      <c r="A2717">
        <v>2378902</v>
      </c>
      <c r="B2717">
        <v>1</v>
      </c>
      <c r="C2717" t="s">
        <v>80</v>
      </c>
      <c r="D2717" t="s">
        <v>101</v>
      </c>
      <c r="E2717" t="s">
        <v>155</v>
      </c>
      <c r="F2717" t="s">
        <v>1038</v>
      </c>
      <c r="G2717" t="s">
        <v>161</v>
      </c>
      <c r="H2717" t="s">
        <v>135</v>
      </c>
      <c r="I2717" t="s">
        <v>136</v>
      </c>
      <c r="J2717" t="s">
        <v>137</v>
      </c>
      <c r="K2717" t="s">
        <v>138</v>
      </c>
      <c r="L2717" t="s">
        <v>8036</v>
      </c>
      <c r="M2717" t="s">
        <v>8037</v>
      </c>
      <c r="N2717">
        <v>1.363611111</v>
      </c>
      <c r="O2717">
        <v>0</v>
      </c>
      <c r="P2717">
        <v>13</v>
      </c>
      <c r="Q2717">
        <v>0</v>
      </c>
      <c r="R2717">
        <v>1</v>
      </c>
      <c r="S2717">
        <v>0</v>
      </c>
      <c r="T2717">
        <v>3</v>
      </c>
      <c r="U2717">
        <v>0</v>
      </c>
      <c r="V2717">
        <v>0</v>
      </c>
      <c r="W2717">
        <v>0</v>
      </c>
      <c r="X2717">
        <v>5.4971849721185269</v>
      </c>
      <c r="Y2717">
        <v>0</v>
      </c>
      <c r="Z2717">
        <v>8.0837962137333325E-2</v>
      </c>
      <c r="AA2717">
        <v>0</v>
      </c>
      <c r="AB2717">
        <v>1.4679257491181252</v>
      </c>
      <c r="AC2717">
        <v>0</v>
      </c>
      <c r="AD2717">
        <v>0</v>
      </c>
      <c r="AE2717">
        <v>7.0459486833739851</v>
      </c>
    </row>
    <row r="2718" spans="1:31" x14ac:dyDescent="0.25">
      <c r="A2718">
        <v>2378903</v>
      </c>
      <c r="B2718">
        <v>1</v>
      </c>
      <c r="C2718" t="s">
        <v>80</v>
      </c>
      <c r="D2718" t="s">
        <v>107</v>
      </c>
      <c r="E2718" t="s">
        <v>132</v>
      </c>
      <c r="F2718" t="s">
        <v>8038</v>
      </c>
      <c r="G2718" t="s">
        <v>134</v>
      </c>
      <c r="H2718" t="s">
        <v>135</v>
      </c>
      <c r="I2718" t="s">
        <v>136</v>
      </c>
      <c r="J2718" t="s">
        <v>137</v>
      </c>
      <c r="K2718" t="s">
        <v>138</v>
      </c>
      <c r="L2718" t="s">
        <v>8039</v>
      </c>
      <c r="M2718" t="s">
        <v>8040</v>
      </c>
      <c r="N2718">
        <v>2.7288888880000002</v>
      </c>
      <c r="O2718">
        <v>0</v>
      </c>
      <c r="P2718">
        <v>2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1.9626594331836671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1.9626594331836671</v>
      </c>
    </row>
    <row r="2719" spans="1:31" x14ac:dyDescent="0.25">
      <c r="A2719">
        <v>2378905</v>
      </c>
      <c r="B2719">
        <v>1</v>
      </c>
      <c r="C2719" t="s">
        <v>80</v>
      </c>
      <c r="D2719" t="s">
        <v>105</v>
      </c>
      <c r="E2719" t="s">
        <v>155</v>
      </c>
      <c r="F2719" t="s">
        <v>8041</v>
      </c>
      <c r="G2719" t="s">
        <v>161</v>
      </c>
      <c r="H2719" t="s">
        <v>135</v>
      </c>
      <c r="I2719" t="s">
        <v>136</v>
      </c>
      <c r="J2719" t="s">
        <v>137</v>
      </c>
      <c r="K2719" t="s">
        <v>138</v>
      </c>
      <c r="L2719" t="s">
        <v>8042</v>
      </c>
      <c r="M2719" t="s">
        <v>8043</v>
      </c>
      <c r="N2719">
        <v>0.97888888799999996</v>
      </c>
      <c r="O2719">
        <v>0</v>
      </c>
      <c r="P2719">
        <v>13</v>
      </c>
      <c r="Q2719">
        <v>0</v>
      </c>
      <c r="R2719">
        <v>15</v>
      </c>
      <c r="S2719">
        <v>0</v>
      </c>
      <c r="T2719">
        <v>3</v>
      </c>
      <c r="U2719">
        <v>0</v>
      </c>
      <c r="V2719">
        <v>0</v>
      </c>
      <c r="W2719">
        <v>0</v>
      </c>
      <c r="X2719">
        <v>7.5155233332117017</v>
      </c>
      <c r="Y2719">
        <v>0</v>
      </c>
      <c r="Z2719">
        <v>3.9526196071080664</v>
      </c>
      <c r="AA2719">
        <v>0</v>
      </c>
      <c r="AB2719">
        <v>3.7155670731679504</v>
      </c>
      <c r="AC2719">
        <v>0</v>
      </c>
      <c r="AD2719">
        <v>0</v>
      </c>
      <c r="AE2719">
        <v>15.183710013487719</v>
      </c>
    </row>
    <row r="2720" spans="1:31" x14ac:dyDescent="0.25">
      <c r="A2720">
        <v>2378907</v>
      </c>
      <c r="B2720">
        <v>1</v>
      </c>
      <c r="C2720" t="s">
        <v>80</v>
      </c>
      <c r="D2720" t="s">
        <v>92</v>
      </c>
      <c r="E2720" t="s">
        <v>132</v>
      </c>
      <c r="F2720" t="s">
        <v>8044</v>
      </c>
      <c r="G2720" t="s">
        <v>149</v>
      </c>
      <c r="H2720" t="s">
        <v>135</v>
      </c>
      <c r="I2720" t="s">
        <v>136</v>
      </c>
      <c r="J2720" t="s">
        <v>137</v>
      </c>
      <c r="K2720" t="s">
        <v>138</v>
      </c>
      <c r="L2720" t="s">
        <v>8045</v>
      </c>
      <c r="M2720" t="s">
        <v>8046</v>
      </c>
      <c r="N2720">
        <v>1.338333333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</row>
    <row r="2721" spans="1:31" x14ac:dyDescent="0.25">
      <c r="A2721">
        <v>2378910</v>
      </c>
      <c r="B2721">
        <v>1</v>
      </c>
      <c r="C2721" t="s">
        <v>80</v>
      </c>
      <c r="D2721" t="s">
        <v>85</v>
      </c>
      <c r="E2721" t="s">
        <v>132</v>
      </c>
      <c r="F2721" t="s">
        <v>8047</v>
      </c>
      <c r="G2721" t="s">
        <v>172</v>
      </c>
      <c r="H2721" t="s">
        <v>135</v>
      </c>
      <c r="I2721" t="s">
        <v>136</v>
      </c>
      <c r="J2721" t="s">
        <v>3</v>
      </c>
      <c r="K2721" t="s">
        <v>138</v>
      </c>
      <c r="L2721" t="s">
        <v>8048</v>
      </c>
      <c r="M2721" t="s">
        <v>8049</v>
      </c>
      <c r="N2721">
        <v>0.65972222199999997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1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</row>
    <row r="2722" spans="1:31" x14ac:dyDescent="0.25">
      <c r="A2722">
        <v>2378912</v>
      </c>
      <c r="B2722">
        <v>1</v>
      </c>
      <c r="C2722" t="s">
        <v>81</v>
      </c>
      <c r="D2722" t="s">
        <v>126</v>
      </c>
      <c r="E2722" t="s">
        <v>132</v>
      </c>
      <c r="F2722" t="s">
        <v>4267</v>
      </c>
      <c r="G2722" t="s">
        <v>149</v>
      </c>
      <c r="H2722" t="s">
        <v>135</v>
      </c>
      <c r="I2722" t="s">
        <v>136</v>
      </c>
      <c r="J2722" t="s">
        <v>137</v>
      </c>
      <c r="K2722" t="s">
        <v>138</v>
      </c>
      <c r="L2722" t="s">
        <v>8050</v>
      </c>
      <c r="M2722" t="s">
        <v>8051</v>
      </c>
      <c r="N2722">
        <v>1.5097222219999999</v>
      </c>
      <c r="O2722">
        <v>0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2.1283209805500114</v>
      </c>
      <c r="AA2722">
        <v>0</v>
      </c>
      <c r="AB2722">
        <v>0</v>
      </c>
      <c r="AC2722">
        <v>0</v>
      </c>
      <c r="AD2722">
        <v>0</v>
      </c>
      <c r="AE2722">
        <v>2.1283209805500114</v>
      </c>
    </row>
    <row r="2723" spans="1:31" x14ac:dyDescent="0.25">
      <c r="A2723">
        <v>2378863</v>
      </c>
      <c r="B2723">
        <v>1</v>
      </c>
      <c r="C2723" t="s">
        <v>80</v>
      </c>
      <c r="D2723" t="s">
        <v>97</v>
      </c>
      <c r="E2723" t="s">
        <v>132</v>
      </c>
      <c r="F2723" t="s">
        <v>8052</v>
      </c>
      <c r="G2723" t="s">
        <v>134</v>
      </c>
      <c r="H2723" t="s">
        <v>135</v>
      </c>
      <c r="I2723" t="s">
        <v>136</v>
      </c>
      <c r="J2723" t="s">
        <v>137</v>
      </c>
      <c r="K2723" t="s">
        <v>138</v>
      </c>
      <c r="L2723" t="s">
        <v>8053</v>
      </c>
      <c r="M2723" t="s">
        <v>8054</v>
      </c>
      <c r="N2723">
        <v>2.0386111109999998</v>
      </c>
      <c r="O2723">
        <v>0</v>
      </c>
      <c r="P2723">
        <v>1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0.56923644034909171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0.56923644034909171</v>
      </c>
    </row>
    <row r="2724" spans="1:31" x14ac:dyDescent="0.25">
      <c r="A2724">
        <v>2378916</v>
      </c>
      <c r="B2724">
        <v>1</v>
      </c>
      <c r="C2724" t="s">
        <v>80</v>
      </c>
      <c r="D2724" t="s">
        <v>92</v>
      </c>
      <c r="E2724" t="s">
        <v>132</v>
      </c>
      <c r="F2724" t="s">
        <v>8055</v>
      </c>
      <c r="G2724" t="s">
        <v>149</v>
      </c>
      <c r="H2724" t="s">
        <v>135</v>
      </c>
      <c r="I2724" t="s">
        <v>136</v>
      </c>
      <c r="J2724" t="s">
        <v>137</v>
      </c>
      <c r="K2724" t="s">
        <v>138</v>
      </c>
      <c r="L2724" t="s">
        <v>8056</v>
      </c>
      <c r="M2724" t="s">
        <v>8057</v>
      </c>
      <c r="N2724">
        <v>1.5986111110000001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0.65910334692441674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0.65910334692441674</v>
      </c>
    </row>
    <row r="2725" spans="1:31" x14ac:dyDescent="0.25">
      <c r="A2725">
        <v>2378915</v>
      </c>
      <c r="B2725">
        <v>1</v>
      </c>
      <c r="C2725" t="s">
        <v>81</v>
      </c>
      <c r="D2725" t="s">
        <v>119</v>
      </c>
      <c r="E2725" t="s">
        <v>155</v>
      </c>
      <c r="F2725" t="s">
        <v>8058</v>
      </c>
      <c r="G2725" t="s">
        <v>203</v>
      </c>
      <c r="H2725" t="s">
        <v>135</v>
      </c>
      <c r="I2725" t="s">
        <v>136</v>
      </c>
      <c r="J2725" t="s">
        <v>137</v>
      </c>
      <c r="K2725" t="s">
        <v>138</v>
      </c>
      <c r="L2725" t="s">
        <v>8059</v>
      </c>
      <c r="M2725" t="s">
        <v>8060</v>
      </c>
      <c r="N2725">
        <v>1.450555555</v>
      </c>
      <c r="O2725">
        <v>0</v>
      </c>
      <c r="P2725">
        <v>6</v>
      </c>
      <c r="Q2725">
        <v>0</v>
      </c>
      <c r="R2725">
        <v>4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1.7990522620018665</v>
      </c>
      <c r="Y2725">
        <v>0</v>
      </c>
      <c r="Z2725">
        <v>1.1291896514068001</v>
      </c>
      <c r="AA2725">
        <v>0</v>
      </c>
      <c r="AB2725">
        <v>0</v>
      </c>
      <c r="AC2725">
        <v>0</v>
      </c>
      <c r="AD2725">
        <v>0</v>
      </c>
      <c r="AE2725">
        <v>2.9282419134086668</v>
      </c>
    </row>
    <row r="2726" spans="1:31" x14ac:dyDescent="0.25">
      <c r="A2726">
        <v>2378947</v>
      </c>
      <c r="B2726">
        <v>1</v>
      </c>
      <c r="C2726" t="s">
        <v>80</v>
      </c>
      <c r="D2726" t="s">
        <v>101</v>
      </c>
      <c r="E2726" t="s">
        <v>155</v>
      </c>
      <c r="F2726" t="s">
        <v>524</v>
      </c>
      <c r="G2726" t="s">
        <v>161</v>
      </c>
      <c r="H2726" t="s">
        <v>135</v>
      </c>
      <c r="I2726" t="s">
        <v>136</v>
      </c>
      <c r="J2726" t="s">
        <v>137</v>
      </c>
      <c r="K2726" t="s">
        <v>138</v>
      </c>
      <c r="L2726" t="s">
        <v>8061</v>
      </c>
      <c r="M2726" t="s">
        <v>8062</v>
      </c>
      <c r="N2726">
        <v>0.57999999999999996</v>
      </c>
      <c r="O2726">
        <v>0</v>
      </c>
      <c r="P2726">
        <v>9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2.0080670900399999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2.0080670900399999</v>
      </c>
    </row>
    <row r="2727" spans="1:31" x14ac:dyDescent="0.25">
      <c r="A2727">
        <v>2378952</v>
      </c>
      <c r="B2727">
        <v>1</v>
      </c>
      <c r="C2727" t="s">
        <v>80</v>
      </c>
      <c r="D2727" t="s">
        <v>91</v>
      </c>
      <c r="E2727" t="s">
        <v>155</v>
      </c>
      <c r="F2727" t="s">
        <v>8063</v>
      </c>
      <c r="G2727" t="s">
        <v>594</v>
      </c>
      <c r="H2727" t="s">
        <v>135</v>
      </c>
      <c r="I2727" t="s">
        <v>136</v>
      </c>
      <c r="J2727" t="s">
        <v>137</v>
      </c>
      <c r="K2727" t="s">
        <v>138</v>
      </c>
      <c r="L2727" t="s">
        <v>6466</v>
      </c>
      <c r="M2727" t="s">
        <v>8064</v>
      </c>
      <c r="N2727">
        <v>0.72138888800000001</v>
      </c>
      <c r="O2727">
        <v>0</v>
      </c>
      <c r="P2727">
        <v>35</v>
      </c>
      <c r="Q2727">
        <v>0</v>
      </c>
      <c r="R2727">
        <v>0</v>
      </c>
      <c r="S2727">
        <v>0</v>
      </c>
      <c r="T2727">
        <v>1</v>
      </c>
      <c r="U2727">
        <v>0</v>
      </c>
      <c r="V2727">
        <v>0</v>
      </c>
      <c r="W2727">
        <v>0</v>
      </c>
      <c r="X2727">
        <v>6.0503200514824069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6.0503200514824069</v>
      </c>
    </row>
    <row r="2728" spans="1:31" x14ac:dyDescent="0.25">
      <c r="A2728">
        <v>2378926</v>
      </c>
      <c r="B2728">
        <v>1</v>
      </c>
      <c r="C2728" t="s">
        <v>81</v>
      </c>
      <c r="D2728" t="s">
        <v>124</v>
      </c>
      <c r="E2728" t="s">
        <v>155</v>
      </c>
      <c r="F2728" t="s">
        <v>8065</v>
      </c>
      <c r="G2728" t="s">
        <v>203</v>
      </c>
      <c r="H2728" t="s">
        <v>135</v>
      </c>
      <c r="I2728" t="s">
        <v>136</v>
      </c>
      <c r="J2728" t="s">
        <v>137</v>
      </c>
      <c r="K2728" t="s">
        <v>138</v>
      </c>
      <c r="L2728" t="s">
        <v>8066</v>
      </c>
      <c r="M2728" t="s">
        <v>8067</v>
      </c>
      <c r="N2728">
        <v>2.2427777770000001</v>
      </c>
      <c r="O2728">
        <v>0</v>
      </c>
      <c r="P2728">
        <v>72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62.984449406624094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62.984449406624094</v>
      </c>
    </row>
    <row r="2729" spans="1:31" x14ac:dyDescent="0.25">
      <c r="A2729">
        <v>2378940</v>
      </c>
      <c r="B2729">
        <v>1</v>
      </c>
      <c r="C2729" t="s">
        <v>80</v>
      </c>
      <c r="D2729" t="s">
        <v>96</v>
      </c>
      <c r="E2729" t="s">
        <v>132</v>
      </c>
      <c r="F2729" t="s">
        <v>8068</v>
      </c>
      <c r="G2729" t="s">
        <v>145</v>
      </c>
      <c r="H2729" t="s">
        <v>135</v>
      </c>
      <c r="I2729" t="s">
        <v>136</v>
      </c>
      <c r="J2729" t="s">
        <v>137</v>
      </c>
      <c r="K2729" t="s">
        <v>138</v>
      </c>
      <c r="L2729" t="s">
        <v>8069</v>
      </c>
      <c r="M2729" t="s">
        <v>8070</v>
      </c>
      <c r="N2729">
        <v>1.528611111</v>
      </c>
      <c r="O2729">
        <v>0</v>
      </c>
      <c r="P2729">
        <v>2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2.1967895398494504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2.1967895398494504</v>
      </c>
    </row>
    <row r="2730" spans="1:31" x14ac:dyDescent="0.25">
      <c r="A2730">
        <v>2378964</v>
      </c>
      <c r="B2730">
        <v>1</v>
      </c>
      <c r="C2730" t="s">
        <v>80</v>
      </c>
      <c r="D2730" t="s">
        <v>83</v>
      </c>
      <c r="E2730" t="s">
        <v>155</v>
      </c>
      <c r="F2730" t="s">
        <v>8071</v>
      </c>
      <c r="G2730" t="s">
        <v>161</v>
      </c>
      <c r="H2730" t="s">
        <v>135</v>
      </c>
      <c r="I2730" t="s">
        <v>136</v>
      </c>
      <c r="J2730" t="s">
        <v>137</v>
      </c>
      <c r="K2730" t="s">
        <v>138</v>
      </c>
      <c r="L2730" t="s">
        <v>8072</v>
      </c>
      <c r="M2730" t="s">
        <v>8073</v>
      </c>
      <c r="N2730">
        <v>0.86055555500000003</v>
      </c>
      <c r="O2730">
        <v>0</v>
      </c>
      <c r="P2730">
        <v>156</v>
      </c>
      <c r="Q2730">
        <v>0</v>
      </c>
      <c r="R2730">
        <v>0</v>
      </c>
      <c r="S2730">
        <v>0</v>
      </c>
      <c r="T2730">
        <v>18</v>
      </c>
      <c r="U2730">
        <v>0</v>
      </c>
      <c r="V2730">
        <v>0</v>
      </c>
      <c r="W2730">
        <v>0</v>
      </c>
      <c r="X2730">
        <v>36.691373670092723</v>
      </c>
      <c r="Y2730">
        <v>0</v>
      </c>
      <c r="Z2730">
        <v>0</v>
      </c>
      <c r="AA2730">
        <v>0</v>
      </c>
      <c r="AB2730">
        <v>12.763450271460533</v>
      </c>
      <c r="AC2730">
        <v>0</v>
      </c>
      <c r="AD2730">
        <v>0</v>
      </c>
      <c r="AE2730">
        <v>49.454823941553258</v>
      </c>
    </row>
    <row r="2731" spans="1:31" x14ac:dyDescent="0.25">
      <c r="A2731">
        <v>2378931</v>
      </c>
      <c r="B2731">
        <v>1</v>
      </c>
      <c r="C2731" t="s">
        <v>80</v>
      </c>
      <c r="D2731" t="s">
        <v>105</v>
      </c>
      <c r="E2731" t="s">
        <v>132</v>
      </c>
      <c r="F2731" t="s">
        <v>8074</v>
      </c>
      <c r="G2731" t="s">
        <v>161</v>
      </c>
      <c r="H2731" t="s">
        <v>135</v>
      </c>
      <c r="I2731" t="s">
        <v>136</v>
      </c>
      <c r="J2731" t="s">
        <v>137</v>
      </c>
      <c r="K2731" t="s">
        <v>138</v>
      </c>
      <c r="L2731" t="s">
        <v>8075</v>
      </c>
      <c r="M2731" t="s">
        <v>8076</v>
      </c>
      <c r="N2731">
        <v>2.6530555549999999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2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52.049198684182514</v>
      </c>
      <c r="AC2731">
        <v>0</v>
      </c>
      <c r="AD2731">
        <v>0</v>
      </c>
      <c r="AE2731">
        <v>52.049198684182514</v>
      </c>
    </row>
    <row r="2732" spans="1:31" x14ac:dyDescent="0.25">
      <c r="A2732">
        <v>2378981</v>
      </c>
      <c r="B2732">
        <v>1</v>
      </c>
      <c r="C2732" t="s">
        <v>80</v>
      </c>
      <c r="D2732" t="s">
        <v>82</v>
      </c>
      <c r="E2732" t="s">
        <v>155</v>
      </c>
      <c r="F2732" t="s">
        <v>8077</v>
      </c>
      <c r="G2732" t="s">
        <v>203</v>
      </c>
      <c r="H2732" t="s">
        <v>135</v>
      </c>
      <c r="I2732" t="s">
        <v>136</v>
      </c>
      <c r="J2732" t="s">
        <v>137</v>
      </c>
      <c r="K2732" t="s">
        <v>138</v>
      </c>
      <c r="L2732" t="s">
        <v>8078</v>
      </c>
      <c r="M2732" t="s">
        <v>8079</v>
      </c>
      <c r="N2732">
        <v>1.489166666</v>
      </c>
      <c r="O2732">
        <v>0</v>
      </c>
      <c r="P2732">
        <v>102</v>
      </c>
      <c r="Q2732">
        <v>0</v>
      </c>
      <c r="R2732">
        <v>0</v>
      </c>
      <c r="S2732">
        <v>0</v>
      </c>
      <c r="T2732">
        <v>40</v>
      </c>
      <c r="U2732">
        <v>0</v>
      </c>
      <c r="V2732">
        <v>0</v>
      </c>
      <c r="W2732">
        <v>0</v>
      </c>
      <c r="X2732">
        <v>33.400608586815082</v>
      </c>
      <c r="Y2732">
        <v>0</v>
      </c>
      <c r="Z2732">
        <v>0</v>
      </c>
      <c r="AA2732">
        <v>0</v>
      </c>
      <c r="AB2732">
        <v>50.595081006234651</v>
      </c>
      <c r="AC2732">
        <v>0</v>
      </c>
      <c r="AD2732">
        <v>0</v>
      </c>
      <c r="AE2732">
        <v>83.995689593049732</v>
      </c>
    </row>
    <row r="2733" spans="1:31" x14ac:dyDescent="0.25">
      <c r="A2733">
        <v>2378992</v>
      </c>
      <c r="B2733">
        <v>1</v>
      </c>
      <c r="C2733" t="s">
        <v>81</v>
      </c>
      <c r="D2733" t="s">
        <v>112</v>
      </c>
      <c r="E2733" t="s">
        <v>132</v>
      </c>
      <c r="F2733" t="s">
        <v>8080</v>
      </c>
      <c r="G2733" t="s">
        <v>161</v>
      </c>
      <c r="H2733" t="s">
        <v>135</v>
      </c>
      <c r="I2733" t="s">
        <v>136</v>
      </c>
      <c r="J2733" t="s">
        <v>137</v>
      </c>
      <c r="K2733" t="s">
        <v>138</v>
      </c>
      <c r="L2733" t="s">
        <v>8081</v>
      </c>
      <c r="M2733" t="s">
        <v>8082</v>
      </c>
      <c r="N2733">
        <v>1.1588888879999999</v>
      </c>
      <c r="O2733">
        <v>0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</row>
    <row r="2734" spans="1:31" x14ac:dyDescent="0.25">
      <c r="A2734">
        <v>2379000</v>
      </c>
      <c r="B2734">
        <v>1</v>
      </c>
      <c r="C2734" t="s">
        <v>80</v>
      </c>
      <c r="D2734" t="s">
        <v>101</v>
      </c>
      <c r="E2734" t="s">
        <v>155</v>
      </c>
      <c r="F2734" t="s">
        <v>8083</v>
      </c>
      <c r="G2734" t="s">
        <v>161</v>
      </c>
      <c r="H2734" t="s">
        <v>135</v>
      </c>
      <c r="I2734" t="s">
        <v>136</v>
      </c>
      <c r="J2734" t="s">
        <v>137</v>
      </c>
      <c r="K2734" t="s">
        <v>138</v>
      </c>
      <c r="L2734" t="s">
        <v>8084</v>
      </c>
      <c r="M2734" t="s">
        <v>8085</v>
      </c>
      <c r="N2734">
        <v>1.0136111109999999</v>
      </c>
      <c r="O2734">
        <v>0</v>
      </c>
      <c r="P2734">
        <v>51</v>
      </c>
      <c r="Q2734">
        <v>0</v>
      </c>
      <c r="R2734">
        <v>0</v>
      </c>
      <c r="S2734">
        <v>0</v>
      </c>
      <c r="T2734">
        <v>9</v>
      </c>
      <c r="U2734">
        <v>0</v>
      </c>
      <c r="V2734">
        <v>0</v>
      </c>
      <c r="W2734">
        <v>0</v>
      </c>
      <c r="X2734">
        <v>8.4231873364733438</v>
      </c>
      <c r="Y2734">
        <v>0</v>
      </c>
      <c r="Z2734">
        <v>0</v>
      </c>
      <c r="AA2734">
        <v>0</v>
      </c>
      <c r="AB2734">
        <v>12.932121236198666</v>
      </c>
      <c r="AC2734">
        <v>0</v>
      </c>
      <c r="AD2734">
        <v>0</v>
      </c>
      <c r="AE2734">
        <v>21.355308572672008</v>
      </c>
    </row>
    <row r="2735" spans="1:31" x14ac:dyDescent="0.25">
      <c r="A2735">
        <v>2379035</v>
      </c>
      <c r="B2735">
        <v>1</v>
      </c>
      <c r="C2735" t="s">
        <v>80</v>
      </c>
      <c r="D2735" t="s">
        <v>84</v>
      </c>
      <c r="E2735" t="s">
        <v>155</v>
      </c>
      <c r="F2735" t="s">
        <v>8086</v>
      </c>
      <c r="G2735" t="s">
        <v>203</v>
      </c>
      <c r="H2735" t="s">
        <v>135</v>
      </c>
      <c r="I2735" t="s">
        <v>136</v>
      </c>
      <c r="J2735" t="s">
        <v>137</v>
      </c>
      <c r="K2735" t="s">
        <v>138</v>
      </c>
      <c r="L2735" t="s">
        <v>8087</v>
      </c>
      <c r="M2735" t="s">
        <v>8088</v>
      </c>
      <c r="N2735">
        <v>0.18805555500000001</v>
      </c>
      <c r="O2735">
        <v>0</v>
      </c>
      <c r="P2735">
        <v>166</v>
      </c>
      <c r="Q2735">
        <v>0</v>
      </c>
      <c r="R2735">
        <v>0</v>
      </c>
      <c r="S2735">
        <v>0</v>
      </c>
      <c r="T2735">
        <v>24</v>
      </c>
      <c r="U2735">
        <v>0</v>
      </c>
      <c r="V2735">
        <v>0</v>
      </c>
      <c r="W2735">
        <v>0</v>
      </c>
      <c r="X2735">
        <v>8.2584131042655002</v>
      </c>
      <c r="Y2735">
        <v>0</v>
      </c>
      <c r="Z2735">
        <v>0</v>
      </c>
      <c r="AA2735">
        <v>0</v>
      </c>
      <c r="AB2735">
        <v>9.136779019980553</v>
      </c>
      <c r="AC2735">
        <v>0</v>
      </c>
      <c r="AD2735">
        <v>0</v>
      </c>
      <c r="AE2735">
        <v>17.395192124246051</v>
      </c>
    </row>
    <row r="2736" spans="1:31" x14ac:dyDescent="0.25">
      <c r="A2736">
        <v>2379036</v>
      </c>
      <c r="B2736">
        <v>1</v>
      </c>
      <c r="C2736" t="s">
        <v>80</v>
      </c>
      <c r="D2736" t="s">
        <v>84</v>
      </c>
      <c r="E2736" t="s">
        <v>155</v>
      </c>
      <c r="F2736" t="s">
        <v>8089</v>
      </c>
      <c r="G2736" t="s">
        <v>203</v>
      </c>
      <c r="H2736" t="s">
        <v>135</v>
      </c>
      <c r="I2736" t="s">
        <v>136</v>
      </c>
      <c r="J2736" t="s">
        <v>137</v>
      </c>
      <c r="K2736" t="s">
        <v>138</v>
      </c>
      <c r="L2736" t="s">
        <v>8090</v>
      </c>
      <c r="M2736" t="s">
        <v>8091</v>
      </c>
      <c r="N2736">
        <v>0.24333333300000001</v>
      </c>
      <c r="O2736">
        <v>0</v>
      </c>
      <c r="P2736">
        <v>278</v>
      </c>
      <c r="Q2736">
        <v>0</v>
      </c>
      <c r="R2736">
        <v>0</v>
      </c>
      <c r="S2736">
        <v>0</v>
      </c>
      <c r="T2736">
        <v>26</v>
      </c>
      <c r="U2736">
        <v>0</v>
      </c>
      <c r="V2736">
        <v>0</v>
      </c>
      <c r="W2736">
        <v>0</v>
      </c>
      <c r="X2736">
        <v>18.452014529491404</v>
      </c>
      <c r="Y2736">
        <v>0</v>
      </c>
      <c r="Z2736">
        <v>0</v>
      </c>
      <c r="AA2736">
        <v>0</v>
      </c>
      <c r="AB2736">
        <v>4.9532137233050006</v>
      </c>
      <c r="AC2736">
        <v>0</v>
      </c>
      <c r="AD2736">
        <v>0</v>
      </c>
      <c r="AE2736">
        <v>23.405228252796405</v>
      </c>
    </row>
    <row r="2737" spans="1:31" x14ac:dyDescent="0.25">
      <c r="A2737">
        <v>2378928</v>
      </c>
      <c r="B2737">
        <v>1</v>
      </c>
      <c r="C2737" t="s">
        <v>80</v>
      </c>
      <c r="D2737" t="s">
        <v>93</v>
      </c>
      <c r="E2737" t="s">
        <v>132</v>
      </c>
      <c r="F2737" t="s">
        <v>8092</v>
      </c>
      <c r="G2737" t="s">
        <v>134</v>
      </c>
      <c r="H2737" t="s">
        <v>135</v>
      </c>
      <c r="I2737" t="s">
        <v>136</v>
      </c>
      <c r="J2737" t="s">
        <v>137</v>
      </c>
      <c r="K2737" t="s">
        <v>138</v>
      </c>
      <c r="L2737" t="s">
        <v>8093</v>
      </c>
      <c r="M2737" t="s">
        <v>8094</v>
      </c>
      <c r="N2737">
        <v>2.4186111110000001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1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81.462146522044705</v>
      </c>
      <c r="AE2737">
        <v>81.462146522044705</v>
      </c>
    </row>
    <row r="2738" spans="1:31" x14ac:dyDescent="0.25">
      <c r="A2738">
        <v>2378968</v>
      </c>
      <c r="B2738">
        <v>1</v>
      </c>
      <c r="C2738" t="s">
        <v>81</v>
      </c>
      <c r="D2738" t="s">
        <v>114</v>
      </c>
      <c r="E2738" t="s">
        <v>132</v>
      </c>
      <c r="F2738" t="s">
        <v>8095</v>
      </c>
      <c r="G2738" t="s">
        <v>149</v>
      </c>
      <c r="H2738" t="s">
        <v>135</v>
      </c>
      <c r="I2738" t="s">
        <v>136</v>
      </c>
      <c r="J2738" t="s">
        <v>137</v>
      </c>
      <c r="K2738" t="s">
        <v>138</v>
      </c>
      <c r="L2738" t="s">
        <v>8096</v>
      </c>
      <c r="M2738" t="s">
        <v>8097</v>
      </c>
      <c r="N2738">
        <v>2.196388888</v>
      </c>
      <c r="O2738">
        <v>0</v>
      </c>
      <c r="P2738">
        <v>1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0.12605791416175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0.12605791416175</v>
      </c>
    </row>
    <row r="2739" spans="1:31" x14ac:dyDescent="0.25">
      <c r="A2739">
        <v>2379015</v>
      </c>
      <c r="B2739">
        <v>1</v>
      </c>
      <c r="C2739" t="s">
        <v>81</v>
      </c>
      <c r="D2739" t="s">
        <v>128</v>
      </c>
      <c r="E2739" t="s">
        <v>132</v>
      </c>
      <c r="F2739" t="s">
        <v>8098</v>
      </c>
      <c r="G2739" t="s">
        <v>134</v>
      </c>
      <c r="H2739" t="s">
        <v>135</v>
      </c>
      <c r="I2739" t="s">
        <v>136</v>
      </c>
      <c r="J2739" t="s">
        <v>137</v>
      </c>
      <c r="K2739" t="s">
        <v>138</v>
      </c>
      <c r="L2739" t="s">
        <v>8099</v>
      </c>
      <c r="M2739" t="s">
        <v>8100</v>
      </c>
      <c r="N2739">
        <v>1.1074999999999999</v>
      </c>
      <c r="O2739">
        <v>0</v>
      </c>
      <c r="P2739">
        <v>22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10.914930036629451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10.914930036629451</v>
      </c>
    </row>
    <row r="2740" spans="1:31" x14ac:dyDescent="0.25">
      <c r="A2740">
        <v>2379041</v>
      </c>
      <c r="B2740">
        <v>1</v>
      </c>
      <c r="C2740" t="s">
        <v>80</v>
      </c>
      <c r="D2740" t="s">
        <v>101</v>
      </c>
      <c r="E2740" t="s">
        <v>155</v>
      </c>
      <c r="F2740" t="s">
        <v>2382</v>
      </c>
      <c r="G2740" t="s">
        <v>161</v>
      </c>
      <c r="H2740" t="s">
        <v>135</v>
      </c>
      <c r="I2740" t="s">
        <v>136</v>
      </c>
      <c r="J2740" t="s">
        <v>137</v>
      </c>
      <c r="K2740" t="s">
        <v>138</v>
      </c>
      <c r="L2740" t="s">
        <v>8101</v>
      </c>
      <c r="M2740" t="s">
        <v>8102</v>
      </c>
      <c r="N2740">
        <v>0.711388888</v>
      </c>
      <c r="O2740">
        <v>0</v>
      </c>
      <c r="P2740">
        <v>1</v>
      </c>
      <c r="Q2740">
        <v>0</v>
      </c>
      <c r="R2740">
        <v>0</v>
      </c>
      <c r="S2740">
        <v>0</v>
      </c>
      <c r="T2740">
        <v>1</v>
      </c>
      <c r="U2740">
        <v>0</v>
      </c>
      <c r="V2740">
        <v>0</v>
      </c>
      <c r="W2740">
        <v>0</v>
      </c>
      <c r="X2740">
        <v>8.7018287286000015E-2</v>
      </c>
      <c r="Y2740">
        <v>0</v>
      </c>
      <c r="Z2740">
        <v>0</v>
      </c>
      <c r="AA2740">
        <v>0</v>
      </c>
      <c r="AB2740">
        <v>1.5152769103230002</v>
      </c>
      <c r="AC2740">
        <v>0</v>
      </c>
      <c r="AD2740">
        <v>0</v>
      </c>
      <c r="AE2740">
        <v>1.6022951976090001</v>
      </c>
    </row>
    <row r="2741" spans="1:31" x14ac:dyDescent="0.25">
      <c r="A2741">
        <v>2379062</v>
      </c>
      <c r="B2741">
        <v>1</v>
      </c>
      <c r="C2741" t="s">
        <v>80</v>
      </c>
      <c r="D2741" t="s">
        <v>82</v>
      </c>
      <c r="E2741" t="s">
        <v>155</v>
      </c>
      <c r="F2741" t="s">
        <v>8103</v>
      </c>
      <c r="G2741" t="s">
        <v>161</v>
      </c>
      <c r="H2741" t="s">
        <v>135</v>
      </c>
      <c r="I2741" t="s">
        <v>136</v>
      </c>
      <c r="J2741" t="s">
        <v>137</v>
      </c>
      <c r="K2741" t="s">
        <v>138</v>
      </c>
      <c r="L2741" t="s">
        <v>8104</v>
      </c>
      <c r="M2741" t="s">
        <v>8105</v>
      </c>
      <c r="N2741">
        <v>0.281388888</v>
      </c>
      <c r="O2741">
        <v>0</v>
      </c>
      <c r="P2741">
        <v>81</v>
      </c>
      <c r="Q2741">
        <v>0</v>
      </c>
      <c r="R2741">
        <v>0</v>
      </c>
      <c r="S2741">
        <v>0</v>
      </c>
      <c r="T2741">
        <v>3</v>
      </c>
      <c r="U2741">
        <v>0</v>
      </c>
      <c r="V2741">
        <v>0</v>
      </c>
      <c r="W2741">
        <v>0</v>
      </c>
      <c r="X2741">
        <v>5.6343143411605743</v>
      </c>
      <c r="Y2741">
        <v>0</v>
      </c>
      <c r="Z2741">
        <v>0</v>
      </c>
      <c r="AA2741">
        <v>0</v>
      </c>
      <c r="AB2741">
        <v>0.42889783080924998</v>
      </c>
      <c r="AC2741">
        <v>0</v>
      </c>
      <c r="AD2741">
        <v>0</v>
      </c>
      <c r="AE2741">
        <v>6.0632121719698242</v>
      </c>
    </row>
    <row r="2742" spans="1:31" x14ac:dyDescent="0.25">
      <c r="A2742">
        <v>2379066</v>
      </c>
      <c r="B2742">
        <v>1</v>
      </c>
      <c r="C2742" t="s">
        <v>80</v>
      </c>
      <c r="D2742" t="s">
        <v>100</v>
      </c>
      <c r="E2742" t="s">
        <v>132</v>
      </c>
      <c r="F2742" t="s">
        <v>8106</v>
      </c>
      <c r="G2742" t="s">
        <v>149</v>
      </c>
      <c r="H2742" t="s">
        <v>135</v>
      </c>
      <c r="I2742" t="s">
        <v>136</v>
      </c>
      <c r="J2742" t="s">
        <v>137</v>
      </c>
      <c r="K2742" t="s">
        <v>138</v>
      </c>
      <c r="L2742" t="s">
        <v>8107</v>
      </c>
      <c r="M2742" t="s">
        <v>8108</v>
      </c>
      <c r="N2742">
        <v>0.40500000000000003</v>
      </c>
      <c r="O2742">
        <v>0</v>
      </c>
      <c r="P2742">
        <v>1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0.20983255960124997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0.20983255960124997</v>
      </c>
    </row>
    <row r="2743" spans="1:31" x14ac:dyDescent="0.25">
      <c r="A2743">
        <v>2379068</v>
      </c>
      <c r="B2743">
        <v>1</v>
      </c>
      <c r="C2743" t="s">
        <v>81</v>
      </c>
      <c r="D2743" t="s">
        <v>120</v>
      </c>
      <c r="E2743" t="s">
        <v>184</v>
      </c>
      <c r="F2743" t="s">
        <v>8109</v>
      </c>
      <c r="G2743" t="s">
        <v>199</v>
      </c>
      <c r="H2743" t="s">
        <v>135</v>
      </c>
      <c r="I2743" t="s">
        <v>136</v>
      </c>
      <c r="J2743" t="s">
        <v>137</v>
      </c>
      <c r="K2743" t="s">
        <v>138</v>
      </c>
      <c r="L2743" t="s">
        <v>8110</v>
      </c>
      <c r="M2743" t="s">
        <v>8111</v>
      </c>
      <c r="N2743">
        <v>0.8075</v>
      </c>
      <c r="O2743">
        <v>0</v>
      </c>
      <c r="P2743">
        <v>0</v>
      </c>
      <c r="Q2743">
        <v>0</v>
      </c>
      <c r="R2743">
        <v>11</v>
      </c>
      <c r="S2743">
        <v>0</v>
      </c>
      <c r="T2743">
        <v>1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14.531529353795202</v>
      </c>
      <c r="AA2743">
        <v>0</v>
      </c>
      <c r="AB2743">
        <v>0.28582874795510005</v>
      </c>
      <c r="AC2743">
        <v>0</v>
      </c>
      <c r="AD2743">
        <v>0</v>
      </c>
      <c r="AE2743">
        <v>14.817358101750301</v>
      </c>
    </row>
    <row r="2744" spans="1:31" x14ac:dyDescent="0.25">
      <c r="A2744">
        <v>2378974</v>
      </c>
      <c r="B2744">
        <v>1</v>
      </c>
      <c r="C2744" t="s">
        <v>80</v>
      </c>
      <c r="D2744" t="s">
        <v>94</v>
      </c>
      <c r="E2744" t="s">
        <v>132</v>
      </c>
      <c r="F2744" t="s">
        <v>8112</v>
      </c>
      <c r="G2744" t="s">
        <v>149</v>
      </c>
      <c r="H2744" t="s">
        <v>135</v>
      </c>
      <c r="I2744" t="s">
        <v>136</v>
      </c>
      <c r="J2744" t="s">
        <v>137</v>
      </c>
      <c r="K2744" t="s">
        <v>138</v>
      </c>
      <c r="L2744" t="s">
        <v>8113</v>
      </c>
      <c r="M2744" t="s">
        <v>8114</v>
      </c>
      <c r="N2744">
        <v>4.2175000000000002</v>
      </c>
      <c r="O2744">
        <v>0</v>
      </c>
      <c r="P2744">
        <v>1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</row>
    <row r="2745" spans="1:31" x14ac:dyDescent="0.25">
      <c r="A2745">
        <v>2378989</v>
      </c>
      <c r="B2745">
        <v>1</v>
      </c>
      <c r="C2745" t="s">
        <v>81</v>
      </c>
      <c r="D2745" t="s">
        <v>121</v>
      </c>
      <c r="E2745" t="s">
        <v>132</v>
      </c>
      <c r="F2745" t="s">
        <v>8115</v>
      </c>
      <c r="G2745" t="s">
        <v>149</v>
      </c>
      <c r="H2745" t="s">
        <v>135</v>
      </c>
      <c r="I2745" t="s">
        <v>136</v>
      </c>
      <c r="J2745" t="s">
        <v>137</v>
      </c>
      <c r="K2745" t="s">
        <v>138</v>
      </c>
      <c r="L2745" t="s">
        <v>8116</v>
      </c>
      <c r="M2745" t="s">
        <v>8117</v>
      </c>
      <c r="N2745">
        <v>2.4483333329999999</v>
      </c>
      <c r="O2745">
        <v>0</v>
      </c>
      <c r="P2745">
        <v>2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1.0306877682765001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1.0306877682765001</v>
      </c>
    </row>
    <row r="2746" spans="1:31" x14ac:dyDescent="0.25">
      <c r="A2746">
        <v>2379065</v>
      </c>
      <c r="B2746">
        <v>1</v>
      </c>
      <c r="C2746" t="s">
        <v>80</v>
      </c>
      <c r="D2746" t="s">
        <v>82</v>
      </c>
      <c r="E2746" t="s">
        <v>132</v>
      </c>
      <c r="F2746" t="s">
        <v>8118</v>
      </c>
      <c r="G2746" t="s">
        <v>145</v>
      </c>
      <c r="H2746" t="s">
        <v>135</v>
      </c>
      <c r="I2746" t="s">
        <v>136</v>
      </c>
      <c r="J2746" t="s">
        <v>137</v>
      </c>
      <c r="K2746" t="s">
        <v>138</v>
      </c>
      <c r="L2746" t="s">
        <v>8119</v>
      </c>
      <c r="M2746" t="s">
        <v>8120</v>
      </c>
      <c r="N2746">
        <v>1.3272222220000001</v>
      </c>
      <c r="O2746">
        <v>0</v>
      </c>
      <c r="P2746">
        <v>9</v>
      </c>
      <c r="Q2746">
        <v>0</v>
      </c>
      <c r="R2746">
        <v>0</v>
      </c>
      <c r="S2746">
        <v>0</v>
      </c>
      <c r="T2746">
        <v>2</v>
      </c>
      <c r="U2746">
        <v>0</v>
      </c>
      <c r="V2746">
        <v>0</v>
      </c>
      <c r="W2746">
        <v>0</v>
      </c>
      <c r="X2746">
        <v>3.0210276263360001</v>
      </c>
      <c r="Y2746">
        <v>0</v>
      </c>
      <c r="Z2746">
        <v>0</v>
      </c>
      <c r="AA2746">
        <v>0</v>
      </c>
      <c r="AB2746">
        <v>1.0812702693433332E-2</v>
      </c>
      <c r="AC2746">
        <v>0</v>
      </c>
      <c r="AD2746">
        <v>0</v>
      </c>
      <c r="AE2746">
        <v>3.0318403290294333</v>
      </c>
    </row>
    <row r="2747" spans="1:31" x14ac:dyDescent="0.25">
      <c r="A2747">
        <v>2379072</v>
      </c>
      <c r="B2747">
        <v>1</v>
      </c>
      <c r="C2747" t="s">
        <v>80</v>
      </c>
      <c r="D2747" t="s">
        <v>96</v>
      </c>
      <c r="E2747" t="s">
        <v>132</v>
      </c>
      <c r="F2747" t="s">
        <v>8121</v>
      </c>
      <c r="G2747" t="s">
        <v>149</v>
      </c>
      <c r="H2747" t="s">
        <v>135</v>
      </c>
      <c r="I2747" t="s">
        <v>136</v>
      </c>
      <c r="J2747" t="s">
        <v>137</v>
      </c>
      <c r="K2747" t="s">
        <v>138</v>
      </c>
      <c r="L2747" t="s">
        <v>8122</v>
      </c>
      <c r="M2747" t="s">
        <v>8123</v>
      </c>
      <c r="N2747">
        <v>0.68083333300000004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1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1.4519068707759</v>
      </c>
      <c r="AC2747">
        <v>0</v>
      </c>
      <c r="AD2747">
        <v>0</v>
      </c>
      <c r="AE2747">
        <v>1.4519068707759</v>
      </c>
    </row>
    <row r="2748" spans="1:31" x14ac:dyDescent="0.25">
      <c r="A2748">
        <v>2379079</v>
      </c>
      <c r="B2748">
        <v>1</v>
      </c>
      <c r="C2748" t="s">
        <v>80</v>
      </c>
      <c r="D2748" t="s">
        <v>101</v>
      </c>
      <c r="E2748" t="s">
        <v>170</v>
      </c>
      <c r="F2748" t="s">
        <v>8124</v>
      </c>
      <c r="G2748" t="s">
        <v>161</v>
      </c>
      <c r="H2748" t="s">
        <v>135</v>
      </c>
      <c r="I2748" t="s">
        <v>136</v>
      </c>
      <c r="J2748" t="s">
        <v>137</v>
      </c>
      <c r="K2748" t="s">
        <v>138</v>
      </c>
      <c r="L2748" t="s">
        <v>8125</v>
      </c>
      <c r="M2748" t="s">
        <v>8126</v>
      </c>
      <c r="N2748">
        <v>0.47972222199999998</v>
      </c>
      <c r="O2748">
        <v>0</v>
      </c>
      <c r="P2748">
        <v>17</v>
      </c>
      <c r="Q2748">
        <v>0</v>
      </c>
      <c r="R2748">
        <v>0</v>
      </c>
      <c r="S2748">
        <v>0</v>
      </c>
      <c r="T2748">
        <v>3</v>
      </c>
      <c r="U2748">
        <v>0</v>
      </c>
      <c r="V2748">
        <v>0</v>
      </c>
      <c r="W2748">
        <v>0</v>
      </c>
      <c r="X2748">
        <v>2.9994740048932504</v>
      </c>
      <c r="Y2748">
        <v>0</v>
      </c>
      <c r="Z2748">
        <v>0</v>
      </c>
      <c r="AA2748">
        <v>0</v>
      </c>
      <c r="AB2748">
        <v>3.0837721719172495</v>
      </c>
      <c r="AC2748">
        <v>0</v>
      </c>
      <c r="AD2748">
        <v>0</v>
      </c>
      <c r="AE2748">
        <v>6.0832461768104995</v>
      </c>
    </row>
    <row r="2749" spans="1:31" x14ac:dyDescent="0.25">
      <c r="A2749">
        <v>2379084</v>
      </c>
      <c r="B2749">
        <v>1</v>
      </c>
      <c r="C2749" t="s">
        <v>80</v>
      </c>
      <c r="D2749" t="s">
        <v>85</v>
      </c>
      <c r="E2749" t="s">
        <v>170</v>
      </c>
      <c r="F2749" t="s">
        <v>5130</v>
      </c>
      <c r="G2749" t="s">
        <v>203</v>
      </c>
      <c r="H2749" t="s">
        <v>135</v>
      </c>
      <c r="I2749" t="s">
        <v>136</v>
      </c>
      <c r="J2749" t="s">
        <v>137</v>
      </c>
      <c r="K2749" t="s">
        <v>138</v>
      </c>
      <c r="L2749" t="s">
        <v>8127</v>
      </c>
      <c r="M2749" t="s">
        <v>8128</v>
      </c>
      <c r="N2749">
        <v>0.99250000000000005</v>
      </c>
      <c r="O2749">
        <v>0</v>
      </c>
      <c r="P2749">
        <v>9</v>
      </c>
      <c r="Q2749">
        <v>0</v>
      </c>
      <c r="R2749">
        <v>0</v>
      </c>
      <c r="S2749">
        <v>0</v>
      </c>
      <c r="T2749">
        <v>2</v>
      </c>
      <c r="U2749">
        <v>0</v>
      </c>
      <c r="V2749">
        <v>0</v>
      </c>
      <c r="W2749">
        <v>0</v>
      </c>
      <c r="X2749">
        <v>2.2864625907187501</v>
      </c>
      <c r="Y2749">
        <v>0</v>
      </c>
      <c r="Z2749">
        <v>0</v>
      </c>
      <c r="AA2749">
        <v>0</v>
      </c>
      <c r="AB2749">
        <v>13.493383870633242</v>
      </c>
      <c r="AC2749">
        <v>0</v>
      </c>
      <c r="AD2749">
        <v>0</v>
      </c>
      <c r="AE2749">
        <v>15.779846461351992</v>
      </c>
    </row>
    <row r="2750" spans="1:31" x14ac:dyDescent="0.25">
      <c r="A2750">
        <v>2379052</v>
      </c>
      <c r="B2750">
        <v>1</v>
      </c>
      <c r="C2750" t="s">
        <v>81</v>
      </c>
      <c r="D2750" t="s">
        <v>123</v>
      </c>
      <c r="E2750" t="s">
        <v>132</v>
      </c>
      <c r="F2750" t="s">
        <v>8129</v>
      </c>
      <c r="G2750" t="s">
        <v>149</v>
      </c>
      <c r="H2750" t="s">
        <v>135</v>
      </c>
      <c r="I2750" t="s">
        <v>136</v>
      </c>
      <c r="J2750" t="s">
        <v>137</v>
      </c>
      <c r="K2750" t="s">
        <v>138</v>
      </c>
      <c r="L2750" t="s">
        <v>8130</v>
      </c>
      <c r="M2750" t="s">
        <v>8131</v>
      </c>
      <c r="N2750">
        <v>2.6019444439999999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5.6120236069474494</v>
      </c>
      <c r="AC2750">
        <v>0</v>
      </c>
      <c r="AD2750">
        <v>0</v>
      </c>
      <c r="AE2750">
        <v>5.6120236069474494</v>
      </c>
    </row>
    <row r="2751" spans="1:31" x14ac:dyDescent="0.25">
      <c r="A2751">
        <v>2379091</v>
      </c>
      <c r="B2751">
        <v>1</v>
      </c>
      <c r="C2751" t="s">
        <v>80</v>
      </c>
      <c r="D2751" t="s">
        <v>90</v>
      </c>
      <c r="E2751" t="s">
        <v>132</v>
      </c>
      <c r="F2751" t="s">
        <v>8132</v>
      </c>
      <c r="G2751" t="s">
        <v>161</v>
      </c>
      <c r="H2751" t="s">
        <v>135</v>
      </c>
      <c r="I2751" t="s">
        <v>136</v>
      </c>
      <c r="J2751" t="s">
        <v>137</v>
      </c>
      <c r="K2751" t="s">
        <v>138</v>
      </c>
      <c r="L2751" t="s">
        <v>8133</v>
      </c>
      <c r="M2751" t="s">
        <v>8134</v>
      </c>
      <c r="N2751">
        <v>0.60527777699999996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0.15124371558675001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0.15124371558675001</v>
      </c>
    </row>
    <row r="2752" spans="1:31" x14ac:dyDescent="0.25">
      <c r="A2752">
        <v>2379112</v>
      </c>
      <c r="B2752">
        <v>1</v>
      </c>
      <c r="C2752" t="s">
        <v>80</v>
      </c>
      <c r="D2752" t="s">
        <v>88</v>
      </c>
      <c r="E2752" t="s">
        <v>132</v>
      </c>
      <c r="F2752" t="s">
        <v>8135</v>
      </c>
      <c r="G2752" t="s">
        <v>145</v>
      </c>
      <c r="H2752" t="s">
        <v>135</v>
      </c>
      <c r="I2752" t="s">
        <v>136</v>
      </c>
      <c r="J2752" t="s">
        <v>137</v>
      </c>
      <c r="K2752" t="s">
        <v>138</v>
      </c>
      <c r="L2752" t="s">
        <v>8136</v>
      </c>
      <c r="M2752" t="s">
        <v>8137</v>
      </c>
      <c r="N2752">
        <v>0.71694444400000001</v>
      </c>
      <c r="O2752">
        <v>0</v>
      </c>
      <c r="P2752">
        <v>1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0.31141436204157502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0.31141436204157502</v>
      </c>
    </row>
    <row r="2753" spans="1:31" x14ac:dyDescent="0.25">
      <c r="A2753">
        <v>2379113</v>
      </c>
      <c r="B2753">
        <v>1</v>
      </c>
      <c r="C2753" t="s">
        <v>80</v>
      </c>
      <c r="D2753" t="s">
        <v>101</v>
      </c>
      <c r="E2753" t="s">
        <v>155</v>
      </c>
      <c r="F2753" t="s">
        <v>524</v>
      </c>
      <c r="G2753" t="s">
        <v>161</v>
      </c>
      <c r="H2753" t="s">
        <v>135</v>
      </c>
      <c r="I2753" t="s">
        <v>136</v>
      </c>
      <c r="J2753" t="s">
        <v>137</v>
      </c>
      <c r="K2753" t="s">
        <v>138</v>
      </c>
      <c r="L2753" t="s">
        <v>8138</v>
      </c>
      <c r="M2753" t="s">
        <v>8139</v>
      </c>
      <c r="N2753">
        <v>0.70472222200000001</v>
      </c>
      <c r="O2753">
        <v>0</v>
      </c>
      <c r="P2753">
        <v>9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2.5551250879579834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2.5551250879579834</v>
      </c>
    </row>
    <row r="2754" spans="1:31" x14ac:dyDescent="0.25">
      <c r="A2754">
        <v>2378973</v>
      </c>
      <c r="B2754">
        <v>1</v>
      </c>
      <c r="C2754" t="s">
        <v>81</v>
      </c>
      <c r="D2754" t="s">
        <v>128</v>
      </c>
      <c r="E2754" t="s">
        <v>132</v>
      </c>
      <c r="F2754" t="s">
        <v>8140</v>
      </c>
      <c r="G2754" t="s">
        <v>172</v>
      </c>
      <c r="H2754" t="s">
        <v>135</v>
      </c>
      <c r="I2754" t="s">
        <v>136</v>
      </c>
      <c r="J2754" t="s">
        <v>3</v>
      </c>
      <c r="K2754" t="s">
        <v>138</v>
      </c>
      <c r="L2754" t="s">
        <v>8141</v>
      </c>
      <c r="M2754" t="s">
        <v>8142</v>
      </c>
      <c r="N2754">
        <v>2.6324999999999998</v>
      </c>
      <c r="O2754">
        <v>0</v>
      </c>
      <c r="P2754">
        <v>6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2.9160996644355248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2.9160996644355248</v>
      </c>
    </row>
    <row r="2755" spans="1:31" x14ac:dyDescent="0.25">
      <c r="A2755">
        <v>2379099</v>
      </c>
      <c r="B2755">
        <v>1</v>
      </c>
      <c r="C2755" t="s">
        <v>80</v>
      </c>
      <c r="D2755" t="s">
        <v>90</v>
      </c>
      <c r="E2755" t="s">
        <v>132</v>
      </c>
      <c r="F2755" t="s">
        <v>8143</v>
      </c>
      <c r="G2755" t="s">
        <v>145</v>
      </c>
      <c r="H2755" t="s">
        <v>135</v>
      </c>
      <c r="I2755" t="s">
        <v>136</v>
      </c>
      <c r="J2755" t="s">
        <v>137</v>
      </c>
      <c r="K2755" t="s">
        <v>138</v>
      </c>
      <c r="L2755" t="s">
        <v>8144</v>
      </c>
      <c r="M2755" t="s">
        <v>8145</v>
      </c>
      <c r="N2755">
        <v>0.74777777700000003</v>
      </c>
      <c r="O2755">
        <v>0</v>
      </c>
      <c r="P2755">
        <v>2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0.80191339255565008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0.80191339255565008</v>
      </c>
    </row>
    <row r="2756" spans="1:31" x14ac:dyDescent="0.25">
      <c r="A2756">
        <v>2379107</v>
      </c>
      <c r="B2756">
        <v>1</v>
      </c>
      <c r="C2756" t="s">
        <v>80</v>
      </c>
      <c r="D2756" t="s">
        <v>107</v>
      </c>
      <c r="E2756" t="s">
        <v>170</v>
      </c>
      <c r="F2756" t="s">
        <v>8146</v>
      </c>
      <c r="G2756" t="s">
        <v>343</v>
      </c>
      <c r="H2756" t="s">
        <v>135</v>
      </c>
      <c r="I2756" t="s">
        <v>136</v>
      </c>
      <c r="J2756" t="s">
        <v>137</v>
      </c>
      <c r="K2756" t="s">
        <v>138</v>
      </c>
      <c r="L2756" t="s">
        <v>8147</v>
      </c>
      <c r="M2756" t="s">
        <v>8148</v>
      </c>
      <c r="N2756">
        <v>1.531111111</v>
      </c>
      <c r="O2756">
        <v>0</v>
      </c>
      <c r="P2756">
        <v>82</v>
      </c>
      <c r="Q2756">
        <v>0</v>
      </c>
      <c r="R2756">
        <v>0</v>
      </c>
      <c r="S2756">
        <v>0</v>
      </c>
      <c r="T2756">
        <v>1</v>
      </c>
      <c r="U2756">
        <v>0</v>
      </c>
      <c r="V2756">
        <v>0</v>
      </c>
      <c r="W2756">
        <v>0</v>
      </c>
      <c r="X2756">
        <v>21.013756065243758</v>
      </c>
      <c r="Y2756">
        <v>0</v>
      </c>
      <c r="Z2756">
        <v>0</v>
      </c>
      <c r="AA2756">
        <v>0</v>
      </c>
      <c r="AB2756">
        <v>1.1491643356266668E-2</v>
      </c>
      <c r="AC2756">
        <v>0</v>
      </c>
      <c r="AD2756">
        <v>0</v>
      </c>
      <c r="AE2756">
        <v>21.025247708600023</v>
      </c>
    </row>
    <row r="2757" spans="1:31" x14ac:dyDescent="0.25">
      <c r="A2757">
        <v>2379116</v>
      </c>
      <c r="B2757">
        <v>1</v>
      </c>
      <c r="C2757" t="s">
        <v>80</v>
      </c>
      <c r="D2757" t="s">
        <v>93</v>
      </c>
      <c r="E2757" t="s">
        <v>132</v>
      </c>
      <c r="F2757" t="s">
        <v>8149</v>
      </c>
      <c r="G2757" t="s">
        <v>149</v>
      </c>
      <c r="H2757" t="s">
        <v>135</v>
      </c>
      <c r="I2757" t="s">
        <v>136</v>
      </c>
      <c r="J2757" t="s">
        <v>137</v>
      </c>
      <c r="K2757" t="s">
        <v>138</v>
      </c>
      <c r="L2757" t="s">
        <v>8150</v>
      </c>
      <c r="M2757" t="s">
        <v>8151</v>
      </c>
      <c r="N2757">
        <v>1.2713888879999999</v>
      </c>
      <c r="O2757">
        <v>0</v>
      </c>
      <c r="P2757">
        <v>1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0.40179593975747507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0.40179593975747507</v>
      </c>
    </row>
    <row r="2758" spans="1:31" x14ac:dyDescent="0.25">
      <c r="A2758">
        <v>2379119</v>
      </c>
      <c r="B2758">
        <v>1</v>
      </c>
      <c r="C2758" t="s">
        <v>80</v>
      </c>
      <c r="D2758" t="s">
        <v>90</v>
      </c>
      <c r="E2758" t="s">
        <v>155</v>
      </c>
      <c r="F2758" t="s">
        <v>4792</v>
      </c>
      <c r="G2758" t="s">
        <v>203</v>
      </c>
      <c r="H2758" t="s">
        <v>135</v>
      </c>
      <c r="I2758" t="s">
        <v>136</v>
      </c>
      <c r="J2758" t="s">
        <v>137</v>
      </c>
      <c r="K2758" t="s">
        <v>138</v>
      </c>
      <c r="L2758" t="s">
        <v>8152</v>
      </c>
      <c r="M2758" t="s">
        <v>8153</v>
      </c>
      <c r="N2758">
        <v>1.145277777</v>
      </c>
      <c r="O2758">
        <v>0</v>
      </c>
      <c r="P2758">
        <v>115</v>
      </c>
      <c r="Q2758">
        <v>0</v>
      </c>
      <c r="R2758">
        <v>0</v>
      </c>
      <c r="S2758">
        <v>0</v>
      </c>
      <c r="T2758">
        <v>10</v>
      </c>
      <c r="U2758">
        <v>0</v>
      </c>
      <c r="V2758">
        <v>0</v>
      </c>
      <c r="W2758">
        <v>0</v>
      </c>
      <c r="X2758">
        <v>41.386777150589438</v>
      </c>
      <c r="Y2758">
        <v>0</v>
      </c>
      <c r="Z2758">
        <v>0</v>
      </c>
      <c r="AA2758">
        <v>0</v>
      </c>
      <c r="AB2758">
        <v>8.1366285076836089</v>
      </c>
      <c r="AC2758">
        <v>0</v>
      </c>
      <c r="AD2758">
        <v>0</v>
      </c>
      <c r="AE2758">
        <v>49.523405658273049</v>
      </c>
    </row>
    <row r="2759" spans="1:31" x14ac:dyDescent="0.25">
      <c r="A2759">
        <v>2379124</v>
      </c>
      <c r="B2759">
        <v>1</v>
      </c>
      <c r="C2759" t="s">
        <v>80</v>
      </c>
      <c r="D2759" t="s">
        <v>83</v>
      </c>
      <c r="E2759" t="s">
        <v>132</v>
      </c>
      <c r="F2759" t="s">
        <v>8154</v>
      </c>
      <c r="G2759" t="s">
        <v>149</v>
      </c>
      <c r="H2759" t="s">
        <v>135</v>
      </c>
      <c r="I2759" t="s">
        <v>136</v>
      </c>
      <c r="J2759" t="s">
        <v>137</v>
      </c>
      <c r="K2759" t="s">
        <v>138</v>
      </c>
      <c r="L2759" t="s">
        <v>8155</v>
      </c>
      <c r="M2759" t="s">
        <v>8156</v>
      </c>
      <c r="N2759">
        <v>1.1316666660000001</v>
      </c>
      <c r="O2759">
        <v>0</v>
      </c>
      <c r="P2759">
        <v>4</v>
      </c>
      <c r="Q2759">
        <v>0</v>
      </c>
      <c r="R2759">
        <v>0</v>
      </c>
      <c r="S2759">
        <v>0</v>
      </c>
      <c r="T2759">
        <v>1</v>
      </c>
      <c r="U2759">
        <v>0</v>
      </c>
      <c r="V2759">
        <v>0</v>
      </c>
      <c r="W2759">
        <v>0</v>
      </c>
      <c r="X2759">
        <v>0.77479133612939999</v>
      </c>
      <c r="Y2759">
        <v>0</v>
      </c>
      <c r="Z2759">
        <v>0</v>
      </c>
      <c r="AA2759">
        <v>0</v>
      </c>
      <c r="AB2759">
        <v>1.5720445897200001E-2</v>
      </c>
      <c r="AC2759">
        <v>0</v>
      </c>
      <c r="AD2759">
        <v>0</v>
      </c>
      <c r="AE2759">
        <v>0.7905117820266</v>
      </c>
    </row>
    <row r="2760" spans="1:31" x14ac:dyDescent="0.25">
      <c r="A2760">
        <v>2376746</v>
      </c>
      <c r="B2760">
        <v>1</v>
      </c>
      <c r="C2760" t="s">
        <v>80</v>
      </c>
      <c r="D2760" t="s">
        <v>95</v>
      </c>
      <c r="E2760" t="s">
        <v>1490</v>
      </c>
      <c r="F2760" t="s">
        <v>8157</v>
      </c>
      <c r="G2760" t="s">
        <v>172</v>
      </c>
      <c r="H2760" t="s">
        <v>293</v>
      </c>
      <c r="I2760" t="s">
        <v>136</v>
      </c>
      <c r="J2760" t="s">
        <v>3</v>
      </c>
      <c r="K2760" t="s">
        <v>138</v>
      </c>
      <c r="L2760" t="s">
        <v>8158</v>
      </c>
      <c r="M2760" t="s">
        <v>8159</v>
      </c>
      <c r="N2760">
        <v>1.130833333</v>
      </c>
      <c r="O2760">
        <v>42</v>
      </c>
      <c r="P2760">
        <v>3791</v>
      </c>
      <c r="Q2760">
        <v>42</v>
      </c>
      <c r="R2760">
        <v>122</v>
      </c>
      <c r="S2760">
        <v>74</v>
      </c>
      <c r="T2760">
        <v>475</v>
      </c>
      <c r="U2760">
        <v>6</v>
      </c>
      <c r="V2760">
        <v>1</v>
      </c>
      <c r="W2760">
        <v>33.486879693375272</v>
      </c>
      <c r="X2760">
        <v>1114.6163991421208</v>
      </c>
      <c r="Y2760">
        <v>127.63433062920106</v>
      </c>
      <c r="Z2760">
        <v>84.841667413630901</v>
      </c>
      <c r="AA2760">
        <v>5090.5662050633227</v>
      </c>
      <c r="AB2760">
        <v>720.3676409901617</v>
      </c>
      <c r="AC2760">
        <v>932.70008059650877</v>
      </c>
      <c r="AD2760">
        <v>0.91330840152991666</v>
      </c>
      <c r="AE2760">
        <v>8105.1265119298514</v>
      </c>
    </row>
    <row r="2761" spans="1:31" x14ac:dyDescent="0.25">
      <c r="A2761">
        <v>2376796</v>
      </c>
      <c r="B2761">
        <v>1</v>
      </c>
      <c r="C2761" t="s">
        <v>80</v>
      </c>
      <c r="D2761" t="s">
        <v>101</v>
      </c>
      <c r="E2761" t="s">
        <v>1368</v>
      </c>
      <c r="F2761" t="s">
        <v>8160</v>
      </c>
      <c r="G2761" t="s">
        <v>172</v>
      </c>
      <c r="H2761" t="s">
        <v>293</v>
      </c>
      <c r="I2761" t="s">
        <v>136</v>
      </c>
      <c r="J2761" t="s">
        <v>3</v>
      </c>
      <c r="K2761" t="s">
        <v>138</v>
      </c>
      <c r="L2761" t="s">
        <v>8159</v>
      </c>
      <c r="M2761" t="s">
        <v>8161</v>
      </c>
      <c r="N2761">
        <v>0.949722222</v>
      </c>
      <c r="O2761">
        <v>19</v>
      </c>
      <c r="P2761">
        <v>20</v>
      </c>
      <c r="Q2761">
        <v>20</v>
      </c>
      <c r="R2761">
        <v>2</v>
      </c>
      <c r="S2761">
        <v>18</v>
      </c>
      <c r="T2761">
        <v>4</v>
      </c>
      <c r="U2761">
        <v>0</v>
      </c>
      <c r="V2761">
        <v>0</v>
      </c>
      <c r="W2761">
        <v>9.4302723049779846</v>
      </c>
      <c r="X2761">
        <v>6.2205334940842167</v>
      </c>
      <c r="Y2761">
        <v>18.847873013448918</v>
      </c>
      <c r="Z2761">
        <v>0.51623785330162508</v>
      </c>
      <c r="AA2761">
        <v>305.06343524279845</v>
      </c>
      <c r="AB2761">
        <v>5.6379434435702089</v>
      </c>
      <c r="AC2761">
        <v>0</v>
      </c>
      <c r="AD2761">
        <v>0</v>
      </c>
      <c r="AE2761">
        <v>345.71629535218142</v>
      </c>
    </row>
    <row r="2762" spans="1:31" x14ac:dyDescent="0.25">
      <c r="A2762">
        <v>2377022</v>
      </c>
      <c r="B2762">
        <v>1</v>
      </c>
      <c r="C2762" t="s">
        <v>80</v>
      </c>
      <c r="D2762" t="s">
        <v>101</v>
      </c>
      <c r="E2762" t="s">
        <v>1397</v>
      </c>
      <c r="F2762" t="s">
        <v>3088</v>
      </c>
      <c r="G2762" t="s">
        <v>298</v>
      </c>
      <c r="H2762" t="s">
        <v>293</v>
      </c>
      <c r="I2762" t="s">
        <v>136</v>
      </c>
      <c r="J2762" t="s">
        <v>137</v>
      </c>
      <c r="K2762" t="s">
        <v>138</v>
      </c>
      <c r="L2762" t="s">
        <v>8162</v>
      </c>
      <c r="M2762" t="s">
        <v>8163</v>
      </c>
      <c r="N2762">
        <v>1.210555555</v>
      </c>
      <c r="O2762">
        <v>0</v>
      </c>
      <c r="P2762">
        <v>0</v>
      </c>
      <c r="Q2762">
        <v>0</v>
      </c>
      <c r="R2762">
        <v>0</v>
      </c>
      <c r="S2762">
        <v>7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513.21002368040672</v>
      </c>
      <c r="AB2762">
        <v>0</v>
      </c>
      <c r="AC2762">
        <v>0</v>
      </c>
      <c r="AD2762">
        <v>0</v>
      </c>
      <c r="AE2762">
        <v>513.21002368040672</v>
      </c>
    </row>
    <row r="2763" spans="1:31" x14ac:dyDescent="0.25">
      <c r="A2763">
        <v>2378991</v>
      </c>
      <c r="B2763">
        <v>1</v>
      </c>
      <c r="C2763" t="s">
        <v>80</v>
      </c>
      <c r="D2763" t="s">
        <v>97</v>
      </c>
      <c r="E2763" t="s">
        <v>132</v>
      </c>
      <c r="F2763" t="s">
        <v>8164</v>
      </c>
      <c r="G2763" t="s">
        <v>172</v>
      </c>
      <c r="H2763" t="s">
        <v>135</v>
      </c>
      <c r="I2763" t="s">
        <v>136</v>
      </c>
      <c r="J2763" t="s">
        <v>137</v>
      </c>
      <c r="K2763" t="s">
        <v>138</v>
      </c>
      <c r="L2763" t="s">
        <v>8165</v>
      </c>
      <c r="M2763" t="s">
        <v>8166</v>
      </c>
      <c r="N2763">
        <v>5.7394444440000001</v>
      </c>
      <c r="O2763">
        <v>0</v>
      </c>
      <c r="P2763">
        <v>1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1.43397272998365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1.43397272998365</v>
      </c>
    </row>
    <row r="2764" spans="1:31" x14ac:dyDescent="0.25">
      <c r="A2764">
        <v>2379040</v>
      </c>
      <c r="B2764">
        <v>1</v>
      </c>
      <c r="C2764" t="s">
        <v>80</v>
      </c>
      <c r="D2764" t="s">
        <v>101</v>
      </c>
      <c r="E2764" t="s">
        <v>132</v>
      </c>
      <c r="F2764" t="s">
        <v>8167</v>
      </c>
      <c r="G2764" t="s">
        <v>149</v>
      </c>
      <c r="H2764" t="s">
        <v>135</v>
      </c>
      <c r="I2764" t="s">
        <v>136</v>
      </c>
      <c r="J2764" t="s">
        <v>137</v>
      </c>
      <c r="K2764" t="s">
        <v>138</v>
      </c>
      <c r="L2764" t="s">
        <v>8168</v>
      </c>
      <c r="M2764" t="s">
        <v>8169</v>
      </c>
      <c r="N2764">
        <v>4.4647222219999998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2.4875600194712248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2.4875600194712248</v>
      </c>
    </row>
    <row r="2765" spans="1:31" x14ac:dyDescent="0.25">
      <c r="A2765">
        <v>2379073</v>
      </c>
      <c r="B2765">
        <v>1</v>
      </c>
      <c r="C2765" t="s">
        <v>81</v>
      </c>
      <c r="D2765" t="s">
        <v>118</v>
      </c>
      <c r="E2765" t="s">
        <v>132</v>
      </c>
      <c r="F2765" t="s">
        <v>8170</v>
      </c>
      <c r="G2765" t="s">
        <v>172</v>
      </c>
      <c r="H2765" t="s">
        <v>135</v>
      </c>
      <c r="I2765" t="s">
        <v>136</v>
      </c>
      <c r="J2765" t="s">
        <v>3</v>
      </c>
      <c r="K2765" t="s">
        <v>138</v>
      </c>
      <c r="L2765" t="s">
        <v>8171</v>
      </c>
      <c r="M2765" t="s">
        <v>8172</v>
      </c>
      <c r="N2765">
        <v>3.079722222</v>
      </c>
      <c r="O2765">
        <v>0</v>
      </c>
      <c r="P2765">
        <v>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8.9191878708525019E-2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8.9191878708525019E-2</v>
      </c>
    </row>
    <row r="2766" spans="1:31" x14ac:dyDescent="0.25">
      <c r="A2766">
        <v>2379105</v>
      </c>
      <c r="B2766">
        <v>1</v>
      </c>
      <c r="C2766" t="s">
        <v>80</v>
      </c>
      <c r="D2766" t="s">
        <v>100</v>
      </c>
      <c r="E2766" t="s">
        <v>155</v>
      </c>
      <c r="F2766" t="s">
        <v>8173</v>
      </c>
      <c r="G2766" t="s">
        <v>189</v>
      </c>
      <c r="H2766" t="s">
        <v>135</v>
      </c>
      <c r="I2766" t="s">
        <v>136</v>
      </c>
      <c r="J2766" t="s">
        <v>137</v>
      </c>
      <c r="K2766" t="s">
        <v>138</v>
      </c>
      <c r="L2766" t="s">
        <v>8174</v>
      </c>
      <c r="M2766" t="s">
        <v>8175</v>
      </c>
      <c r="N2766">
        <v>1.7116666659999999</v>
      </c>
      <c r="O2766">
        <v>0</v>
      </c>
      <c r="P2766">
        <v>2</v>
      </c>
      <c r="Q2766">
        <v>0</v>
      </c>
      <c r="R2766">
        <v>2</v>
      </c>
      <c r="S2766">
        <v>0</v>
      </c>
      <c r="T2766">
        <v>3</v>
      </c>
      <c r="U2766">
        <v>0</v>
      </c>
      <c r="V2766">
        <v>0</v>
      </c>
      <c r="W2766">
        <v>0</v>
      </c>
      <c r="X2766">
        <v>0.67905631363867502</v>
      </c>
      <c r="Y2766">
        <v>0</v>
      </c>
      <c r="Z2766">
        <v>0.48566868889653336</v>
      </c>
      <c r="AA2766">
        <v>0</v>
      </c>
      <c r="AB2766">
        <v>6.4637283006248749</v>
      </c>
      <c r="AC2766">
        <v>0</v>
      </c>
      <c r="AD2766">
        <v>0</v>
      </c>
      <c r="AE2766">
        <v>7.6284533031600832</v>
      </c>
    </row>
    <row r="2767" spans="1:31" x14ac:dyDescent="0.25">
      <c r="A2767">
        <v>2379067</v>
      </c>
      <c r="B2767">
        <v>1</v>
      </c>
      <c r="C2767" t="s">
        <v>80</v>
      </c>
      <c r="D2767" t="s">
        <v>106</v>
      </c>
      <c r="E2767" t="s">
        <v>170</v>
      </c>
      <c r="F2767" t="s">
        <v>8176</v>
      </c>
      <c r="G2767" t="s">
        <v>172</v>
      </c>
      <c r="H2767" t="s">
        <v>135</v>
      </c>
      <c r="I2767" t="s">
        <v>136</v>
      </c>
      <c r="J2767" t="s">
        <v>3</v>
      </c>
      <c r="K2767" t="s">
        <v>138</v>
      </c>
      <c r="L2767" t="s">
        <v>8177</v>
      </c>
      <c r="M2767" t="s">
        <v>8178</v>
      </c>
      <c r="N2767">
        <v>3.9430555549999999</v>
      </c>
      <c r="O2767">
        <v>0</v>
      </c>
      <c r="P2767">
        <v>20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19.884746905126473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19.884746905126473</v>
      </c>
    </row>
    <row r="2768" spans="1:31" x14ac:dyDescent="0.25">
      <c r="A2768">
        <v>2379087</v>
      </c>
      <c r="B2768">
        <v>1</v>
      </c>
      <c r="C2768" t="s">
        <v>81</v>
      </c>
      <c r="D2768" t="s">
        <v>121</v>
      </c>
      <c r="E2768" t="s">
        <v>132</v>
      </c>
      <c r="F2768" t="s">
        <v>8179</v>
      </c>
      <c r="G2768" t="s">
        <v>134</v>
      </c>
      <c r="H2768" t="s">
        <v>135</v>
      </c>
      <c r="I2768" t="s">
        <v>136</v>
      </c>
      <c r="J2768" t="s">
        <v>137</v>
      </c>
      <c r="K2768" t="s">
        <v>138</v>
      </c>
      <c r="L2768" t="s">
        <v>8180</v>
      </c>
      <c r="M2768" t="s">
        <v>8181</v>
      </c>
      <c r="N2768">
        <v>4.7791666660000001</v>
      </c>
      <c r="O2768">
        <v>0</v>
      </c>
      <c r="P2768">
        <v>1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0.7859656619666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0.7859656619666</v>
      </c>
    </row>
    <row r="2769" spans="1:31" x14ac:dyDescent="0.25">
      <c r="A2769">
        <v>2379088</v>
      </c>
      <c r="B2769">
        <v>1</v>
      </c>
      <c r="C2769" t="s">
        <v>80</v>
      </c>
      <c r="D2769" t="s">
        <v>83</v>
      </c>
      <c r="E2769" t="s">
        <v>132</v>
      </c>
      <c r="F2769" t="s">
        <v>8182</v>
      </c>
      <c r="G2769" t="s">
        <v>134</v>
      </c>
      <c r="H2769" t="s">
        <v>135</v>
      </c>
      <c r="I2769" t="s">
        <v>136</v>
      </c>
      <c r="J2769" t="s">
        <v>137</v>
      </c>
      <c r="K2769" t="s">
        <v>138</v>
      </c>
      <c r="L2769" t="s">
        <v>8183</v>
      </c>
      <c r="M2769" t="s">
        <v>8184</v>
      </c>
      <c r="N2769">
        <v>3.91</v>
      </c>
      <c r="O2769">
        <v>0</v>
      </c>
      <c r="P2769">
        <v>6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4.497398475767084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4.497398475767084</v>
      </c>
    </row>
    <row r="2770" spans="1:31" x14ac:dyDescent="0.25">
      <c r="A2770">
        <v>2379122</v>
      </c>
      <c r="B2770">
        <v>1</v>
      </c>
      <c r="C2770" t="s">
        <v>80</v>
      </c>
      <c r="D2770" t="s">
        <v>93</v>
      </c>
      <c r="E2770" t="s">
        <v>155</v>
      </c>
      <c r="F2770" t="s">
        <v>8185</v>
      </c>
      <c r="G2770" t="s">
        <v>203</v>
      </c>
      <c r="H2770" t="s">
        <v>135</v>
      </c>
      <c r="I2770" t="s">
        <v>136</v>
      </c>
      <c r="J2770" t="s">
        <v>137</v>
      </c>
      <c r="K2770" t="s">
        <v>138</v>
      </c>
      <c r="L2770" t="s">
        <v>8186</v>
      </c>
      <c r="M2770" t="s">
        <v>8187</v>
      </c>
      <c r="N2770">
        <v>2.4988888880000002</v>
      </c>
      <c r="O2770">
        <v>0</v>
      </c>
      <c r="P2770">
        <v>0</v>
      </c>
      <c r="Q2770">
        <v>0</v>
      </c>
      <c r="R2770">
        <v>7</v>
      </c>
      <c r="S2770">
        <v>0</v>
      </c>
      <c r="T2770">
        <v>3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29.895846436026556</v>
      </c>
      <c r="AA2770">
        <v>0</v>
      </c>
      <c r="AB2770">
        <v>15.149231573074601</v>
      </c>
      <c r="AC2770">
        <v>0</v>
      </c>
      <c r="AD2770">
        <v>0</v>
      </c>
      <c r="AE2770">
        <v>45.045078009101161</v>
      </c>
    </row>
    <row r="2771" spans="1:31" x14ac:dyDescent="0.25">
      <c r="A2771">
        <v>2379131</v>
      </c>
      <c r="B2771">
        <v>1</v>
      </c>
      <c r="C2771" t="s">
        <v>80</v>
      </c>
      <c r="D2771" t="s">
        <v>105</v>
      </c>
      <c r="E2771" t="s">
        <v>155</v>
      </c>
      <c r="F2771" t="s">
        <v>8188</v>
      </c>
      <c r="G2771" t="s">
        <v>172</v>
      </c>
      <c r="H2771" t="s">
        <v>135</v>
      </c>
      <c r="I2771" t="s">
        <v>136</v>
      </c>
      <c r="J2771" t="s">
        <v>3</v>
      </c>
      <c r="K2771" t="s">
        <v>138</v>
      </c>
      <c r="L2771" t="s">
        <v>8189</v>
      </c>
      <c r="M2771" t="s">
        <v>8190</v>
      </c>
      <c r="N2771">
        <v>1.540277777</v>
      </c>
      <c r="O2771">
        <v>0</v>
      </c>
      <c r="P2771">
        <v>114</v>
      </c>
      <c r="Q2771">
        <v>0</v>
      </c>
      <c r="R2771">
        <v>0</v>
      </c>
      <c r="S2771">
        <v>0</v>
      </c>
      <c r="T2771">
        <v>2</v>
      </c>
      <c r="U2771">
        <v>0</v>
      </c>
      <c r="V2771">
        <v>0</v>
      </c>
      <c r="W2771">
        <v>0</v>
      </c>
      <c r="X2771">
        <v>41.500550172127411</v>
      </c>
      <c r="Y2771">
        <v>0</v>
      </c>
      <c r="Z2771">
        <v>0</v>
      </c>
      <c r="AA2771">
        <v>0</v>
      </c>
      <c r="AB2771">
        <v>3.4476834739973996</v>
      </c>
      <c r="AC2771">
        <v>0</v>
      </c>
      <c r="AD2771">
        <v>0</v>
      </c>
      <c r="AE2771">
        <v>44.948233646124812</v>
      </c>
    </row>
    <row r="2772" spans="1:31" x14ac:dyDescent="0.25">
      <c r="A2772">
        <v>2379138</v>
      </c>
      <c r="B2772">
        <v>1</v>
      </c>
      <c r="C2772" t="s">
        <v>80</v>
      </c>
      <c r="D2772" t="s">
        <v>84</v>
      </c>
      <c r="E2772" t="s">
        <v>132</v>
      </c>
      <c r="F2772" t="s">
        <v>8191</v>
      </c>
      <c r="G2772" t="s">
        <v>134</v>
      </c>
      <c r="H2772" t="s">
        <v>135</v>
      </c>
      <c r="I2772" t="s">
        <v>136</v>
      </c>
      <c r="J2772" t="s">
        <v>137</v>
      </c>
      <c r="K2772" t="s">
        <v>138</v>
      </c>
      <c r="L2772" t="s">
        <v>8192</v>
      </c>
      <c r="M2772" t="s">
        <v>8193</v>
      </c>
      <c r="N2772">
        <v>2.6225000000000001</v>
      </c>
      <c r="O2772">
        <v>0</v>
      </c>
      <c r="P2772">
        <v>9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6.0244260940497325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6.0244260940497325</v>
      </c>
    </row>
    <row r="2773" spans="1:31" x14ac:dyDescent="0.25">
      <c r="A2773">
        <v>2379144</v>
      </c>
      <c r="B2773">
        <v>1</v>
      </c>
      <c r="C2773" t="s">
        <v>80</v>
      </c>
      <c r="D2773" t="s">
        <v>91</v>
      </c>
      <c r="E2773" t="s">
        <v>132</v>
      </c>
      <c r="F2773" t="s">
        <v>8194</v>
      </c>
      <c r="G2773" t="s">
        <v>134</v>
      </c>
      <c r="H2773" t="s">
        <v>135</v>
      </c>
      <c r="I2773" t="s">
        <v>136</v>
      </c>
      <c r="J2773" t="s">
        <v>137</v>
      </c>
      <c r="K2773" t="s">
        <v>138</v>
      </c>
      <c r="L2773" t="s">
        <v>8195</v>
      </c>
      <c r="M2773" t="s">
        <v>8196</v>
      </c>
      <c r="N2773">
        <v>1.0549999999999999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1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5.8224702864375005E-2</v>
      </c>
      <c r="AC2773">
        <v>0</v>
      </c>
      <c r="AD2773">
        <v>0</v>
      </c>
      <c r="AE2773">
        <v>5.8224702864375005E-2</v>
      </c>
    </row>
    <row r="2774" spans="1:31" x14ac:dyDescent="0.25">
      <c r="A2774">
        <v>2379147</v>
      </c>
      <c r="B2774">
        <v>1</v>
      </c>
      <c r="C2774" t="s">
        <v>80</v>
      </c>
      <c r="D2774" t="s">
        <v>86</v>
      </c>
      <c r="E2774" t="s">
        <v>155</v>
      </c>
      <c r="F2774" t="s">
        <v>8197</v>
      </c>
      <c r="G2774" t="s">
        <v>203</v>
      </c>
      <c r="H2774" t="s">
        <v>135</v>
      </c>
      <c r="I2774" t="s">
        <v>136</v>
      </c>
      <c r="J2774" t="s">
        <v>137</v>
      </c>
      <c r="K2774" t="s">
        <v>138</v>
      </c>
      <c r="L2774" t="s">
        <v>8198</v>
      </c>
      <c r="M2774" t="s">
        <v>8199</v>
      </c>
      <c r="N2774">
        <v>1.0227777769999999</v>
      </c>
      <c r="O2774">
        <v>0</v>
      </c>
      <c r="P2774">
        <v>14</v>
      </c>
      <c r="Q2774">
        <v>0</v>
      </c>
      <c r="R2774">
        <v>6</v>
      </c>
      <c r="S2774">
        <v>0</v>
      </c>
      <c r="T2774">
        <v>8</v>
      </c>
      <c r="U2774">
        <v>0</v>
      </c>
      <c r="V2774">
        <v>0</v>
      </c>
      <c r="W2774">
        <v>0</v>
      </c>
      <c r="X2774">
        <v>23.241829976206066</v>
      </c>
      <c r="Y2774">
        <v>0</v>
      </c>
      <c r="Z2774">
        <v>2.2854310738101331</v>
      </c>
      <c r="AA2774">
        <v>0</v>
      </c>
      <c r="AB2774">
        <v>45.718469626960918</v>
      </c>
      <c r="AC2774">
        <v>0</v>
      </c>
      <c r="AD2774">
        <v>0</v>
      </c>
      <c r="AE2774">
        <v>71.245730676977118</v>
      </c>
    </row>
    <row r="2775" spans="1:31" x14ac:dyDescent="0.25">
      <c r="A2775">
        <v>2379152</v>
      </c>
      <c r="B2775">
        <v>1</v>
      </c>
      <c r="C2775" t="s">
        <v>81</v>
      </c>
      <c r="D2775" t="s">
        <v>122</v>
      </c>
      <c r="E2775" t="s">
        <v>155</v>
      </c>
      <c r="F2775" t="s">
        <v>8200</v>
      </c>
      <c r="G2775" t="s">
        <v>203</v>
      </c>
      <c r="H2775" t="s">
        <v>135</v>
      </c>
      <c r="I2775" t="s">
        <v>136</v>
      </c>
      <c r="J2775" t="s">
        <v>137</v>
      </c>
      <c r="K2775" t="s">
        <v>138</v>
      </c>
      <c r="L2775" t="s">
        <v>8201</v>
      </c>
      <c r="M2775" t="s">
        <v>8202</v>
      </c>
      <c r="N2775">
        <v>0.41722222199999998</v>
      </c>
      <c r="O2775">
        <v>0</v>
      </c>
      <c r="P2775">
        <v>137</v>
      </c>
      <c r="Q2775">
        <v>0</v>
      </c>
      <c r="R2775">
        <v>0</v>
      </c>
      <c r="S2775">
        <v>0</v>
      </c>
      <c r="T2775">
        <v>67</v>
      </c>
      <c r="U2775">
        <v>0</v>
      </c>
      <c r="V2775">
        <v>0</v>
      </c>
      <c r="W2775">
        <v>0</v>
      </c>
      <c r="X2775">
        <v>9.3872054811936501</v>
      </c>
      <c r="Y2775">
        <v>0</v>
      </c>
      <c r="Z2775">
        <v>0</v>
      </c>
      <c r="AA2775">
        <v>0</v>
      </c>
      <c r="AB2775">
        <v>20.807233872263534</v>
      </c>
      <c r="AC2775">
        <v>0</v>
      </c>
      <c r="AD2775">
        <v>0</v>
      </c>
      <c r="AE2775">
        <v>30.194439353457184</v>
      </c>
    </row>
    <row r="2776" spans="1:31" x14ac:dyDescent="0.25">
      <c r="A2776">
        <v>2379154</v>
      </c>
      <c r="B2776">
        <v>1</v>
      </c>
      <c r="C2776" t="s">
        <v>81</v>
      </c>
      <c r="D2776" t="s">
        <v>113</v>
      </c>
      <c r="E2776" t="s">
        <v>155</v>
      </c>
      <c r="F2776" t="s">
        <v>4780</v>
      </c>
      <c r="G2776" t="s">
        <v>203</v>
      </c>
      <c r="H2776" t="s">
        <v>135</v>
      </c>
      <c r="I2776" t="s">
        <v>136</v>
      </c>
      <c r="J2776" t="s">
        <v>137</v>
      </c>
      <c r="K2776" t="s">
        <v>138</v>
      </c>
      <c r="L2776" t="s">
        <v>8203</v>
      </c>
      <c r="M2776" t="s">
        <v>8204</v>
      </c>
      <c r="N2776">
        <v>0.73027777699999996</v>
      </c>
      <c r="O2776">
        <v>0</v>
      </c>
      <c r="P2776">
        <v>1</v>
      </c>
      <c r="Q2776">
        <v>0</v>
      </c>
      <c r="R2776">
        <v>0</v>
      </c>
      <c r="S2776">
        <v>0</v>
      </c>
      <c r="T2776">
        <v>1</v>
      </c>
      <c r="U2776">
        <v>0</v>
      </c>
      <c r="V2776">
        <v>0</v>
      </c>
      <c r="W2776">
        <v>0</v>
      </c>
      <c r="X2776">
        <v>1.6255929033425001E-2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1.6255929033425001E-2</v>
      </c>
    </row>
    <row r="2777" spans="1:31" x14ac:dyDescent="0.25">
      <c r="A2777">
        <v>2379173</v>
      </c>
      <c r="B2777">
        <v>1</v>
      </c>
      <c r="C2777" t="s">
        <v>80</v>
      </c>
      <c r="D2777" t="s">
        <v>97</v>
      </c>
      <c r="E2777" t="s">
        <v>132</v>
      </c>
      <c r="F2777" t="s">
        <v>8205</v>
      </c>
      <c r="G2777" t="s">
        <v>149</v>
      </c>
      <c r="H2777" t="s">
        <v>135</v>
      </c>
      <c r="I2777" t="s">
        <v>136</v>
      </c>
      <c r="J2777" t="s">
        <v>137</v>
      </c>
      <c r="K2777" t="s">
        <v>138</v>
      </c>
      <c r="L2777" t="s">
        <v>8206</v>
      </c>
      <c r="M2777" t="s">
        <v>8207</v>
      </c>
      <c r="N2777">
        <v>1.1072222220000001</v>
      </c>
      <c r="O2777">
        <v>0</v>
      </c>
      <c r="P2777">
        <v>6</v>
      </c>
      <c r="Q2777">
        <v>0</v>
      </c>
      <c r="R2777">
        <v>0</v>
      </c>
      <c r="S2777">
        <v>0</v>
      </c>
      <c r="T2777">
        <v>1</v>
      </c>
      <c r="U2777">
        <v>0</v>
      </c>
      <c r="V2777">
        <v>0</v>
      </c>
      <c r="W2777">
        <v>0</v>
      </c>
      <c r="X2777">
        <v>1.7138527395922498</v>
      </c>
      <c r="Y2777">
        <v>0</v>
      </c>
      <c r="Z2777">
        <v>0</v>
      </c>
      <c r="AA2777">
        <v>0</v>
      </c>
      <c r="AB2777">
        <v>1.996905661237625</v>
      </c>
      <c r="AC2777">
        <v>0</v>
      </c>
      <c r="AD2777">
        <v>0</v>
      </c>
      <c r="AE2777">
        <v>3.7107584008298748</v>
      </c>
    </row>
    <row r="2778" spans="1:31" x14ac:dyDescent="0.25">
      <c r="A2778">
        <v>2379223</v>
      </c>
      <c r="B2778">
        <v>1</v>
      </c>
      <c r="C2778" t="s">
        <v>80</v>
      </c>
      <c r="D2778" t="s">
        <v>105</v>
      </c>
      <c r="E2778" t="s">
        <v>155</v>
      </c>
      <c r="F2778" t="s">
        <v>2552</v>
      </c>
      <c r="G2778" t="s">
        <v>161</v>
      </c>
      <c r="H2778" t="s">
        <v>135</v>
      </c>
      <c r="I2778" t="s">
        <v>136</v>
      </c>
      <c r="J2778" t="s">
        <v>137</v>
      </c>
      <c r="K2778" t="s">
        <v>138</v>
      </c>
      <c r="L2778" t="s">
        <v>8208</v>
      </c>
      <c r="M2778" t="s">
        <v>8209</v>
      </c>
      <c r="N2778">
        <v>0.65500000000000003</v>
      </c>
      <c r="O2778">
        <v>0</v>
      </c>
      <c r="P2778">
        <v>60</v>
      </c>
      <c r="Q2778">
        <v>0</v>
      </c>
      <c r="R2778">
        <v>0</v>
      </c>
      <c r="S2778">
        <v>0</v>
      </c>
      <c r="T2778">
        <v>4</v>
      </c>
      <c r="U2778">
        <v>0</v>
      </c>
      <c r="V2778">
        <v>0</v>
      </c>
      <c r="W2778">
        <v>0</v>
      </c>
      <c r="X2778">
        <v>9.341312928962699</v>
      </c>
      <c r="Y2778">
        <v>0</v>
      </c>
      <c r="Z2778">
        <v>0</v>
      </c>
      <c r="AA2778">
        <v>0</v>
      </c>
      <c r="AB2778">
        <v>4.2064795372760244</v>
      </c>
      <c r="AC2778">
        <v>0</v>
      </c>
      <c r="AD2778">
        <v>0</v>
      </c>
      <c r="AE2778">
        <v>13.547792466238723</v>
      </c>
    </row>
    <row r="2779" spans="1:31" x14ac:dyDescent="0.25">
      <c r="A2779">
        <v>2379106</v>
      </c>
      <c r="B2779">
        <v>1</v>
      </c>
      <c r="C2779" t="s">
        <v>80</v>
      </c>
      <c r="D2779" t="s">
        <v>98</v>
      </c>
      <c r="E2779" t="s">
        <v>155</v>
      </c>
      <c r="F2779" t="s">
        <v>8210</v>
      </c>
      <c r="G2779" t="s">
        <v>203</v>
      </c>
      <c r="H2779" t="s">
        <v>135</v>
      </c>
      <c r="I2779" t="s">
        <v>136</v>
      </c>
      <c r="J2779" t="s">
        <v>137</v>
      </c>
      <c r="K2779" t="s">
        <v>138</v>
      </c>
      <c r="L2779" t="s">
        <v>8211</v>
      </c>
      <c r="M2779" t="s">
        <v>8212</v>
      </c>
      <c r="N2779">
        <v>3.8252777770000002</v>
      </c>
      <c r="O2779">
        <v>0</v>
      </c>
      <c r="P2779">
        <v>0</v>
      </c>
      <c r="Q2779">
        <v>0</v>
      </c>
      <c r="R2779">
        <v>5</v>
      </c>
      <c r="S2779">
        <v>0</v>
      </c>
      <c r="T2779">
        <v>2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18.783086311071532</v>
      </c>
      <c r="AA2779">
        <v>0</v>
      </c>
      <c r="AB2779">
        <v>20.788203675490873</v>
      </c>
      <c r="AC2779">
        <v>0</v>
      </c>
      <c r="AD2779">
        <v>0</v>
      </c>
      <c r="AE2779">
        <v>39.571289986562405</v>
      </c>
    </row>
    <row r="2780" spans="1:31" x14ac:dyDescent="0.25">
      <c r="A2780">
        <v>2379133</v>
      </c>
      <c r="B2780">
        <v>1</v>
      </c>
      <c r="C2780" t="s">
        <v>80</v>
      </c>
      <c r="D2780" t="s">
        <v>82</v>
      </c>
      <c r="E2780" t="s">
        <v>132</v>
      </c>
      <c r="F2780" t="s">
        <v>8213</v>
      </c>
      <c r="G2780" t="s">
        <v>134</v>
      </c>
      <c r="H2780" t="s">
        <v>135</v>
      </c>
      <c r="I2780" t="s">
        <v>136</v>
      </c>
      <c r="J2780" t="s">
        <v>137</v>
      </c>
      <c r="K2780" t="s">
        <v>138</v>
      </c>
      <c r="L2780" t="s">
        <v>8214</v>
      </c>
      <c r="M2780" t="s">
        <v>8215</v>
      </c>
      <c r="N2780">
        <v>3.7283333330000001</v>
      </c>
      <c r="O2780">
        <v>0</v>
      </c>
      <c r="P2780">
        <v>7</v>
      </c>
      <c r="Q2780">
        <v>0</v>
      </c>
      <c r="R2780">
        <v>0</v>
      </c>
      <c r="S2780">
        <v>0</v>
      </c>
      <c r="T2780">
        <v>1</v>
      </c>
      <c r="U2780">
        <v>0</v>
      </c>
      <c r="V2780">
        <v>0</v>
      </c>
      <c r="W2780">
        <v>0</v>
      </c>
      <c r="X2780">
        <v>6.8793053265657029</v>
      </c>
      <c r="Y2780">
        <v>0</v>
      </c>
      <c r="Z2780">
        <v>0</v>
      </c>
      <c r="AA2780">
        <v>0</v>
      </c>
      <c r="AB2780">
        <v>7.978187540706899</v>
      </c>
      <c r="AC2780">
        <v>0</v>
      </c>
      <c r="AD2780">
        <v>0</v>
      </c>
      <c r="AE2780">
        <v>14.857492867272601</v>
      </c>
    </row>
    <row r="2781" spans="1:31" x14ac:dyDescent="0.25">
      <c r="A2781">
        <v>2379197</v>
      </c>
      <c r="B2781">
        <v>1</v>
      </c>
      <c r="C2781" t="s">
        <v>81</v>
      </c>
      <c r="D2781" t="s">
        <v>112</v>
      </c>
      <c r="E2781" t="s">
        <v>132</v>
      </c>
      <c r="F2781" t="s">
        <v>8216</v>
      </c>
      <c r="G2781" t="s">
        <v>149</v>
      </c>
      <c r="H2781" t="s">
        <v>135</v>
      </c>
      <c r="I2781" t="s">
        <v>136</v>
      </c>
      <c r="J2781" t="s">
        <v>137</v>
      </c>
      <c r="K2781" t="s">
        <v>138</v>
      </c>
      <c r="L2781" t="s">
        <v>8217</v>
      </c>
      <c r="M2781" t="s">
        <v>8218</v>
      </c>
      <c r="N2781">
        <v>1.498888888</v>
      </c>
      <c r="O2781">
        <v>0</v>
      </c>
      <c r="P2781">
        <v>1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0.63489091022770838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0.63489091022770838</v>
      </c>
    </row>
    <row r="2782" spans="1:31" x14ac:dyDescent="0.25">
      <c r="A2782">
        <v>2379202</v>
      </c>
      <c r="B2782">
        <v>1</v>
      </c>
      <c r="C2782" t="s">
        <v>80</v>
      </c>
      <c r="D2782" t="s">
        <v>84</v>
      </c>
      <c r="E2782" t="s">
        <v>155</v>
      </c>
      <c r="F2782" t="s">
        <v>8219</v>
      </c>
      <c r="G2782" t="s">
        <v>203</v>
      </c>
      <c r="H2782" t="s">
        <v>135</v>
      </c>
      <c r="I2782" t="s">
        <v>136</v>
      </c>
      <c r="J2782" t="s">
        <v>137</v>
      </c>
      <c r="K2782" t="s">
        <v>138</v>
      </c>
      <c r="L2782" t="s">
        <v>8220</v>
      </c>
      <c r="M2782" t="s">
        <v>8221</v>
      </c>
      <c r="N2782">
        <v>1.0391666660000001</v>
      </c>
      <c r="O2782">
        <v>0</v>
      </c>
      <c r="P2782">
        <v>14</v>
      </c>
      <c r="Q2782">
        <v>0</v>
      </c>
      <c r="R2782">
        <v>0</v>
      </c>
      <c r="S2782">
        <v>0</v>
      </c>
      <c r="T2782">
        <v>89</v>
      </c>
      <c r="U2782">
        <v>0</v>
      </c>
      <c r="V2782">
        <v>0</v>
      </c>
      <c r="W2782">
        <v>0</v>
      </c>
      <c r="X2782">
        <v>2.9482838739349</v>
      </c>
      <c r="Y2782">
        <v>0</v>
      </c>
      <c r="Z2782">
        <v>0</v>
      </c>
      <c r="AA2782">
        <v>0</v>
      </c>
      <c r="AB2782">
        <v>65.64194604398628</v>
      </c>
      <c r="AC2782">
        <v>0</v>
      </c>
      <c r="AD2782">
        <v>0</v>
      </c>
      <c r="AE2782">
        <v>68.590229917921178</v>
      </c>
    </row>
    <row r="2783" spans="1:31" x14ac:dyDescent="0.25">
      <c r="A2783">
        <v>2379224</v>
      </c>
      <c r="B2783">
        <v>1</v>
      </c>
      <c r="C2783" t="s">
        <v>80</v>
      </c>
      <c r="D2783" t="s">
        <v>83</v>
      </c>
      <c r="E2783" t="s">
        <v>132</v>
      </c>
      <c r="F2783" t="s">
        <v>8222</v>
      </c>
      <c r="G2783" t="s">
        <v>308</v>
      </c>
      <c r="H2783" t="s">
        <v>135</v>
      </c>
      <c r="I2783" t="s">
        <v>136</v>
      </c>
      <c r="J2783" t="s">
        <v>137</v>
      </c>
      <c r="K2783" t="s">
        <v>138</v>
      </c>
      <c r="L2783" t="s">
        <v>8223</v>
      </c>
      <c r="M2783" t="s">
        <v>8224</v>
      </c>
      <c r="N2783">
        <v>0.99944444399999999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6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7.7769007730005661</v>
      </c>
      <c r="AC2783">
        <v>0</v>
      </c>
      <c r="AD2783">
        <v>0</v>
      </c>
      <c r="AE2783">
        <v>7.7769007730005661</v>
      </c>
    </row>
    <row r="2784" spans="1:31" x14ac:dyDescent="0.25">
      <c r="A2784">
        <v>2379225</v>
      </c>
      <c r="B2784">
        <v>1</v>
      </c>
      <c r="C2784" t="s">
        <v>80</v>
      </c>
      <c r="D2784" t="s">
        <v>83</v>
      </c>
      <c r="E2784" t="s">
        <v>155</v>
      </c>
      <c r="F2784" t="s">
        <v>8225</v>
      </c>
      <c r="G2784" t="s">
        <v>244</v>
      </c>
      <c r="H2784" t="s">
        <v>135</v>
      </c>
      <c r="I2784" t="s">
        <v>136</v>
      </c>
      <c r="J2784" t="s">
        <v>137</v>
      </c>
      <c r="K2784" t="s">
        <v>138</v>
      </c>
      <c r="L2784" t="s">
        <v>8226</v>
      </c>
      <c r="M2784" t="s">
        <v>8227</v>
      </c>
      <c r="N2784">
        <v>0.28277777700000001</v>
      </c>
      <c r="O2784">
        <v>0</v>
      </c>
      <c r="P2784">
        <v>252</v>
      </c>
      <c r="Q2784">
        <v>0</v>
      </c>
      <c r="R2784">
        <v>0</v>
      </c>
      <c r="S2784">
        <v>0</v>
      </c>
      <c r="T2784">
        <v>10</v>
      </c>
      <c r="U2784">
        <v>0</v>
      </c>
      <c r="V2784">
        <v>0</v>
      </c>
      <c r="W2784">
        <v>0</v>
      </c>
      <c r="X2784">
        <v>18.830695561289495</v>
      </c>
      <c r="Y2784">
        <v>0</v>
      </c>
      <c r="Z2784">
        <v>0</v>
      </c>
      <c r="AA2784">
        <v>0</v>
      </c>
      <c r="AB2784">
        <v>2.1510694670351667</v>
      </c>
      <c r="AC2784">
        <v>0</v>
      </c>
      <c r="AD2784">
        <v>0</v>
      </c>
      <c r="AE2784">
        <v>20.981765028324663</v>
      </c>
    </row>
    <row r="2785" spans="1:31" x14ac:dyDescent="0.25">
      <c r="A2785">
        <v>2379151</v>
      </c>
      <c r="B2785">
        <v>1</v>
      </c>
      <c r="C2785" t="s">
        <v>80</v>
      </c>
      <c r="D2785" t="s">
        <v>96</v>
      </c>
      <c r="E2785" t="s">
        <v>170</v>
      </c>
      <c r="F2785" t="s">
        <v>8228</v>
      </c>
      <c r="G2785" t="s">
        <v>343</v>
      </c>
      <c r="H2785" t="s">
        <v>135</v>
      </c>
      <c r="I2785" t="s">
        <v>136</v>
      </c>
      <c r="J2785" t="s">
        <v>137</v>
      </c>
      <c r="K2785" t="s">
        <v>138</v>
      </c>
      <c r="L2785" t="s">
        <v>8229</v>
      </c>
      <c r="M2785" t="s">
        <v>8230</v>
      </c>
      <c r="N2785">
        <v>4.0536111110000004</v>
      </c>
      <c r="O2785">
        <v>0</v>
      </c>
      <c r="P2785">
        <v>21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51.414243492271893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51.414243492271893</v>
      </c>
    </row>
    <row r="2786" spans="1:31" x14ac:dyDescent="0.25">
      <c r="A2786">
        <v>2379161</v>
      </c>
      <c r="B2786">
        <v>1</v>
      </c>
      <c r="C2786" t="s">
        <v>80</v>
      </c>
      <c r="D2786" t="s">
        <v>90</v>
      </c>
      <c r="E2786" t="s">
        <v>132</v>
      </c>
      <c r="F2786" t="s">
        <v>8231</v>
      </c>
      <c r="G2786" t="s">
        <v>145</v>
      </c>
      <c r="H2786" t="s">
        <v>135</v>
      </c>
      <c r="I2786" t="s">
        <v>136</v>
      </c>
      <c r="J2786" t="s">
        <v>137</v>
      </c>
      <c r="K2786" t="s">
        <v>138</v>
      </c>
      <c r="L2786" t="s">
        <v>8232</v>
      </c>
      <c r="M2786" t="s">
        <v>8233</v>
      </c>
      <c r="N2786">
        <v>2.560277777</v>
      </c>
      <c r="O2786">
        <v>0</v>
      </c>
      <c r="P2786">
        <v>7</v>
      </c>
      <c r="Q2786">
        <v>0</v>
      </c>
      <c r="R2786">
        <v>0</v>
      </c>
      <c r="S2786">
        <v>0</v>
      </c>
      <c r="T2786">
        <v>2</v>
      </c>
      <c r="U2786">
        <v>0</v>
      </c>
      <c r="V2786">
        <v>0</v>
      </c>
      <c r="W2786">
        <v>0</v>
      </c>
      <c r="X2786">
        <v>4.9842642072467758</v>
      </c>
      <c r="Y2786">
        <v>0</v>
      </c>
      <c r="Z2786">
        <v>0</v>
      </c>
      <c r="AA2786">
        <v>0</v>
      </c>
      <c r="AB2786">
        <v>2.5999035611926335</v>
      </c>
      <c r="AC2786">
        <v>0</v>
      </c>
      <c r="AD2786">
        <v>0</v>
      </c>
      <c r="AE2786">
        <v>7.5841677684394089</v>
      </c>
    </row>
    <row r="2787" spans="1:31" x14ac:dyDescent="0.25">
      <c r="A2787">
        <v>2379171</v>
      </c>
      <c r="B2787">
        <v>1</v>
      </c>
      <c r="C2787" t="s">
        <v>80</v>
      </c>
      <c r="D2787" t="s">
        <v>100</v>
      </c>
      <c r="E2787" t="s">
        <v>132</v>
      </c>
      <c r="F2787" t="s">
        <v>8234</v>
      </c>
      <c r="G2787" t="s">
        <v>149</v>
      </c>
      <c r="H2787" t="s">
        <v>135</v>
      </c>
      <c r="I2787" t="s">
        <v>136</v>
      </c>
      <c r="J2787" t="s">
        <v>137</v>
      </c>
      <c r="K2787" t="s">
        <v>138</v>
      </c>
      <c r="L2787" t="s">
        <v>8235</v>
      </c>
      <c r="M2787" t="s">
        <v>8236</v>
      </c>
      <c r="N2787">
        <v>2.2916666659999998</v>
      </c>
      <c r="O2787">
        <v>0</v>
      </c>
      <c r="P2787">
        <v>1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0.65037553167979167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0.65037553167979167</v>
      </c>
    </row>
    <row r="2788" spans="1:31" x14ac:dyDescent="0.25">
      <c r="A2788">
        <v>2379205</v>
      </c>
      <c r="B2788">
        <v>1</v>
      </c>
      <c r="C2788" t="s">
        <v>81</v>
      </c>
      <c r="D2788" t="s">
        <v>113</v>
      </c>
      <c r="E2788" t="s">
        <v>132</v>
      </c>
      <c r="F2788" t="s">
        <v>2575</v>
      </c>
      <c r="G2788" t="s">
        <v>134</v>
      </c>
      <c r="H2788" t="s">
        <v>135</v>
      </c>
      <c r="I2788" t="s">
        <v>136</v>
      </c>
      <c r="J2788" t="s">
        <v>137</v>
      </c>
      <c r="K2788" t="s">
        <v>138</v>
      </c>
      <c r="L2788" t="s">
        <v>8237</v>
      </c>
      <c r="M2788" t="s">
        <v>8238</v>
      </c>
      <c r="N2788">
        <v>1.7894444439999999</v>
      </c>
      <c r="O2788">
        <v>0</v>
      </c>
      <c r="P2788">
        <v>2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0.44426489608637498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0.44426489608637498</v>
      </c>
    </row>
    <row r="2789" spans="1:31" x14ac:dyDescent="0.25">
      <c r="A2789">
        <v>2379216</v>
      </c>
      <c r="B2789">
        <v>1</v>
      </c>
      <c r="C2789" t="s">
        <v>80</v>
      </c>
      <c r="D2789" t="s">
        <v>108</v>
      </c>
      <c r="E2789" t="s">
        <v>132</v>
      </c>
      <c r="F2789" t="s">
        <v>8239</v>
      </c>
      <c r="G2789" t="s">
        <v>149</v>
      </c>
      <c r="H2789" t="s">
        <v>135</v>
      </c>
      <c r="I2789" t="s">
        <v>136</v>
      </c>
      <c r="J2789" t="s">
        <v>137</v>
      </c>
      <c r="K2789" t="s">
        <v>138</v>
      </c>
      <c r="L2789" t="s">
        <v>8240</v>
      </c>
      <c r="M2789" t="s">
        <v>8241</v>
      </c>
      <c r="N2789">
        <v>1.926111111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0.7965846810445335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0.7965846810445335</v>
      </c>
    </row>
    <row r="2790" spans="1:31" x14ac:dyDescent="0.25">
      <c r="A2790">
        <v>2379221</v>
      </c>
      <c r="B2790">
        <v>1</v>
      </c>
      <c r="C2790" t="s">
        <v>80</v>
      </c>
      <c r="D2790" t="s">
        <v>99</v>
      </c>
      <c r="E2790" t="s">
        <v>132</v>
      </c>
      <c r="F2790" t="s">
        <v>8242</v>
      </c>
      <c r="G2790" t="s">
        <v>149</v>
      </c>
      <c r="H2790" t="s">
        <v>135</v>
      </c>
      <c r="I2790" t="s">
        <v>136</v>
      </c>
      <c r="J2790" t="s">
        <v>137</v>
      </c>
      <c r="K2790" t="s">
        <v>138</v>
      </c>
      <c r="L2790" t="s">
        <v>8243</v>
      </c>
      <c r="M2790" t="s">
        <v>8244</v>
      </c>
      <c r="N2790">
        <v>1.8077777770000001</v>
      </c>
      <c r="O2790">
        <v>0</v>
      </c>
      <c r="P2790">
        <v>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</row>
    <row r="2791" spans="1:31" x14ac:dyDescent="0.25">
      <c r="A2791">
        <v>2379228</v>
      </c>
      <c r="B2791">
        <v>1</v>
      </c>
      <c r="C2791" t="s">
        <v>80</v>
      </c>
      <c r="D2791" t="s">
        <v>96</v>
      </c>
      <c r="E2791" t="s">
        <v>132</v>
      </c>
      <c r="F2791" t="s">
        <v>8245</v>
      </c>
      <c r="G2791" t="s">
        <v>149</v>
      </c>
      <c r="H2791" t="s">
        <v>135</v>
      </c>
      <c r="I2791" t="s">
        <v>136</v>
      </c>
      <c r="J2791" t="s">
        <v>137</v>
      </c>
      <c r="K2791" t="s">
        <v>138</v>
      </c>
      <c r="L2791" t="s">
        <v>8246</v>
      </c>
      <c r="M2791" t="s">
        <v>8247</v>
      </c>
      <c r="N2791">
        <v>2.3930555550000001</v>
      </c>
      <c r="O2791">
        <v>0</v>
      </c>
      <c r="P2791">
        <v>2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4.9977631847710002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4.9977631847710002</v>
      </c>
    </row>
    <row r="2792" spans="1:31" x14ac:dyDescent="0.25">
      <c r="A2792">
        <v>2379232</v>
      </c>
      <c r="B2792">
        <v>1</v>
      </c>
      <c r="C2792" t="s">
        <v>80</v>
      </c>
      <c r="D2792" t="s">
        <v>107</v>
      </c>
      <c r="E2792" t="s">
        <v>155</v>
      </c>
      <c r="F2792" t="s">
        <v>7925</v>
      </c>
      <c r="G2792" t="s">
        <v>161</v>
      </c>
      <c r="H2792" t="s">
        <v>135</v>
      </c>
      <c r="I2792" t="s">
        <v>136</v>
      </c>
      <c r="J2792" t="s">
        <v>137</v>
      </c>
      <c r="K2792" t="s">
        <v>138</v>
      </c>
      <c r="L2792" t="s">
        <v>8248</v>
      </c>
      <c r="M2792" t="s">
        <v>8249</v>
      </c>
      <c r="N2792">
        <v>1.3972222219999999</v>
      </c>
      <c r="O2792">
        <v>0</v>
      </c>
      <c r="P2792">
        <v>37</v>
      </c>
      <c r="Q2792">
        <v>0</v>
      </c>
      <c r="R2792">
        <v>0</v>
      </c>
      <c r="S2792">
        <v>0</v>
      </c>
      <c r="T2792">
        <v>7</v>
      </c>
      <c r="U2792">
        <v>0</v>
      </c>
      <c r="V2792">
        <v>0</v>
      </c>
      <c r="W2792">
        <v>0</v>
      </c>
      <c r="X2792">
        <v>13.233477744048335</v>
      </c>
      <c r="Y2792">
        <v>0</v>
      </c>
      <c r="Z2792">
        <v>0</v>
      </c>
      <c r="AA2792">
        <v>0</v>
      </c>
      <c r="AB2792">
        <v>10.537685954647364</v>
      </c>
      <c r="AC2792">
        <v>0</v>
      </c>
      <c r="AD2792">
        <v>0</v>
      </c>
      <c r="AE2792">
        <v>23.771163698695698</v>
      </c>
    </row>
    <row r="2793" spans="1:31" x14ac:dyDescent="0.25">
      <c r="A2793">
        <v>2379233</v>
      </c>
      <c r="B2793">
        <v>1</v>
      </c>
      <c r="C2793" t="s">
        <v>81</v>
      </c>
      <c r="D2793" t="s">
        <v>128</v>
      </c>
      <c r="E2793" t="s">
        <v>132</v>
      </c>
      <c r="F2793" t="s">
        <v>8250</v>
      </c>
      <c r="G2793" t="s">
        <v>149</v>
      </c>
      <c r="H2793" t="s">
        <v>135</v>
      </c>
      <c r="I2793" t="s">
        <v>136</v>
      </c>
      <c r="J2793" t="s">
        <v>137</v>
      </c>
      <c r="K2793" t="s">
        <v>138</v>
      </c>
      <c r="L2793" t="s">
        <v>8251</v>
      </c>
      <c r="M2793" t="s">
        <v>8252</v>
      </c>
      <c r="N2793">
        <v>1.9430555549999999</v>
      </c>
      <c r="O2793">
        <v>0</v>
      </c>
      <c r="P2793">
        <v>1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0.43816060363249998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0.43816060363249998</v>
      </c>
    </row>
    <row r="2794" spans="1:31" x14ac:dyDescent="0.25">
      <c r="A2794">
        <v>2379240</v>
      </c>
      <c r="B2794">
        <v>1</v>
      </c>
      <c r="C2794" t="s">
        <v>80</v>
      </c>
      <c r="D2794" t="s">
        <v>94</v>
      </c>
      <c r="E2794" t="s">
        <v>132</v>
      </c>
      <c r="F2794" t="s">
        <v>8253</v>
      </c>
      <c r="G2794" t="s">
        <v>149</v>
      </c>
      <c r="H2794" t="s">
        <v>135</v>
      </c>
      <c r="I2794" t="s">
        <v>136</v>
      </c>
      <c r="J2794" t="s">
        <v>137</v>
      </c>
      <c r="K2794" t="s">
        <v>138</v>
      </c>
      <c r="L2794" t="s">
        <v>8254</v>
      </c>
      <c r="M2794" t="s">
        <v>8255</v>
      </c>
      <c r="N2794">
        <v>1.3719444439999999</v>
      </c>
      <c r="O2794">
        <v>0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0.23537094639870002</v>
      </c>
      <c r="AA2794">
        <v>0</v>
      </c>
      <c r="AB2794">
        <v>0</v>
      </c>
      <c r="AC2794">
        <v>0</v>
      </c>
      <c r="AD2794">
        <v>0</v>
      </c>
      <c r="AE2794">
        <v>0.23537094639870002</v>
      </c>
    </row>
    <row r="2795" spans="1:31" x14ac:dyDescent="0.25">
      <c r="A2795">
        <v>2379242</v>
      </c>
      <c r="B2795">
        <v>1</v>
      </c>
      <c r="C2795" t="s">
        <v>80</v>
      </c>
      <c r="D2795" t="s">
        <v>101</v>
      </c>
      <c r="E2795" t="s">
        <v>155</v>
      </c>
      <c r="F2795" t="s">
        <v>8256</v>
      </c>
      <c r="G2795" t="s">
        <v>161</v>
      </c>
      <c r="H2795" t="s">
        <v>135</v>
      </c>
      <c r="I2795" t="s">
        <v>136</v>
      </c>
      <c r="J2795" t="s">
        <v>137</v>
      </c>
      <c r="K2795" t="s">
        <v>138</v>
      </c>
      <c r="L2795" t="s">
        <v>8257</v>
      </c>
      <c r="M2795" t="s">
        <v>8258</v>
      </c>
      <c r="N2795">
        <v>0.65749999999999997</v>
      </c>
      <c r="O2795">
        <v>0</v>
      </c>
      <c r="P2795">
        <v>17</v>
      </c>
      <c r="Q2795">
        <v>0</v>
      </c>
      <c r="R2795">
        <v>0</v>
      </c>
      <c r="S2795">
        <v>0</v>
      </c>
      <c r="T2795">
        <v>1</v>
      </c>
      <c r="U2795">
        <v>0</v>
      </c>
      <c r="V2795">
        <v>0</v>
      </c>
      <c r="W2795">
        <v>0</v>
      </c>
      <c r="X2795">
        <v>2.1375499435797334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2.1375499435797334</v>
      </c>
    </row>
    <row r="2796" spans="1:31" x14ac:dyDescent="0.25">
      <c r="A2796">
        <v>2379070</v>
      </c>
      <c r="B2796">
        <v>1</v>
      </c>
      <c r="C2796" t="s">
        <v>80</v>
      </c>
      <c r="D2796" t="s">
        <v>96</v>
      </c>
      <c r="E2796" t="s">
        <v>132</v>
      </c>
      <c r="F2796" t="s">
        <v>8259</v>
      </c>
      <c r="G2796" t="s">
        <v>134</v>
      </c>
      <c r="H2796" t="s">
        <v>135</v>
      </c>
      <c r="I2796" t="s">
        <v>136</v>
      </c>
      <c r="J2796" t="s">
        <v>137</v>
      </c>
      <c r="K2796" t="s">
        <v>138</v>
      </c>
      <c r="L2796" t="s">
        <v>8260</v>
      </c>
      <c r="M2796" t="s">
        <v>8261</v>
      </c>
      <c r="N2796">
        <v>4.1919444439999998</v>
      </c>
      <c r="O2796">
        <v>0</v>
      </c>
      <c r="P2796">
        <v>1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0</v>
      </c>
      <c r="X2796">
        <v>1.8908440055075999</v>
      </c>
      <c r="Y2796">
        <v>0</v>
      </c>
      <c r="Z2796">
        <v>0</v>
      </c>
      <c r="AA2796">
        <v>0</v>
      </c>
      <c r="AB2796">
        <v>9.2125015718537995</v>
      </c>
      <c r="AC2796">
        <v>0</v>
      </c>
      <c r="AD2796">
        <v>0</v>
      </c>
      <c r="AE2796">
        <v>11.103345577361399</v>
      </c>
    </row>
    <row r="2797" spans="1:31" x14ac:dyDescent="0.25">
      <c r="A2797">
        <v>2379094</v>
      </c>
      <c r="B2797">
        <v>1</v>
      </c>
      <c r="C2797" t="s">
        <v>80</v>
      </c>
      <c r="D2797" t="s">
        <v>100</v>
      </c>
      <c r="E2797" t="s">
        <v>132</v>
      </c>
      <c r="F2797" t="s">
        <v>8262</v>
      </c>
      <c r="G2797" t="s">
        <v>149</v>
      </c>
      <c r="H2797" t="s">
        <v>135</v>
      </c>
      <c r="I2797" t="s">
        <v>136</v>
      </c>
      <c r="J2797" t="s">
        <v>137</v>
      </c>
      <c r="K2797" t="s">
        <v>138</v>
      </c>
      <c r="L2797" t="s">
        <v>8263</v>
      </c>
      <c r="M2797" t="s">
        <v>8264</v>
      </c>
      <c r="N2797">
        <v>6.9402777770000004</v>
      </c>
      <c r="O2797">
        <v>0</v>
      </c>
      <c r="P2797">
        <v>1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2.7253919803600004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2.7253919803600004</v>
      </c>
    </row>
    <row r="2798" spans="1:31" x14ac:dyDescent="0.25">
      <c r="A2798">
        <v>2379162</v>
      </c>
      <c r="B2798">
        <v>1</v>
      </c>
      <c r="C2798" t="s">
        <v>81</v>
      </c>
      <c r="D2798" t="s">
        <v>128</v>
      </c>
      <c r="E2798" t="s">
        <v>132</v>
      </c>
      <c r="F2798" t="s">
        <v>8265</v>
      </c>
      <c r="G2798" t="s">
        <v>134</v>
      </c>
      <c r="H2798" t="s">
        <v>135</v>
      </c>
      <c r="I2798" t="s">
        <v>136</v>
      </c>
      <c r="J2798" t="s">
        <v>137</v>
      </c>
      <c r="K2798" t="s">
        <v>138</v>
      </c>
      <c r="L2798" t="s">
        <v>8266</v>
      </c>
      <c r="M2798" t="s">
        <v>8267</v>
      </c>
      <c r="N2798">
        <v>4.3544444440000003</v>
      </c>
      <c r="O2798">
        <v>0</v>
      </c>
      <c r="P2798">
        <v>4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2.5781508187374169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2.5781508187374169</v>
      </c>
    </row>
    <row r="2799" spans="1:31" x14ac:dyDescent="0.25">
      <c r="A2799">
        <v>2379164</v>
      </c>
      <c r="B2799">
        <v>1</v>
      </c>
      <c r="C2799" t="s">
        <v>80</v>
      </c>
      <c r="D2799" t="s">
        <v>104</v>
      </c>
      <c r="E2799" t="s">
        <v>132</v>
      </c>
      <c r="F2799" t="s">
        <v>8268</v>
      </c>
      <c r="G2799" t="s">
        <v>149</v>
      </c>
      <c r="H2799" t="s">
        <v>135</v>
      </c>
      <c r="I2799" t="s">
        <v>136</v>
      </c>
      <c r="J2799" t="s">
        <v>137</v>
      </c>
      <c r="K2799" t="s">
        <v>138</v>
      </c>
      <c r="L2799" t="s">
        <v>8269</v>
      </c>
      <c r="M2799" t="s">
        <v>8270</v>
      </c>
      <c r="N2799">
        <v>4.0886111109999996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1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</row>
    <row r="2800" spans="1:31" x14ac:dyDescent="0.25">
      <c r="A2800">
        <v>2379165</v>
      </c>
      <c r="B2800">
        <v>1</v>
      </c>
      <c r="C2800" t="s">
        <v>80</v>
      </c>
      <c r="D2800" t="s">
        <v>100</v>
      </c>
      <c r="E2800" t="s">
        <v>155</v>
      </c>
      <c r="F2800" t="s">
        <v>8271</v>
      </c>
      <c r="G2800" t="s">
        <v>343</v>
      </c>
      <c r="H2800" t="s">
        <v>135</v>
      </c>
      <c r="I2800" t="s">
        <v>136</v>
      </c>
      <c r="J2800" t="s">
        <v>137</v>
      </c>
      <c r="K2800" t="s">
        <v>138</v>
      </c>
      <c r="L2800" t="s">
        <v>8272</v>
      </c>
      <c r="M2800" t="s">
        <v>8273</v>
      </c>
      <c r="N2800">
        <v>3.4705555549999998</v>
      </c>
      <c r="O2800">
        <v>0</v>
      </c>
      <c r="P2800">
        <v>30</v>
      </c>
      <c r="Q2800">
        <v>0</v>
      </c>
      <c r="R2800">
        <v>0</v>
      </c>
      <c r="S2800">
        <v>0</v>
      </c>
      <c r="T2800">
        <v>1</v>
      </c>
      <c r="U2800">
        <v>0</v>
      </c>
      <c r="V2800">
        <v>0</v>
      </c>
      <c r="W2800">
        <v>0</v>
      </c>
      <c r="X2800">
        <v>36.425486867049749</v>
      </c>
      <c r="Y2800">
        <v>0</v>
      </c>
      <c r="Z2800">
        <v>0</v>
      </c>
      <c r="AA2800">
        <v>0</v>
      </c>
      <c r="AB2800">
        <v>3.6594108605149334</v>
      </c>
      <c r="AC2800">
        <v>0</v>
      </c>
      <c r="AD2800">
        <v>0</v>
      </c>
      <c r="AE2800">
        <v>40.08489772756468</v>
      </c>
    </row>
    <row r="2801" spans="1:31" x14ac:dyDescent="0.25">
      <c r="A2801">
        <v>2379222</v>
      </c>
      <c r="B2801">
        <v>1</v>
      </c>
      <c r="C2801" t="s">
        <v>80</v>
      </c>
      <c r="D2801" t="s">
        <v>100</v>
      </c>
      <c r="E2801" t="s">
        <v>132</v>
      </c>
      <c r="F2801" t="s">
        <v>8274</v>
      </c>
      <c r="G2801" t="s">
        <v>149</v>
      </c>
      <c r="H2801" t="s">
        <v>135</v>
      </c>
      <c r="I2801" t="s">
        <v>136</v>
      </c>
      <c r="J2801" t="s">
        <v>137</v>
      </c>
      <c r="K2801" t="s">
        <v>138</v>
      </c>
      <c r="L2801" t="s">
        <v>8275</v>
      </c>
      <c r="M2801" t="s">
        <v>8276</v>
      </c>
      <c r="N2801">
        <v>2.3438888879999999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0.31312162173846669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0.31312162173846669</v>
      </c>
    </row>
    <row r="2802" spans="1:31" x14ac:dyDescent="0.25">
      <c r="A2802">
        <v>2379234</v>
      </c>
      <c r="B2802">
        <v>1</v>
      </c>
      <c r="C2802" t="s">
        <v>80</v>
      </c>
      <c r="D2802" t="s">
        <v>92</v>
      </c>
      <c r="E2802" t="s">
        <v>155</v>
      </c>
      <c r="F2802" t="s">
        <v>8277</v>
      </c>
      <c r="G2802" t="s">
        <v>203</v>
      </c>
      <c r="H2802" t="s">
        <v>135</v>
      </c>
      <c r="I2802" t="s">
        <v>136</v>
      </c>
      <c r="J2802" t="s">
        <v>137</v>
      </c>
      <c r="K2802" t="s">
        <v>138</v>
      </c>
      <c r="L2802" t="s">
        <v>8278</v>
      </c>
      <c r="M2802" t="s">
        <v>8279</v>
      </c>
      <c r="N2802">
        <v>1.61</v>
      </c>
      <c r="O2802">
        <v>0</v>
      </c>
      <c r="P2802">
        <v>15</v>
      </c>
      <c r="Q2802">
        <v>0</v>
      </c>
      <c r="R2802">
        <v>2</v>
      </c>
      <c r="S2802">
        <v>0</v>
      </c>
      <c r="T2802">
        <v>8</v>
      </c>
      <c r="U2802">
        <v>0</v>
      </c>
      <c r="V2802">
        <v>0</v>
      </c>
      <c r="W2802">
        <v>0</v>
      </c>
      <c r="X2802">
        <v>6.4017763733075999</v>
      </c>
      <c r="Y2802">
        <v>0</v>
      </c>
      <c r="Z2802">
        <v>1.2729679782916501</v>
      </c>
      <c r="AA2802">
        <v>0</v>
      </c>
      <c r="AB2802">
        <v>8.8531878844007998</v>
      </c>
      <c r="AC2802">
        <v>0</v>
      </c>
      <c r="AD2802">
        <v>0</v>
      </c>
      <c r="AE2802">
        <v>16.527932236000048</v>
      </c>
    </row>
    <row r="2803" spans="1:31" x14ac:dyDescent="0.25">
      <c r="A2803">
        <v>2379236</v>
      </c>
      <c r="B2803">
        <v>1</v>
      </c>
      <c r="C2803" t="s">
        <v>81</v>
      </c>
      <c r="D2803" t="s">
        <v>128</v>
      </c>
      <c r="E2803" t="s">
        <v>132</v>
      </c>
      <c r="F2803" t="s">
        <v>8280</v>
      </c>
      <c r="G2803" t="s">
        <v>134</v>
      </c>
      <c r="H2803" t="s">
        <v>135</v>
      </c>
      <c r="I2803" t="s">
        <v>136</v>
      </c>
      <c r="J2803" t="s">
        <v>137</v>
      </c>
      <c r="K2803" t="s">
        <v>138</v>
      </c>
      <c r="L2803" t="s">
        <v>8281</v>
      </c>
      <c r="M2803" t="s">
        <v>8282</v>
      </c>
      <c r="N2803">
        <v>0.86611111100000004</v>
      </c>
      <c r="O2803">
        <v>0</v>
      </c>
      <c r="P2803">
        <v>12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1.7653197478378497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1.7653197478378497</v>
      </c>
    </row>
    <row r="2804" spans="1:31" x14ac:dyDescent="0.25">
      <c r="A2804">
        <v>2379244</v>
      </c>
      <c r="B2804">
        <v>1</v>
      </c>
      <c r="C2804" t="s">
        <v>80</v>
      </c>
      <c r="D2804" t="s">
        <v>105</v>
      </c>
      <c r="E2804" t="s">
        <v>170</v>
      </c>
      <c r="F2804" t="s">
        <v>8283</v>
      </c>
      <c r="G2804" t="s">
        <v>161</v>
      </c>
      <c r="H2804" t="s">
        <v>135</v>
      </c>
      <c r="I2804" t="s">
        <v>136</v>
      </c>
      <c r="J2804" t="s">
        <v>137</v>
      </c>
      <c r="K2804" t="s">
        <v>138</v>
      </c>
      <c r="L2804" t="s">
        <v>8284</v>
      </c>
      <c r="M2804" t="s">
        <v>8285</v>
      </c>
      <c r="N2804">
        <v>1.1499999999999999</v>
      </c>
      <c r="O2804">
        <v>0</v>
      </c>
      <c r="P2804">
        <v>76</v>
      </c>
      <c r="Q2804">
        <v>0</v>
      </c>
      <c r="R2804">
        <v>0</v>
      </c>
      <c r="S2804">
        <v>0</v>
      </c>
      <c r="T2804">
        <v>6</v>
      </c>
      <c r="U2804">
        <v>0</v>
      </c>
      <c r="V2804">
        <v>0</v>
      </c>
      <c r="W2804">
        <v>0</v>
      </c>
      <c r="X2804">
        <v>19.357029447153607</v>
      </c>
      <c r="Y2804">
        <v>0</v>
      </c>
      <c r="Z2804">
        <v>0</v>
      </c>
      <c r="AA2804">
        <v>0</v>
      </c>
      <c r="AB2804">
        <v>0.74871459255599992</v>
      </c>
      <c r="AC2804">
        <v>0</v>
      </c>
      <c r="AD2804">
        <v>0</v>
      </c>
      <c r="AE2804">
        <v>20.105744039709606</v>
      </c>
    </row>
    <row r="2805" spans="1:31" x14ac:dyDescent="0.25">
      <c r="A2805">
        <v>2379271</v>
      </c>
      <c r="B2805">
        <v>1</v>
      </c>
      <c r="C2805" t="s">
        <v>80</v>
      </c>
      <c r="D2805" t="s">
        <v>101</v>
      </c>
      <c r="E2805" t="s">
        <v>155</v>
      </c>
      <c r="F2805" t="s">
        <v>8286</v>
      </c>
      <c r="G2805" t="s">
        <v>161</v>
      </c>
      <c r="H2805" t="s">
        <v>135</v>
      </c>
      <c r="I2805" t="s">
        <v>136</v>
      </c>
      <c r="J2805" t="s">
        <v>137</v>
      </c>
      <c r="K2805" t="s">
        <v>138</v>
      </c>
      <c r="L2805" t="s">
        <v>8287</v>
      </c>
      <c r="M2805" t="s">
        <v>8288</v>
      </c>
      <c r="N2805">
        <v>0.57944444399999995</v>
      </c>
      <c r="O2805">
        <v>0</v>
      </c>
      <c r="P2805">
        <v>30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3.4965853574283337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3.4965853574283337</v>
      </c>
    </row>
    <row r="2806" spans="1:31" x14ac:dyDescent="0.25">
      <c r="A2806">
        <v>2379290</v>
      </c>
      <c r="B2806">
        <v>1</v>
      </c>
      <c r="C2806" t="s">
        <v>80</v>
      </c>
      <c r="D2806" t="s">
        <v>105</v>
      </c>
      <c r="E2806" t="s">
        <v>170</v>
      </c>
      <c r="F2806" t="s">
        <v>8289</v>
      </c>
      <c r="G2806" t="s">
        <v>240</v>
      </c>
      <c r="H2806" t="s">
        <v>135</v>
      </c>
      <c r="I2806" t="s">
        <v>136</v>
      </c>
      <c r="J2806" t="s">
        <v>137</v>
      </c>
      <c r="K2806" t="s">
        <v>138</v>
      </c>
      <c r="L2806" t="s">
        <v>8290</v>
      </c>
      <c r="M2806" t="s">
        <v>8291</v>
      </c>
      <c r="N2806">
        <v>0.47555555500000002</v>
      </c>
      <c r="O2806">
        <v>0</v>
      </c>
      <c r="P2806">
        <v>23</v>
      </c>
      <c r="Q2806">
        <v>0</v>
      </c>
      <c r="R2806">
        <v>0</v>
      </c>
      <c r="S2806">
        <v>0</v>
      </c>
      <c r="T2806">
        <v>2</v>
      </c>
      <c r="U2806">
        <v>0</v>
      </c>
      <c r="V2806">
        <v>0</v>
      </c>
      <c r="W2806">
        <v>0</v>
      </c>
      <c r="X2806">
        <v>2.1100632800613335</v>
      </c>
      <c r="Y2806">
        <v>0</v>
      </c>
      <c r="Z2806">
        <v>0</v>
      </c>
      <c r="AA2806">
        <v>0</v>
      </c>
      <c r="AB2806">
        <v>0.86541297167173337</v>
      </c>
      <c r="AC2806">
        <v>0</v>
      </c>
      <c r="AD2806">
        <v>0</v>
      </c>
      <c r="AE2806">
        <v>2.9754762517330668</v>
      </c>
    </row>
    <row r="2807" spans="1:31" x14ac:dyDescent="0.25">
      <c r="A2807">
        <v>2379120</v>
      </c>
      <c r="B2807">
        <v>1</v>
      </c>
      <c r="C2807" t="s">
        <v>81</v>
      </c>
      <c r="D2807" t="s">
        <v>128</v>
      </c>
      <c r="E2807" t="s">
        <v>155</v>
      </c>
      <c r="F2807" t="s">
        <v>8292</v>
      </c>
      <c r="G2807" t="s">
        <v>161</v>
      </c>
      <c r="H2807" t="s">
        <v>135</v>
      </c>
      <c r="I2807" t="s">
        <v>136</v>
      </c>
      <c r="J2807" t="s">
        <v>137</v>
      </c>
      <c r="K2807" t="s">
        <v>138</v>
      </c>
      <c r="L2807" t="s">
        <v>8293</v>
      </c>
      <c r="M2807" t="s">
        <v>8294</v>
      </c>
      <c r="N2807">
        <v>1.018333333</v>
      </c>
      <c r="O2807">
        <v>0</v>
      </c>
      <c r="P2807">
        <v>228</v>
      </c>
      <c r="Q2807">
        <v>0</v>
      </c>
      <c r="R2807">
        <v>8</v>
      </c>
      <c r="S2807">
        <v>0</v>
      </c>
      <c r="T2807">
        <v>16</v>
      </c>
      <c r="U2807">
        <v>0</v>
      </c>
      <c r="V2807">
        <v>0</v>
      </c>
      <c r="W2807">
        <v>0</v>
      </c>
      <c r="X2807">
        <v>42.910905744586124</v>
      </c>
      <c r="Y2807">
        <v>0</v>
      </c>
      <c r="Z2807">
        <v>0.60307753741133341</v>
      </c>
      <c r="AA2807">
        <v>0</v>
      </c>
      <c r="AB2807">
        <v>18.348847938289602</v>
      </c>
      <c r="AC2807">
        <v>0</v>
      </c>
      <c r="AD2807">
        <v>0</v>
      </c>
      <c r="AE2807">
        <v>61.862831220287056</v>
      </c>
    </row>
    <row r="2808" spans="1:31" x14ac:dyDescent="0.25">
      <c r="A2808">
        <v>2379238</v>
      </c>
      <c r="B2808">
        <v>1</v>
      </c>
      <c r="C2808" t="s">
        <v>80</v>
      </c>
      <c r="D2808" t="s">
        <v>85</v>
      </c>
      <c r="E2808" t="s">
        <v>132</v>
      </c>
      <c r="F2808" t="s">
        <v>8295</v>
      </c>
      <c r="G2808" t="s">
        <v>145</v>
      </c>
      <c r="H2808" t="s">
        <v>135</v>
      </c>
      <c r="I2808" t="s">
        <v>136</v>
      </c>
      <c r="J2808" t="s">
        <v>137</v>
      </c>
      <c r="K2808" t="s">
        <v>138</v>
      </c>
      <c r="L2808" t="s">
        <v>8296</v>
      </c>
      <c r="M2808" t="s">
        <v>8297</v>
      </c>
      <c r="N2808">
        <v>3.4613888880000001</v>
      </c>
      <c r="O2808">
        <v>0</v>
      </c>
      <c r="P2808">
        <v>17</v>
      </c>
      <c r="Q2808">
        <v>0</v>
      </c>
      <c r="R2808">
        <v>0</v>
      </c>
      <c r="S2808">
        <v>0</v>
      </c>
      <c r="T2808">
        <v>2</v>
      </c>
      <c r="U2808">
        <v>0</v>
      </c>
      <c r="V2808">
        <v>0</v>
      </c>
      <c r="W2808">
        <v>0</v>
      </c>
      <c r="X2808">
        <v>15.572480169470156</v>
      </c>
      <c r="Y2808">
        <v>0</v>
      </c>
      <c r="Z2808">
        <v>0</v>
      </c>
      <c r="AA2808">
        <v>0</v>
      </c>
      <c r="AB2808">
        <v>12.380703176562598</v>
      </c>
      <c r="AC2808">
        <v>0</v>
      </c>
      <c r="AD2808">
        <v>0</v>
      </c>
      <c r="AE2808">
        <v>27.953183346032752</v>
      </c>
    </row>
    <row r="2809" spans="1:31" x14ac:dyDescent="0.25">
      <c r="A2809">
        <v>2379255</v>
      </c>
      <c r="B2809">
        <v>1</v>
      </c>
      <c r="C2809" t="s">
        <v>80</v>
      </c>
      <c r="D2809" t="s">
        <v>90</v>
      </c>
      <c r="E2809" t="s">
        <v>132</v>
      </c>
      <c r="F2809" t="s">
        <v>8298</v>
      </c>
      <c r="G2809" t="s">
        <v>134</v>
      </c>
      <c r="H2809" t="s">
        <v>135</v>
      </c>
      <c r="I2809" t="s">
        <v>136</v>
      </c>
      <c r="J2809" t="s">
        <v>137</v>
      </c>
      <c r="K2809" t="s">
        <v>138</v>
      </c>
      <c r="L2809" t="s">
        <v>8299</v>
      </c>
      <c r="M2809" t="s">
        <v>8300</v>
      </c>
      <c r="N2809">
        <v>2.4258333329999999</v>
      </c>
      <c r="O2809">
        <v>0</v>
      </c>
      <c r="P2809">
        <v>3</v>
      </c>
      <c r="Q2809">
        <v>0</v>
      </c>
      <c r="R2809">
        <v>0</v>
      </c>
      <c r="S2809">
        <v>0</v>
      </c>
      <c r="T2809">
        <v>2</v>
      </c>
      <c r="U2809">
        <v>0</v>
      </c>
      <c r="V2809">
        <v>0</v>
      </c>
      <c r="W2809">
        <v>0</v>
      </c>
      <c r="X2809">
        <v>1.4833266826611002</v>
      </c>
      <c r="Y2809">
        <v>0</v>
      </c>
      <c r="Z2809">
        <v>0</v>
      </c>
      <c r="AA2809">
        <v>0</v>
      </c>
      <c r="AB2809">
        <v>0.74374922679980005</v>
      </c>
      <c r="AC2809">
        <v>0</v>
      </c>
      <c r="AD2809">
        <v>0</v>
      </c>
      <c r="AE2809">
        <v>2.2270759094609005</v>
      </c>
    </row>
    <row r="2810" spans="1:31" x14ac:dyDescent="0.25">
      <c r="A2810">
        <v>2379256</v>
      </c>
      <c r="B2810">
        <v>1</v>
      </c>
      <c r="C2810" t="s">
        <v>80</v>
      </c>
      <c r="D2810" t="s">
        <v>104</v>
      </c>
      <c r="E2810" t="s">
        <v>132</v>
      </c>
      <c r="F2810" t="s">
        <v>8301</v>
      </c>
      <c r="G2810" t="s">
        <v>149</v>
      </c>
      <c r="H2810" t="s">
        <v>135</v>
      </c>
      <c r="I2810" t="s">
        <v>136</v>
      </c>
      <c r="J2810" t="s">
        <v>137</v>
      </c>
      <c r="K2810" t="s">
        <v>138</v>
      </c>
      <c r="L2810" t="s">
        <v>8302</v>
      </c>
      <c r="M2810" t="s">
        <v>8303</v>
      </c>
      <c r="N2810">
        <v>2.690555555</v>
      </c>
      <c r="O2810">
        <v>0</v>
      </c>
      <c r="P2810">
        <v>1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0.44286603608626668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0.44286603608626668</v>
      </c>
    </row>
    <row r="2811" spans="1:31" x14ac:dyDescent="0.25">
      <c r="A2811">
        <v>2379263</v>
      </c>
      <c r="B2811">
        <v>1</v>
      </c>
      <c r="C2811" t="s">
        <v>81</v>
      </c>
      <c r="D2811" t="s">
        <v>127</v>
      </c>
      <c r="E2811" t="s">
        <v>132</v>
      </c>
      <c r="F2811" t="s">
        <v>8304</v>
      </c>
      <c r="G2811" t="s">
        <v>172</v>
      </c>
      <c r="H2811" t="s">
        <v>135</v>
      </c>
      <c r="I2811" t="s">
        <v>136</v>
      </c>
      <c r="J2811" t="s">
        <v>3</v>
      </c>
      <c r="K2811" t="s">
        <v>138</v>
      </c>
      <c r="L2811" t="s">
        <v>8305</v>
      </c>
      <c r="M2811" t="s">
        <v>8306</v>
      </c>
      <c r="N2811">
        <v>1.548333333</v>
      </c>
      <c r="O2811">
        <v>0</v>
      </c>
      <c r="P2811">
        <v>3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1.8313153471280088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1.8313153471280088</v>
      </c>
    </row>
    <row r="2812" spans="1:31" x14ac:dyDescent="0.25">
      <c r="A2812">
        <v>2379286</v>
      </c>
      <c r="B2812">
        <v>1</v>
      </c>
      <c r="C2812" t="s">
        <v>80</v>
      </c>
      <c r="D2812" t="s">
        <v>105</v>
      </c>
      <c r="E2812" t="s">
        <v>155</v>
      </c>
      <c r="F2812" t="s">
        <v>8307</v>
      </c>
      <c r="G2812" t="s">
        <v>161</v>
      </c>
      <c r="H2812" t="s">
        <v>135</v>
      </c>
      <c r="I2812" t="s">
        <v>136</v>
      </c>
      <c r="J2812" t="s">
        <v>137</v>
      </c>
      <c r="K2812" t="s">
        <v>138</v>
      </c>
      <c r="L2812" t="s">
        <v>8308</v>
      </c>
      <c r="M2812" t="s">
        <v>8309</v>
      </c>
      <c r="N2812">
        <v>1.1455555550000001</v>
      </c>
      <c r="O2812">
        <v>0</v>
      </c>
      <c r="P2812">
        <v>24</v>
      </c>
      <c r="Q2812">
        <v>0</v>
      </c>
      <c r="R2812">
        <v>0</v>
      </c>
      <c r="S2812">
        <v>0</v>
      </c>
      <c r="T2812">
        <v>1</v>
      </c>
      <c r="U2812">
        <v>0</v>
      </c>
      <c r="V2812">
        <v>0</v>
      </c>
      <c r="W2812">
        <v>0</v>
      </c>
      <c r="X2812">
        <v>7.5671665221637339</v>
      </c>
      <c r="Y2812">
        <v>0</v>
      </c>
      <c r="Z2812">
        <v>0</v>
      </c>
      <c r="AA2812">
        <v>0</v>
      </c>
      <c r="AB2812">
        <v>7.026586746470001E-2</v>
      </c>
      <c r="AC2812">
        <v>0</v>
      </c>
      <c r="AD2812">
        <v>0</v>
      </c>
      <c r="AE2812">
        <v>7.637432389628434</v>
      </c>
    </row>
    <row r="2813" spans="1:31" x14ac:dyDescent="0.25">
      <c r="A2813">
        <v>2379292</v>
      </c>
      <c r="B2813">
        <v>1</v>
      </c>
      <c r="C2813" t="s">
        <v>80</v>
      </c>
      <c r="D2813" t="s">
        <v>108</v>
      </c>
      <c r="E2813" t="s">
        <v>155</v>
      </c>
      <c r="F2813" t="s">
        <v>8310</v>
      </c>
      <c r="G2813" t="s">
        <v>203</v>
      </c>
      <c r="H2813" t="s">
        <v>135</v>
      </c>
      <c r="I2813" t="s">
        <v>136</v>
      </c>
      <c r="J2813" t="s">
        <v>137</v>
      </c>
      <c r="K2813" t="s">
        <v>138</v>
      </c>
      <c r="L2813" t="s">
        <v>8311</v>
      </c>
      <c r="M2813" t="s">
        <v>8312</v>
      </c>
      <c r="N2813">
        <v>0.88416666600000005</v>
      </c>
      <c r="O2813">
        <v>0</v>
      </c>
      <c r="P2813">
        <v>5</v>
      </c>
      <c r="Q2813">
        <v>0</v>
      </c>
      <c r="R2813">
        <v>0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0.66635783347160005</v>
      </c>
      <c r="Y2813">
        <v>0</v>
      </c>
      <c r="Z2813">
        <v>0</v>
      </c>
      <c r="AA2813">
        <v>0</v>
      </c>
      <c r="AB2813">
        <v>1.4277419469175499</v>
      </c>
      <c r="AC2813">
        <v>0</v>
      </c>
      <c r="AD2813">
        <v>0</v>
      </c>
      <c r="AE2813">
        <v>2.0940997803891497</v>
      </c>
    </row>
    <row r="2814" spans="1:31" x14ac:dyDescent="0.25">
      <c r="A2814">
        <v>2379272</v>
      </c>
      <c r="B2814">
        <v>1</v>
      </c>
      <c r="C2814" t="s">
        <v>80</v>
      </c>
      <c r="D2814" t="s">
        <v>96</v>
      </c>
      <c r="E2814" t="s">
        <v>132</v>
      </c>
      <c r="F2814" t="s">
        <v>8313</v>
      </c>
      <c r="G2814" t="s">
        <v>134</v>
      </c>
      <c r="H2814" t="s">
        <v>135</v>
      </c>
      <c r="I2814" t="s">
        <v>136</v>
      </c>
      <c r="J2814" t="s">
        <v>137</v>
      </c>
      <c r="K2814" t="s">
        <v>138</v>
      </c>
      <c r="L2814" t="s">
        <v>8314</v>
      </c>
      <c r="M2814" t="s">
        <v>8315</v>
      </c>
      <c r="N2814">
        <v>3.181944444</v>
      </c>
      <c r="O2814">
        <v>0</v>
      </c>
      <c r="P2814">
        <v>1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</row>
    <row r="2815" spans="1:31" x14ac:dyDescent="0.25">
      <c r="A2815">
        <v>2379278</v>
      </c>
      <c r="B2815">
        <v>1</v>
      </c>
      <c r="C2815" t="s">
        <v>81</v>
      </c>
      <c r="D2815" t="s">
        <v>115</v>
      </c>
      <c r="E2815" t="s">
        <v>155</v>
      </c>
      <c r="F2815" t="s">
        <v>8316</v>
      </c>
      <c r="G2815" t="s">
        <v>203</v>
      </c>
      <c r="H2815" t="s">
        <v>135</v>
      </c>
      <c r="I2815" t="s">
        <v>136</v>
      </c>
      <c r="J2815" t="s">
        <v>137</v>
      </c>
      <c r="K2815" t="s">
        <v>138</v>
      </c>
      <c r="L2815" t="s">
        <v>8317</v>
      </c>
      <c r="M2815" t="s">
        <v>8318</v>
      </c>
      <c r="N2815">
        <v>2.074166666</v>
      </c>
      <c r="O2815">
        <v>0</v>
      </c>
      <c r="P2815">
        <v>7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1.4060286263474002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1.4060286263474002</v>
      </c>
    </row>
    <row r="2816" spans="1:31" x14ac:dyDescent="0.25">
      <c r="A2816">
        <v>2379300</v>
      </c>
      <c r="B2816">
        <v>1</v>
      </c>
      <c r="C2816" t="s">
        <v>80</v>
      </c>
      <c r="D2816" t="s">
        <v>93</v>
      </c>
      <c r="E2816" t="s">
        <v>155</v>
      </c>
      <c r="F2816" t="s">
        <v>8319</v>
      </c>
      <c r="G2816" t="s">
        <v>203</v>
      </c>
      <c r="H2816" t="s">
        <v>135</v>
      </c>
      <c r="I2816" t="s">
        <v>136</v>
      </c>
      <c r="J2816" t="s">
        <v>137</v>
      </c>
      <c r="K2816" t="s">
        <v>138</v>
      </c>
      <c r="L2816" t="s">
        <v>8320</v>
      </c>
      <c r="M2816" t="s">
        <v>8321</v>
      </c>
      <c r="N2816">
        <v>1.562777777</v>
      </c>
      <c r="O2816">
        <v>0</v>
      </c>
      <c r="P2816">
        <v>107</v>
      </c>
      <c r="Q2816">
        <v>0</v>
      </c>
      <c r="R2816">
        <v>0</v>
      </c>
      <c r="S2816">
        <v>0</v>
      </c>
      <c r="T2816">
        <v>3</v>
      </c>
      <c r="U2816">
        <v>0</v>
      </c>
      <c r="V2816">
        <v>0</v>
      </c>
      <c r="W2816">
        <v>0</v>
      </c>
      <c r="X2816">
        <v>58.94170891390241</v>
      </c>
      <c r="Y2816">
        <v>0</v>
      </c>
      <c r="Z2816">
        <v>0</v>
      </c>
      <c r="AA2816">
        <v>0</v>
      </c>
      <c r="AB2816">
        <v>68.757855183708159</v>
      </c>
      <c r="AC2816">
        <v>0</v>
      </c>
      <c r="AD2816">
        <v>0</v>
      </c>
      <c r="AE2816">
        <v>127.69956409761056</v>
      </c>
    </row>
    <row r="2817" spans="1:31" x14ac:dyDescent="0.25">
      <c r="A2817">
        <v>2379304</v>
      </c>
      <c r="B2817">
        <v>1</v>
      </c>
      <c r="C2817" t="s">
        <v>80</v>
      </c>
      <c r="D2817" t="s">
        <v>84</v>
      </c>
      <c r="E2817" t="s">
        <v>170</v>
      </c>
      <c r="F2817" t="s">
        <v>1797</v>
      </c>
      <c r="G2817" t="s">
        <v>203</v>
      </c>
      <c r="H2817" t="s">
        <v>135</v>
      </c>
      <c r="I2817" t="s">
        <v>136</v>
      </c>
      <c r="J2817" t="s">
        <v>137</v>
      </c>
      <c r="K2817" t="s">
        <v>138</v>
      </c>
      <c r="L2817" t="s">
        <v>8322</v>
      </c>
      <c r="M2817" t="s">
        <v>8323</v>
      </c>
      <c r="N2817">
        <v>1.0136111109999999</v>
      </c>
      <c r="O2817">
        <v>0</v>
      </c>
      <c r="P2817">
        <v>11</v>
      </c>
      <c r="Q2817">
        <v>0</v>
      </c>
      <c r="R2817">
        <v>0</v>
      </c>
      <c r="S2817">
        <v>0</v>
      </c>
      <c r="T2817">
        <v>3</v>
      </c>
      <c r="U2817">
        <v>0</v>
      </c>
      <c r="V2817">
        <v>0</v>
      </c>
      <c r="W2817">
        <v>0</v>
      </c>
      <c r="X2817">
        <v>3.0378480121125002</v>
      </c>
      <c r="Y2817">
        <v>0</v>
      </c>
      <c r="Z2817">
        <v>0</v>
      </c>
      <c r="AA2817">
        <v>0</v>
      </c>
      <c r="AB2817">
        <v>2.5501673165977832</v>
      </c>
      <c r="AC2817">
        <v>0</v>
      </c>
      <c r="AD2817">
        <v>0</v>
      </c>
      <c r="AE2817">
        <v>5.5880153287102834</v>
      </c>
    </row>
    <row r="2818" spans="1:31" x14ac:dyDescent="0.25">
      <c r="A2818">
        <v>2379308</v>
      </c>
      <c r="B2818">
        <v>1</v>
      </c>
      <c r="C2818" t="s">
        <v>81</v>
      </c>
      <c r="D2818" t="s">
        <v>121</v>
      </c>
      <c r="E2818" t="s">
        <v>155</v>
      </c>
      <c r="F2818" t="s">
        <v>8324</v>
      </c>
      <c r="G2818" t="s">
        <v>161</v>
      </c>
      <c r="H2818" t="s">
        <v>135</v>
      </c>
      <c r="I2818" t="s">
        <v>136</v>
      </c>
      <c r="J2818" t="s">
        <v>137</v>
      </c>
      <c r="K2818" t="s">
        <v>138</v>
      </c>
      <c r="L2818" t="s">
        <v>8325</v>
      </c>
      <c r="M2818" t="s">
        <v>8326</v>
      </c>
      <c r="N2818">
        <v>1.1875</v>
      </c>
      <c r="O2818">
        <v>0</v>
      </c>
      <c r="P2818">
        <v>57</v>
      </c>
      <c r="Q2818">
        <v>0</v>
      </c>
      <c r="R2818">
        <v>0</v>
      </c>
      <c r="S2818">
        <v>0</v>
      </c>
      <c r="T2818">
        <v>7</v>
      </c>
      <c r="U2818">
        <v>0</v>
      </c>
      <c r="V2818">
        <v>0</v>
      </c>
      <c r="W2818">
        <v>0</v>
      </c>
      <c r="X2818">
        <v>12.598280687417347</v>
      </c>
      <c r="Y2818">
        <v>0</v>
      </c>
      <c r="Z2818">
        <v>0</v>
      </c>
      <c r="AA2818">
        <v>0</v>
      </c>
      <c r="AB2818">
        <v>3.5235922656695502</v>
      </c>
      <c r="AC2818">
        <v>0</v>
      </c>
      <c r="AD2818">
        <v>0</v>
      </c>
      <c r="AE2818">
        <v>16.121872953086896</v>
      </c>
    </row>
    <row r="2819" spans="1:31" x14ac:dyDescent="0.25">
      <c r="A2819">
        <v>2379289</v>
      </c>
      <c r="B2819">
        <v>1</v>
      </c>
      <c r="C2819" t="s">
        <v>81</v>
      </c>
      <c r="D2819" t="s">
        <v>112</v>
      </c>
      <c r="E2819" t="s">
        <v>155</v>
      </c>
      <c r="F2819" t="s">
        <v>8327</v>
      </c>
      <c r="G2819" t="s">
        <v>203</v>
      </c>
      <c r="H2819" t="s">
        <v>135</v>
      </c>
      <c r="I2819" t="s">
        <v>136</v>
      </c>
      <c r="J2819" t="s">
        <v>137</v>
      </c>
      <c r="K2819" t="s">
        <v>138</v>
      </c>
      <c r="L2819" t="s">
        <v>8328</v>
      </c>
      <c r="M2819" t="s">
        <v>8329</v>
      </c>
      <c r="N2819">
        <v>3.1575000000000002</v>
      </c>
      <c r="O2819">
        <v>0</v>
      </c>
      <c r="P2819">
        <v>11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2.4293581461630005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2.4293581461630005</v>
      </c>
    </row>
    <row r="2820" spans="1:31" x14ac:dyDescent="0.25">
      <c r="A2820">
        <v>2379311</v>
      </c>
      <c r="B2820">
        <v>1</v>
      </c>
      <c r="C2820" t="s">
        <v>80</v>
      </c>
      <c r="D2820" t="s">
        <v>85</v>
      </c>
      <c r="E2820" t="s">
        <v>170</v>
      </c>
      <c r="F2820" t="s">
        <v>5130</v>
      </c>
      <c r="G2820" t="s">
        <v>630</v>
      </c>
      <c r="H2820" t="s">
        <v>135</v>
      </c>
      <c r="I2820" t="s">
        <v>136</v>
      </c>
      <c r="J2820" t="s">
        <v>137</v>
      </c>
      <c r="K2820" t="s">
        <v>138</v>
      </c>
      <c r="L2820" t="s">
        <v>8330</v>
      </c>
      <c r="M2820" t="s">
        <v>8331</v>
      </c>
      <c r="N2820">
        <v>9.3849999999999998</v>
      </c>
      <c r="O2820">
        <v>0</v>
      </c>
      <c r="P2820">
        <v>9</v>
      </c>
      <c r="Q2820">
        <v>0</v>
      </c>
      <c r="R2820">
        <v>0</v>
      </c>
      <c r="S2820">
        <v>0</v>
      </c>
      <c r="T2820">
        <v>2</v>
      </c>
      <c r="U2820">
        <v>0</v>
      </c>
      <c r="V2820">
        <v>0</v>
      </c>
      <c r="W2820">
        <v>0</v>
      </c>
      <c r="X2820">
        <v>22.583369105148151</v>
      </c>
      <c r="Y2820">
        <v>0</v>
      </c>
      <c r="Z2820">
        <v>0</v>
      </c>
      <c r="AA2820">
        <v>0</v>
      </c>
      <c r="AB2820">
        <v>106.35339436585726</v>
      </c>
      <c r="AC2820">
        <v>0</v>
      </c>
      <c r="AD2820">
        <v>0</v>
      </c>
      <c r="AE2820">
        <v>128.93676347100541</v>
      </c>
    </row>
    <row r="2821" spans="1:31" x14ac:dyDescent="0.25">
      <c r="A2821">
        <v>2379316</v>
      </c>
      <c r="B2821">
        <v>1</v>
      </c>
      <c r="C2821" t="s">
        <v>81</v>
      </c>
      <c r="D2821" t="s">
        <v>115</v>
      </c>
      <c r="E2821" t="s">
        <v>155</v>
      </c>
      <c r="F2821" t="s">
        <v>8332</v>
      </c>
      <c r="G2821" t="s">
        <v>558</v>
      </c>
      <c r="H2821" t="s">
        <v>135</v>
      </c>
      <c r="I2821" t="s">
        <v>136</v>
      </c>
      <c r="J2821" t="s">
        <v>137</v>
      </c>
      <c r="K2821" t="s">
        <v>138</v>
      </c>
      <c r="L2821" t="s">
        <v>8333</v>
      </c>
      <c r="M2821" t="s">
        <v>8334</v>
      </c>
      <c r="N2821">
        <v>1.518333333</v>
      </c>
      <c r="O2821">
        <v>0</v>
      </c>
      <c r="P2821">
        <v>14</v>
      </c>
      <c r="Q2821">
        <v>0</v>
      </c>
      <c r="R2821">
        <v>1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1.8426522007468003</v>
      </c>
      <c r="Y2821">
        <v>0</v>
      </c>
      <c r="Z2821">
        <v>3.7012599222521998</v>
      </c>
      <c r="AA2821">
        <v>0</v>
      </c>
      <c r="AB2821">
        <v>0</v>
      </c>
      <c r="AC2821">
        <v>0</v>
      </c>
      <c r="AD2821">
        <v>0</v>
      </c>
      <c r="AE2821">
        <v>5.543912122999</v>
      </c>
    </row>
    <row r="2822" spans="1:31" x14ac:dyDescent="0.25">
      <c r="A2822">
        <v>2379319</v>
      </c>
      <c r="B2822">
        <v>1</v>
      </c>
      <c r="C2822" t="s">
        <v>80</v>
      </c>
      <c r="D2822" t="s">
        <v>92</v>
      </c>
      <c r="E2822" t="s">
        <v>132</v>
      </c>
      <c r="F2822" t="s">
        <v>8335</v>
      </c>
      <c r="G2822" t="s">
        <v>145</v>
      </c>
      <c r="H2822" t="s">
        <v>135</v>
      </c>
      <c r="I2822" t="s">
        <v>136</v>
      </c>
      <c r="J2822" t="s">
        <v>137</v>
      </c>
      <c r="K2822" t="s">
        <v>138</v>
      </c>
      <c r="L2822" t="s">
        <v>8336</v>
      </c>
      <c r="M2822" t="s">
        <v>8337</v>
      </c>
      <c r="N2822">
        <v>0.883611111</v>
      </c>
      <c r="O2822">
        <v>0</v>
      </c>
      <c r="P2822">
        <v>17</v>
      </c>
      <c r="Q2822">
        <v>0</v>
      </c>
      <c r="R2822">
        <v>0</v>
      </c>
      <c r="S2822">
        <v>0</v>
      </c>
      <c r="T2822">
        <v>2</v>
      </c>
      <c r="U2822">
        <v>0</v>
      </c>
      <c r="V2822">
        <v>0</v>
      </c>
      <c r="W2822">
        <v>0</v>
      </c>
      <c r="X2822">
        <v>4.0687206261510669</v>
      </c>
      <c r="Y2822">
        <v>0</v>
      </c>
      <c r="Z2822">
        <v>0</v>
      </c>
      <c r="AA2822">
        <v>0</v>
      </c>
      <c r="AB2822">
        <v>2.0049921782789499</v>
      </c>
      <c r="AC2822">
        <v>0</v>
      </c>
      <c r="AD2822">
        <v>0</v>
      </c>
      <c r="AE2822">
        <v>6.0737128044300164</v>
      </c>
    </row>
    <row r="2823" spans="1:31" x14ac:dyDescent="0.25">
      <c r="A2823">
        <v>2379325</v>
      </c>
      <c r="B2823">
        <v>1</v>
      </c>
      <c r="C2823" t="s">
        <v>80</v>
      </c>
      <c r="D2823" t="s">
        <v>96</v>
      </c>
      <c r="E2823" t="s">
        <v>170</v>
      </c>
      <c r="F2823" t="s">
        <v>8338</v>
      </c>
      <c r="G2823" t="s">
        <v>630</v>
      </c>
      <c r="H2823" t="s">
        <v>135</v>
      </c>
      <c r="I2823" t="s">
        <v>136</v>
      </c>
      <c r="J2823" t="s">
        <v>137</v>
      </c>
      <c r="K2823" t="s">
        <v>138</v>
      </c>
      <c r="L2823" t="s">
        <v>8339</v>
      </c>
      <c r="M2823" t="s">
        <v>8340</v>
      </c>
      <c r="N2823">
        <v>3.1291666660000002</v>
      </c>
      <c r="O2823">
        <v>0</v>
      </c>
      <c r="P2823">
        <v>46</v>
      </c>
      <c r="Q2823">
        <v>0</v>
      </c>
      <c r="R2823">
        <v>0</v>
      </c>
      <c r="S2823">
        <v>0</v>
      </c>
      <c r="T2823">
        <v>4</v>
      </c>
      <c r="U2823">
        <v>0</v>
      </c>
      <c r="V2823">
        <v>0</v>
      </c>
      <c r="W2823">
        <v>0</v>
      </c>
      <c r="X2823">
        <v>24.983618452382913</v>
      </c>
      <c r="Y2823">
        <v>0</v>
      </c>
      <c r="Z2823">
        <v>0</v>
      </c>
      <c r="AA2823">
        <v>0</v>
      </c>
      <c r="AB2823">
        <v>12.529856481736052</v>
      </c>
      <c r="AC2823">
        <v>0</v>
      </c>
      <c r="AD2823">
        <v>0</v>
      </c>
      <c r="AE2823">
        <v>37.513474934118967</v>
      </c>
    </row>
    <row r="2824" spans="1:31" x14ac:dyDescent="0.25">
      <c r="A2824">
        <v>2379329</v>
      </c>
      <c r="B2824">
        <v>1</v>
      </c>
      <c r="C2824" t="s">
        <v>80</v>
      </c>
      <c r="D2824" t="s">
        <v>87</v>
      </c>
      <c r="E2824" t="s">
        <v>170</v>
      </c>
      <c r="F2824" t="s">
        <v>8341</v>
      </c>
      <c r="G2824" t="s">
        <v>240</v>
      </c>
      <c r="H2824" t="s">
        <v>135</v>
      </c>
      <c r="I2824" t="s">
        <v>136</v>
      </c>
      <c r="J2824" t="s">
        <v>137</v>
      </c>
      <c r="K2824" t="s">
        <v>138</v>
      </c>
      <c r="L2824" t="s">
        <v>8342</v>
      </c>
      <c r="M2824" t="s">
        <v>8343</v>
      </c>
      <c r="N2824">
        <v>1.8388888880000001</v>
      </c>
      <c r="O2824">
        <v>0</v>
      </c>
      <c r="P2824">
        <v>8</v>
      </c>
      <c r="Q2824">
        <v>0</v>
      </c>
      <c r="R2824">
        <v>0</v>
      </c>
      <c r="S2824">
        <v>0</v>
      </c>
      <c r="T2824">
        <v>28</v>
      </c>
      <c r="U2824">
        <v>0</v>
      </c>
      <c r="V2824">
        <v>0</v>
      </c>
      <c r="W2824">
        <v>0</v>
      </c>
      <c r="X2824">
        <v>3.8085231087970004</v>
      </c>
      <c r="Y2824">
        <v>0</v>
      </c>
      <c r="Z2824">
        <v>0</v>
      </c>
      <c r="AA2824">
        <v>0</v>
      </c>
      <c r="AB2824">
        <v>53.676100961541827</v>
      </c>
      <c r="AC2824">
        <v>0</v>
      </c>
      <c r="AD2824">
        <v>0</v>
      </c>
      <c r="AE2824">
        <v>57.484624070338825</v>
      </c>
    </row>
    <row r="2825" spans="1:31" x14ac:dyDescent="0.25">
      <c r="A2825">
        <v>2379331</v>
      </c>
      <c r="B2825">
        <v>1</v>
      </c>
      <c r="C2825" t="s">
        <v>81</v>
      </c>
      <c r="D2825" t="s">
        <v>123</v>
      </c>
      <c r="E2825" t="s">
        <v>132</v>
      </c>
      <c r="F2825" t="s">
        <v>8344</v>
      </c>
      <c r="G2825" t="s">
        <v>145</v>
      </c>
      <c r="H2825" t="s">
        <v>135</v>
      </c>
      <c r="I2825" t="s">
        <v>136</v>
      </c>
      <c r="J2825" t="s">
        <v>137</v>
      </c>
      <c r="K2825" t="s">
        <v>138</v>
      </c>
      <c r="L2825" t="s">
        <v>8345</v>
      </c>
      <c r="M2825" t="s">
        <v>8346</v>
      </c>
      <c r="N2825">
        <v>0.89500000000000002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1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0.30127807801492501</v>
      </c>
      <c r="AC2825">
        <v>0</v>
      </c>
      <c r="AD2825">
        <v>0</v>
      </c>
      <c r="AE2825">
        <v>0.30127807801492501</v>
      </c>
    </row>
    <row r="2826" spans="1:31" x14ac:dyDescent="0.25">
      <c r="A2826">
        <v>2379276</v>
      </c>
      <c r="B2826">
        <v>1</v>
      </c>
      <c r="C2826" t="s">
        <v>80</v>
      </c>
      <c r="D2826" t="s">
        <v>88</v>
      </c>
      <c r="E2826" t="s">
        <v>132</v>
      </c>
      <c r="F2826" t="s">
        <v>8347</v>
      </c>
      <c r="G2826" t="s">
        <v>134</v>
      </c>
      <c r="H2826" t="s">
        <v>135</v>
      </c>
      <c r="I2826" t="s">
        <v>136</v>
      </c>
      <c r="J2826" t="s">
        <v>137</v>
      </c>
      <c r="K2826" t="s">
        <v>138</v>
      </c>
      <c r="L2826" t="s">
        <v>8348</v>
      </c>
      <c r="M2826" t="s">
        <v>8349</v>
      </c>
      <c r="N2826">
        <v>3.4213888880000001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1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1.4553044309388168</v>
      </c>
      <c r="AC2826">
        <v>0</v>
      </c>
      <c r="AD2826">
        <v>0</v>
      </c>
      <c r="AE2826">
        <v>1.4553044309388168</v>
      </c>
    </row>
    <row r="2827" spans="1:31" x14ac:dyDescent="0.25">
      <c r="A2827">
        <v>2379314</v>
      </c>
      <c r="B2827">
        <v>1</v>
      </c>
      <c r="C2827" t="s">
        <v>81</v>
      </c>
      <c r="D2827" t="s">
        <v>112</v>
      </c>
      <c r="E2827" t="s">
        <v>132</v>
      </c>
      <c r="F2827" t="s">
        <v>8350</v>
      </c>
      <c r="G2827" t="s">
        <v>134</v>
      </c>
      <c r="H2827" t="s">
        <v>135</v>
      </c>
      <c r="I2827" t="s">
        <v>136</v>
      </c>
      <c r="J2827" t="s">
        <v>137</v>
      </c>
      <c r="K2827" t="s">
        <v>138</v>
      </c>
      <c r="L2827" t="s">
        <v>8351</v>
      </c>
      <c r="M2827" t="s">
        <v>8352</v>
      </c>
      <c r="N2827">
        <v>2.2141666660000001</v>
      </c>
      <c r="O2827">
        <v>0</v>
      </c>
      <c r="P2827">
        <v>9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5.1053704251513725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5.1053704251513725</v>
      </c>
    </row>
    <row r="2828" spans="1:31" x14ac:dyDescent="0.25">
      <c r="A2828">
        <v>2379315</v>
      </c>
      <c r="B2828">
        <v>1</v>
      </c>
      <c r="C2828" t="s">
        <v>80</v>
      </c>
      <c r="D2828" t="s">
        <v>83</v>
      </c>
      <c r="E2828" t="s">
        <v>132</v>
      </c>
      <c r="F2828" t="s">
        <v>8353</v>
      </c>
      <c r="G2828" t="s">
        <v>149</v>
      </c>
      <c r="H2828" t="s">
        <v>135</v>
      </c>
      <c r="I2828" t="s">
        <v>136</v>
      </c>
      <c r="J2828" t="s">
        <v>137</v>
      </c>
      <c r="K2828" t="s">
        <v>138</v>
      </c>
      <c r="L2828" t="s">
        <v>8354</v>
      </c>
      <c r="M2828" t="s">
        <v>8355</v>
      </c>
      <c r="N2828">
        <v>1.364166666</v>
      </c>
      <c r="O2828">
        <v>0</v>
      </c>
      <c r="P2828">
        <v>5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1.0682653142663998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1.0682653142663998</v>
      </c>
    </row>
    <row r="2829" spans="1:31" x14ac:dyDescent="0.25">
      <c r="A2829">
        <v>2379322</v>
      </c>
      <c r="B2829">
        <v>1</v>
      </c>
      <c r="C2829" t="s">
        <v>80</v>
      </c>
      <c r="D2829" t="s">
        <v>84</v>
      </c>
      <c r="E2829" t="s">
        <v>132</v>
      </c>
      <c r="F2829" t="s">
        <v>2112</v>
      </c>
      <c r="G2829" t="s">
        <v>134</v>
      </c>
      <c r="H2829" t="s">
        <v>135</v>
      </c>
      <c r="I2829" t="s">
        <v>136</v>
      </c>
      <c r="J2829" t="s">
        <v>137</v>
      </c>
      <c r="K2829" t="s">
        <v>138</v>
      </c>
      <c r="L2829" t="s">
        <v>8356</v>
      </c>
      <c r="M2829" t="s">
        <v>8357</v>
      </c>
      <c r="N2829">
        <v>8.6180555549999998</v>
      </c>
      <c r="O2829">
        <v>0</v>
      </c>
      <c r="P2829">
        <v>9</v>
      </c>
      <c r="Q2829">
        <v>0</v>
      </c>
      <c r="R2829">
        <v>0</v>
      </c>
      <c r="S2829">
        <v>0</v>
      </c>
      <c r="T2829">
        <v>1</v>
      </c>
      <c r="U2829">
        <v>0</v>
      </c>
      <c r="V2829">
        <v>0</v>
      </c>
      <c r="W2829">
        <v>0</v>
      </c>
      <c r="X2829">
        <v>10.768136614042602</v>
      </c>
      <c r="Y2829">
        <v>0</v>
      </c>
      <c r="Z2829">
        <v>0</v>
      </c>
      <c r="AA2829">
        <v>0</v>
      </c>
      <c r="AB2829">
        <v>99.043876237510801</v>
      </c>
      <c r="AC2829">
        <v>0</v>
      </c>
      <c r="AD2829">
        <v>0</v>
      </c>
      <c r="AE2829">
        <v>109.8120128515534</v>
      </c>
    </row>
    <row r="2830" spans="1:31" x14ac:dyDescent="0.25">
      <c r="A2830">
        <v>2379333</v>
      </c>
      <c r="B2830">
        <v>1</v>
      </c>
      <c r="C2830" t="s">
        <v>80</v>
      </c>
      <c r="D2830" t="s">
        <v>84</v>
      </c>
      <c r="E2830" t="s">
        <v>132</v>
      </c>
      <c r="F2830" t="s">
        <v>8358</v>
      </c>
      <c r="G2830" t="s">
        <v>145</v>
      </c>
      <c r="H2830" t="s">
        <v>135</v>
      </c>
      <c r="I2830" t="s">
        <v>136</v>
      </c>
      <c r="J2830" t="s">
        <v>137</v>
      </c>
      <c r="K2830" t="s">
        <v>138</v>
      </c>
      <c r="L2830" t="s">
        <v>8359</v>
      </c>
      <c r="M2830" t="s">
        <v>8360</v>
      </c>
      <c r="N2830">
        <v>3.3275000000000001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1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3.3279881764255497</v>
      </c>
      <c r="AC2830">
        <v>0</v>
      </c>
      <c r="AD2830">
        <v>0</v>
      </c>
      <c r="AE2830">
        <v>3.3279881764255497</v>
      </c>
    </row>
    <row r="2831" spans="1:31" x14ac:dyDescent="0.25">
      <c r="A2831">
        <v>2379335</v>
      </c>
      <c r="B2831">
        <v>1</v>
      </c>
      <c r="C2831" t="s">
        <v>80</v>
      </c>
      <c r="D2831" t="s">
        <v>83</v>
      </c>
      <c r="E2831" t="s">
        <v>155</v>
      </c>
      <c r="F2831" t="s">
        <v>8361</v>
      </c>
      <c r="G2831" t="s">
        <v>384</v>
      </c>
      <c r="H2831" t="s">
        <v>135</v>
      </c>
      <c r="I2831" t="s">
        <v>136</v>
      </c>
      <c r="J2831" t="s">
        <v>3</v>
      </c>
      <c r="K2831" t="s">
        <v>138</v>
      </c>
      <c r="L2831" t="s">
        <v>8362</v>
      </c>
      <c r="M2831" t="s">
        <v>8363</v>
      </c>
      <c r="N2831">
        <v>2.0452777769999999</v>
      </c>
      <c r="O2831">
        <v>0</v>
      </c>
      <c r="P2831">
        <v>57</v>
      </c>
      <c r="Q2831">
        <v>0</v>
      </c>
      <c r="R2831">
        <v>0</v>
      </c>
      <c r="S2831">
        <v>0</v>
      </c>
      <c r="T2831">
        <v>11</v>
      </c>
      <c r="U2831">
        <v>0</v>
      </c>
      <c r="V2831">
        <v>0</v>
      </c>
      <c r="W2831">
        <v>0</v>
      </c>
      <c r="X2831">
        <v>48.429046123237576</v>
      </c>
      <c r="Y2831">
        <v>0</v>
      </c>
      <c r="Z2831">
        <v>0</v>
      </c>
      <c r="AA2831">
        <v>0</v>
      </c>
      <c r="AB2831">
        <v>19.313162311653926</v>
      </c>
      <c r="AC2831">
        <v>0</v>
      </c>
      <c r="AD2831">
        <v>0</v>
      </c>
      <c r="AE2831">
        <v>67.742208434891495</v>
      </c>
    </row>
    <row r="2832" spans="1:31" x14ac:dyDescent="0.25">
      <c r="A2832">
        <v>2378953</v>
      </c>
      <c r="B2832">
        <v>1</v>
      </c>
      <c r="C2832" t="s">
        <v>80</v>
      </c>
      <c r="D2832" t="s">
        <v>83</v>
      </c>
      <c r="E2832" t="s">
        <v>155</v>
      </c>
      <c r="F2832" t="s">
        <v>8364</v>
      </c>
      <c r="G2832" t="s">
        <v>353</v>
      </c>
      <c r="H2832" t="s">
        <v>135</v>
      </c>
      <c r="I2832" t="s">
        <v>136</v>
      </c>
      <c r="J2832" t="s">
        <v>137</v>
      </c>
      <c r="K2832" t="s">
        <v>294</v>
      </c>
      <c r="L2832" t="s">
        <v>8365</v>
      </c>
      <c r="M2832" t="s">
        <v>8366</v>
      </c>
      <c r="N2832">
        <v>8.4158333330000001</v>
      </c>
      <c r="O2832">
        <v>0</v>
      </c>
      <c r="P2832">
        <v>201</v>
      </c>
      <c r="Q2832">
        <v>0</v>
      </c>
      <c r="R2832">
        <v>0</v>
      </c>
      <c r="S2832">
        <v>0</v>
      </c>
      <c r="T2832">
        <v>16</v>
      </c>
      <c r="U2832">
        <v>0</v>
      </c>
      <c r="V2832">
        <v>0</v>
      </c>
      <c r="W2832">
        <v>0</v>
      </c>
      <c r="X2832">
        <v>371.52350356847313</v>
      </c>
      <c r="Y2832">
        <v>0</v>
      </c>
      <c r="Z2832">
        <v>0</v>
      </c>
      <c r="AA2832">
        <v>0</v>
      </c>
      <c r="AB2832">
        <v>172.7606746940067</v>
      </c>
      <c r="AC2832">
        <v>0</v>
      </c>
      <c r="AD2832">
        <v>0</v>
      </c>
      <c r="AE2832">
        <v>544.28417826247983</v>
      </c>
    </row>
    <row r="2833" spans="1:31" x14ac:dyDescent="0.25">
      <c r="A2833">
        <v>2379343</v>
      </c>
      <c r="B2833">
        <v>1</v>
      </c>
      <c r="C2833" t="s">
        <v>80</v>
      </c>
      <c r="D2833" t="s">
        <v>100</v>
      </c>
      <c r="E2833" t="s">
        <v>155</v>
      </c>
      <c r="F2833" t="s">
        <v>8367</v>
      </c>
      <c r="G2833" t="s">
        <v>203</v>
      </c>
      <c r="H2833" t="s">
        <v>135</v>
      </c>
      <c r="I2833" t="s">
        <v>136</v>
      </c>
      <c r="J2833" t="s">
        <v>137</v>
      </c>
      <c r="K2833" t="s">
        <v>138</v>
      </c>
      <c r="L2833" t="s">
        <v>8368</v>
      </c>
      <c r="M2833" t="s">
        <v>8369</v>
      </c>
      <c r="N2833">
        <v>1.955833333</v>
      </c>
      <c r="O2833">
        <v>0</v>
      </c>
      <c r="P2833">
        <v>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0.36978627278507503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0.36978627278507503</v>
      </c>
    </row>
    <row r="2834" spans="1:31" x14ac:dyDescent="0.25">
      <c r="A2834">
        <v>2379353</v>
      </c>
      <c r="B2834">
        <v>1</v>
      </c>
      <c r="C2834" t="s">
        <v>80</v>
      </c>
      <c r="D2834" t="s">
        <v>103</v>
      </c>
      <c r="E2834" t="s">
        <v>155</v>
      </c>
      <c r="F2834" t="s">
        <v>8370</v>
      </c>
      <c r="G2834" t="s">
        <v>203</v>
      </c>
      <c r="H2834" t="s">
        <v>135</v>
      </c>
      <c r="I2834" t="s">
        <v>136</v>
      </c>
      <c r="J2834" t="s">
        <v>137</v>
      </c>
      <c r="K2834" t="s">
        <v>138</v>
      </c>
      <c r="L2834" t="s">
        <v>8371</v>
      </c>
      <c r="M2834" t="s">
        <v>8372</v>
      </c>
      <c r="N2834">
        <v>1.033055555</v>
      </c>
      <c r="O2834">
        <v>0</v>
      </c>
      <c r="P2834">
        <v>2</v>
      </c>
      <c r="Q2834">
        <v>0</v>
      </c>
      <c r="R2834">
        <v>0</v>
      </c>
      <c r="S2834">
        <v>0</v>
      </c>
      <c r="T2834">
        <v>2</v>
      </c>
      <c r="U2834">
        <v>0</v>
      </c>
      <c r="V2834">
        <v>0</v>
      </c>
      <c r="W2834">
        <v>0</v>
      </c>
      <c r="X2834">
        <v>0.69452702685992507</v>
      </c>
      <c r="Y2834">
        <v>0</v>
      </c>
      <c r="Z2834">
        <v>0</v>
      </c>
      <c r="AA2834">
        <v>0</v>
      </c>
      <c r="AB2834">
        <v>5.198181326700575</v>
      </c>
      <c r="AC2834">
        <v>0</v>
      </c>
      <c r="AD2834">
        <v>0</v>
      </c>
      <c r="AE2834">
        <v>5.8927083535604998</v>
      </c>
    </row>
    <row r="2835" spans="1:31" x14ac:dyDescent="0.25">
      <c r="A2835">
        <v>2376847</v>
      </c>
      <c r="B2835">
        <v>1</v>
      </c>
      <c r="C2835" t="s">
        <v>80</v>
      </c>
      <c r="D2835" t="s">
        <v>84</v>
      </c>
      <c r="E2835" t="s">
        <v>155</v>
      </c>
      <c r="F2835" t="s">
        <v>8373</v>
      </c>
      <c r="G2835" t="s">
        <v>172</v>
      </c>
      <c r="H2835" t="s">
        <v>135</v>
      </c>
      <c r="I2835" t="s">
        <v>136</v>
      </c>
      <c r="J2835" t="s">
        <v>137</v>
      </c>
      <c r="K2835" t="s">
        <v>138</v>
      </c>
      <c r="L2835" t="s">
        <v>8374</v>
      </c>
      <c r="M2835" t="s">
        <v>8375</v>
      </c>
      <c r="N2835">
        <v>2.4997222219999999</v>
      </c>
      <c r="O2835">
        <v>0</v>
      </c>
      <c r="P2835">
        <v>1</v>
      </c>
      <c r="Q2835">
        <v>0</v>
      </c>
      <c r="R2835">
        <v>0</v>
      </c>
      <c r="S2835">
        <v>0</v>
      </c>
      <c r="T2835">
        <v>7</v>
      </c>
      <c r="U2835">
        <v>0</v>
      </c>
      <c r="V2835">
        <v>0</v>
      </c>
      <c r="W2835">
        <v>0</v>
      </c>
      <c r="X2835">
        <v>0.316048474016</v>
      </c>
      <c r="Y2835">
        <v>0</v>
      </c>
      <c r="Z2835">
        <v>0</v>
      </c>
      <c r="AA2835">
        <v>0</v>
      </c>
      <c r="AB2835">
        <v>26.014281636368622</v>
      </c>
      <c r="AC2835">
        <v>0</v>
      </c>
      <c r="AD2835">
        <v>0</v>
      </c>
      <c r="AE2835">
        <v>26.330330110384622</v>
      </c>
    </row>
    <row r="2836" spans="1:31" x14ac:dyDescent="0.25">
      <c r="A2836">
        <v>2376848</v>
      </c>
      <c r="B2836">
        <v>1</v>
      </c>
      <c r="C2836" t="s">
        <v>80</v>
      </c>
      <c r="D2836" t="s">
        <v>88</v>
      </c>
      <c r="E2836" t="s">
        <v>155</v>
      </c>
      <c r="F2836" t="s">
        <v>8376</v>
      </c>
      <c r="G2836" t="s">
        <v>172</v>
      </c>
      <c r="H2836" t="s">
        <v>135</v>
      </c>
      <c r="I2836" t="s">
        <v>136</v>
      </c>
      <c r="J2836" t="s">
        <v>3</v>
      </c>
      <c r="K2836" t="s">
        <v>138</v>
      </c>
      <c r="L2836" t="s">
        <v>8377</v>
      </c>
      <c r="M2836" t="s">
        <v>8378</v>
      </c>
      <c r="N2836">
        <v>2.1883333330000001</v>
      </c>
      <c r="O2836">
        <v>0</v>
      </c>
      <c r="P2836">
        <v>168</v>
      </c>
      <c r="Q2836">
        <v>0</v>
      </c>
      <c r="R2836">
        <v>0</v>
      </c>
      <c r="S2836">
        <v>0</v>
      </c>
      <c r="T2836">
        <v>22</v>
      </c>
      <c r="U2836">
        <v>0</v>
      </c>
      <c r="V2836">
        <v>0</v>
      </c>
      <c r="W2836">
        <v>0</v>
      </c>
      <c r="X2836">
        <v>74.118445323222033</v>
      </c>
      <c r="Y2836">
        <v>0</v>
      </c>
      <c r="Z2836">
        <v>0</v>
      </c>
      <c r="AA2836">
        <v>0</v>
      </c>
      <c r="AB2836">
        <v>28.56283569452825</v>
      </c>
      <c r="AC2836">
        <v>0</v>
      </c>
      <c r="AD2836">
        <v>0</v>
      </c>
      <c r="AE2836">
        <v>102.68128101775028</v>
      </c>
    </row>
    <row r="2837" spans="1:31" x14ac:dyDescent="0.25">
      <c r="A2837">
        <v>2377152</v>
      </c>
      <c r="B2837">
        <v>1</v>
      </c>
      <c r="C2837" t="s">
        <v>80</v>
      </c>
      <c r="D2837" t="s">
        <v>105</v>
      </c>
      <c r="E2837" t="s">
        <v>170</v>
      </c>
      <c r="F2837" t="s">
        <v>8379</v>
      </c>
      <c r="G2837" t="s">
        <v>5293</v>
      </c>
      <c r="H2837" t="s">
        <v>135</v>
      </c>
      <c r="I2837" t="s">
        <v>136</v>
      </c>
      <c r="J2837" t="s">
        <v>137</v>
      </c>
      <c r="K2837" t="s">
        <v>138</v>
      </c>
      <c r="L2837" t="s">
        <v>8380</v>
      </c>
      <c r="M2837" t="s">
        <v>8381</v>
      </c>
      <c r="N2837">
        <v>0.68361111100000005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1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1.0949966819285999</v>
      </c>
      <c r="AC2837">
        <v>0</v>
      </c>
      <c r="AD2837">
        <v>0</v>
      </c>
      <c r="AE2837">
        <v>1.0949966819285999</v>
      </c>
    </row>
    <row r="2838" spans="1:31" x14ac:dyDescent="0.25">
      <c r="A2838">
        <v>2379348</v>
      </c>
      <c r="B2838">
        <v>1</v>
      </c>
      <c r="C2838" t="s">
        <v>80</v>
      </c>
      <c r="D2838" t="s">
        <v>104</v>
      </c>
      <c r="E2838" t="s">
        <v>132</v>
      </c>
      <c r="F2838" t="s">
        <v>8382</v>
      </c>
      <c r="G2838" t="s">
        <v>149</v>
      </c>
      <c r="H2838" t="s">
        <v>135</v>
      </c>
      <c r="I2838" t="s">
        <v>136</v>
      </c>
      <c r="J2838" t="s">
        <v>137</v>
      </c>
      <c r="K2838" t="s">
        <v>138</v>
      </c>
      <c r="L2838" t="s">
        <v>8383</v>
      </c>
      <c r="M2838" t="s">
        <v>8384</v>
      </c>
      <c r="N2838">
        <v>1.9416666659999999</v>
      </c>
      <c r="O2838">
        <v>0</v>
      </c>
      <c r="P2838">
        <v>1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0.15977075322720002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0.15977075322720002</v>
      </c>
    </row>
    <row r="2839" spans="1:31" x14ac:dyDescent="0.25">
      <c r="A2839">
        <v>2379373</v>
      </c>
      <c r="B2839">
        <v>1</v>
      </c>
      <c r="C2839" t="s">
        <v>80</v>
      </c>
      <c r="D2839" t="s">
        <v>84</v>
      </c>
      <c r="E2839" t="s">
        <v>132</v>
      </c>
      <c r="F2839" t="s">
        <v>8385</v>
      </c>
      <c r="G2839" t="s">
        <v>134</v>
      </c>
      <c r="H2839" t="s">
        <v>135</v>
      </c>
      <c r="I2839" t="s">
        <v>136</v>
      </c>
      <c r="J2839" t="s">
        <v>137</v>
      </c>
      <c r="K2839" t="s">
        <v>138</v>
      </c>
      <c r="L2839" t="s">
        <v>8386</v>
      </c>
      <c r="M2839" t="s">
        <v>8387</v>
      </c>
      <c r="N2839">
        <v>1.575555555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1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10.575180275654201</v>
      </c>
      <c r="AC2839">
        <v>0</v>
      </c>
      <c r="AD2839">
        <v>0</v>
      </c>
      <c r="AE2839">
        <v>10.575180275654201</v>
      </c>
    </row>
    <row r="2840" spans="1:31" x14ac:dyDescent="0.25">
      <c r="A2840">
        <v>2379391</v>
      </c>
      <c r="B2840">
        <v>1</v>
      </c>
      <c r="C2840" t="s">
        <v>80</v>
      </c>
      <c r="D2840" t="s">
        <v>100</v>
      </c>
      <c r="E2840" t="s">
        <v>132</v>
      </c>
      <c r="F2840" t="s">
        <v>8388</v>
      </c>
      <c r="G2840" t="s">
        <v>149</v>
      </c>
      <c r="H2840" t="s">
        <v>135</v>
      </c>
      <c r="I2840" t="s">
        <v>136</v>
      </c>
      <c r="J2840" t="s">
        <v>137</v>
      </c>
      <c r="K2840" t="s">
        <v>138</v>
      </c>
      <c r="L2840" t="s">
        <v>8389</v>
      </c>
      <c r="M2840" t="s">
        <v>8390</v>
      </c>
      <c r="N2840">
        <v>1.237777777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2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4.8397425389932005</v>
      </c>
      <c r="AC2840">
        <v>0</v>
      </c>
      <c r="AD2840">
        <v>0</v>
      </c>
      <c r="AE2840">
        <v>4.8397425389932005</v>
      </c>
    </row>
    <row r="2841" spans="1:31" x14ac:dyDescent="0.25">
      <c r="A2841">
        <v>2379406</v>
      </c>
      <c r="B2841">
        <v>1</v>
      </c>
      <c r="C2841" t="s">
        <v>80</v>
      </c>
      <c r="D2841" t="s">
        <v>85</v>
      </c>
      <c r="E2841" t="s">
        <v>132</v>
      </c>
      <c r="F2841" t="s">
        <v>8391</v>
      </c>
      <c r="G2841" t="s">
        <v>149</v>
      </c>
      <c r="H2841" t="s">
        <v>135</v>
      </c>
      <c r="I2841" t="s">
        <v>136</v>
      </c>
      <c r="J2841" t="s">
        <v>137</v>
      </c>
      <c r="K2841" t="s">
        <v>138</v>
      </c>
      <c r="L2841" t="s">
        <v>8392</v>
      </c>
      <c r="M2841" t="s">
        <v>8393</v>
      </c>
      <c r="N2841">
        <v>0.97722222199999997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1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1.3447945403426</v>
      </c>
      <c r="AC2841">
        <v>0</v>
      </c>
      <c r="AD2841">
        <v>0</v>
      </c>
      <c r="AE2841">
        <v>1.3447945403426</v>
      </c>
    </row>
    <row r="2842" spans="1:31" x14ac:dyDescent="0.25">
      <c r="A2842">
        <v>2379426</v>
      </c>
      <c r="B2842">
        <v>1</v>
      </c>
      <c r="C2842" t="s">
        <v>80</v>
      </c>
      <c r="D2842" t="s">
        <v>101</v>
      </c>
      <c r="E2842" t="s">
        <v>155</v>
      </c>
      <c r="F2842" t="s">
        <v>167</v>
      </c>
      <c r="G2842" t="s">
        <v>161</v>
      </c>
      <c r="H2842" t="s">
        <v>135</v>
      </c>
      <c r="I2842" t="s">
        <v>136</v>
      </c>
      <c r="J2842" t="s">
        <v>137</v>
      </c>
      <c r="K2842" t="s">
        <v>138</v>
      </c>
      <c r="L2842" t="s">
        <v>8394</v>
      </c>
      <c r="M2842" t="s">
        <v>8395</v>
      </c>
      <c r="N2842">
        <v>0.72083333299999997</v>
      </c>
      <c r="O2842">
        <v>0</v>
      </c>
      <c r="P2842">
        <v>81</v>
      </c>
      <c r="Q2842">
        <v>0</v>
      </c>
      <c r="R2842">
        <v>1</v>
      </c>
      <c r="S2842">
        <v>0</v>
      </c>
      <c r="T2842">
        <v>4</v>
      </c>
      <c r="U2842">
        <v>0</v>
      </c>
      <c r="V2842">
        <v>0</v>
      </c>
      <c r="W2842">
        <v>0</v>
      </c>
      <c r="X2842">
        <v>10.872173648042747</v>
      </c>
      <c r="Y2842">
        <v>0</v>
      </c>
      <c r="Z2842">
        <v>0</v>
      </c>
      <c r="AA2842">
        <v>0</v>
      </c>
      <c r="AB2842">
        <v>3.6526928751472503</v>
      </c>
      <c r="AC2842">
        <v>0</v>
      </c>
      <c r="AD2842">
        <v>0</v>
      </c>
      <c r="AE2842">
        <v>14.524866523189997</v>
      </c>
    </row>
    <row r="2843" spans="1:31" x14ac:dyDescent="0.25">
      <c r="A2843">
        <v>2379448</v>
      </c>
      <c r="B2843">
        <v>1</v>
      </c>
      <c r="C2843" t="s">
        <v>80</v>
      </c>
      <c r="D2843" t="s">
        <v>104</v>
      </c>
      <c r="E2843" t="s">
        <v>155</v>
      </c>
      <c r="F2843" t="s">
        <v>8396</v>
      </c>
      <c r="G2843" t="s">
        <v>594</v>
      </c>
      <c r="H2843" t="s">
        <v>135</v>
      </c>
      <c r="I2843" t="s">
        <v>136</v>
      </c>
      <c r="J2843" t="s">
        <v>137</v>
      </c>
      <c r="K2843" t="s">
        <v>138</v>
      </c>
      <c r="L2843" t="s">
        <v>8397</v>
      </c>
      <c r="M2843" t="s">
        <v>8398</v>
      </c>
      <c r="N2843">
        <v>0.58972222200000002</v>
      </c>
      <c r="O2843">
        <v>0</v>
      </c>
      <c r="P2843">
        <v>79</v>
      </c>
      <c r="Q2843">
        <v>0</v>
      </c>
      <c r="R2843">
        <v>0</v>
      </c>
      <c r="S2843">
        <v>0</v>
      </c>
      <c r="T2843">
        <v>5</v>
      </c>
      <c r="U2843">
        <v>0</v>
      </c>
      <c r="V2843">
        <v>0</v>
      </c>
      <c r="W2843">
        <v>0</v>
      </c>
      <c r="X2843">
        <v>13.229592737475759</v>
      </c>
      <c r="Y2843">
        <v>0</v>
      </c>
      <c r="Z2843">
        <v>0</v>
      </c>
      <c r="AA2843">
        <v>0</v>
      </c>
      <c r="AB2843">
        <v>0.30013594447481662</v>
      </c>
      <c r="AC2843">
        <v>0</v>
      </c>
      <c r="AD2843">
        <v>0</v>
      </c>
      <c r="AE2843">
        <v>13.529728681950576</v>
      </c>
    </row>
    <row r="2844" spans="1:31" x14ac:dyDescent="0.25">
      <c r="A2844">
        <v>2382416</v>
      </c>
      <c r="B2844">
        <v>1</v>
      </c>
      <c r="C2844" t="s">
        <v>80</v>
      </c>
      <c r="D2844" t="s">
        <v>82</v>
      </c>
      <c r="E2844" t="s">
        <v>132</v>
      </c>
      <c r="F2844" t="s">
        <v>8399</v>
      </c>
      <c r="G2844" t="s">
        <v>172</v>
      </c>
      <c r="H2844" t="s">
        <v>135</v>
      </c>
      <c r="I2844" t="s">
        <v>136</v>
      </c>
      <c r="J2844" t="s">
        <v>137</v>
      </c>
      <c r="K2844" t="s">
        <v>138</v>
      </c>
      <c r="L2844" t="s">
        <v>8400</v>
      </c>
      <c r="M2844" t="s">
        <v>8401</v>
      </c>
      <c r="N2844">
        <v>2.2394444440000001</v>
      </c>
      <c r="O2844">
        <v>0</v>
      </c>
      <c r="P2844">
        <v>6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2.8197632905025589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2.8197632905025589</v>
      </c>
    </row>
    <row r="2845" spans="1:31" x14ac:dyDescent="0.25">
      <c r="A2845">
        <v>2382426</v>
      </c>
      <c r="B2845">
        <v>1</v>
      </c>
      <c r="C2845" t="s">
        <v>80</v>
      </c>
      <c r="D2845" t="s">
        <v>98</v>
      </c>
      <c r="E2845" t="s">
        <v>132</v>
      </c>
      <c r="F2845" t="s">
        <v>8402</v>
      </c>
      <c r="G2845" t="s">
        <v>149</v>
      </c>
      <c r="H2845" t="s">
        <v>135</v>
      </c>
      <c r="I2845" t="s">
        <v>136</v>
      </c>
      <c r="J2845" t="s">
        <v>137</v>
      </c>
      <c r="K2845" t="s">
        <v>138</v>
      </c>
      <c r="L2845" t="s">
        <v>8403</v>
      </c>
      <c r="M2845" t="s">
        <v>8404</v>
      </c>
      <c r="N2845">
        <v>2.7936111110000001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0.84423839778697496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0.84423839778697496</v>
      </c>
    </row>
    <row r="2846" spans="1:31" x14ac:dyDescent="0.25">
      <c r="A2846">
        <v>2382443</v>
      </c>
      <c r="B2846">
        <v>1</v>
      </c>
      <c r="C2846" t="s">
        <v>80</v>
      </c>
      <c r="D2846" t="s">
        <v>84</v>
      </c>
      <c r="E2846" t="s">
        <v>132</v>
      </c>
      <c r="F2846" t="s">
        <v>8405</v>
      </c>
      <c r="G2846" t="s">
        <v>172</v>
      </c>
      <c r="H2846" t="s">
        <v>135</v>
      </c>
      <c r="I2846" t="s">
        <v>136</v>
      </c>
      <c r="J2846" t="s">
        <v>3</v>
      </c>
      <c r="K2846" t="s">
        <v>138</v>
      </c>
      <c r="L2846" t="s">
        <v>8406</v>
      </c>
      <c r="M2846" t="s">
        <v>8407</v>
      </c>
      <c r="N2846">
        <v>0.78694444399999997</v>
      </c>
      <c r="O2846">
        <v>0</v>
      </c>
      <c r="P2846">
        <v>6</v>
      </c>
      <c r="Q2846">
        <v>0</v>
      </c>
      <c r="R2846">
        <v>0</v>
      </c>
      <c r="S2846">
        <v>0</v>
      </c>
      <c r="T2846">
        <v>1</v>
      </c>
      <c r="U2846">
        <v>0</v>
      </c>
      <c r="V2846">
        <v>0</v>
      </c>
      <c r="W2846">
        <v>0</v>
      </c>
      <c r="X2846">
        <v>1.1241878956517501</v>
      </c>
      <c r="Y2846">
        <v>0</v>
      </c>
      <c r="Z2846">
        <v>0</v>
      </c>
      <c r="AA2846">
        <v>0</v>
      </c>
      <c r="AB2846">
        <v>3.6018971149950001E-2</v>
      </c>
      <c r="AC2846">
        <v>0</v>
      </c>
      <c r="AD2846">
        <v>0</v>
      </c>
      <c r="AE2846">
        <v>1.1602068668017</v>
      </c>
    </row>
    <row r="2847" spans="1:31" x14ac:dyDescent="0.25">
      <c r="A2847">
        <v>2382447</v>
      </c>
      <c r="B2847">
        <v>1</v>
      </c>
      <c r="C2847" t="s">
        <v>80</v>
      </c>
      <c r="D2847" t="s">
        <v>97</v>
      </c>
      <c r="E2847" t="s">
        <v>132</v>
      </c>
      <c r="F2847" t="s">
        <v>8408</v>
      </c>
      <c r="G2847" t="s">
        <v>172</v>
      </c>
      <c r="H2847" t="s">
        <v>135</v>
      </c>
      <c r="I2847" t="s">
        <v>136</v>
      </c>
      <c r="J2847" t="s">
        <v>137</v>
      </c>
      <c r="K2847" t="s">
        <v>138</v>
      </c>
      <c r="L2847" t="s">
        <v>8409</v>
      </c>
      <c r="M2847" t="s">
        <v>8410</v>
      </c>
      <c r="N2847">
        <v>2.2458333330000002</v>
      </c>
      <c r="O2847">
        <v>0</v>
      </c>
      <c r="P2847">
        <v>1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0.95289825194083333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0.95289825194083333</v>
      </c>
    </row>
    <row r="2848" spans="1:31" x14ac:dyDescent="0.25">
      <c r="A2848">
        <v>2382454</v>
      </c>
      <c r="B2848">
        <v>1</v>
      </c>
      <c r="C2848" t="s">
        <v>80</v>
      </c>
      <c r="D2848" t="s">
        <v>103</v>
      </c>
      <c r="E2848" t="s">
        <v>155</v>
      </c>
      <c r="F2848" t="s">
        <v>8411</v>
      </c>
      <c r="G2848" t="s">
        <v>172</v>
      </c>
      <c r="H2848" t="s">
        <v>135</v>
      </c>
      <c r="I2848" t="s">
        <v>136</v>
      </c>
      <c r="J2848" t="s">
        <v>3</v>
      </c>
      <c r="K2848" t="s">
        <v>138</v>
      </c>
      <c r="L2848" t="s">
        <v>8412</v>
      </c>
      <c r="M2848" t="s">
        <v>8413</v>
      </c>
      <c r="N2848">
        <v>0.87250000000000005</v>
      </c>
      <c r="O2848">
        <v>0</v>
      </c>
      <c r="P2848">
        <v>77</v>
      </c>
      <c r="Q2848">
        <v>0</v>
      </c>
      <c r="R2848">
        <v>0</v>
      </c>
      <c r="S2848">
        <v>0</v>
      </c>
      <c r="T2848">
        <v>5</v>
      </c>
      <c r="U2848">
        <v>0</v>
      </c>
      <c r="V2848">
        <v>0</v>
      </c>
      <c r="W2848">
        <v>0</v>
      </c>
      <c r="X2848">
        <v>18.003641502357372</v>
      </c>
      <c r="Y2848">
        <v>0</v>
      </c>
      <c r="Z2848">
        <v>0</v>
      </c>
      <c r="AA2848">
        <v>0</v>
      </c>
      <c r="AB2848">
        <v>5.5777063261666511</v>
      </c>
      <c r="AC2848">
        <v>0</v>
      </c>
      <c r="AD2848">
        <v>0</v>
      </c>
      <c r="AE2848">
        <v>23.581347828524024</v>
      </c>
    </row>
    <row r="2849" spans="1:31" x14ac:dyDescent="0.25">
      <c r="A2849">
        <v>2382464</v>
      </c>
      <c r="B2849">
        <v>1</v>
      </c>
      <c r="C2849" t="s">
        <v>81</v>
      </c>
      <c r="D2849" t="s">
        <v>128</v>
      </c>
      <c r="E2849" t="s">
        <v>132</v>
      </c>
      <c r="F2849" t="s">
        <v>8414</v>
      </c>
      <c r="G2849" t="s">
        <v>145</v>
      </c>
      <c r="H2849" t="s">
        <v>135</v>
      </c>
      <c r="I2849" t="s">
        <v>136</v>
      </c>
      <c r="J2849" t="s">
        <v>137</v>
      </c>
      <c r="K2849" t="s">
        <v>138</v>
      </c>
      <c r="L2849" t="s">
        <v>8415</v>
      </c>
      <c r="M2849" t="s">
        <v>8416</v>
      </c>
      <c r="N2849">
        <v>0.84083333299999996</v>
      </c>
      <c r="O2849">
        <v>0</v>
      </c>
      <c r="P2849">
        <v>5</v>
      </c>
      <c r="Q2849">
        <v>0</v>
      </c>
      <c r="R2849">
        <v>0</v>
      </c>
      <c r="S2849">
        <v>0</v>
      </c>
      <c r="T2849">
        <v>1</v>
      </c>
      <c r="U2849">
        <v>0</v>
      </c>
      <c r="V2849">
        <v>0</v>
      </c>
      <c r="W2849">
        <v>0</v>
      </c>
      <c r="X2849">
        <v>0.65573121098494991</v>
      </c>
      <c r="Y2849">
        <v>0</v>
      </c>
      <c r="Z2849">
        <v>0</v>
      </c>
      <c r="AA2849">
        <v>0</v>
      </c>
      <c r="AB2849">
        <v>7.4193946211199999E-2</v>
      </c>
      <c r="AC2849">
        <v>0</v>
      </c>
      <c r="AD2849">
        <v>0</v>
      </c>
      <c r="AE2849">
        <v>0.72992515719614992</v>
      </c>
    </row>
    <row r="2850" spans="1:31" x14ac:dyDescent="0.25">
      <c r="A2850">
        <v>2382471</v>
      </c>
      <c r="B2850">
        <v>1</v>
      </c>
      <c r="C2850" t="s">
        <v>81</v>
      </c>
      <c r="D2850" t="s">
        <v>118</v>
      </c>
      <c r="E2850" t="s">
        <v>155</v>
      </c>
      <c r="F2850" t="s">
        <v>8417</v>
      </c>
      <c r="G2850" t="s">
        <v>203</v>
      </c>
      <c r="H2850" t="s">
        <v>135</v>
      </c>
      <c r="I2850" t="s">
        <v>136</v>
      </c>
      <c r="J2850" t="s">
        <v>137</v>
      </c>
      <c r="K2850" t="s">
        <v>138</v>
      </c>
      <c r="L2850" t="s">
        <v>8418</v>
      </c>
      <c r="M2850" t="s">
        <v>8419</v>
      </c>
      <c r="N2850">
        <v>0.41249999999999998</v>
      </c>
      <c r="O2850">
        <v>0</v>
      </c>
      <c r="P2850">
        <v>2</v>
      </c>
      <c r="Q2850">
        <v>0</v>
      </c>
      <c r="R2850">
        <v>0</v>
      </c>
      <c r="S2850">
        <v>0</v>
      </c>
      <c r="T2850">
        <v>2</v>
      </c>
      <c r="U2850">
        <v>0</v>
      </c>
      <c r="V2850">
        <v>0</v>
      </c>
      <c r="W2850">
        <v>0</v>
      </c>
      <c r="X2850">
        <v>9.4252026824999998E-3</v>
      </c>
      <c r="Y2850">
        <v>0</v>
      </c>
      <c r="Z2850">
        <v>0</v>
      </c>
      <c r="AA2850">
        <v>0</v>
      </c>
      <c r="AB2850">
        <v>1.6868550272557499</v>
      </c>
      <c r="AC2850">
        <v>0</v>
      </c>
      <c r="AD2850">
        <v>0</v>
      </c>
      <c r="AE2850">
        <v>1.6962802299382498</v>
      </c>
    </row>
    <row r="2851" spans="1:31" x14ac:dyDescent="0.25">
      <c r="A2851">
        <v>2382492</v>
      </c>
      <c r="B2851">
        <v>1</v>
      </c>
      <c r="C2851" t="s">
        <v>81</v>
      </c>
      <c r="D2851" t="s">
        <v>115</v>
      </c>
      <c r="E2851" t="s">
        <v>155</v>
      </c>
      <c r="F2851" t="s">
        <v>8420</v>
      </c>
      <c r="G2851" t="s">
        <v>203</v>
      </c>
      <c r="H2851" t="s">
        <v>135</v>
      </c>
      <c r="I2851" t="s">
        <v>136</v>
      </c>
      <c r="J2851" t="s">
        <v>137</v>
      </c>
      <c r="K2851" t="s">
        <v>138</v>
      </c>
      <c r="L2851" t="s">
        <v>8421</v>
      </c>
      <c r="M2851" t="s">
        <v>8422</v>
      </c>
      <c r="N2851">
        <v>1.746111111</v>
      </c>
      <c r="O2851">
        <v>0</v>
      </c>
      <c r="P2851">
        <v>1</v>
      </c>
      <c r="Q2851">
        <v>0</v>
      </c>
      <c r="R2851">
        <v>1</v>
      </c>
      <c r="S2851">
        <v>0</v>
      </c>
      <c r="T2851">
        <v>3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6.5612702776302001</v>
      </c>
      <c r="AC2851">
        <v>0</v>
      </c>
      <c r="AD2851">
        <v>0</v>
      </c>
      <c r="AE2851">
        <v>6.5612702776302001</v>
      </c>
    </row>
    <row r="2852" spans="1:31" x14ac:dyDescent="0.25">
      <c r="A2852">
        <v>2382504</v>
      </c>
      <c r="B2852">
        <v>1</v>
      </c>
      <c r="C2852" t="s">
        <v>80</v>
      </c>
      <c r="D2852" t="s">
        <v>90</v>
      </c>
      <c r="E2852" t="s">
        <v>132</v>
      </c>
      <c r="F2852" t="s">
        <v>8423</v>
      </c>
      <c r="G2852" t="s">
        <v>149</v>
      </c>
      <c r="H2852" t="s">
        <v>135</v>
      </c>
      <c r="I2852" t="s">
        <v>136</v>
      </c>
      <c r="J2852" t="s">
        <v>137</v>
      </c>
      <c r="K2852" t="s">
        <v>138</v>
      </c>
      <c r="L2852" t="s">
        <v>8424</v>
      </c>
      <c r="M2852" t="s">
        <v>8425</v>
      </c>
      <c r="N2852">
        <v>0.89944444400000001</v>
      </c>
      <c r="O2852">
        <v>0</v>
      </c>
      <c r="P2852">
        <v>2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0.45814974742533338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0.45814974742533338</v>
      </c>
    </row>
    <row r="2853" spans="1:31" x14ac:dyDescent="0.25">
      <c r="A2853">
        <v>2382517</v>
      </c>
      <c r="B2853">
        <v>1</v>
      </c>
      <c r="C2853" t="s">
        <v>80</v>
      </c>
      <c r="D2853" t="s">
        <v>106</v>
      </c>
      <c r="E2853" t="s">
        <v>132</v>
      </c>
      <c r="F2853" t="s">
        <v>8426</v>
      </c>
      <c r="G2853" t="s">
        <v>149</v>
      </c>
      <c r="H2853" t="s">
        <v>135</v>
      </c>
      <c r="I2853" t="s">
        <v>136</v>
      </c>
      <c r="J2853" t="s">
        <v>137</v>
      </c>
      <c r="K2853" t="s">
        <v>138</v>
      </c>
      <c r="L2853" t="s">
        <v>8427</v>
      </c>
      <c r="M2853" t="s">
        <v>8428</v>
      </c>
      <c r="N2853">
        <v>0.39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1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0.66227891363300007</v>
      </c>
      <c r="AC2853">
        <v>0</v>
      </c>
      <c r="AD2853">
        <v>0</v>
      </c>
      <c r="AE2853">
        <v>0.66227891363300007</v>
      </c>
    </row>
    <row r="2854" spans="1:31" x14ac:dyDescent="0.25">
      <c r="A2854">
        <v>2382382</v>
      </c>
      <c r="B2854">
        <v>1</v>
      </c>
      <c r="C2854" t="s">
        <v>80</v>
      </c>
      <c r="D2854" t="s">
        <v>104</v>
      </c>
      <c r="E2854" t="s">
        <v>184</v>
      </c>
      <c r="F2854" t="s">
        <v>8429</v>
      </c>
      <c r="G2854" t="s">
        <v>1445</v>
      </c>
      <c r="H2854" t="s">
        <v>135</v>
      </c>
      <c r="I2854" t="s">
        <v>136</v>
      </c>
      <c r="J2854" t="s">
        <v>137</v>
      </c>
      <c r="K2854" t="s">
        <v>138</v>
      </c>
      <c r="L2854" t="s">
        <v>8430</v>
      </c>
      <c r="M2854" t="s">
        <v>8431</v>
      </c>
      <c r="N2854">
        <v>4.6074999999999999</v>
      </c>
      <c r="O2854">
        <v>0</v>
      </c>
      <c r="P2854">
        <v>6</v>
      </c>
      <c r="Q2854">
        <v>0</v>
      </c>
      <c r="R2854">
        <v>8</v>
      </c>
      <c r="S2854">
        <v>0</v>
      </c>
      <c r="T2854">
        <v>4</v>
      </c>
      <c r="U2854">
        <v>0</v>
      </c>
      <c r="V2854">
        <v>0</v>
      </c>
      <c r="W2854">
        <v>0</v>
      </c>
      <c r="X2854">
        <v>4.8413114247508258</v>
      </c>
      <c r="Y2854">
        <v>0</v>
      </c>
      <c r="Z2854">
        <v>19.626774916523932</v>
      </c>
      <c r="AA2854">
        <v>0</v>
      </c>
      <c r="AB2854">
        <v>21.863273438756167</v>
      </c>
      <c r="AC2854">
        <v>0</v>
      </c>
      <c r="AD2854">
        <v>0</v>
      </c>
      <c r="AE2854">
        <v>46.331359780030922</v>
      </c>
    </row>
    <row r="2855" spans="1:31" x14ac:dyDescent="0.25">
      <c r="A2855">
        <v>2382427</v>
      </c>
      <c r="B2855">
        <v>1</v>
      </c>
      <c r="C2855" t="s">
        <v>80</v>
      </c>
      <c r="D2855" t="s">
        <v>93</v>
      </c>
      <c r="E2855" t="s">
        <v>132</v>
      </c>
      <c r="F2855" t="s">
        <v>8432</v>
      </c>
      <c r="G2855" t="s">
        <v>172</v>
      </c>
      <c r="H2855" t="s">
        <v>135</v>
      </c>
      <c r="I2855" t="s">
        <v>136</v>
      </c>
      <c r="J2855" t="s">
        <v>137</v>
      </c>
      <c r="K2855" t="s">
        <v>138</v>
      </c>
      <c r="L2855" t="s">
        <v>8433</v>
      </c>
      <c r="M2855" t="s">
        <v>8434</v>
      </c>
      <c r="N2855">
        <v>6.2986111109999996</v>
      </c>
      <c r="O2855">
        <v>0</v>
      </c>
      <c r="P2855">
        <v>9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15.006961137729826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15.006961137729826</v>
      </c>
    </row>
    <row r="2856" spans="1:31" x14ac:dyDescent="0.25">
      <c r="A2856">
        <v>2382436</v>
      </c>
      <c r="B2856">
        <v>1</v>
      </c>
      <c r="C2856" t="s">
        <v>80</v>
      </c>
      <c r="D2856" t="s">
        <v>94</v>
      </c>
      <c r="E2856" t="s">
        <v>132</v>
      </c>
      <c r="F2856" t="s">
        <v>8435</v>
      </c>
      <c r="G2856" t="s">
        <v>149</v>
      </c>
      <c r="H2856" t="s">
        <v>135</v>
      </c>
      <c r="I2856" t="s">
        <v>136</v>
      </c>
      <c r="J2856" t="s">
        <v>137</v>
      </c>
      <c r="K2856" t="s">
        <v>138</v>
      </c>
      <c r="L2856" t="s">
        <v>8436</v>
      </c>
      <c r="M2856" t="s">
        <v>8437</v>
      </c>
      <c r="N2856">
        <v>4.1900000000000004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1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32.107243474155901</v>
      </c>
      <c r="AC2856">
        <v>0</v>
      </c>
      <c r="AD2856">
        <v>0</v>
      </c>
      <c r="AE2856">
        <v>32.107243474155901</v>
      </c>
    </row>
    <row r="2857" spans="1:31" x14ac:dyDescent="0.25">
      <c r="A2857">
        <v>2382452</v>
      </c>
      <c r="B2857">
        <v>1</v>
      </c>
      <c r="C2857" t="s">
        <v>80</v>
      </c>
      <c r="D2857" t="s">
        <v>92</v>
      </c>
      <c r="E2857" t="s">
        <v>132</v>
      </c>
      <c r="F2857" t="s">
        <v>8438</v>
      </c>
      <c r="G2857" t="s">
        <v>145</v>
      </c>
      <c r="H2857" t="s">
        <v>135</v>
      </c>
      <c r="I2857" t="s">
        <v>136</v>
      </c>
      <c r="J2857" t="s">
        <v>137</v>
      </c>
      <c r="K2857" t="s">
        <v>138</v>
      </c>
      <c r="L2857" t="s">
        <v>8439</v>
      </c>
      <c r="M2857" t="s">
        <v>8440</v>
      </c>
      <c r="N2857">
        <v>3.4222222219999998</v>
      </c>
      <c r="O2857">
        <v>0</v>
      </c>
      <c r="P2857">
        <v>3</v>
      </c>
      <c r="Q2857">
        <v>0</v>
      </c>
      <c r="R2857">
        <v>0</v>
      </c>
      <c r="S2857">
        <v>0</v>
      </c>
      <c r="T2857">
        <v>2</v>
      </c>
      <c r="U2857">
        <v>0</v>
      </c>
      <c r="V2857">
        <v>0</v>
      </c>
      <c r="W2857">
        <v>0</v>
      </c>
      <c r="X2857">
        <v>2.25387369604455</v>
      </c>
      <c r="Y2857">
        <v>0</v>
      </c>
      <c r="Z2857">
        <v>0</v>
      </c>
      <c r="AA2857">
        <v>0</v>
      </c>
      <c r="AB2857">
        <v>7.8706896680279996</v>
      </c>
      <c r="AC2857">
        <v>0</v>
      </c>
      <c r="AD2857">
        <v>0</v>
      </c>
      <c r="AE2857">
        <v>10.12456336407255</v>
      </c>
    </row>
    <row r="2858" spans="1:31" x14ac:dyDescent="0.25">
      <c r="A2858">
        <v>2382467</v>
      </c>
      <c r="B2858">
        <v>1</v>
      </c>
      <c r="C2858" t="s">
        <v>81</v>
      </c>
      <c r="D2858" t="s">
        <v>128</v>
      </c>
      <c r="E2858" t="s">
        <v>132</v>
      </c>
      <c r="F2858" t="s">
        <v>8441</v>
      </c>
      <c r="G2858" t="s">
        <v>172</v>
      </c>
      <c r="H2858" t="s">
        <v>135</v>
      </c>
      <c r="I2858" t="s">
        <v>136</v>
      </c>
      <c r="J2858" t="s">
        <v>3</v>
      </c>
      <c r="K2858" t="s">
        <v>138</v>
      </c>
      <c r="L2858" t="s">
        <v>8442</v>
      </c>
      <c r="M2858" t="s">
        <v>8443</v>
      </c>
      <c r="N2858">
        <v>4.6744444439999997</v>
      </c>
      <c r="O2858">
        <v>0</v>
      </c>
      <c r="P2858">
        <v>9</v>
      </c>
      <c r="Q2858">
        <v>0</v>
      </c>
      <c r="R2858">
        <v>0</v>
      </c>
      <c r="S2858">
        <v>0</v>
      </c>
      <c r="T2858">
        <v>2</v>
      </c>
      <c r="U2858">
        <v>0</v>
      </c>
      <c r="V2858">
        <v>0</v>
      </c>
      <c r="W2858">
        <v>0</v>
      </c>
      <c r="X2858">
        <v>9.6872129461714547</v>
      </c>
      <c r="Y2858">
        <v>0</v>
      </c>
      <c r="Z2858">
        <v>0</v>
      </c>
      <c r="AA2858">
        <v>0</v>
      </c>
      <c r="AB2858">
        <v>4.7285009275833331E-2</v>
      </c>
      <c r="AC2858">
        <v>0</v>
      </c>
      <c r="AD2858">
        <v>0</v>
      </c>
      <c r="AE2858">
        <v>9.7344979554472886</v>
      </c>
    </row>
    <row r="2859" spans="1:31" x14ac:dyDescent="0.25">
      <c r="A2859">
        <v>2382481</v>
      </c>
      <c r="B2859">
        <v>1</v>
      </c>
      <c r="C2859" t="s">
        <v>80</v>
      </c>
      <c r="D2859" t="s">
        <v>100</v>
      </c>
      <c r="E2859" t="s">
        <v>132</v>
      </c>
      <c r="F2859" t="s">
        <v>8444</v>
      </c>
      <c r="G2859" t="s">
        <v>149</v>
      </c>
      <c r="H2859" t="s">
        <v>135</v>
      </c>
      <c r="I2859" t="s">
        <v>136</v>
      </c>
      <c r="J2859" t="s">
        <v>137</v>
      </c>
      <c r="K2859" t="s">
        <v>138</v>
      </c>
      <c r="L2859" t="s">
        <v>8445</v>
      </c>
      <c r="M2859" t="s">
        <v>8446</v>
      </c>
      <c r="N2859">
        <v>2.2038888879999998</v>
      </c>
      <c r="O2859">
        <v>0</v>
      </c>
      <c r="P2859">
        <v>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0.54474566424801663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0.54474566424801663</v>
      </c>
    </row>
    <row r="2860" spans="1:31" x14ac:dyDescent="0.25">
      <c r="A2860">
        <v>2382495</v>
      </c>
      <c r="B2860">
        <v>1</v>
      </c>
      <c r="C2860" t="s">
        <v>80</v>
      </c>
      <c r="D2860" t="s">
        <v>83</v>
      </c>
      <c r="E2860" t="s">
        <v>132</v>
      </c>
      <c r="F2860" t="s">
        <v>8447</v>
      </c>
      <c r="G2860" t="s">
        <v>145</v>
      </c>
      <c r="H2860" t="s">
        <v>135</v>
      </c>
      <c r="I2860" t="s">
        <v>136</v>
      </c>
      <c r="J2860" t="s">
        <v>137</v>
      </c>
      <c r="K2860" t="s">
        <v>138</v>
      </c>
      <c r="L2860" t="s">
        <v>8448</v>
      </c>
      <c r="M2860" t="s">
        <v>8449</v>
      </c>
      <c r="N2860">
        <v>1.8166666659999999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1</v>
      </c>
      <c r="U2860">
        <v>0</v>
      </c>
      <c r="V2860">
        <v>1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0.74956982902800007</v>
      </c>
      <c r="AC2860">
        <v>0</v>
      </c>
      <c r="AD2860">
        <v>46.5606095241654</v>
      </c>
      <c r="AE2860">
        <v>47.310179353193398</v>
      </c>
    </row>
    <row r="2861" spans="1:31" x14ac:dyDescent="0.25">
      <c r="A2861">
        <v>2382500</v>
      </c>
      <c r="B2861">
        <v>1</v>
      </c>
      <c r="C2861" t="s">
        <v>80</v>
      </c>
      <c r="D2861" t="s">
        <v>93</v>
      </c>
      <c r="E2861" t="s">
        <v>132</v>
      </c>
      <c r="F2861" t="s">
        <v>8450</v>
      </c>
      <c r="G2861" t="s">
        <v>172</v>
      </c>
      <c r="H2861" t="s">
        <v>135</v>
      </c>
      <c r="I2861" t="s">
        <v>136</v>
      </c>
      <c r="J2861" t="s">
        <v>137</v>
      </c>
      <c r="K2861" t="s">
        <v>138</v>
      </c>
      <c r="L2861" t="s">
        <v>8451</v>
      </c>
      <c r="M2861" t="s">
        <v>8452</v>
      </c>
      <c r="N2861">
        <v>1.564444444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0.76113249580480002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0.76113249580480002</v>
      </c>
    </row>
    <row r="2862" spans="1:31" x14ac:dyDescent="0.25">
      <c r="A2862">
        <v>2382503</v>
      </c>
      <c r="B2862">
        <v>1</v>
      </c>
      <c r="C2862" t="s">
        <v>80</v>
      </c>
      <c r="D2862" t="s">
        <v>104</v>
      </c>
      <c r="E2862" t="s">
        <v>155</v>
      </c>
      <c r="F2862" t="s">
        <v>8453</v>
      </c>
      <c r="G2862" t="s">
        <v>161</v>
      </c>
      <c r="H2862" t="s">
        <v>135</v>
      </c>
      <c r="I2862" t="s">
        <v>136</v>
      </c>
      <c r="J2862" t="s">
        <v>137</v>
      </c>
      <c r="K2862" t="s">
        <v>138</v>
      </c>
      <c r="L2862" t="s">
        <v>8454</v>
      </c>
      <c r="M2862" t="s">
        <v>8455</v>
      </c>
      <c r="N2862">
        <v>1.1816666659999999</v>
      </c>
      <c r="O2862">
        <v>0</v>
      </c>
      <c r="P2862">
        <v>117</v>
      </c>
      <c r="Q2862">
        <v>0</v>
      </c>
      <c r="R2862">
        <v>1</v>
      </c>
      <c r="S2862">
        <v>0</v>
      </c>
      <c r="T2862">
        <v>7</v>
      </c>
      <c r="U2862">
        <v>0</v>
      </c>
      <c r="V2862">
        <v>0</v>
      </c>
      <c r="W2862">
        <v>0</v>
      </c>
      <c r="X2862">
        <v>34.851724436270253</v>
      </c>
      <c r="Y2862">
        <v>0</v>
      </c>
      <c r="Z2862">
        <v>0</v>
      </c>
      <c r="AA2862">
        <v>0</v>
      </c>
      <c r="AB2862">
        <v>7.7121658677359992</v>
      </c>
      <c r="AC2862">
        <v>0</v>
      </c>
      <c r="AD2862">
        <v>0</v>
      </c>
      <c r="AE2862">
        <v>42.56389030400625</v>
      </c>
    </row>
    <row r="2863" spans="1:31" x14ac:dyDescent="0.25">
      <c r="A2863">
        <v>2382511</v>
      </c>
      <c r="B2863">
        <v>1</v>
      </c>
      <c r="C2863" t="s">
        <v>81</v>
      </c>
      <c r="D2863" t="s">
        <v>128</v>
      </c>
      <c r="E2863" t="s">
        <v>170</v>
      </c>
      <c r="F2863" t="s">
        <v>8456</v>
      </c>
      <c r="G2863" t="s">
        <v>172</v>
      </c>
      <c r="H2863" t="s">
        <v>135</v>
      </c>
      <c r="I2863" t="s">
        <v>136</v>
      </c>
      <c r="J2863" t="s">
        <v>3</v>
      </c>
      <c r="K2863" t="s">
        <v>138</v>
      </c>
      <c r="L2863" t="s">
        <v>8457</v>
      </c>
      <c r="M2863" t="s">
        <v>8458</v>
      </c>
      <c r="N2863">
        <v>2.0552777770000001</v>
      </c>
      <c r="O2863">
        <v>0</v>
      </c>
      <c r="P2863">
        <v>57</v>
      </c>
      <c r="Q2863">
        <v>0</v>
      </c>
      <c r="R2863">
        <v>0</v>
      </c>
      <c r="S2863">
        <v>0</v>
      </c>
      <c r="T2863">
        <v>1</v>
      </c>
      <c r="U2863">
        <v>0</v>
      </c>
      <c r="V2863">
        <v>0</v>
      </c>
      <c r="W2863">
        <v>0</v>
      </c>
      <c r="X2863">
        <v>24.227913877819486</v>
      </c>
      <c r="Y2863">
        <v>0</v>
      </c>
      <c r="Z2863">
        <v>0</v>
      </c>
      <c r="AA2863">
        <v>0</v>
      </c>
      <c r="AB2863">
        <v>2.0627160776250002E-3</v>
      </c>
      <c r="AC2863">
        <v>0</v>
      </c>
      <c r="AD2863">
        <v>0</v>
      </c>
      <c r="AE2863">
        <v>24.22997659389711</v>
      </c>
    </row>
    <row r="2864" spans="1:31" x14ac:dyDescent="0.25">
      <c r="A2864">
        <v>2382515</v>
      </c>
      <c r="B2864">
        <v>1</v>
      </c>
      <c r="C2864" t="s">
        <v>80</v>
      </c>
      <c r="D2864" t="s">
        <v>90</v>
      </c>
      <c r="E2864" t="s">
        <v>132</v>
      </c>
      <c r="F2864" t="s">
        <v>8459</v>
      </c>
      <c r="G2864" t="s">
        <v>134</v>
      </c>
      <c r="H2864" t="s">
        <v>135</v>
      </c>
      <c r="I2864" t="s">
        <v>136</v>
      </c>
      <c r="J2864" t="s">
        <v>137</v>
      </c>
      <c r="K2864" t="s">
        <v>138</v>
      </c>
      <c r="L2864" t="s">
        <v>8460</v>
      </c>
      <c r="M2864" t="s">
        <v>8461</v>
      </c>
      <c r="N2864">
        <v>1.3277777770000001</v>
      </c>
      <c r="O2864">
        <v>0</v>
      </c>
      <c r="P2864">
        <v>7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1.9466400036286249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1.9466400036286249</v>
      </c>
    </row>
    <row r="2865" spans="1:31" x14ac:dyDescent="0.25">
      <c r="A2865">
        <v>2382519</v>
      </c>
      <c r="B2865">
        <v>1</v>
      </c>
      <c r="C2865" t="s">
        <v>80</v>
      </c>
      <c r="D2865" t="s">
        <v>93</v>
      </c>
      <c r="E2865" t="s">
        <v>132</v>
      </c>
      <c r="F2865" t="s">
        <v>8462</v>
      </c>
      <c r="G2865" t="s">
        <v>172</v>
      </c>
      <c r="H2865" t="s">
        <v>135</v>
      </c>
      <c r="I2865" t="s">
        <v>136</v>
      </c>
      <c r="J2865" t="s">
        <v>137</v>
      </c>
      <c r="K2865" t="s">
        <v>138</v>
      </c>
      <c r="L2865" t="s">
        <v>8463</v>
      </c>
      <c r="M2865" t="s">
        <v>8464</v>
      </c>
      <c r="N2865">
        <v>2.9941666659999999</v>
      </c>
      <c r="O2865">
        <v>0</v>
      </c>
      <c r="P2865">
        <v>4</v>
      </c>
      <c r="Q2865">
        <v>0</v>
      </c>
      <c r="R2865">
        <v>0</v>
      </c>
      <c r="S2865">
        <v>0</v>
      </c>
      <c r="T2865">
        <v>1</v>
      </c>
      <c r="U2865">
        <v>0</v>
      </c>
      <c r="V2865">
        <v>0</v>
      </c>
      <c r="W2865">
        <v>0</v>
      </c>
      <c r="X2865">
        <v>4.9007540655845991</v>
      </c>
      <c r="Y2865">
        <v>0</v>
      </c>
      <c r="Z2865">
        <v>0</v>
      </c>
      <c r="AA2865">
        <v>0</v>
      </c>
      <c r="AB2865">
        <v>5.8764375944499996E-3</v>
      </c>
      <c r="AC2865">
        <v>0</v>
      </c>
      <c r="AD2865">
        <v>0</v>
      </c>
      <c r="AE2865">
        <v>4.9066305031790494</v>
      </c>
    </row>
    <row r="2866" spans="1:31" x14ac:dyDescent="0.25">
      <c r="A2866">
        <v>2382521</v>
      </c>
      <c r="B2866">
        <v>1</v>
      </c>
      <c r="C2866" t="s">
        <v>80</v>
      </c>
      <c r="D2866" t="s">
        <v>107</v>
      </c>
      <c r="E2866" t="s">
        <v>184</v>
      </c>
      <c r="F2866" t="s">
        <v>8465</v>
      </c>
      <c r="G2866" t="s">
        <v>203</v>
      </c>
      <c r="H2866" t="s">
        <v>135</v>
      </c>
      <c r="I2866" t="s">
        <v>136</v>
      </c>
      <c r="J2866" t="s">
        <v>137</v>
      </c>
      <c r="K2866" t="s">
        <v>138</v>
      </c>
      <c r="L2866" t="s">
        <v>8466</v>
      </c>
      <c r="M2866" t="s">
        <v>8467</v>
      </c>
      <c r="N2866">
        <v>2.8363888880000001</v>
      </c>
      <c r="O2866">
        <v>0</v>
      </c>
      <c r="P2866">
        <v>160</v>
      </c>
      <c r="Q2866">
        <v>0</v>
      </c>
      <c r="R2866">
        <v>0</v>
      </c>
      <c r="S2866">
        <v>0</v>
      </c>
      <c r="T2866">
        <v>5</v>
      </c>
      <c r="U2866">
        <v>0</v>
      </c>
      <c r="V2866">
        <v>0</v>
      </c>
      <c r="W2866">
        <v>0</v>
      </c>
      <c r="X2866">
        <v>124.14778641339201</v>
      </c>
      <c r="Y2866">
        <v>0</v>
      </c>
      <c r="Z2866">
        <v>0</v>
      </c>
      <c r="AA2866">
        <v>0</v>
      </c>
      <c r="AB2866">
        <v>23.102666838198751</v>
      </c>
      <c r="AC2866">
        <v>0</v>
      </c>
      <c r="AD2866">
        <v>0</v>
      </c>
      <c r="AE2866">
        <v>147.25045325159076</v>
      </c>
    </row>
    <row r="2867" spans="1:31" x14ac:dyDescent="0.25">
      <c r="A2867">
        <v>2382529</v>
      </c>
      <c r="B2867">
        <v>1</v>
      </c>
      <c r="C2867" t="s">
        <v>80</v>
      </c>
      <c r="D2867" t="s">
        <v>96</v>
      </c>
      <c r="E2867" t="s">
        <v>132</v>
      </c>
      <c r="F2867" t="s">
        <v>8468</v>
      </c>
      <c r="G2867" t="s">
        <v>134</v>
      </c>
      <c r="H2867" t="s">
        <v>135</v>
      </c>
      <c r="I2867" t="s">
        <v>136</v>
      </c>
      <c r="J2867" t="s">
        <v>137</v>
      </c>
      <c r="K2867" t="s">
        <v>138</v>
      </c>
      <c r="L2867" t="s">
        <v>8469</v>
      </c>
      <c r="M2867" t="s">
        <v>8470</v>
      </c>
      <c r="N2867">
        <v>3.375555555</v>
      </c>
      <c r="O2867">
        <v>0</v>
      </c>
      <c r="P2867">
        <v>1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0.99319472710196677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0.99319472710196677</v>
      </c>
    </row>
    <row r="2868" spans="1:31" x14ac:dyDescent="0.25">
      <c r="A2868">
        <v>2382543</v>
      </c>
      <c r="B2868">
        <v>1</v>
      </c>
      <c r="C2868" t="s">
        <v>81</v>
      </c>
      <c r="D2868" t="s">
        <v>127</v>
      </c>
      <c r="E2868" t="s">
        <v>184</v>
      </c>
      <c r="F2868" t="s">
        <v>8471</v>
      </c>
      <c r="G2868" t="s">
        <v>189</v>
      </c>
      <c r="H2868" t="s">
        <v>135</v>
      </c>
      <c r="I2868" t="s">
        <v>136</v>
      </c>
      <c r="J2868" t="s">
        <v>137</v>
      </c>
      <c r="K2868" t="s">
        <v>138</v>
      </c>
      <c r="L2868" t="s">
        <v>8472</v>
      </c>
      <c r="M2868" t="s">
        <v>8473</v>
      </c>
      <c r="N2868">
        <v>3.2055555550000001</v>
      </c>
      <c r="O2868">
        <v>0</v>
      </c>
      <c r="P2868">
        <v>10</v>
      </c>
      <c r="Q2868">
        <v>0</v>
      </c>
      <c r="R2868">
        <v>16</v>
      </c>
      <c r="S2868">
        <v>0</v>
      </c>
      <c r="T2868">
        <v>2</v>
      </c>
      <c r="U2868">
        <v>0</v>
      </c>
      <c r="V2868">
        <v>0</v>
      </c>
      <c r="W2868">
        <v>0</v>
      </c>
      <c r="X2868">
        <v>1.1597398827758336</v>
      </c>
      <c r="Y2868">
        <v>0</v>
      </c>
      <c r="Z2868">
        <v>34.743474135945824</v>
      </c>
      <c r="AA2868">
        <v>0</v>
      </c>
      <c r="AB2868">
        <v>25.820564931521922</v>
      </c>
      <c r="AC2868">
        <v>0</v>
      </c>
      <c r="AD2868">
        <v>0</v>
      </c>
      <c r="AE2868">
        <v>61.723778950243577</v>
      </c>
    </row>
    <row r="2869" spans="1:31" x14ac:dyDescent="0.25">
      <c r="A2869">
        <v>2382557</v>
      </c>
      <c r="B2869">
        <v>1</v>
      </c>
      <c r="C2869" t="s">
        <v>80</v>
      </c>
      <c r="D2869" t="s">
        <v>105</v>
      </c>
      <c r="E2869" t="s">
        <v>155</v>
      </c>
      <c r="F2869" t="s">
        <v>8474</v>
      </c>
      <c r="G2869" t="s">
        <v>203</v>
      </c>
      <c r="H2869" t="s">
        <v>135</v>
      </c>
      <c r="I2869" t="s">
        <v>136</v>
      </c>
      <c r="J2869" t="s">
        <v>137</v>
      </c>
      <c r="K2869" t="s">
        <v>138</v>
      </c>
      <c r="L2869" t="s">
        <v>8475</v>
      </c>
      <c r="M2869" t="s">
        <v>8476</v>
      </c>
      <c r="N2869">
        <v>1.2013888880000001</v>
      </c>
      <c r="O2869">
        <v>0</v>
      </c>
      <c r="P2869">
        <v>24</v>
      </c>
      <c r="Q2869">
        <v>0</v>
      </c>
      <c r="R2869">
        <v>2</v>
      </c>
      <c r="S2869">
        <v>0</v>
      </c>
      <c r="T2869">
        <v>3</v>
      </c>
      <c r="U2869">
        <v>0</v>
      </c>
      <c r="V2869">
        <v>0</v>
      </c>
      <c r="W2869">
        <v>0</v>
      </c>
      <c r="X2869">
        <v>8.9514268108375514</v>
      </c>
      <c r="Y2869">
        <v>0</v>
      </c>
      <c r="Z2869">
        <v>0.45244301092725003</v>
      </c>
      <c r="AA2869">
        <v>0</v>
      </c>
      <c r="AB2869">
        <v>4.4856464557345834</v>
      </c>
      <c r="AC2869">
        <v>0</v>
      </c>
      <c r="AD2869">
        <v>0</v>
      </c>
      <c r="AE2869">
        <v>13.889516277499386</v>
      </c>
    </row>
    <row r="2870" spans="1:31" x14ac:dyDescent="0.25">
      <c r="A2870">
        <v>2382560</v>
      </c>
      <c r="B2870">
        <v>1</v>
      </c>
      <c r="C2870" t="s">
        <v>80</v>
      </c>
      <c r="D2870" t="s">
        <v>94</v>
      </c>
      <c r="E2870" t="s">
        <v>155</v>
      </c>
      <c r="F2870" t="s">
        <v>8477</v>
      </c>
      <c r="G2870" t="s">
        <v>161</v>
      </c>
      <c r="H2870" t="s">
        <v>135</v>
      </c>
      <c r="I2870" t="s">
        <v>136</v>
      </c>
      <c r="J2870" t="s">
        <v>137</v>
      </c>
      <c r="K2870" t="s">
        <v>138</v>
      </c>
      <c r="L2870" t="s">
        <v>8478</v>
      </c>
      <c r="M2870" t="s">
        <v>8479</v>
      </c>
      <c r="N2870">
        <v>0.61444444399999998</v>
      </c>
      <c r="O2870">
        <v>0</v>
      </c>
      <c r="P2870">
        <v>68</v>
      </c>
      <c r="Q2870">
        <v>0</v>
      </c>
      <c r="R2870">
        <v>0</v>
      </c>
      <c r="S2870">
        <v>0</v>
      </c>
      <c r="T2870">
        <v>21</v>
      </c>
      <c r="U2870">
        <v>0</v>
      </c>
      <c r="V2870">
        <v>0</v>
      </c>
      <c r="W2870">
        <v>0</v>
      </c>
      <c r="X2870">
        <v>13.723002214898161</v>
      </c>
      <c r="Y2870">
        <v>0</v>
      </c>
      <c r="Z2870">
        <v>0</v>
      </c>
      <c r="AA2870">
        <v>0</v>
      </c>
      <c r="AB2870">
        <v>21.020636628578199</v>
      </c>
      <c r="AC2870">
        <v>0</v>
      </c>
      <c r="AD2870">
        <v>0</v>
      </c>
      <c r="AE2870">
        <v>34.743638843476361</v>
      </c>
    </row>
    <row r="2871" spans="1:31" x14ac:dyDescent="0.25">
      <c r="A2871">
        <v>2382561</v>
      </c>
      <c r="B2871">
        <v>1</v>
      </c>
      <c r="C2871" t="s">
        <v>80</v>
      </c>
      <c r="D2871" t="s">
        <v>101</v>
      </c>
      <c r="E2871" t="s">
        <v>155</v>
      </c>
      <c r="F2871" t="s">
        <v>8480</v>
      </c>
      <c r="G2871" t="s">
        <v>161</v>
      </c>
      <c r="H2871" t="s">
        <v>135</v>
      </c>
      <c r="I2871" t="s">
        <v>136</v>
      </c>
      <c r="J2871" t="s">
        <v>137</v>
      </c>
      <c r="K2871" t="s">
        <v>138</v>
      </c>
      <c r="L2871" t="s">
        <v>8481</v>
      </c>
      <c r="M2871" t="s">
        <v>8482</v>
      </c>
      <c r="N2871">
        <v>1.0325</v>
      </c>
      <c r="O2871">
        <v>0</v>
      </c>
      <c r="P2871">
        <v>51</v>
      </c>
      <c r="Q2871">
        <v>0</v>
      </c>
      <c r="R2871">
        <v>0</v>
      </c>
      <c r="S2871">
        <v>0</v>
      </c>
      <c r="T2871">
        <v>8</v>
      </c>
      <c r="U2871">
        <v>0</v>
      </c>
      <c r="V2871">
        <v>0</v>
      </c>
      <c r="W2871">
        <v>0</v>
      </c>
      <c r="X2871">
        <v>12.832395533521799</v>
      </c>
      <c r="Y2871">
        <v>0</v>
      </c>
      <c r="Z2871">
        <v>0</v>
      </c>
      <c r="AA2871">
        <v>0</v>
      </c>
      <c r="AB2871">
        <v>11.738751972731897</v>
      </c>
      <c r="AC2871">
        <v>0</v>
      </c>
      <c r="AD2871">
        <v>0</v>
      </c>
      <c r="AE2871">
        <v>24.571147506253695</v>
      </c>
    </row>
    <row r="2872" spans="1:31" x14ac:dyDescent="0.25">
      <c r="A2872">
        <v>2382566</v>
      </c>
      <c r="B2872">
        <v>1</v>
      </c>
      <c r="C2872" t="s">
        <v>81</v>
      </c>
      <c r="D2872" t="s">
        <v>113</v>
      </c>
      <c r="E2872" t="s">
        <v>155</v>
      </c>
      <c r="F2872" t="s">
        <v>8483</v>
      </c>
      <c r="G2872" t="s">
        <v>203</v>
      </c>
      <c r="H2872" t="s">
        <v>135</v>
      </c>
      <c r="I2872" t="s">
        <v>136</v>
      </c>
      <c r="J2872" t="s">
        <v>137</v>
      </c>
      <c r="K2872" t="s">
        <v>138</v>
      </c>
      <c r="L2872" t="s">
        <v>8484</v>
      </c>
      <c r="M2872" t="s">
        <v>8485</v>
      </c>
      <c r="N2872">
        <v>0.59611111100000003</v>
      </c>
      <c r="O2872">
        <v>0</v>
      </c>
      <c r="P2872">
        <v>71</v>
      </c>
      <c r="Q2872">
        <v>0</v>
      </c>
      <c r="R2872">
        <v>0</v>
      </c>
      <c r="S2872">
        <v>0</v>
      </c>
      <c r="T2872">
        <v>2</v>
      </c>
      <c r="U2872">
        <v>0</v>
      </c>
      <c r="V2872">
        <v>0</v>
      </c>
      <c r="W2872">
        <v>0</v>
      </c>
      <c r="X2872">
        <v>9.902768424498479</v>
      </c>
      <c r="Y2872">
        <v>0</v>
      </c>
      <c r="Z2872">
        <v>0</v>
      </c>
      <c r="AA2872">
        <v>0</v>
      </c>
      <c r="AB2872">
        <v>0.77234785014734175</v>
      </c>
      <c r="AC2872">
        <v>0</v>
      </c>
      <c r="AD2872">
        <v>0</v>
      </c>
      <c r="AE2872">
        <v>10.67511627464582</v>
      </c>
    </row>
    <row r="2873" spans="1:31" x14ac:dyDescent="0.25">
      <c r="A2873">
        <v>2382572</v>
      </c>
      <c r="B2873">
        <v>1</v>
      </c>
      <c r="C2873" t="s">
        <v>80</v>
      </c>
      <c r="D2873" t="s">
        <v>94</v>
      </c>
      <c r="E2873" t="s">
        <v>155</v>
      </c>
      <c r="F2873" t="s">
        <v>8486</v>
      </c>
      <c r="G2873" t="s">
        <v>161</v>
      </c>
      <c r="H2873" t="s">
        <v>135</v>
      </c>
      <c r="I2873" t="s">
        <v>136</v>
      </c>
      <c r="J2873" t="s">
        <v>137</v>
      </c>
      <c r="K2873" t="s">
        <v>138</v>
      </c>
      <c r="L2873" t="s">
        <v>8487</v>
      </c>
      <c r="M2873" t="s">
        <v>8488</v>
      </c>
      <c r="N2873">
        <v>0.445833333</v>
      </c>
      <c r="O2873">
        <v>0</v>
      </c>
      <c r="P2873">
        <v>29</v>
      </c>
      <c r="Q2873">
        <v>0</v>
      </c>
      <c r="R2873">
        <v>7</v>
      </c>
      <c r="S2873">
        <v>0</v>
      </c>
      <c r="T2873">
        <v>4</v>
      </c>
      <c r="U2873">
        <v>0</v>
      </c>
      <c r="V2873">
        <v>0</v>
      </c>
      <c r="W2873">
        <v>0</v>
      </c>
      <c r="X2873">
        <v>3.9881169469732498</v>
      </c>
      <c r="Y2873">
        <v>0</v>
      </c>
      <c r="Z2873">
        <v>6.1621165587892914</v>
      </c>
      <c r="AA2873">
        <v>0</v>
      </c>
      <c r="AB2873">
        <v>4.2228604158115006</v>
      </c>
      <c r="AC2873">
        <v>0</v>
      </c>
      <c r="AD2873">
        <v>0</v>
      </c>
      <c r="AE2873">
        <v>14.373093921574043</v>
      </c>
    </row>
    <row r="2874" spans="1:31" x14ac:dyDescent="0.25">
      <c r="A2874">
        <v>2382400</v>
      </c>
      <c r="B2874">
        <v>1</v>
      </c>
      <c r="C2874" t="s">
        <v>80</v>
      </c>
      <c r="D2874" t="s">
        <v>84</v>
      </c>
      <c r="E2874" t="s">
        <v>155</v>
      </c>
      <c r="F2874" t="s">
        <v>8489</v>
      </c>
      <c r="G2874" t="s">
        <v>203</v>
      </c>
      <c r="H2874" t="s">
        <v>135</v>
      </c>
      <c r="I2874" t="s">
        <v>136</v>
      </c>
      <c r="J2874" t="s">
        <v>137</v>
      </c>
      <c r="K2874" t="s">
        <v>138</v>
      </c>
      <c r="L2874" t="s">
        <v>8490</v>
      </c>
      <c r="M2874" t="s">
        <v>8491</v>
      </c>
      <c r="N2874">
        <v>3.7038888879999998</v>
      </c>
      <c r="O2874">
        <v>0</v>
      </c>
      <c r="P2874">
        <v>69</v>
      </c>
      <c r="Q2874">
        <v>0</v>
      </c>
      <c r="R2874">
        <v>0</v>
      </c>
      <c r="S2874">
        <v>0</v>
      </c>
      <c r="T2874">
        <v>2</v>
      </c>
      <c r="U2874">
        <v>0</v>
      </c>
      <c r="V2874">
        <v>0</v>
      </c>
      <c r="W2874">
        <v>0</v>
      </c>
      <c r="X2874">
        <v>67.711827151926585</v>
      </c>
      <c r="Y2874">
        <v>0</v>
      </c>
      <c r="Z2874">
        <v>0</v>
      </c>
      <c r="AA2874">
        <v>0</v>
      </c>
      <c r="AB2874">
        <v>10.188220801751335</v>
      </c>
      <c r="AC2874">
        <v>0</v>
      </c>
      <c r="AD2874">
        <v>0</v>
      </c>
      <c r="AE2874">
        <v>77.900047953677927</v>
      </c>
    </row>
    <row r="2875" spans="1:31" x14ac:dyDescent="0.25">
      <c r="A2875">
        <v>2382538</v>
      </c>
      <c r="B2875">
        <v>1</v>
      </c>
      <c r="C2875" t="s">
        <v>80</v>
      </c>
      <c r="D2875" t="s">
        <v>90</v>
      </c>
      <c r="E2875" t="s">
        <v>155</v>
      </c>
      <c r="F2875" t="s">
        <v>8492</v>
      </c>
      <c r="G2875" t="s">
        <v>240</v>
      </c>
      <c r="H2875" t="s">
        <v>135</v>
      </c>
      <c r="I2875" t="s">
        <v>136</v>
      </c>
      <c r="J2875" t="s">
        <v>137</v>
      </c>
      <c r="K2875" t="s">
        <v>138</v>
      </c>
      <c r="L2875" t="s">
        <v>8493</v>
      </c>
      <c r="M2875" t="s">
        <v>8494</v>
      </c>
      <c r="N2875">
        <v>1.5180555549999999</v>
      </c>
      <c r="O2875">
        <v>0</v>
      </c>
      <c r="P2875">
        <v>75</v>
      </c>
      <c r="Q2875">
        <v>0</v>
      </c>
      <c r="R2875">
        <v>0</v>
      </c>
      <c r="S2875">
        <v>0</v>
      </c>
      <c r="T2875">
        <v>12</v>
      </c>
      <c r="U2875">
        <v>0</v>
      </c>
      <c r="V2875">
        <v>0</v>
      </c>
      <c r="W2875">
        <v>0</v>
      </c>
      <c r="X2875">
        <v>44.062551180006302</v>
      </c>
      <c r="Y2875">
        <v>0</v>
      </c>
      <c r="Z2875">
        <v>0</v>
      </c>
      <c r="AA2875">
        <v>0</v>
      </c>
      <c r="AB2875">
        <v>15.305419472550096</v>
      </c>
      <c r="AC2875">
        <v>0</v>
      </c>
      <c r="AD2875">
        <v>0</v>
      </c>
      <c r="AE2875">
        <v>59.367970652556394</v>
      </c>
    </row>
    <row r="2876" spans="1:31" x14ac:dyDescent="0.25">
      <c r="A2876">
        <v>2382545</v>
      </c>
      <c r="B2876">
        <v>1</v>
      </c>
      <c r="C2876" t="s">
        <v>80</v>
      </c>
      <c r="D2876" t="s">
        <v>99</v>
      </c>
      <c r="E2876" t="s">
        <v>155</v>
      </c>
      <c r="F2876" t="s">
        <v>8495</v>
      </c>
      <c r="G2876" t="s">
        <v>161</v>
      </c>
      <c r="H2876" t="s">
        <v>135</v>
      </c>
      <c r="I2876" t="s">
        <v>136</v>
      </c>
      <c r="J2876" t="s">
        <v>137</v>
      </c>
      <c r="K2876" t="s">
        <v>138</v>
      </c>
      <c r="L2876" t="s">
        <v>8496</v>
      </c>
      <c r="M2876" t="s">
        <v>8497</v>
      </c>
      <c r="N2876">
        <v>1.165277777</v>
      </c>
      <c r="O2876">
        <v>0</v>
      </c>
      <c r="P2876">
        <v>39</v>
      </c>
      <c r="Q2876">
        <v>0</v>
      </c>
      <c r="R2876">
        <v>10</v>
      </c>
      <c r="S2876">
        <v>0</v>
      </c>
      <c r="T2876">
        <v>3</v>
      </c>
      <c r="U2876">
        <v>0</v>
      </c>
      <c r="V2876">
        <v>0</v>
      </c>
      <c r="W2876">
        <v>0</v>
      </c>
      <c r="X2876">
        <v>13.402372638329823</v>
      </c>
      <c r="Y2876">
        <v>0</v>
      </c>
      <c r="Z2876">
        <v>4.9639571895682995</v>
      </c>
      <c r="AA2876">
        <v>0</v>
      </c>
      <c r="AB2876">
        <v>3.5679183480599992</v>
      </c>
      <c r="AC2876">
        <v>0</v>
      </c>
      <c r="AD2876">
        <v>0</v>
      </c>
      <c r="AE2876">
        <v>21.934248175958118</v>
      </c>
    </row>
    <row r="2877" spans="1:31" x14ac:dyDescent="0.25">
      <c r="A2877">
        <v>2382553</v>
      </c>
      <c r="B2877">
        <v>1</v>
      </c>
      <c r="C2877" t="s">
        <v>80</v>
      </c>
      <c r="D2877" t="s">
        <v>106</v>
      </c>
      <c r="E2877" t="s">
        <v>132</v>
      </c>
      <c r="F2877" t="s">
        <v>8498</v>
      </c>
      <c r="G2877" t="s">
        <v>145</v>
      </c>
      <c r="H2877" t="s">
        <v>135</v>
      </c>
      <c r="I2877" t="s">
        <v>136</v>
      </c>
      <c r="J2877" t="s">
        <v>137</v>
      </c>
      <c r="K2877" t="s">
        <v>138</v>
      </c>
      <c r="L2877" t="s">
        <v>8499</v>
      </c>
      <c r="M2877" t="s">
        <v>8500</v>
      </c>
      <c r="N2877">
        <v>2.181944444</v>
      </c>
      <c r="O2877">
        <v>0</v>
      </c>
      <c r="P2877">
        <v>19</v>
      </c>
      <c r="Q2877">
        <v>0</v>
      </c>
      <c r="R2877">
        <v>0</v>
      </c>
      <c r="S2877">
        <v>0</v>
      </c>
      <c r="T2877">
        <v>4</v>
      </c>
      <c r="U2877">
        <v>0</v>
      </c>
      <c r="V2877">
        <v>0</v>
      </c>
      <c r="W2877">
        <v>0</v>
      </c>
      <c r="X2877">
        <v>10.213493560140682</v>
      </c>
      <c r="Y2877">
        <v>0</v>
      </c>
      <c r="Z2877">
        <v>0</v>
      </c>
      <c r="AA2877">
        <v>0</v>
      </c>
      <c r="AB2877">
        <v>10.80222786555583</v>
      </c>
      <c r="AC2877">
        <v>0</v>
      </c>
      <c r="AD2877">
        <v>0</v>
      </c>
      <c r="AE2877">
        <v>21.015721425696512</v>
      </c>
    </row>
    <row r="2878" spans="1:31" x14ac:dyDescent="0.25">
      <c r="A2878">
        <v>2382564</v>
      </c>
      <c r="B2878">
        <v>1</v>
      </c>
      <c r="C2878" t="s">
        <v>80</v>
      </c>
      <c r="D2878" t="s">
        <v>84</v>
      </c>
      <c r="E2878" t="s">
        <v>170</v>
      </c>
      <c r="F2878" t="s">
        <v>8501</v>
      </c>
      <c r="G2878" t="s">
        <v>630</v>
      </c>
      <c r="H2878" t="s">
        <v>135</v>
      </c>
      <c r="I2878" t="s">
        <v>136</v>
      </c>
      <c r="J2878" t="s">
        <v>137</v>
      </c>
      <c r="K2878" t="s">
        <v>138</v>
      </c>
      <c r="L2878" t="s">
        <v>8502</v>
      </c>
      <c r="M2878" t="s">
        <v>8503</v>
      </c>
      <c r="N2878">
        <v>5.2036111109999998</v>
      </c>
      <c r="O2878">
        <v>0</v>
      </c>
      <c r="P2878">
        <v>72</v>
      </c>
      <c r="Q2878">
        <v>0</v>
      </c>
      <c r="R2878">
        <v>0</v>
      </c>
      <c r="S2878">
        <v>0</v>
      </c>
      <c r="T2878">
        <v>8</v>
      </c>
      <c r="U2878">
        <v>0</v>
      </c>
      <c r="V2878">
        <v>0</v>
      </c>
      <c r="W2878">
        <v>0</v>
      </c>
      <c r="X2878">
        <v>105.63674971757672</v>
      </c>
      <c r="Y2878">
        <v>0</v>
      </c>
      <c r="Z2878">
        <v>0</v>
      </c>
      <c r="AA2878">
        <v>0</v>
      </c>
      <c r="AB2878">
        <v>19.520669211945815</v>
      </c>
      <c r="AC2878">
        <v>0</v>
      </c>
      <c r="AD2878">
        <v>0</v>
      </c>
      <c r="AE2878">
        <v>125.15741892952254</v>
      </c>
    </row>
    <row r="2879" spans="1:31" x14ac:dyDescent="0.25">
      <c r="A2879">
        <v>2382565</v>
      </c>
      <c r="B2879">
        <v>1</v>
      </c>
      <c r="C2879" t="s">
        <v>81</v>
      </c>
      <c r="D2879" t="s">
        <v>113</v>
      </c>
      <c r="E2879" t="s">
        <v>155</v>
      </c>
      <c r="F2879" t="s">
        <v>8504</v>
      </c>
      <c r="G2879" t="s">
        <v>203</v>
      </c>
      <c r="H2879" t="s">
        <v>135</v>
      </c>
      <c r="I2879" t="s">
        <v>136</v>
      </c>
      <c r="J2879" t="s">
        <v>137</v>
      </c>
      <c r="K2879" t="s">
        <v>138</v>
      </c>
      <c r="L2879" t="s">
        <v>8505</v>
      </c>
      <c r="M2879" t="s">
        <v>8506</v>
      </c>
      <c r="N2879">
        <v>3.9175</v>
      </c>
      <c r="O2879">
        <v>0</v>
      </c>
      <c r="P2879">
        <v>5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4.1155057340266001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4.1155057340266001</v>
      </c>
    </row>
    <row r="2880" spans="1:31" x14ac:dyDescent="0.25">
      <c r="A2880">
        <v>2382571</v>
      </c>
      <c r="B2880">
        <v>1</v>
      </c>
      <c r="C2880" t="s">
        <v>80</v>
      </c>
      <c r="D2880" t="s">
        <v>88</v>
      </c>
      <c r="E2880" t="s">
        <v>170</v>
      </c>
      <c r="F2880" t="s">
        <v>8507</v>
      </c>
      <c r="G2880" t="s">
        <v>172</v>
      </c>
      <c r="H2880" t="s">
        <v>135</v>
      </c>
      <c r="I2880" t="s">
        <v>136</v>
      </c>
      <c r="J2880" t="s">
        <v>137</v>
      </c>
      <c r="K2880" t="s">
        <v>138</v>
      </c>
      <c r="L2880" t="s">
        <v>8508</v>
      </c>
      <c r="M2880" t="s">
        <v>8509</v>
      </c>
      <c r="N2880">
        <v>0.80777777699999997</v>
      </c>
      <c r="O2880">
        <v>0</v>
      </c>
      <c r="P2880">
        <v>72</v>
      </c>
      <c r="Q2880">
        <v>0</v>
      </c>
      <c r="R2880">
        <v>0</v>
      </c>
      <c r="S2880">
        <v>0</v>
      </c>
      <c r="T2880">
        <v>13</v>
      </c>
      <c r="U2880">
        <v>0</v>
      </c>
      <c r="V2880">
        <v>0</v>
      </c>
      <c r="W2880">
        <v>0</v>
      </c>
      <c r="X2880">
        <v>15.670835774715174</v>
      </c>
      <c r="Y2880">
        <v>0</v>
      </c>
      <c r="Z2880">
        <v>0</v>
      </c>
      <c r="AA2880">
        <v>0</v>
      </c>
      <c r="AB2880">
        <v>5.8692148355441978</v>
      </c>
      <c r="AC2880">
        <v>0</v>
      </c>
      <c r="AD2880">
        <v>0</v>
      </c>
      <c r="AE2880">
        <v>21.540050610259371</v>
      </c>
    </row>
    <row r="2881" spans="1:31" x14ac:dyDescent="0.25">
      <c r="A2881">
        <v>2382580</v>
      </c>
      <c r="B2881">
        <v>1</v>
      </c>
      <c r="C2881" t="s">
        <v>80</v>
      </c>
      <c r="D2881" t="s">
        <v>95</v>
      </c>
      <c r="E2881" t="s">
        <v>155</v>
      </c>
      <c r="F2881" t="s">
        <v>8510</v>
      </c>
      <c r="G2881" t="s">
        <v>161</v>
      </c>
      <c r="H2881" t="s">
        <v>135</v>
      </c>
      <c r="I2881" t="s">
        <v>136</v>
      </c>
      <c r="J2881" t="s">
        <v>137</v>
      </c>
      <c r="K2881" t="s">
        <v>138</v>
      </c>
      <c r="L2881" t="s">
        <v>8511</v>
      </c>
      <c r="M2881" t="s">
        <v>8512</v>
      </c>
      <c r="N2881">
        <v>0.53583333300000002</v>
      </c>
      <c r="O2881">
        <v>0</v>
      </c>
      <c r="P2881">
        <v>130</v>
      </c>
      <c r="Q2881">
        <v>0</v>
      </c>
      <c r="R2881">
        <v>0</v>
      </c>
      <c r="S2881">
        <v>0</v>
      </c>
      <c r="T2881">
        <v>3</v>
      </c>
      <c r="U2881">
        <v>0</v>
      </c>
      <c r="V2881">
        <v>0</v>
      </c>
      <c r="W2881">
        <v>0</v>
      </c>
      <c r="X2881">
        <v>13.847471920036888</v>
      </c>
      <c r="Y2881">
        <v>0</v>
      </c>
      <c r="Z2881">
        <v>0</v>
      </c>
      <c r="AA2881">
        <v>0</v>
      </c>
      <c r="AB2881">
        <v>1.6636062249591667E-2</v>
      </c>
      <c r="AC2881">
        <v>0</v>
      </c>
      <c r="AD2881">
        <v>0</v>
      </c>
      <c r="AE2881">
        <v>13.86410798228648</v>
      </c>
    </row>
    <row r="2882" spans="1:31" x14ac:dyDescent="0.25">
      <c r="A2882">
        <v>2382583</v>
      </c>
      <c r="B2882">
        <v>1</v>
      </c>
      <c r="C2882" t="s">
        <v>80</v>
      </c>
      <c r="D2882" t="s">
        <v>92</v>
      </c>
      <c r="E2882" t="s">
        <v>132</v>
      </c>
      <c r="F2882" t="s">
        <v>956</v>
      </c>
      <c r="G2882" t="s">
        <v>145</v>
      </c>
      <c r="H2882" t="s">
        <v>135</v>
      </c>
      <c r="I2882" t="s">
        <v>136</v>
      </c>
      <c r="J2882" t="s">
        <v>137</v>
      </c>
      <c r="K2882" t="s">
        <v>138</v>
      </c>
      <c r="L2882" t="s">
        <v>8513</v>
      </c>
      <c r="M2882" t="s">
        <v>8514</v>
      </c>
      <c r="N2882">
        <v>0.87916666600000004</v>
      </c>
      <c r="O2882">
        <v>0</v>
      </c>
      <c r="P2882">
        <v>12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2.1614621425798335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2.1614621425798335</v>
      </c>
    </row>
    <row r="2883" spans="1:31" x14ac:dyDescent="0.25">
      <c r="A2883">
        <v>2382586</v>
      </c>
      <c r="B2883">
        <v>1</v>
      </c>
      <c r="C2883" t="s">
        <v>80</v>
      </c>
      <c r="D2883" t="s">
        <v>105</v>
      </c>
      <c r="E2883" t="s">
        <v>170</v>
      </c>
      <c r="F2883" t="s">
        <v>8515</v>
      </c>
      <c r="G2883" t="s">
        <v>343</v>
      </c>
      <c r="H2883" t="s">
        <v>135</v>
      </c>
      <c r="I2883" t="s">
        <v>136</v>
      </c>
      <c r="J2883" t="s">
        <v>137</v>
      </c>
      <c r="K2883" t="s">
        <v>138</v>
      </c>
      <c r="L2883" t="s">
        <v>8516</v>
      </c>
      <c r="M2883" t="s">
        <v>8517</v>
      </c>
      <c r="N2883">
        <v>1.4402777769999999</v>
      </c>
      <c r="O2883">
        <v>0</v>
      </c>
      <c r="P2883">
        <v>54</v>
      </c>
      <c r="Q2883">
        <v>0</v>
      </c>
      <c r="R2883">
        <v>0</v>
      </c>
      <c r="S2883">
        <v>0</v>
      </c>
      <c r="T2883">
        <v>1</v>
      </c>
      <c r="U2883">
        <v>0</v>
      </c>
      <c r="V2883">
        <v>0</v>
      </c>
      <c r="W2883">
        <v>0</v>
      </c>
      <c r="X2883">
        <v>16.543970775579382</v>
      </c>
      <c r="Y2883">
        <v>0</v>
      </c>
      <c r="Z2883">
        <v>0</v>
      </c>
      <c r="AA2883">
        <v>0</v>
      </c>
      <c r="AB2883">
        <v>2.2747122496984504</v>
      </c>
      <c r="AC2883">
        <v>0</v>
      </c>
      <c r="AD2883">
        <v>0</v>
      </c>
      <c r="AE2883">
        <v>18.818683025277831</v>
      </c>
    </row>
    <row r="2884" spans="1:31" x14ac:dyDescent="0.25">
      <c r="A2884">
        <v>2382590</v>
      </c>
      <c r="B2884">
        <v>1</v>
      </c>
      <c r="C2884" t="s">
        <v>80</v>
      </c>
      <c r="D2884" t="s">
        <v>94</v>
      </c>
      <c r="E2884" t="s">
        <v>155</v>
      </c>
      <c r="F2884" t="s">
        <v>8518</v>
      </c>
      <c r="G2884" t="s">
        <v>203</v>
      </c>
      <c r="H2884" t="s">
        <v>135</v>
      </c>
      <c r="I2884" t="s">
        <v>136</v>
      </c>
      <c r="J2884" t="s">
        <v>137</v>
      </c>
      <c r="K2884" t="s">
        <v>138</v>
      </c>
      <c r="L2884" t="s">
        <v>8519</v>
      </c>
      <c r="M2884" t="s">
        <v>8520</v>
      </c>
      <c r="N2884">
        <v>0.38055555499999999</v>
      </c>
      <c r="O2884">
        <v>0</v>
      </c>
      <c r="P2884">
        <v>109</v>
      </c>
      <c r="Q2884">
        <v>0</v>
      </c>
      <c r="R2884">
        <v>0</v>
      </c>
      <c r="S2884">
        <v>0</v>
      </c>
      <c r="T2884">
        <v>12</v>
      </c>
      <c r="U2884">
        <v>0</v>
      </c>
      <c r="V2884">
        <v>0</v>
      </c>
      <c r="W2884">
        <v>0</v>
      </c>
      <c r="X2884">
        <v>8.5963738430387515</v>
      </c>
      <c r="Y2884">
        <v>0</v>
      </c>
      <c r="Z2884">
        <v>0</v>
      </c>
      <c r="AA2884">
        <v>0</v>
      </c>
      <c r="AB2884">
        <v>4.0034649861255005</v>
      </c>
      <c r="AC2884">
        <v>0</v>
      </c>
      <c r="AD2884">
        <v>0</v>
      </c>
      <c r="AE2884">
        <v>12.599838829164252</v>
      </c>
    </row>
    <row r="2885" spans="1:31" x14ac:dyDescent="0.25">
      <c r="A2885">
        <v>2375326</v>
      </c>
      <c r="B2885">
        <v>1</v>
      </c>
      <c r="C2885" t="s">
        <v>80</v>
      </c>
      <c r="D2885" t="s">
        <v>95</v>
      </c>
      <c r="E2885" t="s">
        <v>155</v>
      </c>
      <c r="F2885" t="s">
        <v>5045</v>
      </c>
      <c r="G2885" t="s">
        <v>495</v>
      </c>
      <c r="H2885" t="s">
        <v>135</v>
      </c>
      <c r="I2885" t="s">
        <v>136</v>
      </c>
      <c r="J2885" t="s">
        <v>137</v>
      </c>
      <c r="K2885" t="s">
        <v>138</v>
      </c>
      <c r="L2885" t="s">
        <v>8521</v>
      </c>
      <c r="M2885" t="s">
        <v>8522</v>
      </c>
      <c r="N2885">
        <v>5.994722222</v>
      </c>
      <c r="O2885">
        <v>0</v>
      </c>
      <c r="P2885">
        <v>157</v>
      </c>
      <c r="Q2885">
        <v>0</v>
      </c>
      <c r="R2885">
        <v>0</v>
      </c>
      <c r="S2885">
        <v>0</v>
      </c>
      <c r="T2885">
        <v>19</v>
      </c>
      <c r="U2885">
        <v>0</v>
      </c>
      <c r="V2885">
        <v>0</v>
      </c>
      <c r="W2885">
        <v>0</v>
      </c>
      <c r="X2885">
        <v>203.17252831013619</v>
      </c>
      <c r="Y2885">
        <v>0</v>
      </c>
      <c r="Z2885">
        <v>0</v>
      </c>
      <c r="AA2885">
        <v>0</v>
      </c>
      <c r="AB2885">
        <v>108.39108214265396</v>
      </c>
      <c r="AC2885">
        <v>0</v>
      </c>
      <c r="AD2885">
        <v>0</v>
      </c>
      <c r="AE2885">
        <v>311.56361045279016</v>
      </c>
    </row>
    <row r="2886" spans="1:31" x14ac:dyDescent="0.25">
      <c r="A2886">
        <v>2382592</v>
      </c>
      <c r="B2886">
        <v>1</v>
      </c>
      <c r="C2886" t="s">
        <v>80</v>
      </c>
      <c r="D2886" t="s">
        <v>92</v>
      </c>
      <c r="E2886" t="s">
        <v>132</v>
      </c>
      <c r="F2886" t="s">
        <v>956</v>
      </c>
      <c r="G2886" t="s">
        <v>145</v>
      </c>
      <c r="H2886" t="s">
        <v>135</v>
      </c>
      <c r="I2886" t="s">
        <v>136</v>
      </c>
      <c r="J2886" t="s">
        <v>137</v>
      </c>
      <c r="K2886" t="s">
        <v>138</v>
      </c>
      <c r="L2886" t="s">
        <v>8523</v>
      </c>
      <c r="M2886" t="s">
        <v>8524</v>
      </c>
      <c r="N2886">
        <v>0.85250000000000004</v>
      </c>
      <c r="O2886">
        <v>0</v>
      </c>
      <c r="P2886">
        <v>12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1.9858944754846501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1.9858944754846501</v>
      </c>
    </row>
    <row r="2887" spans="1:31" x14ac:dyDescent="0.25">
      <c r="A2887">
        <v>2382643</v>
      </c>
      <c r="B2887">
        <v>1</v>
      </c>
      <c r="C2887" t="s">
        <v>80</v>
      </c>
      <c r="D2887" t="s">
        <v>103</v>
      </c>
      <c r="E2887" t="s">
        <v>132</v>
      </c>
      <c r="F2887" t="s">
        <v>8525</v>
      </c>
      <c r="G2887" t="s">
        <v>145</v>
      </c>
      <c r="H2887" t="s">
        <v>135</v>
      </c>
      <c r="I2887" t="s">
        <v>136</v>
      </c>
      <c r="J2887" t="s">
        <v>137</v>
      </c>
      <c r="K2887" t="s">
        <v>138</v>
      </c>
      <c r="L2887" t="s">
        <v>8526</v>
      </c>
      <c r="M2887" t="s">
        <v>8527</v>
      </c>
      <c r="N2887">
        <v>0.59222222199999996</v>
      </c>
      <c r="O2887">
        <v>0</v>
      </c>
      <c r="P2887">
        <v>13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2.3037763057824669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2.3037763057824669</v>
      </c>
    </row>
    <row r="2888" spans="1:31" x14ac:dyDescent="0.25">
      <c r="A2888">
        <v>2372481</v>
      </c>
      <c r="B2888">
        <v>1</v>
      </c>
      <c r="C2888" t="s">
        <v>80</v>
      </c>
      <c r="D2888" t="s">
        <v>84</v>
      </c>
      <c r="E2888" t="s">
        <v>1397</v>
      </c>
      <c r="F2888" t="s">
        <v>8528</v>
      </c>
      <c r="G2888" t="s">
        <v>353</v>
      </c>
      <c r="H2888" t="s">
        <v>293</v>
      </c>
      <c r="I2888" t="s">
        <v>136</v>
      </c>
      <c r="J2888" t="s">
        <v>137</v>
      </c>
      <c r="K2888" t="s">
        <v>294</v>
      </c>
      <c r="L2888" t="s">
        <v>8529</v>
      </c>
      <c r="M2888" t="s">
        <v>8530</v>
      </c>
      <c r="N2888">
        <v>9.7213888879999999</v>
      </c>
      <c r="O2888">
        <v>0</v>
      </c>
      <c r="P2888">
        <v>195</v>
      </c>
      <c r="Q2888">
        <v>0</v>
      </c>
      <c r="R2888">
        <v>0</v>
      </c>
      <c r="S2888">
        <v>0</v>
      </c>
      <c r="T2888">
        <v>15</v>
      </c>
      <c r="U2888">
        <v>0</v>
      </c>
      <c r="V2888">
        <v>0</v>
      </c>
      <c r="W2888">
        <v>0</v>
      </c>
      <c r="X2888">
        <v>554.47751957588309</v>
      </c>
      <c r="Y2888">
        <v>0</v>
      </c>
      <c r="Z2888">
        <v>0</v>
      </c>
      <c r="AA2888">
        <v>0</v>
      </c>
      <c r="AB2888">
        <v>519.92636908160239</v>
      </c>
      <c r="AC2888">
        <v>0</v>
      </c>
      <c r="AD2888">
        <v>0</v>
      </c>
      <c r="AE2888">
        <v>1074.4038886574854</v>
      </c>
    </row>
    <row r="2889" spans="1:31" x14ac:dyDescent="0.25">
      <c r="A2889">
        <v>2381756</v>
      </c>
      <c r="B2889">
        <v>1</v>
      </c>
      <c r="C2889" t="s">
        <v>80</v>
      </c>
      <c r="D2889" t="s">
        <v>92</v>
      </c>
      <c r="E2889" t="s">
        <v>290</v>
      </c>
      <c r="F2889" t="s">
        <v>2084</v>
      </c>
      <c r="G2889" t="s">
        <v>353</v>
      </c>
      <c r="H2889" t="s">
        <v>293</v>
      </c>
      <c r="I2889" t="s">
        <v>136</v>
      </c>
      <c r="J2889" t="s">
        <v>137</v>
      </c>
      <c r="K2889" t="s">
        <v>294</v>
      </c>
      <c r="L2889" t="s">
        <v>8531</v>
      </c>
      <c r="M2889" t="s">
        <v>8532</v>
      </c>
      <c r="N2889">
        <v>9.0761111109999995</v>
      </c>
      <c r="O2889">
        <v>8</v>
      </c>
      <c r="P2889">
        <v>3253</v>
      </c>
      <c r="Q2889">
        <v>16</v>
      </c>
      <c r="R2889">
        <v>455</v>
      </c>
      <c r="S2889">
        <v>32</v>
      </c>
      <c r="T2889">
        <v>436</v>
      </c>
      <c r="U2889">
        <v>1</v>
      </c>
      <c r="V2889">
        <v>3</v>
      </c>
      <c r="W2889">
        <v>1128.2878905402058</v>
      </c>
      <c r="X2889">
        <v>10130.041740281587</v>
      </c>
      <c r="Y2889">
        <v>507.383166050547</v>
      </c>
      <c r="Z2889">
        <v>4247.0270204054104</v>
      </c>
      <c r="AA2889">
        <v>1438.7082066694222</v>
      </c>
      <c r="AB2889">
        <v>5324.5851846470241</v>
      </c>
      <c r="AC2889">
        <v>1174.0182387936593</v>
      </c>
      <c r="AD2889">
        <v>37.77721191353146</v>
      </c>
      <c r="AE2889">
        <v>23987.828659301387</v>
      </c>
    </row>
    <row r="2890" spans="1:31" x14ac:dyDescent="0.25">
      <c r="A2890">
        <v>2382616</v>
      </c>
      <c r="B2890">
        <v>1</v>
      </c>
      <c r="C2890" t="s">
        <v>80</v>
      </c>
      <c r="D2890" t="s">
        <v>97</v>
      </c>
      <c r="E2890" t="s">
        <v>132</v>
      </c>
      <c r="F2890" t="s">
        <v>8533</v>
      </c>
      <c r="G2890" t="s">
        <v>149</v>
      </c>
      <c r="H2890" t="s">
        <v>135</v>
      </c>
      <c r="I2890" t="s">
        <v>136</v>
      </c>
      <c r="J2890" t="s">
        <v>137</v>
      </c>
      <c r="K2890" t="s">
        <v>138</v>
      </c>
      <c r="L2890" t="s">
        <v>8534</v>
      </c>
      <c r="M2890" t="s">
        <v>8535</v>
      </c>
      <c r="N2890">
        <v>2.5691666660000001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</row>
    <row r="2891" spans="1:31" x14ac:dyDescent="0.25">
      <c r="A2891">
        <v>2382635</v>
      </c>
      <c r="B2891">
        <v>1</v>
      </c>
      <c r="C2891" t="s">
        <v>80</v>
      </c>
      <c r="D2891" t="s">
        <v>106</v>
      </c>
      <c r="E2891" t="s">
        <v>155</v>
      </c>
      <c r="F2891" t="s">
        <v>8536</v>
      </c>
      <c r="G2891" t="s">
        <v>203</v>
      </c>
      <c r="H2891" t="s">
        <v>135</v>
      </c>
      <c r="I2891" t="s">
        <v>136</v>
      </c>
      <c r="J2891" t="s">
        <v>137</v>
      </c>
      <c r="K2891" t="s">
        <v>138</v>
      </c>
      <c r="L2891" t="s">
        <v>8537</v>
      </c>
      <c r="M2891" t="s">
        <v>8538</v>
      </c>
      <c r="N2891">
        <v>1.6086111110000001</v>
      </c>
      <c r="O2891">
        <v>0</v>
      </c>
      <c r="P2891">
        <v>0</v>
      </c>
      <c r="Q2891">
        <v>0</v>
      </c>
      <c r="R2891">
        <v>2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18.169409577375468</v>
      </c>
      <c r="AA2891">
        <v>0</v>
      </c>
      <c r="AB2891">
        <v>0</v>
      </c>
      <c r="AC2891">
        <v>0</v>
      </c>
      <c r="AD2891">
        <v>0</v>
      </c>
      <c r="AE2891">
        <v>18.169409577375468</v>
      </c>
    </row>
    <row r="2892" spans="1:31" x14ac:dyDescent="0.25">
      <c r="A2892">
        <v>2382640</v>
      </c>
      <c r="B2892">
        <v>1</v>
      </c>
      <c r="C2892" t="s">
        <v>80</v>
      </c>
      <c r="D2892" t="s">
        <v>101</v>
      </c>
      <c r="E2892" t="s">
        <v>155</v>
      </c>
      <c r="F2892" t="s">
        <v>8539</v>
      </c>
      <c r="G2892" t="s">
        <v>594</v>
      </c>
      <c r="H2892" t="s">
        <v>135</v>
      </c>
      <c r="I2892" t="s">
        <v>136</v>
      </c>
      <c r="J2892" t="s">
        <v>137</v>
      </c>
      <c r="K2892" t="s">
        <v>138</v>
      </c>
      <c r="L2892" t="s">
        <v>8540</v>
      </c>
      <c r="M2892" t="s">
        <v>8541</v>
      </c>
      <c r="N2892">
        <v>0.693333333</v>
      </c>
      <c r="O2892">
        <v>0</v>
      </c>
      <c r="P2892">
        <v>99</v>
      </c>
      <c r="Q2892">
        <v>0</v>
      </c>
      <c r="R2892">
        <v>0</v>
      </c>
      <c r="S2892">
        <v>0</v>
      </c>
      <c r="T2892">
        <v>22</v>
      </c>
      <c r="U2892">
        <v>0</v>
      </c>
      <c r="V2892">
        <v>0</v>
      </c>
      <c r="W2892">
        <v>0</v>
      </c>
      <c r="X2892">
        <v>12.64732705327213</v>
      </c>
      <c r="Y2892">
        <v>0</v>
      </c>
      <c r="Z2892">
        <v>0</v>
      </c>
      <c r="AA2892">
        <v>0</v>
      </c>
      <c r="AB2892">
        <v>7.0283793817510665</v>
      </c>
      <c r="AC2892">
        <v>0</v>
      </c>
      <c r="AD2892">
        <v>0</v>
      </c>
      <c r="AE2892">
        <v>19.675706435023198</v>
      </c>
    </row>
    <row r="2893" spans="1:31" x14ac:dyDescent="0.25">
      <c r="A2893">
        <v>2382666</v>
      </c>
      <c r="B2893">
        <v>1</v>
      </c>
      <c r="C2893" t="s">
        <v>80</v>
      </c>
      <c r="D2893" t="s">
        <v>110</v>
      </c>
      <c r="E2893" t="s">
        <v>132</v>
      </c>
      <c r="F2893" t="s">
        <v>8542</v>
      </c>
      <c r="G2893" t="s">
        <v>145</v>
      </c>
      <c r="H2893" t="s">
        <v>135</v>
      </c>
      <c r="I2893" t="s">
        <v>136</v>
      </c>
      <c r="J2893" t="s">
        <v>137</v>
      </c>
      <c r="K2893" t="s">
        <v>138</v>
      </c>
      <c r="L2893" t="s">
        <v>8543</v>
      </c>
      <c r="M2893" t="s">
        <v>8544</v>
      </c>
      <c r="N2893">
        <v>1.2466666660000001</v>
      </c>
      <c r="O2893">
        <v>0</v>
      </c>
      <c r="P2893">
        <v>3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0.6578161794948999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0.6578161794948999</v>
      </c>
    </row>
    <row r="2894" spans="1:31" x14ac:dyDescent="0.25">
      <c r="A2894">
        <v>2382691</v>
      </c>
      <c r="B2894">
        <v>1</v>
      </c>
      <c r="C2894" t="s">
        <v>80</v>
      </c>
      <c r="D2894" t="s">
        <v>94</v>
      </c>
      <c r="E2894" t="s">
        <v>155</v>
      </c>
      <c r="F2894" t="s">
        <v>8545</v>
      </c>
      <c r="G2894" t="s">
        <v>161</v>
      </c>
      <c r="H2894" t="s">
        <v>135</v>
      </c>
      <c r="I2894" t="s">
        <v>136</v>
      </c>
      <c r="J2894" t="s">
        <v>137</v>
      </c>
      <c r="K2894" t="s">
        <v>138</v>
      </c>
      <c r="L2894" t="s">
        <v>8546</v>
      </c>
      <c r="M2894" t="s">
        <v>8547</v>
      </c>
      <c r="N2894">
        <v>0.900277777</v>
      </c>
      <c r="O2894">
        <v>0</v>
      </c>
      <c r="P2894">
        <v>200</v>
      </c>
      <c r="Q2894">
        <v>0</v>
      </c>
      <c r="R2894">
        <v>0</v>
      </c>
      <c r="S2894">
        <v>0</v>
      </c>
      <c r="T2894">
        <v>30</v>
      </c>
      <c r="U2894">
        <v>0</v>
      </c>
      <c r="V2894">
        <v>0</v>
      </c>
      <c r="W2894">
        <v>0</v>
      </c>
      <c r="X2894">
        <v>36.810662466710923</v>
      </c>
      <c r="Y2894">
        <v>0</v>
      </c>
      <c r="Z2894">
        <v>0</v>
      </c>
      <c r="AA2894">
        <v>0</v>
      </c>
      <c r="AB2894">
        <v>39.646270238092853</v>
      </c>
      <c r="AC2894">
        <v>0</v>
      </c>
      <c r="AD2894">
        <v>0</v>
      </c>
      <c r="AE2894">
        <v>76.456932704803776</v>
      </c>
    </row>
    <row r="2895" spans="1:31" x14ac:dyDescent="0.25">
      <c r="A2895">
        <v>2382693</v>
      </c>
      <c r="B2895">
        <v>1</v>
      </c>
      <c r="C2895" t="s">
        <v>80</v>
      </c>
      <c r="D2895" t="s">
        <v>100</v>
      </c>
      <c r="E2895" t="s">
        <v>155</v>
      </c>
      <c r="F2895" t="s">
        <v>8548</v>
      </c>
      <c r="G2895" t="s">
        <v>594</v>
      </c>
      <c r="H2895" t="s">
        <v>135</v>
      </c>
      <c r="I2895" t="s">
        <v>136</v>
      </c>
      <c r="J2895" t="s">
        <v>137</v>
      </c>
      <c r="K2895" t="s">
        <v>138</v>
      </c>
      <c r="L2895" t="s">
        <v>8549</v>
      </c>
      <c r="M2895" t="s">
        <v>8550</v>
      </c>
      <c r="N2895">
        <v>0.96611111100000002</v>
      </c>
      <c r="O2895">
        <v>0</v>
      </c>
      <c r="P2895">
        <v>134</v>
      </c>
      <c r="Q2895">
        <v>0</v>
      </c>
      <c r="R2895">
        <v>0</v>
      </c>
      <c r="S2895">
        <v>0</v>
      </c>
      <c r="T2895">
        <v>7</v>
      </c>
      <c r="U2895">
        <v>0</v>
      </c>
      <c r="V2895">
        <v>0</v>
      </c>
      <c r="W2895">
        <v>0</v>
      </c>
      <c r="X2895">
        <v>23.59769264514604</v>
      </c>
      <c r="Y2895">
        <v>0</v>
      </c>
      <c r="Z2895">
        <v>0</v>
      </c>
      <c r="AA2895">
        <v>0</v>
      </c>
      <c r="AB2895">
        <v>10.46960927688645</v>
      </c>
      <c r="AC2895">
        <v>0</v>
      </c>
      <c r="AD2895">
        <v>0</v>
      </c>
      <c r="AE2895">
        <v>34.067301922032492</v>
      </c>
    </row>
    <row r="2896" spans="1:31" x14ac:dyDescent="0.25">
      <c r="A2896">
        <v>2382726</v>
      </c>
      <c r="B2896">
        <v>1</v>
      </c>
      <c r="C2896" t="s">
        <v>80</v>
      </c>
      <c r="D2896" t="s">
        <v>85</v>
      </c>
      <c r="E2896" t="s">
        <v>132</v>
      </c>
      <c r="F2896" t="s">
        <v>8551</v>
      </c>
      <c r="G2896" t="s">
        <v>149</v>
      </c>
      <c r="H2896" t="s">
        <v>135</v>
      </c>
      <c r="I2896" t="s">
        <v>136</v>
      </c>
      <c r="J2896" t="s">
        <v>137</v>
      </c>
      <c r="K2896" t="s">
        <v>138</v>
      </c>
      <c r="L2896" t="s">
        <v>8552</v>
      </c>
      <c r="M2896" t="s">
        <v>8553</v>
      </c>
      <c r="N2896">
        <v>0.77249999999999996</v>
      </c>
      <c r="O2896">
        <v>0</v>
      </c>
      <c r="P2896">
        <v>11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2.3529354238882001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2.3529354238882001</v>
      </c>
    </row>
    <row r="2897" spans="1:31" x14ac:dyDescent="0.25">
      <c r="A2897">
        <v>2382675</v>
      </c>
      <c r="B2897">
        <v>1</v>
      </c>
      <c r="C2897" t="s">
        <v>80</v>
      </c>
      <c r="D2897" t="s">
        <v>100</v>
      </c>
      <c r="E2897" t="s">
        <v>132</v>
      </c>
      <c r="F2897" t="s">
        <v>8554</v>
      </c>
      <c r="G2897" t="s">
        <v>149</v>
      </c>
      <c r="H2897" t="s">
        <v>135</v>
      </c>
      <c r="I2897" t="s">
        <v>136</v>
      </c>
      <c r="J2897" t="s">
        <v>137</v>
      </c>
      <c r="K2897" t="s">
        <v>138</v>
      </c>
      <c r="L2897" t="s">
        <v>8555</v>
      </c>
      <c r="M2897" t="s">
        <v>8556</v>
      </c>
      <c r="N2897">
        <v>2.6430555550000001</v>
      </c>
      <c r="O2897">
        <v>0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1.3193799225105001</v>
      </c>
      <c r="AA2897">
        <v>0</v>
      </c>
      <c r="AB2897">
        <v>0</v>
      </c>
      <c r="AC2897">
        <v>0</v>
      </c>
      <c r="AD2897">
        <v>0</v>
      </c>
      <c r="AE2897">
        <v>1.3193799225105001</v>
      </c>
    </row>
    <row r="2898" spans="1:31" x14ac:dyDescent="0.25">
      <c r="A2898">
        <v>2382698</v>
      </c>
      <c r="B2898">
        <v>1</v>
      </c>
      <c r="C2898" t="s">
        <v>80</v>
      </c>
      <c r="D2898" t="s">
        <v>105</v>
      </c>
      <c r="E2898" t="s">
        <v>155</v>
      </c>
      <c r="F2898" t="s">
        <v>8557</v>
      </c>
      <c r="G2898" t="s">
        <v>203</v>
      </c>
      <c r="H2898" t="s">
        <v>135</v>
      </c>
      <c r="I2898" t="s">
        <v>136</v>
      </c>
      <c r="J2898" t="s">
        <v>137</v>
      </c>
      <c r="K2898" t="s">
        <v>138</v>
      </c>
      <c r="L2898" t="s">
        <v>8558</v>
      </c>
      <c r="M2898" t="s">
        <v>8559</v>
      </c>
      <c r="N2898">
        <v>1.5011111109999999</v>
      </c>
      <c r="O2898">
        <v>0</v>
      </c>
      <c r="P2898">
        <v>15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6.4796910967021342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6.4796910967021342</v>
      </c>
    </row>
    <row r="2899" spans="1:31" x14ac:dyDescent="0.25">
      <c r="A2899">
        <v>2382714</v>
      </c>
      <c r="B2899">
        <v>1</v>
      </c>
      <c r="C2899" t="s">
        <v>80</v>
      </c>
      <c r="D2899" t="s">
        <v>94</v>
      </c>
      <c r="E2899" t="s">
        <v>132</v>
      </c>
      <c r="F2899" t="s">
        <v>8560</v>
      </c>
      <c r="G2899" t="s">
        <v>149</v>
      </c>
      <c r="H2899" t="s">
        <v>135</v>
      </c>
      <c r="I2899" t="s">
        <v>136</v>
      </c>
      <c r="J2899" t="s">
        <v>137</v>
      </c>
      <c r="K2899" t="s">
        <v>138</v>
      </c>
      <c r="L2899" t="s">
        <v>8561</v>
      </c>
      <c r="M2899" t="s">
        <v>8562</v>
      </c>
      <c r="N2899">
        <v>1.171944444</v>
      </c>
      <c r="O2899">
        <v>0</v>
      </c>
      <c r="P2899">
        <v>1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5.3090674528266671E-2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5.3090674528266671E-2</v>
      </c>
    </row>
    <row r="2900" spans="1:31" x14ac:dyDescent="0.25">
      <c r="A2900">
        <v>2382725</v>
      </c>
      <c r="B2900">
        <v>1</v>
      </c>
      <c r="C2900" t="s">
        <v>80</v>
      </c>
      <c r="D2900" t="s">
        <v>100</v>
      </c>
      <c r="E2900" t="s">
        <v>132</v>
      </c>
      <c r="F2900" t="s">
        <v>8563</v>
      </c>
      <c r="G2900" t="s">
        <v>149</v>
      </c>
      <c r="H2900" t="s">
        <v>135</v>
      </c>
      <c r="I2900" t="s">
        <v>136</v>
      </c>
      <c r="J2900" t="s">
        <v>137</v>
      </c>
      <c r="K2900" t="s">
        <v>138</v>
      </c>
      <c r="L2900" t="s">
        <v>8564</v>
      </c>
      <c r="M2900" t="s">
        <v>8565</v>
      </c>
      <c r="N2900">
        <v>0.79</v>
      </c>
      <c r="O2900">
        <v>0</v>
      </c>
      <c r="P2900">
        <v>1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0.13727514610762501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0.13727514610762501</v>
      </c>
    </row>
    <row r="2901" spans="1:31" x14ac:dyDescent="0.25">
      <c r="A2901">
        <v>2382739</v>
      </c>
      <c r="B2901">
        <v>1</v>
      </c>
      <c r="C2901" t="s">
        <v>80</v>
      </c>
      <c r="D2901" t="s">
        <v>93</v>
      </c>
      <c r="E2901" t="s">
        <v>132</v>
      </c>
      <c r="F2901" t="s">
        <v>8566</v>
      </c>
      <c r="G2901" t="s">
        <v>149</v>
      </c>
      <c r="H2901" t="s">
        <v>135</v>
      </c>
      <c r="I2901" t="s">
        <v>136</v>
      </c>
      <c r="J2901" t="s">
        <v>137</v>
      </c>
      <c r="K2901" t="s">
        <v>138</v>
      </c>
      <c r="L2901" t="s">
        <v>8567</v>
      </c>
      <c r="M2901" t="s">
        <v>8568</v>
      </c>
      <c r="N2901">
        <v>0.76333333299999995</v>
      </c>
      <c r="O2901">
        <v>0</v>
      </c>
      <c r="P2901">
        <v>1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</row>
    <row r="2902" spans="1:31" x14ac:dyDescent="0.25">
      <c r="A2902">
        <v>2382777</v>
      </c>
      <c r="B2902">
        <v>1</v>
      </c>
      <c r="C2902" t="s">
        <v>80</v>
      </c>
      <c r="D2902" t="s">
        <v>107</v>
      </c>
      <c r="E2902" t="s">
        <v>132</v>
      </c>
      <c r="F2902" t="s">
        <v>8569</v>
      </c>
      <c r="G2902" t="s">
        <v>145</v>
      </c>
      <c r="H2902" t="s">
        <v>135</v>
      </c>
      <c r="I2902" t="s">
        <v>136</v>
      </c>
      <c r="J2902" t="s">
        <v>137</v>
      </c>
      <c r="K2902" t="s">
        <v>138</v>
      </c>
      <c r="L2902" t="s">
        <v>8570</v>
      </c>
      <c r="M2902" t="s">
        <v>8571</v>
      </c>
      <c r="N2902">
        <v>0.64472222199999996</v>
      </c>
      <c r="O2902">
        <v>0</v>
      </c>
      <c r="P2902">
        <v>1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0.23388000716189997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0.23388000716189997</v>
      </c>
    </row>
    <row r="2903" spans="1:31" x14ac:dyDescent="0.25">
      <c r="A2903">
        <v>2382634</v>
      </c>
      <c r="B2903">
        <v>1</v>
      </c>
      <c r="C2903" t="s">
        <v>81</v>
      </c>
      <c r="D2903" t="s">
        <v>118</v>
      </c>
      <c r="E2903" t="s">
        <v>155</v>
      </c>
      <c r="F2903" t="s">
        <v>8572</v>
      </c>
      <c r="G2903" t="s">
        <v>495</v>
      </c>
      <c r="H2903" t="s">
        <v>135</v>
      </c>
      <c r="I2903" t="s">
        <v>136</v>
      </c>
      <c r="J2903" t="s">
        <v>137</v>
      </c>
      <c r="K2903" t="s">
        <v>138</v>
      </c>
      <c r="L2903" t="s">
        <v>8573</v>
      </c>
      <c r="M2903" t="s">
        <v>8574</v>
      </c>
      <c r="N2903">
        <v>3.9230555549999999</v>
      </c>
      <c r="O2903">
        <v>0</v>
      </c>
      <c r="P2903">
        <v>3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2.345293882482292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2.345293882482292</v>
      </c>
    </row>
    <row r="2904" spans="1:31" x14ac:dyDescent="0.25">
      <c r="A2904">
        <v>2382684</v>
      </c>
      <c r="B2904">
        <v>1</v>
      </c>
      <c r="C2904" t="s">
        <v>80</v>
      </c>
      <c r="D2904" t="s">
        <v>95</v>
      </c>
      <c r="E2904" t="s">
        <v>132</v>
      </c>
      <c r="F2904" t="s">
        <v>8575</v>
      </c>
      <c r="G2904" t="s">
        <v>134</v>
      </c>
      <c r="H2904" t="s">
        <v>135</v>
      </c>
      <c r="I2904" t="s">
        <v>136</v>
      </c>
      <c r="J2904" t="s">
        <v>137</v>
      </c>
      <c r="K2904" t="s">
        <v>138</v>
      </c>
      <c r="L2904" t="s">
        <v>8576</v>
      </c>
      <c r="M2904" t="s">
        <v>8577</v>
      </c>
      <c r="N2904">
        <v>3.3447222220000001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0.56969159877374997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0.56969159877374997</v>
      </c>
    </row>
    <row r="2905" spans="1:31" x14ac:dyDescent="0.25">
      <c r="A2905">
        <v>2382764</v>
      </c>
      <c r="B2905">
        <v>1</v>
      </c>
      <c r="C2905" t="s">
        <v>81</v>
      </c>
      <c r="D2905" t="s">
        <v>122</v>
      </c>
      <c r="E2905" t="s">
        <v>155</v>
      </c>
      <c r="F2905" t="s">
        <v>8578</v>
      </c>
      <c r="G2905" t="s">
        <v>594</v>
      </c>
      <c r="H2905" t="s">
        <v>135</v>
      </c>
      <c r="I2905" t="s">
        <v>136</v>
      </c>
      <c r="J2905" t="s">
        <v>137</v>
      </c>
      <c r="K2905" t="s">
        <v>138</v>
      </c>
      <c r="L2905" t="s">
        <v>8579</v>
      </c>
      <c r="M2905" t="s">
        <v>8580</v>
      </c>
      <c r="N2905">
        <v>0.43333333299999999</v>
      </c>
      <c r="O2905">
        <v>0</v>
      </c>
      <c r="P2905">
        <v>79</v>
      </c>
      <c r="Q2905">
        <v>0</v>
      </c>
      <c r="R2905">
        <v>0</v>
      </c>
      <c r="S2905">
        <v>0</v>
      </c>
      <c r="T2905">
        <v>2</v>
      </c>
      <c r="U2905">
        <v>0</v>
      </c>
      <c r="V2905">
        <v>0</v>
      </c>
      <c r="W2905">
        <v>0</v>
      </c>
      <c r="X2905">
        <v>5.7538365077960005</v>
      </c>
      <c r="Y2905">
        <v>0</v>
      </c>
      <c r="Z2905">
        <v>0</v>
      </c>
      <c r="AA2905">
        <v>0</v>
      </c>
      <c r="AB2905">
        <v>1.9921837616200002</v>
      </c>
      <c r="AC2905">
        <v>0</v>
      </c>
      <c r="AD2905">
        <v>0</v>
      </c>
      <c r="AE2905">
        <v>7.7460202694160003</v>
      </c>
    </row>
    <row r="2906" spans="1:31" x14ac:dyDescent="0.25">
      <c r="A2906">
        <v>2382778</v>
      </c>
      <c r="B2906">
        <v>1</v>
      </c>
      <c r="C2906" t="s">
        <v>81</v>
      </c>
      <c r="D2906" t="s">
        <v>123</v>
      </c>
      <c r="E2906" t="s">
        <v>155</v>
      </c>
      <c r="F2906" t="s">
        <v>8581</v>
      </c>
      <c r="G2906" t="s">
        <v>203</v>
      </c>
      <c r="H2906" t="s">
        <v>135</v>
      </c>
      <c r="I2906" t="s">
        <v>136</v>
      </c>
      <c r="J2906" t="s">
        <v>137</v>
      </c>
      <c r="K2906" t="s">
        <v>138</v>
      </c>
      <c r="L2906" t="s">
        <v>8582</v>
      </c>
      <c r="M2906" t="s">
        <v>8583</v>
      </c>
      <c r="N2906">
        <v>0.37</v>
      </c>
      <c r="O2906">
        <v>0</v>
      </c>
      <c r="P2906">
        <v>196</v>
      </c>
      <c r="Q2906">
        <v>0</v>
      </c>
      <c r="R2906">
        <v>0</v>
      </c>
      <c r="S2906">
        <v>0</v>
      </c>
      <c r="T2906">
        <v>6</v>
      </c>
      <c r="U2906">
        <v>0</v>
      </c>
      <c r="V2906">
        <v>0</v>
      </c>
      <c r="W2906">
        <v>0</v>
      </c>
      <c r="X2906">
        <v>13.538850767540394</v>
      </c>
      <c r="Y2906">
        <v>0</v>
      </c>
      <c r="Z2906">
        <v>0</v>
      </c>
      <c r="AA2906">
        <v>0</v>
      </c>
      <c r="AB2906">
        <v>2.6973876904439997</v>
      </c>
      <c r="AC2906">
        <v>0</v>
      </c>
      <c r="AD2906">
        <v>0</v>
      </c>
      <c r="AE2906">
        <v>16.236238457984392</v>
      </c>
    </row>
    <row r="2907" spans="1:31" x14ac:dyDescent="0.25">
      <c r="A2907">
        <v>2382600</v>
      </c>
      <c r="B2907">
        <v>1</v>
      </c>
      <c r="C2907" t="s">
        <v>81</v>
      </c>
      <c r="D2907" t="s">
        <v>113</v>
      </c>
      <c r="E2907" t="s">
        <v>155</v>
      </c>
      <c r="F2907" t="s">
        <v>8483</v>
      </c>
      <c r="G2907" t="s">
        <v>630</v>
      </c>
      <c r="H2907" t="s">
        <v>135</v>
      </c>
      <c r="I2907" t="s">
        <v>136</v>
      </c>
      <c r="J2907" t="s">
        <v>137</v>
      </c>
      <c r="K2907" t="s">
        <v>138</v>
      </c>
      <c r="L2907" t="s">
        <v>8584</v>
      </c>
      <c r="M2907" t="s">
        <v>8585</v>
      </c>
      <c r="N2907">
        <v>8.6358333330000008</v>
      </c>
      <c r="O2907">
        <v>0</v>
      </c>
      <c r="P2907">
        <v>71</v>
      </c>
      <c r="Q2907">
        <v>0</v>
      </c>
      <c r="R2907">
        <v>0</v>
      </c>
      <c r="S2907">
        <v>0</v>
      </c>
      <c r="T2907">
        <v>2</v>
      </c>
      <c r="U2907">
        <v>0</v>
      </c>
      <c r="V2907">
        <v>0</v>
      </c>
      <c r="W2907">
        <v>0</v>
      </c>
      <c r="X2907">
        <v>119.06941763301134</v>
      </c>
      <c r="Y2907">
        <v>0</v>
      </c>
      <c r="Z2907">
        <v>0</v>
      </c>
      <c r="AA2907">
        <v>0</v>
      </c>
      <c r="AB2907">
        <v>11.880866472105643</v>
      </c>
      <c r="AC2907">
        <v>0</v>
      </c>
      <c r="AD2907">
        <v>0</v>
      </c>
      <c r="AE2907">
        <v>130.95028410511699</v>
      </c>
    </row>
    <row r="2908" spans="1:31" x14ac:dyDescent="0.25">
      <c r="A2908">
        <v>2382617</v>
      </c>
      <c r="B2908">
        <v>1</v>
      </c>
      <c r="C2908" t="s">
        <v>80</v>
      </c>
      <c r="D2908" t="s">
        <v>82</v>
      </c>
      <c r="E2908" t="s">
        <v>155</v>
      </c>
      <c r="F2908" t="s">
        <v>8586</v>
      </c>
      <c r="G2908" t="s">
        <v>384</v>
      </c>
      <c r="H2908" t="s">
        <v>135</v>
      </c>
      <c r="I2908" t="s">
        <v>136</v>
      </c>
      <c r="J2908" t="s">
        <v>3</v>
      </c>
      <c r="K2908" t="s">
        <v>138</v>
      </c>
      <c r="L2908" t="s">
        <v>8587</v>
      </c>
      <c r="M2908" t="s">
        <v>8588</v>
      </c>
      <c r="N2908">
        <v>5.4741666660000003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15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105.74162132267745</v>
      </c>
      <c r="AC2908">
        <v>0</v>
      </c>
      <c r="AD2908">
        <v>0</v>
      </c>
      <c r="AE2908">
        <v>105.74162132267745</v>
      </c>
    </row>
    <row r="2909" spans="1:31" x14ac:dyDescent="0.25">
      <c r="A2909">
        <v>2382641</v>
      </c>
      <c r="B2909">
        <v>1</v>
      </c>
      <c r="C2909" t="s">
        <v>80</v>
      </c>
      <c r="D2909" t="s">
        <v>89</v>
      </c>
      <c r="E2909" t="s">
        <v>155</v>
      </c>
      <c r="F2909" t="s">
        <v>8589</v>
      </c>
      <c r="G2909" t="s">
        <v>203</v>
      </c>
      <c r="H2909" t="s">
        <v>135</v>
      </c>
      <c r="I2909" t="s">
        <v>136</v>
      </c>
      <c r="J2909" t="s">
        <v>137</v>
      </c>
      <c r="K2909" t="s">
        <v>138</v>
      </c>
      <c r="L2909" t="s">
        <v>8590</v>
      </c>
      <c r="M2909" t="s">
        <v>8591</v>
      </c>
      <c r="N2909">
        <v>4.3886111110000003</v>
      </c>
      <c r="O2909">
        <v>0</v>
      </c>
      <c r="P2909">
        <v>1</v>
      </c>
      <c r="Q2909">
        <v>0</v>
      </c>
      <c r="R2909">
        <v>3</v>
      </c>
      <c r="S2909">
        <v>0</v>
      </c>
      <c r="T2909">
        <v>6</v>
      </c>
      <c r="U2909">
        <v>0</v>
      </c>
      <c r="V2909">
        <v>0</v>
      </c>
      <c r="W2909">
        <v>0</v>
      </c>
      <c r="X2909">
        <v>6.2483331788691671E-2</v>
      </c>
      <c r="Y2909">
        <v>0</v>
      </c>
      <c r="Z2909">
        <v>3.2049760779819243</v>
      </c>
      <c r="AA2909">
        <v>0</v>
      </c>
      <c r="AB2909">
        <v>54.792459860327469</v>
      </c>
      <c r="AC2909">
        <v>0</v>
      </c>
      <c r="AD2909">
        <v>0</v>
      </c>
      <c r="AE2909">
        <v>58.059919270098085</v>
      </c>
    </row>
    <row r="2910" spans="1:31" x14ac:dyDescent="0.25">
      <c r="A2910">
        <v>2382676</v>
      </c>
      <c r="B2910">
        <v>1</v>
      </c>
      <c r="C2910" t="s">
        <v>80</v>
      </c>
      <c r="D2910" t="s">
        <v>111</v>
      </c>
      <c r="E2910" t="s">
        <v>155</v>
      </c>
      <c r="F2910" t="s">
        <v>8592</v>
      </c>
      <c r="G2910" t="s">
        <v>172</v>
      </c>
      <c r="H2910" t="s">
        <v>135</v>
      </c>
      <c r="I2910" t="s">
        <v>136</v>
      </c>
      <c r="J2910" t="s">
        <v>3</v>
      </c>
      <c r="K2910" t="s">
        <v>138</v>
      </c>
      <c r="L2910" t="s">
        <v>8593</v>
      </c>
      <c r="M2910" t="s">
        <v>8594</v>
      </c>
      <c r="N2910">
        <v>1.748611111</v>
      </c>
      <c r="O2910">
        <v>0</v>
      </c>
      <c r="P2910">
        <v>54</v>
      </c>
      <c r="Q2910">
        <v>0</v>
      </c>
      <c r="R2910">
        <v>0</v>
      </c>
      <c r="S2910">
        <v>0</v>
      </c>
      <c r="T2910">
        <v>20</v>
      </c>
      <c r="U2910">
        <v>0</v>
      </c>
      <c r="V2910">
        <v>0</v>
      </c>
      <c r="W2910">
        <v>0</v>
      </c>
      <c r="X2910">
        <v>23.33979028860081</v>
      </c>
      <c r="Y2910">
        <v>0</v>
      </c>
      <c r="Z2910">
        <v>0</v>
      </c>
      <c r="AA2910">
        <v>0</v>
      </c>
      <c r="AB2910">
        <v>43.563185449878141</v>
      </c>
      <c r="AC2910">
        <v>0</v>
      </c>
      <c r="AD2910">
        <v>0</v>
      </c>
      <c r="AE2910">
        <v>66.902975738478943</v>
      </c>
    </row>
    <row r="2911" spans="1:31" x14ac:dyDescent="0.25">
      <c r="A2911">
        <v>2382738</v>
      </c>
      <c r="B2911">
        <v>1</v>
      </c>
      <c r="C2911" t="s">
        <v>81</v>
      </c>
      <c r="D2911" t="s">
        <v>128</v>
      </c>
      <c r="E2911" t="s">
        <v>132</v>
      </c>
      <c r="F2911" t="s">
        <v>8595</v>
      </c>
      <c r="G2911" t="s">
        <v>134</v>
      </c>
      <c r="H2911" t="s">
        <v>135</v>
      </c>
      <c r="I2911" t="s">
        <v>136</v>
      </c>
      <c r="J2911" t="s">
        <v>137</v>
      </c>
      <c r="K2911" t="s">
        <v>138</v>
      </c>
      <c r="L2911" t="s">
        <v>8596</v>
      </c>
      <c r="M2911" t="s">
        <v>8597</v>
      </c>
      <c r="N2911">
        <v>3.3936111109999998</v>
      </c>
      <c r="O2911">
        <v>0</v>
      </c>
      <c r="P2911">
        <v>7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5.1742220061923998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5.1742220061923998</v>
      </c>
    </row>
    <row r="2912" spans="1:31" x14ac:dyDescent="0.25">
      <c r="A2912">
        <v>2382763</v>
      </c>
      <c r="B2912">
        <v>1</v>
      </c>
      <c r="C2912" t="s">
        <v>80</v>
      </c>
      <c r="D2912" t="s">
        <v>84</v>
      </c>
      <c r="E2912" t="s">
        <v>170</v>
      </c>
      <c r="F2912" t="s">
        <v>8598</v>
      </c>
      <c r="G2912" t="s">
        <v>353</v>
      </c>
      <c r="H2912" t="s">
        <v>135</v>
      </c>
      <c r="I2912" t="s">
        <v>136</v>
      </c>
      <c r="J2912" t="s">
        <v>137</v>
      </c>
      <c r="K2912" t="s">
        <v>294</v>
      </c>
      <c r="L2912" t="s">
        <v>8599</v>
      </c>
      <c r="M2912" t="s">
        <v>8600</v>
      </c>
      <c r="N2912">
        <v>2.5333333329999999</v>
      </c>
      <c r="O2912">
        <v>0</v>
      </c>
      <c r="P2912">
        <v>20</v>
      </c>
      <c r="Q2912">
        <v>0</v>
      </c>
      <c r="R2912">
        <v>0</v>
      </c>
      <c r="S2912">
        <v>0</v>
      </c>
      <c r="T2912">
        <v>3</v>
      </c>
      <c r="U2912">
        <v>0</v>
      </c>
      <c r="V2912">
        <v>0</v>
      </c>
      <c r="W2912">
        <v>0</v>
      </c>
      <c r="X2912">
        <v>12.009110034532004</v>
      </c>
      <c r="Y2912">
        <v>0</v>
      </c>
      <c r="Z2912">
        <v>0</v>
      </c>
      <c r="AA2912">
        <v>0</v>
      </c>
      <c r="AB2912">
        <v>15.453029183624999</v>
      </c>
      <c r="AC2912">
        <v>0</v>
      </c>
      <c r="AD2912">
        <v>0</v>
      </c>
      <c r="AE2912">
        <v>27.462139218157002</v>
      </c>
    </row>
    <row r="2913" spans="1:31" x14ac:dyDescent="0.25">
      <c r="A2913">
        <v>2382776</v>
      </c>
      <c r="B2913">
        <v>1</v>
      </c>
      <c r="C2913" t="s">
        <v>80</v>
      </c>
      <c r="D2913" t="s">
        <v>84</v>
      </c>
      <c r="E2913" t="s">
        <v>170</v>
      </c>
      <c r="F2913" t="s">
        <v>8501</v>
      </c>
      <c r="G2913" t="s">
        <v>630</v>
      </c>
      <c r="H2913" t="s">
        <v>135</v>
      </c>
      <c r="I2913" t="s">
        <v>136</v>
      </c>
      <c r="J2913" t="s">
        <v>137</v>
      </c>
      <c r="K2913" t="s">
        <v>138</v>
      </c>
      <c r="L2913" t="s">
        <v>8601</v>
      </c>
      <c r="M2913" t="s">
        <v>8602</v>
      </c>
      <c r="N2913">
        <v>2.903333333</v>
      </c>
      <c r="O2913">
        <v>0</v>
      </c>
      <c r="P2913">
        <v>72</v>
      </c>
      <c r="Q2913">
        <v>0</v>
      </c>
      <c r="R2913">
        <v>0</v>
      </c>
      <c r="S2913">
        <v>0</v>
      </c>
      <c r="T2913">
        <v>8</v>
      </c>
      <c r="U2913">
        <v>0</v>
      </c>
      <c r="V2913">
        <v>0</v>
      </c>
      <c r="W2913">
        <v>0</v>
      </c>
      <c r="X2913">
        <v>58.77823111907869</v>
      </c>
      <c r="Y2913">
        <v>0</v>
      </c>
      <c r="Z2913">
        <v>0</v>
      </c>
      <c r="AA2913">
        <v>0</v>
      </c>
      <c r="AB2913">
        <v>19.597157807973769</v>
      </c>
      <c r="AC2913">
        <v>0</v>
      </c>
      <c r="AD2913">
        <v>0</v>
      </c>
      <c r="AE2913">
        <v>78.375388927052455</v>
      </c>
    </row>
    <row r="2914" spans="1:31" x14ac:dyDescent="0.25">
      <c r="A2914">
        <v>2382793</v>
      </c>
      <c r="B2914">
        <v>1</v>
      </c>
      <c r="C2914" t="s">
        <v>80</v>
      </c>
      <c r="D2914" t="s">
        <v>103</v>
      </c>
      <c r="E2914" t="s">
        <v>155</v>
      </c>
      <c r="F2914" t="s">
        <v>8603</v>
      </c>
      <c r="G2914" t="s">
        <v>172</v>
      </c>
      <c r="H2914" t="s">
        <v>135</v>
      </c>
      <c r="I2914" t="s">
        <v>136</v>
      </c>
      <c r="J2914" t="s">
        <v>137</v>
      </c>
      <c r="K2914" t="s">
        <v>138</v>
      </c>
      <c r="L2914" t="s">
        <v>8604</v>
      </c>
      <c r="M2914" t="s">
        <v>8605</v>
      </c>
      <c r="N2914">
        <v>0.53472222199999997</v>
      </c>
      <c r="O2914">
        <v>0</v>
      </c>
      <c r="P2914">
        <v>210</v>
      </c>
      <c r="Q2914">
        <v>0</v>
      </c>
      <c r="R2914">
        <v>2</v>
      </c>
      <c r="S2914">
        <v>0</v>
      </c>
      <c r="T2914">
        <v>13</v>
      </c>
      <c r="U2914">
        <v>0</v>
      </c>
      <c r="V2914">
        <v>0</v>
      </c>
      <c r="W2914">
        <v>0</v>
      </c>
      <c r="X2914">
        <v>29.807060634405541</v>
      </c>
      <c r="Y2914">
        <v>0</v>
      </c>
      <c r="Z2914">
        <v>5.1382076655884754</v>
      </c>
      <c r="AA2914">
        <v>0</v>
      </c>
      <c r="AB2914">
        <v>8.9563299850806661</v>
      </c>
      <c r="AC2914">
        <v>0</v>
      </c>
      <c r="AD2914">
        <v>0</v>
      </c>
      <c r="AE2914">
        <v>43.901598285074684</v>
      </c>
    </row>
    <row r="2915" spans="1:31" x14ac:dyDescent="0.25">
      <c r="A2915">
        <v>2382797</v>
      </c>
      <c r="B2915">
        <v>1</v>
      </c>
      <c r="C2915" t="s">
        <v>81</v>
      </c>
      <c r="D2915" t="s">
        <v>112</v>
      </c>
      <c r="E2915" t="s">
        <v>184</v>
      </c>
      <c r="F2915" t="s">
        <v>8606</v>
      </c>
      <c r="G2915" t="s">
        <v>199</v>
      </c>
      <c r="H2915" t="s">
        <v>135</v>
      </c>
      <c r="I2915" t="s">
        <v>136</v>
      </c>
      <c r="J2915" t="s">
        <v>137</v>
      </c>
      <c r="K2915" t="s">
        <v>138</v>
      </c>
      <c r="L2915" t="s">
        <v>8607</v>
      </c>
      <c r="M2915" t="s">
        <v>6875</v>
      </c>
      <c r="N2915">
        <v>3.011111111</v>
      </c>
      <c r="O2915">
        <v>0</v>
      </c>
      <c r="P2915">
        <v>3</v>
      </c>
      <c r="Q2915">
        <v>0</v>
      </c>
      <c r="R2915">
        <v>3</v>
      </c>
      <c r="S2915">
        <v>0</v>
      </c>
      <c r="T2915">
        <v>3</v>
      </c>
      <c r="U2915">
        <v>0</v>
      </c>
      <c r="V2915">
        <v>0</v>
      </c>
      <c r="W2915">
        <v>0</v>
      </c>
      <c r="X2915">
        <v>0.82994676325171668</v>
      </c>
      <c r="Y2915">
        <v>0</v>
      </c>
      <c r="Z2915">
        <v>74.324167503337392</v>
      </c>
      <c r="AA2915">
        <v>0</v>
      </c>
      <c r="AB2915">
        <v>12.915974067425934</v>
      </c>
      <c r="AC2915">
        <v>0</v>
      </c>
      <c r="AD2915">
        <v>0</v>
      </c>
      <c r="AE2915">
        <v>88.07008833401504</v>
      </c>
    </row>
    <row r="2916" spans="1:31" x14ac:dyDescent="0.25">
      <c r="A2916">
        <v>2382814</v>
      </c>
      <c r="B2916">
        <v>1</v>
      </c>
      <c r="C2916" t="s">
        <v>80</v>
      </c>
      <c r="D2916" t="s">
        <v>104</v>
      </c>
      <c r="E2916" t="s">
        <v>132</v>
      </c>
      <c r="F2916" t="s">
        <v>8608</v>
      </c>
      <c r="G2916" t="s">
        <v>149</v>
      </c>
      <c r="H2916" t="s">
        <v>135</v>
      </c>
      <c r="I2916" t="s">
        <v>136</v>
      </c>
      <c r="J2916" t="s">
        <v>137</v>
      </c>
      <c r="K2916" t="s">
        <v>138</v>
      </c>
      <c r="L2916" t="s">
        <v>8609</v>
      </c>
      <c r="M2916" t="s">
        <v>8610</v>
      </c>
      <c r="N2916">
        <v>1.4230555549999999</v>
      </c>
      <c r="O2916">
        <v>0</v>
      </c>
      <c r="P2916">
        <v>1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8.7247021591000007E-2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8.7247021591000007E-2</v>
      </c>
    </row>
    <row r="2917" spans="1:31" x14ac:dyDescent="0.25">
      <c r="A2917">
        <v>2382838</v>
      </c>
      <c r="B2917">
        <v>1</v>
      </c>
      <c r="C2917" t="s">
        <v>81</v>
      </c>
      <c r="D2917" t="s">
        <v>120</v>
      </c>
      <c r="E2917" t="s">
        <v>155</v>
      </c>
      <c r="F2917" t="s">
        <v>8611</v>
      </c>
      <c r="G2917" t="s">
        <v>199</v>
      </c>
      <c r="H2917" t="s">
        <v>135</v>
      </c>
      <c r="I2917" t="s">
        <v>136</v>
      </c>
      <c r="J2917" t="s">
        <v>137</v>
      </c>
      <c r="K2917" t="s">
        <v>138</v>
      </c>
      <c r="L2917" t="s">
        <v>8612</v>
      </c>
      <c r="M2917" t="s">
        <v>8613</v>
      </c>
      <c r="N2917">
        <v>1.0280555549999999</v>
      </c>
      <c r="O2917">
        <v>0</v>
      </c>
      <c r="P2917">
        <v>33</v>
      </c>
      <c r="Q2917">
        <v>0</v>
      </c>
      <c r="R2917">
        <v>0</v>
      </c>
      <c r="S2917">
        <v>0</v>
      </c>
      <c r="T2917">
        <v>17</v>
      </c>
      <c r="U2917">
        <v>0</v>
      </c>
      <c r="V2917">
        <v>0</v>
      </c>
      <c r="W2917">
        <v>0</v>
      </c>
      <c r="X2917">
        <v>6.1991348640653019</v>
      </c>
      <c r="Y2917">
        <v>0</v>
      </c>
      <c r="Z2917">
        <v>0</v>
      </c>
      <c r="AA2917">
        <v>0</v>
      </c>
      <c r="AB2917">
        <v>4.7283282661632766</v>
      </c>
      <c r="AC2917">
        <v>0</v>
      </c>
      <c r="AD2917">
        <v>0</v>
      </c>
      <c r="AE2917">
        <v>10.927463130228578</v>
      </c>
    </row>
    <row r="2918" spans="1:31" x14ac:dyDescent="0.25">
      <c r="A2918">
        <v>2382844</v>
      </c>
      <c r="B2918">
        <v>1</v>
      </c>
      <c r="C2918" t="s">
        <v>80</v>
      </c>
      <c r="D2918" t="s">
        <v>86</v>
      </c>
      <c r="E2918" t="s">
        <v>132</v>
      </c>
      <c r="F2918" t="s">
        <v>8614</v>
      </c>
      <c r="G2918" t="s">
        <v>149</v>
      </c>
      <c r="H2918" t="s">
        <v>135</v>
      </c>
      <c r="I2918" t="s">
        <v>136</v>
      </c>
      <c r="J2918" t="s">
        <v>137</v>
      </c>
      <c r="K2918" t="s">
        <v>138</v>
      </c>
      <c r="L2918" t="s">
        <v>8615</v>
      </c>
      <c r="M2918" t="s">
        <v>8616</v>
      </c>
      <c r="N2918">
        <v>0.75194444400000005</v>
      </c>
      <c r="O2918">
        <v>0</v>
      </c>
      <c r="P2918">
        <v>4</v>
      </c>
      <c r="Q2918">
        <v>0</v>
      </c>
      <c r="R2918">
        <v>0</v>
      </c>
      <c r="S2918">
        <v>0</v>
      </c>
      <c r="T2918">
        <v>2</v>
      </c>
      <c r="U2918">
        <v>0</v>
      </c>
      <c r="V2918">
        <v>0</v>
      </c>
      <c r="W2918">
        <v>0</v>
      </c>
      <c r="X2918">
        <v>0.61536459578992497</v>
      </c>
      <c r="Y2918">
        <v>0</v>
      </c>
      <c r="Z2918">
        <v>0</v>
      </c>
      <c r="AA2918">
        <v>0</v>
      </c>
      <c r="AB2918">
        <v>2.0144846213470333</v>
      </c>
      <c r="AC2918">
        <v>0</v>
      </c>
      <c r="AD2918">
        <v>0</v>
      </c>
      <c r="AE2918">
        <v>2.6298492171369583</v>
      </c>
    </row>
    <row r="2919" spans="1:31" x14ac:dyDescent="0.25">
      <c r="A2919">
        <v>2382851</v>
      </c>
      <c r="B2919">
        <v>1</v>
      </c>
      <c r="C2919" t="s">
        <v>80</v>
      </c>
      <c r="D2919" t="s">
        <v>94</v>
      </c>
      <c r="E2919" t="s">
        <v>155</v>
      </c>
      <c r="F2919" t="s">
        <v>8545</v>
      </c>
      <c r="G2919" t="s">
        <v>161</v>
      </c>
      <c r="H2919" t="s">
        <v>135</v>
      </c>
      <c r="I2919" t="s">
        <v>136</v>
      </c>
      <c r="J2919" t="s">
        <v>137</v>
      </c>
      <c r="K2919" t="s">
        <v>138</v>
      </c>
      <c r="L2919" t="s">
        <v>8617</v>
      </c>
      <c r="M2919" t="s">
        <v>1355</v>
      </c>
      <c r="N2919">
        <v>0.95027777700000005</v>
      </c>
      <c r="O2919">
        <v>0</v>
      </c>
      <c r="P2919">
        <v>200</v>
      </c>
      <c r="Q2919">
        <v>0</v>
      </c>
      <c r="R2919">
        <v>0</v>
      </c>
      <c r="S2919">
        <v>0</v>
      </c>
      <c r="T2919">
        <v>30</v>
      </c>
      <c r="U2919">
        <v>0</v>
      </c>
      <c r="V2919">
        <v>0</v>
      </c>
      <c r="W2919">
        <v>0</v>
      </c>
      <c r="X2919">
        <v>38.715210999142066</v>
      </c>
      <c r="Y2919">
        <v>0</v>
      </c>
      <c r="Z2919">
        <v>0</v>
      </c>
      <c r="AA2919">
        <v>0</v>
      </c>
      <c r="AB2919">
        <v>45.015584332967293</v>
      </c>
      <c r="AC2919">
        <v>0</v>
      </c>
      <c r="AD2919">
        <v>0</v>
      </c>
      <c r="AE2919">
        <v>83.730795332109352</v>
      </c>
    </row>
    <row r="2920" spans="1:31" x14ac:dyDescent="0.25">
      <c r="A2920">
        <v>2382855</v>
      </c>
      <c r="B2920">
        <v>1</v>
      </c>
      <c r="C2920" t="s">
        <v>81</v>
      </c>
      <c r="D2920" t="s">
        <v>112</v>
      </c>
      <c r="E2920" t="s">
        <v>155</v>
      </c>
      <c r="F2920" t="s">
        <v>8618</v>
      </c>
      <c r="G2920" t="s">
        <v>336</v>
      </c>
      <c r="H2920" t="s">
        <v>135</v>
      </c>
      <c r="I2920" t="s">
        <v>136</v>
      </c>
      <c r="J2920" t="s">
        <v>137</v>
      </c>
      <c r="K2920" t="s">
        <v>138</v>
      </c>
      <c r="L2920" t="s">
        <v>8619</v>
      </c>
      <c r="M2920" t="s">
        <v>8620</v>
      </c>
      <c r="N2920">
        <v>1.2555555549999999</v>
      </c>
      <c r="O2920">
        <v>0</v>
      </c>
      <c r="P2920">
        <v>96</v>
      </c>
      <c r="Q2920">
        <v>0</v>
      </c>
      <c r="R2920">
        <v>4</v>
      </c>
      <c r="S2920">
        <v>0</v>
      </c>
      <c r="T2920">
        <v>4</v>
      </c>
      <c r="U2920">
        <v>0</v>
      </c>
      <c r="V2920">
        <v>0</v>
      </c>
      <c r="W2920">
        <v>0</v>
      </c>
      <c r="X2920">
        <v>21.196934332394314</v>
      </c>
      <c r="Y2920">
        <v>0</v>
      </c>
      <c r="Z2920">
        <v>0.33139350998196671</v>
      </c>
      <c r="AA2920">
        <v>0</v>
      </c>
      <c r="AB2920">
        <v>8.0106666220875002</v>
      </c>
      <c r="AC2920">
        <v>0</v>
      </c>
      <c r="AD2920">
        <v>0</v>
      </c>
      <c r="AE2920">
        <v>29.538994464463784</v>
      </c>
    </row>
    <row r="2921" spans="1:31" x14ac:dyDescent="0.25">
      <c r="A2921">
        <v>2382404</v>
      </c>
      <c r="B2921">
        <v>1</v>
      </c>
      <c r="C2921" t="s">
        <v>80</v>
      </c>
      <c r="D2921" t="s">
        <v>108</v>
      </c>
      <c r="E2921" t="s">
        <v>1397</v>
      </c>
      <c r="F2921" t="s">
        <v>8621</v>
      </c>
      <c r="G2921" t="s">
        <v>1445</v>
      </c>
      <c r="H2921" t="s">
        <v>293</v>
      </c>
      <c r="I2921" t="s">
        <v>136</v>
      </c>
      <c r="J2921" t="s">
        <v>5</v>
      </c>
      <c r="K2921" t="s">
        <v>138</v>
      </c>
      <c r="L2921" t="s">
        <v>8622</v>
      </c>
      <c r="M2921" t="s">
        <v>8623</v>
      </c>
      <c r="N2921">
        <v>2.4169444439999999</v>
      </c>
      <c r="O2921">
        <v>0</v>
      </c>
      <c r="P2921">
        <v>103</v>
      </c>
      <c r="Q2921">
        <v>0</v>
      </c>
      <c r="R2921">
        <v>23</v>
      </c>
      <c r="S2921">
        <v>0</v>
      </c>
      <c r="T2921">
        <v>23</v>
      </c>
      <c r="U2921">
        <v>0</v>
      </c>
      <c r="V2921">
        <v>0</v>
      </c>
      <c r="W2921">
        <v>0</v>
      </c>
      <c r="X2921">
        <v>56.32773835205473</v>
      </c>
      <c r="Y2921">
        <v>0</v>
      </c>
      <c r="Z2921">
        <v>31.544332289551722</v>
      </c>
      <c r="AA2921">
        <v>0</v>
      </c>
      <c r="AB2921">
        <v>54.376087865351124</v>
      </c>
      <c r="AC2921">
        <v>0</v>
      </c>
      <c r="AD2921">
        <v>0</v>
      </c>
      <c r="AE2921">
        <v>142.24815850695757</v>
      </c>
    </row>
    <row r="2922" spans="1:31" x14ac:dyDescent="0.25">
      <c r="A2922">
        <v>2382428</v>
      </c>
      <c r="B2922">
        <v>1</v>
      </c>
      <c r="C2922" t="s">
        <v>81</v>
      </c>
      <c r="D2922" t="s">
        <v>113</v>
      </c>
      <c r="E2922" t="s">
        <v>290</v>
      </c>
      <c r="F2922" t="s">
        <v>6417</v>
      </c>
      <c r="G2922" t="s">
        <v>172</v>
      </c>
      <c r="H2922" t="s">
        <v>293</v>
      </c>
      <c r="I2922" t="s">
        <v>136</v>
      </c>
      <c r="J2922" t="s">
        <v>3</v>
      </c>
      <c r="K2922" t="s">
        <v>138</v>
      </c>
      <c r="L2922" t="s">
        <v>8624</v>
      </c>
      <c r="M2922" t="s">
        <v>8625</v>
      </c>
      <c r="N2922">
        <v>0.35027777700000001</v>
      </c>
      <c r="O2922">
        <v>0</v>
      </c>
      <c r="P2922">
        <v>2632</v>
      </c>
      <c r="Q2922">
        <v>0</v>
      </c>
      <c r="R2922">
        <v>35</v>
      </c>
      <c r="S2922">
        <v>4</v>
      </c>
      <c r="T2922">
        <v>217</v>
      </c>
      <c r="U2922">
        <v>2</v>
      </c>
      <c r="V2922">
        <v>1</v>
      </c>
      <c r="W2922">
        <v>0</v>
      </c>
      <c r="X2922">
        <v>199.9052757797449</v>
      </c>
      <c r="Y2922">
        <v>0</v>
      </c>
      <c r="Z2922">
        <v>5.4341944308976977</v>
      </c>
      <c r="AA2922">
        <v>105.05611141200936</v>
      </c>
      <c r="AB2922">
        <v>99.868630529901722</v>
      </c>
      <c r="AC2922">
        <v>96.034993117095496</v>
      </c>
      <c r="AD2922">
        <v>10.429248413750074</v>
      </c>
      <c r="AE2922">
        <v>516.72845368339927</v>
      </c>
    </row>
    <row r="2923" spans="1:31" x14ac:dyDescent="0.25">
      <c r="A2923">
        <v>2382437</v>
      </c>
      <c r="B2923">
        <v>1</v>
      </c>
      <c r="C2923" t="s">
        <v>81</v>
      </c>
      <c r="D2923" t="s">
        <v>113</v>
      </c>
      <c r="E2923" t="s">
        <v>1397</v>
      </c>
      <c r="F2923" t="s">
        <v>8626</v>
      </c>
      <c r="G2923" t="s">
        <v>172</v>
      </c>
      <c r="H2923" t="s">
        <v>293</v>
      </c>
      <c r="I2923" t="s">
        <v>136</v>
      </c>
      <c r="J2923" t="s">
        <v>3</v>
      </c>
      <c r="K2923" t="s">
        <v>138</v>
      </c>
      <c r="L2923" t="s">
        <v>8627</v>
      </c>
      <c r="M2923" t="s">
        <v>8628</v>
      </c>
      <c r="N2923">
        <v>4.5091666659999996</v>
      </c>
      <c r="O2923">
        <v>0</v>
      </c>
      <c r="P2923">
        <v>132</v>
      </c>
      <c r="Q2923">
        <v>2</v>
      </c>
      <c r="R2923">
        <v>60</v>
      </c>
      <c r="S2923">
        <v>0</v>
      </c>
      <c r="T2923">
        <v>5</v>
      </c>
      <c r="U2923">
        <v>0</v>
      </c>
      <c r="V2923">
        <v>1</v>
      </c>
      <c r="W2923">
        <v>0</v>
      </c>
      <c r="X2923">
        <v>106.0644816036137</v>
      </c>
      <c r="Y2923">
        <v>110.46971012784033</v>
      </c>
      <c r="Z2923">
        <v>229.03503825519979</v>
      </c>
      <c r="AA2923">
        <v>0</v>
      </c>
      <c r="AB2923">
        <v>10.697183101847315</v>
      </c>
      <c r="AC2923">
        <v>0</v>
      </c>
      <c r="AD2923">
        <v>4.0810695019504006</v>
      </c>
      <c r="AE2923">
        <v>460.34748259045153</v>
      </c>
    </row>
    <row r="2924" spans="1:31" x14ac:dyDescent="0.25">
      <c r="A2924">
        <v>2382873</v>
      </c>
      <c r="B2924">
        <v>1</v>
      </c>
      <c r="C2924" t="s">
        <v>80</v>
      </c>
      <c r="D2924" t="s">
        <v>101</v>
      </c>
      <c r="E2924" t="s">
        <v>155</v>
      </c>
      <c r="F2924" t="s">
        <v>694</v>
      </c>
      <c r="G2924" t="s">
        <v>161</v>
      </c>
      <c r="H2924" t="s">
        <v>135</v>
      </c>
      <c r="I2924" t="s">
        <v>136</v>
      </c>
      <c r="J2924" t="s">
        <v>137</v>
      </c>
      <c r="K2924" t="s">
        <v>138</v>
      </c>
      <c r="L2924" t="s">
        <v>8629</v>
      </c>
      <c r="M2924" t="s">
        <v>8630</v>
      </c>
      <c r="N2924">
        <v>0.76555555500000005</v>
      </c>
      <c r="O2924">
        <v>0</v>
      </c>
      <c r="P2924">
        <v>216</v>
      </c>
      <c r="Q2924">
        <v>0</v>
      </c>
      <c r="R2924">
        <v>0</v>
      </c>
      <c r="S2924">
        <v>0</v>
      </c>
      <c r="T2924">
        <v>10</v>
      </c>
      <c r="U2924">
        <v>0</v>
      </c>
      <c r="V2924">
        <v>0</v>
      </c>
      <c r="W2924">
        <v>0</v>
      </c>
      <c r="X2924">
        <v>32.117311673017902</v>
      </c>
      <c r="Y2924">
        <v>0</v>
      </c>
      <c r="Z2924">
        <v>0</v>
      </c>
      <c r="AA2924">
        <v>0</v>
      </c>
      <c r="AB2924">
        <v>6.3466532781055491</v>
      </c>
      <c r="AC2924">
        <v>0</v>
      </c>
      <c r="AD2924">
        <v>0</v>
      </c>
      <c r="AE2924">
        <v>38.463964951123451</v>
      </c>
    </row>
    <row r="2925" spans="1:31" x14ac:dyDescent="0.25">
      <c r="A2925">
        <v>2382895</v>
      </c>
      <c r="B2925">
        <v>1</v>
      </c>
      <c r="C2925" t="s">
        <v>80</v>
      </c>
      <c r="D2925" t="s">
        <v>106</v>
      </c>
      <c r="E2925" t="s">
        <v>155</v>
      </c>
      <c r="F2925" t="s">
        <v>8631</v>
      </c>
      <c r="G2925" t="s">
        <v>161</v>
      </c>
      <c r="H2925" t="s">
        <v>135</v>
      </c>
      <c r="I2925" t="s">
        <v>136</v>
      </c>
      <c r="J2925" t="s">
        <v>137</v>
      </c>
      <c r="K2925" t="s">
        <v>138</v>
      </c>
      <c r="L2925" t="s">
        <v>8632</v>
      </c>
      <c r="M2925" t="s">
        <v>8633</v>
      </c>
      <c r="N2925">
        <v>1.070277777</v>
      </c>
      <c r="O2925">
        <v>0</v>
      </c>
      <c r="P2925">
        <v>75</v>
      </c>
      <c r="Q2925">
        <v>0</v>
      </c>
      <c r="R2925">
        <v>0</v>
      </c>
      <c r="S2925">
        <v>0</v>
      </c>
      <c r="T2925">
        <v>6</v>
      </c>
      <c r="U2925">
        <v>0</v>
      </c>
      <c r="V2925">
        <v>0</v>
      </c>
      <c r="W2925">
        <v>0</v>
      </c>
      <c r="X2925">
        <v>15.362577917075221</v>
      </c>
      <c r="Y2925">
        <v>0</v>
      </c>
      <c r="Z2925">
        <v>0</v>
      </c>
      <c r="AA2925">
        <v>0</v>
      </c>
      <c r="AB2925">
        <v>6.4084658625124415</v>
      </c>
      <c r="AC2925">
        <v>0</v>
      </c>
      <c r="AD2925">
        <v>0</v>
      </c>
      <c r="AE2925">
        <v>21.771043779587664</v>
      </c>
    </row>
    <row r="2926" spans="1:31" x14ac:dyDescent="0.25">
      <c r="A2926">
        <v>2382945</v>
      </c>
      <c r="B2926">
        <v>1</v>
      </c>
      <c r="C2926" t="s">
        <v>81</v>
      </c>
      <c r="D2926" t="s">
        <v>112</v>
      </c>
      <c r="E2926" t="s">
        <v>132</v>
      </c>
      <c r="F2926" t="s">
        <v>8634</v>
      </c>
      <c r="G2926" t="s">
        <v>145</v>
      </c>
      <c r="H2926" t="s">
        <v>135</v>
      </c>
      <c r="I2926" t="s">
        <v>136</v>
      </c>
      <c r="J2926" t="s">
        <v>137</v>
      </c>
      <c r="K2926" t="s">
        <v>138</v>
      </c>
      <c r="L2926" t="s">
        <v>8635</v>
      </c>
      <c r="M2926" t="s">
        <v>8636</v>
      </c>
      <c r="N2926">
        <v>0.57999999999999996</v>
      </c>
      <c r="O2926">
        <v>0</v>
      </c>
      <c r="P2926">
        <v>4</v>
      </c>
      <c r="Q2926">
        <v>0</v>
      </c>
      <c r="R2926">
        <v>0</v>
      </c>
      <c r="S2926">
        <v>0</v>
      </c>
      <c r="T2926">
        <v>1</v>
      </c>
      <c r="U2926">
        <v>0</v>
      </c>
      <c r="V2926">
        <v>0</v>
      </c>
      <c r="W2926">
        <v>0</v>
      </c>
      <c r="X2926">
        <v>0.37597894843080004</v>
      </c>
      <c r="Y2926">
        <v>0</v>
      </c>
      <c r="Z2926">
        <v>0</v>
      </c>
      <c r="AA2926">
        <v>0</v>
      </c>
      <c r="AB2926">
        <v>0.29479061294999992</v>
      </c>
      <c r="AC2926">
        <v>0</v>
      </c>
      <c r="AD2926">
        <v>0</v>
      </c>
      <c r="AE2926">
        <v>0.67076956138080002</v>
      </c>
    </row>
    <row r="2927" spans="1:31" x14ac:dyDescent="0.25">
      <c r="A2927">
        <v>2382958</v>
      </c>
      <c r="B2927">
        <v>1</v>
      </c>
      <c r="C2927" t="s">
        <v>81</v>
      </c>
      <c r="D2927" t="s">
        <v>123</v>
      </c>
      <c r="E2927" t="s">
        <v>155</v>
      </c>
      <c r="F2927" t="s">
        <v>8637</v>
      </c>
      <c r="G2927" t="s">
        <v>203</v>
      </c>
      <c r="H2927" t="s">
        <v>135</v>
      </c>
      <c r="I2927" t="s">
        <v>136</v>
      </c>
      <c r="J2927" t="s">
        <v>137</v>
      </c>
      <c r="K2927" t="s">
        <v>138</v>
      </c>
      <c r="L2927" t="s">
        <v>8638</v>
      </c>
      <c r="M2927" t="s">
        <v>8639</v>
      </c>
      <c r="N2927">
        <v>0.69388888800000004</v>
      </c>
      <c r="O2927">
        <v>0</v>
      </c>
      <c r="P2927">
        <v>154</v>
      </c>
      <c r="Q2927">
        <v>0</v>
      </c>
      <c r="R2927">
        <v>0</v>
      </c>
      <c r="S2927">
        <v>0</v>
      </c>
      <c r="T2927">
        <v>6</v>
      </c>
      <c r="U2927">
        <v>0</v>
      </c>
      <c r="V2927">
        <v>0</v>
      </c>
      <c r="W2927">
        <v>0</v>
      </c>
      <c r="X2927">
        <v>25.035892501646668</v>
      </c>
      <c r="Y2927">
        <v>0</v>
      </c>
      <c r="Z2927">
        <v>0</v>
      </c>
      <c r="AA2927">
        <v>0</v>
      </c>
      <c r="AB2927">
        <v>4.7964373699646998</v>
      </c>
      <c r="AC2927">
        <v>0</v>
      </c>
      <c r="AD2927">
        <v>0</v>
      </c>
      <c r="AE2927">
        <v>29.832329871611368</v>
      </c>
    </row>
    <row r="2928" spans="1:31" x14ac:dyDescent="0.25">
      <c r="A2928">
        <v>2382960</v>
      </c>
      <c r="B2928">
        <v>1</v>
      </c>
      <c r="C2928" t="s">
        <v>80</v>
      </c>
      <c r="D2928" t="s">
        <v>83</v>
      </c>
      <c r="E2928" t="s">
        <v>155</v>
      </c>
      <c r="F2928" t="s">
        <v>8640</v>
      </c>
      <c r="G2928" t="s">
        <v>203</v>
      </c>
      <c r="H2928" t="s">
        <v>135</v>
      </c>
      <c r="I2928" t="s">
        <v>136</v>
      </c>
      <c r="J2928" t="s">
        <v>137</v>
      </c>
      <c r="K2928" t="s">
        <v>138</v>
      </c>
      <c r="L2928" t="s">
        <v>8641</v>
      </c>
      <c r="M2928" t="s">
        <v>8642</v>
      </c>
      <c r="N2928">
        <v>1.3774999999999999</v>
      </c>
      <c r="O2928">
        <v>0</v>
      </c>
      <c r="P2928">
        <v>134</v>
      </c>
      <c r="Q2928">
        <v>0</v>
      </c>
      <c r="R2928">
        <v>0</v>
      </c>
      <c r="S2928">
        <v>0</v>
      </c>
      <c r="T2928">
        <v>1</v>
      </c>
      <c r="U2928">
        <v>0</v>
      </c>
      <c r="V2928">
        <v>0</v>
      </c>
      <c r="W2928">
        <v>0</v>
      </c>
      <c r="X2928">
        <v>38.273881351492044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38.273881351492044</v>
      </c>
    </row>
    <row r="2929" spans="1:31" x14ac:dyDescent="0.25">
      <c r="A2929">
        <v>2382937</v>
      </c>
      <c r="B2929">
        <v>1</v>
      </c>
      <c r="C2929" t="s">
        <v>80</v>
      </c>
      <c r="D2929" t="s">
        <v>94</v>
      </c>
      <c r="E2929" t="s">
        <v>155</v>
      </c>
      <c r="F2929" t="s">
        <v>8643</v>
      </c>
      <c r="G2929" t="s">
        <v>157</v>
      </c>
      <c r="H2929" t="s">
        <v>135</v>
      </c>
      <c r="I2929" t="s">
        <v>136</v>
      </c>
      <c r="J2929" t="s">
        <v>137</v>
      </c>
      <c r="K2929" t="s">
        <v>138</v>
      </c>
      <c r="L2929" t="s">
        <v>8644</v>
      </c>
      <c r="M2929" t="s">
        <v>8645</v>
      </c>
      <c r="N2929">
        <v>3.9111111109999999</v>
      </c>
      <c r="O2929">
        <v>0</v>
      </c>
      <c r="P2929">
        <v>3</v>
      </c>
      <c r="Q2929">
        <v>0</v>
      </c>
      <c r="R2929">
        <v>0</v>
      </c>
      <c r="S2929">
        <v>0</v>
      </c>
      <c r="T2929">
        <v>1</v>
      </c>
      <c r="U2929">
        <v>0</v>
      </c>
      <c r="V2929">
        <v>0</v>
      </c>
      <c r="W2929">
        <v>0</v>
      </c>
      <c r="X2929">
        <v>0.72548740729516659</v>
      </c>
      <c r="Y2929">
        <v>0</v>
      </c>
      <c r="Z2929">
        <v>0</v>
      </c>
      <c r="AA2929">
        <v>0</v>
      </c>
      <c r="AB2929">
        <v>3.6191561198833336E-2</v>
      </c>
      <c r="AC2929">
        <v>0</v>
      </c>
      <c r="AD2929">
        <v>0</v>
      </c>
      <c r="AE2929">
        <v>0.76167896849399996</v>
      </c>
    </row>
    <row r="2930" spans="1:31" x14ac:dyDescent="0.25">
      <c r="A2930">
        <v>2382970</v>
      </c>
      <c r="B2930">
        <v>1</v>
      </c>
      <c r="C2930" t="s">
        <v>80</v>
      </c>
      <c r="D2930" t="s">
        <v>89</v>
      </c>
      <c r="E2930" t="s">
        <v>132</v>
      </c>
      <c r="F2930" t="s">
        <v>8646</v>
      </c>
      <c r="G2930" t="s">
        <v>145</v>
      </c>
      <c r="H2930" t="s">
        <v>135</v>
      </c>
      <c r="I2930" t="s">
        <v>136</v>
      </c>
      <c r="J2930" t="s">
        <v>137</v>
      </c>
      <c r="K2930" t="s">
        <v>138</v>
      </c>
      <c r="L2930" t="s">
        <v>8647</v>
      </c>
      <c r="M2930" t="s">
        <v>8648</v>
      </c>
      <c r="N2930">
        <v>1.4422222220000001</v>
      </c>
      <c r="O2930">
        <v>0</v>
      </c>
      <c r="P2930">
        <v>1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1.68040312077045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1.68040312077045</v>
      </c>
    </row>
    <row r="2931" spans="1:31" x14ac:dyDescent="0.25">
      <c r="A2931">
        <v>2383011</v>
      </c>
      <c r="B2931">
        <v>1</v>
      </c>
      <c r="C2931" t="s">
        <v>81</v>
      </c>
      <c r="D2931" t="s">
        <v>128</v>
      </c>
      <c r="E2931" t="s">
        <v>132</v>
      </c>
      <c r="F2931" t="s">
        <v>8649</v>
      </c>
      <c r="G2931" t="s">
        <v>145</v>
      </c>
      <c r="H2931" t="s">
        <v>135</v>
      </c>
      <c r="I2931" t="s">
        <v>136</v>
      </c>
      <c r="J2931" t="s">
        <v>137</v>
      </c>
      <c r="K2931" t="s">
        <v>138</v>
      </c>
      <c r="L2931" t="s">
        <v>8650</v>
      </c>
      <c r="M2931" t="s">
        <v>8651</v>
      </c>
      <c r="N2931">
        <v>0.83138888799999999</v>
      </c>
      <c r="O2931">
        <v>0</v>
      </c>
      <c r="P2931">
        <v>3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0.36603148701982502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0.36603148701982502</v>
      </c>
    </row>
    <row r="2932" spans="1:31" x14ac:dyDescent="0.25">
      <c r="A2932">
        <v>2382972</v>
      </c>
      <c r="B2932">
        <v>1</v>
      </c>
      <c r="C2932" t="s">
        <v>81</v>
      </c>
      <c r="D2932" t="s">
        <v>123</v>
      </c>
      <c r="E2932" t="s">
        <v>184</v>
      </c>
      <c r="F2932" t="s">
        <v>8652</v>
      </c>
      <c r="G2932" t="s">
        <v>199</v>
      </c>
      <c r="H2932" t="s">
        <v>135</v>
      </c>
      <c r="I2932" t="s">
        <v>136</v>
      </c>
      <c r="J2932" t="s">
        <v>137</v>
      </c>
      <c r="K2932" t="s">
        <v>138</v>
      </c>
      <c r="L2932" t="s">
        <v>8653</v>
      </c>
      <c r="M2932" t="s">
        <v>8654</v>
      </c>
      <c r="N2932">
        <v>3.727222222</v>
      </c>
      <c r="O2932">
        <v>0</v>
      </c>
      <c r="P2932">
        <v>1</v>
      </c>
      <c r="Q2932">
        <v>0</v>
      </c>
      <c r="R2932">
        <v>14</v>
      </c>
      <c r="S2932">
        <v>0</v>
      </c>
      <c r="T2932">
        <v>1</v>
      </c>
      <c r="U2932">
        <v>0</v>
      </c>
      <c r="V2932">
        <v>0</v>
      </c>
      <c r="W2932">
        <v>0</v>
      </c>
      <c r="X2932">
        <v>22.450206016109732</v>
      </c>
      <c r="Y2932">
        <v>0</v>
      </c>
      <c r="Z2932">
        <v>72.474202304430293</v>
      </c>
      <c r="AA2932">
        <v>0</v>
      </c>
      <c r="AB2932">
        <v>7.119343181298917</v>
      </c>
      <c r="AC2932">
        <v>0</v>
      </c>
      <c r="AD2932">
        <v>0</v>
      </c>
      <c r="AE2932">
        <v>102.04375150183894</v>
      </c>
    </row>
    <row r="2933" spans="1:31" x14ac:dyDescent="0.25">
      <c r="A2933">
        <v>2382976</v>
      </c>
      <c r="B2933">
        <v>1</v>
      </c>
      <c r="C2933" t="s">
        <v>81</v>
      </c>
      <c r="D2933" t="s">
        <v>127</v>
      </c>
      <c r="E2933" t="s">
        <v>155</v>
      </c>
      <c r="F2933" t="s">
        <v>8655</v>
      </c>
      <c r="G2933" t="s">
        <v>558</v>
      </c>
      <c r="H2933" t="s">
        <v>135</v>
      </c>
      <c r="I2933" t="s">
        <v>136</v>
      </c>
      <c r="J2933" t="s">
        <v>137</v>
      </c>
      <c r="K2933" t="s">
        <v>138</v>
      </c>
      <c r="L2933" t="s">
        <v>8656</v>
      </c>
      <c r="M2933" t="s">
        <v>8657</v>
      </c>
      <c r="N2933">
        <v>3.9436111110000001</v>
      </c>
      <c r="O2933">
        <v>0</v>
      </c>
      <c r="P2933">
        <v>134</v>
      </c>
      <c r="Q2933">
        <v>0</v>
      </c>
      <c r="R2933">
        <v>2</v>
      </c>
      <c r="S2933">
        <v>0</v>
      </c>
      <c r="T2933">
        <v>9</v>
      </c>
      <c r="U2933">
        <v>0</v>
      </c>
      <c r="V2933">
        <v>0</v>
      </c>
      <c r="W2933">
        <v>0</v>
      </c>
      <c r="X2933">
        <v>126.95116086438358</v>
      </c>
      <c r="Y2933">
        <v>0</v>
      </c>
      <c r="Z2933">
        <v>0.28127591596146667</v>
      </c>
      <c r="AA2933">
        <v>0</v>
      </c>
      <c r="AB2933">
        <v>21.549931622271185</v>
      </c>
      <c r="AC2933">
        <v>0</v>
      </c>
      <c r="AD2933">
        <v>0</v>
      </c>
      <c r="AE2933">
        <v>148.78236840261624</v>
      </c>
    </row>
    <row r="2934" spans="1:31" x14ac:dyDescent="0.25">
      <c r="A2934">
        <v>2383013</v>
      </c>
      <c r="B2934">
        <v>1</v>
      </c>
      <c r="C2934" t="s">
        <v>81</v>
      </c>
      <c r="D2934" t="s">
        <v>123</v>
      </c>
      <c r="E2934" t="s">
        <v>155</v>
      </c>
      <c r="F2934" t="s">
        <v>8658</v>
      </c>
      <c r="G2934" t="s">
        <v>203</v>
      </c>
      <c r="H2934" t="s">
        <v>135</v>
      </c>
      <c r="I2934" t="s">
        <v>136</v>
      </c>
      <c r="J2934" t="s">
        <v>137</v>
      </c>
      <c r="K2934" t="s">
        <v>138</v>
      </c>
      <c r="L2934" t="s">
        <v>8659</v>
      </c>
      <c r="M2934" t="s">
        <v>8660</v>
      </c>
      <c r="N2934">
        <v>3.003055555</v>
      </c>
      <c r="O2934">
        <v>0</v>
      </c>
      <c r="P2934">
        <v>23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8.3618934467281925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8.3618934467281925</v>
      </c>
    </row>
    <row r="2935" spans="1:31" x14ac:dyDescent="0.25">
      <c r="A2935">
        <v>2383065</v>
      </c>
      <c r="B2935">
        <v>1</v>
      </c>
      <c r="C2935" t="s">
        <v>81</v>
      </c>
      <c r="D2935" t="s">
        <v>128</v>
      </c>
      <c r="E2935" t="s">
        <v>132</v>
      </c>
      <c r="F2935" t="s">
        <v>8661</v>
      </c>
      <c r="G2935" t="s">
        <v>145</v>
      </c>
      <c r="H2935" t="s">
        <v>135</v>
      </c>
      <c r="I2935" t="s">
        <v>136</v>
      </c>
      <c r="J2935" t="s">
        <v>137</v>
      </c>
      <c r="K2935" t="s">
        <v>138</v>
      </c>
      <c r="L2935" t="s">
        <v>8662</v>
      </c>
      <c r="M2935" t="s">
        <v>8663</v>
      </c>
      <c r="N2935">
        <v>1.6144444440000001</v>
      </c>
      <c r="O2935">
        <v>0</v>
      </c>
      <c r="P2935">
        <v>17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4.5516261646035847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4.5516261646035847</v>
      </c>
    </row>
    <row r="2936" spans="1:31" x14ac:dyDescent="0.25">
      <c r="A2936">
        <v>2383081</v>
      </c>
      <c r="B2936">
        <v>1</v>
      </c>
      <c r="C2936" t="s">
        <v>81</v>
      </c>
      <c r="D2936" t="s">
        <v>123</v>
      </c>
      <c r="E2936" t="s">
        <v>155</v>
      </c>
      <c r="F2936" t="s">
        <v>8664</v>
      </c>
      <c r="G2936" t="s">
        <v>157</v>
      </c>
      <c r="H2936" t="s">
        <v>135</v>
      </c>
      <c r="I2936" t="s">
        <v>136</v>
      </c>
      <c r="J2936" t="s">
        <v>137</v>
      </c>
      <c r="K2936" t="s">
        <v>138</v>
      </c>
      <c r="L2936" t="s">
        <v>8665</v>
      </c>
      <c r="M2936" t="s">
        <v>8666</v>
      </c>
      <c r="N2936">
        <v>0.80249999999999999</v>
      </c>
      <c r="O2936">
        <v>0</v>
      </c>
      <c r="P2936">
        <v>111</v>
      </c>
      <c r="Q2936">
        <v>0</v>
      </c>
      <c r="R2936">
        <v>0</v>
      </c>
      <c r="S2936">
        <v>0</v>
      </c>
      <c r="T2936">
        <v>3</v>
      </c>
      <c r="U2936">
        <v>0</v>
      </c>
      <c r="V2936">
        <v>0</v>
      </c>
      <c r="W2936">
        <v>0</v>
      </c>
      <c r="X2936">
        <v>23.940467908884884</v>
      </c>
      <c r="Y2936">
        <v>0</v>
      </c>
      <c r="Z2936">
        <v>0</v>
      </c>
      <c r="AA2936">
        <v>0</v>
      </c>
      <c r="AB2936">
        <v>1.1090363784093</v>
      </c>
      <c r="AC2936">
        <v>0</v>
      </c>
      <c r="AD2936">
        <v>0</v>
      </c>
      <c r="AE2936">
        <v>25.049504287294184</v>
      </c>
    </row>
    <row r="2937" spans="1:31" x14ac:dyDescent="0.25">
      <c r="A2937">
        <v>2383086</v>
      </c>
      <c r="B2937">
        <v>1</v>
      </c>
      <c r="C2937" t="s">
        <v>80</v>
      </c>
      <c r="D2937" t="s">
        <v>98</v>
      </c>
      <c r="E2937" t="s">
        <v>132</v>
      </c>
      <c r="F2937" t="s">
        <v>8667</v>
      </c>
      <c r="G2937" t="s">
        <v>149</v>
      </c>
      <c r="H2937" t="s">
        <v>135</v>
      </c>
      <c r="I2937" t="s">
        <v>136</v>
      </c>
      <c r="J2937" t="s">
        <v>137</v>
      </c>
      <c r="K2937" t="s">
        <v>138</v>
      </c>
      <c r="L2937" t="s">
        <v>8668</v>
      </c>
      <c r="M2937" t="s">
        <v>8669</v>
      </c>
      <c r="N2937">
        <v>1.28</v>
      </c>
      <c r="O2937">
        <v>0</v>
      </c>
      <c r="P2937">
        <v>0</v>
      </c>
      <c r="Q2937">
        <v>0</v>
      </c>
      <c r="R2937">
        <v>2</v>
      </c>
      <c r="S2937">
        <v>0</v>
      </c>
      <c r="T2937">
        <v>1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2.9764649639026173</v>
      </c>
      <c r="AA2937">
        <v>0</v>
      </c>
      <c r="AB2937">
        <v>0</v>
      </c>
      <c r="AC2937">
        <v>0</v>
      </c>
      <c r="AD2937">
        <v>0</v>
      </c>
      <c r="AE2937">
        <v>2.9764649639026173</v>
      </c>
    </row>
    <row r="2938" spans="1:31" x14ac:dyDescent="0.25">
      <c r="A2938">
        <v>2383093</v>
      </c>
      <c r="B2938">
        <v>1</v>
      </c>
      <c r="C2938" t="s">
        <v>80</v>
      </c>
      <c r="D2938" t="s">
        <v>93</v>
      </c>
      <c r="E2938" t="s">
        <v>155</v>
      </c>
      <c r="F2938" t="s">
        <v>8670</v>
      </c>
      <c r="G2938" t="s">
        <v>203</v>
      </c>
      <c r="H2938" t="s">
        <v>135</v>
      </c>
      <c r="I2938" t="s">
        <v>136</v>
      </c>
      <c r="J2938" t="s">
        <v>137</v>
      </c>
      <c r="K2938" t="s">
        <v>138</v>
      </c>
      <c r="L2938" t="s">
        <v>8671</v>
      </c>
      <c r="M2938" t="s">
        <v>8672</v>
      </c>
      <c r="N2938">
        <v>1.680833333</v>
      </c>
      <c r="O2938">
        <v>0</v>
      </c>
      <c r="P2938">
        <v>35</v>
      </c>
      <c r="Q2938">
        <v>0</v>
      </c>
      <c r="R2938">
        <v>1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9.7926094501719998</v>
      </c>
      <c r="Y2938">
        <v>0</v>
      </c>
      <c r="Z2938">
        <v>7.2963972169977254</v>
      </c>
      <c r="AA2938">
        <v>0</v>
      </c>
      <c r="AB2938">
        <v>0</v>
      </c>
      <c r="AC2938">
        <v>0</v>
      </c>
      <c r="AD2938">
        <v>0</v>
      </c>
      <c r="AE2938">
        <v>17.089006667169727</v>
      </c>
    </row>
    <row r="2939" spans="1:31" x14ac:dyDescent="0.25">
      <c r="A2939">
        <v>2383100</v>
      </c>
      <c r="B2939">
        <v>1</v>
      </c>
      <c r="C2939" t="s">
        <v>80</v>
      </c>
      <c r="D2939" t="s">
        <v>104</v>
      </c>
      <c r="E2939" t="s">
        <v>132</v>
      </c>
      <c r="F2939" t="s">
        <v>8673</v>
      </c>
      <c r="G2939" t="s">
        <v>145</v>
      </c>
      <c r="H2939" t="s">
        <v>135</v>
      </c>
      <c r="I2939" t="s">
        <v>136</v>
      </c>
      <c r="J2939" t="s">
        <v>137</v>
      </c>
      <c r="K2939" t="s">
        <v>138</v>
      </c>
      <c r="L2939" t="s">
        <v>8674</v>
      </c>
      <c r="M2939" t="s">
        <v>8675</v>
      </c>
      <c r="N2939">
        <v>1.3319444439999999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1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2.8233217663802668</v>
      </c>
      <c r="AC2939">
        <v>0</v>
      </c>
      <c r="AD2939">
        <v>0</v>
      </c>
      <c r="AE2939">
        <v>2.8233217663802668</v>
      </c>
    </row>
    <row r="2940" spans="1:31" x14ac:dyDescent="0.25">
      <c r="A2940">
        <v>2383009</v>
      </c>
      <c r="B2940">
        <v>1</v>
      </c>
      <c r="C2940" t="s">
        <v>80</v>
      </c>
      <c r="D2940" t="s">
        <v>107</v>
      </c>
      <c r="E2940" t="s">
        <v>132</v>
      </c>
      <c r="F2940" t="s">
        <v>4798</v>
      </c>
      <c r="G2940" t="s">
        <v>134</v>
      </c>
      <c r="H2940" t="s">
        <v>135</v>
      </c>
      <c r="I2940" t="s">
        <v>136</v>
      </c>
      <c r="J2940" t="s">
        <v>137</v>
      </c>
      <c r="K2940" t="s">
        <v>138</v>
      </c>
      <c r="L2940" t="s">
        <v>8676</v>
      </c>
      <c r="M2940" t="s">
        <v>8677</v>
      </c>
      <c r="N2940">
        <v>3.7772222219999998</v>
      </c>
      <c r="O2940">
        <v>0</v>
      </c>
      <c r="P2940">
        <v>1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1.0721844681759167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1.0721844681759167</v>
      </c>
    </row>
    <row r="2941" spans="1:31" x14ac:dyDescent="0.25">
      <c r="A2941">
        <v>2383103</v>
      </c>
      <c r="B2941">
        <v>1</v>
      </c>
      <c r="C2941" t="s">
        <v>81</v>
      </c>
      <c r="D2941" t="s">
        <v>113</v>
      </c>
      <c r="E2941" t="s">
        <v>155</v>
      </c>
      <c r="F2941" t="s">
        <v>8678</v>
      </c>
      <c r="G2941" t="s">
        <v>203</v>
      </c>
      <c r="H2941" t="s">
        <v>135</v>
      </c>
      <c r="I2941" t="s">
        <v>136</v>
      </c>
      <c r="J2941" t="s">
        <v>137</v>
      </c>
      <c r="K2941" t="s">
        <v>138</v>
      </c>
      <c r="L2941" t="s">
        <v>8679</v>
      </c>
      <c r="M2941" t="s">
        <v>8680</v>
      </c>
      <c r="N2941">
        <v>2.1066666660000002</v>
      </c>
      <c r="O2941">
        <v>0</v>
      </c>
      <c r="P2941">
        <v>3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2.4911548804276169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2.4911548804276169</v>
      </c>
    </row>
    <row r="2942" spans="1:31" x14ac:dyDescent="0.25">
      <c r="A2942">
        <v>2383108</v>
      </c>
      <c r="B2942">
        <v>1</v>
      </c>
      <c r="C2942" t="s">
        <v>80</v>
      </c>
      <c r="D2942" t="s">
        <v>93</v>
      </c>
      <c r="E2942" t="s">
        <v>155</v>
      </c>
      <c r="F2942" t="s">
        <v>8681</v>
      </c>
      <c r="G2942" t="s">
        <v>203</v>
      </c>
      <c r="H2942" t="s">
        <v>135</v>
      </c>
      <c r="I2942" t="s">
        <v>136</v>
      </c>
      <c r="J2942" t="s">
        <v>137</v>
      </c>
      <c r="K2942" t="s">
        <v>138</v>
      </c>
      <c r="L2942" t="s">
        <v>8682</v>
      </c>
      <c r="M2942" t="s">
        <v>8683</v>
      </c>
      <c r="N2942">
        <v>1.6386111109999999</v>
      </c>
      <c r="O2942">
        <v>0</v>
      </c>
      <c r="P2942">
        <v>87</v>
      </c>
      <c r="Q2942">
        <v>0</v>
      </c>
      <c r="R2942">
        <v>4</v>
      </c>
      <c r="S2942">
        <v>0</v>
      </c>
      <c r="T2942">
        <v>24</v>
      </c>
      <c r="U2942">
        <v>0</v>
      </c>
      <c r="V2942">
        <v>0</v>
      </c>
      <c r="W2942">
        <v>0</v>
      </c>
      <c r="X2942">
        <v>28.786376025958166</v>
      </c>
      <c r="Y2942">
        <v>0</v>
      </c>
      <c r="Z2942">
        <v>21.157269666770222</v>
      </c>
      <c r="AA2942">
        <v>0</v>
      </c>
      <c r="AB2942">
        <v>14.075400811002623</v>
      </c>
      <c r="AC2942">
        <v>0</v>
      </c>
      <c r="AD2942">
        <v>0</v>
      </c>
      <c r="AE2942">
        <v>64.019046503731005</v>
      </c>
    </row>
    <row r="2943" spans="1:31" x14ac:dyDescent="0.25">
      <c r="A2943">
        <v>2383131</v>
      </c>
      <c r="B2943">
        <v>1</v>
      </c>
      <c r="C2943" t="s">
        <v>80</v>
      </c>
      <c r="D2943" t="s">
        <v>94</v>
      </c>
      <c r="E2943" t="s">
        <v>155</v>
      </c>
      <c r="F2943" t="s">
        <v>8684</v>
      </c>
      <c r="G2943" t="s">
        <v>161</v>
      </c>
      <c r="H2943" t="s">
        <v>135</v>
      </c>
      <c r="I2943" t="s">
        <v>136</v>
      </c>
      <c r="J2943" t="s">
        <v>137</v>
      </c>
      <c r="K2943" t="s">
        <v>138</v>
      </c>
      <c r="L2943" t="s">
        <v>8685</v>
      </c>
      <c r="M2943" t="s">
        <v>8686</v>
      </c>
      <c r="N2943">
        <v>0.643055555</v>
      </c>
      <c r="O2943">
        <v>0</v>
      </c>
      <c r="P2943">
        <v>61</v>
      </c>
      <c r="Q2943">
        <v>0</v>
      </c>
      <c r="R2943">
        <v>0</v>
      </c>
      <c r="S2943">
        <v>0</v>
      </c>
      <c r="T2943">
        <v>5</v>
      </c>
      <c r="U2943">
        <v>0</v>
      </c>
      <c r="V2943">
        <v>0</v>
      </c>
      <c r="W2943">
        <v>0</v>
      </c>
      <c r="X2943">
        <v>8.7496899437948024</v>
      </c>
      <c r="Y2943">
        <v>0</v>
      </c>
      <c r="Z2943">
        <v>0</v>
      </c>
      <c r="AA2943">
        <v>0</v>
      </c>
      <c r="AB2943">
        <v>4.0915131117733914</v>
      </c>
      <c r="AC2943">
        <v>0</v>
      </c>
      <c r="AD2943">
        <v>0</v>
      </c>
      <c r="AE2943">
        <v>12.841203055568194</v>
      </c>
    </row>
    <row r="2944" spans="1:31" x14ac:dyDescent="0.25">
      <c r="A2944">
        <v>2382712</v>
      </c>
      <c r="B2944">
        <v>1</v>
      </c>
      <c r="C2944" t="s">
        <v>80</v>
      </c>
      <c r="D2944" t="s">
        <v>88</v>
      </c>
      <c r="E2944" t="s">
        <v>170</v>
      </c>
      <c r="F2944" t="s">
        <v>8687</v>
      </c>
      <c r="G2944" t="s">
        <v>353</v>
      </c>
      <c r="H2944" t="s">
        <v>135</v>
      </c>
      <c r="I2944" t="s">
        <v>136</v>
      </c>
      <c r="J2944" t="s">
        <v>137</v>
      </c>
      <c r="K2944" t="s">
        <v>294</v>
      </c>
      <c r="L2944" t="s">
        <v>8688</v>
      </c>
      <c r="M2944" t="s">
        <v>8689</v>
      </c>
      <c r="N2944">
        <v>3.5333333329999999</v>
      </c>
      <c r="O2944">
        <v>0</v>
      </c>
      <c r="P2944">
        <v>73</v>
      </c>
      <c r="Q2944">
        <v>0</v>
      </c>
      <c r="R2944">
        <v>0</v>
      </c>
      <c r="S2944">
        <v>0</v>
      </c>
      <c r="T2944">
        <v>4</v>
      </c>
      <c r="U2944">
        <v>0</v>
      </c>
      <c r="V2944">
        <v>0</v>
      </c>
      <c r="W2944">
        <v>0</v>
      </c>
      <c r="X2944">
        <v>59.198581741335538</v>
      </c>
      <c r="Y2944">
        <v>0</v>
      </c>
      <c r="Z2944">
        <v>0</v>
      </c>
      <c r="AA2944">
        <v>0</v>
      </c>
      <c r="AB2944">
        <v>13.348214935691999</v>
      </c>
      <c r="AC2944">
        <v>0</v>
      </c>
      <c r="AD2944">
        <v>0</v>
      </c>
      <c r="AE2944">
        <v>72.546796677027544</v>
      </c>
    </row>
    <row r="2945" spans="1:31" x14ac:dyDescent="0.25">
      <c r="A2945">
        <v>2382740</v>
      </c>
      <c r="B2945">
        <v>1</v>
      </c>
      <c r="C2945" t="s">
        <v>80</v>
      </c>
      <c r="D2945" t="s">
        <v>92</v>
      </c>
      <c r="E2945" t="s">
        <v>132</v>
      </c>
      <c r="F2945" t="s">
        <v>8690</v>
      </c>
      <c r="G2945" t="s">
        <v>149</v>
      </c>
      <c r="H2945" t="s">
        <v>135</v>
      </c>
      <c r="I2945" t="s">
        <v>136</v>
      </c>
      <c r="J2945" t="s">
        <v>137</v>
      </c>
      <c r="K2945" t="s">
        <v>138</v>
      </c>
      <c r="L2945" t="s">
        <v>8691</v>
      </c>
      <c r="M2945" t="s">
        <v>8692</v>
      </c>
      <c r="N2945">
        <v>4.3338888879999997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1.5400326688170665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1.5400326688170665</v>
      </c>
    </row>
    <row r="2946" spans="1:31" x14ac:dyDescent="0.25">
      <c r="A2946">
        <v>2382760</v>
      </c>
      <c r="B2946">
        <v>1</v>
      </c>
      <c r="C2946" t="s">
        <v>80</v>
      </c>
      <c r="D2946" t="s">
        <v>88</v>
      </c>
      <c r="E2946" t="s">
        <v>155</v>
      </c>
      <c r="F2946" t="s">
        <v>8693</v>
      </c>
      <c r="G2946" t="s">
        <v>292</v>
      </c>
      <c r="H2946" t="s">
        <v>135</v>
      </c>
      <c r="I2946" t="s">
        <v>136</v>
      </c>
      <c r="J2946" t="s">
        <v>137</v>
      </c>
      <c r="K2946" t="s">
        <v>294</v>
      </c>
      <c r="L2946" t="s">
        <v>8694</v>
      </c>
      <c r="M2946" t="s">
        <v>8695</v>
      </c>
      <c r="N2946">
        <v>3.1850000000000001</v>
      </c>
      <c r="O2946">
        <v>0</v>
      </c>
      <c r="P2946">
        <v>72</v>
      </c>
      <c r="Q2946">
        <v>0</v>
      </c>
      <c r="R2946">
        <v>0</v>
      </c>
      <c r="S2946">
        <v>0</v>
      </c>
      <c r="T2946">
        <v>19</v>
      </c>
      <c r="U2946">
        <v>0</v>
      </c>
      <c r="V2946">
        <v>0</v>
      </c>
      <c r="W2946">
        <v>0</v>
      </c>
      <c r="X2946">
        <v>43.252681220528196</v>
      </c>
      <c r="Y2946">
        <v>0</v>
      </c>
      <c r="Z2946">
        <v>0</v>
      </c>
      <c r="AA2946">
        <v>0</v>
      </c>
      <c r="AB2946">
        <v>63.554527089922338</v>
      </c>
      <c r="AC2946">
        <v>0</v>
      </c>
      <c r="AD2946">
        <v>0</v>
      </c>
      <c r="AE2946">
        <v>106.80720831045053</v>
      </c>
    </row>
    <row r="2947" spans="1:31" x14ac:dyDescent="0.25">
      <c r="A2947">
        <v>2382765</v>
      </c>
      <c r="B2947">
        <v>1</v>
      </c>
      <c r="C2947" t="s">
        <v>80</v>
      </c>
      <c r="D2947" t="s">
        <v>88</v>
      </c>
      <c r="E2947" t="s">
        <v>155</v>
      </c>
      <c r="F2947" t="s">
        <v>8696</v>
      </c>
      <c r="G2947" t="s">
        <v>292</v>
      </c>
      <c r="H2947" t="s">
        <v>135</v>
      </c>
      <c r="I2947" t="s">
        <v>136</v>
      </c>
      <c r="J2947" t="s">
        <v>137</v>
      </c>
      <c r="K2947" t="s">
        <v>294</v>
      </c>
      <c r="L2947" t="s">
        <v>8697</v>
      </c>
      <c r="M2947" t="s">
        <v>8698</v>
      </c>
      <c r="N2947">
        <v>2.6663888880000002</v>
      </c>
      <c r="O2947">
        <v>0</v>
      </c>
      <c r="P2947">
        <v>32</v>
      </c>
      <c r="Q2947">
        <v>0</v>
      </c>
      <c r="R2947">
        <v>0</v>
      </c>
      <c r="S2947">
        <v>0</v>
      </c>
      <c r="T2947">
        <v>5</v>
      </c>
      <c r="U2947">
        <v>0</v>
      </c>
      <c r="V2947">
        <v>0</v>
      </c>
      <c r="W2947">
        <v>0</v>
      </c>
      <c r="X2947">
        <v>18.130482864852763</v>
      </c>
      <c r="Y2947">
        <v>0</v>
      </c>
      <c r="Z2947">
        <v>0</v>
      </c>
      <c r="AA2947">
        <v>0</v>
      </c>
      <c r="AB2947">
        <v>8.0753360610731484</v>
      </c>
      <c r="AC2947">
        <v>0</v>
      </c>
      <c r="AD2947">
        <v>0</v>
      </c>
      <c r="AE2947">
        <v>26.205818925925911</v>
      </c>
    </row>
    <row r="2948" spans="1:31" x14ac:dyDescent="0.25">
      <c r="A2948">
        <v>2382799</v>
      </c>
      <c r="B2948">
        <v>1</v>
      </c>
      <c r="C2948" t="s">
        <v>81</v>
      </c>
      <c r="D2948" t="s">
        <v>127</v>
      </c>
      <c r="E2948" t="s">
        <v>155</v>
      </c>
      <c r="F2948" t="s">
        <v>8699</v>
      </c>
      <c r="G2948" t="s">
        <v>172</v>
      </c>
      <c r="H2948" t="s">
        <v>135</v>
      </c>
      <c r="I2948" t="s">
        <v>136</v>
      </c>
      <c r="J2948" t="s">
        <v>3</v>
      </c>
      <c r="K2948" t="s">
        <v>138</v>
      </c>
      <c r="L2948" t="s">
        <v>8700</v>
      </c>
      <c r="M2948" t="s">
        <v>8701</v>
      </c>
      <c r="N2948">
        <v>4.2222222220000001</v>
      </c>
      <c r="O2948">
        <v>0</v>
      </c>
      <c r="P2948">
        <v>2</v>
      </c>
      <c r="Q2948">
        <v>0</v>
      </c>
      <c r="R2948">
        <v>1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1.2627604946439999</v>
      </c>
      <c r="Y2948">
        <v>0</v>
      </c>
      <c r="Z2948">
        <v>4.8596601002280835</v>
      </c>
      <c r="AA2948">
        <v>0</v>
      </c>
      <c r="AB2948">
        <v>0</v>
      </c>
      <c r="AC2948">
        <v>0</v>
      </c>
      <c r="AD2948">
        <v>0</v>
      </c>
      <c r="AE2948">
        <v>6.1224205948720831</v>
      </c>
    </row>
    <row r="2949" spans="1:31" x14ac:dyDescent="0.25">
      <c r="A2949">
        <v>2382805</v>
      </c>
      <c r="B2949">
        <v>1</v>
      </c>
      <c r="C2949" t="s">
        <v>81</v>
      </c>
      <c r="D2949" t="s">
        <v>118</v>
      </c>
      <c r="E2949" t="s">
        <v>132</v>
      </c>
      <c r="F2949" t="s">
        <v>2763</v>
      </c>
      <c r="G2949" t="s">
        <v>172</v>
      </c>
      <c r="H2949" t="s">
        <v>135</v>
      </c>
      <c r="I2949" t="s">
        <v>136</v>
      </c>
      <c r="J2949" t="s">
        <v>3</v>
      </c>
      <c r="K2949" t="s">
        <v>138</v>
      </c>
      <c r="L2949" t="s">
        <v>8702</v>
      </c>
      <c r="M2949" t="s">
        <v>8703</v>
      </c>
      <c r="N2949">
        <v>2.383611111</v>
      </c>
      <c r="O2949">
        <v>0</v>
      </c>
      <c r="P2949">
        <v>9</v>
      </c>
      <c r="Q2949">
        <v>0</v>
      </c>
      <c r="R2949">
        <v>0</v>
      </c>
      <c r="S2949">
        <v>0</v>
      </c>
      <c r="T2949">
        <v>2</v>
      </c>
      <c r="U2949">
        <v>0</v>
      </c>
      <c r="V2949">
        <v>0</v>
      </c>
      <c r="W2949">
        <v>0</v>
      </c>
      <c r="X2949">
        <v>4.7044307865326669</v>
      </c>
      <c r="Y2949">
        <v>0</v>
      </c>
      <c r="Z2949">
        <v>0</v>
      </c>
      <c r="AA2949">
        <v>0</v>
      </c>
      <c r="AB2949">
        <v>1.6908302447342582</v>
      </c>
      <c r="AC2949">
        <v>0</v>
      </c>
      <c r="AD2949">
        <v>0</v>
      </c>
      <c r="AE2949">
        <v>6.3952610312669247</v>
      </c>
    </row>
    <row r="2950" spans="1:31" x14ac:dyDescent="0.25">
      <c r="A2950">
        <v>2382843</v>
      </c>
      <c r="B2950">
        <v>1</v>
      </c>
      <c r="C2950" t="s">
        <v>80</v>
      </c>
      <c r="D2950" t="s">
        <v>92</v>
      </c>
      <c r="E2950" t="s">
        <v>132</v>
      </c>
      <c r="F2950" t="s">
        <v>8704</v>
      </c>
      <c r="G2950" t="s">
        <v>149</v>
      </c>
      <c r="H2950" t="s">
        <v>135</v>
      </c>
      <c r="I2950" t="s">
        <v>136</v>
      </c>
      <c r="J2950" t="s">
        <v>137</v>
      </c>
      <c r="K2950" t="s">
        <v>138</v>
      </c>
      <c r="L2950" t="s">
        <v>8705</v>
      </c>
      <c r="M2950" t="s">
        <v>8706</v>
      </c>
      <c r="N2950">
        <v>1.1563888879999999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1.5353246379468752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1.5353246379468752</v>
      </c>
    </row>
    <row r="2951" spans="1:31" x14ac:dyDescent="0.25">
      <c r="A2951">
        <v>2382848</v>
      </c>
      <c r="B2951">
        <v>1</v>
      </c>
      <c r="C2951" t="s">
        <v>81</v>
      </c>
      <c r="D2951" t="s">
        <v>128</v>
      </c>
      <c r="E2951" t="s">
        <v>132</v>
      </c>
      <c r="F2951" t="s">
        <v>8707</v>
      </c>
      <c r="G2951" t="s">
        <v>149</v>
      </c>
      <c r="H2951" t="s">
        <v>135</v>
      </c>
      <c r="I2951" t="s">
        <v>136</v>
      </c>
      <c r="J2951" t="s">
        <v>137</v>
      </c>
      <c r="K2951" t="s">
        <v>138</v>
      </c>
      <c r="L2951" t="s">
        <v>8708</v>
      </c>
      <c r="M2951" t="s">
        <v>8709</v>
      </c>
      <c r="N2951">
        <v>2.7747222219999998</v>
      </c>
      <c r="O2951">
        <v>0</v>
      </c>
      <c r="P2951">
        <v>2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1.6079546427568001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1.6079546427568001</v>
      </c>
    </row>
    <row r="2952" spans="1:31" x14ac:dyDescent="0.25">
      <c r="A2952">
        <v>2382849</v>
      </c>
      <c r="B2952">
        <v>1</v>
      </c>
      <c r="C2952" t="s">
        <v>81</v>
      </c>
      <c r="D2952" t="s">
        <v>122</v>
      </c>
      <c r="E2952" t="s">
        <v>155</v>
      </c>
      <c r="F2952" t="s">
        <v>8710</v>
      </c>
      <c r="G2952" t="s">
        <v>157</v>
      </c>
      <c r="H2952" t="s">
        <v>135</v>
      </c>
      <c r="I2952" t="s">
        <v>136</v>
      </c>
      <c r="J2952" t="s">
        <v>137</v>
      </c>
      <c r="K2952" t="s">
        <v>138</v>
      </c>
      <c r="L2952" t="s">
        <v>8711</v>
      </c>
      <c r="M2952" t="s">
        <v>8712</v>
      </c>
      <c r="N2952">
        <v>1.5508333329999999</v>
      </c>
      <c r="O2952">
        <v>0</v>
      </c>
      <c r="P2952">
        <v>171</v>
      </c>
      <c r="Q2952">
        <v>0</v>
      </c>
      <c r="R2952">
        <v>0</v>
      </c>
      <c r="S2952">
        <v>0</v>
      </c>
      <c r="T2952">
        <v>9</v>
      </c>
      <c r="U2952">
        <v>0</v>
      </c>
      <c r="V2952">
        <v>0</v>
      </c>
      <c r="W2952">
        <v>0</v>
      </c>
      <c r="X2952">
        <v>49.259311500321132</v>
      </c>
      <c r="Y2952">
        <v>0</v>
      </c>
      <c r="Z2952">
        <v>0</v>
      </c>
      <c r="AA2952">
        <v>0</v>
      </c>
      <c r="AB2952">
        <v>13.340644179773403</v>
      </c>
      <c r="AC2952">
        <v>0</v>
      </c>
      <c r="AD2952">
        <v>0</v>
      </c>
      <c r="AE2952">
        <v>62.599955680094538</v>
      </c>
    </row>
    <row r="2953" spans="1:31" x14ac:dyDescent="0.25">
      <c r="A2953">
        <v>2382886</v>
      </c>
      <c r="B2953">
        <v>1</v>
      </c>
      <c r="C2953" t="s">
        <v>80</v>
      </c>
      <c r="D2953" t="s">
        <v>105</v>
      </c>
      <c r="E2953" t="s">
        <v>155</v>
      </c>
      <c r="F2953" t="s">
        <v>8713</v>
      </c>
      <c r="G2953" t="s">
        <v>172</v>
      </c>
      <c r="H2953" t="s">
        <v>135</v>
      </c>
      <c r="I2953" t="s">
        <v>136</v>
      </c>
      <c r="J2953" t="s">
        <v>3</v>
      </c>
      <c r="K2953" t="s">
        <v>138</v>
      </c>
      <c r="L2953" t="s">
        <v>8714</v>
      </c>
      <c r="M2953" t="s">
        <v>8715</v>
      </c>
      <c r="N2953">
        <v>1.8163888880000001</v>
      </c>
      <c r="O2953">
        <v>0</v>
      </c>
      <c r="P2953">
        <v>110</v>
      </c>
      <c r="Q2953">
        <v>0</v>
      </c>
      <c r="R2953">
        <v>0</v>
      </c>
      <c r="S2953">
        <v>0</v>
      </c>
      <c r="T2953">
        <v>11</v>
      </c>
      <c r="U2953">
        <v>0</v>
      </c>
      <c r="V2953">
        <v>0</v>
      </c>
      <c r="W2953">
        <v>0</v>
      </c>
      <c r="X2953">
        <v>49.560746753622212</v>
      </c>
      <c r="Y2953">
        <v>0</v>
      </c>
      <c r="Z2953">
        <v>0</v>
      </c>
      <c r="AA2953">
        <v>0</v>
      </c>
      <c r="AB2953">
        <v>44.00505391676176</v>
      </c>
      <c r="AC2953">
        <v>0</v>
      </c>
      <c r="AD2953">
        <v>0</v>
      </c>
      <c r="AE2953">
        <v>93.565800670383965</v>
      </c>
    </row>
    <row r="2954" spans="1:31" x14ac:dyDescent="0.25">
      <c r="A2954">
        <v>2382897</v>
      </c>
      <c r="B2954">
        <v>1</v>
      </c>
      <c r="C2954" t="s">
        <v>80</v>
      </c>
      <c r="D2954" t="s">
        <v>84</v>
      </c>
      <c r="E2954" t="s">
        <v>155</v>
      </c>
      <c r="F2954" t="s">
        <v>1693</v>
      </c>
      <c r="G2954" t="s">
        <v>292</v>
      </c>
      <c r="H2954" t="s">
        <v>135</v>
      </c>
      <c r="I2954" t="s">
        <v>136</v>
      </c>
      <c r="J2954" t="s">
        <v>137</v>
      </c>
      <c r="K2954" t="s">
        <v>294</v>
      </c>
      <c r="L2954" t="s">
        <v>8716</v>
      </c>
      <c r="M2954" t="s">
        <v>8717</v>
      </c>
      <c r="N2954">
        <v>0.29749999999999999</v>
      </c>
      <c r="O2954">
        <v>0</v>
      </c>
      <c r="P2954">
        <v>128</v>
      </c>
      <c r="Q2954">
        <v>0</v>
      </c>
      <c r="R2954">
        <v>0</v>
      </c>
      <c r="S2954">
        <v>0</v>
      </c>
      <c r="T2954">
        <v>13</v>
      </c>
      <c r="U2954">
        <v>0</v>
      </c>
      <c r="V2954">
        <v>0</v>
      </c>
      <c r="W2954">
        <v>0</v>
      </c>
      <c r="X2954">
        <v>8.5405310374193242</v>
      </c>
      <c r="Y2954">
        <v>0</v>
      </c>
      <c r="Z2954">
        <v>0</v>
      </c>
      <c r="AA2954">
        <v>0</v>
      </c>
      <c r="AB2954">
        <v>9.4009782585810004</v>
      </c>
      <c r="AC2954">
        <v>0</v>
      </c>
      <c r="AD2954">
        <v>0</v>
      </c>
      <c r="AE2954">
        <v>17.941509296000326</v>
      </c>
    </row>
    <row r="2955" spans="1:31" x14ac:dyDescent="0.25">
      <c r="A2955">
        <v>2382654</v>
      </c>
      <c r="B2955">
        <v>1</v>
      </c>
      <c r="C2955" t="s">
        <v>80</v>
      </c>
      <c r="D2955" t="s">
        <v>84</v>
      </c>
      <c r="E2955" t="s">
        <v>155</v>
      </c>
      <c r="F2955" t="s">
        <v>2489</v>
      </c>
      <c r="G2955" t="s">
        <v>353</v>
      </c>
      <c r="H2955" t="s">
        <v>135</v>
      </c>
      <c r="I2955" t="s">
        <v>136</v>
      </c>
      <c r="J2955" t="s">
        <v>137</v>
      </c>
      <c r="K2955" t="s">
        <v>294</v>
      </c>
      <c r="L2955" t="s">
        <v>8718</v>
      </c>
      <c r="M2955" t="s">
        <v>8719</v>
      </c>
      <c r="N2955">
        <v>9.3191666659999992</v>
      </c>
      <c r="O2955">
        <v>0</v>
      </c>
      <c r="P2955">
        <v>171</v>
      </c>
      <c r="Q2955">
        <v>0</v>
      </c>
      <c r="R2955">
        <v>0</v>
      </c>
      <c r="S2955">
        <v>0</v>
      </c>
      <c r="T2955">
        <v>16</v>
      </c>
      <c r="U2955">
        <v>0</v>
      </c>
      <c r="V2955">
        <v>0</v>
      </c>
      <c r="W2955">
        <v>0</v>
      </c>
      <c r="X2955">
        <v>419.27888824393233</v>
      </c>
      <c r="Y2955">
        <v>0</v>
      </c>
      <c r="Z2955">
        <v>0</v>
      </c>
      <c r="AA2955">
        <v>0</v>
      </c>
      <c r="AB2955">
        <v>132.08710257857015</v>
      </c>
      <c r="AC2955">
        <v>0</v>
      </c>
      <c r="AD2955">
        <v>0</v>
      </c>
      <c r="AE2955">
        <v>551.36599082250245</v>
      </c>
    </row>
    <row r="2956" spans="1:31" x14ac:dyDescent="0.25">
      <c r="A2956">
        <v>2382761</v>
      </c>
      <c r="B2956">
        <v>1</v>
      </c>
      <c r="C2956" t="s">
        <v>80</v>
      </c>
      <c r="D2956" t="s">
        <v>108</v>
      </c>
      <c r="E2956" t="s">
        <v>132</v>
      </c>
      <c r="F2956" t="s">
        <v>8720</v>
      </c>
      <c r="G2956" t="s">
        <v>384</v>
      </c>
      <c r="H2956" t="s">
        <v>135</v>
      </c>
      <c r="I2956" t="s">
        <v>136</v>
      </c>
      <c r="J2956" t="s">
        <v>3</v>
      </c>
      <c r="K2956" t="s">
        <v>138</v>
      </c>
      <c r="L2956" t="s">
        <v>8721</v>
      </c>
      <c r="M2956" t="s">
        <v>8722</v>
      </c>
      <c r="N2956">
        <v>7.2433333329999998</v>
      </c>
      <c r="O2956">
        <v>0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22.418587850588832</v>
      </c>
      <c r="AA2956">
        <v>0</v>
      </c>
      <c r="AB2956">
        <v>0</v>
      </c>
      <c r="AC2956">
        <v>0</v>
      </c>
      <c r="AD2956">
        <v>0</v>
      </c>
      <c r="AE2956">
        <v>22.418587850588832</v>
      </c>
    </row>
    <row r="2957" spans="1:31" x14ac:dyDescent="0.25">
      <c r="A2957">
        <v>2382792</v>
      </c>
      <c r="B2957">
        <v>1</v>
      </c>
      <c r="C2957" t="s">
        <v>80</v>
      </c>
      <c r="D2957" t="s">
        <v>84</v>
      </c>
      <c r="E2957" t="s">
        <v>155</v>
      </c>
      <c r="F2957" t="s">
        <v>8723</v>
      </c>
      <c r="G2957" t="s">
        <v>244</v>
      </c>
      <c r="H2957" t="s">
        <v>135</v>
      </c>
      <c r="I2957" t="s">
        <v>136</v>
      </c>
      <c r="J2957" t="s">
        <v>137</v>
      </c>
      <c r="K2957" t="s">
        <v>138</v>
      </c>
      <c r="L2957" t="s">
        <v>8724</v>
      </c>
      <c r="M2957" t="s">
        <v>8725</v>
      </c>
      <c r="N2957">
        <v>5.8747222219999999</v>
      </c>
      <c r="O2957">
        <v>0</v>
      </c>
      <c r="P2957">
        <v>163</v>
      </c>
      <c r="Q2957">
        <v>0</v>
      </c>
      <c r="R2957">
        <v>0</v>
      </c>
      <c r="S2957">
        <v>0</v>
      </c>
      <c r="T2957">
        <v>10</v>
      </c>
      <c r="U2957">
        <v>0</v>
      </c>
      <c r="V2957">
        <v>0</v>
      </c>
      <c r="W2957">
        <v>0</v>
      </c>
      <c r="X2957">
        <v>185.4530916542183</v>
      </c>
      <c r="Y2957">
        <v>0</v>
      </c>
      <c r="Z2957">
        <v>0</v>
      </c>
      <c r="AA2957">
        <v>0</v>
      </c>
      <c r="AB2957">
        <v>22.211597846212772</v>
      </c>
      <c r="AC2957">
        <v>0</v>
      </c>
      <c r="AD2957">
        <v>0</v>
      </c>
      <c r="AE2957">
        <v>207.66468950043108</v>
      </c>
    </row>
    <row r="2958" spans="1:31" x14ac:dyDescent="0.25">
      <c r="A2958">
        <v>2382798</v>
      </c>
      <c r="B2958">
        <v>1</v>
      </c>
      <c r="C2958" t="s">
        <v>80</v>
      </c>
      <c r="D2958" t="s">
        <v>84</v>
      </c>
      <c r="E2958" t="s">
        <v>132</v>
      </c>
      <c r="F2958" t="s">
        <v>8726</v>
      </c>
      <c r="G2958" t="s">
        <v>149</v>
      </c>
      <c r="H2958" t="s">
        <v>135</v>
      </c>
      <c r="I2958" t="s">
        <v>136</v>
      </c>
      <c r="J2958" t="s">
        <v>137</v>
      </c>
      <c r="K2958" t="s">
        <v>138</v>
      </c>
      <c r="L2958" t="s">
        <v>8727</v>
      </c>
      <c r="M2958" t="s">
        <v>8728</v>
      </c>
      <c r="N2958">
        <v>6.4972222220000004</v>
      </c>
      <c r="O2958">
        <v>0</v>
      </c>
      <c r="P2958">
        <v>1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10.997802640004751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10.997802640004751</v>
      </c>
    </row>
    <row r="2959" spans="1:31" x14ac:dyDescent="0.25">
      <c r="A2959">
        <v>2382806</v>
      </c>
      <c r="B2959">
        <v>1</v>
      </c>
      <c r="C2959" t="s">
        <v>81</v>
      </c>
      <c r="D2959" t="s">
        <v>118</v>
      </c>
      <c r="E2959" t="s">
        <v>155</v>
      </c>
      <c r="F2959" t="s">
        <v>8729</v>
      </c>
      <c r="G2959" t="s">
        <v>172</v>
      </c>
      <c r="H2959" t="s">
        <v>135</v>
      </c>
      <c r="I2959" t="s">
        <v>136</v>
      </c>
      <c r="J2959" t="s">
        <v>3</v>
      </c>
      <c r="K2959" t="s">
        <v>138</v>
      </c>
      <c r="L2959" t="s">
        <v>8730</v>
      </c>
      <c r="M2959" t="s">
        <v>8731</v>
      </c>
      <c r="N2959">
        <v>5.3988888880000001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17</v>
      </c>
      <c r="U2959">
        <v>0</v>
      </c>
      <c r="V2959">
        <v>4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156.95411002141171</v>
      </c>
      <c r="AC2959">
        <v>0</v>
      </c>
      <c r="AD2959">
        <v>279.26601891437468</v>
      </c>
      <c r="AE2959">
        <v>436.22012893578642</v>
      </c>
    </row>
    <row r="2960" spans="1:31" x14ac:dyDescent="0.25">
      <c r="A2960">
        <v>2382841</v>
      </c>
      <c r="B2960">
        <v>1</v>
      </c>
      <c r="C2960" t="s">
        <v>80</v>
      </c>
      <c r="D2960" t="s">
        <v>88</v>
      </c>
      <c r="E2960" t="s">
        <v>170</v>
      </c>
      <c r="F2960" t="s">
        <v>8732</v>
      </c>
      <c r="G2960" t="s">
        <v>353</v>
      </c>
      <c r="H2960" t="s">
        <v>135</v>
      </c>
      <c r="I2960" t="s">
        <v>136</v>
      </c>
      <c r="J2960" t="s">
        <v>137</v>
      </c>
      <c r="K2960" t="s">
        <v>294</v>
      </c>
      <c r="L2960" t="s">
        <v>8733</v>
      </c>
      <c r="M2960" t="s">
        <v>8734</v>
      </c>
      <c r="N2960">
        <v>3.9522222220000001</v>
      </c>
      <c r="O2960">
        <v>0</v>
      </c>
      <c r="P2960">
        <v>78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67.050203219360256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67.050203219360256</v>
      </c>
    </row>
    <row r="2961" spans="1:31" x14ac:dyDescent="0.25">
      <c r="A2961">
        <v>2382859</v>
      </c>
      <c r="B2961">
        <v>1</v>
      </c>
      <c r="C2961" t="s">
        <v>81</v>
      </c>
      <c r="D2961" t="s">
        <v>122</v>
      </c>
      <c r="E2961" t="s">
        <v>132</v>
      </c>
      <c r="F2961" t="s">
        <v>8735</v>
      </c>
      <c r="G2961" t="s">
        <v>134</v>
      </c>
      <c r="H2961" t="s">
        <v>135</v>
      </c>
      <c r="I2961" t="s">
        <v>136</v>
      </c>
      <c r="J2961" t="s">
        <v>137</v>
      </c>
      <c r="K2961" t="s">
        <v>138</v>
      </c>
      <c r="L2961" t="s">
        <v>8736</v>
      </c>
      <c r="M2961" t="s">
        <v>8737</v>
      </c>
      <c r="N2961">
        <v>3.7911111110000002</v>
      </c>
      <c r="O2961">
        <v>0</v>
      </c>
      <c r="P2961">
        <v>4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3.6135912769306251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3.6135912769306251</v>
      </c>
    </row>
    <row r="2962" spans="1:31" x14ac:dyDescent="0.25">
      <c r="A2962">
        <v>2382864</v>
      </c>
      <c r="B2962">
        <v>1</v>
      </c>
      <c r="C2962" t="s">
        <v>80</v>
      </c>
      <c r="D2962" t="s">
        <v>88</v>
      </c>
      <c r="E2962" t="s">
        <v>170</v>
      </c>
      <c r="F2962" t="s">
        <v>8738</v>
      </c>
      <c r="G2962" t="s">
        <v>353</v>
      </c>
      <c r="H2962" t="s">
        <v>135</v>
      </c>
      <c r="I2962" t="s">
        <v>136</v>
      </c>
      <c r="J2962" t="s">
        <v>137</v>
      </c>
      <c r="K2962" t="s">
        <v>294</v>
      </c>
      <c r="L2962" t="s">
        <v>8739</v>
      </c>
      <c r="M2962" t="s">
        <v>8740</v>
      </c>
      <c r="N2962">
        <v>3.41</v>
      </c>
      <c r="O2962">
        <v>0</v>
      </c>
      <c r="P2962">
        <v>157</v>
      </c>
      <c r="Q2962">
        <v>0</v>
      </c>
      <c r="R2962">
        <v>0</v>
      </c>
      <c r="S2962">
        <v>0</v>
      </c>
      <c r="T2962">
        <v>4</v>
      </c>
      <c r="U2962">
        <v>0</v>
      </c>
      <c r="V2962">
        <v>0</v>
      </c>
      <c r="W2962">
        <v>0</v>
      </c>
      <c r="X2962">
        <v>123.11016435546708</v>
      </c>
      <c r="Y2962">
        <v>0</v>
      </c>
      <c r="Z2962">
        <v>0</v>
      </c>
      <c r="AA2962">
        <v>0</v>
      </c>
      <c r="AB2962">
        <v>16.161774269080698</v>
      </c>
      <c r="AC2962">
        <v>0</v>
      </c>
      <c r="AD2962">
        <v>0</v>
      </c>
      <c r="AE2962">
        <v>139.27193862454777</v>
      </c>
    </row>
    <row r="2963" spans="1:31" x14ac:dyDescent="0.25">
      <c r="A2963">
        <v>2382865</v>
      </c>
      <c r="B2963">
        <v>1</v>
      </c>
      <c r="C2963" t="s">
        <v>81</v>
      </c>
      <c r="D2963" t="s">
        <v>115</v>
      </c>
      <c r="E2963" t="s">
        <v>155</v>
      </c>
      <c r="F2963" t="s">
        <v>8741</v>
      </c>
      <c r="G2963" t="s">
        <v>172</v>
      </c>
      <c r="H2963" t="s">
        <v>135</v>
      </c>
      <c r="I2963" t="s">
        <v>136</v>
      </c>
      <c r="J2963" t="s">
        <v>3</v>
      </c>
      <c r="K2963" t="s">
        <v>138</v>
      </c>
      <c r="L2963" t="s">
        <v>8742</v>
      </c>
      <c r="M2963" t="s">
        <v>8743</v>
      </c>
      <c r="N2963">
        <v>2.4927777770000001</v>
      </c>
      <c r="O2963">
        <v>0</v>
      </c>
      <c r="P2963">
        <v>6</v>
      </c>
      <c r="Q2963">
        <v>0</v>
      </c>
      <c r="R2963">
        <v>3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1.2688368886835002</v>
      </c>
      <c r="Y2963">
        <v>0</v>
      </c>
      <c r="Z2963">
        <v>3.581505702153867</v>
      </c>
      <c r="AA2963">
        <v>0</v>
      </c>
      <c r="AB2963">
        <v>0</v>
      </c>
      <c r="AC2963">
        <v>0</v>
      </c>
      <c r="AD2963">
        <v>0</v>
      </c>
      <c r="AE2963">
        <v>4.850342590837367</v>
      </c>
    </row>
    <row r="2964" spans="1:31" x14ac:dyDescent="0.25">
      <c r="A2964">
        <v>2382938</v>
      </c>
      <c r="B2964">
        <v>1</v>
      </c>
      <c r="C2964" t="s">
        <v>80</v>
      </c>
      <c r="D2964" t="s">
        <v>111</v>
      </c>
      <c r="E2964" t="s">
        <v>132</v>
      </c>
      <c r="F2964" t="s">
        <v>8744</v>
      </c>
      <c r="G2964" t="s">
        <v>172</v>
      </c>
      <c r="H2964" t="s">
        <v>135</v>
      </c>
      <c r="I2964" t="s">
        <v>136</v>
      </c>
      <c r="J2964" t="s">
        <v>3</v>
      </c>
      <c r="K2964" t="s">
        <v>138</v>
      </c>
      <c r="L2964" t="s">
        <v>8745</v>
      </c>
      <c r="M2964" t="s">
        <v>8746</v>
      </c>
      <c r="N2964">
        <v>2.0922222220000002</v>
      </c>
      <c r="O2964">
        <v>0</v>
      </c>
      <c r="P2964">
        <v>17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8.2465335657824177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8.2465335657824177</v>
      </c>
    </row>
    <row r="2965" spans="1:31" x14ac:dyDescent="0.25">
      <c r="A2965">
        <v>2382963</v>
      </c>
      <c r="B2965">
        <v>1</v>
      </c>
      <c r="C2965" t="s">
        <v>80</v>
      </c>
      <c r="D2965" t="s">
        <v>94</v>
      </c>
      <c r="E2965" t="s">
        <v>155</v>
      </c>
      <c r="F2965" t="s">
        <v>8747</v>
      </c>
      <c r="G2965" t="s">
        <v>172</v>
      </c>
      <c r="H2965" t="s">
        <v>135</v>
      </c>
      <c r="I2965" t="s">
        <v>136</v>
      </c>
      <c r="J2965" t="s">
        <v>3</v>
      </c>
      <c r="K2965" t="s">
        <v>138</v>
      </c>
      <c r="L2965" t="s">
        <v>8748</v>
      </c>
      <c r="M2965" t="s">
        <v>8749</v>
      </c>
      <c r="N2965">
        <v>2.449166666</v>
      </c>
      <c r="O2965">
        <v>0</v>
      </c>
      <c r="P2965">
        <v>340</v>
      </c>
      <c r="Q2965">
        <v>0</v>
      </c>
      <c r="R2965">
        <v>0</v>
      </c>
      <c r="S2965">
        <v>0</v>
      </c>
      <c r="T2965">
        <v>7</v>
      </c>
      <c r="U2965">
        <v>0</v>
      </c>
      <c r="V2965">
        <v>0</v>
      </c>
      <c r="W2965">
        <v>0</v>
      </c>
      <c r="X2965">
        <v>166.0264207488683</v>
      </c>
      <c r="Y2965">
        <v>0</v>
      </c>
      <c r="Z2965">
        <v>0</v>
      </c>
      <c r="AA2965">
        <v>0</v>
      </c>
      <c r="AB2965">
        <v>39.311303124310498</v>
      </c>
      <c r="AC2965">
        <v>0</v>
      </c>
      <c r="AD2965">
        <v>0</v>
      </c>
      <c r="AE2965">
        <v>205.33772387317879</v>
      </c>
    </row>
    <row r="2966" spans="1:31" x14ac:dyDescent="0.25">
      <c r="A2966">
        <v>2382966</v>
      </c>
      <c r="B2966">
        <v>1</v>
      </c>
      <c r="C2966" t="s">
        <v>80</v>
      </c>
      <c r="D2966" t="s">
        <v>101</v>
      </c>
      <c r="E2966" t="s">
        <v>155</v>
      </c>
      <c r="F2966" t="s">
        <v>8750</v>
      </c>
      <c r="G2966" t="s">
        <v>161</v>
      </c>
      <c r="H2966" t="s">
        <v>135</v>
      </c>
      <c r="I2966" t="s">
        <v>136</v>
      </c>
      <c r="J2966" t="s">
        <v>137</v>
      </c>
      <c r="K2966" t="s">
        <v>138</v>
      </c>
      <c r="L2966" t="s">
        <v>8751</v>
      </c>
      <c r="M2966" t="s">
        <v>8752</v>
      </c>
      <c r="N2966">
        <v>0.85527777699999996</v>
      </c>
      <c r="O2966">
        <v>0</v>
      </c>
      <c r="P2966">
        <v>7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1.4535529461915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1.4535529461915</v>
      </c>
    </row>
    <row r="2967" spans="1:31" x14ac:dyDescent="0.25">
      <c r="A2967">
        <v>2382981</v>
      </c>
      <c r="B2967">
        <v>1</v>
      </c>
      <c r="C2967" t="s">
        <v>80</v>
      </c>
      <c r="D2967" t="s">
        <v>108</v>
      </c>
      <c r="E2967" t="s">
        <v>155</v>
      </c>
      <c r="F2967" t="s">
        <v>8753</v>
      </c>
      <c r="G2967" t="s">
        <v>203</v>
      </c>
      <c r="H2967" t="s">
        <v>135</v>
      </c>
      <c r="I2967" t="s">
        <v>136</v>
      </c>
      <c r="J2967" t="s">
        <v>137</v>
      </c>
      <c r="K2967" t="s">
        <v>138</v>
      </c>
      <c r="L2967" t="s">
        <v>8754</v>
      </c>
      <c r="M2967" t="s">
        <v>8740</v>
      </c>
      <c r="N2967">
        <v>0.73722222199999998</v>
      </c>
      <c r="O2967">
        <v>0</v>
      </c>
      <c r="P2967">
        <v>33</v>
      </c>
      <c r="Q2967">
        <v>0</v>
      </c>
      <c r="R2967">
        <v>1</v>
      </c>
      <c r="S2967">
        <v>0</v>
      </c>
      <c r="T2967">
        <v>4</v>
      </c>
      <c r="U2967">
        <v>0</v>
      </c>
      <c r="V2967">
        <v>0</v>
      </c>
      <c r="W2967">
        <v>0</v>
      </c>
      <c r="X2967">
        <v>6.974513620651198</v>
      </c>
      <c r="Y2967">
        <v>0</v>
      </c>
      <c r="Z2967">
        <v>1.4396419848167501</v>
      </c>
      <c r="AA2967">
        <v>0</v>
      </c>
      <c r="AB2967">
        <v>1.4681882741328001</v>
      </c>
      <c r="AC2967">
        <v>0</v>
      </c>
      <c r="AD2967">
        <v>0</v>
      </c>
      <c r="AE2967">
        <v>9.8823438796007483</v>
      </c>
    </row>
    <row r="2968" spans="1:31" x14ac:dyDescent="0.25">
      <c r="A2968">
        <v>2382998</v>
      </c>
      <c r="B2968">
        <v>1</v>
      </c>
      <c r="C2968" t="s">
        <v>80</v>
      </c>
      <c r="D2968" t="s">
        <v>107</v>
      </c>
      <c r="E2968" t="s">
        <v>132</v>
      </c>
      <c r="F2968" t="s">
        <v>8755</v>
      </c>
      <c r="G2968" t="s">
        <v>172</v>
      </c>
      <c r="H2968" t="s">
        <v>135</v>
      </c>
      <c r="I2968" t="s">
        <v>136</v>
      </c>
      <c r="J2968" t="s">
        <v>3</v>
      </c>
      <c r="K2968" t="s">
        <v>138</v>
      </c>
      <c r="L2968" t="s">
        <v>8756</v>
      </c>
      <c r="M2968" t="s">
        <v>8757</v>
      </c>
      <c r="N2968">
        <v>1.1525000000000001</v>
      </c>
      <c r="O2968">
        <v>0</v>
      </c>
      <c r="P2968">
        <v>12</v>
      </c>
      <c r="Q2968">
        <v>0</v>
      </c>
      <c r="R2968">
        <v>0</v>
      </c>
      <c r="S2968">
        <v>0</v>
      </c>
      <c r="T2968">
        <v>1</v>
      </c>
      <c r="U2968">
        <v>0</v>
      </c>
      <c r="V2968">
        <v>0</v>
      </c>
      <c r="W2968">
        <v>0</v>
      </c>
      <c r="X2968">
        <v>2.6413089099082998</v>
      </c>
      <c r="Y2968">
        <v>0</v>
      </c>
      <c r="Z2968">
        <v>0</v>
      </c>
      <c r="AA2968">
        <v>0</v>
      </c>
      <c r="AB2968">
        <v>2.0259854921316833</v>
      </c>
      <c r="AC2968">
        <v>0</v>
      </c>
      <c r="AD2968">
        <v>0</v>
      </c>
      <c r="AE2968">
        <v>4.6672944020399836</v>
      </c>
    </row>
    <row r="2969" spans="1:31" x14ac:dyDescent="0.25">
      <c r="A2969">
        <v>2383004</v>
      </c>
      <c r="B2969">
        <v>1</v>
      </c>
      <c r="C2969" t="s">
        <v>80</v>
      </c>
      <c r="D2969" t="s">
        <v>105</v>
      </c>
      <c r="E2969" t="s">
        <v>155</v>
      </c>
      <c r="F2969" t="s">
        <v>8758</v>
      </c>
      <c r="G2969" t="s">
        <v>172</v>
      </c>
      <c r="H2969" t="s">
        <v>135</v>
      </c>
      <c r="I2969" t="s">
        <v>136</v>
      </c>
      <c r="J2969" t="s">
        <v>3</v>
      </c>
      <c r="K2969" t="s">
        <v>138</v>
      </c>
      <c r="L2969" t="s">
        <v>8759</v>
      </c>
      <c r="M2969" t="s">
        <v>8760</v>
      </c>
      <c r="N2969">
        <v>1.2922222219999999</v>
      </c>
      <c r="O2969">
        <v>0</v>
      </c>
      <c r="P2969">
        <v>198</v>
      </c>
      <c r="Q2969">
        <v>0</v>
      </c>
      <c r="R2969">
        <v>0</v>
      </c>
      <c r="S2969">
        <v>0</v>
      </c>
      <c r="T2969">
        <v>20</v>
      </c>
      <c r="U2969">
        <v>0</v>
      </c>
      <c r="V2969">
        <v>0</v>
      </c>
      <c r="W2969">
        <v>0</v>
      </c>
      <c r="X2969">
        <v>62.110591197320979</v>
      </c>
      <c r="Y2969">
        <v>0</v>
      </c>
      <c r="Z2969">
        <v>0</v>
      </c>
      <c r="AA2969">
        <v>0</v>
      </c>
      <c r="AB2969">
        <v>11.3664911448097</v>
      </c>
      <c r="AC2969">
        <v>0</v>
      </c>
      <c r="AD2969">
        <v>0</v>
      </c>
      <c r="AE2969">
        <v>73.477082342130672</v>
      </c>
    </row>
    <row r="2970" spans="1:31" x14ac:dyDescent="0.25">
      <c r="A2970">
        <v>2383090</v>
      </c>
      <c r="B2970">
        <v>1</v>
      </c>
      <c r="C2970" t="s">
        <v>81</v>
      </c>
      <c r="D2970" t="s">
        <v>120</v>
      </c>
      <c r="E2970" t="s">
        <v>155</v>
      </c>
      <c r="F2970" t="s">
        <v>8761</v>
      </c>
      <c r="G2970" t="s">
        <v>161</v>
      </c>
      <c r="H2970" t="s">
        <v>135</v>
      </c>
      <c r="I2970" t="s">
        <v>136</v>
      </c>
      <c r="J2970" t="s">
        <v>137</v>
      </c>
      <c r="K2970" t="s">
        <v>138</v>
      </c>
      <c r="L2970" t="s">
        <v>8762</v>
      </c>
      <c r="M2970" t="s">
        <v>8763</v>
      </c>
      <c r="N2970">
        <v>0.54805555500000003</v>
      </c>
      <c r="O2970">
        <v>0</v>
      </c>
      <c r="P2970">
        <v>312</v>
      </c>
      <c r="Q2970">
        <v>0</v>
      </c>
      <c r="R2970">
        <v>0</v>
      </c>
      <c r="S2970">
        <v>0</v>
      </c>
      <c r="T2970">
        <v>9</v>
      </c>
      <c r="U2970">
        <v>0</v>
      </c>
      <c r="V2970">
        <v>0</v>
      </c>
      <c r="W2970">
        <v>0</v>
      </c>
      <c r="X2970">
        <v>32.857092443188414</v>
      </c>
      <c r="Y2970">
        <v>0</v>
      </c>
      <c r="Z2970">
        <v>0</v>
      </c>
      <c r="AA2970">
        <v>0</v>
      </c>
      <c r="AB2970">
        <v>4.4085735242061332</v>
      </c>
      <c r="AC2970">
        <v>0</v>
      </c>
      <c r="AD2970">
        <v>0</v>
      </c>
      <c r="AE2970">
        <v>37.265665967394547</v>
      </c>
    </row>
    <row r="2971" spans="1:31" x14ac:dyDescent="0.25">
      <c r="A2971">
        <v>2382947</v>
      </c>
      <c r="B2971">
        <v>1</v>
      </c>
      <c r="C2971" t="s">
        <v>80</v>
      </c>
      <c r="D2971" t="s">
        <v>83</v>
      </c>
      <c r="E2971" t="s">
        <v>132</v>
      </c>
      <c r="F2971" t="s">
        <v>8764</v>
      </c>
      <c r="G2971" t="s">
        <v>172</v>
      </c>
      <c r="H2971" t="s">
        <v>135</v>
      </c>
      <c r="I2971" t="s">
        <v>136</v>
      </c>
      <c r="J2971" t="s">
        <v>3</v>
      </c>
      <c r="K2971" t="s">
        <v>138</v>
      </c>
      <c r="L2971" t="s">
        <v>8765</v>
      </c>
      <c r="M2971" t="s">
        <v>8766</v>
      </c>
      <c r="N2971">
        <v>6.358055555</v>
      </c>
      <c r="O2971">
        <v>0</v>
      </c>
      <c r="P2971">
        <v>5</v>
      </c>
      <c r="Q2971">
        <v>0</v>
      </c>
      <c r="R2971">
        <v>0</v>
      </c>
      <c r="S2971">
        <v>0</v>
      </c>
      <c r="T2971">
        <v>1</v>
      </c>
      <c r="U2971">
        <v>0</v>
      </c>
      <c r="V2971">
        <v>0</v>
      </c>
      <c r="W2971">
        <v>0</v>
      </c>
      <c r="X2971">
        <v>6.7569481117955181</v>
      </c>
      <c r="Y2971">
        <v>0</v>
      </c>
      <c r="Z2971">
        <v>0</v>
      </c>
      <c r="AA2971">
        <v>0</v>
      </c>
      <c r="AB2971">
        <v>2.0195238725407503</v>
      </c>
      <c r="AC2971">
        <v>0</v>
      </c>
      <c r="AD2971">
        <v>0</v>
      </c>
      <c r="AE2971">
        <v>8.7764719843362684</v>
      </c>
    </row>
    <row r="2972" spans="1:31" x14ac:dyDescent="0.25">
      <c r="A2972">
        <v>2382955</v>
      </c>
      <c r="B2972">
        <v>1</v>
      </c>
      <c r="C2972" t="s">
        <v>81</v>
      </c>
      <c r="D2972" t="s">
        <v>120</v>
      </c>
      <c r="E2972" t="s">
        <v>132</v>
      </c>
      <c r="F2972" t="s">
        <v>8767</v>
      </c>
      <c r="G2972" t="s">
        <v>172</v>
      </c>
      <c r="H2972" t="s">
        <v>135</v>
      </c>
      <c r="I2972" t="s">
        <v>136</v>
      </c>
      <c r="J2972" t="s">
        <v>3</v>
      </c>
      <c r="K2972" t="s">
        <v>138</v>
      </c>
      <c r="L2972" t="s">
        <v>8768</v>
      </c>
      <c r="M2972" t="s">
        <v>8769</v>
      </c>
      <c r="N2972">
        <v>3.531666666</v>
      </c>
      <c r="O2972">
        <v>0</v>
      </c>
      <c r="P2972">
        <v>10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6.3813133332881655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6.3813133332881655</v>
      </c>
    </row>
    <row r="2973" spans="1:31" x14ac:dyDescent="0.25">
      <c r="A2973">
        <v>2382956</v>
      </c>
      <c r="B2973">
        <v>1</v>
      </c>
      <c r="C2973" t="s">
        <v>80</v>
      </c>
      <c r="D2973" t="s">
        <v>93</v>
      </c>
      <c r="E2973" t="s">
        <v>132</v>
      </c>
      <c r="F2973" t="s">
        <v>8770</v>
      </c>
      <c r="G2973" t="s">
        <v>149</v>
      </c>
      <c r="H2973" t="s">
        <v>135</v>
      </c>
      <c r="I2973" t="s">
        <v>136</v>
      </c>
      <c r="J2973" t="s">
        <v>137</v>
      </c>
      <c r="K2973" t="s">
        <v>138</v>
      </c>
      <c r="L2973" t="s">
        <v>8771</v>
      </c>
      <c r="M2973" t="s">
        <v>8772</v>
      </c>
      <c r="N2973">
        <v>3.4980555550000001</v>
      </c>
      <c r="O2973">
        <v>0</v>
      </c>
      <c r="P2973">
        <v>1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</row>
    <row r="2974" spans="1:31" x14ac:dyDescent="0.25">
      <c r="A2974">
        <v>2382967</v>
      </c>
      <c r="B2974">
        <v>1</v>
      </c>
      <c r="C2974" t="s">
        <v>80</v>
      </c>
      <c r="D2974" t="s">
        <v>93</v>
      </c>
      <c r="E2974" t="s">
        <v>155</v>
      </c>
      <c r="F2974" t="s">
        <v>365</v>
      </c>
      <c r="G2974" t="s">
        <v>203</v>
      </c>
      <c r="H2974" t="s">
        <v>135</v>
      </c>
      <c r="I2974" t="s">
        <v>136</v>
      </c>
      <c r="J2974" t="s">
        <v>137</v>
      </c>
      <c r="K2974" t="s">
        <v>138</v>
      </c>
      <c r="L2974" t="s">
        <v>8773</v>
      </c>
      <c r="M2974" t="s">
        <v>8774</v>
      </c>
      <c r="N2974">
        <v>5.3838888880000004</v>
      </c>
      <c r="O2974">
        <v>0</v>
      </c>
      <c r="P2974">
        <v>6</v>
      </c>
      <c r="Q2974">
        <v>0</v>
      </c>
      <c r="R2974">
        <v>1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6.7985551468085994</v>
      </c>
      <c r="Y2974">
        <v>0</v>
      </c>
      <c r="Z2974">
        <v>9.7787871162412117</v>
      </c>
      <c r="AA2974">
        <v>0</v>
      </c>
      <c r="AB2974">
        <v>0</v>
      </c>
      <c r="AC2974">
        <v>0</v>
      </c>
      <c r="AD2974">
        <v>0</v>
      </c>
      <c r="AE2974">
        <v>16.577342263049811</v>
      </c>
    </row>
    <row r="2975" spans="1:31" x14ac:dyDescent="0.25">
      <c r="A2975">
        <v>2382993</v>
      </c>
      <c r="B2975">
        <v>1</v>
      </c>
      <c r="C2975" t="s">
        <v>81</v>
      </c>
      <c r="D2975" t="s">
        <v>118</v>
      </c>
      <c r="E2975" t="s">
        <v>132</v>
      </c>
      <c r="F2975" t="s">
        <v>8775</v>
      </c>
      <c r="G2975" t="s">
        <v>172</v>
      </c>
      <c r="H2975" t="s">
        <v>135</v>
      </c>
      <c r="I2975" t="s">
        <v>136</v>
      </c>
      <c r="J2975" t="s">
        <v>3</v>
      </c>
      <c r="K2975" t="s">
        <v>138</v>
      </c>
      <c r="L2975" t="s">
        <v>8776</v>
      </c>
      <c r="M2975" t="s">
        <v>8777</v>
      </c>
      <c r="N2975">
        <v>2.1800000000000002</v>
      </c>
      <c r="O2975">
        <v>0</v>
      </c>
      <c r="P2975">
        <v>2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0.75177457507919998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0.75177457507919998</v>
      </c>
    </row>
    <row r="2976" spans="1:31" x14ac:dyDescent="0.25">
      <c r="A2976">
        <v>2383002</v>
      </c>
      <c r="B2976">
        <v>1</v>
      </c>
      <c r="C2976" t="s">
        <v>80</v>
      </c>
      <c r="D2976" t="s">
        <v>107</v>
      </c>
      <c r="E2976" t="s">
        <v>155</v>
      </c>
      <c r="F2976" t="s">
        <v>8778</v>
      </c>
      <c r="G2976" t="s">
        <v>203</v>
      </c>
      <c r="H2976" t="s">
        <v>135</v>
      </c>
      <c r="I2976" t="s">
        <v>136</v>
      </c>
      <c r="J2976" t="s">
        <v>137</v>
      </c>
      <c r="K2976" t="s">
        <v>138</v>
      </c>
      <c r="L2976" t="s">
        <v>8779</v>
      </c>
      <c r="M2976" t="s">
        <v>8780</v>
      </c>
      <c r="N2976">
        <v>1.966388888</v>
      </c>
      <c r="O2976">
        <v>0</v>
      </c>
      <c r="P2976">
        <v>76</v>
      </c>
      <c r="Q2976">
        <v>0</v>
      </c>
      <c r="R2976">
        <v>0</v>
      </c>
      <c r="S2976">
        <v>0</v>
      </c>
      <c r="T2976">
        <v>3</v>
      </c>
      <c r="U2976">
        <v>0</v>
      </c>
      <c r="V2976">
        <v>1</v>
      </c>
      <c r="W2976">
        <v>0</v>
      </c>
      <c r="X2976">
        <v>30.119564985710184</v>
      </c>
      <c r="Y2976">
        <v>0</v>
      </c>
      <c r="Z2976">
        <v>0</v>
      </c>
      <c r="AA2976">
        <v>0</v>
      </c>
      <c r="AB2976">
        <v>3.4508237823146999</v>
      </c>
      <c r="AC2976">
        <v>0</v>
      </c>
      <c r="AD2976">
        <v>245.41236024935677</v>
      </c>
      <c r="AE2976">
        <v>278.98274901738165</v>
      </c>
    </row>
    <row r="2977" spans="1:31" x14ac:dyDescent="0.25">
      <c r="A2977">
        <v>2383007</v>
      </c>
      <c r="B2977">
        <v>1</v>
      </c>
      <c r="C2977" t="s">
        <v>80</v>
      </c>
      <c r="D2977" t="s">
        <v>83</v>
      </c>
      <c r="E2977" t="s">
        <v>170</v>
      </c>
      <c r="F2977" t="s">
        <v>8781</v>
      </c>
      <c r="G2977" t="s">
        <v>384</v>
      </c>
      <c r="H2977" t="s">
        <v>135</v>
      </c>
      <c r="I2977" t="s">
        <v>136</v>
      </c>
      <c r="J2977" t="s">
        <v>3</v>
      </c>
      <c r="K2977" t="s">
        <v>138</v>
      </c>
      <c r="L2977" t="s">
        <v>8782</v>
      </c>
      <c r="M2977" t="s">
        <v>8783</v>
      </c>
      <c r="N2977">
        <v>3.7536111110000001</v>
      </c>
      <c r="O2977">
        <v>0</v>
      </c>
      <c r="P2977">
        <v>32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75.986177869452106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75.986177869452106</v>
      </c>
    </row>
    <row r="2978" spans="1:31" x14ac:dyDescent="0.25">
      <c r="A2978">
        <v>2383010</v>
      </c>
      <c r="B2978">
        <v>1</v>
      </c>
      <c r="C2978" t="s">
        <v>80</v>
      </c>
      <c r="D2978" t="s">
        <v>88</v>
      </c>
      <c r="E2978" t="s">
        <v>132</v>
      </c>
      <c r="F2978" t="s">
        <v>8784</v>
      </c>
      <c r="G2978" t="s">
        <v>134</v>
      </c>
      <c r="H2978" t="s">
        <v>135</v>
      </c>
      <c r="I2978" t="s">
        <v>136</v>
      </c>
      <c r="J2978" t="s">
        <v>137</v>
      </c>
      <c r="K2978" t="s">
        <v>138</v>
      </c>
      <c r="L2978" t="s">
        <v>8785</v>
      </c>
      <c r="M2978" t="s">
        <v>8786</v>
      </c>
      <c r="N2978">
        <v>4.6388888880000003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4.3673197247907662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4.3673197247907662</v>
      </c>
    </row>
    <row r="2979" spans="1:31" x14ac:dyDescent="0.25">
      <c r="A2979">
        <v>2383024</v>
      </c>
      <c r="B2979">
        <v>1</v>
      </c>
      <c r="C2979" t="s">
        <v>80</v>
      </c>
      <c r="D2979" t="s">
        <v>97</v>
      </c>
      <c r="E2979" t="s">
        <v>132</v>
      </c>
      <c r="F2979" t="s">
        <v>8787</v>
      </c>
      <c r="G2979" t="s">
        <v>134</v>
      </c>
      <c r="H2979" t="s">
        <v>135</v>
      </c>
      <c r="I2979" t="s">
        <v>136</v>
      </c>
      <c r="J2979" t="s">
        <v>137</v>
      </c>
      <c r="K2979" t="s">
        <v>138</v>
      </c>
      <c r="L2979" t="s">
        <v>8788</v>
      </c>
      <c r="M2979" t="s">
        <v>8789</v>
      </c>
      <c r="N2979">
        <v>5.2802777770000002</v>
      </c>
      <c r="O2979">
        <v>0</v>
      </c>
      <c r="P2979">
        <v>3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4.96575229364925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4.96575229364925</v>
      </c>
    </row>
    <row r="2980" spans="1:31" x14ac:dyDescent="0.25">
      <c r="A2980">
        <v>2383111</v>
      </c>
      <c r="B2980">
        <v>1</v>
      </c>
      <c r="C2980" t="s">
        <v>80</v>
      </c>
      <c r="D2980" t="s">
        <v>82</v>
      </c>
      <c r="E2980" t="s">
        <v>132</v>
      </c>
      <c r="F2980" t="s">
        <v>8790</v>
      </c>
      <c r="G2980" t="s">
        <v>161</v>
      </c>
      <c r="H2980" t="s">
        <v>135</v>
      </c>
      <c r="I2980" t="s">
        <v>136</v>
      </c>
      <c r="J2980" t="s">
        <v>137</v>
      </c>
      <c r="K2980" t="s">
        <v>138</v>
      </c>
      <c r="L2980" t="s">
        <v>8791</v>
      </c>
      <c r="M2980" t="s">
        <v>8792</v>
      </c>
      <c r="N2980">
        <v>3.199166666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</row>
    <row r="2981" spans="1:31" x14ac:dyDescent="0.25">
      <c r="A2981">
        <v>2383117</v>
      </c>
      <c r="B2981">
        <v>1</v>
      </c>
      <c r="C2981" t="s">
        <v>81</v>
      </c>
      <c r="D2981" t="s">
        <v>123</v>
      </c>
      <c r="E2981" t="s">
        <v>155</v>
      </c>
      <c r="F2981" t="s">
        <v>8793</v>
      </c>
      <c r="G2981" t="s">
        <v>244</v>
      </c>
      <c r="H2981" t="s">
        <v>135</v>
      </c>
      <c r="I2981" t="s">
        <v>136</v>
      </c>
      <c r="J2981" t="s">
        <v>137</v>
      </c>
      <c r="K2981" t="s">
        <v>138</v>
      </c>
      <c r="L2981" t="s">
        <v>8794</v>
      </c>
      <c r="M2981" t="s">
        <v>8795</v>
      </c>
      <c r="N2981">
        <v>2.3805555549999999</v>
      </c>
      <c r="O2981">
        <v>0</v>
      </c>
      <c r="P2981">
        <v>27</v>
      </c>
      <c r="Q2981">
        <v>0</v>
      </c>
      <c r="R2981">
        <v>0</v>
      </c>
      <c r="S2981">
        <v>0</v>
      </c>
      <c r="T2981">
        <v>1</v>
      </c>
      <c r="U2981">
        <v>0</v>
      </c>
      <c r="V2981">
        <v>0</v>
      </c>
      <c r="W2981">
        <v>0</v>
      </c>
      <c r="X2981">
        <v>20.735698150402662</v>
      </c>
      <c r="Y2981">
        <v>0</v>
      </c>
      <c r="Z2981">
        <v>0</v>
      </c>
      <c r="AA2981">
        <v>0</v>
      </c>
      <c r="AB2981">
        <v>2.0052064566666667E-5</v>
      </c>
      <c r="AC2981">
        <v>0</v>
      </c>
      <c r="AD2981">
        <v>0</v>
      </c>
      <c r="AE2981">
        <v>20.735718202467229</v>
      </c>
    </row>
    <row r="2982" spans="1:31" x14ac:dyDescent="0.25">
      <c r="A2982">
        <v>2383119</v>
      </c>
      <c r="B2982">
        <v>1</v>
      </c>
      <c r="C2982" t="s">
        <v>80</v>
      </c>
      <c r="D2982" t="s">
        <v>107</v>
      </c>
      <c r="E2982" t="s">
        <v>170</v>
      </c>
      <c r="F2982" t="s">
        <v>8796</v>
      </c>
      <c r="G2982" t="s">
        <v>161</v>
      </c>
      <c r="H2982" t="s">
        <v>135</v>
      </c>
      <c r="I2982" t="s">
        <v>136</v>
      </c>
      <c r="J2982" t="s">
        <v>137</v>
      </c>
      <c r="K2982" t="s">
        <v>138</v>
      </c>
      <c r="L2982" t="s">
        <v>8797</v>
      </c>
      <c r="M2982" t="s">
        <v>8798</v>
      </c>
      <c r="N2982">
        <v>0.90500000000000003</v>
      </c>
      <c r="O2982">
        <v>0</v>
      </c>
      <c r="P2982">
        <v>31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4.5612482363019007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4.5612482363019007</v>
      </c>
    </row>
    <row r="2983" spans="1:31" x14ac:dyDescent="0.25">
      <c r="A2983">
        <v>2383120</v>
      </c>
      <c r="B2983">
        <v>1</v>
      </c>
      <c r="C2983" t="s">
        <v>81</v>
      </c>
      <c r="D2983" t="s">
        <v>128</v>
      </c>
      <c r="E2983" t="s">
        <v>155</v>
      </c>
      <c r="F2983" t="s">
        <v>8799</v>
      </c>
      <c r="G2983" t="s">
        <v>495</v>
      </c>
      <c r="H2983" t="s">
        <v>135</v>
      </c>
      <c r="I2983" t="s">
        <v>136</v>
      </c>
      <c r="J2983" t="s">
        <v>137</v>
      </c>
      <c r="K2983" t="s">
        <v>138</v>
      </c>
      <c r="L2983" t="s">
        <v>8800</v>
      </c>
      <c r="M2983" t="s">
        <v>8801</v>
      </c>
      <c r="N2983">
        <v>2.062777777</v>
      </c>
      <c r="O2983">
        <v>0</v>
      </c>
      <c r="P2983">
        <v>27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9.785633553428891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9.785633553428891</v>
      </c>
    </row>
    <row r="2984" spans="1:31" x14ac:dyDescent="0.25">
      <c r="A2984">
        <v>2383121</v>
      </c>
      <c r="B2984">
        <v>1</v>
      </c>
      <c r="C2984" t="s">
        <v>81</v>
      </c>
      <c r="D2984" t="s">
        <v>113</v>
      </c>
      <c r="E2984" t="s">
        <v>132</v>
      </c>
      <c r="F2984" t="s">
        <v>8802</v>
      </c>
      <c r="G2984" t="s">
        <v>149</v>
      </c>
      <c r="H2984" t="s">
        <v>135</v>
      </c>
      <c r="I2984" t="s">
        <v>136</v>
      </c>
      <c r="J2984" t="s">
        <v>137</v>
      </c>
      <c r="K2984" t="s">
        <v>138</v>
      </c>
      <c r="L2984" t="s">
        <v>8803</v>
      </c>
      <c r="M2984" t="s">
        <v>8804</v>
      </c>
      <c r="N2984">
        <v>1.376944444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</row>
    <row r="2985" spans="1:31" x14ac:dyDescent="0.25">
      <c r="A2985">
        <v>2383122</v>
      </c>
      <c r="B2985">
        <v>1</v>
      </c>
      <c r="C2985" t="s">
        <v>80</v>
      </c>
      <c r="D2985" t="s">
        <v>93</v>
      </c>
      <c r="E2985" t="s">
        <v>155</v>
      </c>
      <c r="F2985" t="s">
        <v>8805</v>
      </c>
      <c r="G2985" t="s">
        <v>203</v>
      </c>
      <c r="H2985" t="s">
        <v>135</v>
      </c>
      <c r="I2985" t="s">
        <v>136</v>
      </c>
      <c r="J2985" t="s">
        <v>137</v>
      </c>
      <c r="K2985" t="s">
        <v>138</v>
      </c>
      <c r="L2985" t="s">
        <v>8806</v>
      </c>
      <c r="M2985" t="s">
        <v>8807</v>
      </c>
      <c r="N2985">
        <v>3.2766666660000001</v>
      </c>
      <c r="O2985">
        <v>0</v>
      </c>
      <c r="P2985">
        <v>2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0.88770506908680002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0.88770506908680002</v>
      </c>
    </row>
    <row r="2986" spans="1:31" x14ac:dyDescent="0.25">
      <c r="A2986">
        <v>2383126</v>
      </c>
      <c r="B2986">
        <v>1</v>
      </c>
      <c r="C2986" t="s">
        <v>81</v>
      </c>
      <c r="D2986" t="s">
        <v>128</v>
      </c>
      <c r="E2986" t="s">
        <v>170</v>
      </c>
      <c r="F2986" t="s">
        <v>8808</v>
      </c>
      <c r="G2986" t="s">
        <v>172</v>
      </c>
      <c r="H2986" t="s">
        <v>135</v>
      </c>
      <c r="I2986" t="s">
        <v>136</v>
      </c>
      <c r="J2986" t="s">
        <v>3</v>
      </c>
      <c r="K2986" t="s">
        <v>138</v>
      </c>
      <c r="L2986" t="s">
        <v>8809</v>
      </c>
      <c r="M2986" t="s">
        <v>8810</v>
      </c>
      <c r="N2986">
        <v>3.7636111109999999</v>
      </c>
      <c r="O2986">
        <v>0</v>
      </c>
      <c r="P2986">
        <v>16</v>
      </c>
      <c r="Q2986">
        <v>0</v>
      </c>
      <c r="R2986">
        <v>0</v>
      </c>
      <c r="S2986">
        <v>0</v>
      </c>
      <c r="T2986">
        <v>1</v>
      </c>
      <c r="U2986">
        <v>0</v>
      </c>
      <c r="V2986">
        <v>0</v>
      </c>
      <c r="W2986">
        <v>0</v>
      </c>
      <c r="X2986">
        <v>14.873207203285066</v>
      </c>
      <c r="Y2986">
        <v>0</v>
      </c>
      <c r="Z2986">
        <v>0</v>
      </c>
      <c r="AA2986">
        <v>0</v>
      </c>
      <c r="AB2986">
        <v>0.63478165765173333</v>
      </c>
      <c r="AC2986">
        <v>0</v>
      </c>
      <c r="AD2986">
        <v>0</v>
      </c>
      <c r="AE2986">
        <v>15.507988860936798</v>
      </c>
    </row>
    <row r="2987" spans="1:31" x14ac:dyDescent="0.25">
      <c r="A2987">
        <v>2383127</v>
      </c>
      <c r="B2987">
        <v>1</v>
      </c>
      <c r="C2987" t="s">
        <v>81</v>
      </c>
      <c r="D2987" t="s">
        <v>123</v>
      </c>
      <c r="E2987" t="s">
        <v>170</v>
      </c>
      <c r="F2987" t="s">
        <v>8811</v>
      </c>
      <c r="G2987" t="s">
        <v>203</v>
      </c>
      <c r="H2987" t="s">
        <v>135</v>
      </c>
      <c r="I2987" t="s">
        <v>136</v>
      </c>
      <c r="J2987" t="s">
        <v>137</v>
      </c>
      <c r="K2987" t="s">
        <v>138</v>
      </c>
      <c r="L2987" t="s">
        <v>8812</v>
      </c>
      <c r="M2987" t="s">
        <v>8813</v>
      </c>
      <c r="N2987">
        <v>2.7547222219999998</v>
      </c>
      <c r="O2987">
        <v>0</v>
      </c>
      <c r="P2987">
        <v>1</v>
      </c>
      <c r="Q2987">
        <v>0</v>
      </c>
      <c r="R2987">
        <v>0</v>
      </c>
      <c r="S2987">
        <v>0</v>
      </c>
      <c r="T2987">
        <v>29</v>
      </c>
      <c r="U2987">
        <v>0</v>
      </c>
      <c r="V2987">
        <v>0</v>
      </c>
      <c r="W2987">
        <v>0</v>
      </c>
      <c r="X2987">
        <v>2.7263513117166668E-2</v>
      </c>
      <c r="Y2987">
        <v>0</v>
      </c>
      <c r="Z2987">
        <v>0</v>
      </c>
      <c r="AA2987">
        <v>0</v>
      </c>
      <c r="AB2987">
        <v>56.300697952116252</v>
      </c>
      <c r="AC2987">
        <v>0</v>
      </c>
      <c r="AD2987">
        <v>0</v>
      </c>
      <c r="AE2987">
        <v>56.327961465233422</v>
      </c>
    </row>
    <row r="2988" spans="1:31" x14ac:dyDescent="0.25">
      <c r="A2988">
        <v>2383141</v>
      </c>
      <c r="B2988">
        <v>1</v>
      </c>
      <c r="C2988" t="s">
        <v>80</v>
      </c>
      <c r="D2988" t="s">
        <v>83</v>
      </c>
      <c r="E2988" t="s">
        <v>155</v>
      </c>
      <c r="F2988" t="s">
        <v>8814</v>
      </c>
      <c r="G2988" t="s">
        <v>203</v>
      </c>
      <c r="H2988" t="s">
        <v>135</v>
      </c>
      <c r="I2988" t="s">
        <v>136</v>
      </c>
      <c r="J2988" t="s">
        <v>137</v>
      </c>
      <c r="K2988" t="s">
        <v>138</v>
      </c>
      <c r="L2988" t="s">
        <v>8815</v>
      </c>
      <c r="M2988" t="s">
        <v>8816</v>
      </c>
      <c r="N2988">
        <v>1.4588888879999999</v>
      </c>
      <c r="O2988">
        <v>0</v>
      </c>
      <c r="P2988">
        <v>120</v>
      </c>
      <c r="Q2988">
        <v>0</v>
      </c>
      <c r="R2988">
        <v>0</v>
      </c>
      <c r="S2988">
        <v>0</v>
      </c>
      <c r="T2988">
        <v>11</v>
      </c>
      <c r="U2988">
        <v>0</v>
      </c>
      <c r="V2988">
        <v>0</v>
      </c>
      <c r="W2988">
        <v>0</v>
      </c>
      <c r="X2988">
        <v>49.590675383218482</v>
      </c>
      <c r="Y2988">
        <v>0</v>
      </c>
      <c r="Z2988">
        <v>0</v>
      </c>
      <c r="AA2988">
        <v>0</v>
      </c>
      <c r="AB2988">
        <v>4.1913331565043999</v>
      </c>
      <c r="AC2988">
        <v>0</v>
      </c>
      <c r="AD2988">
        <v>0</v>
      </c>
      <c r="AE2988">
        <v>53.782008539722881</v>
      </c>
    </row>
    <row r="2989" spans="1:31" x14ac:dyDescent="0.25">
      <c r="A2989">
        <v>2383176</v>
      </c>
      <c r="B2989">
        <v>1</v>
      </c>
      <c r="C2989" t="s">
        <v>80</v>
      </c>
      <c r="D2989" t="s">
        <v>84</v>
      </c>
      <c r="E2989" t="s">
        <v>132</v>
      </c>
      <c r="F2989" t="s">
        <v>8817</v>
      </c>
      <c r="G2989" t="s">
        <v>145</v>
      </c>
      <c r="H2989" t="s">
        <v>135</v>
      </c>
      <c r="I2989" t="s">
        <v>136</v>
      </c>
      <c r="J2989" t="s">
        <v>137</v>
      </c>
      <c r="K2989" t="s">
        <v>138</v>
      </c>
      <c r="L2989" t="s">
        <v>8818</v>
      </c>
      <c r="M2989" t="s">
        <v>8819</v>
      </c>
      <c r="N2989">
        <v>2.7052777770000001</v>
      </c>
      <c r="O2989">
        <v>0</v>
      </c>
      <c r="P2989">
        <v>18</v>
      </c>
      <c r="Q2989">
        <v>0</v>
      </c>
      <c r="R2989">
        <v>0</v>
      </c>
      <c r="S2989">
        <v>0</v>
      </c>
      <c r="T2989">
        <v>2</v>
      </c>
      <c r="U2989">
        <v>0</v>
      </c>
      <c r="V2989">
        <v>0</v>
      </c>
      <c r="W2989">
        <v>0</v>
      </c>
      <c r="X2989">
        <v>12.763494700647007</v>
      </c>
      <c r="Y2989">
        <v>0</v>
      </c>
      <c r="Z2989">
        <v>0</v>
      </c>
      <c r="AA2989">
        <v>0</v>
      </c>
      <c r="AB2989">
        <v>3.1935694136906001</v>
      </c>
      <c r="AC2989">
        <v>0</v>
      </c>
      <c r="AD2989">
        <v>0</v>
      </c>
      <c r="AE2989">
        <v>15.957064114337607</v>
      </c>
    </row>
    <row r="2990" spans="1:31" x14ac:dyDescent="0.25">
      <c r="A2990">
        <v>2383181</v>
      </c>
      <c r="B2990">
        <v>1</v>
      </c>
      <c r="C2990" t="s">
        <v>80</v>
      </c>
      <c r="D2990" t="s">
        <v>106</v>
      </c>
      <c r="E2990" t="s">
        <v>155</v>
      </c>
      <c r="F2990" t="s">
        <v>8820</v>
      </c>
      <c r="G2990" t="s">
        <v>203</v>
      </c>
      <c r="H2990" t="s">
        <v>135</v>
      </c>
      <c r="I2990" t="s">
        <v>136</v>
      </c>
      <c r="J2990" t="s">
        <v>137</v>
      </c>
      <c r="K2990" t="s">
        <v>138</v>
      </c>
      <c r="L2990" t="s">
        <v>8821</v>
      </c>
      <c r="M2990" t="s">
        <v>8822</v>
      </c>
      <c r="N2990">
        <v>1.1544444439999999</v>
      </c>
      <c r="O2990">
        <v>0</v>
      </c>
      <c r="P2990">
        <v>5</v>
      </c>
      <c r="Q2990">
        <v>0</v>
      </c>
      <c r="R2990">
        <v>6</v>
      </c>
      <c r="S2990">
        <v>0</v>
      </c>
      <c r="T2990">
        <v>1</v>
      </c>
      <c r="U2990">
        <v>0</v>
      </c>
      <c r="V2990">
        <v>0</v>
      </c>
      <c r="W2990">
        <v>0</v>
      </c>
      <c r="X2990">
        <v>1.6602222428049334</v>
      </c>
      <c r="Y2990">
        <v>0</v>
      </c>
      <c r="Z2990">
        <v>1.4317833343438335</v>
      </c>
      <c r="AA2990">
        <v>0</v>
      </c>
      <c r="AB2990">
        <v>9.4753512417599994E-2</v>
      </c>
      <c r="AC2990">
        <v>0</v>
      </c>
      <c r="AD2990">
        <v>0</v>
      </c>
      <c r="AE2990">
        <v>3.1867590895663671</v>
      </c>
    </row>
    <row r="2991" spans="1:31" x14ac:dyDescent="0.25">
      <c r="A2991">
        <v>2383182</v>
      </c>
      <c r="B2991">
        <v>1</v>
      </c>
      <c r="C2991" t="s">
        <v>81</v>
      </c>
      <c r="D2991" t="s">
        <v>115</v>
      </c>
      <c r="E2991" t="s">
        <v>155</v>
      </c>
      <c r="F2991" t="s">
        <v>8332</v>
      </c>
      <c r="G2991" t="s">
        <v>558</v>
      </c>
      <c r="H2991" t="s">
        <v>135</v>
      </c>
      <c r="I2991" t="s">
        <v>136</v>
      </c>
      <c r="J2991" t="s">
        <v>137</v>
      </c>
      <c r="K2991" t="s">
        <v>138</v>
      </c>
      <c r="L2991" t="s">
        <v>8823</v>
      </c>
      <c r="M2991" t="s">
        <v>8824</v>
      </c>
      <c r="N2991">
        <v>3.713055555</v>
      </c>
      <c r="O2991">
        <v>0</v>
      </c>
      <c r="P2991">
        <v>14</v>
      </c>
      <c r="Q2991">
        <v>0</v>
      </c>
      <c r="R2991">
        <v>1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4.0679852678126665</v>
      </c>
      <c r="Y2991">
        <v>0</v>
      </c>
      <c r="Z2991">
        <v>8.2088089209426087</v>
      </c>
      <c r="AA2991">
        <v>0</v>
      </c>
      <c r="AB2991">
        <v>0</v>
      </c>
      <c r="AC2991">
        <v>0</v>
      </c>
      <c r="AD2991">
        <v>0</v>
      </c>
      <c r="AE2991">
        <v>12.276794188755275</v>
      </c>
    </row>
    <row r="2992" spans="1:31" x14ac:dyDescent="0.25">
      <c r="A2992">
        <v>2383183</v>
      </c>
      <c r="B2992">
        <v>1</v>
      </c>
      <c r="C2992" t="s">
        <v>81</v>
      </c>
      <c r="D2992" t="s">
        <v>113</v>
      </c>
      <c r="E2992" t="s">
        <v>132</v>
      </c>
      <c r="F2992" t="s">
        <v>8825</v>
      </c>
      <c r="G2992" t="s">
        <v>149</v>
      </c>
      <c r="H2992" t="s">
        <v>135</v>
      </c>
      <c r="I2992" t="s">
        <v>136</v>
      </c>
      <c r="J2992" t="s">
        <v>137</v>
      </c>
      <c r="K2992" t="s">
        <v>138</v>
      </c>
      <c r="L2992" t="s">
        <v>8826</v>
      </c>
      <c r="M2992" t="s">
        <v>8827</v>
      </c>
      <c r="N2992">
        <v>0.87944444399999999</v>
      </c>
      <c r="O2992">
        <v>0</v>
      </c>
      <c r="P2992">
        <v>2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0.40580200135110001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0.40580200135110001</v>
      </c>
    </row>
    <row r="2993" spans="1:31" x14ac:dyDescent="0.25">
      <c r="A2993">
        <v>2383184</v>
      </c>
      <c r="B2993">
        <v>1</v>
      </c>
      <c r="C2993" t="s">
        <v>80</v>
      </c>
      <c r="D2993" t="s">
        <v>98</v>
      </c>
      <c r="E2993" t="s">
        <v>132</v>
      </c>
      <c r="F2993" t="s">
        <v>8828</v>
      </c>
      <c r="G2993" t="s">
        <v>149</v>
      </c>
      <c r="H2993" t="s">
        <v>135</v>
      </c>
      <c r="I2993" t="s">
        <v>136</v>
      </c>
      <c r="J2993" t="s">
        <v>137</v>
      </c>
      <c r="K2993" t="s">
        <v>138</v>
      </c>
      <c r="L2993" t="s">
        <v>8829</v>
      </c>
      <c r="M2993" t="s">
        <v>8830</v>
      </c>
      <c r="N2993">
        <v>0.57416666599999999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7.156646736102501E-2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7.156646736102501E-2</v>
      </c>
    </row>
    <row r="2994" spans="1:31" x14ac:dyDescent="0.25">
      <c r="A2994">
        <v>2373054</v>
      </c>
      <c r="B2994">
        <v>1</v>
      </c>
      <c r="C2994" t="s">
        <v>80</v>
      </c>
      <c r="D2994" t="s">
        <v>100</v>
      </c>
      <c r="E2994" t="s">
        <v>132</v>
      </c>
      <c r="F2994" t="s">
        <v>8831</v>
      </c>
      <c r="G2994" t="s">
        <v>134</v>
      </c>
      <c r="H2994" t="s">
        <v>135</v>
      </c>
      <c r="I2994" t="s">
        <v>136</v>
      </c>
      <c r="J2994" t="s">
        <v>137</v>
      </c>
      <c r="K2994" t="s">
        <v>138</v>
      </c>
      <c r="L2994" t="s">
        <v>8832</v>
      </c>
      <c r="M2994" t="s">
        <v>8833</v>
      </c>
      <c r="N2994">
        <v>4.8897222219999996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1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1.8422028533501249</v>
      </c>
      <c r="AC2994">
        <v>0</v>
      </c>
      <c r="AD2994">
        <v>0</v>
      </c>
      <c r="AE2994">
        <v>1.8422028533501249</v>
      </c>
    </row>
    <row r="2995" spans="1:31" x14ac:dyDescent="0.25">
      <c r="A2995">
        <v>2373072</v>
      </c>
      <c r="B2995">
        <v>1</v>
      </c>
      <c r="C2995" t="s">
        <v>80</v>
      </c>
      <c r="D2995" t="s">
        <v>84</v>
      </c>
      <c r="E2995" t="s">
        <v>155</v>
      </c>
      <c r="F2995" t="s">
        <v>8834</v>
      </c>
      <c r="G2995" t="s">
        <v>630</v>
      </c>
      <c r="H2995" t="s">
        <v>135</v>
      </c>
      <c r="I2995" t="s">
        <v>136</v>
      </c>
      <c r="J2995" t="s">
        <v>137</v>
      </c>
      <c r="K2995" t="s">
        <v>138</v>
      </c>
      <c r="L2995" t="s">
        <v>8835</v>
      </c>
      <c r="M2995" t="s">
        <v>8836</v>
      </c>
      <c r="N2995">
        <v>5.3952777770000004</v>
      </c>
      <c r="O2995">
        <v>0</v>
      </c>
      <c r="P2995">
        <v>122</v>
      </c>
      <c r="Q2995">
        <v>0</v>
      </c>
      <c r="R2995">
        <v>0</v>
      </c>
      <c r="S2995">
        <v>0</v>
      </c>
      <c r="T2995">
        <v>2</v>
      </c>
      <c r="U2995">
        <v>0</v>
      </c>
      <c r="V2995">
        <v>0</v>
      </c>
      <c r="W2995">
        <v>0</v>
      </c>
      <c r="X2995">
        <v>177.8390048379965</v>
      </c>
      <c r="Y2995">
        <v>0</v>
      </c>
      <c r="Z2995">
        <v>0</v>
      </c>
      <c r="AA2995">
        <v>0</v>
      </c>
      <c r="AB2995">
        <v>11.988625594336368</v>
      </c>
      <c r="AC2995">
        <v>0</v>
      </c>
      <c r="AD2995">
        <v>0</v>
      </c>
      <c r="AE2995">
        <v>189.82763043233285</v>
      </c>
    </row>
    <row r="2996" spans="1:31" x14ac:dyDescent="0.25">
      <c r="A2996">
        <v>2373158</v>
      </c>
      <c r="B2996">
        <v>1</v>
      </c>
      <c r="C2996" t="s">
        <v>80</v>
      </c>
      <c r="D2996" t="s">
        <v>102</v>
      </c>
      <c r="E2996" t="s">
        <v>132</v>
      </c>
      <c r="F2996" t="s">
        <v>8837</v>
      </c>
      <c r="G2996" t="s">
        <v>134</v>
      </c>
      <c r="H2996" t="s">
        <v>135</v>
      </c>
      <c r="I2996" t="s">
        <v>136</v>
      </c>
      <c r="J2996" t="s">
        <v>137</v>
      </c>
      <c r="K2996" t="s">
        <v>138</v>
      </c>
      <c r="L2996" t="s">
        <v>8838</v>
      </c>
      <c r="M2996" t="s">
        <v>8839</v>
      </c>
      <c r="N2996">
        <v>3.7374999999999998</v>
      </c>
      <c r="O2996">
        <v>0</v>
      </c>
      <c r="P2996">
        <v>4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1.3904011599790003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1.3904011599790003</v>
      </c>
    </row>
    <row r="2997" spans="1:31" x14ac:dyDescent="0.25">
      <c r="A2997">
        <v>2373189</v>
      </c>
      <c r="B2997">
        <v>1</v>
      </c>
      <c r="C2997" t="s">
        <v>80</v>
      </c>
      <c r="D2997" t="s">
        <v>104</v>
      </c>
      <c r="E2997" t="s">
        <v>132</v>
      </c>
      <c r="F2997" t="s">
        <v>8840</v>
      </c>
      <c r="G2997" t="s">
        <v>134</v>
      </c>
      <c r="H2997" t="s">
        <v>135</v>
      </c>
      <c r="I2997" t="s">
        <v>136</v>
      </c>
      <c r="J2997" t="s">
        <v>137</v>
      </c>
      <c r="K2997" t="s">
        <v>138</v>
      </c>
      <c r="L2997" t="s">
        <v>8841</v>
      </c>
      <c r="M2997" t="s">
        <v>8842</v>
      </c>
      <c r="N2997">
        <v>2.9838888880000001</v>
      </c>
      <c r="O2997">
        <v>0</v>
      </c>
      <c r="P2997">
        <v>3</v>
      </c>
      <c r="Q2997">
        <v>0</v>
      </c>
      <c r="R2997">
        <v>0</v>
      </c>
      <c r="S2997">
        <v>0</v>
      </c>
      <c r="T2997">
        <v>1</v>
      </c>
      <c r="U2997">
        <v>0</v>
      </c>
      <c r="V2997">
        <v>0</v>
      </c>
      <c r="W2997">
        <v>0</v>
      </c>
      <c r="X2997">
        <v>1.8182996726466667</v>
      </c>
      <c r="Y2997">
        <v>0</v>
      </c>
      <c r="Z2997">
        <v>0</v>
      </c>
      <c r="AA2997">
        <v>0</v>
      </c>
      <c r="AB2997">
        <v>0.50033565050666662</v>
      </c>
      <c r="AC2997">
        <v>0</v>
      </c>
      <c r="AD2997">
        <v>0</v>
      </c>
      <c r="AE2997">
        <v>2.3186353231533334</v>
      </c>
    </row>
    <row r="2998" spans="1:31" x14ac:dyDescent="0.25">
      <c r="A2998">
        <v>2373232</v>
      </c>
      <c r="B2998">
        <v>1</v>
      </c>
      <c r="C2998" t="s">
        <v>80</v>
      </c>
      <c r="D2998" t="s">
        <v>96</v>
      </c>
      <c r="E2998" t="s">
        <v>132</v>
      </c>
      <c r="F2998" t="s">
        <v>8843</v>
      </c>
      <c r="G2998" t="s">
        <v>134</v>
      </c>
      <c r="H2998" t="s">
        <v>135</v>
      </c>
      <c r="I2998" t="s">
        <v>136</v>
      </c>
      <c r="J2998" t="s">
        <v>137</v>
      </c>
      <c r="K2998" t="s">
        <v>138</v>
      </c>
      <c r="L2998" t="s">
        <v>8844</v>
      </c>
      <c r="M2998" t="s">
        <v>8845</v>
      </c>
      <c r="N2998">
        <v>1.920833333</v>
      </c>
      <c r="O2998">
        <v>0</v>
      </c>
      <c r="P2998">
        <v>10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10.208176328925001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10.208176328925001</v>
      </c>
    </row>
    <row r="2999" spans="1:31" x14ac:dyDescent="0.25">
      <c r="A2999">
        <v>2373245</v>
      </c>
      <c r="B2999">
        <v>1</v>
      </c>
      <c r="C2999" t="s">
        <v>80</v>
      </c>
      <c r="D2999" t="s">
        <v>96</v>
      </c>
      <c r="E2999" t="s">
        <v>155</v>
      </c>
      <c r="F2999" t="s">
        <v>8846</v>
      </c>
      <c r="G2999" t="s">
        <v>244</v>
      </c>
      <c r="H2999" t="s">
        <v>135</v>
      </c>
      <c r="I2999" t="s">
        <v>136</v>
      </c>
      <c r="J2999" t="s">
        <v>137</v>
      </c>
      <c r="K2999" t="s">
        <v>138</v>
      </c>
      <c r="L2999" t="s">
        <v>8847</v>
      </c>
      <c r="M2999" t="s">
        <v>8848</v>
      </c>
      <c r="N2999">
        <v>1.9650000000000001</v>
      </c>
      <c r="O2999">
        <v>0</v>
      </c>
      <c r="P2999">
        <v>6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6.4298326486213755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6.4298326486213755</v>
      </c>
    </row>
    <row r="3000" spans="1:31" x14ac:dyDescent="0.25">
      <c r="A3000">
        <v>2373273</v>
      </c>
      <c r="B3000">
        <v>1</v>
      </c>
      <c r="C3000" t="s">
        <v>81</v>
      </c>
      <c r="D3000" t="s">
        <v>118</v>
      </c>
      <c r="E3000" t="s">
        <v>132</v>
      </c>
      <c r="F3000" t="s">
        <v>8849</v>
      </c>
      <c r="G3000" t="s">
        <v>172</v>
      </c>
      <c r="H3000" t="s">
        <v>135</v>
      </c>
      <c r="I3000" t="s">
        <v>136</v>
      </c>
      <c r="J3000" t="s">
        <v>3</v>
      </c>
      <c r="K3000" t="s">
        <v>138</v>
      </c>
      <c r="L3000" t="s">
        <v>8850</v>
      </c>
      <c r="M3000" t="s">
        <v>8851</v>
      </c>
      <c r="N3000">
        <v>0.68888888800000003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1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1.4584727768424002</v>
      </c>
      <c r="AC3000">
        <v>0</v>
      </c>
      <c r="AD3000">
        <v>0</v>
      </c>
      <c r="AE3000">
        <v>1.4584727768424002</v>
      </c>
    </row>
    <row r="3001" spans="1:31" x14ac:dyDescent="0.25">
      <c r="A3001">
        <v>2373120</v>
      </c>
      <c r="B3001">
        <v>1</v>
      </c>
      <c r="C3001" t="s">
        <v>80</v>
      </c>
      <c r="D3001" t="s">
        <v>88</v>
      </c>
      <c r="E3001" t="s">
        <v>132</v>
      </c>
      <c r="F3001" t="s">
        <v>8852</v>
      </c>
      <c r="G3001" t="s">
        <v>134</v>
      </c>
      <c r="H3001" t="s">
        <v>135</v>
      </c>
      <c r="I3001" t="s">
        <v>136</v>
      </c>
      <c r="J3001" t="s">
        <v>137</v>
      </c>
      <c r="K3001" t="s">
        <v>138</v>
      </c>
      <c r="L3001" t="s">
        <v>8853</v>
      </c>
      <c r="M3001" t="s">
        <v>8854</v>
      </c>
      <c r="N3001">
        <v>6.335555555</v>
      </c>
      <c r="O3001">
        <v>0</v>
      </c>
      <c r="P3001">
        <v>31</v>
      </c>
      <c r="Q3001">
        <v>0</v>
      </c>
      <c r="R3001">
        <v>0</v>
      </c>
      <c r="S3001">
        <v>0</v>
      </c>
      <c r="T3001">
        <v>1</v>
      </c>
      <c r="U3001">
        <v>0</v>
      </c>
      <c r="V3001">
        <v>0</v>
      </c>
      <c r="W3001">
        <v>0</v>
      </c>
      <c r="X3001">
        <v>50.625270278001807</v>
      </c>
      <c r="Y3001">
        <v>0</v>
      </c>
      <c r="Z3001">
        <v>0</v>
      </c>
      <c r="AA3001">
        <v>0</v>
      </c>
      <c r="AB3001">
        <v>0.59026386516875839</v>
      </c>
      <c r="AC3001">
        <v>0</v>
      </c>
      <c r="AD3001">
        <v>0</v>
      </c>
      <c r="AE3001">
        <v>51.215534143170565</v>
      </c>
    </row>
    <row r="3002" spans="1:31" x14ac:dyDescent="0.25">
      <c r="A3002">
        <v>2373121</v>
      </c>
      <c r="B3002">
        <v>1</v>
      </c>
      <c r="C3002" t="s">
        <v>80</v>
      </c>
      <c r="D3002" t="s">
        <v>104</v>
      </c>
      <c r="E3002" t="s">
        <v>132</v>
      </c>
      <c r="F3002" t="s">
        <v>8855</v>
      </c>
      <c r="G3002" t="s">
        <v>149</v>
      </c>
      <c r="H3002" t="s">
        <v>135</v>
      </c>
      <c r="I3002" t="s">
        <v>136</v>
      </c>
      <c r="J3002" t="s">
        <v>137</v>
      </c>
      <c r="K3002" t="s">
        <v>138</v>
      </c>
      <c r="L3002" t="s">
        <v>8856</v>
      </c>
      <c r="M3002" t="s">
        <v>8857</v>
      </c>
      <c r="N3002">
        <v>5.7541666659999997</v>
      </c>
      <c r="O3002">
        <v>0</v>
      </c>
      <c r="P3002">
        <v>1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0.13554250092959999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0.13554250092959999</v>
      </c>
    </row>
    <row r="3003" spans="1:31" x14ac:dyDescent="0.25">
      <c r="A3003">
        <v>2373230</v>
      </c>
      <c r="B3003">
        <v>1</v>
      </c>
      <c r="C3003" t="s">
        <v>80</v>
      </c>
      <c r="D3003" t="s">
        <v>83</v>
      </c>
      <c r="E3003" t="s">
        <v>132</v>
      </c>
      <c r="F3003" t="s">
        <v>8858</v>
      </c>
      <c r="G3003" t="s">
        <v>149</v>
      </c>
      <c r="H3003" t="s">
        <v>135</v>
      </c>
      <c r="I3003" t="s">
        <v>136</v>
      </c>
      <c r="J3003" t="s">
        <v>137</v>
      </c>
      <c r="K3003" t="s">
        <v>138</v>
      </c>
      <c r="L3003" t="s">
        <v>8859</v>
      </c>
      <c r="M3003" t="s">
        <v>8860</v>
      </c>
      <c r="N3003">
        <v>3.0583333330000002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1.8028821148295084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1.8028821148295084</v>
      </c>
    </row>
    <row r="3004" spans="1:31" x14ac:dyDescent="0.25">
      <c r="A3004">
        <v>2373253</v>
      </c>
      <c r="B3004">
        <v>1</v>
      </c>
      <c r="C3004" t="s">
        <v>80</v>
      </c>
      <c r="D3004" t="s">
        <v>96</v>
      </c>
      <c r="E3004" t="s">
        <v>132</v>
      </c>
      <c r="F3004" t="s">
        <v>8861</v>
      </c>
      <c r="G3004" t="s">
        <v>149</v>
      </c>
      <c r="H3004" t="s">
        <v>135</v>
      </c>
      <c r="I3004" t="s">
        <v>136</v>
      </c>
      <c r="J3004" t="s">
        <v>137</v>
      </c>
      <c r="K3004" t="s">
        <v>138</v>
      </c>
      <c r="L3004" t="s">
        <v>8862</v>
      </c>
      <c r="M3004" t="s">
        <v>8863</v>
      </c>
      <c r="N3004">
        <v>2.383888888</v>
      </c>
      <c r="O3004">
        <v>0</v>
      </c>
      <c r="P3004">
        <v>1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6.9997035843000002E-2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6.9997035843000002E-2</v>
      </c>
    </row>
    <row r="3005" spans="1:31" x14ac:dyDescent="0.25">
      <c r="A3005">
        <v>2373262</v>
      </c>
      <c r="B3005">
        <v>1</v>
      </c>
      <c r="C3005" t="s">
        <v>80</v>
      </c>
      <c r="D3005" t="s">
        <v>84</v>
      </c>
      <c r="E3005" t="s">
        <v>132</v>
      </c>
      <c r="F3005" t="s">
        <v>8864</v>
      </c>
      <c r="G3005" t="s">
        <v>149</v>
      </c>
      <c r="H3005" t="s">
        <v>135</v>
      </c>
      <c r="I3005" t="s">
        <v>136</v>
      </c>
      <c r="J3005" t="s">
        <v>137</v>
      </c>
      <c r="K3005" t="s">
        <v>138</v>
      </c>
      <c r="L3005" t="s">
        <v>8865</v>
      </c>
      <c r="M3005" t="s">
        <v>8866</v>
      </c>
      <c r="N3005">
        <v>2.5805555550000001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1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2.8765554424037085</v>
      </c>
      <c r="AC3005">
        <v>0</v>
      </c>
      <c r="AD3005">
        <v>0</v>
      </c>
      <c r="AE3005">
        <v>2.8765554424037085</v>
      </c>
    </row>
    <row r="3006" spans="1:31" x14ac:dyDescent="0.25">
      <c r="A3006">
        <v>2373268</v>
      </c>
      <c r="B3006">
        <v>1</v>
      </c>
      <c r="C3006" t="s">
        <v>81</v>
      </c>
      <c r="D3006" t="s">
        <v>119</v>
      </c>
      <c r="E3006" t="s">
        <v>132</v>
      </c>
      <c r="F3006" t="s">
        <v>8867</v>
      </c>
      <c r="G3006" t="s">
        <v>149</v>
      </c>
      <c r="H3006" t="s">
        <v>135</v>
      </c>
      <c r="I3006" t="s">
        <v>136</v>
      </c>
      <c r="J3006" t="s">
        <v>137</v>
      </c>
      <c r="K3006" t="s">
        <v>138</v>
      </c>
      <c r="L3006" t="s">
        <v>8868</v>
      </c>
      <c r="M3006" t="s">
        <v>8869</v>
      </c>
      <c r="N3006">
        <v>1.788611111</v>
      </c>
      <c r="O3006">
        <v>0</v>
      </c>
      <c r="P3006">
        <v>1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0.25376777898741665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0.25376777898741665</v>
      </c>
    </row>
    <row r="3007" spans="1:31" x14ac:dyDescent="0.25">
      <c r="A3007">
        <v>2373274</v>
      </c>
      <c r="B3007">
        <v>1</v>
      </c>
      <c r="C3007" t="s">
        <v>81</v>
      </c>
      <c r="D3007" t="s">
        <v>113</v>
      </c>
      <c r="E3007" t="s">
        <v>132</v>
      </c>
      <c r="F3007" t="s">
        <v>8870</v>
      </c>
      <c r="G3007" t="s">
        <v>149</v>
      </c>
      <c r="H3007" t="s">
        <v>135</v>
      </c>
      <c r="I3007" t="s">
        <v>136</v>
      </c>
      <c r="J3007" t="s">
        <v>137</v>
      </c>
      <c r="K3007" t="s">
        <v>138</v>
      </c>
      <c r="L3007" t="s">
        <v>8871</v>
      </c>
      <c r="M3007" t="s">
        <v>8872</v>
      </c>
      <c r="N3007">
        <v>1.974444444</v>
      </c>
      <c r="O3007">
        <v>0</v>
      </c>
      <c r="P3007">
        <v>1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</row>
    <row r="3008" spans="1:31" x14ac:dyDescent="0.25">
      <c r="A3008">
        <v>2373306</v>
      </c>
      <c r="B3008">
        <v>1</v>
      </c>
      <c r="C3008" t="s">
        <v>80</v>
      </c>
      <c r="D3008" t="s">
        <v>83</v>
      </c>
      <c r="E3008" t="s">
        <v>132</v>
      </c>
      <c r="F3008" t="s">
        <v>8873</v>
      </c>
      <c r="G3008" t="s">
        <v>149</v>
      </c>
      <c r="H3008" t="s">
        <v>135</v>
      </c>
      <c r="I3008" t="s">
        <v>136</v>
      </c>
      <c r="J3008" t="s">
        <v>137</v>
      </c>
      <c r="K3008" t="s">
        <v>138</v>
      </c>
      <c r="L3008" t="s">
        <v>8874</v>
      </c>
      <c r="M3008" t="s">
        <v>8875</v>
      </c>
      <c r="N3008">
        <v>1.0963888879999999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0.25689098294717505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0.25689098294717505</v>
      </c>
    </row>
    <row r="3009" spans="1:31" x14ac:dyDescent="0.25">
      <c r="A3009">
        <v>2373318</v>
      </c>
      <c r="B3009">
        <v>1</v>
      </c>
      <c r="C3009" t="s">
        <v>80</v>
      </c>
      <c r="D3009" t="s">
        <v>110</v>
      </c>
      <c r="E3009" t="s">
        <v>132</v>
      </c>
      <c r="F3009" t="s">
        <v>8876</v>
      </c>
      <c r="G3009" t="s">
        <v>149</v>
      </c>
      <c r="H3009" t="s">
        <v>135</v>
      </c>
      <c r="I3009" t="s">
        <v>136</v>
      </c>
      <c r="J3009" t="s">
        <v>137</v>
      </c>
      <c r="K3009" t="s">
        <v>138</v>
      </c>
      <c r="L3009" t="s">
        <v>8877</v>
      </c>
      <c r="M3009" t="s">
        <v>8878</v>
      </c>
      <c r="N3009">
        <v>1.086944444</v>
      </c>
      <c r="O3009">
        <v>0</v>
      </c>
      <c r="P3009">
        <v>1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0.89974584430902504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0.89974584430902504</v>
      </c>
    </row>
    <row r="3010" spans="1:31" x14ac:dyDescent="0.25">
      <c r="A3010">
        <v>2373143</v>
      </c>
      <c r="B3010">
        <v>1</v>
      </c>
      <c r="C3010" t="s">
        <v>80</v>
      </c>
      <c r="D3010" t="s">
        <v>84</v>
      </c>
      <c r="E3010" t="s">
        <v>132</v>
      </c>
      <c r="F3010" t="s">
        <v>8879</v>
      </c>
      <c r="G3010" t="s">
        <v>134</v>
      </c>
      <c r="H3010" t="s">
        <v>135</v>
      </c>
      <c r="I3010" t="s">
        <v>136</v>
      </c>
      <c r="J3010" t="s">
        <v>137</v>
      </c>
      <c r="K3010" t="s">
        <v>138</v>
      </c>
      <c r="L3010" t="s">
        <v>8880</v>
      </c>
      <c r="M3010" t="s">
        <v>8881</v>
      </c>
      <c r="N3010">
        <v>6.159166666</v>
      </c>
      <c r="O3010">
        <v>0</v>
      </c>
      <c r="P3010">
        <v>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2.0165564793163999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2.0165564793163999</v>
      </c>
    </row>
    <row r="3011" spans="1:31" x14ac:dyDescent="0.25">
      <c r="A3011">
        <v>2373196</v>
      </c>
      <c r="B3011">
        <v>1</v>
      </c>
      <c r="C3011" t="s">
        <v>80</v>
      </c>
      <c r="D3011" t="s">
        <v>84</v>
      </c>
      <c r="E3011" t="s">
        <v>132</v>
      </c>
      <c r="F3011" t="s">
        <v>8882</v>
      </c>
      <c r="G3011" t="s">
        <v>134</v>
      </c>
      <c r="H3011" t="s">
        <v>135</v>
      </c>
      <c r="I3011" t="s">
        <v>136</v>
      </c>
      <c r="J3011" t="s">
        <v>137</v>
      </c>
      <c r="K3011" t="s">
        <v>138</v>
      </c>
      <c r="L3011" t="s">
        <v>8883</v>
      </c>
      <c r="M3011" t="s">
        <v>8884</v>
      </c>
      <c r="N3011">
        <v>4.8880555550000002</v>
      </c>
      <c r="O3011">
        <v>0</v>
      </c>
      <c r="P3011">
        <v>13</v>
      </c>
      <c r="Q3011">
        <v>0</v>
      </c>
      <c r="R3011">
        <v>0</v>
      </c>
      <c r="S3011">
        <v>0</v>
      </c>
      <c r="T3011">
        <v>1</v>
      </c>
      <c r="U3011">
        <v>0</v>
      </c>
      <c r="V3011">
        <v>0</v>
      </c>
      <c r="W3011">
        <v>0</v>
      </c>
      <c r="X3011">
        <v>16.466157283515258</v>
      </c>
      <c r="Y3011">
        <v>0</v>
      </c>
      <c r="Z3011">
        <v>0</v>
      </c>
      <c r="AA3011">
        <v>0</v>
      </c>
      <c r="AB3011">
        <v>0.92207873550840835</v>
      </c>
      <c r="AC3011">
        <v>0</v>
      </c>
      <c r="AD3011">
        <v>0</v>
      </c>
      <c r="AE3011">
        <v>17.388236019023665</v>
      </c>
    </row>
    <row r="3012" spans="1:31" x14ac:dyDescent="0.25">
      <c r="A3012">
        <v>2373266</v>
      </c>
      <c r="B3012">
        <v>1</v>
      </c>
      <c r="C3012" t="s">
        <v>80</v>
      </c>
      <c r="D3012" t="s">
        <v>96</v>
      </c>
      <c r="E3012" t="s">
        <v>132</v>
      </c>
      <c r="F3012" t="s">
        <v>8885</v>
      </c>
      <c r="G3012" t="s">
        <v>149</v>
      </c>
      <c r="H3012" t="s">
        <v>135</v>
      </c>
      <c r="I3012" t="s">
        <v>136</v>
      </c>
      <c r="J3012" t="s">
        <v>137</v>
      </c>
      <c r="K3012" t="s">
        <v>138</v>
      </c>
      <c r="L3012" t="s">
        <v>8886</v>
      </c>
      <c r="M3012" t="s">
        <v>8887</v>
      </c>
      <c r="N3012">
        <v>2.9827777769999999</v>
      </c>
      <c r="O3012">
        <v>0</v>
      </c>
      <c r="P3012">
        <v>15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7.4377548469693338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7.4377548469693338</v>
      </c>
    </row>
    <row r="3013" spans="1:31" x14ac:dyDescent="0.25">
      <c r="A3013">
        <v>2373271</v>
      </c>
      <c r="B3013">
        <v>1</v>
      </c>
      <c r="C3013" t="s">
        <v>80</v>
      </c>
      <c r="D3013" t="s">
        <v>84</v>
      </c>
      <c r="E3013" t="s">
        <v>132</v>
      </c>
      <c r="F3013" t="s">
        <v>8888</v>
      </c>
      <c r="G3013" t="s">
        <v>134</v>
      </c>
      <c r="H3013" t="s">
        <v>135</v>
      </c>
      <c r="I3013" t="s">
        <v>136</v>
      </c>
      <c r="J3013" t="s">
        <v>137</v>
      </c>
      <c r="K3013" t="s">
        <v>138</v>
      </c>
      <c r="L3013" t="s">
        <v>8889</v>
      </c>
      <c r="M3013" t="s">
        <v>8890</v>
      </c>
      <c r="N3013">
        <v>1.6902777769999999</v>
      </c>
      <c r="O3013">
        <v>0</v>
      </c>
      <c r="P3013">
        <v>15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6.8735755503593241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6.8735755503593241</v>
      </c>
    </row>
    <row r="3014" spans="1:31" x14ac:dyDescent="0.25">
      <c r="A3014">
        <v>2373285</v>
      </c>
      <c r="B3014">
        <v>1</v>
      </c>
      <c r="C3014" t="s">
        <v>80</v>
      </c>
      <c r="D3014" t="s">
        <v>110</v>
      </c>
      <c r="E3014" t="s">
        <v>155</v>
      </c>
      <c r="F3014" t="s">
        <v>1989</v>
      </c>
      <c r="G3014" t="s">
        <v>172</v>
      </c>
      <c r="H3014" t="s">
        <v>135</v>
      </c>
      <c r="I3014" t="s">
        <v>136</v>
      </c>
      <c r="J3014" t="s">
        <v>137</v>
      </c>
      <c r="K3014" t="s">
        <v>138</v>
      </c>
      <c r="L3014" t="s">
        <v>8891</v>
      </c>
      <c r="M3014" t="s">
        <v>8892</v>
      </c>
      <c r="N3014">
        <v>1.245833333</v>
      </c>
      <c r="O3014">
        <v>0</v>
      </c>
      <c r="P3014">
        <v>386</v>
      </c>
      <c r="Q3014">
        <v>0</v>
      </c>
      <c r="R3014">
        <v>0</v>
      </c>
      <c r="S3014">
        <v>0</v>
      </c>
      <c r="T3014">
        <v>42</v>
      </c>
      <c r="U3014">
        <v>0</v>
      </c>
      <c r="V3014">
        <v>1</v>
      </c>
      <c r="W3014">
        <v>0</v>
      </c>
      <c r="X3014">
        <v>132.08282038876828</v>
      </c>
      <c r="Y3014">
        <v>0</v>
      </c>
      <c r="Z3014">
        <v>0</v>
      </c>
      <c r="AA3014">
        <v>0</v>
      </c>
      <c r="AB3014">
        <v>86.202029128744513</v>
      </c>
      <c r="AC3014">
        <v>0</v>
      </c>
      <c r="AD3014">
        <v>16.144705177049204</v>
      </c>
      <c r="AE3014">
        <v>234.429554694562</v>
      </c>
    </row>
    <row r="3015" spans="1:31" x14ac:dyDescent="0.25">
      <c r="A3015">
        <v>2373323</v>
      </c>
      <c r="B3015">
        <v>1</v>
      </c>
      <c r="C3015" t="s">
        <v>81</v>
      </c>
      <c r="D3015" t="s">
        <v>126</v>
      </c>
      <c r="E3015" t="s">
        <v>155</v>
      </c>
      <c r="F3015" t="s">
        <v>8893</v>
      </c>
      <c r="G3015" t="s">
        <v>203</v>
      </c>
      <c r="H3015" t="s">
        <v>135</v>
      </c>
      <c r="I3015" t="s">
        <v>136</v>
      </c>
      <c r="J3015" t="s">
        <v>137</v>
      </c>
      <c r="K3015" t="s">
        <v>138</v>
      </c>
      <c r="L3015" t="s">
        <v>8894</v>
      </c>
      <c r="M3015" t="s">
        <v>8895</v>
      </c>
      <c r="N3015">
        <v>1.158055555</v>
      </c>
      <c r="O3015">
        <v>0</v>
      </c>
      <c r="P3015">
        <v>16</v>
      </c>
      <c r="Q3015">
        <v>0</v>
      </c>
      <c r="R3015">
        <v>0</v>
      </c>
      <c r="S3015">
        <v>0</v>
      </c>
      <c r="T3015">
        <v>1</v>
      </c>
      <c r="U3015">
        <v>0</v>
      </c>
      <c r="V3015">
        <v>0</v>
      </c>
      <c r="W3015">
        <v>0</v>
      </c>
      <c r="X3015">
        <v>2.5191981832855248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2.5191981832855248</v>
      </c>
    </row>
    <row r="3016" spans="1:31" x14ac:dyDescent="0.25">
      <c r="A3016">
        <v>2373327</v>
      </c>
      <c r="B3016">
        <v>1</v>
      </c>
      <c r="C3016" t="s">
        <v>81</v>
      </c>
      <c r="D3016" t="s">
        <v>112</v>
      </c>
      <c r="E3016" t="s">
        <v>132</v>
      </c>
      <c r="F3016" t="s">
        <v>8896</v>
      </c>
      <c r="G3016" t="s">
        <v>149</v>
      </c>
      <c r="H3016" t="s">
        <v>135</v>
      </c>
      <c r="I3016" t="s">
        <v>136</v>
      </c>
      <c r="J3016" t="s">
        <v>137</v>
      </c>
      <c r="K3016" t="s">
        <v>138</v>
      </c>
      <c r="L3016" t="s">
        <v>8897</v>
      </c>
      <c r="M3016" t="s">
        <v>8898</v>
      </c>
      <c r="N3016">
        <v>1.017222222</v>
      </c>
      <c r="O3016">
        <v>0</v>
      </c>
      <c r="P3016">
        <v>1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0.136130863041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0.136130863041</v>
      </c>
    </row>
    <row r="3017" spans="1:31" x14ac:dyDescent="0.25">
      <c r="A3017">
        <v>2373328</v>
      </c>
      <c r="B3017">
        <v>1</v>
      </c>
      <c r="C3017" t="s">
        <v>81</v>
      </c>
      <c r="D3017" t="s">
        <v>113</v>
      </c>
      <c r="E3017" t="s">
        <v>132</v>
      </c>
      <c r="F3017" t="s">
        <v>8899</v>
      </c>
      <c r="G3017" t="s">
        <v>149</v>
      </c>
      <c r="H3017" t="s">
        <v>135</v>
      </c>
      <c r="I3017" t="s">
        <v>136</v>
      </c>
      <c r="J3017" t="s">
        <v>137</v>
      </c>
      <c r="K3017" t="s">
        <v>138</v>
      </c>
      <c r="L3017" t="s">
        <v>8900</v>
      </c>
      <c r="M3017" t="s">
        <v>8901</v>
      </c>
      <c r="N3017">
        <v>0.99111111100000004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2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0.16175020968059164</v>
      </c>
      <c r="AC3017">
        <v>0</v>
      </c>
      <c r="AD3017">
        <v>0</v>
      </c>
      <c r="AE3017">
        <v>0.16175020968059164</v>
      </c>
    </row>
    <row r="3018" spans="1:31" x14ac:dyDescent="0.25">
      <c r="A3018">
        <v>2373343</v>
      </c>
      <c r="B3018">
        <v>1</v>
      </c>
      <c r="C3018" t="s">
        <v>80</v>
      </c>
      <c r="D3018" t="s">
        <v>97</v>
      </c>
      <c r="E3018" t="s">
        <v>155</v>
      </c>
      <c r="F3018" t="s">
        <v>1776</v>
      </c>
      <c r="G3018" t="s">
        <v>161</v>
      </c>
      <c r="H3018" t="s">
        <v>135</v>
      </c>
      <c r="I3018" t="s">
        <v>136</v>
      </c>
      <c r="J3018" t="s">
        <v>137</v>
      </c>
      <c r="K3018" t="s">
        <v>138</v>
      </c>
      <c r="L3018" t="s">
        <v>8902</v>
      </c>
      <c r="M3018" t="s">
        <v>8903</v>
      </c>
      <c r="N3018">
        <v>0.40194444400000001</v>
      </c>
      <c r="O3018">
        <v>0</v>
      </c>
      <c r="P3018">
        <v>70</v>
      </c>
      <c r="Q3018">
        <v>0</v>
      </c>
      <c r="R3018">
        <v>2</v>
      </c>
      <c r="S3018">
        <v>0</v>
      </c>
      <c r="T3018">
        <v>18</v>
      </c>
      <c r="U3018">
        <v>0</v>
      </c>
      <c r="V3018">
        <v>0</v>
      </c>
      <c r="W3018">
        <v>0</v>
      </c>
      <c r="X3018">
        <v>8.4713785629239293</v>
      </c>
      <c r="Y3018">
        <v>0</v>
      </c>
      <c r="Z3018">
        <v>0.8089608032059501</v>
      </c>
      <c r="AA3018">
        <v>0</v>
      </c>
      <c r="AB3018">
        <v>5.7010013687872334</v>
      </c>
      <c r="AC3018">
        <v>0</v>
      </c>
      <c r="AD3018">
        <v>0</v>
      </c>
      <c r="AE3018">
        <v>14.981340734917113</v>
      </c>
    </row>
    <row r="3019" spans="1:31" x14ac:dyDescent="0.25">
      <c r="A3019">
        <v>2373208</v>
      </c>
      <c r="B3019">
        <v>1</v>
      </c>
      <c r="C3019" t="s">
        <v>81</v>
      </c>
      <c r="D3019" t="s">
        <v>122</v>
      </c>
      <c r="E3019" t="s">
        <v>132</v>
      </c>
      <c r="F3019" t="s">
        <v>8904</v>
      </c>
      <c r="G3019" t="s">
        <v>149</v>
      </c>
      <c r="H3019" t="s">
        <v>135</v>
      </c>
      <c r="I3019" t="s">
        <v>136</v>
      </c>
      <c r="J3019" t="s">
        <v>137</v>
      </c>
      <c r="K3019" t="s">
        <v>138</v>
      </c>
      <c r="L3019" t="s">
        <v>8905</v>
      </c>
      <c r="M3019" t="s">
        <v>8906</v>
      </c>
      <c r="N3019">
        <v>5.1683333329999996</v>
      </c>
      <c r="O3019">
        <v>0</v>
      </c>
      <c r="P3019">
        <v>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1.2387413117559751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1.2387413117559751</v>
      </c>
    </row>
    <row r="3020" spans="1:31" x14ac:dyDescent="0.25">
      <c r="A3020">
        <v>2373270</v>
      </c>
      <c r="B3020">
        <v>1</v>
      </c>
      <c r="C3020" t="s">
        <v>80</v>
      </c>
      <c r="D3020" t="s">
        <v>85</v>
      </c>
      <c r="E3020" t="s">
        <v>132</v>
      </c>
      <c r="F3020" t="s">
        <v>8907</v>
      </c>
      <c r="G3020" t="s">
        <v>134</v>
      </c>
      <c r="H3020" t="s">
        <v>135</v>
      </c>
      <c r="I3020" t="s">
        <v>136</v>
      </c>
      <c r="J3020" t="s">
        <v>137</v>
      </c>
      <c r="K3020" t="s">
        <v>138</v>
      </c>
      <c r="L3020" t="s">
        <v>8908</v>
      </c>
      <c r="M3020" t="s">
        <v>8909</v>
      </c>
      <c r="N3020">
        <v>3.1380555550000002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9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75.753039097284301</v>
      </c>
      <c r="AC3020">
        <v>0</v>
      </c>
      <c r="AD3020">
        <v>0</v>
      </c>
      <c r="AE3020">
        <v>75.753039097284301</v>
      </c>
    </row>
    <row r="3021" spans="1:31" x14ac:dyDescent="0.25">
      <c r="A3021">
        <v>2373310</v>
      </c>
      <c r="B3021">
        <v>1</v>
      </c>
      <c r="C3021" t="s">
        <v>80</v>
      </c>
      <c r="D3021" t="s">
        <v>83</v>
      </c>
      <c r="E3021" t="s">
        <v>155</v>
      </c>
      <c r="F3021" t="s">
        <v>8910</v>
      </c>
      <c r="G3021" t="s">
        <v>203</v>
      </c>
      <c r="H3021" t="s">
        <v>135</v>
      </c>
      <c r="I3021" t="s">
        <v>136</v>
      </c>
      <c r="J3021" t="s">
        <v>137</v>
      </c>
      <c r="K3021" t="s">
        <v>138</v>
      </c>
      <c r="L3021" t="s">
        <v>8911</v>
      </c>
      <c r="M3021" t="s">
        <v>8912</v>
      </c>
      <c r="N3021">
        <v>2.0830555550000001</v>
      </c>
      <c r="O3021">
        <v>0</v>
      </c>
      <c r="P3021">
        <v>164</v>
      </c>
      <c r="Q3021">
        <v>0</v>
      </c>
      <c r="R3021">
        <v>0</v>
      </c>
      <c r="S3021">
        <v>0</v>
      </c>
      <c r="T3021">
        <v>6</v>
      </c>
      <c r="U3021">
        <v>0</v>
      </c>
      <c r="V3021">
        <v>0</v>
      </c>
      <c r="W3021">
        <v>0</v>
      </c>
      <c r="X3021">
        <v>92.162428938782625</v>
      </c>
      <c r="Y3021">
        <v>0</v>
      </c>
      <c r="Z3021">
        <v>0</v>
      </c>
      <c r="AA3021">
        <v>0</v>
      </c>
      <c r="AB3021">
        <v>2.9749845966200001</v>
      </c>
      <c r="AC3021">
        <v>0</v>
      </c>
      <c r="AD3021">
        <v>0</v>
      </c>
      <c r="AE3021">
        <v>95.137413535402629</v>
      </c>
    </row>
    <row r="3022" spans="1:31" x14ac:dyDescent="0.25">
      <c r="A3022">
        <v>2373342</v>
      </c>
      <c r="B3022">
        <v>1</v>
      </c>
      <c r="C3022" t="s">
        <v>81</v>
      </c>
      <c r="D3022" t="s">
        <v>113</v>
      </c>
      <c r="E3022" t="s">
        <v>132</v>
      </c>
      <c r="F3022" t="s">
        <v>8913</v>
      </c>
      <c r="G3022" t="s">
        <v>149</v>
      </c>
      <c r="H3022" t="s">
        <v>135</v>
      </c>
      <c r="I3022" t="s">
        <v>136</v>
      </c>
      <c r="J3022" t="s">
        <v>137</v>
      </c>
      <c r="K3022" t="s">
        <v>138</v>
      </c>
      <c r="L3022" t="s">
        <v>8914</v>
      </c>
      <c r="M3022" t="s">
        <v>8915</v>
      </c>
      <c r="N3022">
        <v>1.436111111</v>
      </c>
      <c r="O3022">
        <v>0</v>
      </c>
      <c r="P3022">
        <v>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0.1736491253652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0.1736491253652</v>
      </c>
    </row>
    <row r="3023" spans="1:31" x14ac:dyDescent="0.25">
      <c r="A3023">
        <v>2373355</v>
      </c>
      <c r="B3023">
        <v>1</v>
      </c>
      <c r="C3023" t="s">
        <v>80</v>
      </c>
      <c r="D3023" t="s">
        <v>107</v>
      </c>
      <c r="E3023" t="s">
        <v>155</v>
      </c>
      <c r="F3023" t="s">
        <v>8916</v>
      </c>
      <c r="G3023" t="s">
        <v>157</v>
      </c>
      <c r="H3023" t="s">
        <v>135</v>
      </c>
      <c r="I3023" t="s">
        <v>136</v>
      </c>
      <c r="J3023" t="s">
        <v>137</v>
      </c>
      <c r="K3023" t="s">
        <v>138</v>
      </c>
      <c r="L3023" t="s">
        <v>8917</v>
      </c>
      <c r="M3023" t="s">
        <v>8918</v>
      </c>
      <c r="N3023">
        <v>1.0336111109999999</v>
      </c>
      <c r="O3023">
        <v>0</v>
      </c>
      <c r="P3023">
        <v>2</v>
      </c>
      <c r="Q3023">
        <v>0</v>
      </c>
      <c r="R3023">
        <v>1</v>
      </c>
      <c r="S3023">
        <v>0</v>
      </c>
      <c r="T3023">
        <v>87</v>
      </c>
      <c r="U3023">
        <v>0</v>
      </c>
      <c r="V3023">
        <v>0</v>
      </c>
      <c r="W3023">
        <v>0</v>
      </c>
      <c r="X3023">
        <v>1.099247343808375</v>
      </c>
      <c r="Y3023">
        <v>0</v>
      </c>
      <c r="Z3023">
        <v>0.99010712868645001</v>
      </c>
      <c r="AA3023">
        <v>0</v>
      </c>
      <c r="AB3023">
        <v>45.674307995729592</v>
      </c>
      <c r="AC3023">
        <v>0</v>
      </c>
      <c r="AD3023">
        <v>0</v>
      </c>
      <c r="AE3023">
        <v>47.763662468224418</v>
      </c>
    </row>
    <row r="3024" spans="1:31" x14ac:dyDescent="0.25">
      <c r="A3024">
        <v>2373026</v>
      </c>
      <c r="B3024">
        <v>1</v>
      </c>
      <c r="C3024" t="s">
        <v>80</v>
      </c>
      <c r="D3024" t="s">
        <v>83</v>
      </c>
      <c r="E3024" t="s">
        <v>132</v>
      </c>
      <c r="F3024" t="s">
        <v>8919</v>
      </c>
      <c r="G3024" t="s">
        <v>134</v>
      </c>
      <c r="H3024" t="s">
        <v>135</v>
      </c>
      <c r="I3024" t="s">
        <v>136</v>
      </c>
      <c r="J3024" t="s">
        <v>137</v>
      </c>
      <c r="K3024" t="s">
        <v>138</v>
      </c>
      <c r="L3024" t="s">
        <v>8920</v>
      </c>
      <c r="M3024" t="s">
        <v>8921</v>
      </c>
      <c r="N3024">
        <v>9.0613888879999998</v>
      </c>
      <c r="O3024">
        <v>0</v>
      </c>
      <c r="P3024">
        <v>2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8.0892734479308324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8.0892734479308324</v>
      </c>
    </row>
    <row r="3025" spans="1:31" x14ac:dyDescent="0.25">
      <c r="A3025">
        <v>2373202</v>
      </c>
      <c r="B3025">
        <v>1</v>
      </c>
      <c r="C3025" t="s">
        <v>81</v>
      </c>
      <c r="D3025" t="s">
        <v>112</v>
      </c>
      <c r="E3025" t="s">
        <v>132</v>
      </c>
      <c r="F3025" t="s">
        <v>8922</v>
      </c>
      <c r="G3025" t="s">
        <v>149</v>
      </c>
      <c r="H3025" t="s">
        <v>135</v>
      </c>
      <c r="I3025" t="s">
        <v>136</v>
      </c>
      <c r="J3025" t="s">
        <v>137</v>
      </c>
      <c r="K3025" t="s">
        <v>138</v>
      </c>
      <c r="L3025" t="s">
        <v>8923</v>
      </c>
      <c r="M3025" t="s">
        <v>8924</v>
      </c>
      <c r="N3025">
        <v>6.8530555550000001</v>
      </c>
      <c r="O3025">
        <v>0</v>
      </c>
      <c r="P3025">
        <v>2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2.7716479980702502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2.7716479980702502</v>
      </c>
    </row>
    <row r="3026" spans="1:31" x14ac:dyDescent="0.25">
      <c r="A3026">
        <v>2373233</v>
      </c>
      <c r="B3026">
        <v>1</v>
      </c>
      <c r="C3026" t="s">
        <v>80</v>
      </c>
      <c r="D3026" t="s">
        <v>82</v>
      </c>
      <c r="E3026" t="s">
        <v>132</v>
      </c>
      <c r="F3026" t="s">
        <v>8925</v>
      </c>
      <c r="G3026" t="s">
        <v>134</v>
      </c>
      <c r="H3026" t="s">
        <v>135</v>
      </c>
      <c r="I3026" t="s">
        <v>136</v>
      </c>
      <c r="J3026" t="s">
        <v>137</v>
      </c>
      <c r="K3026" t="s">
        <v>138</v>
      </c>
      <c r="L3026" t="s">
        <v>8926</v>
      </c>
      <c r="M3026" t="s">
        <v>8927</v>
      </c>
      <c r="N3026">
        <v>5.6783333330000003</v>
      </c>
      <c r="O3026">
        <v>0</v>
      </c>
      <c r="P3026">
        <v>2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1.3770081089323001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1.3770081089323001</v>
      </c>
    </row>
    <row r="3027" spans="1:31" x14ac:dyDescent="0.25">
      <c r="A3027">
        <v>2373234</v>
      </c>
      <c r="B3027">
        <v>1</v>
      </c>
      <c r="C3027" t="s">
        <v>80</v>
      </c>
      <c r="D3027" t="s">
        <v>96</v>
      </c>
      <c r="E3027" t="s">
        <v>132</v>
      </c>
      <c r="F3027" t="s">
        <v>8928</v>
      </c>
      <c r="G3027" t="s">
        <v>149</v>
      </c>
      <c r="H3027" t="s">
        <v>135</v>
      </c>
      <c r="I3027" t="s">
        <v>136</v>
      </c>
      <c r="J3027" t="s">
        <v>137</v>
      </c>
      <c r="K3027" t="s">
        <v>138</v>
      </c>
      <c r="L3027" t="s">
        <v>8929</v>
      </c>
      <c r="M3027" t="s">
        <v>8930</v>
      </c>
      <c r="N3027">
        <v>5.8586111110000001</v>
      </c>
      <c r="O3027">
        <v>0</v>
      </c>
      <c r="P3027">
        <v>1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1.1610518240863501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1.1610518240863501</v>
      </c>
    </row>
    <row r="3028" spans="1:31" x14ac:dyDescent="0.25">
      <c r="A3028">
        <v>2373263</v>
      </c>
      <c r="B3028">
        <v>1</v>
      </c>
      <c r="C3028" t="s">
        <v>80</v>
      </c>
      <c r="D3028" t="s">
        <v>83</v>
      </c>
      <c r="E3028" t="s">
        <v>132</v>
      </c>
      <c r="F3028" t="s">
        <v>8931</v>
      </c>
      <c r="G3028" t="s">
        <v>149</v>
      </c>
      <c r="H3028" t="s">
        <v>135</v>
      </c>
      <c r="I3028" t="s">
        <v>136</v>
      </c>
      <c r="J3028" t="s">
        <v>137</v>
      </c>
      <c r="K3028" t="s">
        <v>138</v>
      </c>
      <c r="L3028" t="s">
        <v>8932</v>
      </c>
      <c r="M3028" t="s">
        <v>8933</v>
      </c>
      <c r="N3028">
        <v>4.1913888879999996</v>
      </c>
      <c r="O3028">
        <v>0</v>
      </c>
      <c r="P3028">
        <v>2</v>
      </c>
      <c r="Q3028">
        <v>0</v>
      </c>
      <c r="R3028">
        <v>0</v>
      </c>
      <c r="S3028">
        <v>0</v>
      </c>
      <c r="T3028">
        <v>2</v>
      </c>
      <c r="U3028">
        <v>0</v>
      </c>
      <c r="V3028">
        <v>0</v>
      </c>
      <c r="W3028">
        <v>0</v>
      </c>
      <c r="X3028">
        <v>3.073010595318983</v>
      </c>
      <c r="Y3028">
        <v>0</v>
      </c>
      <c r="Z3028">
        <v>0</v>
      </c>
      <c r="AA3028">
        <v>0</v>
      </c>
      <c r="AB3028">
        <v>2.2546192251123669</v>
      </c>
      <c r="AC3028">
        <v>0</v>
      </c>
      <c r="AD3028">
        <v>0</v>
      </c>
      <c r="AE3028">
        <v>5.3276298204313495</v>
      </c>
    </row>
    <row r="3029" spans="1:31" x14ac:dyDescent="0.25">
      <c r="A3029">
        <v>2373315</v>
      </c>
      <c r="B3029">
        <v>1</v>
      </c>
      <c r="C3029" t="s">
        <v>80</v>
      </c>
      <c r="D3029" t="s">
        <v>96</v>
      </c>
      <c r="E3029" t="s">
        <v>155</v>
      </c>
      <c r="F3029" t="s">
        <v>1803</v>
      </c>
      <c r="G3029" t="s">
        <v>157</v>
      </c>
      <c r="H3029" t="s">
        <v>135</v>
      </c>
      <c r="I3029" t="s">
        <v>136</v>
      </c>
      <c r="J3029" t="s">
        <v>137</v>
      </c>
      <c r="K3029" t="s">
        <v>138</v>
      </c>
      <c r="L3029" t="s">
        <v>8934</v>
      </c>
      <c r="M3029" t="s">
        <v>8935</v>
      </c>
      <c r="N3029">
        <v>2.6808333329999998</v>
      </c>
      <c r="O3029">
        <v>0</v>
      </c>
      <c r="P3029">
        <v>134</v>
      </c>
      <c r="Q3029">
        <v>0</v>
      </c>
      <c r="R3029">
        <v>0</v>
      </c>
      <c r="S3029">
        <v>0</v>
      </c>
      <c r="T3029">
        <v>8</v>
      </c>
      <c r="U3029">
        <v>0</v>
      </c>
      <c r="V3029">
        <v>0</v>
      </c>
      <c r="W3029">
        <v>0</v>
      </c>
      <c r="X3029">
        <v>250.41873738278147</v>
      </c>
      <c r="Y3029">
        <v>0</v>
      </c>
      <c r="Z3029">
        <v>0</v>
      </c>
      <c r="AA3029">
        <v>0</v>
      </c>
      <c r="AB3029">
        <v>28.470304026764826</v>
      </c>
      <c r="AC3029">
        <v>0</v>
      </c>
      <c r="AD3029">
        <v>0</v>
      </c>
      <c r="AE3029">
        <v>278.88904140954628</v>
      </c>
    </row>
    <row r="3030" spans="1:31" x14ac:dyDescent="0.25">
      <c r="A3030">
        <v>2373350</v>
      </c>
      <c r="B3030">
        <v>1</v>
      </c>
      <c r="C3030" t="s">
        <v>80</v>
      </c>
      <c r="D3030" t="s">
        <v>104</v>
      </c>
      <c r="E3030" t="s">
        <v>155</v>
      </c>
      <c r="F3030" t="s">
        <v>8936</v>
      </c>
      <c r="G3030" t="s">
        <v>199</v>
      </c>
      <c r="H3030" t="s">
        <v>135</v>
      </c>
      <c r="I3030" t="s">
        <v>136</v>
      </c>
      <c r="J3030" t="s">
        <v>137</v>
      </c>
      <c r="K3030" t="s">
        <v>138</v>
      </c>
      <c r="L3030" t="s">
        <v>8937</v>
      </c>
      <c r="M3030" t="s">
        <v>8938</v>
      </c>
      <c r="N3030">
        <v>0.90694444399999996</v>
      </c>
      <c r="O3030">
        <v>0</v>
      </c>
      <c r="P3030">
        <v>2</v>
      </c>
      <c r="Q3030">
        <v>0</v>
      </c>
      <c r="R3030">
        <v>3</v>
      </c>
      <c r="S3030">
        <v>0</v>
      </c>
      <c r="T3030">
        <v>5</v>
      </c>
      <c r="U3030">
        <v>0</v>
      </c>
      <c r="V3030">
        <v>1</v>
      </c>
      <c r="W3030">
        <v>0</v>
      </c>
      <c r="X3030">
        <v>0.32779490767700836</v>
      </c>
      <c r="Y3030">
        <v>0</v>
      </c>
      <c r="Z3030">
        <v>0.3722154366489584</v>
      </c>
      <c r="AA3030">
        <v>0</v>
      </c>
      <c r="AB3030">
        <v>1.1373393309897499</v>
      </c>
      <c r="AC3030">
        <v>0</v>
      </c>
      <c r="AD3030">
        <v>31.957644380025467</v>
      </c>
      <c r="AE3030">
        <v>33.794994055341185</v>
      </c>
    </row>
    <row r="3031" spans="1:31" x14ac:dyDescent="0.25">
      <c r="A3031">
        <v>2373372</v>
      </c>
      <c r="B3031">
        <v>1</v>
      </c>
      <c r="C3031" t="s">
        <v>80</v>
      </c>
      <c r="D3031" t="s">
        <v>97</v>
      </c>
      <c r="E3031" t="s">
        <v>155</v>
      </c>
      <c r="F3031" t="s">
        <v>8939</v>
      </c>
      <c r="G3031" t="s">
        <v>161</v>
      </c>
      <c r="H3031" t="s">
        <v>135</v>
      </c>
      <c r="I3031" t="s">
        <v>136</v>
      </c>
      <c r="J3031" t="s">
        <v>137</v>
      </c>
      <c r="K3031" t="s">
        <v>138</v>
      </c>
      <c r="L3031" t="s">
        <v>8940</v>
      </c>
      <c r="M3031" t="s">
        <v>8941</v>
      </c>
      <c r="N3031">
        <v>0.52222222200000001</v>
      </c>
      <c r="O3031">
        <v>0</v>
      </c>
      <c r="P3031">
        <v>0</v>
      </c>
      <c r="Q3031">
        <v>0</v>
      </c>
      <c r="R3031">
        <v>5</v>
      </c>
      <c r="S3031">
        <v>0</v>
      </c>
      <c r="T3031">
        <v>2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3.9482289280645162</v>
      </c>
      <c r="AA3031">
        <v>0</v>
      </c>
      <c r="AB3031">
        <v>0.34279580435650003</v>
      </c>
      <c r="AC3031">
        <v>0</v>
      </c>
      <c r="AD3031">
        <v>0</v>
      </c>
      <c r="AE3031">
        <v>4.2910247324210165</v>
      </c>
    </row>
    <row r="3032" spans="1:31" x14ac:dyDescent="0.25">
      <c r="A3032">
        <v>2373402</v>
      </c>
      <c r="B3032">
        <v>1</v>
      </c>
      <c r="C3032" t="s">
        <v>80</v>
      </c>
      <c r="D3032" t="s">
        <v>106</v>
      </c>
      <c r="E3032" t="s">
        <v>132</v>
      </c>
      <c r="F3032" t="s">
        <v>8942</v>
      </c>
      <c r="G3032" t="s">
        <v>149</v>
      </c>
      <c r="H3032" t="s">
        <v>135</v>
      </c>
      <c r="I3032" t="s">
        <v>136</v>
      </c>
      <c r="J3032" t="s">
        <v>137</v>
      </c>
      <c r="K3032" t="s">
        <v>138</v>
      </c>
      <c r="L3032" t="s">
        <v>8943</v>
      </c>
      <c r="M3032" t="s">
        <v>8944</v>
      </c>
      <c r="N3032">
        <v>0.68472222199999999</v>
      </c>
      <c r="O3032">
        <v>0</v>
      </c>
      <c r="P3032">
        <v>1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0.15746766985725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0.15746766985725</v>
      </c>
    </row>
    <row r="3033" spans="1:31" x14ac:dyDescent="0.25">
      <c r="A3033">
        <v>2373341</v>
      </c>
      <c r="B3033">
        <v>1</v>
      </c>
      <c r="C3033" t="s">
        <v>80</v>
      </c>
      <c r="D3033" t="s">
        <v>96</v>
      </c>
      <c r="E3033" t="s">
        <v>132</v>
      </c>
      <c r="F3033" t="s">
        <v>8945</v>
      </c>
      <c r="G3033" t="s">
        <v>149</v>
      </c>
      <c r="H3033" t="s">
        <v>135</v>
      </c>
      <c r="I3033" t="s">
        <v>136</v>
      </c>
      <c r="J3033" t="s">
        <v>137</v>
      </c>
      <c r="K3033" t="s">
        <v>138</v>
      </c>
      <c r="L3033" t="s">
        <v>8946</v>
      </c>
      <c r="M3033" t="s">
        <v>8947</v>
      </c>
      <c r="N3033">
        <v>3.548888888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1.4134404316098998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1.4134404316098998</v>
      </c>
    </row>
    <row r="3034" spans="1:31" x14ac:dyDescent="0.25">
      <c r="A3034">
        <v>2373368</v>
      </c>
      <c r="B3034">
        <v>1</v>
      </c>
      <c r="C3034" t="s">
        <v>81</v>
      </c>
      <c r="D3034" t="s">
        <v>120</v>
      </c>
      <c r="E3034" t="s">
        <v>132</v>
      </c>
      <c r="F3034" t="s">
        <v>8948</v>
      </c>
      <c r="G3034" t="s">
        <v>149</v>
      </c>
      <c r="H3034" t="s">
        <v>135</v>
      </c>
      <c r="I3034" t="s">
        <v>136</v>
      </c>
      <c r="J3034" t="s">
        <v>137</v>
      </c>
      <c r="K3034" t="s">
        <v>138</v>
      </c>
      <c r="L3034" t="s">
        <v>8949</v>
      </c>
      <c r="M3034" t="s">
        <v>8950</v>
      </c>
      <c r="N3034">
        <v>2.2269444439999999</v>
      </c>
      <c r="O3034">
        <v>0</v>
      </c>
      <c r="P3034">
        <v>1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0.57959711955979165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0.57959711955979165</v>
      </c>
    </row>
    <row r="3035" spans="1:31" x14ac:dyDescent="0.25">
      <c r="A3035">
        <v>2373415</v>
      </c>
      <c r="B3035">
        <v>1</v>
      </c>
      <c r="C3035" t="s">
        <v>80</v>
      </c>
      <c r="D3035" t="s">
        <v>97</v>
      </c>
      <c r="E3035" t="s">
        <v>170</v>
      </c>
      <c r="F3035" t="s">
        <v>8951</v>
      </c>
      <c r="G3035" t="s">
        <v>203</v>
      </c>
      <c r="H3035" t="s">
        <v>135</v>
      </c>
      <c r="I3035" t="s">
        <v>136</v>
      </c>
      <c r="J3035" t="s">
        <v>137</v>
      </c>
      <c r="K3035" t="s">
        <v>138</v>
      </c>
      <c r="L3035" t="s">
        <v>8952</v>
      </c>
      <c r="M3035" t="s">
        <v>8953</v>
      </c>
      <c r="N3035">
        <v>1.148055555</v>
      </c>
      <c r="O3035">
        <v>0</v>
      </c>
      <c r="P3035">
        <v>4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1.79539332170525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1.79539332170525</v>
      </c>
    </row>
    <row r="3036" spans="1:31" x14ac:dyDescent="0.25">
      <c r="A3036">
        <v>2373422</v>
      </c>
      <c r="B3036">
        <v>1</v>
      </c>
      <c r="C3036" t="s">
        <v>80</v>
      </c>
      <c r="D3036" t="s">
        <v>96</v>
      </c>
      <c r="E3036" t="s">
        <v>132</v>
      </c>
      <c r="F3036" t="s">
        <v>8954</v>
      </c>
      <c r="G3036" t="s">
        <v>161</v>
      </c>
      <c r="H3036" t="s">
        <v>135</v>
      </c>
      <c r="I3036" t="s">
        <v>136</v>
      </c>
      <c r="J3036" t="s">
        <v>137</v>
      </c>
      <c r="K3036" t="s">
        <v>138</v>
      </c>
      <c r="L3036" t="s">
        <v>8955</v>
      </c>
      <c r="M3036" t="s">
        <v>8956</v>
      </c>
      <c r="N3036">
        <v>1.2877777770000001</v>
      </c>
      <c r="O3036">
        <v>0</v>
      </c>
      <c r="P3036">
        <v>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0.34125432166475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0.34125432166475</v>
      </c>
    </row>
    <row r="3037" spans="1:31" x14ac:dyDescent="0.25">
      <c r="A3037">
        <v>2373430</v>
      </c>
      <c r="B3037">
        <v>1</v>
      </c>
      <c r="C3037" t="s">
        <v>80</v>
      </c>
      <c r="D3037" t="s">
        <v>107</v>
      </c>
      <c r="E3037" t="s">
        <v>132</v>
      </c>
      <c r="F3037" t="s">
        <v>8957</v>
      </c>
      <c r="G3037" t="s">
        <v>134</v>
      </c>
      <c r="H3037" t="s">
        <v>135</v>
      </c>
      <c r="I3037" t="s">
        <v>136</v>
      </c>
      <c r="J3037" t="s">
        <v>137</v>
      </c>
      <c r="K3037" t="s">
        <v>138</v>
      </c>
      <c r="L3037" t="s">
        <v>8958</v>
      </c>
      <c r="M3037" t="s">
        <v>8959</v>
      </c>
      <c r="N3037">
        <v>1.172222222</v>
      </c>
      <c r="O3037">
        <v>0</v>
      </c>
      <c r="P3037">
        <v>5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0.97367535056610011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0.97367535056610011</v>
      </c>
    </row>
    <row r="3038" spans="1:31" x14ac:dyDescent="0.25">
      <c r="A3038">
        <v>2373241</v>
      </c>
      <c r="B3038">
        <v>1</v>
      </c>
      <c r="C3038" t="s">
        <v>80</v>
      </c>
      <c r="D3038" t="s">
        <v>84</v>
      </c>
      <c r="E3038" t="s">
        <v>155</v>
      </c>
      <c r="F3038" t="s">
        <v>8960</v>
      </c>
      <c r="G3038" t="s">
        <v>630</v>
      </c>
      <c r="H3038" t="s">
        <v>135</v>
      </c>
      <c r="I3038" t="s">
        <v>136</v>
      </c>
      <c r="J3038" t="s">
        <v>137</v>
      </c>
      <c r="K3038" t="s">
        <v>138</v>
      </c>
      <c r="L3038" t="s">
        <v>8961</v>
      </c>
      <c r="M3038" t="s">
        <v>8962</v>
      </c>
      <c r="N3038">
        <v>7.0505555549999999</v>
      </c>
      <c r="O3038">
        <v>0</v>
      </c>
      <c r="P3038">
        <v>108</v>
      </c>
      <c r="Q3038">
        <v>0</v>
      </c>
      <c r="R3038">
        <v>0</v>
      </c>
      <c r="S3038">
        <v>0</v>
      </c>
      <c r="T3038">
        <v>15</v>
      </c>
      <c r="U3038">
        <v>0</v>
      </c>
      <c r="V3038">
        <v>0</v>
      </c>
      <c r="W3038">
        <v>0</v>
      </c>
      <c r="X3038">
        <v>222.79514481025655</v>
      </c>
      <c r="Y3038">
        <v>0</v>
      </c>
      <c r="Z3038">
        <v>0</v>
      </c>
      <c r="AA3038">
        <v>0</v>
      </c>
      <c r="AB3038">
        <v>128.2477259357857</v>
      </c>
      <c r="AC3038">
        <v>0</v>
      </c>
      <c r="AD3038">
        <v>0</v>
      </c>
      <c r="AE3038">
        <v>351.04287074604224</v>
      </c>
    </row>
    <row r="3039" spans="1:31" x14ac:dyDescent="0.25">
      <c r="A3039">
        <v>2373250</v>
      </c>
      <c r="B3039">
        <v>1</v>
      </c>
      <c r="C3039" t="s">
        <v>80</v>
      </c>
      <c r="D3039" t="s">
        <v>82</v>
      </c>
      <c r="E3039" t="s">
        <v>132</v>
      </c>
      <c r="F3039" t="s">
        <v>8963</v>
      </c>
      <c r="G3039" t="s">
        <v>149</v>
      </c>
      <c r="H3039" t="s">
        <v>135</v>
      </c>
      <c r="I3039" t="s">
        <v>136</v>
      </c>
      <c r="J3039" t="s">
        <v>137</v>
      </c>
      <c r="K3039" t="s">
        <v>138</v>
      </c>
      <c r="L3039" t="s">
        <v>8964</v>
      </c>
      <c r="M3039" t="s">
        <v>8965</v>
      </c>
      <c r="N3039">
        <v>7.1825000000000001</v>
      </c>
      <c r="O3039">
        <v>0</v>
      </c>
      <c r="P3039">
        <v>4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9.7244559724474833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9.7244559724474833</v>
      </c>
    </row>
    <row r="3040" spans="1:31" x14ac:dyDescent="0.25">
      <c r="A3040">
        <v>2373420</v>
      </c>
      <c r="B3040">
        <v>1</v>
      </c>
      <c r="C3040" t="s">
        <v>81</v>
      </c>
      <c r="D3040" t="s">
        <v>127</v>
      </c>
      <c r="E3040" t="s">
        <v>132</v>
      </c>
      <c r="F3040" t="s">
        <v>8966</v>
      </c>
      <c r="G3040" t="s">
        <v>149</v>
      </c>
      <c r="H3040" t="s">
        <v>135</v>
      </c>
      <c r="I3040" t="s">
        <v>136</v>
      </c>
      <c r="J3040" t="s">
        <v>137</v>
      </c>
      <c r="K3040" t="s">
        <v>138</v>
      </c>
      <c r="L3040" t="s">
        <v>8967</v>
      </c>
      <c r="M3040" t="s">
        <v>8968</v>
      </c>
      <c r="N3040">
        <v>2.332777777</v>
      </c>
      <c r="O3040">
        <v>0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2.0065388418482502</v>
      </c>
      <c r="AA3040">
        <v>0</v>
      </c>
      <c r="AB3040">
        <v>0</v>
      </c>
      <c r="AC3040">
        <v>0</v>
      </c>
      <c r="AD3040">
        <v>0</v>
      </c>
      <c r="AE3040">
        <v>2.0065388418482502</v>
      </c>
    </row>
    <row r="3041" spans="1:31" x14ac:dyDescent="0.25">
      <c r="A3041">
        <v>2373444</v>
      </c>
      <c r="B3041">
        <v>1</v>
      </c>
      <c r="C3041" t="s">
        <v>81</v>
      </c>
      <c r="D3041" t="s">
        <v>126</v>
      </c>
      <c r="E3041" t="s">
        <v>155</v>
      </c>
      <c r="F3041" t="s">
        <v>8969</v>
      </c>
      <c r="G3041" t="s">
        <v>203</v>
      </c>
      <c r="H3041" t="s">
        <v>135</v>
      </c>
      <c r="I3041" t="s">
        <v>136</v>
      </c>
      <c r="J3041" t="s">
        <v>137</v>
      </c>
      <c r="K3041" t="s">
        <v>138</v>
      </c>
      <c r="L3041" t="s">
        <v>8970</v>
      </c>
      <c r="M3041" t="s">
        <v>8971</v>
      </c>
      <c r="N3041">
        <v>1.321666666</v>
      </c>
      <c r="O3041">
        <v>0</v>
      </c>
      <c r="P3041">
        <v>2</v>
      </c>
      <c r="Q3041">
        <v>0</v>
      </c>
      <c r="R3041">
        <v>3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0.94615594104760015</v>
      </c>
      <c r="Y3041">
        <v>0</v>
      </c>
      <c r="Z3041">
        <v>4.1724697160241666</v>
      </c>
      <c r="AA3041">
        <v>0</v>
      </c>
      <c r="AB3041">
        <v>0</v>
      </c>
      <c r="AC3041">
        <v>0</v>
      </c>
      <c r="AD3041">
        <v>0</v>
      </c>
      <c r="AE3041">
        <v>5.1186256570717665</v>
      </c>
    </row>
    <row r="3042" spans="1:31" x14ac:dyDescent="0.25">
      <c r="A3042">
        <v>2373446</v>
      </c>
      <c r="B3042">
        <v>1</v>
      </c>
      <c r="C3042" t="s">
        <v>81</v>
      </c>
      <c r="D3042" t="s">
        <v>124</v>
      </c>
      <c r="E3042" t="s">
        <v>132</v>
      </c>
      <c r="F3042" t="s">
        <v>8972</v>
      </c>
      <c r="G3042" t="s">
        <v>149</v>
      </c>
      <c r="H3042" t="s">
        <v>135</v>
      </c>
      <c r="I3042" t="s">
        <v>136</v>
      </c>
      <c r="J3042" t="s">
        <v>137</v>
      </c>
      <c r="K3042" t="s">
        <v>138</v>
      </c>
      <c r="L3042" t="s">
        <v>8973</v>
      </c>
      <c r="M3042" t="s">
        <v>8974</v>
      </c>
      <c r="N3042">
        <v>2.0702777769999998</v>
      </c>
      <c r="O3042">
        <v>0</v>
      </c>
      <c r="P3042">
        <v>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0.16213018168405002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0.16213018168405002</v>
      </c>
    </row>
    <row r="3043" spans="1:31" x14ac:dyDescent="0.25">
      <c r="A3043">
        <v>2373447</v>
      </c>
      <c r="B3043">
        <v>1</v>
      </c>
      <c r="C3043" t="s">
        <v>81</v>
      </c>
      <c r="D3043" t="s">
        <v>115</v>
      </c>
      <c r="E3043" t="s">
        <v>132</v>
      </c>
      <c r="F3043" t="s">
        <v>8975</v>
      </c>
      <c r="G3043" t="s">
        <v>149</v>
      </c>
      <c r="H3043" t="s">
        <v>135</v>
      </c>
      <c r="I3043" t="s">
        <v>136</v>
      </c>
      <c r="J3043" t="s">
        <v>137</v>
      </c>
      <c r="K3043" t="s">
        <v>138</v>
      </c>
      <c r="L3043" t="s">
        <v>8976</v>
      </c>
      <c r="M3043" t="s">
        <v>8977</v>
      </c>
      <c r="N3043">
        <v>2.7269444439999999</v>
      </c>
      <c r="O3043">
        <v>0</v>
      </c>
      <c r="P3043">
        <v>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</row>
    <row r="3044" spans="1:31" x14ac:dyDescent="0.25">
      <c r="A3044">
        <v>2373451</v>
      </c>
      <c r="B3044">
        <v>1</v>
      </c>
      <c r="C3044" t="s">
        <v>80</v>
      </c>
      <c r="D3044" t="s">
        <v>108</v>
      </c>
      <c r="E3044" t="s">
        <v>155</v>
      </c>
      <c r="F3044" t="s">
        <v>8978</v>
      </c>
      <c r="G3044" t="s">
        <v>203</v>
      </c>
      <c r="H3044" t="s">
        <v>135</v>
      </c>
      <c r="I3044" t="s">
        <v>136</v>
      </c>
      <c r="J3044" t="s">
        <v>137</v>
      </c>
      <c r="K3044" t="s">
        <v>138</v>
      </c>
      <c r="L3044" t="s">
        <v>8979</v>
      </c>
      <c r="M3044" t="s">
        <v>8980</v>
      </c>
      <c r="N3044">
        <v>1.6758333329999999</v>
      </c>
      <c r="O3044">
        <v>0</v>
      </c>
      <c r="P3044">
        <v>17</v>
      </c>
      <c r="Q3044">
        <v>0</v>
      </c>
      <c r="R3044">
        <v>4</v>
      </c>
      <c r="S3044">
        <v>0</v>
      </c>
      <c r="T3044">
        <v>2</v>
      </c>
      <c r="U3044">
        <v>0</v>
      </c>
      <c r="V3044">
        <v>0</v>
      </c>
      <c r="W3044">
        <v>0</v>
      </c>
      <c r="X3044">
        <v>3.9289029041805672</v>
      </c>
      <c r="Y3044">
        <v>0</v>
      </c>
      <c r="Z3044">
        <v>5.0926545366331499</v>
      </c>
      <c r="AA3044">
        <v>0</v>
      </c>
      <c r="AB3044">
        <v>0.59705107965355841</v>
      </c>
      <c r="AC3044">
        <v>0</v>
      </c>
      <c r="AD3044">
        <v>0</v>
      </c>
      <c r="AE3044">
        <v>9.6186085204672764</v>
      </c>
    </row>
    <row r="3045" spans="1:31" x14ac:dyDescent="0.25">
      <c r="A3045">
        <v>2373459</v>
      </c>
      <c r="B3045">
        <v>1</v>
      </c>
      <c r="C3045" t="s">
        <v>81</v>
      </c>
      <c r="D3045" t="s">
        <v>112</v>
      </c>
      <c r="E3045" t="s">
        <v>155</v>
      </c>
      <c r="F3045" t="s">
        <v>8981</v>
      </c>
      <c r="G3045" t="s">
        <v>203</v>
      </c>
      <c r="H3045" t="s">
        <v>135</v>
      </c>
      <c r="I3045" t="s">
        <v>136</v>
      </c>
      <c r="J3045" t="s">
        <v>137</v>
      </c>
      <c r="K3045" t="s">
        <v>138</v>
      </c>
      <c r="L3045" t="s">
        <v>8982</v>
      </c>
      <c r="M3045" t="s">
        <v>8983</v>
      </c>
      <c r="N3045">
        <v>2.000555555</v>
      </c>
      <c r="O3045">
        <v>0</v>
      </c>
      <c r="P3045">
        <v>9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2.2707834686046753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2.2707834686046753</v>
      </c>
    </row>
    <row r="3046" spans="1:31" x14ac:dyDescent="0.25">
      <c r="A3046">
        <v>2373467</v>
      </c>
      <c r="B3046">
        <v>1</v>
      </c>
      <c r="C3046" t="s">
        <v>81</v>
      </c>
      <c r="D3046" t="s">
        <v>128</v>
      </c>
      <c r="E3046" t="s">
        <v>155</v>
      </c>
      <c r="F3046" t="s">
        <v>8984</v>
      </c>
      <c r="G3046" t="s">
        <v>203</v>
      </c>
      <c r="H3046" t="s">
        <v>135</v>
      </c>
      <c r="I3046" t="s">
        <v>136</v>
      </c>
      <c r="J3046" t="s">
        <v>137</v>
      </c>
      <c r="K3046" t="s">
        <v>138</v>
      </c>
      <c r="L3046" t="s">
        <v>8985</v>
      </c>
      <c r="M3046" t="s">
        <v>8986</v>
      </c>
      <c r="N3046">
        <v>1.042777777</v>
      </c>
      <c r="O3046">
        <v>0</v>
      </c>
      <c r="P3046">
        <v>19</v>
      </c>
      <c r="Q3046">
        <v>0</v>
      </c>
      <c r="R3046">
        <v>0</v>
      </c>
      <c r="S3046">
        <v>0</v>
      </c>
      <c r="T3046">
        <v>2</v>
      </c>
      <c r="U3046">
        <v>0</v>
      </c>
      <c r="V3046">
        <v>0</v>
      </c>
      <c r="W3046">
        <v>0</v>
      </c>
      <c r="X3046">
        <v>5.5382471000244164</v>
      </c>
      <c r="Y3046">
        <v>0</v>
      </c>
      <c r="Z3046">
        <v>0</v>
      </c>
      <c r="AA3046">
        <v>0</v>
      </c>
      <c r="AB3046">
        <v>8.7800113770466662E-2</v>
      </c>
      <c r="AC3046">
        <v>0</v>
      </c>
      <c r="AD3046">
        <v>0</v>
      </c>
      <c r="AE3046">
        <v>5.6260472137948829</v>
      </c>
    </row>
    <row r="3047" spans="1:31" x14ac:dyDescent="0.25">
      <c r="A3047">
        <v>2373472</v>
      </c>
      <c r="B3047">
        <v>1</v>
      </c>
      <c r="C3047" t="s">
        <v>81</v>
      </c>
      <c r="D3047" t="s">
        <v>113</v>
      </c>
      <c r="E3047" t="s">
        <v>155</v>
      </c>
      <c r="F3047" t="s">
        <v>8987</v>
      </c>
      <c r="G3047" t="s">
        <v>203</v>
      </c>
      <c r="H3047" t="s">
        <v>135</v>
      </c>
      <c r="I3047" t="s">
        <v>136</v>
      </c>
      <c r="J3047" t="s">
        <v>137</v>
      </c>
      <c r="K3047" t="s">
        <v>138</v>
      </c>
      <c r="L3047" t="s">
        <v>8988</v>
      </c>
      <c r="M3047" t="s">
        <v>8989</v>
      </c>
      <c r="N3047">
        <v>1.5802777770000001</v>
      </c>
      <c r="O3047">
        <v>0</v>
      </c>
      <c r="P3047">
        <v>3</v>
      </c>
      <c r="Q3047">
        <v>0</v>
      </c>
      <c r="R3047">
        <v>5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1.0038800988355501</v>
      </c>
      <c r="Y3047">
        <v>0</v>
      </c>
      <c r="Z3047">
        <v>0.95027526019283326</v>
      </c>
      <c r="AA3047">
        <v>0</v>
      </c>
      <c r="AB3047">
        <v>0</v>
      </c>
      <c r="AC3047">
        <v>0</v>
      </c>
      <c r="AD3047">
        <v>0</v>
      </c>
      <c r="AE3047">
        <v>1.9541553590283833</v>
      </c>
    </row>
    <row r="3048" spans="1:31" x14ac:dyDescent="0.25">
      <c r="A3048">
        <v>2373473</v>
      </c>
      <c r="B3048">
        <v>1</v>
      </c>
      <c r="C3048" t="s">
        <v>80</v>
      </c>
      <c r="D3048" t="s">
        <v>85</v>
      </c>
      <c r="E3048" t="s">
        <v>132</v>
      </c>
      <c r="F3048" t="s">
        <v>8990</v>
      </c>
      <c r="G3048" t="s">
        <v>145</v>
      </c>
      <c r="H3048" t="s">
        <v>135</v>
      </c>
      <c r="I3048" t="s">
        <v>136</v>
      </c>
      <c r="J3048" t="s">
        <v>137</v>
      </c>
      <c r="K3048" t="s">
        <v>138</v>
      </c>
      <c r="L3048" t="s">
        <v>8991</v>
      </c>
      <c r="M3048" t="s">
        <v>8992</v>
      </c>
      <c r="N3048">
        <v>1.6025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1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13.386717655539124</v>
      </c>
      <c r="AC3048">
        <v>0</v>
      </c>
      <c r="AD3048">
        <v>0</v>
      </c>
      <c r="AE3048">
        <v>13.386717655539124</v>
      </c>
    </row>
    <row r="3049" spans="1:31" x14ac:dyDescent="0.25">
      <c r="A3049">
        <v>2373476</v>
      </c>
      <c r="B3049">
        <v>1</v>
      </c>
      <c r="C3049" t="s">
        <v>80</v>
      </c>
      <c r="D3049" t="s">
        <v>84</v>
      </c>
      <c r="E3049" t="s">
        <v>155</v>
      </c>
      <c r="F3049" t="s">
        <v>8993</v>
      </c>
      <c r="G3049" t="s">
        <v>157</v>
      </c>
      <c r="H3049" t="s">
        <v>135</v>
      </c>
      <c r="I3049" t="s">
        <v>136</v>
      </c>
      <c r="J3049" t="s">
        <v>137</v>
      </c>
      <c r="K3049" t="s">
        <v>138</v>
      </c>
      <c r="L3049" t="s">
        <v>8994</v>
      </c>
      <c r="M3049" t="s">
        <v>8995</v>
      </c>
      <c r="N3049">
        <v>0.93027777700000003</v>
      </c>
      <c r="O3049">
        <v>0</v>
      </c>
      <c r="P3049">
        <v>358</v>
      </c>
      <c r="Q3049">
        <v>0</v>
      </c>
      <c r="R3049">
        <v>0</v>
      </c>
      <c r="S3049">
        <v>0</v>
      </c>
      <c r="T3049">
        <v>49</v>
      </c>
      <c r="U3049">
        <v>0</v>
      </c>
      <c r="V3049">
        <v>0</v>
      </c>
      <c r="W3049">
        <v>0</v>
      </c>
      <c r="X3049">
        <v>82.990837425010341</v>
      </c>
      <c r="Y3049">
        <v>0</v>
      </c>
      <c r="Z3049">
        <v>0</v>
      </c>
      <c r="AA3049">
        <v>0</v>
      </c>
      <c r="AB3049">
        <v>31.140076530481256</v>
      </c>
      <c r="AC3049">
        <v>0</v>
      </c>
      <c r="AD3049">
        <v>0</v>
      </c>
      <c r="AE3049">
        <v>114.13091395549159</v>
      </c>
    </row>
    <row r="3050" spans="1:31" x14ac:dyDescent="0.25">
      <c r="A3050">
        <v>2373452</v>
      </c>
      <c r="B3050">
        <v>1</v>
      </c>
      <c r="C3050" t="s">
        <v>80</v>
      </c>
      <c r="D3050" t="s">
        <v>89</v>
      </c>
      <c r="E3050" t="s">
        <v>155</v>
      </c>
      <c r="F3050" t="s">
        <v>8996</v>
      </c>
      <c r="G3050" t="s">
        <v>157</v>
      </c>
      <c r="H3050" t="s">
        <v>135</v>
      </c>
      <c r="I3050" t="s">
        <v>136</v>
      </c>
      <c r="J3050" t="s">
        <v>137</v>
      </c>
      <c r="K3050" t="s">
        <v>138</v>
      </c>
      <c r="L3050" t="s">
        <v>8997</v>
      </c>
      <c r="M3050" t="s">
        <v>8998</v>
      </c>
      <c r="N3050">
        <v>3.3113888880000002</v>
      </c>
      <c r="O3050">
        <v>0</v>
      </c>
      <c r="P3050">
        <v>47</v>
      </c>
      <c r="Q3050">
        <v>0</v>
      </c>
      <c r="R3050">
        <v>7</v>
      </c>
      <c r="S3050">
        <v>0</v>
      </c>
      <c r="T3050">
        <v>7</v>
      </c>
      <c r="U3050">
        <v>0</v>
      </c>
      <c r="V3050">
        <v>0</v>
      </c>
      <c r="W3050">
        <v>0</v>
      </c>
      <c r="X3050">
        <v>34.266317394565554</v>
      </c>
      <c r="Y3050">
        <v>0</v>
      </c>
      <c r="Z3050">
        <v>17.776436366774252</v>
      </c>
      <c r="AA3050">
        <v>0</v>
      </c>
      <c r="AB3050">
        <v>7.4784488731749974</v>
      </c>
      <c r="AC3050">
        <v>0</v>
      </c>
      <c r="AD3050">
        <v>0</v>
      </c>
      <c r="AE3050">
        <v>59.521202634514808</v>
      </c>
    </row>
    <row r="3051" spans="1:31" x14ac:dyDescent="0.25">
      <c r="A3051">
        <v>2373457</v>
      </c>
      <c r="B3051">
        <v>1</v>
      </c>
      <c r="C3051" t="s">
        <v>80</v>
      </c>
      <c r="D3051" t="s">
        <v>96</v>
      </c>
      <c r="E3051" t="s">
        <v>132</v>
      </c>
      <c r="F3051" t="s">
        <v>8999</v>
      </c>
      <c r="G3051" t="s">
        <v>145</v>
      </c>
      <c r="H3051" t="s">
        <v>135</v>
      </c>
      <c r="I3051" t="s">
        <v>136</v>
      </c>
      <c r="J3051" t="s">
        <v>137</v>
      </c>
      <c r="K3051" t="s">
        <v>138</v>
      </c>
      <c r="L3051" t="s">
        <v>9000</v>
      </c>
      <c r="M3051" t="s">
        <v>9001</v>
      </c>
      <c r="N3051">
        <v>2.230277777</v>
      </c>
      <c r="O3051">
        <v>0</v>
      </c>
      <c r="P3051">
        <v>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3.8224211844360001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3.8224211844360001</v>
      </c>
    </row>
    <row r="3052" spans="1:31" x14ac:dyDescent="0.25">
      <c r="A3052">
        <v>2373458</v>
      </c>
      <c r="B3052">
        <v>1</v>
      </c>
      <c r="C3052" t="s">
        <v>80</v>
      </c>
      <c r="D3052" t="s">
        <v>99</v>
      </c>
      <c r="E3052" t="s">
        <v>132</v>
      </c>
      <c r="F3052" t="s">
        <v>9002</v>
      </c>
      <c r="G3052" t="s">
        <v>149</v>
      </c>
      <c r="H3052" t="s">
        <v>135</v>
      </c>
      <c r="I3052" t="s">
        <v>136</v>
      </c>
      <c r="J3052" t="s">
        <v>137</v>
      </c>
      <c r="K3052" t="s">
        <v>138</v>
      </c>
      <c r="L3052" t="s">
        <v>9003</v>
      </c>
      <c r="M3052" t="s">
        <v>9004</v>
      </c>
      <c r="N3052">
        <v>2.7174999999999998</v>
      </c>
      <c r="O3052">
        <v>0</v>
      </c>
      <c r="P3052">
        <v>2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1.3671854751330001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1.3671854751330001</v>
      </c>
    </row>
    <row r="3053" spans="1:31" x14ac:dyDescent="0.25">
      <c r="A3053">
        <v>2373489</v>
      </c>
      <c r="B3053">
        <v>1</v>
      </c>
      <c r="C3053" t="s">
        <v>81</v>
      </c>
      <c r="D3053" t="s">
        <v>126</v>
      </c>
      <c r="E3053" t="s">
        <v>184</v>
      </c>
      <c r="F3053" t="s">
        <v>9005</v>
      </c>
      <c r="G3053" t="s">
        <v>199</v>
      </c>
      <c r="H3053" t="s">
        <v>135</v>
      </c>
      <c r="I3053" t="s">
        <v>136</v>
      </c>
      <c r="J3053" t="s">
        <v>137</v>
      </c>
      <c r="K3053" t="s">
        <v>138</v>
      </c>
      <c r="L3053" t="s">
        <v>9006</v>
      </c>
      <c r="M3053" t="s">
        <v>9007</v>
      </c>
      <c r="N3053">
        <v>1.384166666</v>
      </c>
      <c r="O3053">
        <v>0</v>
      </c>
      <c r="P3053">
        <v>2</v>
      </c>
      <c r="Q3053">
        <v>0</v>
      </c>
      <c r="R3053">
        <v>12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0.91120185700516676</v>
      </c>
      <c r="Y3053">
        <v>0</v>
      </c>
      <c r="Z3053">
        <v>37.020240026486867</v>
      </c>
      <c r="AA3053">
        <v>0</v>
      </c>
      <c r="AB3053">
        <v>0</v>
      </c>
      <c r="AC3053">
        <v>0</v>
      </c>
      <c r="AD3053">
        <v>0</v>
      </c>
      <c r="AE3053">
        <v>37.931441883492035</v>
      </c>
    </row>
    <row r="3054" spans="1:31" x14ac:dyDescent="0.25">
      <c r="A3054">
        <v>2373485</v>
      </c>
      <c r="B3054">
        <v>1</v>
      </c>
      <c r="C3054" t="s">
        <v>80</v>
      </c>
      <c r="D3054" t="s">
        <v>111</v>
      </c>
      <c r="E3054" t="s">
        <v>155</v>
      </c>
      <c r="F3054" t="s">
        <v>9008</v>
      </c>
      <c r="G3054" t="s">
        <v>244</v>
      </c>
      <c r="H3054" t="s">
        <v>135</v>
      </c>
      <c r="I3054" t="s">
        <v>136</v>
      </c>
      <c r="J3054" t="s">
        <v>137</v>
      </c>
      <c r="K3054" t="s">
        <v>138</v>
      </c>
      <c r="L3054" t="s">
        <v>9009</v>
      </c>
      <c r="M3054" t="s">
        <v>9010</v>
      </c>
      <c r="N3054">
        <v>0.83138888799999999</v>
      </c>
      <c r="O3054">
        <v>0</v>
      </c>
      <c r="P3054">
        <v>381</v>
      </c>
      <c r="Q3054">
        <v>0</v>
      </c>
      <c r="R3054">
        <v>0</v>
      </c>
      <c r="S3054">
        <v>0</v>
      </c>
      <c r="T3054">
        <v>44</v>
      </c>
      <c r="U3054">
        <v>0</v>
      </c>
      <c r="V3054">
        <v>0</v>
      </c>
      <c r="W3054">
        <v>0</v>
      </c>
      <c r="X3054">
        <v>86.54192329511153</v>
      </c>
      <c r="Y3054">
        <v>0</v>
      </c>
      <c r="Z3054">
        <v>0</v>
      </c>
      <c r="AA3054">
        <v>0</v>
      </c>
      <c r="AB3054">
        <v>24.748570228409093</v>
      </c>
      <c r="AC3054">
        <v>0</v>
      </c>
      <c r="AD3054">
        <v>0</v>
      </c>
      <c r="AE3054">
        <v>111.29049352352062</v>
      </c>
    </row>
    <row r="3055" spans="1:31" x14ac:dyDescent="0.25">
      <c r="A3055">
        <v>2372941</v>
      </c>
      <c r="B3055">
        <v>1</v>
      </c>
      <c r="C3055" t="s">
        <v>80</v>
      </c>
      <c r="D3055" t="s">
        <v>97</v>
      </c>
      <c r="E3055" t="s">
        <v>132</v>
      </c>
      <c r="F3055" t="s">
        <v>9011</v>
      </c>
      <c r="G3055" t="s">
        <v>145</v>
      </c>
      <c r="H3055" t="s">
        <v>135</v>
      </c>
      <c r="I3055" t="s">
        <v>136</v>
      </c>
      <c r="J3055" t="s">
        <v>137</v>
      </c>
      <c r="K3055" t="s">
        <v>138</v>
      </c>
      <c r="L3055" t="s">
        <v>9012</v>
      </c>
      <c r="M3055" t="s">
        <v>9013</v>
      </c>
      <c r="N3055">
        <v>0.77666666600000001</v>
      </c>
      <c r="O3055">
        <v>0</v>
      </c>
      <c r="P3055">
        <v>2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0.33850369597650004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0.33850369597650004</v>
      </c>
    </row>
    <row r="3056" spans="1:31" x14ac:dyDescent="0.25">
      <c r="A3056">
        <v>2372970</v>
      </c>
      <c r="B3056">
        <v>1</v>
      </c>
      <c r="C3056" t="s">
        <v>81</v>
      </c>
      <c r="D3056" t="s">
        <v>112</v>
      </c>
      <c r="E3056" t="s">
        <v>155</v>
      </c>
      <c r="F3056" t="s">
        <v>9014</v>
      </c>
      <c r="G3056" t="s">
        <v>203</v>
      </c>
      <c r="H3056" t="s">
        <v>135</v>
      </c>
      <c r="I3056" t="s">
        <v>136</v>
      </c>
      <c r="J3056" t="s">
        <v>137</v>
      </c>
      <c r="K3056" t="s">
        <v>138</v>
      </c>
      <c r="L3056" t="s">
        <v>9015</v>
      </c>
      <c r="M3056" t="s">
        <v>9016</v>
      </c>
      <c r="N3056">
        <v>1.776944444</v>
      </c>
      <c r="O3056">
        <v>0</v>
      </c>
      <c r="P3056">
        <v>135</v>
      </c>
      <c r="Q3056">
        <v>0</v>
      </c>
      <c r="R3056">
        <v>3</v>
      </c>
      <c r="S3056">
        <v>0</v>
      </c>
      <c r="T3056">
        <v>23</v>
      </c>
      <c r="U3056">
        <v>0</v>
      </c>
      <c r="V3056">
        <v>0</v>
      </c>
      <c r="W3056">
        <v>0</v>
      </c>
      <c r="X3056">
        <v>34.379229621175369</v>
      </c>
      <c r="Y3056">
        <v>0</v>
      </c>
      <c r="Z3056">
        <v>16.518216585925586</v>
      </c>
      <c r="AA3056">
        <v>0</v>
      </c>
      <c r="AB3056">
        <v>36.944436408372461</v>
      </c>
      <c r="AC3056">
        <v>0</v>
      </c>
      <c r="AD3056">
        <v>0</v>
      </c>
      <c r="AE3056">
        <v>87.841882615473423</v>
      </c>
    </row>
    <row r="3057" spans="1:31" x14ac:dyDescent="0.25">
      <c r="A3057">
        <v>2373044</v>
      </c>
      <c r="B3057">
        <v>1</v>
      </c>
      <c r="C3057" t="s">
        <v>81</v>
      </c>
      <c r="D3057" t="s">
        <v>122</v>
      </c>
      <c r="E3057" t="s">
        <v>132</v>
      </c>
      <c r="F3057" t="s">
        <v>9017</v>
      </c>
      <c r="G3057" t="s">
        <v>145</v>
      </c>
      <c r="H3057" t="s">
        <v>135</v>
      </c>
      <c r="I3057" t="s">
        <v>136</v>
      </c>
      <c r="J3057" t="s">
        <v>137</v>
      </c>
      <c r="K3057" t="s">
        <v>138</v>
      </c>
      <c r="L3057" t="s">
        <v>9018</v>
      </c>
      <c r="M3057" t="s">
        <v>9019</v>
      </c>
      <c r="N3057">
        <v>0.62749999999999995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4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4.1685677955904001</v>
      </c>
      <c r="AC3057">
        <v>0</v>
      </c>
      <c r="AD3057">
        <v>0</v>
      </c>
      <c r="AE3057">
        <v>4.1685677955904001</v>
      </c>
    </row>
    <row r="3058" spans="1:31" x14ac:dyDescent="0.25">
      <c r="A3058">
        <v>2373249</v>
      </c>
      <c r="B3058">
        <v>1</v>
      </c>
      <c r="C3058" t="s">
        <v>80</v>
      </c>
      <c r="D3058" t="s">
        <v>85</v>
      </c>
      <c r="E3058" t="s">
        <v>132</v>
      </c>
      <c r="F3058" t="s">
        <v>9020</v>
      </c>
      <c r="G3058" t="s">
        <v>145</v>
      </c>
      <c r="H3058" t="s">
        <v>135</v>
      </c>
      <c r="I3058" t="s">
        <v>136</v>
      </c>
      <c r="J3058" t="s">
        <v>137</v>
      </c>
      <c r="K3058" t="s">
        <v>138</v>
      </c>
      <c r="L3058" t="s">
        <v>9021</v>
      </c>
      <c r="M3058" t="s">
        <v>9022</v>
      </c>
      <c r="N3058">
        <v>2.1263888880000001</v>
      </c>
      <c r="O3058">
        <v>0</v>
      </c>
      <c r="P3058">
        <v>11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3.8671848442965095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3.8671848442965095</v>
      </c>
    </row>
    <row r="3059" spans="1:31" x14ac:dyDescent="0.25">
      <c r="A3059">
        <v>2373269</v>
      </c>
      <c r="B3059">
        <v>1</v>
      </c>
      <c r="C3059" t="s">
        <v>81</v>
      </c>
      <c r="D3059" t="s">
        <v>122</v>
      </c>
      <c r="E3059" t="s">
        <v>155</v>
      </c>
      <c r="F3059" t="s">
        <v>9023</v>
      </c>
      <c r="G3059" t="s">
        <v>203</v>
      </c>
      <c r="H3059" t="s">
        <v>135</v>
      </c>
      <c r="I3059" t="s">
        <v>136</v>
      </c>
      <c r="J3059" t="s">
        <v>137</v>
      </c>
      <c r="K3059" t="s">
        <v>138</v>
      </c>
      <c r="L3059" t="s">
        <v>9024</v>
      </c>
      <c r="M3059" t="s">
        <v>9025</v>
      </c>
      <c r="N3059">
        <v>0.77777777699999995</v>
      </c>
      <c r="O3059">
        <v>0</v>
      </c>
      <c r="P3059">
        <v>14</v>
      </c>
      <c r="Q3059">
        <v>0</v>
      </c>
      <c r="R3059">
        <v>0</v>
      </c>
      <c r="S3059">
        <v>0</v>
      </c>
      <c r="T3059">
        <v>16</v>
      </c>
      <c r="U3059">
        <v>0</v>
      </c>
      <c r="V3059">
        <v>0</v>
      </c>
      <c r="W3059">
        <v>0</v>
      </c>
      <c r="X3059">
        <v>1.2946531834152002</v>
      </c>
      <c r="Y3059">
        <v>0</v>
      </c>
      <c r="Z3059">
        <v>0</v>
      </c>
      <c r="AA3059">
        <v>0</v>
      </c>
      <c r="AB3059">
        <v>6.4655737055279996</v>
      </c>
      <c r="AC3059">
        <v>0</v>
      </c>
      <c r="AD3059">
        <v>0</v>
      </c>
      <c r="AE3059">
        <v>7.7602268889431993</v>
      </c>
    </row>
    <row r="3060" spans="1:31" x14ac:dyDescent="0.25">
      <c r="A3060">
        <v>2373314</v>
      </c>
      <c r="B3060">
        <v>1</v>
      </c>
      <c r="C3060" t="s">
        <v>80</v>
      </c>
      <c r="D3060" t="s">
        <v>85</v>
      </c>
      <c r="E3060" t="s">
        <v>170</v>
      </c>
      <c r="F3060" t="s">
        <v>2059</v>
      </c>
      <c r="G3060" t="s">
        <v>343</v>
      </c>
      <c r="H3060" t="s">
        <v>135</v>
      </c>
      <c r="I3060" t="s">
        <v>136</v>
      </c>
      <c r="J3060" t="s">
        <v>137</v>
      </c>
      <c r="K3060" t="s">
        <v>138</v>
      </c>
      <c r="L3060" t="s">
        <v>9026</v>
      </c>
      <c r="M3060" t="s">
        <v>9027</v>
      </c>
      <c r="N3060">
        <v>3.0750000000000002</v>
      </c>
      <c r="O3060">
        <v>0</v>
      </c>
      <c r="P3060">
        <v>57</v>
      </c>
      <c r="Q3060">
        <v>0</v>
      </c>
      <c r="R3060">
        <v>0</v>
      </c>
      <c r="S3060">
        <v>0</v>
      </c>
      <c r="T3060">
        <v>19</v>
      </c>
      <c r="U3060">
        <v>0</v>
      </c>
      <c r="V3060">
        <v>0</v>
      </c>
      <c r="W3060">
        <v>0</v>
      </c>
      <c r="X3060">
        <v>54.234493951670729</v>
      </c>
      <c r="Y3060">
        <v>0</v>
      </c>
      <c r="Z3060">
        <v>0</v>
      </c>
      <c r="AA3060">
        <v>0</v>
      </c>
      <c r="AB3060">
        <v>100.0660302021665</v>
      </c>
      <c r="AC3060">
        <v>0</v>
      </c>
      <c r="AD3060">
        <v>0</v>
      </c>
      <c r="AE3060">
        <v>154.30052415383722</v>
      </c>
    </row>
    <row r="3061" spans="1:31" x14ac:dyDescent="0.25">
      <c r="A3061">
        <v>2373330</v>
      </c>
      <c r="B3061">
        <v>1</v>
      </c>
      <c r="C3061" t="s">
        <v>80</v>
      </c>
      <c r="D3061" t="s">
        <v>106</v>
      </c>
      <c r="E3061" t="s">
        <v>155</v>
      </c>
      <c r="F3061" t="s">
        <v>9028</v>
      </c>
      <c r="G3061" t="s">
        <v>203</v>
      </c>
      <c r="H3061" t="s">
        <v>135</v>
      </c>
      <c r="I3061" t="s">
        <v>136</v>
      </c>
      <c r="J3061" t="s">
        <v>137</v>
      </c>
      <c r="K3061" t="s">
        <v>138</v>
      </c>
      <c r="L3061" t="s">
        <v>9029</v>
      </c>
      <c r="M3061" t="s">
        <v>9030</v>
      </c>
      <c r="N3061">
        <v>0.87388888799999997</v>
      </c>
      <c r="O3061">
        <v>0</v>
      </c>
      <c r="P3061">
        <v>1</v>
      </c>
      <c r="Q3061">
        <v>0</v>
      </c>
      <c r="R3061">
        <v>2</v>
      </c>
      <c r="S3061">
        <v>0</v>
      </c>
      <c r="T3061">
        <v>5</v>
      </c>
      <c r="U3061">
        <v>0</v>
      </c>
      <c r="V3061">
        <v>0</v>
      </c>
      <c r="W3061">
        <v>0</v>
      </c>
      <c r="X3061">
        <v>0.14850156190155001</v>
      </c>
      <c r="Y3061">
        <v>0</v>
      </c>
      <c r="Z3061">
        <v>1.8148857148708002</v>
      </c>
      <c r="AA3061">
        <v>0</v>
      </c>
      <c r="AB3061">
        <v>4.6100458213142668</v>
      </c>
      <c r="AC3061">
        <v>0</v>
      </c>
      <c r="AD3061">
        <v>0</v>
      </c>
      <c r="AE3061">
        <v>6.5734330980866167</v>
      </c>
    </row>
    <row r="3062" spans="1:31" x14ac:dyDescent="0.25">
      <c r="A3062">
        <v>2373339</v>
      </c>
      <c r="B3062">
        <v>1</v>
      </c>
      <c r="C3062" t="s">
        <v>80</v>
      </c>
      <c r="D3062" t="s">
        <v>105</v>
      </c>
      <c r="E3062" t="s">
        <v>132</v>
      </c>
      <c r="F3062" t="s">
        <v>9031</v>
      </c>
      <c r="G3062" t="s">
        <v>145</v>
      </c>
      <c r="H3062" t="s">
        <v>135</v>
      </c>
      <c r="I3062" t="s">
        <v>136</v>
      </c>
      <c r="J3062" t="s">
        <v>137</v>
      </c>
      <c r="K3062" t="s">
        <v>138</v>
      </c>
      <c r="L3062" t="s">
        <v>9032</v>
      </c>
      <c r="M3062" t="s">
        <v>9033</v>
      </c>
      <c r="N3062">
        <v>1.5333333330000001</v>
      </c>
      <c r="O3062">
        <v>0</v>
      </c>
      <c r="P3062">
        <v>3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0.56306793818985001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0.56306793818985001</v>
      </c>
    </row>
    <row r="3063" spans="1:31" x14ac:dyDescent="0.25">
      <c r="A3063">
        <v>2373357</v>
      </c>
      <c r="B3063">
        <v>1</v>
      </c>
      <c r="C3063" t="s">
        <v>80</v>
      </c>
      <c r="D3063" t="s">
        <v>96</v>
      </c>
      <c r="E3063" t="s">
        <v>132</v>
      </c>
      <c r="F3063" t="s">
        <v>9034</v>
      </c>
      <c r="G3063" t="s">
        <v>145</v>
      </c>
      <c r="H3063" t="s">
        <v>135</v>
      </c>
      <c r="I3063" t="s">
        <v>136</v>
      </c>
      <c r="J3063" t="s">
        <v>137</v>
      </c>
      <c r="K3063" t="s">
        <v>138</v>
      </c>
      <c r="L3063" t="s">
        <v>9035</v>
      </c>
      <c r="M3063" t="s">
        <v>9036</v>
      </c>
      <c r="N3063">
        <v>3.9488888879999999</v>
      </c>
      <c r="O3063">
        <v>0</v>
      </c>
      <c r="P3063">
        <v>2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2.0337407196646002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2.0337407196646002</v>
      </c>
    </row>
    <row r="3064" spans="1:31" x14ac:dyDescent="0.25">
      <c r="A3064">
        <v>2373361</v>
      </c>
      <c r="B3064">
        <v>1</v>
      </c>
      <c r="C3064" t="s">
        <v>80</v>
      </c>
      <c r="D3064" t="s">
        <v>93</v>
      </c>
      <c r="E3064" t="s">
        <v>155</v>
      </c>
      <c r="F3064" t="s">
        <v>9037</v>
      </c>
      <c r="G3064" t="s">
        <v>203</v>
      </c>
      <c r="H3064" t="s">
        <v>135</v>
      </c>
      <c r="I3064" t="s">
        <v>136</v>
      </c>
      <c r="J3064" t="s">
        <v>137</v>
      </c>
      <c r="K3064" t="s">
        <v>138</v>
      </c>
      <c r="L3064" t="s">
        <v>9038</v>
      </c>
      <c r="M3064" t="s">
        <v>9039</v>
      </c>
      <c r="N3064">
        <v>1.8347222219999999</v>
      </c>
      <c r="O3064">
        <v>0</v>
      </c>
      <c r="P3064">
        <v>16</v>
      </c>
      <c r="Q3064">
        <v>0</v>
      </c>
      <c r="R3064">
        <v>1</v>
      </c>
      <c r="S3064">
        <v>0</v>
      </c>
      <c r="T3064">
        <v>6</v>
      </c>
      <c r="U3064">
        <v>0</v>
      </c>
      <c r="V3064">
        <v>0</v>
      </c>
      <c r="W3064">
        <v>0</v>
      </c>
      <c r="X3064">
        <v>5.2627862280539999</v>
      </c>
      <c r="Y3064">
        <v>0</v>
      </c>
      <c r="Z3064">
        <v>11.802659176581001</v>
      </c>
      <c r="AA3064">
        <v>0</v>
      </c>
      <c r="AB3064">
        <v>3.0279952948193332</v>
      </c>
      <c r="AC3064">
        <v>0</v>
      </c>
      <c r="AD3064">
        <v>0</v>
      </c>
      <c r="AE3064">
        <v>20.093440699454334</v>
      </c>
    </row>
    <row r="3065" spans="1:31" x14ac:dyDescent="0.25">
      <c r="A3065">
        <v>2373470</v>
      </c>
      <c r="B3065">
        <v>1</v>
      </c>
      <c r="C3065" t="s">
        <v>80</v>
      </c>
      <c r="D3065" t="s">
        <v>97</v>
      </c>
      <c r="E3065" t="s">
        <v>132</v>
      </c>
      <c r="F3065" t="s">
        <v>9040</v>
      </c>
      <c r="G3065" t="s">
        <v>149</v>
      </c>
      <c r="H3065" t="s">
        <v>135</v>
      </c>
      <c r="I3065" t="s">
        <v>136</v>
      </c>
      <c r="J3065" t="s">
        <v>137</v>
      </c>
      <c r="K3065" t="s">
        <v>138</v>
      </c>
      <c r="L3065" t="s">
        <v>9041</v>
      </c>
      <c r="M3065" t="s">
        <v>9042</v>
      </c>
      <c r="N3065">
        <v>2.6413888879999998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1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21.981416337173997</v>
      </c>
      <c r="AC3065">
        <v>0</v>
      </c>
      <c r="AD3065">
        <v>0</v>
      </c>
      <c r="AE3065">
        <v>21.981416337173997</v>
      </c>
    </row>
    <row r="3066" spans="1:31" x14ac:dyDescent="0.25">
      <c r="A3066">
        <v>2373484</v>
      </c>
      <c r="B3066">
        <v>1</v>
      </c>
      <c r="C3066" t="s">
        <v>80</v>
      </c>
      <c r="D3066" t="s">
        <v>83</v>
      </c>
      <c r="E3066" t="s">
        <v>170</v>
      </c>
      <c r="F3066" t="s">
        <v>4690</v>
      </c>
      <c r="G3066" t="s">
        <v>343</v>
      </c>
      <c r="H3066" t="s">
        <v>135</v>
      </c>
      <c r="I3066" t="s">
        <v>136</v>
      </c>
      <c r="J3066" t="s">
        <v>137</v>
      </c>
      <c r="K3066" t="s">
        <v>138</v>
      </c>
      <c r="L3066" t="s">
        <v>9043</v>
      </c>
      <c r="M3066" t="s">
        <v>9044</v>
      </c>
      <c r="N3066">
        <v>2.7636111109999999</v>
      </c>
      <c r="O3066">
        <v>0</v>
      </c>
      <c r="P3066">
        <v>7</v>
      </c>
      <c r="Q3066">
        <v>0</v>
      </c>
      <c r="R3066">
        <v>0</v>
      </c>
      <c r="S3066">
        <v>0</v>
      </c>
      <c r="T3066">
        <v>98</v>
      </c>
      <c r="U3066">
        <v>0</v>
      </c>
      <c r="V3066">
        <v>0</v>
      </c>
      <c r="W3066">
        <v>0</v>
      </c>
      <c r="X3066">
        <v>4.8369008324221667</v>
      </c>
      <c r="Y3066">
        <v>0</v>
      </c>
      <c r="Z3066">
        <v>0</v>
      </c>
      <c r="AA3066">
        <v>0</v>
      </c>
      <c r="AB3066">
        <v>94.904036675724328</v>
      </c>
      <c r="AC3066">
        <v>0</v>
      </c>
      <c r="AD3066">
        <v>0</v>
      </c>
      <c r="AE3066">
        <v>99.740937508146487</v>
      </c>
    </row>
    <row r="3067" spans="1:31" x14ac:dyDescent="0.25">
      <c r="A3067">
        <v>2373494</v>
      </c>
      <c r="B3067">
        <v>1</v>
      </c>
      <c r="C3067" t="s">
        <v>80</v>
      </c>
      <c r="D3067" t="s">
        <v>82</v>
      </c>
      <c r="E3067" t="s">
        <v>132</v>
      </c>
      <c r="F3067" t="s">
        <v>9045</v>
      </c>
      <c r="G3067" t="s">
        <v>149</v>
      </c>
      <c r="H3067" t="s">
        <v>135</v>
      </c>
      <c r="I3067" t="s">
        <v>136</v>
      </c>
      <c r="J3067" t="s">
        <v>137</v>
      </c>
      <c r="K3067" t="s">
        <v>138</v>
      </c>
      <c r="L3067" t="s">
        <v>9046</v>
      </c>
      <c r="M3067" t="s">
        <v>9047</v>
      </c>
      <c r="N3067">
        <v>2.2177777769999998</v>
      </c>
      <c r="O3067">
        <v>0</v>
      </c>
      <c r="P3067">
        <v>1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0.23095931112453333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0.23095931112453333</v>
      </c>
    </row>
    <row r="3068" spans="1:31" x14ac:dyDescent="0.25">
      <c r="A3068">
        <v>2373498</v>
      </c>
      <c r="B3068">
        <v>1</v>
      </c>
      <c r="C3068" t="s">
        <v>80</v>
      </c>
      <c r="D3068" t="s">
        <v>101</v>
      </c>
      <c r="E3068" t="s">
        <v>155</v>
      </c>
      <c r="F3068" t="s">
        <v>9048</v>
      </c>
      <c r="G3068" t="s">
        <v>161</v>
      </c>
      <c r="H3068" t="s">
        <v>135</v>
      </c>
      <c r="I3068" t="s">
        <v>136</v>
      </c>
      <c r="J3068" t="s">
        <v>137</v>
      </c>
      <c r="K3068" t="s">
        <v>138</v>
      </c>
      <c r="L3068" t="s">
        <v>9049</v>
      </c>
      <c r="M3068" t="s">
        <v>9050</v>
      </c>
      <c r="N3068">
        <v>0.93416666599999998</v>
      </c>
      <c r="O3068">
        <v>0</v>
      </c>
      <c r="P3068">
        <v>23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3.6888768918276753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3.6888768918276753</v>
      </c>
    </row>
    <row r="3069" spans="1:31" x14ac:dyDescent="0.25">
      <c r="A3069">
        <v>2373502</v>
      </c>
      <c r="B3069">
        <v>1</v>
      </c>
      <c r="C3069" t="s">
        <v>81</v>
      </c>
      <c r="D3069" t="s">
        <v>115</v>
      </c>
      <c r="E3069" t="s">
        <v>155</v>
      </c>
      <c r="F3069" t="s">
        <v>9051</v>
      </c>
      <c r="G3069" t="s">
        <v>161</v>
      </c>
      <c r="H3069" t="s">
        <v>135</v>
      </c>
      <c r="I3069" t="s">
        <v>136</v>
      </c>
      <c r="J3069" t="s">
        <v>137</v>
      </c>
      <c r="K3069" t="s">
        <v>138</v>
      </c>
      <c r="L3069" t="s">
        <v>9052</v>
      </c>
      <c r="M3069" t="s">
        <v>9053</v>
      </c>
      <c r="N3069">
        <v>0.54111111099999998</v>
      </c>
      <c r="O3069">
        <v>0</v>
      </c>
      <c r="P3069">
        <v>81</v>
      </c>
      <c r="Q3069">
        <v>0</v>
      </c>
      <c r="R3069">
        <v>0</v>
      </c>
      <c r="S3069">
        <v>0</v>
      </c>
      <c r="T3069">
        <v>3</v>
      </c>
      <c r="U3069">
        <v>0</v>
      </c>
      <c r="V3069">
        <v>0</v>
      </c>
      <c r="W3069">
        <v>0</v>
      </c>
      <c r="X3069">
        <v>5.4740013940065042</v>
      </c>
      <c r="Y3069">
        <v>0</v>
      </c>
      <c r="Z3069">
        <v>0</v>
      </c>
      <c r="AA3069">
        <v>0</v>
      </c>
      <c r="AB3069">
        <v>0.61934876384920001</v>
      </c>
      <c r="AC3069">
        <v>0</v>
      </c>
      <c r="AD3069">
        <v>0</v>
      </c>
      <c r="AE3069">
        <v>6.0933501578557046</v>
      </c>
    </row>
    <row r="3070" spans="1:31" x14ac:dyDescent="0.25">
      <c r="A3070">
        <v>2373503</v>
      </c>
      <c r="B3070">
        <v>1</v>
      </c>
      <c r="C3070" t="s">
        <v>80</v>
      </c>
      <c r="D3070" t="s">
        <v>99</v>
      </c>
      <c r="E3070" t="s">
        <v>132</v>
      </c>
      <c r="F3070" t="s">
        <v>9054</v>
      </c>
      <c r="G3070" t="s">
        <v>149</v>
      </c>
      <c r="H3070" t="s">
        <v>135</v>
      </c>
      <c r="I3070" t="s">
        <v>136</v>
      </c>
      <c r="J3070" t="s">
        <v>137</v>
      </c>
      <c r="K3070" t="s">
        <v>138</v>
      </c>
      <c r="L3070" t="s">
        <v>9055</v>
      </c>
      <c r="M3070" t="s">
        <v>9056</v>
      </c>
      <c r="N3070">
        <v>1.0191666660000001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1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0.93715713329023342</v>
      </c>
      <c r="AC3070">
        <v>0</v>
      </c>
      <c r="AD3070">
        <v>0</v>
      </c>
      <c r="AE3070">
        <v>0.93715713329023342</v>
      </c>
    </row>
    <row r="3071" spans="1:31" x14ac:dyDescent="0.25">
      <c r="A3071">
        <v>2373504</v>
      </c>
      <c r="B3071">
        <v>1</v>
      </c>
      <c r="C3071" t="s">
        <v>80</v>
      </c>
      <c r="D3071" t="s">
        <v>94</v>
      </c>
      <c r="E3071" t="s">
        <v>155</v>
      </c>
      <c r="F3071" t="s">
        <v>9057</v>
      </c>
      <c r="G3071" t="s">
        <v>161</v>
      </c>
      <c r="H3071" t="s">
        <v>135</v>
      </c>
      <c r="I3071" t="s">
        <v>136</v>
      </c>
      <c r="J3071" t="s">
        <v>137</v>
      </c>
      <c r="K3071" t="s">
        <v>138</v>
      </c>
      <c r="L3071" t="s">
        <v>9058</v>
      </c>
      <c r="M3071" t="s">
        <v>9059</v>
      </c>
      <c r="N3071">
        <v>0.51527777699999999</v>
      </c>
      <c r="O3071">
        <v>0</v>
      </c>
      <c r="P3071">
        <v>15</v>
      </c>
      <c r="Q3071">
        <v>0</v>
      </c>
      <c r="R3071">
        <v>0</v>
      </c>
      <c r="S3071">
        <v>0</v>
      </c>
      <c r="T3071">
        <v>5</v>
      </c>
      <c r="U3071">
        <v>0</v>
      </c>
      <c r="V3071">
        <v>0</v>
      </c>
      <c r="W3071">
        <v>0</v>
      </c>
      <c r="X3071">
        <v>1.3959189612801333</v>
      </c>
      <c r="Y3071">
        <v>0</v>
      </c>
      <c r="Z3071">
        <v>0</v>
      </c>
      <c r="AA3071">
        <v>0</v>
      </c>
      <c r="AB3071">
        <v>8.3294625703766485</v>
      </c>
      <c r="AC3071">
        <v>0</v>
      </c>
      <c r="AD3071">
        <v>0</v>
      </c>
      <c r="AE3071">
        <v>9.7253815316567813</v>
      </c>
    </row>
    <row r="3072" spans="1:31" x14ac:dyDescent="0.25">
      <c r="A3072">
        <v>2373462</v>
      </c>
      <c r="B3072">
        <v>1</v>
      </c>
      <c r="C3072" t="s">
        <v>80</v>
      </c>
      <c r="D3072" t="s">
        <v>93</v>
      </c>
      <c r="E3072" t="s">
        <v>132</v>
      </c>
      <c r="F3072" t="s">
        <v>9060</v>
      </c>
      <c r="G3072" t="s">
        <v>149</v>
      </c>
      <c r="H3072" t="s">
        <v>135</v>
      </c>
      <c r="I3072" t="s">
        <v>136</v>
      </c>
      <c r="J3072" t="s">
        <v>137</v>
      </c>
      <c r="K3072" t="s">
        <v>138</v>
      </c>
      <c r="L3072" t="s">
        <v>9061</v>
      </c>
      <c r="M3072" t="s">
        <v>9062</v>
      </c>
      <c r="N3072">
        <v>5.3847222219999997</v>
      </c>
      <c r="O3072">
        <v>0</v>
      </c>
      <c r="P3072">
        <v>1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0.61709944571386666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0.61709944571386666</v>
      </c>
    </row>
    <row r="3073" spans="1:31" x14ac:dyDescent="0.25">
      <c r="A3073">
        <v>2373337</v>
      </c>
      <c r="B3073">
        <v>1</v>
      </c>
      <c r="C3073" t="s">
        <v>81</v>
      </c>
      <c r="D3073" t="s">
        <v>123</v>
      </c>
      <c r="E3073" t="s">
        <v>155</v>
      </c>
      <c r="F3073" t="s">
        <v>9063</v>
      </c>
      <c r="G3073" t="s">
        <v>172</v>
      </c>
      <c r="H3073" t="s">
        <v>135</v>
      </c>
      <c r="I3073" t="s">
        <v>136</v>
      </c>
      <c r="J3073" t="s">
        <v>3</v>
      </c>
      <c r="K3073" t="s">
        <v>138</v>
      </c>
      <c r="L3073" t="s">
        <v>9064</v>
      </c>
      <c r="M3073" t="s">
        <v>9065</v>
      </c>
      <c r="N3073">
        <v>1.876666666</v>
      </c>
      <c r="O3073">
        <v>0</v>
      </c>
      <c r="P3073">
        <v>27</v>
      </c>
      <c r="Q3073">
        <v>0</v>
      </c>
      <c r="R3073">
        <v>6</v>
      </c>
      <c r="S3073">
        <v>0</v>
      </c>
      <c r="T3073">
        <v>6</v>
      </c>
      <c r="U3073">
        <v>0</v>
      </c>
      <c r="V3073">
        <v>0</v>
      </c>
      <c r="W3073">
        <v>0</v>
      </c>
      <c r="X3073">
        <v>11.952441448556684</v>
      </c>
      <c r="Y3073">
        <v>0</v>
      </c>
      <c r="Z3073">
        <v>3.2211364609795834</v>
      </c>
      <c r="AA3073">
        <v>0</v>
      </c>
      <c r="AB3073">
        <v>5.5548294112586998</v>
      </c>
      <c r="AC3073">
        <v>0</v>
      </c>
      <c r="AD3073">
        <v>0</v>
      </c>
      <c r="AE3073">
        <v>20.728407320794965</v>
      </c>
    </row>
    <row r="3074" spans="1:31" x14ac:dyDescent="0.25">
      <c r="A3074">
        <v>2373507</v>
      </c>
      <c r="B3074">
        <v>1</v>
      </c>
      <c r="C3074" t="s">
        <v>80</v>
      </c>
      <c r="D3074" t="s">
        <v>110</v>
      </c>
      <c r="E3074" t="s">
        <v>155</v>
      </c>
      <c r="F3074" t="s">
        <v>9066</v>
      </c>
      <c r="G3074" t="s">
        <v>384</v>
      </c>
      <c r="H3074" t="s">
        <v>135</v>
      </c>
      <c r="I3074" t="s">
        <v>136</v>
      </c>
      <c r="J3074" t="s">
        <v>3</v>
      </c>
      <c r="K3074" t="s">
        <v>138</v>
      </c>
      <c r="L3074" t="s">
        <v>9067</v>
      </c>
      <c r="M3074" t="s">
        <v>9068</v>
      </c>
      <c r="N3074">
        <v>4.165277777</v>
      </c>
      <c r="O3074">
        <v>0</v>
      </c>
      <c r="P3074">
        <v>160</v>
      </c>
      <c r="Q3074">
        <v>0</v>
      </c>
      <c r="R3074">
        <v>0</v>
      </c>
      <c r="S3074">
        <v>0</v>
      </c>
      <c r="T3074">
        <v>18</v>
      </c>
      <c r="U3074">
        <v>0</v>
      </c>
      <c r="V3074">
        <v>0</v>
      </c>
      <c r="W3074">
        <v>0</v>
      </c>
      <c r="X3074">
        <v>132.96961716662915</v>
      </c>
      <c r="Y3074">
        <v>0</v>
      </c>
      <c r="Z3074">
        <v>0</v>
      </c>
      <c r="AA3074">
        <v>0</v>
      </c>
      <c r="AB3074">
        <v>62.841729986290645</v>
      </c>
      <c r="AC3074">
        <v>0</v>
      </c>
      <c r="AD3074">
        <v>0</v>
      </c>
      <c r="AE3074">
        <v>195.81134715291978</v>
      </c>
    </row>
    <row r="3075" spans="1:31" x14ac:dyDescent="0.25">
      <c r="A3075">
        <v>2373520</v>
      </c>
      <c r="B3075">
        <v>1</v>
      </c>
      <c r="C3075" t="s">
        <v>81</v>
      </c>
      <c r="D3075" t="s">
        <v>117</v>
      </c>
      <c r="E3075" t="s">
        <v>132</v>
      </c>
      <c r="F3075" t="s">
        <v>9069</v>
      </c>
      <c r="G3075" t="s">
        <v>161</v>
      </c>
      <c r="H3075" t="s">
        <v>135</v>
      </c>
      <c r="I3075" t="s">
        <v>136</v>
      </c>
      <c r="J3075" t="s">
        <v>137</v>
      </c>
      <c r="K3075" t="s">
        <v>138</v>
      </c>
      <c r="L3075" t="s">
        <v>9070</v>
      </c>
      <c r="M3075" t="s">
        <v>9071</v>
      </c>
      <c r="N3075">
        <v>0.700555555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1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0.70219459342559998</v>
      </c>
      <c r="AC3075">
        <v>0</v>
      </c>
      <c r="AD3075">
        <v>0</v>
      </c>
      <c r="AE3075">
        <v>0.70219459342559998</v>
      </c>
    </row>
    <row r="3076" spans="1:31" x14ac:dyDescent="0.25">
      <c r="A3076">
        <v>2373523</v>
      </c>
      <c r="B3076">
        <v>1</v>
      </c>
      <c r="C3076" t="s">
        <v>80</v>
      </c>
      <c r="D3076" t="s">
        <v>110</v>
      </c>
      <c r="E3076" t="s">
        <v>155</v>
      </c>
      <c r="F3076" t="s">
        <v>9072</v>
      </c>
      <c r="G3076" t="s">
        <v>203</v>
      </c>
      <c r="H3076" t="s">
        <v>135</v>
      </c>
      <c r="I3076" t="s">
        <v>136</v>
      </c>
      <c r="J3076" t="s">
        <v>137</v>
      </c>
      <c r="K3076" t="s">
        <v>138</v>
      </c>
      <c r="L3076" t="s">
        <v>9073</v>
      </c>
      <c r="M3076" t="s">
        <v>9074</v>
      </c>
      <c r="N3076">
        <v>2.7052777770000001</v>
      </c>
      <c r="O3076">
        <v>0</v>
      </c>
      <c r="P3076">
        <v>129</v>
      </c>
      <c r="Q3076">
        <v>0</v>
      </c>
      <c r="R3076">
        <v>0</v>
      </c>
      <c r="S3076">
        <v>0</v>
      </c>
      <c r="T3076">
        <v>16</v>
      </c>
      <c r="U3076">
        <v>0</v>
      </c>
      <c r="V3076">
        <v>0</v>
      </c>
      <c r="W3076">
        <v>0</v>
      </c>
      <c r="X3076">
        <v>59.809311144998951</v>
      </c>
      <c r="Y3076">
        <v>0</v>
      </c>
      <c r="Z3076">
        <v>0</v>
      </c>
      <c r="AA3076">
        <v>0</v>
      </c>
      <c r="AB3076">
        <v>10.416553040519997</v>
      </c>
      <c r="AC3076">
        <v>0</v>
      </c>
      <c r="AD3076">
        <v>0</v>
      </c>
      <c r="AE3076">
        <v>70.225864185518944</v>
      </c>
    </row>
    <row r="3077" spans="1:31" x14ac:dyDescent="0.25">
      <c r="A3077">
        <v>2373551</v>
      </c>
      <c r="B3077">
        <v>1</v>
      </c>
      <c r="C3077" t="s">
        <v>80</v>
      </c>
      <c r="D3077" t="s">
        <v>102</v>
      </c>
      <c r="E3077" t="s">
        <v>132</v>
      </c>
      <c r="F3077" t="s">
        <v>9075</v>
      </c>
      <c r="G3077" t="s">
        <v>145</v>
      </c>
      <c r="H3077" t="s">
        <v>135</v>
      </c>
      <c r="I3077" t="s">
        <v>136</v>
      </c>
      <c r="J3077" t="s">
        <v>137</v>
      </c>
      <c r="K3077" t="s">
        <v>138</v>
      </c>
      <c r="L3077" t="s">
        <v>9076</v>
      </c>
      <c r="M3077" t="s">
        <v>9077</v>
      </c>
      <c r="N3077">
        <v>2.0947222220000001</v>
      </c>
      <c r="O3077">
        <v>0</v>
      </c>
      <c r="P3077">
        <v>0</v>
      </c>
      <c r="Q3077">
        <v>0</v>
      </c>
      <c r="R3077">
        <v>15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28.917213639532541</v>
      </c>
      <c r="AA3077">
        <v>0</v>
      </c>
      <c r="AB3077">
        <v>0</v>
      </c>
      <c r="AC3077">
        <v>0</v>
      </c>
      <c r="AD3077">
        <v>0</v>
      </c>
      <c r="AE3077">
        <v>28.917213639532541</v>
      </c>
    </row>
    <row r="3078" spans="1:31" x14ac:dyDescent="0.25">
      <c r="A3078">
        <v>2373558</v>
      </c>
      <c r="B3078">
        <v>1</v>
      </c>
      <c r="C3078" t="s">
        <v>80</v>
      </c>
      <c r="D3078" t="s">
        <v>83</v>
      </c>
      <c r="E3078" t="s">
        <v>132</v>
      </c>
      <c r="F3078" t="s">
        <v>9078</v>
      </c>
      <c r="G3078" t="s">
        <v>149</v>
      </c>
      <c r="H3078" t="s">
        <v>135</v>
      </c>
      <c r="I3078" t="s">
        <v>136</v>
      </c>
      <c r="J3078" t="s">
        <v>137</v>
      </c>
      <c r="K3078" t="s">
        <v>138</v>
      </c>
      <c r="L3078" t="s">
        <v>9079</v>
      </c>
      <c r="M3078" t="s">
        <v>9080</v>
      </c>
      <c r="N3078">
        <v>1.4416666659999999</v>
      </c>
      <c r="O3078">
        <v>0</v>
      </c>
      <c r="P3078">
        <v>1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0.14582671108362499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0.14582671108362499</v>
      </c>
    </row>
    <row r="3079" spans="1:31" x14ac:dyDescent="0.25">
      <c r="A3079">
        <v>2373561</v>
      </c>
      <c r="B3079">
        <v>1</v>
      </c>
      <c r="C3079" t="s">
        <v>80</v>
      </c>
      <c r="D3079" t="s">
        <v>110</v>
      </c>
      <c r="E3079" t="s">
        <v>155</v>
      </c>
      <c r="F3079" t="s">
        <v>9072</v>
      </c>
      <c r="G3079" t="s">
        <v>203</v>
      </c>
      <c r="H3079" t="s">
        <v>135</v>
      </c>
      <c r="I3079" t="s">
        <v>136</v>
      </c>
      <c r="J3079" t="s">
        <v>137</v>
      </c>
      <c r="K3079" t="s">
        <v>138</v>
      </c>
      <c r="L3079" t="s">
        <v>9081</v>
      </c>
      <c r="M3079" t="s">
        <v>9082</v>
      </c>
      <c r="N3079">
        <v>1.2780555549999999</v>
      </c>
      <c r="O3079">
        <v>0</v>
      </c>
      <c r="P3079">
        <v>129</v>
      </c>
      <c r="Q3079">
        <v>0</v>
      </c>
      <c r="R3079">
        <v>0</v>
      </c>
      <c r="S3079">
        <v>0</v>
      </c>
      <c r="T3079">
        <v>16</v>
      </c>
      <c r="U3079">
        <v>0</v>
      </c>
      <c r="V3079">
        <v>0</v>
      </c>
      <c r="W3079">
        <v>0</v>
      </c>
      <c r="X3079">
        <v>30.056661837135458</v>
      </c>
      <c r="Y3079">
        <v>0</v>
      </c>
      <c r="Z3079">
        <v>0</v>
      </c>
      <c r="AA3079">
        <v>0</v>
      </c>
      <c r="AB3079">
        <v>7.3174495521600011</v>
      </c>
      <c r="AC3079">
        <v>0</v>
      </c>
      <c r="AD3079">
        <v>0</v>
      </c>
      <c r="AE3079">
        <v>37.374111389295457</v>
      </c>
    </row>
    <row r="3080" spans="1:31" x14ac:dyDescent="0.25">
      <c r="A3080">
        <v>2373563</v>
      </c>
      <c r="B3080">
        <v>1</v>
      </c>
      <c r="C3080" t="s">
        <v>80</v>
      </c>
      <c r="D3080" t="s">
        <v>94</v>
      </c>
      <c r="E3080" t="s">
        <v>184</v>
      </c>
      <c r="F3080" t="s">
        <v>9083</v>
      </c>
      <c r="G3080" t="s">
        <v>203</v>
      </c>
      <c r="H3080" t="s">
        <v>135</v>
      </c>
      <c r="I3080" t="s">
        <v>136</v>
      </c>
      <c r="J3080" t="s">
        <v>137</v>
      </c>
      <c r="K3080" t="s">
        <v>138</v>
      </c>
      <c r="L3080" t="s">
        <v>9084</v>
      </c>
      <c r="M3080" t="s">
        <v>9085</v>
      </c>
      <c r="N3080">
        <v>1.816944444</v>
      </c>
      <c r="O3080">
        <v>0</v>
      </c>
      <c r="P3080">
        <v>0</v>
      </c>
      <c r="Q3080">
        <v>0</v>
      </c>
      <c r="R3080">
        <v>10</v>
      </c>
      <c r="S3080">
        <v>0</v>
      </c>
      <c r="T3080">
        <v>1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40.930732988091357</v>
      </c>
      <c r="AA3080">
        <v>0</v>
      </c>
      <c r="AB3080">
        <v>13.133165109092527</v>
      </c>
      <c r="AC3080">
        <v>0</v>
      </c>
      <c r="AD3080">
        <v>0</v>
      </c>
      <c r="AE3080">
        <v>54.063898097183881</v>
      </c>
    </row>
    <row r="3081" spans="1:31" x14ac:dyDescent="0.25">
      <c r="A3081">
        <v>2373566</v>
      </c>
      <c r="B3081">
        <v>1</v>
      </c>
      <c r="C3081" t="s">
        <v>81</v>
      </c>
      <c r="D3081" t="s">
        <v>123</v>
      </c>
      <c r="E3081" t="s">
        <v>155</v>
      </c>
      <c r="F3081" t="s">
        <v>9086</v>
      </c>
      <c r="G3081" t="s">
        <v>203</v>
      </c>
      <c r="H3081" t="s">
        <v>135</v>
      </c>
      <c r="I3081" t="s">
        <v>136</v>
      </c>
      <c r="J3081" t="s">
        <v>137</v>
      </c>
      <c r="K3081" t="s">
        <v>138</v>
      </c>
      <c r="L3081" t="s">
        <v>9087</v>
      </c>
      <c r="M3081" t="s">
        <v>9088</v>
      </c>
      <c r="N3081">
        <v>2.7108333330000001</v>
      </c>
      <c r="O3081">
        <v>0</v>
      </c>
      <c r="P3081">
        <v>40</v>
      </c>
      <c r="Q3081">
        <v>0</v>
      </c>
      <c r="R3081">
        <v>1</v>
      </c>
      <c r="S3081">
        <v>0</v>
      </c>
      <c r="T3081">
        <v>2</v>
      </c>
      <c r="U3081">
        <v>0</v>
      </c>
      <c r="V3081">
        <v>0</v>
      </c>
      <c r="W3081">
        <v>0</v>
      </c>
      <c r="X3081">
        <v>23.535813190033902</v>
      </c>
      <c r="Y3081">
        <v>0</v>
      </c>
      <c r="Z3081">
        <v>5.0497807219811781</v>
      </c>
      <c r="AA3081">
        <v>0</v>
      </c>
      <c r="AB3081">
        <v>2.093323786821875</v>
      </c>
      <c r="AC3081">
        <v>0</v>
      </c>
      <c r="AD3081">
        <v>0</v>
      </c>
      <c r="AE3081">
        <v>30.678917698836955</v>
      </c>
    </row>
    <row r="3082" spans="1:31" x14ac:dyDescent="0.25">
      <c r="A3082">
        <v>2373569</v>
      </c>
      <c r="B3082">
        <v>1</v>
      </c>
      <c r="C3082" t="s">
        <v>80</v>
      </c>
      <c r="D3082" t="s">
        <v>85</v>
      </c>
      <c r="E3082" t="s">
        <v>155</v>
      </c>
      <c r="F3082" t="s">
        <v>9089</v>
      </c>
      <c r="G3082" t="s">
        <v>203</v>
      </c>
      <c r="H3082" t="s">
        <v>135</v>
      </c>
      <c r="I3082" t="s">
        <v>136</v>
      </c>
      <c r="J3082" t="s">
        <v>137</v>
      </c>
      <c r="K3082" t="s">
        <v>138</v>
      </c>
      <c r="L3082" t="s">
        <v>9090</v>
      </c>
      <c r="M3082" t="s">
        <v>9091</v>
      </c>
      <c r="N3082">
        <v>2.0438888880000001</v>
      </c>
      <c r="O3082">
        <v>0</v>
      </c>
      <c r="P3082">
        <v>114</v>
      </c>
      <c r="Q3082">
        <v>0</v>
      </c>
      <c r="R3082">
        <v>0</v>
      </c>
      <c r="S3082">
        <v>0</v>
      </c>
      <c r="T3082">
        <v>15</v>
      </c>
      <c r="U3082">
        <v>0</v>
      </c>
      <c r="V3082">
        <v>0</v>
      </c>
      <c r="W3082">
        <v>0</v>
      </c>
      <c r="X3082">
        <v>62.261377950818456</v>
      </c>
      <c r="Y3082">
        <v>0</v>
      </c>
      <c r="Z3082">
        <v>0</v>
      </c>
      <c r="AA3082">
        <v>0</v>
      </c>
      <c r="AB3082">
        <v>32.147346193510877</v>
      </c>
      <c r="AC3082">
        <v>0</v>
      </c>
      <c r="AD3082">
        <v>0</v>
      </c>
      <c r="AE3082">
        <v>94.408724144329341</v>
      </c>
    </row>
    <row r="3083" spans="1:31" x14ac:dyDescent="0.25">
      <c r="A3083">
        <v>2373574</v>
      </c>
      <c r="B3083">
        <v>1</v>
      </c>
      <c r="C3083" t="s">
        <v>81</v>
      </c>
      <c r="D3083" t="s">
        <v>115</v>
      </c>
      <c r="E3083" t="s">
        <v>155</v>
      </c>
      <c r="F3083" t="s">
        <v>9092</v>
      </c>
      <c r="G3083" t="s">
        <v>203</v>
      </c>
      <c r="H3083" t="s">
        <v>135</v>
      </c>
      <c r="I3083" t="s">
        <v>136</v>
      </c>
      <c r="J3083" t="s">
        <v>137</v>
      </c>
      <c r="K3083" t="s">
        <v>138</v>
      </c>
      <c r="L3083" t="s">
        <v>9093</v>
      </c>
      <c r="M3083" t="s">
        <v>9094</v>
      </c>
      <c r="N3083">
        <v>2.0830555550000001</v>
      </c>
      <c r="O3083">
        <v>0</v>
      </c>
      <c r="P3083">
        <v>2</v>
      </c>
      <c r="Q3083">
        <v>0</v>
      </c>
      <c r="R3083">
        <v>1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0.81686521123945843</v>
      </c>
      <c r="Y3083">
        <v>0</v>
      </c>
      <c r="Z3083">
        <v>10.425933595350017</v>
      </c>
      <c r="AA3083">
        <v>0</v>
      </c>
      <c r="AB3083">
        <v>0</v>
      </c>
      <c r="AC3083">
        <v>0</v>
      </c>
      <c r="AD3083">
        <v>0</v>
      </c>
      <c r="AE3083">
        <v>11.242798806589475</v>
      </c>
    </row>
    <row r="3084" spans="1:31" x14ac:dyDescent="0.25">
      <c r="A3084">
        <v>2373585</v>
      </c>
      <c r="B3084">
        <v>1</v>
      </c>
      <c r="C3084" t="s">
        <v>80</v>
      </c>
      <c r="D3084" t="s">
        <v>97</v>
      </c>
      <c r="E3084" t="s">
        <v>132</v>
      </c>
      <c r="F3084" t="s">
        <v>9095</v>
      </c>
      <c r="G3084" t="s">
        <v>134</v>
      </c>
      <c r="H3084" t="s">
        <v>135</v>
      </c>
      <c r="I3084" t="s">
        <v>136</v>
      </c>
      <c r="J3084" t="s">
        <v>137</v>
      </c>
      <c r="K3084" t="s">
        <v>138</v>
      </c>
      <c r="L3084" t="s">
        <v>9096</v>
      </c>
      <c r="M3084" t="s">
        <v>9097</v>
      </c>
      <c r="N3084">
        <v>1.314166666</v>
      </c>
      <c r="O3084">
        <v>0</v>
      </c>
      <c r="P3084">
        <v>1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3.0651711931041666E-2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3.0651711931041666E-2</v>
      </c>
    </row>
    <row r="3085" spans="1:31" x14ac:dyDescent="0.25">
      <c r="A3085">
        <v>2373592</v>
      </c>
      <c r="B3085">
        <v>1</v>
      </c>
      <c r="C3085" t="s">
        <v>80</v>
      </c>
      <c r="D3085" t="s">
        <v>100</v>
      </c>
      <c r="E3085" t="s">
        <v>132</v>
      </c>
      <c r="F3085" t="s">
        <v>9098</v>
      </c>
      <c r="G3085" t="s">
        <v>161</v>
      </c>
      <c r="H3085" t="s">
        <v>135</v>
      </c>
      <c r="I3085" t="s">
        <v>136</v>
      </c>
      <c r="J3085" t="s">
        <v>137</v>
      </c>
      <c r="K3085" t="s">
        <v>138</v>
      </c>
      <c r="L3085" t="s">
        <v>9099</v>
      </c>
      <c r="M3085" t="s">
        <v>9100</v>
      </c>
      <c r="N3085">
        <v>1.7497222219999999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1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2.8806685914583499</v>
      </c>
      <c r="AC3085">
        <v>0</v>
      </c>
      <c r="AD3085">
        <v>0</v>
      </c>
      <c r="AE3085">
        <v>2.8806685914583499</v>
      </c>
    </row>
    <row r="3086" spans="1:31" x14ac:dyDescent="0.25">
      <c r="A3086">
        <v>2373595</v>
      </c>
      <c r="B3086">
        <v>1</v>
      </c>
      <c r="C3086" t="s">
        <v>80</v>
      </c>
      <c r="D3086" t="s">
        <v>93</v>
      </c>
      <c r="E3086" t="s">
        <v>155</v>
      </c>
      <c r="F3086" t="s">
        <v>9101</v>
      </c>
      <c r="G3086" t="s">
        <v>203</v>
      </c>
      <c r="H3086" t="s">
        <v>135</v>
      </c>
      <c r="I3086" t="s">
        <v>136</v>
      </c>
      <c r="J3086" t="s">
        <v>137</v>
      </c>
      <c r="K3086" t="s">
        <v>138</v>
      </c>
      <c r="L3086" t="s">
        <v>9102</v>
      </c>
      <c r="M3086" t="s">
        <v>9103</v>
      </c>
      <c r="N3086">
        <v>1.761111111</v>
      </c>
      <c r="O3086">
        <v>0</v>
      </c>
      <c r="P3086">
        <v>1</v>
      </c>
      <c r="Q3086">
        <v>0</v>
      </c>
      <c r="R3086">
        <v>7</v>
      </c>
      <c r="S3086">
        <v>0</v>
      </c>
      <c r="T3086">
        <v>4</v>
      </c>
      <c r="U3086">
        <v>0</v>
      </c>
      <c r="V3086">
        <v>0</v>
      </c>
      <c r="W3086">
        <v>0</v>
      </c>
      <c r="X3086">
        <v>0.39508257475125003</v>
      </c>
      <c r="Y3086">
        <v>0</v>
      </c>
      <c r="Z3086">
        <v>84.549944771313562</v>
      </c>
      <c r="AA3086">
        <v>0</v>
      </c>
      <c r="AB3086">
        <v>44.754208492512497</v>
      </c>
      <c r="AC3086">
        <v>0</v>
      </c>
      <c r="AD3086">
        <v>0</v>
      </c>
      <c r="AE3086">
        <v>129.69923583857732</v>
      </c>
    </row>
    <row r="3087" spans="1:31" x14ac:dyDescent="0.25">
      <c r="A3087">
        <v>2373611</v>
      </c>
      <c r="B3087">
        <v>1</v>
      </c>
      <c r="C3087" t="s">
        <v>80</v>
      </c>
      <c r="D3087" t="s">
        <v>103</v>
      </c>
      <c r="E3087" t="s">
        <v>155</v>
      </c>
      <c r="F3087" t="s">
        <v>9104</v>
      </c>
      <c r="G3087" t="s">
        <v>172</v>
      </c>
      <c r="H3087" t="s">
        <v>135</v>
      </c>
      <c r="I3087" t="s">
        <v>136</v>
      </c>
      <c r="J3087" t="s">
        <v>3</v>
      </c>
      <c r="K3087" t="s">
        <v>138</v>
      </c>
      <c r="L3087" t="s">
        <v>9105</v>
      </c>
      <c r="M3087" t="s">
        <v>9106</v>
      </c>
      <c r="N3087">
        <v>1.589722222</v>
      </c>
      <c r="O3087">
        <v>0</v>
      </c>
      <c r="P3087">
        <v>63</v>
      </c>
      <c r="Q3087">
        <v>0</v>
      </c>
      <c r="R3087">
        <v>0</v>
      </c>
      <c r="S3087">
        <v>0</v>
      </c>
      <c r="T3087">
        <v>8</v>
      </c>
      <c r="U3087">
        <v>0</v>
      </c>
      <c r="V3087">
        <v>0</v>
      </c>
      <c r="W3087">
        <v>0</v>
      </c>
      <c r="X3087">
        <v>34.806680975606142</v>
      </c>
      <c r="Y3087">
        <v>0</v>
      </c>
      <c r="Z3087">
        <v>0</v>
      </c>
      <c r="AA3087">
        <v>0</v>
      </c>
      <c r="AB3087">
        <v>7.9661796267660918</v>
      </c>
      <c r="AC3087">
        <v>0</v>
      </c>
      <c r="AD3087">
        <v>0</v>
      </c>
      <c r="AE3087">
        <v>42.772860602372234</v>
      </c>
    </row>
    <row r="3088" spans="1:31" x14ac:dyDescent="0.25">
      <c r="A3088">
        <v>2373616</v>
      </c>
      <c r="B3088">
        <v>1</v>
      </c>
      <c r="C3088" t="s">
        <v>80</v>
      </c>
      <c r="D3088" t="s">
        <v>82</v>
      </c>
      <c r="E3088" t="s">
        <v>132</v>
      </c>
      <c r="F3088" t="s">
        <v>9107</v>
      </c>
      <c r="G3088" t="s">
        <v>134</v>
      </c>
      <c r="H3088" t="s">
        <v>135</v>
      </c>
      <c r="I3088" t="s">
        <v>136</v>
      </c>
      <c r="J3088" t="s">
        <v>137</v>
      </c>
      <c r="K3088" t="s">
        <v>138</v>
      </c>
      <c r="L3088" t="s">
        <v>9108</v>
      </c>
      <c r="M3088" t="s">
        <v>9109</v>
      </c>
      <c r="N3088">
        <v>1.633888888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1</v>
      </c>
      <c r="U3088">
        <v>0</v>
      </c>
      <c r="V3088">
        <v>1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1.7419074096626586</v>
      </c>
      <c r="AC3088">
        <v>0</v>
      </c>
      <c r="AD3088">
        <v>10.882318538852001</v>
      </c>
      <c r="AE3088">
        <v>12.62422594851466</v>
      </c>
    </row>
    <row r="3089" spans="1:31" x14ac:dyDescent="0.25">
      <c r="A3089">
        <v>2373621</v>
      </c>
      <c r="B3089">
        <v>1</v>
      </c>
      <c r="C3089" t="s">
        <v>80</v>
      </c>
      <c r="D3089" t="s">
        <v>100</v>
      </c>
      <c r="E3089" t="s">
        <v>132</v>
      </c>
      <c r="F3089" t="s">
        <v>9110</v>
      </c>
      <c r="G3089" t="s">
        <v>149</v>
      </c>
      <c r="H3089" t="s">
        <v>135</v>
      </c>
      <c r="I3089" t="s">
        <v>136</v>
      </c>
      <c r="J3089" t="s">
        <v>137</v>
      </c>
      <c r="K3089" t="s">
        <v>138</v>
      </c>
      <c r="L3089" t="s">
        <v>9111</v>
      </c>
      <c r="M3089" t="s">
        <v>9112</v>
      </c>
      <c r="N3089">
        <v>2.056944444</v>
      </c>
      <c r="O3089">
        <v>0</v>
      </c>
      <c r="P3089">
        <v>2</v>
      </c>
      <c r="Q3089">
        <v>0</v>
      </c>
      <c r="R3089">
        <v>4</v>
      </c>
      <c r="S3089">
        <v>0</v>
      </c>
      <c r="T3089">
        <v>1</v>
      </c>
      <c r="U3089">
        <v>0</v>
      </c>
      <c r="V3089">
        <v>0</v>
      </c>
      <c r="W3089">
        <v>0</v>
      </c>
      <c r="X3089">
        <v>1.213360723271</v>
      </c>
      <c r="Y3089">
        <v>0</v>
      </c>
      <c r="Z3089">
        <v>9.8080847032876672</v>
      </c>
      <c r="AA3089">
        <v>0</v>
      </c>
      <c r="AB3089">
        <v>0.59873525152433338</v>
      </c>
      <c r="AC3089">
        <v>0</v>
      </c>
      <c r="AD3089">
        <v>0</v>
      </c>
      <c r="AE3089">
        <v>11.620180678083001</v>
      </c>
    </row>
    <row r="3090" spans="1:31" x14ac:dyDescent="0.25">
      <c r="A3090">
        <v>2373636</v>
      </c>
      <c r="B3090">
        <v>1</v>
      </c>
      <c r="C3090" t="s">
        <v>80</v>
      </c>
      <c r="D3090" t="s">
        <v>85</v>
      </c>
      <c r="E3090" t="s">
        <v>132</v>
      </c>
      <c r="F3090" t="s">
        <v>9113</v>
      </c>
      <c r="G3090" t="s">
        <v>145</v>
      </c>
      <c r="H3090" t="s">
        <v>135</v>
      </c>
      <c r="I3090" t="s">
        <v>136</v>
      </c>
      <c r="J3090" t="s">
        <v>137</v>
      </c>
      <c r="K3090" t="s">
        <v>138</v>
      </c>
      <c r="L3090" t="s">
        <v>9114</v>
      </c>
      <c r="M3090" t="s">
        <v>9115</v>
      </c>
      <c r="N3090">
        <v>0.96333333300000001</v>
      </c>
      <c r="O3090">
        <v>0</v>
      </c>
      <c r="P3090">
        <v>6</v>
      </c>
      <c r="Q3090">
        <v>0</v>
      </c>
      <c r="R3090">
        <v>0</v>
      </c>
      <c r="S3090">
        <v>0</v>
      </c>
      <c r="T3090">
        <v>1</v>
      </c>
      <c r="U3090">
        <v>0</v>
      </c>
      <c r="V3090">
        <v>0</v>
      </c>
      <c r="W3090">
        <v>0</v>
      </c>
      <c r="X3090">
        <v>1.3006997475978999</v>
      </c>
      <c r="Y3090">
        <v>0</v>
      </c>
      <c r="Z3090">
        <v>0</v>
      </c>
      <c r="AA3090">
        <v>0</v>
      </c>
      <c r="AB3090">
        <v>4.4381465108999998E-2</v>
      </c>
      <c r="AC3090">
        <v>0</v>
      </c>
      <c r="AD3090">
        <v>0</v>
      </c>
      <c r="AE3090">
        <v>1.3450812127068998</v>
      </c>
    </row>
    <row r="3091" spans="1:31" x14ac:dyDescent="0.25">
      <c r="A3091">
        <v>2373638</v>
      </c>
      <c r="B3091">
        <v>1</v>
      </c>
      <c r="C3091" t="s">
        <v>81</v>
      </c>
      <c r="D3091" t="s">
        <v>112</v>
      </c>
      <c r="E3091" t="s">
        <v>132</v>
      </c>
      <c r="F3091" t="s">
        <v>9116</v>
      </c>
      <c r="G3091" t="s">
        <v>149</v>
      </c>
      <c r="H3091" t="s">
        <v>135</v>
      </c>
      <c r="I3091" t="s">
        <v>136</v>
      </c>
      <c r="J3091" t="s">
        <v>137</v>
      </c>
      <c r="K3091" t="s">
        <v>138</v>
      </c>
      <c r="L3091" t="s">
        <v>9117</v>
      </c>
      <c r="M3091" t="s">
        <v>9118</v>
      </c>
      <c r="N3091">
        <v>0.98444444399999997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0.18378249747120001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0.18378249747120001</v>
      </c>
    </row>
    <row r="3092" spans="1:31" x14ac:dyDescent="0.25">
      <c r="A3092">
        <v>2373547</v>
      </c>
      <c r="B3092">
        <v>1</v>
      </c>
      <c r="C3092" t="s">
        <v>80</v>
      </c>
      <c r="D3092" t="s">
        <v>95</v>
      </c>
      <c r="E3092" t="s">
        <v>155</v>
      </c>
      <c r="F3092" t="s">
        <v>9119</v>
      </c>
      <c r="G3092" t="s">
        <v>157</v>
      </c>
      <c r="H3092" t="s">
        <v>135</v>
      </c>
      <c r="I3092" t="s">
        <v>136</v>
      </c>
      <c r="J3092" t="s">
        <v>137</v>
      </c>
      <c r="K3092" t="s">
        <v>138</v>
      </c>
      <c r="L3092" t="s">
        <v>9120</v>
      </c>
      <c r="M3092" t="s">
        <v>9121</v>
      </c>
      <c r="N3092">
        <v>6.2702777770000004</v>
      </c>
      <c r="O3092">
        <v>0</v>
      </c>
      <c r="P3092">
        <v>231</v>
      </c>
      <c r="Q3092">
        <v>0</v>
      </c>
      <c r="R3092">
        <v>0</v>
      </c>
      <c r="S3092">
        <v>0</v>
      </c>
      <c r="T3092">
        <v>31</v>
      </c>
      <c r="U3092">
        <v>0</v>
      </c>
      <c r="V3092">
        <v>0</v>
      </c>
      <c r="W3092">
        <v>0</v>
      </c>
      <c r="X3092">
        <v>283.9988588230683</v>
      </c>
      <c r="Y3092">
        <v>0</v>
      </c>
      <c r="Z3092">
        <v>0</v>
      </c>
      <c r="AA3092">
        <v>0</v>
      </c>
      <c r="AB3092">
        <v>105.83141168213837</v>
      </c>
      <c r="AC3092">
        <v>0</v>
      </c>
      <c r="AD3092">
        <v>0</v>
      </c>
      <c r="AE3092">
        <v>389.83027050520667</v>
      </c>
    </row>
    <row r="3093" spans="1:31" x14ac:dyDescent="0.25">
      <c r="A3093">
        <v>2373584</v>
      </c>
      <c r="B3093">
        <v>1</v>
      </c>
      <c r="C3093" t="s">
        <v>81</v>
      </c>
      <c r="D3093" t="s">
        <v>128</v>
      </c>
      <c r="E3093" t="s">
        <v>155</v>
      </c>
      <c r="F3093" t="s">
        <v>9122</v>
      </c>
      <c r="G3093" t="s">
        <v>353</v>
      </c>
      <c r="H3093" t="s">
        <v>135</v>
      </c>
      <c r="I3093" t="s">
        <v>136</v>
      </c>
      <c r="J3093" t="s">
        <v>137</v>
      </c>
      <c r="K3093" t="s">
        <v>294</v>
      </c>
      <c r="L3093" t="s">
        <v>9123</v>
      </c>
      <c r="M3093" t="s">
        <v>9124</v>
      </c>
      <c r="N3093">
        <v>2.5527777770000002</v>
      </c>
      <c r="O3093">
        <v>0</v>
      </c>
      <c r="P3093">
        <v>101</v>
      </c>
      <c r="Q3093">
        <v>0</v>
      </c>
      <c r="R3093">
        <v>0</v>
      </c>
      <c r="S3093">
        <v>0</v>
      </c>
      <c r="T3093">
        <v>4</v>
      </c>
      <c r="U3093">
        <v>0</v>
      </c>
      <c r="V3093">
        <v>0</v>
      </c>
      <c r="W3093">
        <v>0</v>
      </c>
      <c r="X3093">
        <v>47.366349900167954</v>
      </c>
      <c r="Y3093">
        <v>0</v>
      </c>
      <c r="Z3093">
        <v>0</v>
      </c>
      <c r="AA3093">
        <v>0</v>
      </c>
      <c r="AB3093">
        <v>2.691274450326</v>
      </c>
      <c r="AC3093">
        <v>0</v>
      </c>
      <c r="AD3093">
        <v>0</v>
      </c>
      <c r="AE3093">
        <v>50.057624350493953</v>
      </c>
    </row>
    <row r="3094" spans="1:31" x14ac:dyDescent="0.25">
      <c r="A3094">
        <v>2373622</v>
      </c>
      <c r="B3094">
        <v>1</v>
      </c>
      <c r="C3094" t="s">
        <v>80</v>
      </c>
      <c r="D3094" t="s">
        <v>93</v>
      </c>
      <c r="E3094" t="s">
        <v>132</v>
      </c>
      <c r="F3094" t="s">
        <v>9125</v>
      </c>
      <c r="G3094" t="s">
        <v>149</v>
      </c>
      <c r="H3094" t="s">
        <v>135</v>
      </c>
      <c r="I3094" t="s">
        <v>136</v>
      </c>
      <c r="J3094" t="s">
        <v>137</v>
      </c>
      <c r="K3094" t="s">
        <v>138</v>
      </c>
      <c r="L3094" t="s">
        <v>9126</v>
      </c>
      <c r="M3094" t="s">
        <v>9127</v>
      </c>
      <c r="N3094">
        <v>1.9372222219999999</v>
      </c>
      <c r="O3094">
        <v>0</v>
      </c>
      <c r="P3094">
        <v>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</row>
    <row r="3095" spans="1:31" x14ac:dyDescent="0.25">
      <c r="A3095">
        <v>2373624</v>
      </c>
      <c r="B3095">
        <v>1</v>
      </c>
      <c r="C3095" t="s">
        <v>80</v>
      </c>
      <c r="D3095" t="s">
        <v>97</v>
      </c>
      <c r="E3095" t="s">
        <v>155</v>
      </c>
      <c r="F3095" t="s">
        <v>9128</v>
      </c>
      <c r="G3095" t="s">
        <v>157</v>
      </c>
      <c r="H3095" t="s">
        <v>135</v>
      </c>
      <c r="I3095" t="s">
        <v>136</v>
      </c>
      <c r="J3095" t="s">
        <v>137</v>
      </c>
      <c r="K3095" t="s">
        <v>138</v>
      </c>
      <c r="L3095" t="s">
        <v>9129</v>
      </c>
      <c r="M3095" t="s">
        <v>9130</v>
      </c>
      <c r="N3095">
        <v>2.6025</v>
      </c>
      <c r="O3095">
        <v>0</v>
      </c>
      <c r="P3095">
        <v>66</v>
      </c>
      <c r="Q3095">
        <v>0</v>
      </c>
      <c r="R3095">
        <v>1</v>
      </c>
      <c r="S3095">
        <v>0</v>
      </c>
      <c r="T3095">
        <v>3</v>
      </c>
      <c r="U3095">
        <v>0</v>
      </c>
      <c r="V3095">
        <v>0</v>
      </c>
      <c r="W3095">
        <v>0</v>
      </c>
      <c r="X3095">
        <v>61.436728981138593</v>
      </c>
      <c r="Y3095">
        <v>0</v>
      </c>
      <c r="Z3095">
        <v>3.7764005993808007</v>
      </c>
      <c r="AA3095">
        <v>0</v>
      </c>
      <c r="AB3095">
        <v>15.221965079699167</v>
      </c>
      <c r="AC3095">
        <v>0</v>
      </c>
      <c r="AD3095">
        <v>0</v>
      </c>
      <c r="AE3095">
        <v>80.435094660218567</v>
      </c>
    </row>
    <row r="3096" spans="1:31" x14ac:dyDescent="0.25">
      <c r="A3096">
        <v>2373631</v>
      </c>
      <c r="B3096">
        <v>1</v>
      </c>
      <c r="C3096" t="s">
        <v>80</v>
      </c>
      <c r="D3096" t="s">
        <v>96</v>
      </c>
      <c r="E3096" t="s">
        <v>132</v>
      </c>
      <c r="F3096" t="s">
        <v>9131</v>
      </c>
      <c r="G3096" t="s">
        <v>149</v>
      </c>
      <c r="H3096" t="s">
        <v>135</v>
      </c>
      <c r="I3096" t="s">
        <v>136</v>
      </c>
      <c r="J3096" t="s">
        <v>137</v>
      </c>
      <c r="K3096" t="s">
        <v>138</v>
      </c>
      <c r="L3096" t="s">
        <v>9132</v>
      </c>
      <c r="M3096" t="s">
        <v>9133</v>
      </c>
      <c r="N3096">
        <v>2.5272222219999998</v>
      </c>
      <c r="O3096">
        <v>0</v>
      </c>
      <c r="P3096">
        <v>1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1.8315981186624333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1.8315981186624333</v>
      </c>
    </row>
    <row r="3097" spans="1:31" x14ac:dyDescent="0.25">
      <c r="A3097">
        <v>2373634</v>
      </c>
      <c r="B3097">
        <v>1</v>
      </c>
      <c r="C3097" t="s">
        <v>81</v>
      </c>
      <c r="D3097" t="s">
        <v>127</v>
      </c>
      <c r="E3097" t="s">
        <v>132</v>
      </c>
      <c r="F3097" t="s">
        <v>9134</v>
      </c>
      <c r="G3097" t="s">
        <v>145</v>
      </c>
      <c r="H3097" t="s">
        <v>135</v>
      </c>
      <c r="I3097" t="s">
        <v>136</v>
      </c>
      <c r="J3097" t="s">
        <v>137</v>
      </c>
      <c r="K3097" t="s">
        <v>138</v>
      </c>
      <c r="L3097" t="s">
        <v>9135</v>
      </c>
      <c r="M3097" t="s">
        <v>9136</v>
      </c>
      <c r="N3097">
        <v>1.6616666659999999</v>
      </c>
      <c r="O3097">
        <v>0</v>
      </c>
      <c r="P3097">
        <v>3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0.80509432909134993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0.80509432909134993</v>
      </c>
    </row>
    <row r="3098" spans="1:31" x14ac:dyDescent="0.25">
      <c r="A3098">
        <v>2373640</v>
      </c>
      <c r="B3098">
        <v>1</v>
      </c>
      <c r="C3098" t="s">
        <v>80</v>
      </c>
      <c r="D3098" t="s">
        <v>92</v>
      </c>
      <c r="E3098" t="s">
        <v>132</v>
      </c>
      <c r="F3098" t="s">
        <v>9137</v>
      </c>
      <c r="G3098" t="s">
        <v>149</v>
      </c>
      <c r="H3098" t="s">
        <v>135</v>
      </c>
      <c r="I3098" t="s">
        <v>136</v>
      </c>
      <c r="J3098" t="s">
        <v>137</v>
      </c>
      <c r="K3098" t="s">
        <v>138</v>
      </c>
      <c r="L3098" t="s">
        <v>9138</v>
      </c>
      <c r="M3098" t="s">
        <v>9139</v>
      </c>
      <c r="N3098">
        <v>2.1236111110000002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1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3.7211285870384998</v>
      </c>
      <c r="AC3098">
        <v>0</v>
      </c>
      <c r="AD3098">
        <v>0</v>
      </c>
      <c r="AE3098">
        <v>3.7211285870384998</v>
      </c>
    </row>
    <row r="3099" spans="1:31" x14ac:dyDescent="0.25">
      <c r="A3099">
        <v>2373651</v>
      </c>
      <c r="B3099">
        <v>1</v>
      </c>
      <c r="C3099" t="s">
        <v>80</v>
      </c>
      <c r="D3099" t="s">
        <v>97</v>
      </c>
      <c r="E3099" t="s">
        <v>132</v>
      </c>
      <c r="F3099" t="s">
        <v>9140</v>
      </c>
      <c r="G3099" t="s">
        <v>145</v>
      </c>
      <c r="H3099" t="s">
        <v>135</v>
      </c>
      <c r="I3099" t="s">
        <v>136</v>
      </c>
      <c r="J3099" t="s">
        <v>137</v>
      </c>
      <c r="K3099" t="s">
        <v>138</v>
      </c>
      <c r="L3099" t="s">
        <v>9141</v>
      </c>
      <c r="M3099" t="s">
        <v>9142</v>
      </c>
      <c r="N3099">
        <v>1.529722222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0.77265301028279176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0.77265301028279176</v>
      </c>
    </row>
    <row r="3100" spans="1:31" x14ac:dyDescent="0.25">
      <c r="A3100">
        <v>2373656</v>
      </c>
      <c r="B3100">
        <v>1</v>
      </c>
      <c r="C3100" t="s">
        <v>80</v>
      </c>
      <c r="D3100" t="s">
        <v>96</v>
      </c>
      <c r="E3100" t="s">
        <v>132</v>
      </c>
      <c r="F3100" t="s">
        <v>9143</v>
      </c>
      <c r="G3100" t="s">
        <v>134</v>
      </c>
      <c r="H3100" t="s">
        <v>135</v>
      </c>
      <c r="I3100" t="s">
        <v>136</v>
      </c>
      <c r="J3100" t="s">
        <v>137</v>
      </c>
      <c r="K3100" t="s">
        <v>138</v>
      </c>
      <c r="L3100" t="s">
        <v>9144</v>
      </c>
      <c r="M3100" t="s">
        <v>9145</v>
      </c>
      <c r="N3100">
        <v>2.7369444440000001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10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82.393791240927897</v>
      </c>
      <c r="AC3100">
        <v>0</v>
      </c>
      <c r="AD3100">
        <v>0</v>
      </c>
      <c r="AE3100">
        <v>82.393791240927897</v>
      </c>
    </row>
    <row r="3101" spans="1:31" x14ac:dyDescent="0.25">
      <c r="A3101">
        <v>2373657</v>
      </c>
      <c r="B3101">
        <v>1</v>
      </c>
      <c r="C3101" t="s">
        <v>80</v>
      </c>
      <c r="D3101" t="s">
        <v>83</v>
      </c>
      <c r="E3101" t="s">
        <v>132</v>
      </c>
      <c r="F3101" t="s">
        <v>9146</v>
      </c>
      <c r="G3101" t="s">
        <v>149</v>
      </c>
      <c r="H3101" t="s">
        <v>135</v>
      </c>
      <c r="I3101" t="s">
        <v>136</v>
      </c>
      <c r="J3101" t="s">
        <v>137</v>
      </c>
      <c r="K3101" t="s">
        <v>138</v>
      </c>
      <c r="L3101" t="s">
        <v>9147</v>
      </c>
      <c r="M3101" t="s">
        <v>9148</v>
      </c>
      <c r="N3101">
        <v>2.594166666</v>
      </c>
      <c r="O3101">
        <v>0</v>
      </c>
      <c r="P3101">
        <v>3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1.7621936660481337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1.7621936660481337</v>
      </c>
    </row>
    <row r="3102" spans="1:31" x14ac:dyDescent="0.25">
      <c r="A3102">
        <v>2373659</v>
      </c>
      <c r="B3102">
        <v>1</v>
      </c>
      <c r="C3102" t="s">
        <v>81</v>
      </c>
      <c r="D3102" t="s">
        <v>118</v>
      </c>
      <c r="E3102" t="s">
        <v>132</v>
      </c>
      <c r="F3102" t="s">
        <v>9149</v>
      </c>
      <c r="G3102" t="s">
        <v>145</v>
      </c>
      <c r="H3102" t="s">
        <v>135</v>
      </c>
      <c r="I3102" t="s">
        <v>136</v>
      </c>
      <c r="J3102" t="s">
        <v>137</v>
      </c>
      <c r="K3102" t="s">
        <v>138</v>
      </c>
      <c r="L3102" t="s">
        <v>9150</v>
      </c>
      <c r="M3102" t="s">
        <v>9151</v>
      </c>
      <c r="N3102">
        <v>1.703333333</v>
      </c>
      <c r="O3102">
        <v>0</v>
      </c>
      <c r="P3102">
        <v>8</v>
      </c>
      <c r="Q3102">
        <v>0</v>
      </c>
      <c r="R3102">
        <v>0</v>
      </c>
      <c r="S3102">
        <v>0</v>
      </c>
      <c r="T3102">
        <v>3</v>
      </c>
      <c r="U3102">
        <v>0</v>
      </c>
      <c r="V3102">
        <v>0</v>
      </c>
      <c r="W3102">
        <v>0</v>
      </c>
      <c r="X3102">
        <v>2.3602947365350007</v>
      </c>
      <c r="Y3102">
        <v>0</v>
      </c>
      <c r="Z3102">
        <v>0</v>
      </c>
      <c r="AA3102">
        <v>0</v>
      </c>
      <c r="AB3102">
        <v>1.5338670209115501</v>
      </c>
      <c r="AC3102">
        <v>0</v>
      </c>
      <c r="AD3102">
        <v>0</v>
      </c>
      <c r="AE3102">
        <v>3.8941617574465508</v>
      </c>
    </row>
    <row r="3103" spans="1:31" x14ac:dyDescent="0.25">
      <c r="A3103">
        <v>2373661</v>
      </c>
      <c r="B3103">
        <v>1</v>
      </c>
      <c r="C3103" t="s">
        <v>81</v>
      </c>
      <c r="D3103" t="s">
        <v>122</v>
      </c>
      <c r="E3103" t="s">
        <v>155</v>
      </c>
      <c r="F3103" t="s">
        <v>9152</v>
      </c>
      <c r="G3103" t="s">
        <v>203</v>
      </c>
      <c r="H3103" t="s">
        <v>135</v>
      </c>
      <c r="I3103" t="s">
        <v>136</v>
      </c>
      <c r="J3103" t="s">
        <v>137</v>
      </c>
      <c r="K3103" t="s">
        <v>138</v>
      </c>
      <c r="L3103" t="s">
        <v>9153</v>
      </c>
      <c r="M3103" t="s">
        <v>9154</v>
      </c>
      <c r="N3103">
        <v>0.67472222199999998</v>
      </c>
      <c r="O3103">
        <v>0</v>
      </c>
      <c r="P3103">
        <v>137</v>
      </c>
      <c r="Q3103">
        <v>0</v>
      </c>
      <c r="R3103">
        <v>0</v>
      </c>
      <c r="S3103">
        <v>0</v>
      </c>
      <c r="T3103">
        <v>1</v>
      </c>
      <c r="U3103">
        <v>0</v>
      </c>
      <c r="V3103">
        <v>0</v>
      </c>
      <c r="W3103">
        <v>0</v>
      </c>
      <c r="X3103">
        <v>14.837351246413851</v>
      </c>
      <c r="Y3103">
        <v>0</v>
      </c>
      <c r="Z3103">
        <v>0</v>
      </c>
      <c r="AA3103">
        <v>0</v>
      </c>
      <c r="AB3103">
        <v>0.14689366152521668</v>
      </c>
      <c r="AC3103">
        <v>0</v>
      </c>
      <c r="AD3103">
        <v>0</v>
      </c>
      <c r="AE3103">
        <v>14.984244907939068</v>
      </c>
    </row>
    <row r="3104" spans="1:31" x14ac:dyDescent="0.25">
      <c r="A3104">
        <v>2373677</v>
      </c>
      <c r="B3104">
        <v>1</v>
      </c>
      <c r="C3104" t="s">
        <v>80</v>
      </c>
      <c r="D3104" t="s">
        <v>86</v>
      </c>
      <c r="E3104" t="s">
        <v>132</v>
      </c>
      <c r="F3104" t="s">
        <v>9155</v>
      </c>
      <c r="G3104" t="s">
        <v>149</v>
      </c>
      <c r="H3104" t="s">
        <v>135</v>
      </c>
      <c r="I3104" t="s">
        <v>136</v>
      </c>
      <c r="J3104" t="s">
        <v>137</v>
      </c>
      <c r="K3104" t="s">
        <v>138</v>
      </c>
      <c r="L3104" t="s">
        <v>9156</v>
      </c>
      <c r="M3104" t="s">
        <v>9157</v>
      </c>
      <c r="N3104">
        <v>1.258888888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2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2.2654327366640667</v>
      </c>
      <c r="AC3104">
        <v>0</v>
      </c>
      <c r="AD3104">
        <v>0</v>
      </c>
      <c r="AE3104">
        <v>2.2654327366640667</v>
      </c>
    </row>
    <row r="3105" spans="1:31" x14ac:dyDescent="0.25">
      <c r="A3105">
        <v>2373684</v>
      </c>
      <c r="B3105">
        <v>1</v>
      </c>
      <c r="C3105" t="s">
        <v>80</v>
      </c>
      <c r="D3105" t="s">
        <v>94</v>
      </c>
      <c r="E3105" t="s">
        <v>184</v>
      </c>
      <c r="F3105" t="s">
        <v>9158</v>
      </c>
      <c r="G3105" t="s">
        <v>161</v>
      </c>
      <c r="H3105" t="s">
        <v>135</v>
      </c>
      <c r="I3105" t="s">
        <v>136</v>
      </c>
      <c r="J3105" t="s">
        <v>137</v>
      </c>
      <c r="K3105" t="s">
        <v>138</v>
      </c>
      <c r="L3105" t="s">
        <v>9159</v>
      </c>
      <c r="M3105" t="s">
        <v>9160</v>
      </c>
      <c r="N3105">
        <v>1.246388888</v>
      </c>
      <c r="O3105">
        <v>0</v>
      </c>
      <c r="P3105">
        <v>0</v>
      </c>
      <c r="Q3105">
        <v>0</v>
      </c>
      <c r="R3105">
        <v>6</v>
      </c>
      <c r="S3105">
        <v>0</v>
      </c>
      <c r="T3105">
        <v>2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19.565070428626875</v>
      </c>
      <c r="AA3105">
        <v>0</v>
      </c>
      <c r="AB3105">
        <v>5.4455563082016676</v>
      </c>
      <c r="AC3105">
        <v>0</v>
      </c>
      <c r="AD3105">
        <v>0</v>
      </c>
      <c r="AE3105">
        <v>25.010626736828542</v>
      </c>
    </row>
    <row r="3106" spans="1:31" x14ac:dyDescent="0.25">
      <c r="A3106">
        <v>2373606</v>
      </c>
      <c r="B3106">
        <v>1</v>
      </c>
      <c r="C3106" t="s">
        <v>80</v>
      </c>
      <c r="D3106" t="s">
        <v>96</v>
      </c>
      <c r="E3106" t="s">
        <v>132</v>
      </c>
      <c r="F3106" t="s">
        <v>9161</v>
      </c>
      <c r="G3106" t="s">
        <v>134</v>
      </c>
      <c r="H3106" t="s">
        <v>135</v>
      </c>
      <c r="I3106" t="s">
        <v>136</v>
      </c>
      <c r="J3106" t="s">
        <v>137</v>
      </c>
      <c r="K3106" t="s">
        <v>138</v>
      </c>
      <c r="L3106" t="s">
        <v>9162</v>
      </c>
      <c r="M3106" t="s">
        <v>9163</v>
      </c>
      <c r="N3106">
        <v>0.80611111099999999</v>
      </c>
      <c r="O3106">
        <v>0</v>
      </c>
      <c r="P3106">
        <v>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0.10485577811616667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0.10485577811616667</v>
      </c>
    </row>
    <row r="3107" spans="1:31" x14ac:dyDescent="0.25">
      <c r="A3107">
        <v>2373627</v>
      </c>
      <c r="B3107">
        <v>1</v>
      </c>
      <c r="C3107" t="s">
        <v>80</v>
      </c>
      <c r="D3107" t="s">
        <v>92</v>
      </c>
      <c r="E3107" t="s">
        <v>155</v>
      </c>
      <c r="F3107" t="s">
        <v>9164</v>
      </c>
      <c r="G3107" t="s">
        <v>203</v>
      </c>
      <c r="H3107" t="s">
        <v>135</v>
      </c>
      <c r="I3107" t="s">
        <v>136</v>
      </c>
      <c r="J3107" t="s">
        <v>137</v>
      </c>
      <c r="K3107" t="s">
        <v>138</v>
      </c>
      <c r="L3107" t="s">
        <v>9165</v>
      </c>
      <c r="M3107" t="s">
        <v>9166</v>
      </c>
      <c r="N3107">
        <v>3.9991666659999998</v>
      </c>
      <c r="O3107">
        <v>0</v>
      </c>
      <c r="P3107">
        <v>24</v>
      </c>
      <c r="Q3107">
        <v>0</v>
      </c>
      <c r="R3107">
        <v>4</v>
      </c>
      <c r="S3107">
        <v>0</v>
      </c>
      <c r="T3107">
        <v>11</v>
      </c>
      <c r="U3107">
        <v>0</v>
      </c>
      <c r="V3107">
        <v>0</v>
      </c>
      <c r="W3107">
        <v>0</v>
      </c>
      <c r="X3107">
        <v>53.253877079759</v>
      </c>
      <c r="Y3107">
        <v>0</v>
      </c>
      <c r="Z3107">
        <v>1.01816947514655</v>
      </c>
      <c r="AA3107">
        <v>0</v>
      </c>
      <c r="AB3107">
        <v>51.346671640090527</v>
      </c>
      <c r="AC3107">
        <v>0</v>
      </c>
      <c r="AD3107">
        <v>0</v>
      </c>
      <c r="AE3107">
        <v>105.61871819499608</v>
      </c>
    </row>
    <row r="3108" spans="1:31" x14ac:dyDescent="0.25">
      <c r="A3108">
        <v>2373670</v>
      </c>
      <c r="B3108">
        <v>1</v>
      </c>
      <c r="C3108" t="s">
        <v>80</v>
      </c>
      <c r="D3108" t="s">
        <v>99</v>
      </c>
      <c r="E3108" t="s">
        <v>155</v>
      </c>
      <c r="F3108" t="s">
        <v>9167</v>
      </c>
      <c r="G3108" t="s">
        <v>161</v>
      </c>
      <c r="H3108" t="s">
        <v>135</v>
      </c>
      <c r="I3108" t="s">
        <v>136</v>
      </c>
      <c r="J3108" t="s">
        <v>137</v>
      </c>
      <c r="K3108" t="s">
        <v>138</v>
      </c>
      <c r="L3108" t="s">
        <v>9168</v>
      </c>
      <c r="M3108" t="s">
        <v>9169</v>
      </c>
      <c r="N3108">
        <v>1.612222222</v>
      </c>
      <c r="O3108">
        <v>0</v>
      </c>
      <c r="P3108">
        <v>13</v>
      </c>
      <c r="Q3108">
        <v>0</v>
      </c>
      <c r="R3108">
        <v>1</v>
      </c>
      <c r="S3108">
        <v>0</v>
      </c>
      <c r="T3108">
        <v>2</v>
      </c>
      <c r="U3108">
        <v>0</v>
      </c>
      <c r="V3108">
        <v>0</v>
      </c>
      <c r="W3108">
        <v>0</v>
      </c>
      <c r="X3108">
        <v>5.7136506116681245</v>
      </c>
      <c r="Y3108">
        <v>0</v>
      </c>
      <c r="Z3108">
        <v>1.6200553191775333</v>
      </c>
      <c r="AA3108">
        <v>0</v>
      </c>
      <c r="AB3108">
        <v>5.7027182955170996</v>
      </c>
      <c r="AC3108">
        <v>0</v>
      </c>
      <c r="AD3108">
        <v>0</v>
      </c>
      <c r="AE3108">
        <v>13.036424226362758</v>
      </c>
    </row>
    <row r="3109" spans="1:31" x14ac:dyDescent="0.25">
      <c r="A3109">
        <v>2373672</v>
      </c>
      <c r="B3109">
        <v>1</v>
      </c>
      <c r="C3109" t="s">
        <v>81</v>
      </c>
      <c r="D3109" t="s">
        <v>122</v>
      </c>
      <c r="E3109" t="s">
        <v>132</v>
      </c>
      <c r="F3109" t="s">
        <v>9170</v>
      </c>
      <c r="G3109" t="s">
        <v>145</v>
      </c>
      <c r="H3109" t="s">
        <v>135</v>
      </c>
      <c r="I3109" t="s">
        <v>136</v>
      </c>
      <c r="J3109" t="s">
        <v>137</v>
      </c>
      <c r="K3109" t="s">
        <v>138</v>
      </c>
      <c r="L3109" t="s">
        <v>9171</v>
      </c>
      <c r="M3109" t="s">
        <v>9172</v>
      </c>
      <c r="N3109">
        <v>1.168055555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1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1.0521996093916667E-2</v>
      </c>
      <c r="AC3109">
        <v>0</v>
      </c>
      <c r="AD3109">
        <v>0</v>
      </c>
      <c r="AE3109">
        <v>1.0521996093916667E-2</v>
      </c>
    </row>
    <row r="3110" spans="1:31" x14ac:dyDescent="0.25">
      <c r="A3110">
        <v>2373676</v>
      </c>
      <c r="B3110">
        <v>1</v>
      </c>
      <c r="C3110" t="s">
        <v>81</v>
      </c>
      <c r="D3110" t="s">
        <v>112</v>
      </c>
      <c r="E3110" t="s">
        <v>132</v>
      </c>
      <c r="F3110" t="s">
        <v>9173</v>
      </c>
      <c r="G3110" t="s">
        <v>149</v>
      </c>
      <c r="H3110" t="s">
        <v>135</v>
      </c>
      <c r="I3110" t="s">
        <v>136</v>
      </c>
      <c r="J3110" t="s">
        <v>137</v>
      </c>
      <c r="K3110" t="s">
        <v>138</v>
      </c>
      <c r="L3110" t="s">
        <v>9174</v>
      </c>
      <c r="M3110" t="s">
        <v>9175</v>
      </c>
      <c r="N3110">
        <v>2.6838888879999998</v>
      </c>
      <c r="O3110">
        <v>0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11.73846373785516</v>
      </c>
      <c r="AA3110">
        <v>0</v>
      </c>
      <c r="AB3110">
        <v>0</v>
      </c>
      <c r="AC3110">
        <v>0</v>
      </c>
      <c r="AD3110">
        <v>0</v>
      </c>
      <c r="AE3110">
        <v>11.73846373785516</v>
      </c>
    </row>
    <row r="3111" spans="1:31" x14ac:dyDescent="0.25">
      <c r="A3111">
        <v>2373699</v>
      </c>
      <c r="B3111">
        <v>1</v>
      </c>
      <c r="C3111" t="s">
        <v>81</v>
      </c>
      <c r="D3111" t="s">
        <v>113</v>
      </c>
      <c r="E3111" t="s">
        <v>132</v>
      </c>
      <c r="F3111" t="s">
        <v>9176</v>
      </c>
      <c r="G3111" t="s">
        <v>149</v>
      </c>
      <c r="H3111" t="s">
        <v>135</v>
      </c>
      <c r="I3111" t="s">
        <v>136</v>
      </c>
      <c r="J3111" t="s">
        <v>137</v>
      </c>
      <c r="K3111" t="s">
        <v>138</v>
      </c>
      <c r="L3111" t="s">
        <v>9177</v>
      </c>
      <c r="M3111" t="s">
        <v>9178</v>
      </c>
      <c r="N3111">
        <v>0.68638888799999997</v>
      </c>
      <c r="O3111">
        <v>0</v>
      </c>
      <c r="P3111">
        <v>1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0.15384957220091666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0.15384957220091666</v>
      </c>
    </row>
    <row r="3112" spans="1:31" x14ac:dyDescent="0.25">
      <c r="A3112">
        <v>2373623</v>
      </c>
      <c r="B3112">
        <v>1</v>
      </c>
      <c r="C3112" t="s">
        <v>80</v>
      </c>
      <c r="D3112" t="s">
        <v>92</v>
      </c>
      <c r="E3112" t="s">
        <v>132</v>
      </c>
      <c r="F3112" t="s">
        <v>9179</v>
      </c>
      <c r="G3112" t="s">
        <v>145</v>
      </c>
      <c r="H3112" t="s">
        <v>135</v>
      </c>
      <c r="I3112" t="s">
        <v>136</v>
      </c>
      <c r="J3112" t="s">
        <v>137</v>
      </c>
      <c r="K3112" t="s">
        <v>138</v>
      </c>
      <c r="L3112" t="s">
        <v>9180</v>
      </c>
      <c r="M3112" t="s">
        <v>9181</v>
      </c>
      <c r="N3112">
        <v>4.6302777769999999</v>
      </c>
      <c r="O3112">
        <v>0</v>
      </c>
      <c r="P3112">
        <v>12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13.130717159667295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13.130717159667295</v>
      </c>
    </row>
    <row r="3113" spans="1:31" x14ac:dyDescent="0.25">
      <c r="A3113">
        <v>2373637</v>
      </c>
      <c r="B3113">
        <v>1</v>
      </c>
      <c r="C3113" t="s">
        <v>80</v>
      </c>
      <c r="D3113" t="s">
        <v>102</v>
      </c>
      <c r="E3113" t="s">
        <v>132</v>
      </c>
      <c r="F3113" t="s">
        <v>9182</v>
      </c>
      <c r="G3113" t="s">
        <v>134</v>
      </c>
      <c r="H3113" t="s">
        <v>135</v>
      </c>
      <c r="I3113" t="s">
        <v>136</v>
      </c>
      <c r="J3113" t="s">
        <v>137</v>
      </c>
      <c r="K3113" t="s">
        <v>138</v>
      </c>
      <c r="L3113" t="s">
        <v>9183</v>
      </c>
      <c r="M3113" t="s">
        <v>9184</v>
      </c>
      <c r="N3113">
        <v>3.741944444</v>
      </c>
      <c r="O3113">
        <v>0</v>
      </c>
      <c r="P3113">
        <v>1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1.2782314347921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1.2782314347921</v>
      </c>
    </row>
    <row r="3114" spans="1:31" x14ac:dyDescent="0.25">
      <c r="A3114">
        <v>2373673</v>
      </c>
      <c r="B3114">
        <v>1</v>
      </c>
      <c r="C3114" t="s">
        <v>81</v>
      </c>
      <c r="D3114" t="s">
        <v>118</v>
      </c>
      <c r="E3114" t="s">
        <v>132</v>
      </c>
      <c r="F3114" t="s">
        <v>9185</v>
      </c>
      <c r="G3114" t="s">
        <v>145</v>
      </c>
      <c r="H3114" t="s">
        <v>135</v>
      </c>
      <c r="I3114" t="s">
        <v>136</v>
      </c>
      <c r="J3114" t="s">
        <v>137</v>
      </c>
      <c r="K3114" t="s">
        <v>138</v>
      </c>
      <c r="L3114" t="s">
        <v>9186</v>
      </c>
      <c r="M3114" t="s">
        <v>9187</v>
      </c>
      <c r="N3114">
        <v>2.3975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</row>
    <row r="3115" spans="1:31" x14ac:dyDescent="0.25">
      <c r="A3115">
        <v>2373680</v>
      </c>
      <c r="B3115">
        <v>1</v>
      </c>
      <c r="C3115" t="s">
        <v>81</v>
      </c>
      <c r="D3115" t="s">
        <v>113</v>
      </c>
      <c r="E3115" t="s">
        <v>132</v>
      </c>
      <c r="F3115" t="s">
        <v>9188</v>
      </c>
      <c r="G3115" t="s">
        <v>149</v>
      </c>
      <c r="H3115" t="s">
        <v>135</v>
      </c>
      <c r="I3115" t="s">
        <v>136</v>
      </c>
      <c r="J3115" t="s">
        <v>137</v>
      </c>
      <c r="K3115" t="s">
        <v>138</v>
      </c>
      <c r="L3115" t="s">
        <v>9189</v>
      </c>
      <c r="M3115" t="s">
        <v>9190</v>
      </c>
      <c r="N3115">
        <v>3.3177777769999999</v>
      </c>
      <c r="O3115">
        <v>0</v>
      </c>
      <c r="P3115">
        <v>1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0.7005753238346083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0.7005753238346083</v>
      </c>
    </row>
    <row r="3116" spans="1:31" x14ac:dyDescent="0.25">
      <c r="A3116">
        <v>2373701</v>
      </c>
      <c r="B3116">
        <v>1</v>
      </c>
      <c r="C3116" t="s">
        <v>80</v>
      </c>
      <c r="D3116" t="s">
        <v>105</v>
      </c>
      <c r="E3116" t="s">
        <v>132</v>
      </c>
      <c r="F3116" t="s">
        <v>9191</v>
      </c>
      <c r="G3116" t="s">
        <v>172</v>
      </c>
      <c r="H3116" t="s">
        <v>135</v>
      </c>
      <c r="I3116" t="s">
        <v>136</v>
      </c>
      <c r="J3116" t="s">
        <v>137</v>
      </c>
      <c r="K3116" t="s">
        <v>138</v>
      </c>
      <c r="L3116" t="s">
        <v>9192</v>
      </c>
      <c r="M3116" t="s">
        <v>9193</v>
      </c>
      <c r="N3116">
        <v>1.496388888</v>
      </c>
      <c r="O3116">
        <v>0</v>
      </c>
      <c r="P3116">
        <v>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0.39602060363441671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0.39602060363441671</v>
      </c>
    </row>
    <row r="3117" spans="1:31" x14ac:dyDescent="0.25">
      <c r="A3117">
        <v>2373702</v>
      </c>
      <c r="B3117">
        <v>1</v>
      </c>
      <c r="C3117" t="s">
        <v>80</v>
      </c>
      <c r="D3117" t="s">
        <v>84</v>
      </c>
      <c r="E3117" t="s">
        <v>132</v>
      </c>
      <c r="F3117" t="s">
        <v>9194</v>
      </c>
      <c r="G3117" t="s">
        <v>145</v>
      </c>
      <c r="H3117" t="s">
        <v>135</v>
      </c>
      <c r="I3117" t="s">
        <v>136</v>
      </c>
      <c r="J3117" t="s">
        <v>137</v>
      </c>
      <c r="K3117" t="s">
        <v>138</v>
      </c>
      <c r="L3117" t="s">
        <v>9195</v>
      </c>
      <c r="M3117" t="s">
        <v>9196</v>
      </c>
      <c r="N3117">
        <v>2.0836111110000002</v>
      </c>
      <c r="O3117">
        <v>0</v>
      </c>
      <c r="P3117">
        <v>5</v>
      </c>
      <c r="Q3117">
        <v>0</v>
      </c>
      <c r="R3117">
        <v>0</v>
      </c>
      <c r="S3117">
        <v>0</v>
      </c>
      <c r="T3117">
        <v>1</v>
      </c>
      <c r="U3117">
        <v>0</v>
      </c>
      <c r="V3117">
        <v>0</v>
      </c>
      <c r="W3117">
        <v>0</v>
      </c>
      <c r="X3117">
        <v>1.1901344078353917</v>
      </c>
      <c r="Y3117">
        <v>0</v>
      </c>
      <c r="Z3117">
        <v>0</v>
      </c>
      <c r="AA3117">
        <v>0</v>
      </c>
      <c r="AB3117">
        <v>1.4636997861105332</v>
      </c>
      <c r="AC3117">
        <v>0</v>
      </c>
      <c r="AD3117">
        <v>0</v>
      </c>
      <c r="AE3117">
        <v>2.6538341939459249</v>
      </c>
    </row>
    <row r="3118" spans="1:31" x14ac:dyDescent="0.25">
      <c r="A3118">
        <v>2373704</v>
      </c>
      <c r="B3118">
        <v>1</v>
      </c>
      <c r="C3118" t="s">
        <v>80</v>
      </c>
      <c r="D3118" t="s">
        <v>97</v>
      </c>
      <c r="E3118" t="s">
        <v>155</v>
      </c>
      <c r="F3118" t="s">
        <v>9197</v>
      </c>
      <c r="G3118" t="s">
        <v>240</v>
      </c>
      <c r="H3118" t="s">
        <v>135</v>
      </c>
      <c r="I3118" t="s">
        <v>136</v>
      </c>
      <c r="J3118" t="s">
        <v>137</v>
      </c>
      <c r="K3118" t="s">
        <v>138</v>
      </c>
      <c r="L3118" t="s">
        <v>9198</v>
      </c>
      <c r="M3118" t="s">
        <v>9199</v>
      </c>
      <c r="N3118">
        <v>1.44</v>
      </c>
      <c r="O3118">
        <v>0</v>
      </c>
      <c r="P3118">
        <v>51</v>
      </c>
      <c r="Q3118">
        <v>0</v>
      </c>
      <c r="R3118">
        <v>0</v>
      </c>
      <c r="S3118">
        <v>0</v>
      </c>
      <c r="T3118">
        <v>1</v>
      </c>
      <c r="U3118">
        <v>0</v>
      </c>
      <c r="V3118">
        <v>0</v>
      </c>
      <c r="W3118">
        <v>0</v>
      </c>
      <c r="X3118">
        <v>16.901132393637006</v>
      </c>
      <c r="Y3118">
        <v>0</v>
      </c>
      <c r="Z3118">
        <v>0</v>
      </c>
      <c r="AA3118">
        <v>0</v>
      </c>
      <c r="AB3118">
        <v>1.1266927445774002</v>
      </c>
      <c r="AC3118">
        <v>0</v>
      </c>
      <c r="AD3118">
        <v>0</v>
      </c>
      <c r="AE3118">
        <v>18.027825138214407</v>
      </c>
    </row>
    <row r="3119" spans="1:31" x14ac:dyDescent="0.25">
      <c r="A3119">
        <v>2373709</v>
      </c>
      <c r="B3119">
        <v>1</v>
      </c>
      <c r="C3119" t="s">
        <v>80</v>
      </c>
      <c r="D3119" t="s">
        <v>84</v>
      </c>
      <c r="E3119" t="s">
        <v>155</v>
      </c>
      <c r="F3119" t="s">
        <v>9200</v>
      </c>
      <c r="G3119" t="s">
        <v>172</v>
      </c>
      <c r="H3119" t="s">
        <v>135</v>
      </c>
      <c r="I3119" t="s">
        <v>136</v>
      </c>
      <c r="J3119" t="s">
        <v>137</v>
      </c>
      <c r="K3119" t="s">
        <v>138</v>
      </c>
      <c r="L3119" t="s">
        <v>9201</v>
      </c>
      <c r="M3119" t="s">
        <v>9202</v>
      </c>
      <c r="N3119">
        <v>1.3461111109999999</v>
      </c>
      <c r="O3119">
        <v>0</v>
      </c>
      <c r="P3119">
        <v>15</v>
      </c>
      <c r="Q3119">
        <v>0</v>
      </c>
      <c r="R3119">
        <v>0</v>
      </c>
      <c r="S3119">
        <v>0</v>
      </c>
      <c r="T3119">
        <v>27</v>
      </c>
      <c r="U3119">
        <v>0</v>
      </c>
      <c r="V3119">
        <v>0</v>
      </c>
      <c r="W3119">
        <v>0</v>
      </c>
      <c r="X3119">
        <v>6.4399233500021174</v>
      </c>
      <c r="Y3119">
        <v>0</v>
      </c>
      <c r="Z3119">
        <v>0</v>
      </c>
      <c r="AA3119">
        <v>0</v>
      </c>
      <c r="AB3119">
        <v>57.69672945333447</v>
      </c>
      <c r="AC3119">
        <v>0</v>
      </c>
      <c r="AD3119">
        <v>0</v>
      </c>
      <c r="AE3119">
        <v>64.136652803336588</v>
      </c>
    </row>
    <row r="3120" spans="1:31" x14ac:dyDescent="0.25">
      <c r="A3120">
        <v>2373732</v>
      </c>
      <c r="B3120">
        <v>1</v>
      </c>
      <c r="C3120" t="s">
        <v>81</v>
      </c>
      <c r="D3120" t="s">
        <v>124</v>
      </c>
      <c r="E3120" t="s">
        <v>132</v>
      </c>
      <c r="F3120" t="s">
        <v>9203</v>
      </c>
      <c r="G3120" t="s">
        <v>145</v>
      </c>
      <c r="H3120" t="s">
        <v>135</v>
      </c>
      <c r="I3120" t="s">
        <v>136</v>
      </c>
      <c r="J3120" t="s">
        <v>137</v>
      </c>
      <c r="K3120" t="s">
        <v>138</v>
      </c>
      <c r="L3120" t="s">
        <v>9204</v>
      </c>
      <c r="M3120" t="s">
        <v>9205</v>
      </c>
      <c r="N3120">
        <v>1.1983333329999999</v>
      </c>
      <c r="O3120">
        <v>0</v>
      </c>
      <c r="P3120">
        <v>3</v>
      </c>
      <c r="Q3120">
        <v>0</v>
      </c>
      <c r="R3120">
        <v>0</v>
      </c>
      <c r="S3120">
        <v>0</v>
      </c>
      <c r="T3120">
        <v>1</v>
      </c>
      <c r="U3120">
        <v>0</v>
      </c>
      <c r="V3120">
        <v>0</v>
      </c>
      <c r="W3120">
        <v>0</v>
      </c>
      <c r="X3120">
        <v>1.0539298885877502</v>
      </c>
      <c r="Y3120">
        <v>0</v>
      </c>
      <c r="Z3120">
        <v>0</v>
      </c>
      <c r="AA3120">
        <v>0</v>
      </c>
      <c r="AB3120">
        <v>1.1741424624248666</v>
      </c>
      <c r="AC3120">
        <v>0</v>
      </c>
      <c r="AD3120">
        <v>0</v>
      </c>
      <c r="AE3120">
        <v>2.2280723510126168</v>
      </c>
    </row>
    <row r="3121" spans="1:31" x14ac:dyDescent="0.25">
      <c r="A3121">
        <v>2373743</v>
      </c>
      <c r="B3121">
        <v>1</v>
      </c>
      <c r="C3121" t="s">
        <v>81</v>
      </c>
      <c r="D3121" t="s">
        <v>112</v>
      </c>
      <c r="E3121" t="s">
        <v>132</v>
      </c>
      <c r="F3121" t="s">
        <v>4999</v>
      </c>
      <c r="G3121" t="s">
        <v>149</v>
      </c>
      <c r="H3121" t="s">
        <v>135</v>
      </c>
      <c r="I3121" t="s">
        <v>136</v>
      </c>
      <c r="J3121" t="s">
        <v>137</v>
      </c>
      <c r="K3121" t="s">
        <v>138</v>
      </c>
      <c r="L3121" t="s">
        <v>9206</v>
      </c>
      <c r="M3121" t="s">
        <v>9207</v>
      </c>
      <c r="N3121">
        <v>0.74888888799999997</v>
      </c>
      <c r="O3121">
        <v>0</v>
      </c>
      <c r="P3121">
        <v>8</v>
      </c>
      <c r="Q3121">
        <v>0</v>
      </c>
      <c r="R3121">
        <v>0</v>
      </c>
      <c r="S3121">
        <v>0</v>
      </c>
      <c r="T3121">
        <v>1</v>
      </c>
      <c r="U3121">
        <v>0</v>
      </c>
      <c r="V3121">
        <v>0</v>
      </c>
      <c r="W3121">
        <v>0</v>
      </c>
      <c r="X3121">
        <v>1.4897757560917002</v>
      </c>
      <c r="Y3121">
        <v>0</v>
      </c>
      <c r="Z3121">
        <v>0</v>
      </c>
      <c r="AA3121">
        <v>0</v>
      </c>
      <c r="AB3121">
        <v>2.8283547756137333</v>
      </c>
      <c r="AC3121">
        <v>0</v>
      </c>
      <c r="AD3121">
        <v>0</v>
      </c>
      <c r="AE3121">
        <v>4.3181305317054335</v>
      </c>
    </row>
    <row r="3122" spans="1:31" x14ac:dyDescent="0.25">
      <c r="A3122">
        <v>2373766</v>
      </c>
      <c r="B3122">
        <v>1</v>
      </c>
      <c r="C3122" t="s">
        <v>81</v>
      </c>
      <c r="D3122" t="s">
        <v>113</v>
      </c>
      <c r="E3122" t="s">
        <v>155</v>
      </c>
      <c r="F3122" t="s">
        <v>9208</v>
      </c>
      <c r="G3122" t="s">
        <v>425</v>
      </c>
      <c r="H3122" t="s">
        <v>135</v>
      </c>
      <c r="I3122" t="s">
        <v>136</v>
      </c>
      <c r="J3122" t="s">
        <v>137</v>
      </c>
      <c r="K3122" t="s">
        <v>138</v>
      </c>
      <c r="L3122" t="s">
        <v>9209</v>
      </c>
      <c r="M3122" t="s">
        <v>9210</v>
      </c>
      <c r="N3122">
        <v>0.41527777700000001</v>
      </c>
      <c r="O3122">
        <v>0</v>
      </c>
      <c r="P3122">
        <v>0</v>
      </c>
      <c r="Q3122">
        <v>0</v>
      </c>
      <c r="R3122">
        <v>2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0.28257127207741672</v>
      </c>
      <c r="AA3122">
        <v>0</v>
      </c>
      <c r="AB3122">
        <v>0</v>
      </c>
      <c r="AC3122">
        <v>0</v>
      </c>
      <c r="AD3122">
        <v>0</v>
      </c>
      <c r="AE3122">
        <v>0.28257127207741672</v>
      </c>
    </row>
    <row r="3123" spans="1:31" x14ac:dyDescent="0.25">
      <c r="A3123">
        <v>2373695</v>
      </c>
      <c r="B3123">
        <v>1</v>
      </c>
      <c r="C3123" t="s">
        <v>80</v>
      </c>
      <c r="D3123" t="s">
        <v>93</v>
      </c>
      <c r="E3123" t="s">
        <v>155</v>
      </c>
      <c r="F3123" t="s">
        <v>9211</v>
      </c>
      <c r="G3123" t="s">
        <v>157</v>
      </c>
      <c r="H3123" t="s">
        <v>135</v>
      </c>
      <c r="I3123" t="s">
        <v>136</v>
      </c>
      <c r="J3123" t="s">
        <v>137</v>
      </c>
      <c r="K3123" t="s">
        <v>138</v>
      </c>
      <c r="L3123" t="s">
        <v>9212</v>
      </c>
      <c r="M3123" t="s">
        <v>9213</v>
      </c>
      <c r="N3123">
        <v>3.815833333</v>
      </c>
      <c r="O3123">
        <v>0</v>
      </c>
      <c r="P3123">
        <v>36</v>
      </c>
      <c r="Q3123">
        <v>0</v>
      </c>
      <c r="R3123">
        <v>0</v>
      </c>
      <c r="S3123">
        <v>0</v>
      </c>
      <c r="T3123">
        <v>2</v>
      </c>
      <c r="U3123">
        <v>0</v>
      </c>
      <c r="V3123">
        <v>0</v>
      </c>
      <c r="W3123">
        <v>0</v>
      </c>
      <c r="X3123">
        <v>18.4495076381973</v>
      </c>
      <c r="Y3123">
        <v>0</v>
      </c>
      <c r="Z3123">
        <v>0</v>
      </c>
      <c r="AA3123">
        <v>0</v>
      </c>
      <c r="AB3123">
        <v>10.17609274776345</v>
      </c>
      <c r="AC3123">
        <v>0</v>
      </c>
      <c r="AD3123">
        <v>0</v>
      </c>
      <c r="AE3123">
        <v>28.625600385960752</v>
      </c>
    </row>
    <row r="3124" spans="1:31" x14ac:dyDescent="0.25">
      <c r="A3124">
        <v>2373705</v>
      </c>
      <c r="B3124">
        <v>1</v>
      </c>
      <c r="C3124" t="s">
        <v>80</v>
      </c>
      <c r="D3124" t="s">
        <v>89</v>
      </c>
      <c r="E3124" t="s">
        <v>155</v>
      </c>
      <c r="F3124" t="s">
        <v>9214</v>
      </c>
      <c r="G3124" t="s">
        <v>353</v>
      </c>
      <c r="H3124" t="s">
        <v>135</v>
      </c>
      <c r="I3124" t="s">
        <v>136</v>
      </c>
      <c r="J3124" t="s">
        <v>137</v>
      </c>
      <c r="K3124" t="s">
        <v>294</v>
      </c>
      <c r="L3124" t="s">
        <v>9215</v>
      </c>
      <c r="M3124" t="s">
        <v>9216</v>
      </c>
      <c r="N3124">
        <v>5.3558333329999996</v>
      </c>
      <c r="O3124">
        <v>0</v>
      </c>
      <c r="P3124">
        <v>10</v>
      </c>
      <c r="Q3124">
        <v>0</v>
      </c>
      <c r="R3124">
        <v>1</v>
      </c>
      <c r="S3124">
        <v>0</v>
      </c>
      <c r="T3124">
        <v>2</v>
      </c>
      <c r="U3124">
        <v>0</v>
      </c>
      <c r="V3124">
        <v>0</v>
      </c>
      <c r="W3124">
        <v>0</v>
      </c>
      <c r="X3124">
        <v>15.669733628928872</v>
      </c>
      <c r="Y3124">
        <v>0</v>
      </c>
      <c r="Z3124">
        <v>3.1316519602750503</v>
      </c>
      <c r="AA3124">
        <v>0</v>
      </c>
      <c r="AB3124">
        <v>28.560724881203949</v>
      </c>
      <c r="AC3124">
        <v>0</v>
      </c>
      <c r="AD3124">
        <v>0</v>
      </c>
      <c r="AE3124">
        <v>47.36211047040787</v>
      </c>
    </row>
    <row r="3125" spans="1:31" x14ac:dyDescent="0.25">
      <c r="A3125">
        <v>2373706</v>
      </c>
      <c r="B3125">
        <v>1</v>
      </c>
      <c r="C3125" t="s">
        <v>80</v>
      </c>
      <c r="D3125" t="s">
        <v>96</v>
      </c>
      <c r="E3125" t="s">
        <v>132</v>
      </c>
      <c r="F3125" t="s">
        <v>9217</v>
      </c>
      <c r="G3125" t="s">
        <v>149</v>
      </c>
      <c r="H3125" t="s">
        <v>135</v>
      </c>
      <c r="I3125" t="s">
        <v>136</v>
      </c>
      <c r="J3125" t="s">
        <v>137</v>
      </c>
      <c r="K3125" t="s">
        <v>138</v>
      </c>
      <c r="L3125" t="s">
        <v>9218</v>
      </c>
      <c r="M3125" t="s">
        <v>9219</v>
      </c>
      <c r="N3125">
        <v>2.852222222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1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6.8174234518000425</v>
      </c>
      <c r="AC3125">
        <v>0</v>
      </c>
      <c r="AD3125">
        <v>0</v>
      </c>
      <c r="AE3125">
        <v>6.8174234518000425</v>
      </c>
    </row>
    <row r="3126" spans="1:31" x14ac:dyDescent="0.25">
      <c r="A3126">
        <v>2373718</v>
      </c>
      <c r="B3126">
        <v>1</v>
      </c>
      <c r="C3126" t="s">
        <v>81</v>
      </c>
      <c r="D3126" t="s">
        <v>113</v>
      </c>
      <c r="E3126" t="s">
        <v>155</v>
      </c>
      <c r="F3126" t="s">
        <v>9220</v>
      </c>
      <c r="G3126" t="s">
        <v>161</v>
      </c>
      <c r="H3126" t="s">
        <v>135</v>
      </c>
      <c r="I3126" t="s">
        <v>136</v>
      </c>
      <c r="J3126" t="s">
        <v>137</v>
      </c>
      <c r="K3126" t="s">
        <v>138</v>
      </c>
      <c r="L3126" t="s">
        <v>9221</v>
      </c>
      <c r="M3126" t="s">
        <v>9222</v>
      </c>
      <c r="N3126">
        <v>2.125555555</v>
      </c>
      <c r="O3126">
        <v>0</v>
      </c>
      <c r="P3126">
        <v>8</v>
      </c>
      <c r="Q3126">
        <v>0</v>
      </c>
      <c r="R3126">
        <v>6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1.2342627751158335</v>
      </c>
      <c r="Y3126">
        <v>0</v>
      </c>
      <c r="Z3126">
        <v>3.6019139750637996</v>
      </c>
      <c r="AA3126">
        <v>0</v>
      </c>
      <c r="AB3126">
        <v>0</v>
      </c>
      <c r="AC3126">
        <v>0</v>
      </c>
      <c r="AD3126">
        <v>0</v>
      </c>
      <c r="AE3126">
        <v>4.8361767501796331</v>
      </c>
    </row>
    <row r="3127" spans="1:31" x14ac:dyDescent="0.25">
      <c r="A3127">
        <v>2373719</v>
      </c>
      <c r="B3127">
        <v>1</v>
      </c>
      <c r="C3127" t="s">
        <v>81</v>
      </c>
      <c r="D3127" t="s">
        <v>113</v>
      </c>
      <c r="E3127" t="s">
        <v>132</v>
      </c>
      <c r="F3127" t="s">
        <v>9223</v>
      </c>
      <c r="G3127" t="s">
        <v>149</v>
      </c>
      <c r="H3127" t="s">
        <v>135</v>
      </c>
      <c r="I3127" t="s">
        <v>136</v>
      </c>
      <c r="J3127" t="s">
        <v>137</v>
      </c>
      <c r="K3127" t="s">
        <v>138</v>
      </c>
      <c r="L3127" t="s">
        <v>9224</v>
      </c>
      <c r="M3127" t="s">
        <v>9225</v>
      </c>
      <c r="N3127">
        <v>2.3944444439999999</v>
      </c>
      <c r="O3127">
        <v>0</v>
      </c>
      <c r="P3127">
        <v>2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0.67409239352455008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0.67409239352455008</v>
      </c>
    </row>
    <row r="3128" spans="1:31" x14ac:dyDescent="0.25">
      <c r="A3128">
        <v>2373725</v>
      </c>
      <c r="B3128">
        <v>1</v>
      </c>
      <c r="C3128" t="s">
        <v>81</v>
      </c>
      <c r="D3128" t="s">
        <v>114</v>
      </c>
      <c r="E3128" t="s">
        <v>132</v>
      </c>
      <c r="F3128" t="s">
        <v>9226</v>
      </c>
      <c r="G3128" t="s">
        <v>149</v>
      </c>
      <c r="H3128" t="s">
        <v>135</v>
      </c>
      <c r="I3128" t="s">
        <v>136</v>
      </c>
      <c r="J3128" t="s">
        <v>137</v>
      </c>
      <c r="K3128" t="s">
        <v>138</v>
      </c>
      <c r="L3128" t="s">
        <v>9227</v>
      </c>
      <c r="M3128" t="s">
        <v>9228</v>
      </c>
      <c r="N3128">
        <v>1.7138888880000001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1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2.5781836714666669E-2</v>
      </c>
      <c r="AC3128">
        <v>0</v>
      </c>
      <c r="AD3128">
        <v>0</v>
      </c>
      <c r="AE3128">
        <v>2.5781836714666669E-2</v>
      </c>
    </row>
    <row r="3129" spans="1:31" x14ac:dyDescent="0.25">
      <c r="A3129">
        <v>2373744</v>
      </c>
      <c r="B3129">
        <v>1</v>
      </c>
      <c r="C3129" t="s">
        <v>81</v>
      </c>
      <c r="D3129" t="s">
        <v>118</v>
      </c>
      <c r="E3129" t="s">
        <v>132</v>
      </c>
      <c r="F3129" t="s">
        <v>9229</v>
      </c>
      <c r="G3129" t="s">
        <v>134</v>
      </c>
      <c r="H3129" t="s">
        <v>135</v>
      </c>
      <c r="I3129" t="s">
        <v>136</v>
      </c>
      <c r="J3129" t="s">
        <v>137</v>
      </c>
      <c r="K3129" t="s">
        <v>138</v>
      </c>
      <c r="L3129" t="s">
        <v>9230</v>
      </c>
      <c r="M3129" t="s">
        <v>9231</v>
      </c>
      <c r="N3129">
        <v>1.6897222220000001</v>
      </c>
      <c r="O3129">
        <v>0</v>
      </c>
      <c r="P3129">
        <v>4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0.40091100108587507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0.40091100108587507</v>
      </c>
    </row>
    <row r="3130" spans="1:31" x14ac:dyDescent="0.25">
      <c r="A3130">
        <v>2373754</v>
      </c>
      <c r="B3130">
        <v>1</v>
      </c>
      <c r="C3130" t="s">
        <v>80</v>
      </c>
      <c r="D3130" t="s">
        <v>95</v>
      </c>
      <c r="E3130" t="s">
        <v>132</v>
      </c>
      <c r="F3130" t="s">
        <v>9232</v>
      </c>
      <c r="G3130" t="s">
        <v>134</v>
      </c>
      <c r="H3130" t="s">
        <v>135</v>
      </c>
      <c r="I3130" t="s">
        <v>136</v>
      </c>
      <c r="J3130" t="s">
        <v>137</v>
      </c>
      <c r="K3130" t="s">
        <v>138</v>
      </c>
      <c r="L3130" t="s">
        <v>9233</v>
      </c>
      <c r="M3130" t="s">
        <v>9234</v>
      </c>
      <c r="N3130">
        <v>1.2066666660000001</v>
      </c>
      <c r="O3130">
        <v>0</v>
      </c>
      <c r="P3130">
        <v>1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0.43166256896230004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0.43166256896230004</v>
      </c>
    </row>
    <row r="3131" spans="1:31" x14ac:dyDescent="0.25">
      <c r="A3131">
        <v>2373778</v>
      </c>
      <c r="B3131">
        <v>1</v>
      </c>
      <c r="C3131" t="s">
        <v>80</v>
      </c>
      <c r="D3131" t="s">
        <v>95</v>
      </c>
      <c r="E3131" t="s">
        <v>155</v>
      </c>
      <c r="F3131" t="s">
        <v>9235</v>
      </c>
      <c r="G3131" t="s">
        <v>161</v>
      </c>
      <c r="H3131" t="s">
        <v>135</v>
      </c>
      <c r="I3131" t="s">
        <v>136</v>
      </c>
      <c r="J3131" t="s">
        <v>137</v>
      </c>
      <c r="K3131" t="s">
        <v>138</v>
      </c>
      <c r="L3131" t="s">
        <v>9236</v>
      </c>
      <c r="M3131" t="s">
        <v>9237</v>
      </c>
      <c r="N3131">
        <v>0.46805555500000001</v>
      </c>
      <c r="O3131">
        <v>0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0.6236468861840001</v>
      </c>
      <c r="AA3131">
        <v>0</v>
      </c>
      <c r="AB3131">
        <v>0</v>
      </c>
      <c r="AC3131">
        <v>0</v>
      </c>
      <c r="AD3131">
        <v>0</v>
      </c>
      <c r="AE3131">
        <v>0.6236468861840001</v>
      </c>
    </row>
    <row r="3132" spans="1:31" x14ac:dyDescent="0.25">
      <c r="A3132">
        <v>2373613</v>
      </c>
      <c r="B3132">
        <v>1</v>
      </c>
      <c r="C3132" t="s">
        <v>80</v>
      </c>
      <c r="D3132" t="s">
        <v>84</v>
      </c>
      <c r="E3132" t="s">
        <v>132</v>
      </c>
      <c r="F3132" t="s">
        <v>9238</v>
      </c>
      <c r="G3132" t="s">
        <v>134</v>
      </c>
      <c r="H3132" t="s">
        <v>135</v>
      </c>
      <c r="I3132" t="s">
        <v>136</v>
      </c>
      <c r="J3132" t="s">
        <v>137</v>
      </c>
      <c r="K3132" t="s">
        <v>138</v>
      </c>
      <c r="L3132" t="s">
        <v>9239</v>
      </c>
      <c r="M3132" t="s">
        <v>9240</v>
      </c>
      <c r="N3132">
        <v>6.9505555550000002</v>
      </c>
      <c r="O3132">
        <v>0</v>
      </c>
      <c r="P3132">
        <v>1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2.1826997029038169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2.1826997029038169</v>
      </c>
    </row>
    <row r="3133" spans="1:31" x14ac:dyDescent="0.25">
      <c r="A3133">
        <v>2373641</v>
      </c>
      <c r="B3133">
        <v>1</v>
      </c>
      <c r="C3133" t="s">
        <v>80</v>
      </c>
      <c r="D3133" t="s">
        <v>84</v>
      </c>
      <c r="E3133" t="s">
        <v>155</v>
      </c>
      <c r="F3133" t="s">
        <v>9241</v>
      </c>
      <c r="G3133" t="s">
        <v>172</v>
      </c>
      <c r="H3133" t="s">
        <v>135</v>
      </c>
      <c r="I3133" t="s">
        <v>136</v>
      </c>
      <c r="J3133" t="s">
        <v>3</v>
      </c>
      <c r="K3133" t="s">
        <v>138</v>
      </c>
      <c r="L3133" t="s">
        <v>9242</v>
      </c>
      <c r="M3133" t="s">
        <v>9243</v>
      </c>
      <c r="N3133">
        <v>6.1624999999999996</v>
      </c>
      <c r="O3133">
        <v>0</v>
      </c>
      <c r="P3133">
        <v>199</v>
      </c>
      <c r="Q3133">
        <v>0</v>
      </c>
      <c r="R3133">
        <v>0</v>
      </c>
      <c r="S3133">
        <v>0</v>
      </c>
      <c r="T3133">
        <v>3</v>
      </c>
      <c r="U3133">
        <v>0</v>
      </c>
      <c r="V3133">
        <v>0</v>
      </c>
      <c r="W3133">
        <v>0</v>
      </c>
      <c r="X3133">
        <v>294.51467530862686</v>
      </c>
      <c r="Y3133">
        <v>0</v>
      </c>
      <c r="Z3133">
        <v>0</v>
      </c>
      <c r="AA3133">
        <v>0</v>
      </c>
      <c r="AB3133">
        <v>19.023768428621249</v>
      </c>
      <c r="AC3133">
        <v>0</v>
      </c>
      <c r="AD3133">
        <v>0</v>
      </c>
      <c r="AE3133">
        <v>313.53844373724809</v>
      </c>
    </row>
    <row r="3134" spans="1:31" x14ac:dyDescent="0.25">
      <c r="A3134">
        <v>2373690</v>
      </c>
      <c r="B3134">
        <v>1</v>
      </c>
      <c r="C3134" t="s">
        <v>80</v>
      </c>
      <c r="D3134" t="s">
        <v>92</v>
      </c>
      <c r="E3134" t="s">
        <v>132</v>
      </c>
      <c r="F3134" t="s">
        <v>7473</v>
      </c>
      <c r="G3134" t="s">
        <v>145</v>
      </c>
      <c r="H3134" t="s">
        <v>135</v>
      </c>
      <c r="I3134" t="s">
        <v>136</v>
      </c>
      <c r="J3134" t="s">
        <v>137</v>
      </c>
      <c r="K3134" t="s">
        <v>138</v>
      </c>
      <c r="L3134" t="s">
        <v>9244</v>
      </c>
      <c r="M3134" t="s">
        <v>9245</v>
      </c>
      <c r="N3134">
        <v>5.369444444</v>
      </c>
      <c r="O3134">
        <v>0</v>
      </c>
      <c r="P3134">
        <v>11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11.897998258783149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11.897998258783149</v>
      </c>
    </row>
    <row r="3135" spans="1:31" x14ac:dyDescent="0.25">
      <c r="A3135">
        <v>2373696</v>
      </c>
      <c r="B3135">
        <v>1</v>
      </c>
      <c r="C3135" t="s">
        <v>80</v>
      </c>
      <c r="D3135" t="s">
        <v>83</v>
      </c>
      <c r="E3135" t="s">
        <v>132</v>
      </c>
      <c r="F3135" t="s">
        <v>9246</v>
      </c>
      <c r="G3135" t="s">
        <v>172</v>
      </c>
      <c r="H3135" t="s">
        <v>135</v>
      </c>
      <c r="I3135" t="s">
        <v>136</v>
      </c>
      <c r="J3135" t="s">
        <v>3</v>
      </c>
      <c r="K3135" t="s">
        <v>138</v>
      </c>
      <c r="L3135" t="s">
        <v>9247</v>
      </c>
      <c r="M3135" t="s">
        <v>9248</v>
      </c>
      <c r="N3135">
        <v>4.2949999999999999</v>
      </c>
      <c r="O3135">
        <v>0</v>
      </c>
      <c r="P3135">
        <v>10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9.2699078133226536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9.2699078133226536</v>
      </c>
    </row>
    <row r="3136" spans="1:31" x14ac:dyDescent="0.25">
      <c r="A3136">
        <v>2373733</v>
      </c>
      <c r="B3136">
        <v>1</v>
      </c>
      <c r="C3136" t="s">
        <v>80</v>
      </c>
      <c r="D3136" t="s">
        <v>84</v>
      </c>
      <c r="E3136" t="s">
        <v>132</v>
      </c>
      <c r="F3136" t="s">
        <v>9249</v>
      </c>
      <c r="G3136" t="s">
        <v>149</v>
      </c>
      <c r="H3136" t="s">
        <v>135</v>
      </c>
      <c r="I3136" t="s">
        <v>136</v>
      </c>
      <c r="J3136" t="s">
        <v>137</v>
      </c>
      <c r="K3136" t="s">
        <v>138</v>
      </c>
      <c r="L3136" t="s">
        <v>9250</v>
      </c>
      <c r="M3136" t="s">
        <v>9251</v>
      </c>
      <c r="N3136">
        <v>3.494444444</v>
      </c>
      <c r="O3136">
        <v>0</v>
      </c>
      <c r="P3136">
        <v>11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9.5325451742715099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9.5325451742715099</v>
      </c>
    </row>
    <row r="3137" spans="1:31" x14ac:dyDescent="0.25">
      <c r="A3137">
        <v>2373785</v>
      </c>
      <c r="B3137">
        <v>1</v>
      </c>
      <c r="C3137" t="s">
        <v>80</v>
      </c>
      <c r="D3137" t="s">
        <v>103</v>
      </c>
      <c r="E3137" t="s">
        <v>132</v>
      </c>
      <c r="F3137" t="s">
        <v>9252</v>
      </c>
      <c r="G3137" t="s">
        <v>145</v>
      </c>
      <c r="H3137" t="s">
        <v>135</v>
      </c>
      <c r="I3137" t="s">
        <v>136</v>
      </c>
      <c r="J3137" t="s">
        <v>137</v>
      </c>
      <c r="K3137" t="s">
        <v>138</v>
      </c>
      <c r="L3137" t="s">
        <v>9253</v>
      </c>
      <c r="M3137" t="s">
        <v>9254</v>
      </c>
      <c r="N3137">
        <v>0.99972222200000005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3</v>
      </c>
      <c r="U3137">
        <v>0</v>
      </c>
      <c r="V3137">
        <v>0</v>
      </c>
      <c r="W3137">
        <v>0</v>
      </c>
      <c r="X3137">
        <v>4.2821695185416677E-3</v>
      </c>
      <c r="Y3137">
        <v>0</v>
      </c>
      <c r="Z3137">
        <v>0</v>
      </c>
      <c r="AA3137">
        <v>0</v>
      </c>
      <c r="AB3137">
        <v>9.2383809515701678</v>
      </c>
      <c r="AC3137">
        <v>0</v>
      </c>
      <c r="AD3137">
        <v>0</v>
      </c>
      <c r="AE3137">
        <v>9.2426631210887091</v>
      </c>
    </row>
    <row r="3138" spans="1:31" x14ac:dyDescent="0.25">
      <c r="A3138">
        <v>2373789</v>
      </c>
      <c r="B3138">
        <v>1</v>
      </c>
      <c r="C3138" t="s">
        <v>80</v>
      </c>
      <c r="D3138" t="s">
        <v>107</v>
      </c>
      <c r="E3138" t="s">
        <v>132</v>
      </c>
      <c r="F3138" t="s">
        <v>9255</v>
      </c>
      <c r="G3138" t="s">
        <v>145</v>
      </c>
      <c r="H3138" t="s">
        <v>135</v>
      </c>
      <c r="I3138" t="s">
        <v>136</v>
      </c>
      <c r="J3138" t="s">
        <v>137</v>
      </c>
      <c r="K3138" t="s">
        <v>138</v>
      </c>
      <c r="L3138" t="s">
        <v>9256</v>
      </c>
      <c r="M3138" t="s">
        <v>9257</v>
      </c>
      <c r="N3138">
        <v>0.873611111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1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0.26151919480680003</v>
      </c>
      <c r="AC3138">
        <v>0</v>
      </c>
      <c r="AD3138">
        <v>0</v>
      </c>
      <c r="AE3138">
        <v>0.26151919480680003</v>
      </c>
    </row>
    <row r="3139" spans="1:31" x14ac:dyDescent="0.25">
      <c r="A3139">
        <v>2373812</v>
      </c>
      <c r="B3139">
        <v>1</v>
      </c>
      <c r="C3139" t="s">
        <v>80</v>
      </c>
      <c r="D3139" t="s">
        <v>107</v>
      </c>
      <c r="E3139" t="s">
        <v>132</v>
      </c>
      <c r="F3139" t="s">
        <v>9258</v>
      </c>
      <c r="G3139" t="s">
        <v>145</v>
      </c>
      <c r="H3139" t="s">
        <v>135</v>
      </c>
      <c r="I3139" t="s">
        <v>136</v>
      </c>
      <c r="J3139" t="s">
        <v>137</v>
      </c>
      <c r="K3139" t="s">
        <v>138</v>
      </c>
      <c r="L3139" t="s">
        <v>9259</v>
      </c>
      <c r="M3139" t="s">
        <v>9260</v>
      </c>
      <c r="N3139">
        <v>0.86388888799999997</v>
      </c>
      <c r="O3139">
        <v>0</v>
      </c>
      <c r="P3139">
        <v>7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1.2970960059199834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1.2970960059199834</v>
      </c>
    </row>
    <row r="3140" spans="1:31" x14ac:dyDescent="0.25">
      <c r="A3140">
        <v>2373714</v>
      </c>
      <c r="B3140">
        <v>1</v>
      </c>
      <c r="C3140" t="s">
        <v>80</v>
      </c>
      <c r="D3140" t="s">
        <v>82</v>
      </c>
      <c r="E3140" t="s">
        <v>132</v>
      </c>
      <c r="F3140" t="s">
        <v>7620</v>
      </c>
      <c r="G3140" t="s">
        <v>149</v>
      </c>
      <c r="H3140" t="s">
        <v>135</v>
      </c>
      <c r="I3140" t="s">
        <v>136</v>
      </c>
      <c r="J3140" t="s">
        <v>137</v>
      </c>
      <c r="K3140" t="s">
        <v>138</v>
      </c>
      <c r="L3140" t="s">
        <v>9261</v>
      </c>
      <c r="M3140" t="s">
        <v>9262</v>
      </c>
      <c r="N3140">
        <v>5.3594444440000002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2.2329642334735</v>
      </c>
      <c r="AC3140">
        <v>0</v>
      </c>
      <c r="AD3140">
        <v>0</v>
      </c>
      <c r="AE3140">
        <v>2.2329642334735</v>
      </c>
    </row>
    <row r="3141" spans="1:31" x14ac:dyDescent="0.25">
      <c r="A3141">
        <v>2373724</v>
      </c>
      <c r="B3141">
        <v>1</v>
      </c>
      <c r="C3141" t="s">
        <v>80</v>
      </c>
      <c r="D3141" t="s">
        <v>104</v>
      </c>
      <c r="E3141" t="s">
        <v>155</v>
      </c>
      <c r="F3141" t="s">
        <v>9263</v>
      </c>
      <c r="G3141" t="s">
        <v>203</v>
      </c>
      <c r="H3141" t="s">
        <v>135</v>
      </c>
      <c r="I3141" t="s">
        <v>136</v>
      </c>
      <c r="J3141" t="s">
        <v>137</v>
      </c>
      <c r="K3141" t="s">
        <v>138</v>
      </c>
      <c r="L3141" t="s">
        <v>9264</v>
      </c>
      <c r="M3141" t="s">
        <v>9265</v>
      </c>
      <c r="N3141">
        <v>4.5083333330000004</v>
      </c>
      <c r="O3141">
        <v>0</v>
      </c>
      <c r="P3141">
        <v>87</v>
      </c>
      <c r="Q3141">
        <v>0</v>
      </c>
      <c r="R3141">
        <v>0</v>
      </c>
      <c r="S3141">
        <v>0</v>
      </c>
      <c r="T3141">
        <v>7</v>
      </c>
      <c r="U3141">
        <v>0</v>
      </c>
      <c r="V3141">
        <v>0</v>
      </c>
      <c r="W3141">
        <v>0</v>
      </c>
      <c r="X3141">
        <v>77.607906506061354</v>
      </c>
      <c r="Y3141">
        <v>0</v>
      </c>
      <c r="Z3141">
        <v>0</v>
      </c>
      <c r="AA3141">
        <v>0</v>
      </c>
      <c r="AB3141">
        <v>27.415076711393947</v>
      </c>
      <c r="AC3141">
        <v>0</v>
      </c>
      <c r="AD3141">
        <v>0</v>
      </c>
      <c r="AE3141">
        <v>105.02298321745531</v>
      </c>
    </row>
    <row r="3142" spans="1:31" x14ac:dyDescent="0.25">
      <c r="A3142">
        <v>2373756</v>
      </c>
      <c r="B3142">
        <v>1</v>
      </c>
      <c r="C3142" t="s">
        <v>80</v>
      </c>
      <c r="D3142" t="s">
        <v>93</v>
      </c>
      <c r="E3142" t="s">
        <v>155</v>
      </c>
      <c r="F3142" t="s">
        <v>9101</v>
      </c>
      <c r="G3142" t="s">
        <v>203</v>
      </c>
      <c r="H3142" t="s">
        <v>135</v>
      </c>
      <c r="I3142" t="s">
        <v>136</v>
      </c>
      <c r="J3142" t="s">
        <v>137</v>
      </c>
      <c r="K3142" t="s">
        <v>138</v>
      </c>
      <c r="L3142" t="s">
        <v>9266</v>
      </c>
      <c r="M3142" t="s">
        <v>9267</v>
      </c>
      <c r="N3142">
        <v>3.1558333329999999</v>
      </c>
      <c r="O3142">
        <v>0</v>
      </c>
      <c r="P3142">
        <v>1</v>
      </c>
      <c r="Q3142">
        <v>0</v>
      </c>
      <c r="R3142">
        <v>7</v>
      </c>
      <c r="S3142">
        <v>0</v>
      </c>
      <c r="T3142">
        <v>4</v>
      </c>
      <c r="U3142">
        <v>0</v>
      </c>
      <c r="V3142">
        <v>0</v>
      </c>
      <c r="W3142">
        <v>0</v>
      </c>
      <c r="X3142">
        <v>0.74397407323365006</v>
      </c>
      <c r="Y3142">
        <v>0</v>
      </c>
      <c r="Z3142">
        <v>159.6846185975038</v>
      </c>
      <c r="AA3142">
        <v>0</v>
      </c>
      <c r="AB3142">
        <v>86.445378796887027</v>
      </c>
      <c r="AC3142">
        <v>0</v>
      </c>
      <c r="AD3142">
        <v>0</v>
      </c>
      <c r="AE3142">
        <v>246.87397146762447</v>
      </c>
    </row>
    <row r="3143" spans="1:31" x14ac:dyDescent="0.25">
      <c r="A3143">
        <v>2373787</v>
      </c>
      <c r="B3143">
        <v>1</v>
      </c>
      <c r="C3143" t="s">
        <v>81</v>
      </c>
      <c r="D3143" t="s">
        <v>123</v>
      </c>
      <c r="E3143" t="s">
        <v>132</v>
      </c>
      <c r="F3143" t="s">
        <v>9268</v>
      </c>
      <c r="G3143" t="s">
        <v>149</v>
      </c>
      <c r="H3143" t="s">
        <v>135</v>
      </c>
      <c r="I3143" t="s">
        <v>136</v>
      </c>
      <c r="J3143" t="s">
        <v>137</v>
      </c>
      <c r="K3143" t="s">
        <v>138</v>
      </c>
      <c r="L3143" t="s">
        <v>9269</v>
      </c>
      <c r="M3143" t="s">
        <v>9270</v>
      </c>
      <c r="N3143">
        <v>2.6827777770000001</v>
      </c>
      <c r="O3143">
        <v>0</v>
      </c>
      <c r="P3143">
        <v>1</v>
      </c>
      <c r="Q3143">
        <v>0</v>
      </c>
      <c r="R3143">
        <v>0</v>
      </c>
      <c r="S3143">
        <v>0</v>
      </c>
      <c r="T3143">
        <v>1</v>
      </c>
      <c r="U3143">
        <v>0</v>
      </c>
      <c r="V3143">
        <v>0</v>
      </c>
      <c r="W3143">
        <v>0</v>
      </c>
      <c r="X3143">
        <v>2.1239238894666668E-3</v>
      </c>
      <c r="Y3143">
        <v>0</v>
      </c>
      <c r="Z3143">
        <v>0</v>
      </c>
      <c r="AA3143">
        <v>0</v>
      </c>
      <c r="AB3143">
        <v>8.0997640588517346</v>
      </c>
      <c r="AC3143">
        <v>0</v>
      </c>
      <c r="AD3143">
        <v>0</v>
      </c>
      <c r="AE3143">
        <v>8.1018879827412018</v>
      </c>
    </row>
    <row r="3144" spans="1:31" x14ac:dyDescent="0.25">
      <c r="A3144">
        <v>2373784</v>
      </c>
      <c r="B3144">
        <v>1</v>
      </c>
      <c r="C3144" t="s">
        <v>80</v>
      </c>
      <c r="D3144" t="s">
        <v>87</v>
      </c>
      <c r="E3144" t="s">
        <v>170</v>
      </c>
      <c r="F3144" t="s">
        <v>9271</v>
      </c>
      <c r="G3144" t="s">
        <v>172</v>
      </c>
      <c r="H3144" t="s">
        <v>135</v>
      </c>
      <c r="I3144" t="s">
        <v>136</v>
      </c>
      <c r="J3144" t="s">
        <v>137</v>
      </c>
      <c r="K3144" t="s">
        <v>138</v>
      </c>
      <c r="L3144" t="s">
        <v>9272</v>
      </c>
      <c r="M3144" t="s">
        <v>9273</v>
      </c>
      <c r="N3144">
        <v>2.7069444439999999</v>
      </c>
      <c r="O3144">
        <v>0</v>
      </c>
      <c r="P3144">
        <v>20</v>
      </c>
      <c r="Q3144">
        <v>0</v>
      </c>
      <c r="R3144">
        <v>0</v>
      </c>
      <c r="S3144">
        <v>0</v>
      </c>
      <c r="T3144">
        <v>4</v>
      </c>
      <c r="U3144">
        <v>0</v>
      </c>
      <c r="V3144">
        <v>0</v>
      </c>
      <c r="W3144">
        <v>0</v>
      </c>
      <c r="X3144">
        <v>10.037571974059572</v>
      </c>
      <c r="Y3144">
        <v>0</v>
      </c>
      <c r="Z3144">
        <v>0</v>
      </c>
      <c r="AA3144">
        <v>0</v>
      </c>
      <c r="AB3144">
        <v>38.857573607493975</v>
      </c>
      <c r="AC3144">
        <v>0</v>
      </c>
      <c r="AD3144">
        <v>0</v>
      </c>
      <c r="AE3144">
        <v>48.89514558155355</v>
      </c>
    </row>
    <row r="3145" spans="1:31" x14ac:dyDescent="0.25">
      <c r="A3145">
        <v>2373790</v>
      </c>
      <c r="B3145">
        <v>1</v>
      </c>
      <c r="C3145" t="s">
        <v>81</v>
      </c>
      <c r="D3145" t="s">
        <v>123</v>
      </c>
      <c r="E3145" t="s">
        <v>155</v>
      </c>
      <c r="F3145" t="s">
        <v>4978</v>
      </c>
      <c r="G3145" t="s">
        <v>172</v>
      </c>
      <c r="H3145" t="s">
        <v>135</v>
      </c>
      <c r="I3145" t="s">
        <v>136</v>
      </c>
      <c r="J3145" t="s">
        <v>3</v>
      </c>
      <c r="K3145" t="s">
        <v>138</v>
      </c>
      <c r="L3145" t="s">
        <v>9274</v>
      </c>
      <c r="M3145" t="s">
        <v>9275</v>
      </c>
      <c r="N3145">
        <v>2.9105555550000002</v>
      </c>
      <c r="O3145">
        <v>0</v>
      </c>
      <c r="P3145">
        <v>24</v>
      </c>
      <c r="Q3145">
        <v>0</v>
      </c>
      <c r="R3145">
        <v>5</v>
      </c>
      <c r="S3145">
        <v>0</v>
      </c>
      <c r="T3145">
        <v>2</v>
      </c>
      <c r="U3145">
        <v>0</v>
      </c>
      <c r="V3145">
        <v>0</v>
      </c>
      <c r="W3145">
        <v>0</v>
      </c>
      <c r="X3145">
        <v>15.484419113697831</v>
      </c>
      <c r="Y3145">
        <v>0</v>
      </c>
      <c r="Z3145">
        <v>6.1772490644667002</v>
      </c>
      <c r="AA3145">
        <v>0</v>
      </c>
      <c r="AB3145">
        <v>5.0382987582542995</v>
      </c>
      <c r="AC3145">
        <v>0</v>
      </c>
      <c r="AD3145">
        <v>0</v>
      </c>
      <c r="AE3145">
        <v>26.699966936418832</v>
      </c>
    </row>
    <row r="3146" spans="1:31" x14ac:dyDescent="0.25">
      <c r="A3146">
        <v>2373794</v>
      </c>
      <c r="B3146">
        <v>1</v>
      </c>
      <c r="C3146" t="s">
        <v>80</v>
      </c>
      <c r="D3146" t="s">
        <v>92</v>
      </c>
      <c r="E3146" t="s">
        <v>132</v>
      </c>
      <c r="F3146" t="s">
        <v>9276</v>
      </c>
      <c r="G3146" t="s">
        <v>149</v>
      </c>
      <c r="H3146" t="s">
        <v>135</v>
      </c>
      <c r="I3146" t="s">
        <v>136</v>
      </c>
      <c r="J3146" t="s">
        <v>137</v>
      </c>
      <c r="K3146" t="s">
        <v>138</v>
      </c>
      <c r="L3146" t="s">
        <v>9277</v>
      </c>
      <c r="M3146" t="s">
        <v>9278</v>
      </c>
      <c r="N3146">
        <v>2.7866666659999999</v>
      </c>
      <c r="O3146">
        <v>0</v>
      </c>
      <c r="P3146">
        <v>0</v>
      </c>
      <c r="Q3146">
        <v>0</v>
      </c>
      <c r="R3146">
        <v>2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4.5233168659021006</v>
      </c>
      <c r="AA3146">
        <v>0</v>
      </c>
      <c r="AB3146">
        <v>0</v>
      </c>
      <c r="AC3146">
        <v>0</v>
      </c>
      <c r="AD3146">
        <v>0</v>
      </c>
      <c r="AE3146">
        <v>4.5233168659021006</v>
      </c>
    </row>
    <row r="3147" spans="1:31" x14ac:dyDescent="0.25">
      <c r="A3147">
        <v>2373798</v>
      </c>
      <c r="B3147">
        <v>1</v>
      </c>
      <c r="C3147" t="s">
        <v>80</v>
      </c>
      <c r="D3147" t="s">
        <v>84</v>
      </c>
      <c r="E3147" t="s">
        <v>132</v>
      </c>
      <c r="F3147" t="s">
        <v>9279</v>
      </c>
      <c r="G3147" t="s">
        <v>134</v>
      </c>
      <c r="H3147" t="s">
        <v>135</v>
      </c>
      <c r="I3147" t="s">
        <v>136</v>
      </c>
      <c r="J3147" t="s">
        <v>137</v>
      </c>
      <c r="K3147" t="s">
        <v>138</v>
      </c>
      <c r="L3147" t="s">
        <v>9280</v>
      </c>
      <c r="M3147" t="s">
        <v>9281</v>
      </c>
      <c r="N3147">
        <v>2.7097222219999999</v>
      </c>
      <c r="O3147">
        <v>0</v>
      </c>
      <c r="P3147">
        <v>5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2.477301666163775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2.477301666163775</v>
      </c>
    </row>
    <row r="3148" spans="1:31" x14ac:dyDescent="0.25">
      <c r="A3148">
        <v>2373818</v>
      </c>
      <c r="B3148">
        <v>1</v>
      </c>
      <c r="C3148" t="s">
        <v>80</v>
      </c>
      <c r="D3148" t="s">
        <v>83</v>
      </c>
      <c r="E3148" t="s">
        <v>132</v>
      </c>
      <c r="F3148" t="s">
        <v>4942</v>
      </c>
      <c r="G3148" t="s">
        <v>172</v>
      </c>
      <c r="H3148" t="s">
        <v>135</v>
      </c>
      <c r="I3148" t="s">
        <v>136</v>
      </c>
      <c r="J3148" t="s">
        <v>137</v>
      </c>
      <c r="K3148" t="s">
        <v>138</v>
      </c>
      <c r="L3148" t="s">
        <v>9282</v>
      </c>
      <c r="M3148" t="s">
        <v>9283</v>
      </c>
      <c r="N3148">
        <v>1.371111111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21</v>
      </c>
      <c r="U3148">
        <v>0</v>
      </c>
      <c r="V3148">
        <v>3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52.602616307252852</v>
      </c>
      <c r="AC3148">
        <v>0</v>
      </c>
      <c r="AD3148">
        <v>18.808350166948358</v>
      </c>
      <c r="AE3148">
        <v>71.410966474201217</v>
      </c>
    </row>
    <row r="3149" spans="1:31" x14ac:dyDescent="0.25">
      <c r="A3149">
        <v>2373835</v>
      </c>
      <c r="B3149">
        <v>1</v>
      </c>
      <c r="C3149" t="s">
        <v>81</v>
      </c>
      <c r="D3149" t="s">
        <v>114</v>
      </c>
      <c r="E3149" t="s">
        <v>132</v>
      </c>
      <c r="F3149" t="s">
        <v>9284</v>
      </c>
      <c r="G3149" t="s">
        <v>149</v>
      </c>
      <c r="H3149" t="s">
        <v>135</v>
      </c>
      <c r="I3149" t="s">
        <v>136</v>
      </c>
      <c r="J3149" t="s">
        <v>137</v>
      </c>
      <c r="K3149" t="s">
        <v>138</v>
      </c>
      <c r="L3149" t="s">
        <v>9285</v>
      </c>
      <c r="M3149" t="s">
        <v>9286</v>
      </c>
      <c r="N3149">
        <v>1.3372222220000001</v>
      </c>
      <c r="O3149">
        <v>0</v>
      </c>
      <c r="P3149">
        <v>1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0.32026843900800001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0.32026843900800001</v>
      </c>
    </row>
    <row r="3150" spans="1:31" x14ac:dyDescent="0.25">
      <c r="A3150">
        <v>2373843</v>
      </c>
      <c r="B3150">
        <v>1</v>
      </c>
      <c r="C3150" t="s">
        <v>80</v>
      </c>
      <c r="D3150" t="s">
        <v>110</v>
      </c>
      <c r="E3150" t="s">
        <v>132</v>
      </c>
      <c r="F3150" t="s">
        <v>9287</v>
      </c>
      <c r="G3150" t="s">
        <v>149</v>
      </c>
      <c r="H3150" t="s">
        <v>135</v>
      </c>
      <c r="I3150" t="s">
        <v>136</v>
      </c>
      <c r="J3150" t="s">
        <v>137</v>
      </c>
      <c r="K3150" t="s">
        <v>138</v>
      </c>
      <c r="L3150" t="s">
        <v>9288</v>
      </c>
      <c r="M3150" t="s">
        <v>9289</v>
      </c>
      <c r="N3150">
        <v>0.829166666</v>
      </c>
      <c r="O3150">
        <v>0</v>
      </c>
      <c r="P3150">
        <v>2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0.51846685967112505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0.51846685967112505</v>
      </c>
    </row>
    <row r="3151" spans="1:31" x14ac:dyDescent="0.25">
      <c r="A3151">
        <v>2373698</v>
      </c>
      <c r="B3151">
        <v>1</v>
      </c>
      <c r="C3151" t="s">
        <v>80</v>
      </c>
      <c r="D3151" t="s">
        <v>106</v>
      </c>
      <c r="E3151" t="s">
        <v>155</v>
      </c>
      <c r="F3151" t="s">
        <v>8536</v>
      </c>
      <c r="G3151" t="s">
        <v>269</v>
      </c>
      <c r="H3151" t="s">
        <v>135</v>
      </c>
      <c r="I3151" t="s">
        <v>136</v>
      </c>
      <c r="J3151" t="s">
        <v>137</v>
      </c>
      <c r="K3151" t="s">
        <v>138</v>
      </c>
      <c r="L3151" t="s">
        <v>9290</v>
      </c>
      <c r="M3151" t="s">
        <v>9291</v>
      </c>
      <c r="N3151">
        <v>7.8133333330000001</v>
      </c>
      <c r="O3151">
        <v>0</v>
      </c>
      <c r="P3151">
        <v>0</v>
      </c>
      <c r="Q3151">
        <v>0</v>
      </c>
      <c r="R3151">
        <v>2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97.834389032832291</v>
      </c>
      <c r="AA3151">
        <v>0</v>
      </c>
      <c r="AB3151">
        <v>0</v>
      </c>
      <c r="AC3151">
        <v>0</v>
      </c>
      <c r="AD3151">
        <v>0</v>
      </c>
      <c r="AE3151">
        <v>97.834389032832291</v>
      </c>
    </row>
    <row r="3152" spans="1:31" x14ac:dyDescent="0.25">
      <c r="A3152">
        <v>2373738</v>
      </c>
      <c r="B3152">
        <v>1</v>
      </c>
      <c r="C3152" t="s">
        <v>80</v>
      </c>
      <c r="D3152" t="s">
        <v>96</v>
      </c>
      <c r="E3152" t="s">
        <v>132</v>
      </c>
      <c r="F3152" t="s">
        <v>9292</v>
      </c>
      <c r="G3152" t="s">
        <v>149</v>
      </c>
      <c r="H3152" t="s">
        <v>135</v>
      </c>
      <c r="I3152" t="s">
        <v>136</v>
      </c>
      <c r="J3152" t="s">
        <v>137</v>
      </c>
      <c r="K3152" t="s">
        <v>138</v>
      </c>
      <c r="L3152" t="s">
        <v>9293</v>
      </c>
      <c r="M3152" t="s">
        <v>9294</v>
      </c>
      <c r="N3152">
        <v>5.9327777770000001</v>
      </c>
      <c r="O3152">
        <v>0</v>
      </c>
      <c r="P3152">
        <v>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5.3221472551140012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5.3221472551140012</v>
      </c>
    </row>
    <row r="3153" spans="1:31" x14ac:dyDescent="0.25">
      <c r="A3153">
        <v>2373819</v>
      </c>
      <c r="B3153">
        <v>1</v>
      </c>
      <c r="C3153" t="s">
        <v>80</v>
      </c>
      <c r="D3153" t="s">
        <v>104</v>
      </c>
      <c r="E3153" t="s">
        <v>155</v>
      </c>
      <c r="F3153" t="s">
        <v>9295</v>
      </c>
      <c r="G3153" t="s">
        <v>157</v>
      </c>
      <c r="H3153" t="s">
        <v>135</v>
      </c>
      <c r="I3153" t="s">
        <v>136</v>
      </c>
      <c r="J3153" t="s">
        <v>137</v>
      </c>
      <c r="K3153" t="s">
        <v>138</v>
      </c>
      <c r="L3153" t="s">
        <v>9296</v>
      </c>
      <c r="M3153" t="s">
        <v>9297</v>
      </c>
      <c r="N3153">
        <v>2.3219444440000001</v>
      </c>
      <c r="O3153">
        <v>0</v>
      </c>
      <c r="P3153">
        <v>5</v>
      </c>
      <c r="Q3153">
        <v>0</v>
      </c>
      <c r="R3153">
        <v>6</v>
      </c>
      <c r="S3153">
        <v>0</v>
      </c>
      <c r="T3153">
        <v>1</v>
      </c>
      <c r="U3153">
        <v>0</v>
      </c>
      <c r="V3153">
        <v>0</v>
      </c>
      <c r="W3153">
        <v>0</v>
      </c>
      <c r="X3153">
        <v>6.1360601089954256</v>
      </c>
      <c r="Y3153">
        <v>0</v>
      </c>
      <c r="Z3153">
        <v>4.7397488229059501</v>
      </c>
      <c r="AA3153">
        <v>0</v>
      </c>
      <c r="AB3153">
        <v>3.9081539952130493</v>
      </c>
      <c r="AC3153">
        <v>0</v>
      </c>
      <c r="AD3153">
        <v>0</v>
      </c>
      <c r="AE3153">
        <v>14.783962927114423</v>
      </c>
    </row>
    <row r="3154" spans="1:31" x14ac:dyDescent="0.25">
      <c r="A3154">
        <v>2373855</v>
      </c>
      <c r="B3154">
        <v>1</v>
      </c>
      <c r="C3154" t="s">
        <v>80</v>
      </c>
      <c r="D3154" t="s">
        <v>84</v>
      </c>
      <c r="E3154" t="s">
        <v>155</v>
      </c>
      <c r="F3154" t="s">
        <v>9241</v>
      </c>
      <c r="G3154" t="s">
        <v>203</v>
      </c>
      <c r="H3154" t="s">
        <v>135</v>
      </c>
      <c r="I3154" t="s">
        <v>136</v>
      </c>
      <c r="J3154" t="s">
        <v>137</v>
      </c>
      <c r="K3154" t="s">
        <v>138</v>
      </c>
      <c r="L3154" t="s">
        <v>9298</v>
      </c>
      <c r="M3154" t="s">
        <v>9299</v>
      </c>
      <c r="N3154">
        <v>1.145</v>
      </c>
      <c r="O3154">
        <v>0</v>
      </c>
      <c r="P3154">
        <v>199</v>
      </c>
      <c r="Q3154">
        <v>0</v>
      </c>
      <c r="R3154">
        <v>0</v>
      </c>
      <c r="S3154">
        <v>0</v>
      </c>
      <c r="T3154">
        <v>3</v>
      </c>
      <c r="U3154">
        <v>0</v>
      </c>
      <c r="V3154">
        <v>0</v>
      </c>
      <c r="W3154">
        <v>0</v>
      </c>
      <c r="X3154">
        <v>58.979468452089435</v>
      </c>
      <c r="Y3154">
        <v>0</v>
      </c>
      <c r="Z3154">
        <v>0</v>
      </c>
      <c r="AA3154">
        <v>0</v>
      </c>
      <c r="AB3154">
        <v>3.2683703788726248</v>
      </c>
      <c r="AC3154">
        <v>0</v>
      </c>
      <c r="AD3154">
        <v>0</v>
      </c>
      <c r="AE3154">
        <v>62.24783883096206</v>
      </c>
    </row>
    <row r="3155" spans="1:31" x14ac:dyDescent="0.25">
      <c r="A3155">
        <v>2373857</v>
      </c>
      <c r="B3155">
        <v>1</v>
      </c>
      <c r="C3155" t="s">
        <v>80</v>
      </c>
      <c r="D3155" t="s">
        <v>82</v>
      </c>
      <c r="E3155" t="s">
        <v>170</v>
      </c>
      <c r="F3155" t="s">
        <v>9300</v>
      </c>
      <c r="G3155" t="s">
        <v>203</v>
      </c>
      <c r="H3155" t="s">
        <v>135</v>
      </c>
      <c r="I3155" t="s">
        <v>136</v>
      </c>
      <c r="J3155" t="s">
        <v>137</v>
      </c>
      <c r="K3155" t="s">
        <v>138</v>
      </c>
      <c r="L3155" t="s">
        <v>9301</v>
      </c>
      <c r="M3155" t="s">
        <v>9302</v>
      </c>
      <c r="N3155">
        <v>0.72333333300000002</v>
      </c>
      <c r="O3155">
        <v>0</v>
      </c>
      <c r="P3155">
        <v>111</v>
      </c>
      <c r="Q3155">
        <v>0</v>
      </c>
      <c r="R3155">
        <v>0</v>
      </c>
      <c r="S3155">
        <v>0</v>
      </c>
      <c r="T3155">
        <v>8</v>
      </c>
      <c r="U3155">
        <v>0</v>
      </c>
      <c r="V3155">
        <v>0</v>
      </c>
      <c r="W3155">
        <v>0</v>
      </c>
      <c r="X3155">
        <v>22.762863552735677</v>
      </c>
      <c r="Y3155">
        <v>0</v>
      </c>
      <c r="Z3155">
        <v>0</v>
      </c>
      <c r="AA3155">
        <v>0</v>
      </c>
      <c r="AB3155">
        <v>1.5596417552252499</v>
      </c>
      <c r="AC3155">
        <v>0</v>
      </c>
      <c r="AD3155">
        <v>0</v>
      </c>
      <c r="AE3155">
        <v>24.322505307960927</v>
      </c>
    </row>
    <row r="3156" spans="1:31" x14ac:dyDescent="0.25">
      <c r="A3156">
        <v>2373861</v>
      </c>
      <c r="B3156">
        <v>1</v>
      </c>
      <c r="C3156" t="s">
        <v>80</v>
      </c>
      <c r="D3156" t="s">
        <v>103</v>
      </c>
      <c r="E3156" t="s">
        <v>184</v>
      </c>
      <c r="F3156" t="s">
        <v>9303</v>
      </c>
      <c r="G3156" t="s">
        <v>199</v>
      </c>
      <c r="H3156" t="s">
        <v>135</v>
      </c>
      <c r="I3156" t="s">
        <v>136</v>
      </c>
      <c r="J3156" t="s">
        <v>137</v>
      </c>
      <c r="K3156" t="s">
        <v>138</v>
      </c>
      <c r="L3156" t="s">
        <v>9304</v>
      </c>
      <c r="M3156" t="s">
        <v>9305</v>
      </c>
      <c r="N3156">
        <v>1.1002777770000001</v>
      </c>
      <c r="O3156">
        <v>0</v>
      </c>
      <c r="P3156">
        <v>0</v>
      </c>
      <c r="Q3156">
        <v>0</v>
      </c>
      <c r="R3156">
        <v>5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147.68578826199055</v>
      </c>
      <c r="AA3156">
        <v>0</v>
      </c>
      <c r="AB3156">
        <v>0</v>
      </c>
      <c r="AC3156">
        <v>0</v>
      </c>
      <c r="AD3156">
        <v>0</v>
      </c>
      <c r="AE3156">
        <v>147.68578826199055</v>
      </c>
    </row>
    <row r="3157" spans="1:31" x14ac:dyDescent="0.25">
      <c r="A3157">
        <v>2373864</v>
      </c>
      <c r="B3157">
        <v>1</v>
      </c>
      <c r="C3157" t="s">
        <v>80</v>
      </c>
      <c r="D3157" t="s">
        <v>87</v>
      </c>
      <c r="E3157" t="s">
        <v>170</v>
      </c>
      <c r="F3157" t="s">
        <v>9306</v>
      </c>
      <c r="G3157" t="s">
        <v>203</v>
      </c>
      <c r="H3157" t="s">
        <v>135</v>
      </c>
      <c r="I3157" t="s">
        <v>136</v>
      </c>
      <c r="J3157" t="s">
        <v>137</v>
      </c>
      <c r="K3157" t="s">
        <v>138</v>
      </c>
      <c r="L3157" t="s">
        <v>9307</v>
      </c>
      <c r="M3157" t="s">
        <v>9308</v>
      </c>
      <c r="N3157">
        <v>1.4327777770000001</v>
      </c>
      <c r="O3157">
        <v>0</v>
      </c>
      <c r="P3157">
        <v>21</v>
      </c>
      <c r="Q3157">
        <v>0</v>
      </c>
      <c r="R3157">
        <v>0</v>
      </c>
      <c r="S3157">
        <v>0</v>
      </c>
      <c r="T3157">
        <v>4</v>
      </c>
      <c r="U3157">
        <v>0</v>
      </c>
      <c r="V3157">
        <v>0</v>
      </c>
      <c r="W3157">
        <v>0</v>
      </c>
      <c r="X3157">
        <v>5.912714689857169</v>
      </c>
      <c r="Y3157">
        <v>0</v>
      </c>
      <c r="Z3157">
        <v>0</v>
      </c>
      <c r="AA3157">
        <v>0</v>
      </c>
      <c r="AB3157">
        <v>19.257078483038782</v>
      </c>
      <c r="AC3157">
        <v>0</v>
      </c>
      <c r="AD3157">
        <v>0</v>
      </c>
      <c r="AE3157">
        <v>25.16979317289595</v>
      </c>
    </row>
    <row r="3158" spans="1:31" x14ac:dyDescent="0.25">
      <c r="A3158">
        <v>2373869</v>
      </c>
      <c r="B3158">
        <v>1</v>
      </c>
      <c r="C3158" t="s">
        <v>80</v>
      </c>
      <c r="D3158" t="s">
        <v>92</v>
      </c>
      <c r="E3158" t="s">
        <v>132</v>
      </c>
      <c r="F3158" t="s">
        <v>9309</v>
      </c>
      <c r="G3158" t="s">
        <v>134</v>
      </c>
      <c r="H3158" t="s">
        <v>135</v>
      </c>
      <c r="I3158" t="s">
        <v>136</v>
      </c>
      <c r="J3158" t="s">
        <v>137</v>
      </c>
      <c r="K3158" t="s">
        <v>138</v>
      </c>
      <c r="L3158" t="s">
        <v>9310</v>
      </c>
      <c r="M3158" t="s">
        <v>9311</v>
      </c>
      <c r="N3158">
        <v>0.71666666599999995</v>
      </c>
      <c r="O3158">
        <v>0</v>
      </c>
      <c r="P3158">
        <v>10</v>
      </c>
      <c r="Q3158">
        <v>0</v>
      </c>
      <c r="R3158">
        <v>0</v>
      </c>
      <c r="S3158">
        <v>0</v>
      </c>
      <c r="T3158">
        <v>1</v>
      </c>
      <c r="U3158">
        <v>0</v>
      </c>
      <c r="V3158">
        <v>0</v>
      </c>
      <c r="W3158">
        <v>0</v>
      </c>
      <c r="X3158">
        <v>1.751860973926</v>
      </c>
      <c r="Y3158">
        <v>0</v>
      </c>
      <c r="Z3158">
        <v>0</v>
      </c>
      <c r="AA3158">
        <v>0</v>
      </c>
      <c r="AB3158">
        <v>1.8296619916679999</v>
      </c>
      <c r="AC3158">
        <v>0</v>
      </c>
      <c r="AD3158">
        <v>0</v>
      </c>
      <c r="AE3158">
        <v>3.581522965594</v>
      </c>
    </row>
    <row r="3159" spans="1:31" x14ac:dyDescent="0.25">
      <c r="A3159">
        <v>2373883</v>
      </c>
      <c r="B3159">
        <v>1</v>
      </c>
      <c r="C3159" t="s">
        <v>81</v>
      </c>
      <c r="D3159" t="s">
        <v>122</v>
      </c>
      <c r="E3159" t="s">
        <v>155</v>
      </c>
      <c r="F3159" t="s">
        <v>9312</v>
      </c>
      <c r="G3159" t="s">
        <v>203</v>
      </c>
      <c r="H3159" t="s">
        <v>135</v>
      </c>
      <c r="I3159" t="s">
        <v>136</v>
      </c>
      <c r="J3159" t="s">
        <v>137</v>
      </c>
      <c r="K3159" t="s">
        <v>138</v>
      </c>
      <c r="L3159" t="s">
        <v>9313</v>
      </c>
      <c r="M3159" t="s">
        <v>9314</v>
      </c>
      <c r="N3159">
        <v>0.42111111099999998</v>
      </c>
      <c r="O3159">
        <v>0</v>
      </c>
      <c r="P3159">
        <v>180</v>
      </c>
      <c r="Q3159">
        <v>0</v>
      </c>
      <c r="R3159">
        <v>0</v>
      </c>
      <c r="S3159">
        <v>0</v>
      </c>
      <c r="T3159">
        <v>17</v>
      </c>
      <c r="U3159">
        <v>0</v>
      </c>
      <c r="V3159">
        <v>1</v>
      </c>
      <c r="W3159">
        <v>0</v>
      </c>
      <c r="X3159">
        <v>15.374214708507516</v>
      </c>
      <c r="Y3159">
        <v>0</v>
      </c>
      <c r="Z3159">
        <v>0</v>
      </c>
      <c r="AA3159">
        <v>0</v>
      </c>
      <c r="AB3159">
        <v>5.4559271224418655</v>
      </c>
      <c r="AC3159">
        <v>0</v>
      </c>
      <c r="AD3159">
        <v>1.5532807012856003</v>
      </c>
      <c r="AE3159">
        <v>22.383422532234981</v>
      </c>
    </row>
    <row r="3160" spans="1:31" x14ac:dyDescent="0.25">
      <c r="A3160">
        <v>2373727</v>
      </c>
      <c r="B3160">
        <v>1</v>
      </c>
      <c r="C3160" t="s">
        <v>80</v>
      </c>
      <c r="D3160" t="s">
        <v>93</v>
      </c>
      <c r="E3160" t="s">
        <v>132</v>
      </c>
      <c r="F3160" t="s">
        <v>9315</v>
      </c>
      <c r="G3160" t="s">
        <v>149</v>
      </c>
      <c r="H3160" t="s">
        <v>135</v>
      </c>
      <c r="I3160" t="s">
        <v>136</v>
      </c>
      <c r="J3160" t="s">
        <v>137</v>
      </c>
      <c r="K3160" t="s">
        <v>138</v>
      </c>
      <c r="L3160" t="s">
        <v>9316</v>
      </c>
      <c r="M3160" t="s">
        <v>9317</v>
      </c>
      <c r="N3160">
        <v>6.7263888879999998</v>
      </c>
      <c r="O3160">
        <v>0</v>
      </c>
      <c r="P3160">
        <v>4</v>
      </c>
      <c r="Q3160">
        <v>0</v>
      </c>
      <c r="R3160">
        <v>0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8.3992283149979166</v>
      </c>
      <c r="Y3160">
        <v>0</v>
      </c>
      <c r="Z3160">
        <v>0</v>
      </c>
      <c r="AA3160">
        <v>0</v>
      </c>
      <c r="AB3160">
        <v>1.3409467806891919</v>
      </c>
      <c r="AC3160">
        <v>0</v>
      </c>
      <c r="AD3160">
        <v>0</v>
      </c>
      <c r="AE3160">
        <v>9.7401750956871087</v>
      </c>
    </row>
    <row r="3161" spans="1:31" x14ac:dyDescent="0.25">
      <c r="A3161">
        <v>2373729</v>
      </c>
      <c r="B3161">
        <v>1</v>
      </c>
      <c r="C3161" t="s">
        <v>80</v>
      </c>
      <c r="D3161" t="s">
        <v>95</v>
      </c>
      <c r="E3161" t="s">
        <v>132</v>
      </c>
      <c r="F3161" t="s">
        <v>9318</v>
      </c>
      <c r="G3161" t="s">
        <v>134</v>
      </c>
      <c r="H3161" t="s">
        <v>135</v>
      </c>
      <c r="I3161" t="s">
        <v>136</v>
      </c>
      <c r="J3161" t="s">
        <v>137</v>
      </c>
      <c r="K3161" t="s">
        <v>138</v>
      </c>
      <c r="L3161" t="s">
        <v>9319</v>
      </c>
      <c r="M3161" t="s">
        <v>9320</v>
      </c>
      <c r="N3161">
        <v>6.92</v>
      </c>
      <c r="O3161">
        <v>0</v>
      </c>
      <c r="P3161">
        <v>9</v>
      </c>
      <c r="Q3161">
        <v>0</v>
      </c>
      <c r="R3161">
        <v>0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15.086848267149897</v>
      </c>
      <c r="Y3161">
        <v>0</v>
      </c>
      <c r="Z3161">
        <v>0</v>
      </c>
      <c r="AA3161">
        <v>0</v>
      </c>
      <c r="AB3161">
        <v>11.919654100305598</v>
      </c>
      <c r="AC3161">
        <v>0</v>
      </c>
      <c r="AD3161">
        <v>0</v>
      </c>
      <c r="AE3161">
        <v>27.006502367455496</v>
      </c>
    </row>
    <row r="3162" spans="1:31" x14ac:dyDescent="0.25">
      <c r="A3162">
        <v>2373823</v>
      </c>
      <c r="B3162">
        <v>1</v>
      </c>
      <c r="C3162" t="s">
        <v>80</v>
      </c>
      <c r="D3162" t="s">
        <v>99</v>
      </c>
      <c r="E3162" t="s">
        <v>132</v>
      </c>
      <c r="F3162" t="s">
        <v>9321</v>
      </c>
      <c r="G3162" t="s">
        <v>149</v>
      </c>
      <c r="H3162" t="s">
        <v>135</v>
      </c>
      <c r="I3162" t="s">
        <v>136</v>
      </c>
      <c r="J3162" t="s">
        <v>137</v>
      </c>
      <c r="K3162" t="s">
        <v>138</v>
      </c>
      <c r="L3162" t="s">
        <v>9322</v>
      </c>
      <c r="M3162" t="s">
        <v>9323</v>
      </c>
      <c r="N3162">
        <v>3.0238888880000001</v>
      </c>
      <c r="O3162">
        <v>0</v>
      </c>
      <c r="P3162">
        <v>4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2.8080833047345002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2.8080833047345002</v>
      </c>
    </row>
    <row r="3163" spans="1:31" x14ac:dyDescent="0.25">
      <c r="A3163">
        <v>2373832</v>
      </c>
      <c r="B3163">
        <v>1</v>
      </c>
      <c r="C3163" t="s">
        <v>80</v>
      </c>
      <c r="D3163" t="s">
        <v>89</v>
      </c>
      <c r="E3163" t="s">
        <v>170</v>
      </c>
      <c r="F3163" t="s">
        <v>9324</v>
      </c>
      <c r="G3163" t="s">
        <v>172</v>
      </c>
      <c r="H3163" t="s">
        <v>135</v>
      </c>
      <c r="I3163" t="s">
        <v>136</v>
      </c>
      <c r="J3163" t="s">
        <v>137</v>
      </c>
      <c r="K3163" t="s">
        <v>138</v>
      </c>
      <c r="L3163" t="s">
        <v>9325</v>
      </c>
      <c r="M3163" t="s">
        <v>9326</v>
      </c>
      <c r="N3163">
        <v>1.805833333</v>
      </c>
      <c r="O3163">
        <v>0</v>
      </c>
      <c r="P3163">
        <v>11</v>
      </c>
      <c r="Q3163">
        <v>0</v>
      </c>
      <c r="R3163">
        <v>0</v>
      </c>
      <c r="S3163">
        <v>0</v>
      </c>
      <c r="T3163">
        <v>3</v>
      </c>
      <c r="U3163">
        <v>0</v>
      </c>
      <c r="V3163">
        <v>0</v>
      </c>
      <c r="W3163">
        <v>0</v>
      </c>
      <c r="X3163">
        <v>6.5792581086398254</v>
      </c>
      <c r="Y3163">
        <v>0</v>
      </c>
      <c r="Z3163">
        <v>0</v>
      </c>
      <c r="AA3163">
        <v>0</v>
      </c>
      <c r="AB3163">
        <v>28.759683512663404</v>
      </c>
      <c r="AC3163">
        <v>0</v>
      </c>
      <c r="AD3163">
        <v>0</v>
      </c>
      <c r="AE3163">
        <v>35.338941621303228</v>
      </c>
    </row>
    <row r="3164" spans="1:31" x14ac:dyDescent="0.25">
      <c r="A3164">
        <v>2373863</v>
      </c>
      <c r="B3164">
        <v>1</v>
      </c>
      <c r="C3164" t="s">
        <v>80</v>
      </c>
      <c r="D3164" t="s">
        <v>90</v>
      </c>
      <c r="E3164" t="s">
        <v>132</v>
      </c>
      <c r="F3164" t="s">
        <v>9327</v>
      </c>
      <c r="G3164" t="s">
        <v>149</v>
      </c>
      <c r="H3164" t="s">
        <v>135</v>
      </c>
      <c r="I3164" t="s">
        <v>136</v>
      </c>
      <c r="J3164" t="s">
        <v>137</v>
      </c>
      <c r="K3164" t="s">
        <v>138</v>
      </c>
      <c r="L3164" t="s">
        <v>9328</v>
      </c>
      <c r="M3164" t="s">
        <v>9329</v>
      </c>
      <c r="N3164">
        <v>2.2669444439999999</v>
      </c>
      <c r="O3164">
        <v>0</v>
      </c>
      <c r="P3164">
        <v>2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1.1750585723339499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1.1750585723339499</v>
      </c>
    </row>
    <row r="3165" spans="1:31" x14ac:dyDescent="0.25">
      <c r="A3165">
        <v>2373871</v>
      </c>
      <c r="B3165">
        <v>1</v>
      </c>
      <c r="C3165" t="s">
        <v>80</v>
      </c>
      <c r="D3165" t="s">
        <v>94</v>
      </c>
      <c r="E3165" t="s">
        <v>155</v>
      </c>
      <c r="F3165" t="s">
        <v>9330</v>
      </c>
      <c r="G3165" t="s">
        <v>203</v>
      </c>
      <c r="H3165" t="s">
        <v>135</v>
      </c>
      <c r="I3165" t="s">
        <v>136</v>
      </c>
      <c r="J3165" t="s">
        <v>137</v>
      </c>
      <c r="K3165" t="s">
        <v>138</v>
      </c>
      <c r="L3165" t="s">
        <v>9331</v>
      </c>
      <c r="M3165" t="s">
        <v>9332</v>
      </c>
      <c r="N3165">
        <v>1.8222222219999999</v>
      </c>
      <c r="O3165">
        <v>0</v>
      </c>
      <c r="P3165">
        <v>34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7.7816158182213284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7.7816158182213284</v>
      </c>
    </row>
    <row r="3166" spans="1:31" x14ac:dyDescent="0.25">
      <c r="A3166">
        <v>2373874</v>
      </c>
      <c r="B3166">
        <v>1</v>
      </c>
      <c r="C3166" t="s">
        <v>80</v>
      </c>
      <c r="D3166" t="s">
        <v>108</v>
      </c>
      <c r="E3166" t="s">
        <v>155</v>
      </c>
      <c r="F3166" t="s">
        <v>9333</v>
      </c>
      <c r="G3166" t="s">
        <v>203</v>
      </c>
      <c r="H3166" t="s">
        <v>135</v>
      </c>
      <c r="I3166" t="s">
        <v>136</v>
      </c>
      <c r="J3166" t="s">
        <v>137</v>
      </c>
      <c r="K3166" t="s">
        <v>138</v>
      </c>
      <c r="L3166" t="s">
        <v>9334</v>
      </c>
      <c r="M3166" t="s">
        <v>9335</v>
      </c>
      <c r="N3166">
        <v>2.0113888879999999</v>
      </c>
      <c r="O3166">
        <v>0</v>
      </c>
      <c r="P3166">
        <v>9</v>
      </c>
      <c r="Q3166">
        <v>0</v>
      </c>
      <c r="R3166">
        <v>1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5.4081590810880007</v>
      </c>
      <c r="Y3166">
        <v>0</v>
      </c>
      <c r="Z3166">
        <v>2.0810689475503747</v>
      </c>
      <c r="AA3166">
        <v>0</v>
      </c>
      <c r="AB3166">
        <v>0</v>
      </c>
      <c r="AC3166">
        <v>0</v>
      </c>
      <c r="AD3166">
        <v>0</v>
      </c>
      <c r="AE3166">
        <v>7.4892280286383759</v>
      </c>
    </row>
    <row r="3167" spans="1:31" x14ac:dyDescent="0.25">
      <c r="A3167">
        <v>2373879</v>
      </c>
      <c r="B3167">
        <v>1</v>
      </c>
      <c r="C3167" t="s">
        <v>80</v>
      </c>
      <c r="D3167" t="s">
        <v>108</v>
      </c>
      <c r="E3167" t="s">
        <v>155</v>
      </c>
      <c r="F3167" t="s">
        <v>9336</v>
      </c>
      <c r="G3167" t="s">
        <v>203</v>
      </c>
      <c r="H3167" t="s">
        <v>135</v>
      </c>
      <c r="I3167" t="s">
        <v>136</v>
      </c>
      <c r="J3167" t="s">
        <v>137</v>
      </c>
      <c r="K3167" t="s">
        <v>138</v>
      </c>
      <c r="L3167" t="s">
        <v>9337</v>
      </c>
      <c r="M3167" t="s">
        <v>9338</v>
      </c>
      <c r="N3167">
        <v>1.5041666659999999</v>
      </c>
      <c r="O3167">
        <v>0</v>
      </c>
      <c r="P3167">
        <v>23</v>
      </c>
      <c r="Q3167">
        <v>0</v>
      </c>
      <c r="R3167">
        <v>6</v>
      </c>
      <c r="S3167">
        <v>0</v>
      </c>
      <c r="T3167">
        <v>7</v>
      </c>
      <c r="U3167">
        <v>0</v>
      </c>
      <c r="V3167">
        <v>0</v>
      </c>
      <c r="W3167">
        <v>0</v>
      </c>
      <c r="X3167">
        <v>10.340204215678698</v>
      </c>
      <c r="Y3167">
        <v>0</v>
      </c>
      <c r="Z3167">
        <v>5.3436867341353826</v>
      </c>
      <c r="AA3167">
        <v>0</v>
      </c>
      <c r="AB3167">
        <v>29.031329816036262</v>
      </c>
      <c r="AC3167">
        <v>0</v>
      </c>
      <c r="AD3167">
        <v>0</v>
      </c>
      <c r="AE3167">
        <v>44.715220765850347</v>
      </c>
    </row>
    <row r="3168" spans="1:31" x14ac:dyDescent="0.25">
      <c r="A3168">
        <v>2373894</v>
      </c>
      <c r="B3168">
        <v>1</v>
      </c>
      <c r="C3168" t="s">
        <v>80</v>
      </c>
      <c r="D3168" t="s">
        <v>102</v>
      </c>
      <c r="E3168" t="s">
        <v>184</v>
      </c>
      <c r="F3168" t="s">
        <v>9339</v>
      </c>
      <c r="G3168" t="s">
        <v>203</v>
      </c>
      <c r="H3168" t="s">
        <v>135</v>
      </c>
      <c r="I3168" t="s">
        <v>136</v>
      </c>
      <c r="J3168" t="s">
        <v>137</v>
      </c>
      <c r="K3168" t="s">
        <v>138</v>
      </c>
      <c r="L3168" t="s">
        <v>9340</v>
      </c>
      <c r="M3168" t="s">
        <v>9341</v>
      </c>
      <c r="N3168">
        <v>1.2352777770000001</v>
      </c>
      <c r="O3168">
        <v>0</v>
      </c>
      <c r="P3168">
        <v>2</v>
      </c>
      <c r="Q3168">
        <v>0</v>
      </c>
      <c r="R3168">
        <v>14</v>
      </c>
      <c r="S3168">
        <v>0</v>
      </c>
      <c r="T3168">
        <v>6</v>
      </c>
      <c r="U3168">
        <v>0</v>
      </c>
      <c r="V3168">
        <v>0</v>
      </c>
      <c r="W3168">
        <v>0</v>
      </c>
      <c r="X3168">
        <v>0.61681838811866685</v>
      </c>
      <c r="Y3168">
        <v>0</v>
      </c>
      <c r="Z3168">
        <v>23.084719868486168</v>
      </c>
      <c r="AA3168">
        <v>0</v>
      </c>
      <c r="AB3168">
        <v>5.4034014841383504</v>
      </c>
      <c r="AC3168">
        <v>0</v>
      </c>
      <c r="AD3168">
        <v>0</v>
      </c>
      <c r="AE3168">
        <v>29.104939740743184</v>
      </c>
    </row>
    <row r="3169" spans="1:31" x14ac:dyDescent="0.25">
      <c r="A3169">
        <v>2373895</v>
      </c>
      <c r="B3169">
        <v>1</v>
      </c>
      <c r="C3169" t="s">
        <v>80</v>
      </c>
      <c r="D3169" t="s">
        <v>85</v>
      </c>
      <c r="E3169" t="s">
        <v>132</v>
      </c>
      <c r="F3169" t="s">
        <v>9342</v>
      </c>
      <c r="G3169" t="s">
        <v>145</v>
      </c>
      <c r="H3169" t="s">
        <v>135</v>
      </c>
      <c r="I3169" t="s">
        <v>136</v>
      </c>
      <c r="J3169" t="s">
        <v>137</v>
      </c>
      <c r="K3169" t="s">
        <v>138</v>
      </c>
      <c r="L3169" t="s">
        <v>9343</v>
      </c>
      <c r="M3169" t="s">
        <v>9344</v>
      </c>
      <c r="N3169">
        <v>0.96472222200000002</v>
      </c>
      <c r="O3169">
        <v>0</v>
      </c>
      <c r="P3169">
        <v>6</v>
      </c>
      <c r="Q3169">
        <v>0</v>
      </c>
      <c r="R3169">
        <v>0</v>
      </c>
      <c r="S3169">
        <v>0</v>
      </c>
      <c r="T3169">
        <v>1</v>
      </c>
      <c r="U3169">
        <v>0</v>
      </c>
      <c r="V3169">
        <v>0</v>
      </c>
      <c r="W3169">
        <v>0</v>
      </c>
      <c r="X3169">
        <v>2.0089008073672168</v>
      </c>
      <c r="Y3169">
        <v>0</v>
      </c>
      <c r="Z3169">
        <v>0</v>
      </c>
      <c r="AA3169">
        <v>0</v>
      </c>
      <c r="AB3169">
        <v>0.68795945320631668</v>
      </c>
      <c r="AC3169">
        <v>0</v>
      </c>
      <c r="AD3169">
        <v>0</v>
      </c>
      <c r="AE3169">
        <v>2.6968602605735335</v>
      </c>
    </row>
    <row r="3170" spans="1:31" x14ac:dyDescent="0.25">
      <c r="A3170">
        <v>2373851</v>
      </c>
      <c r="B3170">
        <v>1</v>
      </c>
      <c r="C3170" t="s">
        <v>81</v>
      </c>
      <c r="D3170" t="s">
        <v>128</v>
      </c>
      <c r="E3170" t="s">
        <v>132</v>
      </c>
      <c r="F3170" t="s">
        <v>9345</v>
      </c>
      <c r="G3170" t="s">
        <v>134</v>
      </c>
      <c r="H3170" t="s">
        <v>135</v>
      </c>
      <c r="I3170" t="s">
        <v>136</v>
      </c>
      <c r="J3170" t="s">
        <v>137</v>
      </c>
      <c r="K3170" t="s">
        <v>138</v>
      </c>
      <c r="L3170" t="s">
        <v>9346</v>
      </c>
      <c r="M3170" t="s">
        <v>9347</v>
      </c>
      <c r="N3170">
        <v>3.3266666659999999</v>
      </c>
      <c r="O3170">
        <v>0</v>
      </c>
      <c r="P3170">
        <v>4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1.6049071184787667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1.6049071184787667</v>
      </c>
    </row>
    <row r="3171" spans="1:31" x14ac:dyDescent="0.25">
      <c r="A3171">
        <v>2373872</v>
      </c>
      <c r="B3171">
        <v>1</v>
      </c>
      <c r="C3171" t="s">
        <v>81</v>
      </c>
      <c r="D3171" t="s">
        <v>127</v>
      </c>
      <c r="E3171" t="s">
        <v>170</v>
      </c>
      <c r="F3171" t="s">
        <v>9348</v>
      </c>
      <c r="G3171" t="s">
        <v>203</v>
      </c>
      <c r="H3171" t="s">
        <v>135</v>
      </c>
      <c r="I3171" t="s">
        <v>136</v>
      </c>
      <c r="J3171" t="s">
        <v>137</v>
      </c>
      <c r="K3171" t="s">
        <v>138</v>
      </c>
      <c r="L3171" t="s">
        <v>9349</v>
      </c>
      <c r="M3171" t="s">
        <v>9350</v>
      </c>
      <c r="N3171">
        <v>2.8824999999999998</v>
      </c>
      <c r="O3171">
        <v>0</v>
      </c>
      <c r="P3171">
        <v>19</v>
      </c>
      <c r="Q3171">
        <v>0</v>
      </c>
      <c r="R3171">
        <v>0</v>
      </c>
      <c r="S3171">
        <v>0</v>
      </c>
      <c r="T3171">
        <v>6</v>
      </c>
      <c r="U3171">
        <v>0</v>
      </c>
      <c r="V3171">
        <v>0</v>
      </c>
      <c r="W3171">
        <v>0</v>
      </c>
      <c r="X3171">
        <v>7.9483627381825501</v>
      </c>
      <c r="Y3171">
        <v>0</v>
      </c>
      <c r="Z3171">
        <v>0</v>
      </c>
      <c r="AA3171">
        <v>0</v>
      </c>
      <c r="AB3171">
        <v>15.413509565614667</v>
      </c>
      <c r="AC3171">
        <v>0</v>
      </c>
      <c r="AD3171">
        <v>0</v>
      </c>
      <c r="AE3171">
        <v>23.361872303797217</v>
      </c>
    </row>
    <row r="3172" spans="1:31" x14ac:dyDescent="0.25">
      <c r="A3172">
        <v>2373882</v>
      </c>
      <c r="B3172">
        <v>1</v>
      </c>
      <c r="C3172" t="s">
        <v>81</v>
      </c>
      <c r="D3172" t="s">
        <v>112</v>
      </c>
      <c r="E3172" t="s">
        <v>132</v>
      </c>
      <c r="F3172" t="s">
        <v>9351</v>
      </c>
      <c r="G3172" t="s">
        <v>149</v>
      </c>
      <c r="H3172" t="s">
        <v>135</v>
      </c>
      <c r="I3172" t="s">
        <v>136</v>
      </c>
      <c r="J3172" t="s">
        <v>137</v>
      </c>
      <c r="K3172" t="s">
        <v>138</v>
      </c>
      <c r="L3172" t="s">
        <v>9352</v>
      </c>
      <c r="M3172" t="s">
        <v>9353</v>
      </c>
      <c r="N3172">
        <v>2.134166666</v>
      </c>
      <c r="O3172">
        <v>0</v>
      </c>
      <c r="P3172">
        <v>2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2.3845381441827249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2.3845381441827249</v>
      </c>
    </row>
    <row r="3173" spans="1:31" x14ac:dyDescent="0.25">
      <c r="A3173">
        <v>2373884</v>
      </c>
      <c r="B3173">
        <v>1</v>
      </c>
      <c r="C3173" t="s">
        <v>81</v>
      </c>
      <c r="D3173" t="s">
        <v>123</v>
      </c>
      <c r="E3173" t="s">
        <v>132</v>
      </c>
      <c r="F3173" t="s">
        <v>9354</v>
      </c>
      <c r="G3173" t="s">
        <v>149</v>
      </c>
      <c r="H3173" t="s">
        <v>135</v>
      </c>
      <c r="I3173" t="s">
        <v>136</v>
      </c>
      <c r="J3173" t="s">
        <v>137</v>
      </c>
      <c r="K3173" t="s">
        <v>138</v>
      </c>
      <c r="L3173" t="s">
        <v>9355</v>
      </c>
      <c r="M3173" t="s">
        <v>9356</v>
      </c>
      <c r="N3173">
        <v>1.849444444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1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</row>
    <row r="3174" spans="1:31" x14ac:dyDescent="0.25">
      <c r="A3174">
        <v>2373890</v>
      </c>
      <c r="B3174">
        <v>1</v>
      </c>
      <c r="C3174" t="s">
        <v>80</v>
      </c>
      <c r="D3174" t="s">
        <v>96</v>
      </c>
      <c r="E3174" t="s">
        <v>132</v>
      </c>
      <c r="F3174" t="s">
        <v>9357</v>
      </c>
      <c r="G3174" t="s">
        <v>161</v>
      </c>
      <c r="H3174" t="s">
        <v>135</v>
      </c>
      <c r="I3174" t="s">
        <v>136</v>
      </c>
      <c r="J3174" t="s">
        <v>137</v>
      </c>
      <c r="K3174" t="s">
        <v>138</v>
      </c>
      <c r="L3174" t="s">
        <v>9358</v>
      </c>
      <c r="M3174" t="s">
        <v>9359</v>
      </c>
      <c r="N3174">
        <v>1.910833333</v>
      </c>
      <c r="O3174">
        <v>0</v>
      </c>
      <c r="P3174">
        <v>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3.3586955909708003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3.3586955909708003</v>
      </c>
    </row>
    <row r="3175" spans="1:31" x14ac:dyDescent="0.25">
      <c r="A3175">
        <v>2373897</v>
      </c>
      <c r="B3175">
        <v>1</v>
      </c>
      <c r="C3175" t="s">
        <v>80</v>
      </c>
      <c r="D3175" t="s">
        <v>107</v>
      </c>
      <c r="E3175" t="s">
        <v>132</v>
      </c>
      <c r="F3175">
        <v>105</v>
      </c>
      <c r="G3175" t="s">
        <v>149</v>
      </c>
      <c r="H3175" t="s">
        <v>135</v>
      </c>
      <c r="I3175" t="s">
        <v>136</v>
      </c>
      <c r="J3175" t="s">
        <v>137</v>
      </c>
      <c r="K3175" t="s">
        <v>138</v>
      </c>
      <c r="L3175" t="s">
        <v>9360</v>
      </c>
      <c r="M3175" t="s">
        <v>9361</v>
      </c>
      <c r="N3175">
        <v>1.2569444439999999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</row>
    <row r="3176" spans="1:31" x14ac:dyDescent="0.25">
      <c r="A3176">
        <v>2373903</v>
      </c>
      <c r="B3176">
        <v>1</v>
      </c>
      <c r="C3176" t="s">
        <v>80</v>
      </c>
      <c r="D3176" t="s">
        <v>93</v>
      </c>
      <c r="E3176" t="s">
        <v>155</v>
      </c>
      <c r="F3176" t="s">
        <v>9362</v>
      </c>
      <c r="G3176" t="s">
        <v>203</v>
      </c>
      <c r="H3176" t="s">
        <v>135</v>
      </c>
      <c r="I3176" t="s">
        <v>136</v>
      </c>
      <c r="J3176" t="s">
        <v>137</v>
      </c>
      <c r="K3176" t="s">
        <v>138</v>
      </c>
      <c r="L3176" t="s">
        <v>9363</v>
      </c>
      <c r="M3176" t="s">
        <v>9364</v>
      </c>
      <c r="N3176">
        <v>1.078888888</v>
      </c>
      <c r="O3176">
        <v>0</v>
      </c>
      <c r="P3176">
        <v>5</v>
      </c>
      <c r="Q3176">
        <v>0</v>
      </c>
      <c r="R3176">
        <v>7</v>
      </c>
      <c r="S3176">
        <v>0</v>
      </c>
      <c r="T3176">
        <v>1</v>
      </c>
      <c r="U3176">
        <v>0</v>
      </c>
      <c r="V3176">
        <v>0</v>
      </c>
      <c r="W3176">
        <v>0</v>
      </c>
      <c r="X3176">
        <v>1.5173882758857502</v>
      </c>
      <c r="Y3176">
        <v>0</v>
      </c>
      <c r="Z3176">
        <v>18.885692398373457</v>
      </c>
      <c r="AA3176">
        <v>0</v>
      </c>
      <c r="AB3176">
        <v>1.5941581767820499</v>
      </c>
      <c r="AC3176">
        <v>0</v>
      </c>
      <c r="AD3176">
        <v>0</v>
      </c>
      <c r="AE3176">
        <v>21.997238851041256</v>
      </c>
    </row>
    <row r="3177" spans="1:31" x14ac:dyDescent="0.25">
      <c r="A3177">
        <v>2373910</v>
      </c>
      <c r="B3177">
        <v>1</v>
      </c>
      <c r="C3177" t="s">
        <v>81</v>
      </c>
      <c r="D3177" t="s">
        <v>118</v>
      </c>
      <c r="E3177" t="s">
        <v>132</v>
      </c>
      <c r="F3177" t="s">
        <v>9365</v>
      </c>
      <c r="G3177" t="s">
        <v>149</v>
      </c>
      <c r="H3177" t="s">
        <v>135</v>
      </c>
      <c r="I3177" t="s">
        <v>136</v>
      </c>
      <c r="J3177" t="s">
        <v>137</v>
      </c>
      <c r="K3177" t="s">
        <v>138</v>
      </c>
      <c r="L3177" t="s">
        <v>9366</v>
      </c>
      <c r="M3177" t="s">
        <v>9367</v>
      </c>
      <c r="N3177">
        <v>1.026944444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1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0.51096090963636676</v>
      </c>
      <c r="AC3177">
        <v>0</v>
      </c>
      <c r="AD3177">
        <v>0</v>
      </c>
      <c r="AE3177">
        <v>0.51096090963636676</v>
      </c>
    </row>
    <row r="3178" spans="1:31" x14ac:dyDescent="0.25">
      <c r="A3178">
        <v>2373896</v>
      </c>
      <c r="B3178">
        <v>1</v>
      </c>
      <c r="C3178" t="s">
        <v>80</v>
      </c>
      <c r="D3178" t="s">
        <v>82</v>
      </c>
      <c r="E3178" t="s">
        <v>132</v>
      </c>
      <c r="F3178" t="s">
        <v>9368</v>
      </c>
      <c r="G3178" t="s">
        <v>149</v>
      </c>
      <c r="H3178" t="s">
        <v>135</v>
      </c>
      <c r="I3178" t="s">
        <v>136</v>
      </c>
      <c r="J3178" t="s">
        <v>137</v>
      </c>
      <c r="K3178" t="s">
        <v>138</v>
      </c>
      <c r="L3178" t="s">
        <v>9369</v>
      </c>
      <c r="M3178" t="s">
        <v>9370</v>
      </c>
      <c r="N3178">
        <v>2.2691666659999998</v>
      </c>
      <c r="O3178">
        <v>0</v>
      </c>
      <c r="P3178">
        <v>7</v>
      </c>
      <c r="Q3178">
        <v>0</v>
      </c>
      <c r="R3178">
        <v>0</v>
      </c>
      <c r="S3178">
        <v>0</v>
      </c>
      <c r="T3178">
        <v>1</v>
      </c>
      <c r="U3178">
        <v>0</v>
      </c>
      <c r="V3178">
        <v>0</v>
      </c>
      <c r="W3178">
        <v>0</v>
      </c>
      <c r="X3178">
        <v>3.9910683934030002</v>
      </c>
      <c r="Y3178">
        <v>0</v>
      </c>
      <c r="Z3178">
        <v>0</v>
      </c>
      <c r="AA3178">
        <v>0</v>
      </c>
      <c r="AB3178">
        <v>4.9026884070333329E-3</v>
      </c>
      <c r="AC3178">
        <v>0</v>
      </c>
      <c r="AD3178">
        <v>0</v>
      </c>
      <c r="AE3178">
        <v>3.9959710818100334</v>
      </c>
    </row>
    <row r="3179" spans="1:31" x14ac:dyDescent="0.25">
      <c r="A3179">
        <v>2373920</v>
      </c>
      <c r="B3179">
        <v>1</v>
      </c>
      <c r="C3179" t="s">
        <v>80</v>
      </c>
      <c r="D3179" t="s">
        <v>100</v>
      </c>
      <c r="E3179" t="s">
        <v>132</v>
      </c>
      <c r="F3179" t="s">
        <v>9371</v>
      </c>
      <c r="G3179" t="s">
        <v>149</v>
      </c>
      <c r="H3179" t="s">
        <v>135</v>
      </c>
      <c r="I3179" t="s">
        <v>136</v>
      </c>
      <c r="J3179" t="s">
        <v>137</v>
      </c>
      <c r="K3179" t="s">
        <v>138</v>
      </c>
      <c r="L3179" t="s">
        <v>9372</v>
      </c>
      <c r="M3179" t="s">
        <v>9373</v>
      </c>
      <c r="N3179">
        <v>1.141388888</v>
      </c>
      <c r="O3179">
        <v>0</v>
      </c>
      <c r="P3179">
        <v>1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0.25781708944774995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0.25781708944774995</v>
      </c>
    </row>
    <row r="3180" spans="1:31" x14ac:dyDescent="0.25">
      <c r="A3180">
        <v>2373853</v>
      </c>
      <c r="B3180">
        <v>1</v>
      </c>
      <c r="C3180" t="s">
        <v>80</v>
      </c>
      <c r="D3180" t="s">
        <v>96</v>
      </c>
      <c r="E3180" t="s">
        <v>170</v>
      </c>
      <c r="F3180" t="s">
        <v>9374</v>
      </c>
      <c r="G3180" t="s">
        <v>1022</v>
      </c>
      <c r="H3180" t="s">
        <v>135</v>
      </c>
      <c r="I3180" t="s">
        <v>136</v>
      </c>
      <c r="J3180" t="s">
        <v>137</v>
      </c>
      <c r="K3180" t="s">
        <v>138</v>
      </c>
      <c r="L3180" t="s">
        <v>9375</v>
      </c>
      <c r="M3180" t="s">
        <v>9376</v>
      </c>
      <c r="N3180">
        <v>4.181944444</v>
      </c>
      <c r="O3180">
        <v>0</v>
      </c>
      <c r="P3180">
        <v>34</v>
      </c>
      <c r="Q3180">
        <v>0</v>
      </c>
      <c r="R3180">
        <v>0</v>
      </c>
      <c r="S3180">
        <v>0</v>
      </c>
      <c r="T3180">
        <v>73</v>
      </c>
      <c r="U3180">
        <v>0</v>
      </c>
      <c r="V3180">
        <v>0</v>
      </c>
      <c r="W3180">
        <v>0</v>
      </c>
      <c r="X3180">
        <v>37.947680240250989</v>
      </c>
      <c r="Y3180">
        <v>0</v>
      </c>
      <c r="Z3180">
        <v>0</v>
      </c>
      <c r="AA3180">
        <v>0</v>
      </c>
      <c r="AB3180">
        <v>368.89717452067174</v>
      </c>
      <c r="AC3180">
        <v>0</v>
      </c>
      <c r="AD3180">
        <v>0</v>
      </c>
      <c r="AE3180">
        <v>406.84485476092271</v>
      </c>
    </row>
    <row r="3181" spans="1:31" x14ac:dyDescent="0.25">
      <c r="A3181">
        <v>2373870</v>
      </c>
      <c r="B3181">
        <v>1</v>
      </c>
      <c r="C3181" t="s">
        <v>81</v>
      </c>
      <c r="D3181" t="s">
        <v>128</v>
      </c>
      <c r="E3181" t="s">
        <v>132</v>
      </c>
      <c r="F3181" t="s">
        <v>9377</v>
      </c>
      <c r="G3181" t="s">
        <v>134</v>
      </c>
      <c r="H3181" t="s">
        <v>135</v>
      </c>
      <c r="I3181" t="s">
        <v>136</v>
      </c>
      <c r="J3181" t="s">
        <v>137</v>
      </c>
      <c r="K3181" t="s">
        <v>138</v>
      </c>
      <c r="L3181" t="s">
        <v>9378</v>
      </c>
      <c r="M3181" t="s">
        <v>9379</v>
      </c>
      <c r="N3181">
        <v>4.926111111</v>
      </c>
      <c r="O3181">
        <v>0</v>
      </c>
      <c r="P3181">
        <v>7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4.4478940778171996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4.4478940778171996</v>
      </c>
    </row>
    <row r="3182" spans="1:31" x14ac:dyDescent="0.25">
      <c r="A3182">
        <v>2373873</v>
      </c>
      <c r="B3182">
        <v>1</v>
      </c>
      <c r="C3182" t="s">
        <v>80</v>
      </c>
      <c r="D3182" t="s">
        <v>99</v>
      </c>
      <c r="E3182" t="s">
        <v>132</v>
      </c>
      <c r="F3182" t="s">
        <v>9380</v>
      </c>
      <c r="G3182" t="s">
        <v>149</v>
      </c>
      <c r="H3182" t="s">
        <v>135</v>
      </c>
      <c r="I3182" t="s">
        <v>136</v>
      </c>
      <c r="J3182" t="s">
        <v>137</v>
      </c>
      <c r="K3182" t="s">
        <v>138</v>
      </c>
      <c r="L3182" t="s">
        <v>9381</v>
      </c>
      <c r="M3182" t="s">
        <v>9382</v>
      </c>
      <c r="N3182">
        <v>4.6058333329999996</v>
      </c>
      <c r="O3182">
        <v>0</v>
      </c>
      <c r="P3182">
        <v>1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0.65239941452760009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0.65239941452760009</v>
      </c>
    </row>
    <row r="3183" spans="1:31" x14ac:dyDescent="0.25">
      <c r="A3183">
        <v>2373898</v>
      </c>
      <c r="B3183">
        <v>1</v>
      </c>
      <c r="C3183" t="s">
        <v>81</v>
      </c>
      <c r="D3183" t="s">
        <v>127</v>
      </c>
      <c r="E3183" t="s">
        <v>132</v>
      </c>
      <c r="F3183" t="s">
        <v>9383</v>
      </c>
      <c r="G3183" t="s">
        <v>149</v>
      </c>
      <c r="H3183" t="s">
        <v>135</v>
      </c>
      <c r="I3183" t="s">
        <v>136</v>
      </c>
      <c r="J3183" t="s">
        <v>137</v>
      </c>
      <c r="K3183" t="s">
        <v>138</v>
      </c>
      <c r="L3183" t="s">
        <v>9384</v>
      </c>
      <c r="M3183" t="s">
        <v>9385</v>
      </c>
      <c r="N3183">
        <v>2.8730555550000001</v>
      </c>
      <c r="O3183">
        <v>0</v>
      </c>
      <c r="P3183">
        <v>2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2.5203075907989665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2.5203075907989665</v>
      </c>
    </row>
    <row r="3184" spans="1:31" x14ac:dyDescent="0.25">
      <c r="A3184">
        <v>2373904</v>
      </c>
      <c r="B3184">
        <v>1</v>
      </c>
      <c r="C3184" t="s">
        <v>80</v>
      </c>
      <c r="D3184" t="s">
        <v>108</v>
      </c>
      <c r="E3184" t="s">
        <v>155</v>
      </c>
      <c r="F3184" t="s">
        <v>9386</v>
      </c>
      <c r="G3184" t="s">
        <v>203</v>
      </c>
      <c r="H3184" t="s">
        <v>135</v>
      </c>
      <c r="I3184" t="s">
        <v>136</v>
      </c>
      <c r="J3184" t="s">
        <v>137</v>
      </c>
      <c r="K3184" t="s">
        <v>138</v>
      </c>
      <c r="L3184" t="s">
        <v>9387</v>
      </c>
      <c r="M3184" t="s">
        <v>9388</v>
      </c>
      <c r="N3184">
        <v>2.1436111109999998</v>
      </c>
      <c r="O3184">
        <v>0</v>
      </c>
      <c r="P3184">
        <v>11</v>
      </c>
      <c r="Q3184">
        <v>0</v>
      </c>
      <c r="R3184">
        <v>2</v>
      </c>
      <c r="S3184">
        <v>0</v>
      </c>
      <c r="T3184">
        <v>2</v>
      </c>
      <c r="U3184">
        <v>0</v>
      </c>
      <c r="V3184">
        <v>0</v>
      </c>
      <c r="W3184">
        <v>0</v>
      </c>
      <c r="X3184">
        <v>4.6128402389447825</v>
      </c>
      <c r="Y3184">
        <v>0</v>
      </c>
      <c r="Z3184">
        <v>0.35373176292187497</v>
      </c>
      <c r="AA3184">
        <v>0</v>
      </c>
      <c r="AB3184">
        <v>0.16127928720394999</v>
      </c>
      <c r="AC3184">
        <v>0</v>
      </c>
      <c r="AD3184">
        <v>0</v>
      </c>
      <c r="AE3184">
        <v>5.1278512890706072</v>
      </c>
    </row>
    <row r="3185" spans="1:31" x14ac:dyDescent="0.25">
      <c r="A3185">
        <v>2373912</v>
      </c>
      <c r="B3185">
        <v>1</v>
      </c>
      <c r="C3185" t="s">
        <v>80</v>
      </c>
      <c r="D3185" t="s">
        <v>108</v>
      </c>
      <c r="E3185" t="s">
        <v>132</v>
      </c>
      <c r="F3185" t="s">
        <v>9389</v>
      </c>
      <c r="G3185" t="s">
        <v>149</v>
      </c>
      <c r="H3185" t="s">
        <v>135</v>
      </c>
      <c r="I3185" t="s">
        <v>136</v>
      </c>
      <c r="J3185" t="s">
        <v>137</v>
      </c>
      <c r="K3185" t="s">
        <v>138</v>
      </c>
      <c r="L3185" t="s">
        <v>9390</v>
      </c>
      <c r="M3185" t="s">
        <v>9391</v>
      </c>
      <c r="N3185">
        <v>4.3647222220000002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1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0.7389635951900001</v>
      </c>
      <c r="AC3185">
        <v>0</v>
      </c>
      <c r="AD3185">
        <v>0</v>
      </c>
      <c r="AE3185">
        <v>0.7389635951900001</v>
      </c>
    </row>
    <row r="3186" spans="1:31" x14ac:dyDescent="0.25">
      <c r="A3186">
        <v>2373914</v>
      </c>
      <c r="B3186">
        <v>1</v>
      </c>
      <c r="C3186" t="s">
        <v>80</v>
      </c>
      <c r="D3186" t="s">
        <v>103</v>
      </c>
      <c r="E3186" t="s">
        <v>155</v>
      </c>
      <c r="F3186" t="s">
        <v>9392</v>
      </c>
      <c r="G3186" t="s">
        <v>203</v>
      </c>
      <c r="H3186" t="s">
        <v>135</v>
      </c>
      <c r="I3186" t="s">
        <v>136</v>
      </c>
      <c r="J3186" t="s">
        <v>137</v>
      </c>
      <c r="K3186" t="s">
        <v>138</v>
      </c>
      <c r="L3186" t="s">
        <v>9393</v>
      </c>
      <c r="M3186" t="s">
        <v>9394</v>
      </c>
      <c r="N3186">
        <v>0.90055555499999995</v>
      </c>
      <c r="O3186">
        <v>0</v>
      </c>
      <c r="P3186">
        <v>132</v>
      </c>
      <c r="Q3186">
        <v>0</v>
      </c>
      <c r="R3186">
        <v>0</v>
      </c>
      <c r="S3186">
        <v>0</v>
      </c>
      <c r="T3186">
        <v>13</v>
      </c>
      <c r="U3186">
        <v>0</v>
      </c>
      <c r="V3186">
        <v>0</v>
      </c>
      <c r="W3186">
        <v>0</v>
      </c>
      <c r="X3186">
        <v>32.123092204596702</v>
      </c>
      <c r="Y3186">
        <v>0</v>
      </c>
      <c r="Z3186">
        <v>0</v>
      </c>
      <c r="AA3186">
        <v>0</v>
      </c>
      <c r="AB3186">
        <v>5.2777339943302009</v>
      </c>
      <c r="AC3186">
        <v>0</v>
      </c>
      <c r="AD3186">
        <v>0</v>
      </c>
      <c r="AE3186">
        <v>37.4008261989269</v>
      </c>
    </row>
    <row r="3187" spans="1:31" x14ac:dyDescent="0.25">
      <c r="A3187">
        <v>2373917</v>
      </c>
      <c r="B3187">
        <v>1</v>
      </c>
      <c r="C3187" t="s">
        <v>81</v>
      </c>
      <c r="D3187" t="s">
        <v>122</v>
      </c>
      <c r="E3187" t="s">
        <v>132</v>
      </c>
      <c r="F3187" t="s">
        <v>9395</v>
      </c>
      <c r="G3187" t="s">
        <v>149</v>
      </c>
      <c r="H3187" t="s">
        <v>135</v>
      </c>
      <c r="I3187" t="s">
        <v>136</v>
      </c>
      <c r="J3187" t="s">
        <v>137</v>
      </c>
      <c r="K3187" t="s">
        <v>138</v>
      </c>
      <c r="L3187" t="s">
        <v>9396</v>
      </c>
      <c r="M3187" t="s">
        <v>9397</v>
      </c>
      <c r="N3187">
        <v>1.211944444</v>
      </c>
      <c r="O3187">
        <v>0</v>
      </c>
      <c r="P3187">
        <v>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0.16173620851350001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0.16173620851350001</v>
      </c>
    </row>
    <row r="3188" spans="1:31" x14ac:dyDescent="0.25">
      <c r="A3188">
        <v>2373927</v>
      </c>
      <c r="B3188">
        <v>1</v>
      </c>
      <c r="C3188" t="s">
        <v>81</v>
      </c>
      <c r="D3188" t="s">
        <v>123</v>
      </c>
      <c r="E3188" t="s">
        <v>132</v>
      </c>
      <c r="F3188" t="s">
        <v>9398</v>
      </c>
      <c r="G3188" t="s">
        <v>134</v>
      </c>
      <c r="H3188" t="s">
        <v>135</v>
      </c>
      <c r="I3188" t="s">
        <v>136</v>
      </c>
      <c r="J3188" t="s">
        <v>137</v>
      </c>
      <c r="K3188" t="s">
        <v>138</v>
      </c>
      <c r="L3188" t="s">
        <v>9399</v>
      </c>
      <c r="M3188" t="s">
        <v>9400</v>
      </c>
      <c r="N3188">
        <v>3.1244444439999999</v>
      </c>
      <c r="O3188">
        <v>0</v>
      </c>
      <c r="P3188">
        <v>2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2.4597039202200004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2.4597039202200004</v>
      </c>
    </row>
    <row r="3189" spans="1:31" x14ac:dyDescent="0.25">
      <c r="A3189">
        <v>2373928</v>
      </c>
      <c r="B3189">
        <v>1</v>
      </c>
      <c r="C3189" t="s">
        <v>80</v>
      </c>
      <c r="D3189" t="s">
        <v>96</v>
      </c>
      <c r="E3189" t="s">
        <v>155</v>
      </c>
      <c r="F3189" t="s">
        <v>9401</v>
      </c>
      <c r="G3189" t="s">
        <v>157</v>
      </c>
      <c r="H3189" t="s">
        <v>135</v>
      </c>
      <c r="I3189" t="s">
        <v>136</v>
      </c>
      <c r="J3189" t="s">
        <v>137</v>
      </c>
      <c r="K3189" t="s">
        <v>138</v>
      </c>
      <c r="L3189" t="s">
        <v>9402</v>
      </c>
      <c r="M3189" t="s">
        <v>9403</v>
      </c>
      <c r="N3189">
        <v>2.7577777769999998</v>
      </c>
      <c r="O3189">
        <v>0</v>
      </c>
      <c r="P3189">
        <v>3</v>
      </c>
      <c r="Q3189">
        <v>0</v>
      </c>
      <c r="R3189">
        <v>0</v>
      </c>
      <c r="S3189">
        <v>0</v>
      </c>
      <c r="T3189">
        <v>10</v>
      </c>
      <c r="U3189">
        <v>0</v>
      </c>
      <c r="V3189">
        <v>0</v>
      </c>
      <c r="W3189">
        <v>0</v>
      </c>
      <c r="X3189">
        <v>11.651748740920734</v>
      </c>
      <c r="Y3189">
        <v>0</v>
      </c>
      <c r="Z3189">
        <v>0</v>
      </c>
      <c r="AA3189">
        <v>0</v>
      </c>
      <c r="AB3189">
        <v>58.708567139445599</v>
      </c>
      <c r="AC3189">
        <v>0</v>
      </c>
      <c r="AD3189">
        <v>0</v>
      </c>
      <c r="AE3189">
        <v>70.360315880366329</v>
      </c>
    </row>
    <row r="3190" spans="1:31" x14ac:dyDescent="0.25">
      <c r="A3190">
        <v>2373929</v>
      </c>
      <c r="B3190">
        <v>1</v>
      </c>
      <c r="C3190" t="s">
        <v>80</v>
      </c>
      <c r="D3190" t="s">
        <v>96</v>
      </c>
      <c r="E3190" t="s">
        <v>132</v>
      </c>
      <c r="F3190" t="s">
        <v>9404</v>
      </c>
      <c r="G3190" t="s">
        <v>149</v>
      </c>
      <c r="H3190" t="s">
        <v>135</v>
      </c>
      <c r="I3190" t="s">
        <v>136</v>
      </c>
      <c r="J3190" t="s">
        <v>137</v>
      </c>
      <c r="K3190" t="s">
        <v>138</v>
      </c>
      <c r="L3190" t="s">
        <v>9405</v>
      </c>
      <c r="M3190" t="s">
        <v>9406</v>
      </c>
      <c r="N3190">
        <v>1.8386111110000001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0.6431105175298667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0.6431105175298667</v>
      </c>
    </row>
    <row r="3191" spans="1:31" x14ac:dyDescent="0.25">
      <c r="A3191">
        <v>2373930</v>
      </c>
      <c r="B3191">
        <v>1</v>
      </c>
      <c r="C3191" t="s">
        <v>80</v>
      </c>
      <c r="D3191" t="s">
        <v>87</v>
      </c>
      <c r="E3191" t="s">
        <v>155</v>
      </c>
      <c r="F3191" t="s">
        <v>9407</v>
      </c>
      <c r="G3191" t="s">
        <v>203</v>
      </c>
      <c r="H3191" t="s">
        <v>135</v>
      </c>
      <c r="I3191" t="s">
        <v>136</v>
      </c>
      <c r="J3191" t="s">
        <v>137</v>
      </c>
      <c r="K3191" t="s">
        <v>138</v>
      </c>
      <c r="L3191" t="s">
        <v>9408</v>
      </c>
      <c r="M3191" t="s">
        <v>9409</v>
      </c>
      <c r="N3191">
        <v>1.9002777769999999</v>
      </c>
      <c r="O3191">
        <v>0</v>
      </c>
      <c r="P3191">
        <v>32</v>
      </c>
      <c r="Q3191">
        <v>0</v>
      </c>
      <c r="R3191">
        <v>0</v>
      </c>
      <c r="S3191">
        <v>0</v>
      </c>
      <c r="T3191">
        <v>5</v>
      </c>
      <c r="U3191">
        <v>0</v>
      </c>
      <c r="V3191">
        <v>0</v>
      </c>
      <c r="W3191">
        <v>0</v>
      </c>
      <c r="X3191">
        <v>16.458444016094578</v>
      </c>
      <c r="Y3191">
        <v>0</v>
      </c>
      <c r="Z3191">
        <v>0</v>
      </c>
      <c r="AA3191">
        <v>0</v>
      </c>
      <c r="AB3191">
        <v>18.598316870158264</v>
      </c>
      <c r="AC3191">
        <v>0</v>
      </c>
      <c r="AD3191">
        <v>0</v>
      </c>
      <c r="AE3191">
        <v>35.056760886252846</v>
      </c>
    </row>
    <row r="3192" spans="1:31" x14ac:dyDescent="0.25">
      <c r="A3192">
        <v>2373932</v>
      </c>
      <c r="B3192">
        <v>1</v>
      </c>
      <c r="C3192" t="s">
        <v>80</v>
      </c>
      <c r="D3192" t="s">
        <v>98</v>
      </c>
      <c r="E3192" t="s">
        <v>132</v>
      </c>
      <c r="F3192" t="s">
        <v>9410</v>
      </c>
      <c r="G3192" t="s">
        <v>149</v>
      </c>
      <c r="H3192" t="s">
        <v>135</v>
      </c>
      <c r="I3192" t="s">
        <v>136</v>
      </c>
      <c r="J3192" t="s">
        <v>137</v>
      </c>
      <c r="K3192" t="s">
        <v>138</v>
      </c>
      <c r="L3192" t="s">
        <v>9411</v>
      </c>
      <c r="M3192" t="s">
        <v>9412</v>
      </c>
      <c r="N3192">
        <v>2.630833333</v>
      </c>
      <c r="O3192">
        <v>0</v>
      </c>
      <c r="P3192">
        <v>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0.67338935375130005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0.67338935375130005</v>
      </c>
    </row>
    <row r="3193" spans="1:31" x14ac:dyDescent="0.25">
      <c r="A3193">
        <v>2373936</v>
      </c>
      <c r="B3193">
        <v>1</v>
      </c>
      <c r="C3193" t="s">
        <v>81</v>
      </c>
      <c r="D3193" t="s">
        <v>124</v>
      </c>
      <c r="E3193" t="s">
        <v>170</v>
      </c>
      <c r="F3193" t="s">
        <v>9413</v>
      </c>
      <c r="G3193" t="s">
        <v>336</v>
      </c>
      <c r="H3193" t="s">
        <v>135</v>
      </c>
      <c r="I3193" t="s">
        <v>136</v>
      </c>
      <c r="J3193" t="s">
        <v>137</v>
      </c>
      <c r="K3193" t="s">
        <v>138</v>
      </c>
      <c r="L3193" t="s">
        <v>9414</v>
      </c>
      <c r="M3193" t="s">
        <v>9415</v>
      </c>
      <c r="N3193">
        <v>0.77277777700000005</v>
      </c>
      <c r="O3193">
        <v>0</v>
      </c>
      <c r="P3193">
        <v>9</v>
      </c>
      <c r="Q3193">
        <v>0</v>
      </c>
      <c r="R3193">
        <v>0</v>
      </c>
      <c r="S3193">
        <v>0</v>
      </c>
      <c r="T3193">
        <v>10</v>
      </c>
      <c r="U3193">
        <v>0</v>
      </c>
      <c r="V3193">
        <v>0</v>
      </c>
      <c r="W3193">
        <v>0</v>
      </c>
      <c r="X3193">
        <v>1.2920927598350831</v>
      </c>
      <c r="Y3193">
        <v>0</v>
      </c>
      <c r="Z3193">
        <v>0</v>
      </c>
      <c r="AA3193">
        <v>0</v>
      </c>
      <c r="AB3193">
        <v>3.6891207654491174</v>
      </c>
      <c r="AC3193">
        <v>0</v>
      </c>
      <c r="AD3193">
        <v>0</v>
      </c>
      <c r="AE3193">
        <v>4.9812135252842005</v>
      </c>
    </row>
    <row r="3194" spans="1:31" x14ac:dyDescent="0.25">
      <c r="A3194">
        <v>2373922</v>
      </c>
      <c r="B3194">
        <v>1</v>
      </c>
      <c r="C3194" t="s">
        <v>80</v>
      </c>
      <c r="D3194" t="s">
        <v>96</v>
      </c>
      <c r="E3194" t="s">
        <v>132</v>
      </c>
      <c r="F3194" t="s">
        <v>9416</v>
      </c>
      <c r="G3194" t="s">
        <v>149</v>
      </c>
      <c r="H3194" t="s">
        <v>135</v>
      </c>
      <c r="I3194" t="s">
        <v>136</v>
      </c>
      <c r="J3194" t="s">
        <v>137</v>
      </c>
      <c r="K3194" t="s">
        <v>138</v>
      </c>
      <c r="L3194" t="s">
        <v>9417</v>
      </c>
      <c r="M3194" t="s">
        <v>9418</v>
      </c>
      <c r="N3194">
        <v>4.1302777769999999</v>
      </c>
      <c r="O3194">
        <v>0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0.39458703336400003</v>
      </c>
      <c r="AA3194">
        <v>0</v>
      </c>
      <c r="AB3194">
        <v>0</v>
      </c>
      <c r="AC3194">
        <v>0</v>
      </c>
      <c r="AD3194">
        <v>0</v>
      </c>
      <c r="AE3194">
        <v>0.39458703336400003</v>
      </c>
    </row>
    <row r="3195" spans="1:31" x14ac:dyDescent="0.25">
      <c r="A3195">
        <v>2373940</v>
      </c>
      <c r="B3195">
        <v>1</v>
      </c>
      <c r="C3195" t="s">
        <v>80</v>
      </c>
      <c r="D3195" t="s">
        <v>82</v>
      </c>
      <c r="E3195" t="s">
        <v>132</v>
      </c>
      <c r="F3195" t="s">
        <v>9419</v>
      </c>
      <c r="G3195" t="s">
        <v>134</v>
      </c>
      <c r="H3195" t="s">
        <v>135</v>
      </c>
      <c r="I3195" t="s">
        <v>136</v>
      </c>
      <c r="J3195" t="s">
        <v>137</v>
      </c>
      <c r="K3195" t="s">
        <v>138</v>
      </c>
      <c r="L3195" t="s">
        <v>9420</v>
      </c>
      <c r="M3195" t="s">
        <v>9421</v>
      </c>
      <c r="N3195">
        <v>2.1949999999999998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9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9.7008414975882538</v>
      </c>
      <c r="AC3195">
        <v>0</v>
      </c>
      <c r="AD3195">
        <v>0</v>
      </c>
      <c r="AE3195">
        <v>9.7008414975882538</v>
      </c>
    </row>
    <row r="3196" spans="1:31" x14ac:dyDescent="0.25">
      <c r="A3196">
        <v>2373946</v>
      </c>
      <c r="B3196">
        <v>1</v>
      </c>
      <c r="C3196" t="s">
        <v>80</v>
      </c>
      <c r="D3196" t="s">
        <v>82</v>
      </c>
      <c r="E3196" t="s">
        <v>155</v>
      </c>
      <c r="F3196" t="s">
        <v>9422</v>
      </c>
      <c r="G3196" t="s">
        <v>244</v>
      </c>
      <c r="H3196" t="s">
        <v>135</v>
      </c>
      <c r="I3196" t="s">
        <v>136</v>
      </c>
      <c r="J3196" t="s">
        <v>137</v>
      </c>
      <c r="K3196" t="s">
        <v>138</v>
      </c>
      <c r="L3196" t="s">
        <v>9423</v>
      </c>
      <c r="M3196" t="s">
        <v>9424</v>
      </c>
      <c r="N3196">
        <v>3.0241666660000002</v>
      </c>
      <c r="O3196">
        <v>0</v>
      </c>
      <c r="P3196">
        <v>242</v>
      </c>
      <c r="Q3196">
        <v>0</v>
      </c>
      <c r="R3196">
        <v>0</v>
      </c>
      <c r="S3196">
        <v>0</v>
      </c>
      <c r="T3196">
        <v>34</v>
      </c>
      <c r="U3196">
        <v>0</v>
      </c>
      <c r="V3196">
        <v>0</v>
      </c>
      <c r="W3196">
        <v>0</v>
      </c>
      <c r="X3196">
        <v>123.29896081422984</v>
      </c>
      <c r="Y3196">
        <v>0</v>
      </c>
      <c r="Z3196">
        <v>0</v>
      </c>
      <c r="AA3196">
        <v>0</v>
      </c>
      <c r="AB3196">
        <v>30.279724807743897</v>
      </c>
      <c r="AC3196">
        <v>0</v>
      </c>
      <c r="AD3196">
        <v>0</v>
      </c>
      <c r="AE3196">
        <v>153.57868562197373</v>
      </c>
    </row>
    <row r="3197" spans="1:31" x14ac:dyDescent="0.25">
      <c r="A3197">
        <v>2373955</v>
      </c>
      <c r="B3197">
        <v>1</v>
      </c>
      <c r="C3197" t="s">
        <v>81</v>
      </c>
      <c r="D3197" t="s">
        <v>128</v>
      </c>
      <c r="E3197" t="s">
        <v>132</v>
      </c>
      <c r="F3197" t="s">
        <v>9425</v>
      </c>
      <c r="G3197" t="s">
        <v>145</v>
      </c>
      <c r="H3197" t="s">
        <v>135</v>
      </c>
      <c r="I3197" t="s">
        <v>136</v>
      </c>
      <c r="J3197" t="s">
        <v>137</v>
      </c>
      <c r="K3197" t="s">
        <v>138</v>
      </c>
      <c r="L3197" t="s">
        <v>9426</v>
      </c>
      <c r="M3197" t="s">
        <v>9427</v>
      </c>
      <c r="N3197">
        <v>1.713333333</v>
      </c>
      <c r="O3197">
        <v>0</v>
      </c>
      <c r="P3197">
        <v>9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2.1005497830414335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2.1005497830414335</v>
      </c>
    </row>
    <row r="3198" spans="1:31" x14ac:dyDescent="0.25">
      <c r="A3198">
        <v>2374000</v>
      </c>
      <c r="B3198">
        <v>1</v>
      </c>
      <c r="C3198" t="s">
        <v>80</v>
      </c>
      <c r="D3198" t="s">
        <v>85</v>
      </c>
      <c r="E3198" t="s">
        <v>132</v>
      </c>
      <c r="F3198" t="s">
        <v>9428</v>
      </c>
      <c r="G3198" t="s">
        <v>145</v>
      </c>
      <c r="H3198" t="s">
        <v>135</v>
      </c>
      <c r="I3198" t="s">
        <v>136</v>
      </c>
      <c r="J3198" t="s">
        <v>137</v>
      </c>
      <c r="K3198" t="s">
        <v>138</v>
      </c>
      <c r="L3198" t="s">
        <v>9429</v>
      </c>
      <c r="M3198" t="s">
        <v>9430</v>
      </c>
      <c r="N3198">
        <v>1.4536111110000001</v>
      </c>
      <c r="O3198">
        <v>0</v>
      </c>
      <c r="P3198">
        <v>10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3.6159779118600017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3.6159779118600017</v>
      </c>
    </row>
    <row r="3199" spans="1:31" x14ac:dyDescent="0.25">
      <c r="A3199">
        <v>2374006</v>
      </c>
      <c r="B3199">
        <v>1</v>
      </c>
      <c r="C3199" t="s">
        <v>80</v>
      </c>
      <c r="D3199" t="s">
        <v>103</v>
      </c>
      <c r="E3199" t="s">
        <v>132</v>
      </c>
      <c r="F3199" t="s">
        <v>9431</v>
      </c>
      <c r="G3199" t="s">
        <v>149</v>
      </c>
      <c r="H3199" t="s">
        <v>135</v>
      </c>
      <c r="I3199" t="s">
        <v>136</v>
      </c>
      <c r="J3199" t="s">
        <v>137</v>
      </c>
      <c r="K3199" t="s">
        <v>138</v>
      </c>
      <c r="L3199" t="s">
        <v>9432</v>
      </c>
      <c r="M3199" t="s">
        <v>9433</v>
      </c>
      <c r="N3199">
        <v>1.216388888</v>
      </c>
      <c r="O3199">
        <v>0</v>
      </c>
      <c r="P3199">
        <v>1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0.21972580704000003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0.21972580704000003</v>
      </c>
    </row>
    <row r="3200" spans="1:31" x14ac:dyDescent="0.25">
      <c r="A3200">
        <v>2374053</v>
      </c>
      <c r="B3200">
        <v>1</v>
      </c>
      <c r="C3200" t="s">
        <v>81</v>
      </c>
      <c r="D3200" t="s">
        <v>122</v>
      </c>
      <c r="E3200" t="s">
        <v>155</v>
      </c>
      <c r="F3200" t="s">
        <v>9434</v>
      </c>
      <c r="G3200" t="s">
        <v>203</v>
      </c>
      <c r="H3200" t="s">
        <v>135</v>
      </c>
      <c r="I3200" t="s">
        <v>136</v>
      </c>
      <c r="J3200" t="s">
        <v>137</v>
      </c>
      <c r="K3200" t="s">
        <v>138</v>
      </c>
      <c r="L3200" t="s">
        <v>9435</v>
      </c>
      <c r="M3200" t="s">
        <v>9436</v>
      </c>
      <c r="N3200">
        <v>0.32500000000000001</v>
      </c>
      <c r="O3200">
        <v>0</v>
      </c>
      <c r="P3200">
        <v>178</v>
      </c>
      <c r="Q3200">
        <v>0</v>
      </c>
      <c r="R3200">
        <v>0</v>
      </c>
      <c r="S3200">
        <v>0</v>
      </c>
      <c r="T3200">
        <v>8</v>
      </c>
      <c r="U3200">
        <v>0</v>
      </c>
      <c r="V3200">
        <v>0</v>
      </c>
      <c r="W3200">
        <v>0</v>
      </c>
      <c r="X3200">
        <v>10.295463444873748</v>
      </c>
      <c r="Y3200">
        <v>0</v>
      </c>
      <c r="Z3200">
        <v>0</v>
      </c>
      <c r="AA3200">
        <v>0</v>
      </c>
      <c r="AB3200">
        <v>1.7274991165087501</v>
      </c>
      <c r="AC3200">
        <v>0</v>
      </c>
      <c r="AD3200">
        <v>0</v>
      </c>
      <c r="AE3200">
        <v>12.022962561382499</v>
      </c>
    </row>
    <row r="3201" spans="1:31" x14ac:dyDescent="0.25">
      <c r="A3201">
        <v>2374044</v>
      </c>
      <c r="B3201">
        <v>1</v>
      </c>
      <c r="C3201" t="s">
        <v>80</v>
      </c>
      <c r="D3201" t="s">
        <v>82</v>
      </c>
      <c r="E3201" t="s">
        <v>155</v>
      </c>
      <c r="F3201" t="s">
        <v>9437</v>
      </c>
      <c r="G3201" t="s">
        <v>157</v>
      </c>
      <c r="H3201" t="s">
        <v>135</v>
      </c>
      <c r="I3201" t="s">
        <v>136</v>
      </c>
      <c r="J3201" t="s">
        <v>137</v>
      </c>
      <c r="K3201" t="s">
        <v>138</v>
      </c>
      <c r="L3201" t="s">
        <v>9438</v>
      </c>
      <c r="M3201" t="s">
        <v>9439</v>
      </c>
      <c r="N3201">
        <v>1.7894444439999999</v>
      </c>
      <c r="O3201">
        <v>0</v>
      </c>
      <c r="P3201">
        <v>97</v>
      </c>
      <c r="Q3201">
        <v>0</v>
      </c>
      <c r="R3201">
        <v>0</v>
      </c>
      <c r="S3201">
        <v>0</v>
      </c>
      <c r="T3201">
        <v>6</v>
      </c>
      <c r="U3201">
        <v>0</v>
      </c>
      <c r="V3201">
        <v>0</v>
      </c>
      <c r="W3201">
        <v>0</v>
      </c>
      <c r="X3201">
        <v>26.934514545641647</v>
      </c>
      <c r="Y3201">
        <v>0</v>
      </c>
      <c r="Z3201">
        <v>0</v>
      </c>
      <c r="AA3201">
        <v>0</v>
      </c>
      <c r="AB3201">
        <v>96.979539781975248</v>
      </c>
      <c r="AC3201">
        <v>0</v>
      </c>
      <c r="AD3201">
        <v>0</v>
      </c>
      <c r="AE3201">
        <v>123.9140543276169</v>
      </c>
    </row>
    <row r="3202" spans="1:31" x14ac:dyDescent="0.25">
      <c r="A3202">
        <v>2374064</v>
      </c>
      <c r="B3202">
        <v>1</v>
      </c>
      <c r="C3202" t="s">
        <v>80</v>
      </c>
      <c r="D3202" t="s">
        <v>98</v>
      </c>
      <c r="E3202" t="s">
        <v>155</v>
      </c>
      <c r="F3202" t="s">
        <v>9440</v>
      </c>
      <c r="G3202" t="s">
        <v>203</v>
      </c>
      <c r="H3202" t="s">
        <v>135</v>
      </c>
      <c r="I3202" t="s">
        <v>136</v>
      </c>
      <c r="J3202" t="s">
        <v>137</v>
      </c>
      <c r="K3202" t="s">
        <v>138</v>
      </c>
      <c r="L3202" t="s">
        <v>9441</v>
      </c>
      <c r="M3202" t="s">
        <v>9442</v>
      </c>
      <c r="N3202">
        <v>2.3938888880000002</v>
      </c>
      <c r="O3202">
        <v>0</v>
      </c>
      <c r="P3202">
        <v>5</v>
      </c>
      <c r="Q3202">
        <v>0</v>
      </c>
      <c r="R3202">
        <v>0</v>
      </c>
      <c r="S3202">
        <v>0</v>
      </c>
      <c r="T3202">
        <v>5</v>
      </c>
      <c r="U3202">
        <v>0</v>
      </c>
      <c r="V3202">
        <v>0</v>
      </c>
      <c r="W3202">
        <v>0</v>
      </c>
      <c r="X3202">
        <v>4.5978595597876</v>
      </c>
      <c r="Y3202">
        <v>0</v>
      </c>
      <c r="Z3202">
        <v>0</v>
      </c>
      <c r="AA3202">
        <v>0</v>
      </c>
      <c r="AB3202">
        <v>5.3100913193078325</v>
      </c>
      <c r="AC3202">
        <v>0</v>
      </c>
      <c r="AD3202">
        <v>0</v>
      </c>
      <c r="AE3202">
        <v>9.9079508790954325</v>
      </c>
    </row>
    <row r="3203" spans="1:31" x14ac:dyDescent="0.25">
      <c r="A3203">
        <v>2374069</v>
      </c>
      <c r="B3203">
        <v>1</v>
      </c>
      <c r="C3203" t="s">
        <v>81</v>
      </c>
      <c r="D3203" t="s">
        <v>127</v>
      </c>
      <c r="E3203" t="s">
        <v>184</v>
      </c>
      <c r="F3203" t="s">
        <v>9443</v>
      </c>
      <c r="G3203" t="s">
        <v>199</v>
      </c>
      <c r="H3203" t="s">
        <v>135</v>
      </c>
      <c r="I3203" t="s">
        <v>136</v>
      </c>
      <c r="J3203" t="s">
        <v>137</v>
      </c>
      <c r="K3203" t="s">
        <v>138</v>
      </c>
      <c r="L3203" t="s">
        <v>9444</v>
      </c>
      <c r="M3203" t="s">
        <v>9445</v>
      </c>
      <c r="N3203">
        <v>1.102777777</v>
      </c>
      <c r="O3203">
        <v>0</v>
      </c>
      <c r="P3203">
        <v>0</v>
      </c>
      <c r="Q3203">
        <v>0</v>
      </c>
      <c r="R3203">
        <v>6</v>
      </c>
      <c r="S3203">
        <v>0</v>
      </c>
      <c r="T3203">
        <v>1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6.6284489600985834</v>
      </c>
      <c r="AA3203">
        <v>0</v>
      </c>
      <c r="AB3203">
        <v>3.8218239933333332E-5</v>
      </c>
      <c r="AC3203">
        <v>0</v>
      </c>
      <c r="AD3203">
        <v>0</v>
      </c>
      <c r="AE3203">
        <v>6.6284871783385171</v>
      </c>
    </row>
    <row r="3204" spans="1:31" x14ac:dyDescent="0.25">
      <c r="A3204">
        <v>2374086</v>
      </c>
      <c r="B3204">
        <v>1</v>
      </c>
      <c r="C3204" t="s">
        <v>81</v>
      </c>
      <c r="D3204" t="s">
        <v>128</v>
      </c>
      <c r="E3204" t="s">
        <v>132</v>
      </c>
      <c r="F3204" t="s">
        <v>7603</v>
      </c>
      <c r="G3204" t="s">
        <v>134</v>
      </c>
      <c r="H3204" t="s">
        <v>135</v>
      </c>
      <c r="I3204" t="s">
        <v>136</v>
      </c>
      <c r="J3204" t="s">
        <v>137</v>
      </c>
      <c r="K3204" t="s">
        <v>138</v>
      </c>
      <c r="L3204" t="s">
        <v>9446</v>
      </c>
      <c r="M3204" t="s">
        <v>9447</v>
      </c>
      <c r="N3204">
        <v>1.2197222219999999</v>
      </c>
      <c r="O3204">
        <v>0</v>
      </c>
      <c r="P3204">
        <v>13</v>
      </c>
      <c r="Q3204">
        <v>0</v>
      </c>
      <c r="R3204">
        <v>0</v>
      </c>
      <c r="S3204">
        <v>0</v>
      </c>
      <c r="T3204">
        <v>1</v>
      </c>
      <c r="U3204">
        <v>0</v>
      </c>
      <c r="V3204">
        <v>0</v>
      </c>
      <c r="W3204">
        <v>0</v>
      </c>
      <c r="X3204">
        <v>3.4432319495624664</v>
      </c>
      <c r="Y3204">
        <v>0</v>
      </c>
      <c r="Z3204">
        <v>0</v>
      </c>
      <c r="AA3204">
        <v>0</v>
      </c>
      <c r="AB3204">
        <v>0.34256675778260004</v>
      </c>
      <c r="AC3204">
        <v>0</v>
      </c>
      <c r="AD3204">
        <v>0</v>
      </c>
      <c r="AE3204">
        <v>3.7857987073450663</v>
      </c>
    </row>
    <row r="3205" spans="1:31" x14ac:dyDescent="0.25">
      <c r="A3205">
        <v>2374088</v>
      </c>
      <c r="B3205">
        <v>1</v>
      </c>
      <c r="C3205" t="s">
        <v>81</v>
      </c>
      <c r="D3205" t="s">
        <v>127</v>
      </c>
      <c r="E3205" t="s">
        <v>170</v>
      </c>
      <c r="F3205" t="s">
        <v>9448</v>
      </c>
      <c r="G3205" t="s">
        <v>203</v>
      </c>
      <c r="H3205" t="s">
        <v>135</v>
      </c>
      <c r="I3205" t="s">
        <v>136</v>
      </c>
      <c r="J3205" t="s">
        <v>137</v>
      </c>
      <c r="K3205" t="s">
        <v>138</v>
      </c>
      <c r="L3205" t="s">
        <v>9449</v>
      </c>
      <c r="M3205" t="s">
        <v>9450</v>
      </c>
      <c r="N3205">
        <v>0.87388888799999997</v>
      </c>
      <c r="O3205">
        <v>0</v>
      </c>
      <c r="P3205">
        <v>25</v>
      </c>
      <c r="Q3205">
        <v>0</v>
      </c>
      <c r="R3205">
        <v>0</v>
      </c>
      <c r="S3205">
        <v>0</v>
      </c>
      <c r="T3205">
        <v>20</v>
      </c>
      <c r="U3205">
        <v>0</v>
      </c>
      <c r="V3205">
        <v>0</v>
      </c>
      <c r="W3205">
        <v>0</v>
      </c>
      <c r="X3205">
        <v>6.3192732098366022</v>
      </c>
      <c r="Y3205">
        <v>0</v>
      </c>
      <c r="Z3205">
        <v>0</v>
      </c>
      <c r="AA3205">
        <v>0</v>
      </c>
      <c r="AB3205">
        <v>18.386451791272151</v>
      </c>
      <c r="AC3205">
        <v>0</v>
      </c>
      <c r="AD3205">
        <v>0</v>
      </c>
      <c r="AE3205">
        <v>24.705725001108753</v>
      </c>
    </row>
    <row r="3206" spans="1:31" x14ac:dyDescent="0.25">
      <c r="A3206">
        <v>2374110</v>
      </c>
      <c r="B3206">
        <v>1</v>
      </c>
      <c r="C3206" t="s">
        <v>81</v>
      </c>
      <c r="D3206" t="s">
        <v>121</v>
      </c>
      <c r="E3206" t="s">
        <v>155</v>
      </c>
      <c r="F3206" t="s">
        <v>9451</v>
      </c>
      <c r="G3206" t="s">
        <v>203</v>
      </c>
      <c r="H3206" t="s">
        <v>135</v>
      </c>
      <c r="I3206" t="s">
        <v>136</v>
      </c>
      <c r="J3206" t="s">
        <v>137</v>
      </c>
      <c r="K3206" t="s">
        <v>138</v>
      </c>
      <c r="L3206" t="s">
        <v>9445</v>
      </c>
      <c r="M3206" t="s">
        <v>9452</v>
      </c>
      <c r="N3206">
        <v>0.83333333300000001</v>
      </c>
      <c r="O3206">
        <v>0</v>
      </c>
      <c r="P3206">
        <v>37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2.9349652956250005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2.9349652956250005</v>
      </c>
    </row>
    <row r="3207" spans="1:31" x14ac:dyDescent="0.25">
      <c r="A3207">
        <v>2374112</v>
      </c>
      <c r="B3207">
        <v>1</v>
      </c>
      <c r="C3207" t="s">
        <v>80</v>
      </c>
      <c r="D3207" t="s">
        <v>107</v>
      </c>
      <c r="E3207" t="s">
        <v>170</v>
      </c>
      <c r="F3207" t="s">
        <v>9453</v>
      </c>
      <c r="G3207" t="s">
        <v>343</v>
      </c>
      <c r="H3207" t="s">
        <v>135</v>
      </c>
      <c r="I3207" t="s">
        <v>136</v>
      </c>
      <c r="J3207" t="s">
        <v>137</v>
      </c>
      <c r="K3207" t="s">
        <v>138</v>
      </c>
      <c r="L3207" t="s">
        <v>9454</v>
      </c>
      <c r="M3207" t="s">
        <v>9455</v>
      </c>
      <c r="N3207">
        <v>1.102222222</v>
      </c>
      <c r="O3207">
        <v>0</v>
      </c>
      <c r="P3207">
        <v>13</v>
      </c>
      <c r="Q3207">
        <v>0</v>
      </c>
      <c r="R3207">
        <v>0</v>
      </c>
      <c r="S3207">
        <v>0</v>
      </c>
      <c r="T3207">
        <v>3</v>
      </c>
      <c r="U3207">
        <v>0</v>
      </c>
      <c r="V3207">
        <v>0</v>
      </c>
      <c r="W3207">
        <v>0</v>
      </c>
      <c r="X3207">
        <v>3.4079627555217167</v>
      </c>
      <c r="Y3207">
        <v>0</v>
      </c>
      <c r="Z3207">
        <v>0</v>
      </c>
      <c r="AA3207">
        <v>0</v>
      </c>
      <c r="AB3207">
        <v>2.7996156912262502</v>
      </c>
      <c r="AC3207">
        <v>0</v>
      </c>
      <c r="AD3207">
        <v>0</v>
      </c>
      <c r="AE3207">
        <v>6.2075784467479664</v>
      </c>
    </row>
    <row r="3208" spans="1:31" x14ac:dyDescent="0.25">
      <c r="A3208">
        <v>2374127</v>
      </c>
      <c r="B3208">
        <v>1</v>
      </c>
      <c r="C3208" t="s">
        <v>81</v>
      </c>
      <c r="D3208" t="s">
        <v>122</v>
      </c>
      <c r="E3208" t="s">
        <v>132</v>
      </c>
      <c r="F3208" t="s">
        <v>9456</v>
      </c>
      <c r="G3208" t="s">
        <v>149</v>
      </c>
      <c r="H3208" t="s">
        <v>135</v>
      </c>
      <c r="I3208" t="s">
        <v>136</v>
      </c>
      <c r="J3208" t="s">
        <v>137</v>
      </c>
      <c r="K3208" t="s">
        <v>138</v>
      </c>
      <c r="L3208" t="s">
        <v>9457</v>
      </c>
      <c r="M3208" t="s">
        <v>9458</v>
      </c>
      <c r="N3208">
        <v>0.50249999999999995</v>
      </c>
      <c r="O3208">
        <v>0</v>
      </c>
      <c r="P3208">
        <v>4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0.42395528580016673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0.42395528580016673</v>
      </c>
    </row>
    <row r="3209" spans="1:31" x14ac:dyDescent="0.25">
      <c r="A3209">
        <v>2374004</v>
      </c>
      <c r="B3209">
        <v>1</v>
      </c>
      <c r="C3209" t="s">
        <v>80</v>
      </c>
      <c r="D3209" t="s">
        <v>96</v>
      </c>
      <c r="E3209" t="s">
        <v>132</v>
      </c>
      <c r="F3209" t="s">
        <v>9459</v>
      </c>
      <c r="G3209" t="s">
        <v>149</v>
      </c>
      <c r="H3209" t="s">
        <v>135</v>
      </c>
      <c r="I3209" t="s">
        <v>136</v>
      </c>
      <c r="J3209" t="s">
        <v>137</v>
      </c>
      <c r="K3209" t="s">
        <v>138</v>
      </c>
      <c r="L3209" t="s">
        <v>9460</v>
      </c>
      <c r="M3209" t="s">
        <v>9461</v>
      </c>
      <c r="N3209">
        <v>2.9144444439999999</v>
      </c>
      <c r="O3209">
        <v>0</v>
      </c>
      <c r="P3209">
        <v>2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3.1527241878864003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3.1527241878864003</v>
      </c>
    </row>
    <row r="3210" spans="1:31" x14ac:dyDescent="0.25">
      <c r="A3210">
        <v>2374050</v>
      </c>
      <c r="B3210">
        <v>1</v>
      </c>
      <c r="C3210" t="s">
        <v>80</v>
      </c>
      <c r="D3210" t="s">
        <v>96</v>
      </c>
      <c r="E3210" t="s">
        <v>132</v>
      </c>
      <c r="F3210" t="s">
        <v>9462</v>
      </c>
      <c r="G3210" t="s">
        <v>149</v>
      </c>
      <c r="H3210" t="s">
        <v>135</v>
      </c>
      <c r="I3210" t="s">
        <v>136</v>
      </c>
      <c r="J3210" t="s">
        <v>137</v>
      </c>
      <c r="K3210" t="s">
        <v>138</v>
      </c>
      <c r="L3210" t="s">
        <v>9463</v>
      </c>
      <c r="M3210" t="s">
        <v>9464</v>
      </c>
      <c r="N3210">
        <v>2.582777777</v>
      </c>
      <c r="O3210">
        <v>0</v>
      </c>
      <c r="P3210">
        <v>4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1.4442969572232669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1.4442969572232669</v>
      </c>
    </row>
    <row r="3211" spans="1:31" x14ac:dyDescent="0.25">
      <c r="A3211">
        <v>2374063</v>
      </c>
      <c r="B3211">
        <v>1</v>
      </c>
      <c r="C3211" t="s">
        <v>80</v>
      </c>
      <c r="D3211" t="s">
        <v>83</v>
      </c>
      <c r="E3211" t="s">
        <v>132</v>
      </c>
      <c r="F3211" t="s">
        <v>9465</v>
      </c>
      <c r="G3211" t="s">
        <v>149</v>
      </c>
      <c r="H3211" t="s">
        <v>135</v>
      </c>
      <c r="I3211" t="s">
        <v>136</v>
      </c>
      <c r="J3211" t="s">
        <v>137</v>
      </c>
      <c r="K3211" t="s">
        <v>138</v>
      </c>
      <c r="L3211" t="s">
        <v>9466</v>
      </c>
      <c r="M3211" t="s">
        <v>9467</v>
      </c>
      <c r="N3211">
        <v>2.613888888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2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9.2101394318668177</v>
      </c>
      <c r="AC3211">
        <v>0</v>
      </c>
      <c r="AD3211">
        <v>0</v>
      </c>
      <c r="AE3211">
        <v>9.2101394318668177</v>
      </c>
    </row>
    <row r="3212" spans="1:31" x14ac:dyDescent="0.25">
      <c r="A3212">
        <v>2374072</v>
      </c>
      <c r="B3212">
        <v>1</v>
      </c>
      <c r="C3212" t="s">
        <v>80</v>
      </c>
      <c r="D3212" t="s">
        <v>98</v>
      </c>
      <c r="E3212" t="s">
        <v>155</v>
      </c>
      <c r="F3212" t="s">
        <v>9468</v>
      </c>
      <c r="G3212" t="s">
        <v>203</v>
      </c>
      <c r="H3212" t="s">
        <v>135</v>
      </c>
      <c r="I3212" t="s">
        <v>136</v>
      </c>
      <c r="J3212" t="s">
        <v>137</v>
      </c>
      <c r="K3212" t="s">
        <v>138</v>
      </c>
      <c r="L3212" t="s">
        <v>9469</v>
      </c>
      <c r="M3212" t="s">
        <v>9470</v>
      </c>
      <c r="N3212">
        <v>2.7197222220000001</v>
      </c>
      <c r="O3212">
        <v>0</v>
      </c>
      <c r="P3212">
        <v>3</v>
      </c>
      <c r="Q3212">
        <v>0</v>
      </c>
      <c r="R3212">
        <v>2</v>
      </c>
      <c r="S3212">
        <v>0</v>
      </c>
      <c r="T3212">
        <v>2</v>
      </c>
      <c r="U3212">
        <v>0</v>
      </c>
      <c r="V3212">
        <v>0</v>
      </c>
      <c r="W3212">
        <v>0</v>
      </c>
      <c r="X3212">
        <v>1.6855410308680669</v>
      </c>
      <c r="Y3212">
        <v>0</v>
      </c>
      <c r="Z3212">
        <v>1.6591241831471999</v>
      </c>
      <c r="AA3212">
        <v>0</v>
      </c>
      <c r="AB3212">
        <v>15.148099803193499</v>
      </c>
      <c r="AC3212">
        <v>0</v>
      </c>
      <c r="AD3212">
        <v>0</v>
      </c>
      <c r="AE3212">
        <v>18.492765017208768</v>
      </c>
    </row>
    <row r="3213" spans="1:31" x14ac:dyDescent="0.25">
      <c r="A3213">
        <v>2374082</v>
      </c>
      <c r="B3213">
        <v>1</v>
      </c>
      <c r="C3213" t="s">
        <v>80</v>
      </c>
      <c r="D3213" t="s">
        <v>85</v>
      </c>
      <c r="E3213" t="s">
        <v>132</v>
      </c>
      <c r="F3213" t="s">
        <v>9342</v>
      </c>
      <c r="G3213" t="s">
        <v>134</v>
      </c>
      <c r="H3213" t="s">
        <v>135</v>
      </c>
      <c r="I3213" t="s">
        <v>136</v>
      </c>
      <c r="J3213" t="s">
        <v>137</v>
      </c>
      <c r="K3213" t="s">
        <v>138</v>
      </c>
      <c r="L3213" t="s">
        <v>9471</v>
      </c>
      <c r="M3213" t="s">
        <v>9472</v>
      </c>
      <c r="N3213">
        <v>2.239166666</v>
      </c>
      <c r="O3213">
        <v>0</v>
      </c>
      <c r="P3213">
        <v>6</v>
      </c>
      <c r="Q3213">
        <v>0</v>
      </c>
      <c r="R3213">
        <v>0</v>
      </c>
      <c r="S3213">
        <v>0</v>
      </c>
      <c r="T3213">
        <v>1</v>
      </c>
      <c r="U3213">
        <v>0</v>
      </c>
      <c r="V3213">
        <v>0</v>
      </c>
      <c r="W3213">
        <v>0</v>
      </c>
      <c r="X3213">
        <v>4.2002806191083168</v>
      </c>
      <c r="Y3213">
        <v>0</v>
      </c>
      <c r="Z3213">
        <v>0</v>
      </c>
      <c r="AA3213">
        <v>0</v>
      </c>
      <c r="AB3213">
        <v>1.6353939618072584</v>
      </c>
      <c r="AC3213">
        <v>0</v>
      </c>
      <c r="AD3213">
        <v>0</v>
      </c>
      <c r="AE3213">
        <v>5.8356745809155752</v>
      </c>
    </row>
    <row r="3214" spans="1:31" x14ac:dyDescent="0.25">
      <c r="A3214">
        <v>2374091</v>
      </c>
      <c r="B3214">
        <v>1</v>
      </c>
      <c r="C3214" t="s">
        <v>80</v>
      </c>
      <c r="D3214" t="s">
        <v>108</v>
      </c>
      <c r="E3214" t="s">
        <v>132</v>
      </c>
      <c r="F3214" t="s">
        <v>9473</v>
      </c>
      <c r="G3214" t="s">
        <v>149</v>
      </c>
      <c r="H3214" t="s">
        <v>135</v>
      </c>
      <c r="I3214" t="s">
        <v>136</v>
      </c>
      <c r="J3214" t="s">
        <v>137</v>
      </c>
      <c r="K3214" t="s">
        <v>138</v>
      </c>
      <c r="L3214" t="s">
        <v>9474</v>
      </c>
      <c r="M3214" t="s">
        <v>9475</v>
      </c>
      <c r="N3214">
        <v>2.3108333330000002</v>
      </c>
      <c r="O3214">
        <v>0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0.30798609537825006</v>
      </c>
      <c r="AA3214">
        <v>0</v>
      </c>
      <c r="AB3214">
        <v>0</v>
      </c>
      <c r="AC3214">
        <v>0</v>
      </c>
      <c r="AD3214">
        <v>0</v>
      </c>
      <c r="AE3214">
        <v>0.30798609537825006</v>
      </c>
    </row>
    <row r="3215" spans="1:31" x14ac:dyDescent="0.25">
      <c r="A3215">
        <v>2374101</v>
      </c>
      <c r="B3215">
        <v>1</v>
      </c>
      <c r="C3215" t="s">
        <v>80</v>
      </c>
      <c r="D3215" t="s">
        <v>83</v>
      </c>
      <c r="E3215" t="s">
        <v>170</v>
      </c>
      <c r="F3215" t="s">
        <v>4690</v>
      </c>
      <c r="G3215" t="s">
        <v>630</v>
      </c>
      <c r="H3215" t="s">
        <v>135</v>
      </c>
      <c r="I3215" t="s">
        <v>136</v>
      </c>
      <c r="J3215" t="s">
        <v>137</v>
      </c>
      <c r="K3215" t="s">
        <v>138</v>
      </c>
      <c r="L3215" t="s">
        <v>9476</v>
      </c>
      <c r="M3215" t="s">
        <v>9477</v>
      </c>
      <c r="N3215">
        <v>2.3941666659999998</v>
      </c>
      <c r="O3215">
        <v>0</v>
      </c>
      <c r="P3215">
        <v>7</v>
      </c>
      <c r="Q3215">
        <v>0</v>
      </c>
      <c r="R3215">
        <v>0</v>
      </c>
      <c r="S3215">
        <v>0</v>
      </c>
      <c r="T3215">
        <v>98</v>
      </c>
      <c r="U3215">
        <v>0</v>
      </c>
      <c r="V3215">
        <v>0</v>
      </c>
      <c r="W3215">
        <v>0</v>
      </c>
      <c r="X3215">
        <v>4.1586836724685003</v>
      </c>
      <c r="Y3215">
        <v>0</v>
      </c>
      <c r="Z3215">
        <v>0</v>
      </c>
      <c r="AA3215">
        <v>0</v>
      </c>
      <c r="AB3215">
        <v>110.15430263752827</v>
      </c>
      <c r="AC3215">
        <v>0</v>
      </c>
      <c r="AD3215">
        <v>0</v>
      </c>
      <c r="AE3215">
        <v>114.31298630999677</v>
      </c>
    </row>
    <row r="3216" spans="1:31" x14ac:dyDescent="0.25">
      <c r="A3216">
        <v>2374109</v>
      </c>
      <c r="B3216">
        <v>1</v>
      </c>
      <c r="C3216" t="s">
        <v>80</v>
      </c>
      <c r="D3216" t="s">
        <v>100</v>
      </c>
      <c r="E3216" t="s">
        <v>132</v>
      </c>
      <c r="F3216" t="s">
        <v>9478</v>
      </c>
      <c r="G3216" t="s">
        <v>149</v>
      </c>
      <c r="H3216" t="s">
        <v>135</v>
      </c>
      <c r="I3216" t="s">
        <v>136</v>
      </c>
      <c r="J3216" t="s">
        <v>137</v>
      </c>
      <c r="K3216" t="s">
        <v>138</v>
      </c>
      <c r="L3216" t="s">
        <v>9479</v>
      </c>
      <c r="M3216" t="s">
        <v>9480</v>
      </c>
      <c r="N3216">
        <v>1.328888888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0.37300538478400003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0.37300538478400003</v>
      </c>
    </row>
    <row r="3217" spans="1:31" x14ac:dyDescent="0.25">
      <c r="A3217">
        <v>2374116</v>
      </c>
      <c r="B3217">
        <v>1</v>
      </c>
      <c r="C3217" t="s">
        <v>81</v>
      </c>
      <c r="D3217" t="s">
        <v>124</v>
      </c>
      <c r="E3217" t="s">
        <v>132</v>
      </c>
      <c r="F3217" t="s">
        <v>7779</v>
      </c>
      <c r="G3217" t="s">
        <v>149</v>
      </c>
      <c r="H3217" t="s">
        <v>135</v>
      </c>
      <c r="I3217" t="s">
        <v>136</v>
      </c>
      <c r="J3217" t="s">
        <v>137</v>
      </c>
      <c r="K3217" t="s">
        <v>138</v>
      </c>
      <c r="L3217" t="s">
        <v>9481</v>
      </c>
      <c r="M3217" t="s">
        <v>9482</v>
      </c>
      <c r="N3217">
        <v>0.96750000000000003</v>
      </c>
      <c r="O3217">
        <v>0</v>
      </c>
      <c r="P3217">
        <v>3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0.91286524795200008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0.91286524795200008</v>
      </c>
    </row>
    <row r="3218" spans="1:31" x14ac:dyDescent="0.25">
      <c r="A3218">
        <v>2374093</v>
      </c>
      <c r="B3218">
        <v>1</v>
      </c>
      <c r="C3218" t="s">
        <v>80</v>
      </c>
      <c r="D3218" t="s">
        <v>99</v>
      </c>
      <c r="E3218" t="s">
        <v>132</v>
      </c>
      <c r="F3218" t="s">
        <v>9483</v>
      </c>
      <c r="G3218" t="s">
        <v>149</v>
      </c>
      <c r="H3218" t="s">
        <v>135</v>
      </c>
      <c r="I3218" t="s">
        <v>136</v>
      </c>
      <c r="J3218" t="s">
        <v>137</v>
      </c>
      <c r="K3218" t="s">
        <v>138</v>
      </c>
      <c r="L3218" t="s">
        <v>9484</v>
      </c>
      <c r="M3218" t="s">
        <v>9485</v>
      </c>
      <c r="N3218">
        <v>2.2991666660000001</v>
      </c>
      <c r="O3218">
        <v>0</v>
      </c>
      <c r="P3218">
        <v>9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4.3956011756982676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4.3956011756982676</v>
      </c>
    </row>
    <row r="3219" spans="1:31" x14ac:dyDescent="0.25">
      <c r="A3219">
        <v>2374094</v>
      </c>
      <c r="B3219">
        <v>1</v>
      </c>
      <c r="C3219" t="s">
        <v>81</v>
      </c>
      <c r="D3219" t="s">
        <v>112</v>
      </c>
      <c r="E3219" t="s">
        <v>132</v>
      </c>
      <c r="F3219" t="s">
        <v>9486</v>
      </c>
      <c r="G3219" t="s">
        <v>149</v>
      </c>
      <c r="H3219" t="s">
        <v>135</v>
      </c>
      <c r="I3219" t="s">
        <v>136</v>
      </c>
      <c r="J3219" t="s">
        <v>137</v>
      </c>
      <c r="K3219" t="s">
        <v>138</v>
      </c>
      <c r="L3219" t="s">
        <v>9487</v>
      </c>
      <c r="M3219" t="s">
        <v>9488</v>
      </c>
      <c r="N3219">
        <v>3.0863888880000001</v>
      </c>
      <c r="O3219">
        <v>0</v>
      </c>
      <c r="P3219">
        <v>1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0.23655150834930005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0.23655150834930005</v>
      </c>
    </row>
    <row r="3220" spans="1:31" x14ac:dyDescent="0.25">
      <c r="A3220">
        <v>2374132</v>
      </c>
      <c r="B3220">
        <v>1</v>
      </c>
      <c r="C3220" t="s">
        <v>81</v>
      </c>
      <c r="D3220" t="s">
        <v>112</v>
      </c>
      <c r="E3220" t="s">
        <v>155</v>
      </c>
      <c r="F3220" t="s">
        <v>9489</v>
      </c>
      <c r="G3220" t="s">
        <v>867</v>
      </c>
      <c r="H3220" t="s">
        <v>135</v>
      </c>
      <c r="I3220" t="s">
        <v>136</v>
      </c>
      <c r="J3220" t="s">
        <v>137</v>
      </c>
      <c r="K3220" t="s">
        <v>138</v>
      </c>
      <c r="L3220" t="s">
        <v>9490</v>
      </c>
      <c r="M3220" t="s">
        <v>9491</v>
      </c>
      <c r="N3220">
        <v>0.92055555499999997</v>
      </c>
      <c r="O3220">
        <v>0</v>
      </c>
      <c r="P3220">
        <v>60</v>
      </c>
      <c r="Q3220">
        <v>0</v>
      </c>
      <c r="R3220">
        <v>0</v>
      </c>
      <c r="S3220">
        <v>0</v>
      </c>
      <c r="T3220">
        <v>12</v>
      </c>
      <c r="U3220">
        <v>0</v>
      </c>
      <c r="V3220">
        <v>0</v>
      </c>
      <c r="W3220">
        <v>0</v>
      </c>
      <c r="X3220">
        <v>9.4047029026764655</v>
      </c>
      <c r="Y3220">
        <v>0</v>
      </c>
      <c r="Z3220">
        <v>0</v>
      </c>
      <c r="AA3220">
        <v>0</v>
      </c>
      <c r="AB3220">
        <v>8.7588426537524242</v>
      </c>
      <c r="AC3220">
        <v>0</v>
      </c>
      <c r="AD3220">
        <v>0</v>
      </c>
      <c r="AE3220">
        <v>18.16354555642889</v>
      </c>
    </row>
    <row r="3221" spans="1:31" x14ac:dyDescent="0.25">
      <c r="A3221">
        <v>2374137</v>
      </c>
      <c r="B3221">
        <v>1</v>
      </c>
      <c r="C3221" t="s">
        <v>81</v>
      </c>
      <c r="D3221" t="s">
        <v>123</v>
      </c>
      <c r="E3221" t="s">
        <v>155</v>
      </c>
      <c r="F3221" t="s">
        <v>9492</v>
      </c>
      <c r="G3221" t="s">
        <v>172</v>
      </c>
      <c r="H3221" t="s">
        <v>135</v>
      </c>
      <c r="I3221" t="s">
        <v>136</v>
      </c>
      <c r="J3221" t="s">
        <v>3</v>
      </c>
      <c r="K3221" t="s">
        <v>138</v>
      </c>
      <c r="L3221" t="s">
        <v>9493</v>
      </c>
      <c r="M3221" t="s">
        <v>9494</v>
      </c>
      <c r="N3221">
        <v>2.1527777769999998</v>
      </c>
      <c r="O3221">
        <v>0</v>
      </c>
      <c r="P3221">
        <v>106</v>
      </c>
      <c r="Q3221">
        <v>0</v>
      </c>
      <c r="R3221">
        <v>1</v>
      </c>
      <c r="S3221">
        <v>0</v>
      </c>
      <c r="T3221">
        <v>5</v>
      </c>
      <c r="U3221">
        <v>0</v>
      </c>
      <c r="V3221">
        <v>0</v>
      </c>
      <c r="W3221">
        <v>0</v>
      </c>
      <c r="X3221">
        <v>51.597454561788034</v>
      </c>
      <c r="Y3221">
        <v>0</v>
      </c>
      <c r="Z3221">
        <v>0</v>
      </c>
      <c r="AA3221">
        <v>0</v>
      </c>
      <c r="AB3221">
        <v>4.2109372469449999</v>
      </c>
      <c r="AC3221">
        <v>0</v>
      </c>
      <c r="AD3221">
        <v>0</v>
      </c>
      <c r="AE3221">
        <v>55.808391808733035</v>
      </c>
    </row>
    <row r="3222" spans="1:31" x14ac:dyDescent="0.25">
      <c r="A3222">
        <v>2374149</v>
      </c>
      <c r="B3222">
        <v>1</v>
      </c>
      <c r="C3222" t="s">
        <v>80</v>
      </c>
      <c r="D3222" t="s">
        <v>96</v>
      </c>
      <c r="E3222" t="s">
        <v>155</v>
      </c>
      <c r="F3222" t="s">
        <v>7343</v>
      </c>
      <c r="G3222" t="s">
        <v>646</v>
      </c>
      <c r="H3222" t="s">
        <v>135</v>
      </c>
      <c r="I3222" t="s">
        <v>136</v>
      </c>
      <c r="J3222" t="s">
        <v>137</v>
      </c>
      <c r="K3222" t="s">
        <v>138</v>
      </c>
      <c r="L3222" t="s">
        <v>9495</v>
      </c>
      <c r="M3222" t="s">
        <v>9496</v>
      </c>
      <c r="N3222">
        <v>0.955555555</v>
      </c>
      <c r="O3222">
        <v>0</v>
      </c>
      <c r="P3222">
        <v>35</v>
      </c>
      <c r="Q3222">
        <v>0</v>
      </c>
      <c r="R3222">
        <v>0</v>
      </c>
      <c r="S3222">
        <v>0</v>
      </c>
      <c r="T3222">
        <v>14</v>
      </c>
      <c r="U3222">
        <v>0</v>
      </c>
      <c r="V3222">
        <v>0</v>
      </c>
      <c r="W3222">
        <v>0</v>
      </c>
      <c r="X3222">
        <v>10.507319390703</v>
      </c>
      <c r="Y3222">
        <v>0</v>
      </c>
      <c r="Z3222">
        <v>0</v>
      </c>
      <c r="AA3222">
        <v>0</v>
      </c>
      <c r="AB3222">
        <v>43.167420831330503</v>
      </c>
      <c r="AC3222">
        <v>0</v>
      </c>
      <c r="AD3222">
        <v>0</v>
      </c>
      <c r="AE3222">
        <v>53.674740222033506</v>
      </c>
    </row>
    <row r="3223" spans="1:31" x14ac:dyDescent="0.25">
      <c r="A3223">
        <v>2374151</v>
      </c>
      <c r="B3223">
        <v>1</v>
      </c>
      <c r="C3223" t="s">
        <v>81</v>
      </c>
      <c r="D3223" t="s">
        <v>113</v>
      </c>
      <c r="E3223" t="s">
        <v>170</v>
      </c>
      <c r="F3223" t="s">
        <v>9497</v>
      </c>
      <c r="G3223" t="s">
        <v>161</v>
      </c>
      <c r="H3223" t="s">
        <v>135</v>
      </c>
      <c r="I3223" t="s">
        <v>136</v>
      </c>
      <c r="J3223" t="s">
        <v>137</v>
      </c>
      <c r="K3223" t="s">
        <v>138</v>
      </c>
      <c r="L3223" t="s">
        <v>9498</v>
      </c>
      <c r="M3223" t="s">
        <v>9499</v>
      </c>
      <c r="N3223">
        <v>0.76833333299999995</v>
      </c>
      <c r="O3223">
        <v>0</v>
      </c>
      <c r="P3223">
        <v>11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1.8601168576215998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1.8601168576215998</v>
      </c>
    </row>
    <row r="3224" spans="1:31" x14ac:dyDescent="0.25">
      <c r="A3224">
        <v>2374156</v>
      </c>
      <c r="B3224">
        <v>1</v>
      </c>
      <c r="C3224" t="s">
        <v>80</v>
      </c>
      <c r="D3224" t="s">
        <v>95</v>
      </c>
      <c r="E3224" t="s">
        <v>170</v>
      </c>
      <c r="F3224" t="s">
        <v>9500</v>
      </c>
      <c r="G3224" t="s">
        <v>203</v>
      </c>
      <c r="H3224" t="s">
        <v>135</v>
      </c>
      <c r="I3224" t="s">
        <v>136</v>
      </c>
      <c r="J3224" t="s">
        <v>137</v>
      </c>
      <c r="K3224" t="s">
        <v>138</v>
      </c>
      <c r="L3224" t="s">
        <v>9501</v>
      </c>
      <c r="M3224" t="s">
        <v>9502</v>
      </c>
      <c r="N3224">
        <v>0.77444444400000001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36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14.222105604931865</v>
      </c>
      <c r="AC3224">
        <v>0</v>
      </c>
      <c r="AD3224">
        <v>0</v>
      </c>
      <c r="AE3224">
        <v>14.222105604931865</v>
      </c>
    </row>
    <row r="3225" spans="1:31" x14ac:dyDescent="0.25">
      <c r="A3225">
        <v>2374157</v>
      </c>
      <c r="B3225">
        <v>1</v>
      </c>
      <c r="C3225" t="s">
        <v>80</v>
      </c>
      <c r="D3225" t="s">
        <v>104</v>
      </c>
      <c r="E3225" t="s">
        <v>132</v>
      </c>
      <c r="F3225" t="s">
        <v>9503</v>
      </c>
      <c r="G3225" t="s">
        <v>145</v>
      </c>
      <c r="H3225" t="s">
        <v>135</v>
      </c>
      <c r="I3225" t="s">
        <v>136</v>
      </c>
      <c r="J3225" t="s">
        <v>137</v>
      </c>
      <c r="K3225" t="s">
        <v>138</v>
      </c>
      <c r="L3225" t="s">
        <v>9504</v>
      </c>
      <c r="M3225" t="s">
        <v>9505</v>
      </c>
      <c r="N3225">
        <v>0.84111111100000002</v>
      </c>
      <c r="O3225">
        <v>0</v>
      </c>
      <c r="P3225">
        <v>4</v>
      </c>
      <c r="Q3225">
        <v>0</v>
      </c>
      <c r="R3225">
        <v>0</v>
      </c>
      <c r="S3225">
        <v>0</v>
      </c>
      <c r="T3225">
        <v>2</v>
      </c>
      <c r="U3225">
        <v>0</v>
      </c>
      <c r="V3225">
        <v>0</v>
      </c>
      <c r="W3225">
        <v>0</v>
      </c>
      <c r="X3225">
        <v>0.58027659293386658</v>
      </c>
      <c r="Y3225">
        <v>0</v>
      </c>
      <c r="Z3225">
        <v>0</v>
      </c>
      <c r="AA3225">
        <v>0</v>
      </c>
      <c r="AB3225">
        <v>1.7206289065794502</v>
      </c>
      <c r="AC3225">
        <v>0</v>
      </c>
      <c r="AD3225">
        <v>0</v>
      </c>
      <c r="AE3225">
        <v>2.3009054995133167</v>
      </c>
    </row>
    <row r="3226" spans="1:31" x14ac:dyDescent="0.25">
      <c r="A3226">
        <v>2374158</v>
      </c>
      <c r="B3226">
        <v>1</v>
      </c>
      <c r="C3226" t="s">
        <v>80</v>
      </c>
      <c r="D3226" t="s">
        <v>96</v>
      </c>
      <c r="E3226" t="s">
        <v>155</v>
      </c>
      <c r="F3226" t="s">
        <v>9506</v>
      </c>
      <c r="G3226" t="s">
        <v>161</v>
      </c>
      <c r="H3226" t="s">
        <v>135</v>
      </c>
      <c r="I3226" t="s">
        <v>136</v>
      </c>
      <c r="J3226" t="s">
        <v>137</v>
      </c>
      <c r="K3226" t="s">
        <v>138</v>
      </c>
      <c r="L3226" t="s">
        <v>9507</v>
      </c>
      <c r="M3226" t="s">
        <v>9508</v>
      </c>
      <c r="N3226">
        <v>1.4424999999999999</v>
      </c>
      <c r="O3226">
        <v>0</v>
      </c>
      <c r="P3226">
        <v>64</v>
      </c>
      <c r="Q3226">
        <v>0</v>
      </c>
      <c r="R3226">
        <v>0</v>
      </c>
      <c r="S3226">
        <v>0</v>
      </c>
      <c r="T3226">
        <v>5</v>
      </c>
      <c r="U3226">
        <v>0</v>
      </c>
      <c r="V3226">
        <v>0</v>
      </c>
      <c r="W3226">
        <v>0</v>
      </c>
      <c r="X3226">
        <v>26.710907527857596</v>
      </c>
      <c r="Y3226">
        <v>0</v>
      </c>
      <c r="Z3226">
        <v>0</v>
      </c>
      <c r="AA3226">
        <v>0</v>
      </c>
      <c r="AB3226">
        <v>14.285500111573237</v>
      </c>
      <c r="AC3226">
        <v>0</v>
      </c>
      <c r="AD3226">
        <v>0</v>
      </c>
      <c r="AE3226">
        <v>40.996407639430835</v>
      </c>
    </row>
    <row r="3227" spans="1:31" x14ac:dyDescent="0.25">
      <c r="A3227">
        <v>2374068</v>
      </c>
      <c r="B3227">
        <v>1</v>
      </c>
      <c r="C3227" t="s">
        <v>80</v>
      </c>
      <c r="D3227" t="s">
        <v>99</v>
      </c>
      <c r="E3227" t="s">
        <v>155</v>
      </c>
      <c r="F3227" t="s">
        <v>9509</v>
      </c>
      <c r="G3227" t="s">
        <v>495</v>
      </c>
      <c r="H3227" t="s">
        <v>135</v>
      </c>
      <c r="I3227" t="s">
        <v>136</v>
      </c>
      <c r="J3227" t="s">
        <v>137</v>
      </c>
      <c r="K3227" t="s">
        <v>138</v>
      </c>
      <c r="L3227" t="s">
        <v>9510</v>
      </c>
      <c r="M3227" t="s">
        <v>9511</v>
      </c>
      <c r="N3227">
        <v>4.6427777770000001</v>
      </c>
      <c r="O3227">
        <v>0</v>
      </c>
      <c r="P3227">
        <v>10</v>
      </c>
      <c r="Q3227">
        <v>0</v>
      </c>
      <c r="R3227">
        <v>0</v>
      </c>
      <c r="S3227">
        <v>0</v>
      </c>
      <c r="T3227">
        <v>2</v>
      </c>
      <c r="U3227">
        <v>0</v>
      </c>
      <c r="V3227">
        <v>0</v>
      </c>
      <c r="W3227">
        <v>0</v>
      </c>
      <c r="X3227">
        <v>7.6454548040030001</v>
      </c>
      <c r="Y3227">
        <v>0</v>
      </c>
      <c r="Z3227">
        <v>0</v>
      </c>
      <c r="AA3227">
        <v>0</v>
      </c>
      <c r="AB3227">
        <v>8.1100662075323324</v>
      </c>
      <c r="AC3227">
        <v>0</v>
      </c>
      <c r="AD3227">
        <v>0</v>
      </c>
      <c r="AE3227">
        <v>15.755521011535333</v>
      </c>
    </row>
    <row r="3228" spans="1:31" x14ac:dyDescent="0.25">
      <c r="A3228">
        <v>2374075</v>
      </c>
      <c r="B3228">
        <v>1</v>
      </c>
      <c r="C3228" t="s">
        <v>80</v>
      </c>
      <c r="D3228" t="s">
        <v>88</v>
      </c>
      <c r="E3228" t="s">
        <v>132</v>
      </c>
      <c r="F3228" t="s">
        <v>9512</v>
      </c>
      <c r="G3228" t="s">
        <v>134</v>
      </c>
      <c r="H3228" t="s">
        <v>135</v>
      </c>
      <c r="I3228" t="s">
        <v>136</v>
      </c>
      <c r="J3228" t="s">
        <v>137</v>
      </c>
      <c r="K3228" t="s">
        <v>138</v>
      </c>
      <c r="L3228" t="s">
        <v>9513</v>
      </c>
      <c r="M3228" t="s">
        <v>9514</v>
      </c>
      <c r="N3228">
        <v>4.9555555550000001</v>
      </c>
      <c r="O3228">
        <v>0</v>
      </c>
      <c r="P3228">
        <v>2</v>
      </c>
      <c r="Q3228">
        <v>0</v>
      </c>
      <c r="R3228">
        <v>0</v>
      </c>
      <c r="S3228">
        <v>0</v>
      </c>
      <c r="T3228">
        <v>1</v>
      </c>
      <c r="U3228">
        <v>0</v>
      </c>
      <c r="V3228">
        <v>0</v>
      </c>
      <c r="W3228">
        <v>0</v>
      </c>
      <c r="X3228">
        <v>2.3164127274983999</v>
      </c>
      <c r="Y3228">
        <v>0</v>
      </c>
      <c r="Z3228">
        <v>0</v>
      </c>
      <c r="AA3228">
        <v>0</v>
      </c>
      <c r="AB3228">
        <v>0.80737218801800004</v>
      </c>
      <c r="AC3228">
        <v>0</v>
      </c>
      <c r="AD3228">
        <v>0</v>
      </c>
      <c r="AE3228">
        <v>3.1237849155164001</v>
      </c>
    </row>
    <row r="3229" spans="1:31" x14ac:dyDescent="0.25">
      <c r="A3229">
        <v>2374123</v>
      </c>
      <c r="B3229">
        <v>1</v>
      </c>
      <c r="C3229" t="s">
        <v>80</v>
      </c>
      <c r="D3229" t="s">
        <v>93</v>
      </c>
      <c r="E3229" t="s">
        <v>155</v>
      </c>
      <c r="F3229" t="s">
        <v>9515</v>
      </c>
      <c r="G3229" t="s">
        <v>157</v>
      </c>
      <c r="H3229" t="s">
        <v>135</v>
      </c>
      <c r="I3229" t="s">
        <v>136</v>
      </c>
      <c r="J3229" t="s">
        <v>137</v>
      </c>
      <c r="K3229" t="s">
        <v>138</v>
      </c>
      <c r="L3229" t="s">
        <v>9516</v>
      </c>
      <c r="M3229" t="s">
        <v>9517</v>
      </c>
      <c r="N3229">
        <v>3.906666666</v>
      </c>
      <c r="O3229">
        <v>0</v>
      </c>
      <c r="P3229">
        <v>8</v>
      </c>
      <c r="Q3229">
        <v>0</v>
      </c>
      <c r="R3229">
        <v>6</v>
      </c>
      <c r="S3229">
        <v>0</v>
      </c>
      <c r="T3229">
        <v>4</v>
      </c>
      <c r="U3229">
        <v>0</v>
      </c>
      <c r="V3229">
        <v>0</v>
      </c>
      <c r="W3229">
        <v>0</v>
      </c>
      <c r="X3229">
        <v>12.328225863902302</v>
      </c>
      <c r="Y3229">
        <v>0</v>
      </c>
      <c r="Z3229">
        <v>12.260381967838935</v>
      </c>
      <c r="AA3229">
        <v>0</v>
      </c>
      <c r="AB3229">
        <v>11.868323052015</v>
      </c>
      <c r="AC3229">
        <v>0</v>
      </c>
      <c r="AD3229">
        <v>0</v>
      </c>
      <c r="AE3229">
        <v>36.456930883756236</v>
      </c>
    </row>
    <row r="3230" spans="1:31" x14ac:dyDescent="0.25">
      <c r="A3230">
        <v>2374139</v>
      </c>
      <c r="B3230">
        <v>1</v>
      </c>
      <c r="C3230" t="s">
        <v>80</v>
      </c>
      <c r="D3230" t="s">
        <v>96</v>
      </c>
      <c r="E3230" t="s">
        <v>132</v>
      </c>
      <c r="F3230" t="s">
        <v>9518</v>
      </c>
      <c r="G3230" t="s">
        <v>134</v>
      </c>
      <c r="H3230" t="s">
        <v>135</v>
      </c>
      <c r="I3230" t="s">
        <v>136</v>
      </c>
      <c r="J3230" t="s">
        <v>137</v>
      </c>
      <c r="K3230" t="s">
        <v>138</v>
      </c>
      <c r="L3230" t="s">
        <v>9519</v>
      </c>
      <c r="M3230" t="s">
        <v>9520</v>
      </c>
      <c r="N3230">
        <v>2.1302777769999999</v>
      </c>
      <c r="O3230">
        <v>0</v>
      </c>
      <c r="P3230">
        <v>4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1.3221225291910002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1.3221225291910002</v>
      </c>
    </row>
    <row r="3231" spans="1:31" x14ac:dyDescent="0.25">
      <c r="A3231">
        <v>2374179</v>
      </c>
      <c r="B3231">
        <v>1</v>
      </c>
      <c r="C3231" t="s">
        <v>80</v>
      </c>
      <c r="D3231" t="s">
        <v>85</v>
      </c>
      <c r="E3231" t="s">
        <v>155</v>
      </c>
      <c r="F3231" t="s">
        <v>9521</v>
      </c>
      <c r="G3231" t="s">
        <v>203</v>
      </c>
      <c r="H3231" t="s">
        <v>135</v>
      </c>
      <c r="I3231" t="s">
        <v>136</v>
      </c>
      <c r="J3231" t="s">
        <v>137</v>
      </c>
      <c r="K3231" t="s">
        <v>138</v>
      </c>
      <c r="L3231" t="s">
        <v>9522</v>
      </c>
      <c r="M3231" t="s">
        <v>9523</v>
      </c>
      <c r="N3231">
        <v>1.0638888879999999</v>
      </c>
      <c r="O3231">
        <v>0</v>
      </c>
      <c r="P3231">
        <v>85</v>
      </c>
      <c r="Q3231">
        <v>0</v>
      </c>
      <c r="R3231">
        <v>0</v>
      </c>
      <c r="S3231">
        <v>0</v>
      </c>
      <c r="T3231">
        <v>19</v>
      </c>
      <c r="U3231">
        <v>0</v>
      </c>
      <c r="V3231">
        <v>0</v>
      </c>
      <c r="W3231">
        <v>0</v>
      </c>
      <c r="X3231">
        <v>22.338951370031506</v>
      </c>
      <c r="Y3231">
        <v>0</v>
      </c>
      <c r="Z3231">
        <v>0</v>
      </c>
      <c r="AA3231">
        <v>0</v>
      </c>
      <c r="AB3231">
        <v>15.348678416023251</v>
      </c>
      <c r="AC3231">
        <v>0</v>
      </c>
      <c r="AD3231">
        <v>0</v>
      </c>
      <c r="AE3231">
        <v>37.687629786054757</v>
      </c>
    </row>
    <row r="3232" spans="1:31" x14ac:dyDescent="0.25">
      <c r="A3232">
        <v>2374189</v>
      </c>
      <c r="B3232">
        <v>1</v>
      </c>
      <c r="C3232" t="s">
        <v>80</v>
      </c>
      <c r="D3232" t="s">
        <v>96</v>
      </c>
      <c r="E3232" t="s">
        <v>170</v>
      </c>
      <c r="F3232" t="s">
        <v>9524</v>
      </c>
      <c r="G3232" t="s">
        <v>343</v>
      </c>
      <c r="H3232" t="s">
        <v>135</v>
      </c>
      <c r="I3232" t="s">
        <v>136</v>
      </c>
      <c r="J3232" t="s">
        <v>137</v>
      </c>
      <c r="K3232" t="s">
        <v>138</v>
      </c>
      <c r="L3232" t="s">
        <v>9525</v>
      </c>
      <c r="M3232" t="s">
        <v>9526</v>
      </c>
      <c r="N3232">
        <v>0.71416666600000001</v>
      </c>
      <c r="O3232">
        <v>0</v>
      </c>
      <c r="P3232">
        <v>69</v>
      </c>
      <c r="Q3232">
        <v>0</v>
      </c>
      <c r="R3232">
        <v>0</v>
      </c>
      <c r="S3232">
        <v>0</v>
      </c>
      <c r="T3232">
        <v>45</v>
      </c>
      <c r="U3232">
        <v>0</v>
      </c>
      <c r="V3232">
        <v>0</v>
      </c>
      <c r="W3232">
        <v>0</v>
      </c>
      <c r="X3232">
        <v>17.792893579863424</v>
      </c>
      <c r="Y3232">
        <v>0</v>
      </c>
      <c r="Z3232">
        <v>0</v>
      </c>
      <c r="AA3232">
        <v>0</v>
      </c>
      <c r="AB3232">
        <v>42.213921768532387</v>
      </c>
      <c r="AC3232">
        <v>0</v>
      </c>
      <c r="AD3232">
        <v>0</v>
      </c>
      <c r="AE3232">
        <v>60.006815348395811</v>
      </c>
    </row>
    <row r="3233" spans="1:31" x14ac:dyDescent="0.25">
      <c r="A3233">
        <v>2374174</v>
      </c>
      <c r="B3233">
        <v>1</v>
      </c>
      <c r="C3233" t="s">
        <v>81</v>
      </c>
      <c r="D3233" t="s">
        <v>112</v>
      </c>
      <c r="E3233" t="s">
        <v>155</v>
      </c>
      <c r="F3233" t="s">
        <v>9527</v>
      </c>
      <c r="G3233" t="s">
        <v>203</v>
      </c>
      <c r="H3233" t="s">
        <v>135</v>
      </c>
      <c r="I3233" t="s">
        <v>136</v>
      </c>
      <c r="J3233" t="s">
        <v>137</v>
      </c>
      <c r="K3233" t="s">
        <v>138</v>
      </c>
      <c r="L3233" t="s">
        <v>9528</v>
      </c>
      <c r="M3233" t="s">
        <v>9529</v>
      </c>
      <c r="N3233">
        <v>2.1608333329999998</v>
      </c>
      <c r="O3233">
        <v>0</v>
      </c>
      <c r="P3233">
        <v>22</v>
      </c>
      <c r="Q3233">
        <v>0</v>
      </c>
      <c r="R3233">
        <v>2</v>
      </c>
      <c r="S3233">
        <v>0</v>
      </c>
      <c r="T3233">
        <v>3</v>
      </c>
      <c r="U3233">
        <v>0</v>
      </c>
      <c r="V3233">
        <v>0</v>
      </c>
      <c r="W3233">
        <v>0</v>
      </c>
      <c r="X3233">
        <v>11.559616608176004</v>
      </c>
      <c r="Y3233">
        <v>0</v>
      </c>
      <c r="Z3233">
        <v>1.7639773455046333</v>
      </c>
      <c r="AA3233">
        <v>0</v>
      </c>
      <c r="AB3233">
        <v>1.9025536732342836</v>
      </c>
      <c r="AC3233">
        <v>0</v>
      </c>
      <c r="AD3233">
        <v>0</v>
      </c>
      <c r="AE3233">
        <v>15.226147626914921</v>
      </c>
    </row>
    <row r="3234" spans="1:31" x14ac:dyDescent="0.25">
      <c r="A3234">
        <v>2374108</v>
      </c>
      <c r="B3234">
        <v>1</v>
      </c>
      <c r="C3234" t="s">
        <v>80</v>
      </c>
      <c r="D3234" t="s">
        <v>106</v>
      </c>
      <c r="E3234" t="s">
        <v>170</v>
      </c>
      <c r="F3234" t="s">
        <v>9530</v>
      </c>
      <c r="G3234" t="s">
        <v>630</v>
      </c>
      <c r="H3234" t="s">
        <v>135</v>
      </c>
      <c r="I3234" t="s">
        <v>136</v>
      </c>
      <c r="J3234" t="s">
        <v>137</v>
      </c>
      <c r="K3234" t="s">
        <v>138</v>
      </c>
      <c r="L3234" t="s">
        <v>9531</v>
      </c>
      <c r="M3234" t="s">
        <v>9532</v>
      </c>
      <c r="N3234">
        <v>5.414722222</v>
      </c>
      <c r="O3234">
        <v>0</v>
      </c>
      <c r="P3234">
        <v>10</v>
      </c>
      <c r="Q3234">
        <v>0</v>
      </c>
      <c r="R3234">
        <v>0</v>
      </c>
      <c r="S3234">
        <v>0</v>
      </c>
      <c r="T3234">
        <v>43</v>
      </c>
      <c r="U3234">
        <v>0</v>
      </c>
      <c r="V3234">
        <v>0</v>
      </c>
      <c r="W3234">
        <v>0</v>
      </c>
      <c r="X3234">
        <v>17.132840738223369</v>
      </c>
      <c r="Y3234">
        <v>0</v>
      </c>
      <c r="Z3234">
        <v>0</v>
      </c>
      <c r="AA3234">
        <v>0</v>
      </c>
      <c r="AB3234">
        <v>348.45574446295205</v>
      </c>
      <c r="AC3234">
        <v>0</v>
      </c>
      <c r="AD3234">
        <v>0</v>
      </c>
      <c r="AE3234">
        <v>365.58858520117542</v>
      </c>
    </row>
    <row r="3235" spans="1:31" x14ac:dyDescent="0.25">
      <c r="A3235">
        <v>2374177</v>
      </c>
      <c r="B3235">
        <v>1</v>
      </c>
      <c r="C3235" t="s">
        <v>80</v>
      </c>
      <c r="D3235" t="s">
        <v>84</v>
      </c>
      <c r="E3235" t="s">
        <v>155</v>
      </c>
      <c r="F3235" t="s">
        <v>9533</v>
      </c>
      <c r="G3235" t="s">
        <v>203</v>
      </c>
      <c r="H3235" t="s">
        <v>135</v>
      </c>
      <c r="I3235" t="s">
        <v>136</v>
      </c>
      <c r="J3235" t="s">
        <v>137</v>
      </c>
      <c r="K3235" t="s">
        <v>138</v>
      </c>
      <c r="L3235" t="s">
        <v>9534</v>
      </c>
      <c r="M3235" t="s">
        <v>9535</v>
      </c>
      <c r="N3235">
        <v>2.784444444</v>
      </c>
      <c r="O3235">
        <v>0</v>
      </c>
      <c r="P3235">
        <v>77</v>
      </c>
      <c r="Q3235">
        <v>0</v>
      </c>
      <c r="R3235">
        <v>0</v>
      </c>
      <c r="S3235">
        <v>0</v>
      </c>
      <c r="T3235">
        <v>4</v>
      </c>
      <c r="U3235">
        <v>0</v>
      </c>
      <c r="V3235">
        <v>0</v>
      </c>
      <c r="W3235">
        <v>0</v>
      </c>
      <c r="X3235">
        <v>52.471760122660775</v>
      </c>
      <c r="Y3235">
        <v>0</v>
      </c>
      <c r="Z3235">
        <v>0</v>
      </c>
      <c r="AA3235">
        <v>0</v>
      </c>
      <c r="AB3235">
        <v>28.657405539008337</v>
      </c>
      <c r="AC3235">
        <v>0</v>
      </c>
      <c r="AD3235">
        <v>0</v>
      </c>
      <c r="AE3235">
        <v>81.129165661669106</v>
      </c>
    </row>
    <row r="3236" spans="1:31" x14ac:dyDescent="0.25">
      <c r="A3236">
        <v>2374193</v>
      </c>
      <c r="B3236">
        <v>1</v>
      </c>
      <c r="C3236" t="s">
        <v>80</v>
      </c>
      <c r="D3236" t="s">
        <v>105</v>
      </c>
      <c r="E3236" t="s">
        <v>132</v>
      </c>
      <c r="F3236" t="s">
        <v>9536</v>
      </c>
      <c r="G3236" t="s">
        <v>134</v>
      </c>
      <c r="H3236" t="s">
        <v>135</v>
      </c>
      <c r="I3236" t="s">
        <v>136</v>
      </c>
      <c r="J3236" t="s">
        <v>137</v>
      </c>
      <c r="K3236" t="s">
        <v>138</v>
      </c>
      <c r="L3236" t="s">
        <v>9537</v>
      </c>
      <c r="M3236" t="s">
        <v>9538</v>
      </c>
      <c r="N3236">
        <v>1.5719444440000001</v>
      </c>
      <c r="O3236">
        <v>0</v>
      </c>
      <c r="P3236">
        <v>38</v>
      </c>
      <c r="Q3236">
        <v>0</v>
      </c>
      <c r="R3236">
        <v>0</v>
      </c>
      <c r="S3236">
        <v>0</v>
      </c>
      <c r="T3236">
        <v>1</v>
      </c>
      <c r="U3236">
        <v>0</v>
      </c>
      <c r="V3236">
        <v>0</v>
      </c>
      <c r="W3236">
        <v>0</v>
      </c>
      <c r="X3236">
        <v>17.207853424698008</v>
      </c>
      <c r="Y3236">
        <v>0</v>
      </c>
      <c r="Z3236">
        <v>0</v>
      </c>
      <c r="AA3236">
        <v>0</v>
      </c>
      <c r="AB3236">
        <v>2.6164018587646498</v>
      </c>
      <c r="AC3236">
        <v>0</v>
      </c>
      <c r="AD3236">
        <v>0</v>
      </c>
      <c r="AE3236">
        <v>19.824255283462659</v>
      </c>
    </row>
    <row r="3237" spans="1:31" x14ac:dyDescent="0.25">
      <c r="A3237">
        <v>2374199</v>
      </c>
      <c r="B3237">
        <v>1</v>
      </c>
      <c r="C3237" t="s">
        <v>80</v>
      </c>
      <c r="D3237" t="s">
        <v>110</v>
      </c>
      <c r="E3237" t="s">
        <v>170</v>
      </c>
      <c r="F3237" t="s">
        <v>9539</v>
      </c>
      <c r="G3237" t="s">
        <v>343</v>
      </c>
      <c r="H3237" t="s">
        <v>135</v>
      </c>
      <c r="I3237" t="s">
        <v>136</v>
      </c>
      <c r="J3237" t="s">
        <v>137</v>
      </c>
      <c r="K3237" t="s">
        <v>138</v>
      </c>
      <c r="L3237" t="s">
        <v>9540</v>
      </c>
      <c r="M3237" t="s">
        <v>9541</v>
      </c>
      <c r="N3237">
        <v>1.9286111109999999</v>
      </c>
      <c r="O3237">
        <v>0</v>
      </c>
      <c r="P3237">
        <v>70</v>
      </c>
      <c r="Q3237">
        <v>0</v>
      </c>
      <c r="R3237">
        <v>0</v>
      </c>
      <c r="S3237">
        <v>0</v>
      </c>
      <c r="T3237">
        <v>26</v>
      </c>
      <c r="U3237">
        <v>0</v>
      </c>
      <c r="V3237">
        <v>0</v>
      </c>
      <c r="W3237">
        <v>0</v>
      </c>
      <c r="X3237">
        <v>31.493983831241742</v>
      </c>
      <c r="Y3237">
        <v>0</v>
      </c>
      <c r="Z3237">
        <v>0</v>
      </c>
      <c r="AA3237">
        <v>0</v>
      </c>
      <c r="AB3237">
        <v>32.229134832480575</v>
      </c>
      <c r="AC3237">
        <v>0</v>
      </c>
      <c r="AD3237">
        <v>0</v>
      </c>
      <c r="AE3237">
        <v>63.723118663722317</v>
      </c>
    </row>
    <row r="3238" spans="1:31" x14ac:dyDescent="0.25">
      <c r="A3238">
        <v>2374216</v>
      </c>
      <c r="B3238">
        <v>1</v>
      </c>
      <c r="C3238" t="s">
        <v>81</v>
      </c>
      <c r="D3238" t="s">
        <v>112</v>
      </c>
      <c r="E3238" t="s">
        <v>155</v>
      </c>
      <c r="F3238" t="s">
        <v>9542</v>
      </c>
      <c r="G3238" t="s">
        <v>203</v>
      </c>
      <c r="H3238" t="s">
        <v>135</v>
      </c>
      <c r="I3238" t="s">
        <v>136</v>
      </c>
      <c r="J3238" t="s">
        <v>137</v>
      </c>
      <c r="K3238" t="s">
        <v>138</v>
      </c>
      <c r="L3238" t="s">
        <v>9543</v>
      </c>
      <c r="M3238" t="s">
        <v>9544</v>
      </c>
      <c r="N3238">
        <v>1.203888888</v>
      </c>
      <c r="O3238">
        <v>0</v>
      </c>
      <c r="P3238">
        <v>15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1.8382457502786667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1.8382457502786667</v>
      </c>
    </row>
    <row r="3239" spans="1:31" x14ac:dyDescent="0.25">
      <c r="A3239">
        <v>2374219</v>
      </c>
      <c r="B3239">
        <v>1</v>
      </c>
      <c r="C3239" t="s">
        <v>80</v>
      </c>
      <c r="D3239" t="s">
        <v>95</v>
      </c>
      <c r="E3239" t="s">
        <v>155</v>
      </c>
      <c r="F3239" t="s">
        <v>9545</v>
      </c>
      <c r="G3239" t="s">
        <v>161</v>
      </c>
      <c r="H3239" t="s">
        <v>135</v>
      </c>
      <c r="I3239" t="s">
        <v>136</v>
      </c>
      <c r="J3239" t="s">
        <v>137</v>
      </c>
      <c r="K3239" t="s">
        <v>138</v>
      </c>
      <c r="L3239" t="s">
        <v>9546</v>
      </c>
      <c r="M3239" t="s">
        <v>9547</v>
      </c>
      <c r="N3239">
        <v>0.944722222</v>
      </c>
      <c r="O3239">
        <v>0</v>
      </c>
      <c r="P3239">
        <v>30</v>
      </c>
      <c r="Q3239">
        <v>0</v>
      </c>
      <c r="R3239">
        <v>0</v>
      </c>
      <c r="S3239">
        <v>0</v>
      </c>
      <c r="T3239">
        <v>3</v>
      </c>
      <c r="U3239">
        <v>0</v>
      </c>
      <c r="V3239">
        <v>0</v>
      </c>
      <c r="W3239">
        <v>0</v>
      </c>
      <c r="X3239">
        <v>8.1259618917521834</v>
      </c>
      <c r="Y3239">
        <v>0</v>
      </c>
      <c r="Z3239">
        <v>0</v>
      </c>
      <c r="AA3239">
        <v>0</v>
      </c>
      <c r="AB3239">
        <v>1.6186764596507996</v>
      </c>
      <c r="AC3239">
        <v>0</v>
      </c>
      <c r="AD3239">
        <v>0</v>
      </c>
      <c r="AE3239">
        <v>9.7446383514029833</v>
      </c>
    </row>
    <row r="3240" spans="1:31" x14ac:dyDescent="0.25">
      <c r="A3240">
        <v>2374081</v>
      </c>
      <c r="B3240">
        <v>1</v>
      </c>
      <c r="C3240" t="s">
        <v>80</v>
      </c>
      <c r="D3240" t="s">
        <v>106</v>
      </c>
      <c r="E3240" t="s">
        <v>155</v>
      </c>
      <c r="F3240" t="s">
        <v>9548</v>
      </c>
      <c r="G3240" t="s">
        <v>203</v>
      </c>
      <c r="H3240" t="s">
        <v>135</v>
      </c>
      <c r="I3240" t="s">
        <v>136</v>
      </c>
      <c r="J3240" t="s">
        <v>137</v>
      </c>
      <c r="K3240" t="s">
        <v>138</v>
      </c>
      <c r="L3240" t="s">
        <v>9549</v>
      </c>
      <c r="M3240" t="s">
        <v>9550</v>
      </c>
      <c r="N3240">
        <v>7.0080555550000003</v>
      </c>
      <c r="O3240">
        <v>0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</row>
    <row r="3241" spans="1:31" x14ac:dyDescent="0.25">
      <c r="A3241">
        <v>2374188</v>
      </c>
      <c r="B3241">
        <v>1</v>
      </c>
      <c r="C3241" t="s">
        <v>81</v>
      </c>
      <c r="D3241" t="s">
        <v>123</v>
      </c>
      <c r="E3241" t="s">
        <v>132</v>
      </c>
      <c r="F3241" t="s">
        <v>9398</v>
      </c>
      <c r="G3241" t="s">
        <v>134</v>
      </c>
      <c r="H3241" t="s">
        <v>135</v>
      </c>
      <c r="I3241" t="s">
        <v>136</v>
      </c>
      <c r="J3241" t="s">
        <v>137</v>
      </c>
      <c r="K3241" t="s">
        <v>138</v>
      </c>
      <c r="L3241" t="s">
        <v>9551</v>
      </c>
      <c r="M3241" t="s">
        <v>9552</v>
      </c>
      <c r="N3241">
        <v>2.7861111109999999</v>
      </c>
      <c r="O3241">
        <v>0</v>
      </c>
      <c r="P3241">
        <v>2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2.3649830638058331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2.3649830638058331</v>
      </c>
    </row>
    <row r="3242" spans="1:31" x14ac:dyDescent="0.25">
      <c r="A3242">
        <v>2374200</v>
      </c>
      <c r="B3242">
        <v>1</v>
      </c>
      <c r="C3242" t="s">
        <v>80</v>
      </c>
      <c r="D3242" t="s">
        <v>96</v>
      </c>
      <c r="E3242" t="s">
        <v>132</v>
      </c>
      <c r="F3242" t="s">
        <v>9553</v>
      </c>
      <c r="G3242" t="s">
        <v>145</v>
      </c>
      <c r="H3242" t="s">
        <v>135</v>
      </c>
      <c r="I3242" t="s">
        <v>136</v>
      </c>
      <c r="J3242" t="s">
        <v>137</v>
      </c>
      <c r="K3242" t="s">
        <v>138</v>
      </c>
      <c r="L3242" t="s">
        <v>9554</v>
      </c>
      <c r="M3242" t="s">
        <v>9555</v>
      </c>
      <c r="N3242">
        <v>2.2780555549999999</v>
      </c>
      <c r="O3242">
        <v>0</v>
      </c>
      <c r="P3242">
        <v>1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0.87028080057125012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0.87028080057125012</v>
      </c>
    </row>
    <row r="3243" spans="1:31" x14ac:dyDescent="0.25">
      <c r="A3243">
        <v>2374210</v>
      </c>
      <c r="B3243">
        <v>1</v>
      </c>
      <c r="C3243" t="s">
        <v>80</v>
      </c>
      <c r="D3243" t="s">
        <v>110</v>
      </c>
      <c r="E3243" t="s">
        <v>155</v>
      </c>
      <c r="F3243" t="s">
        <v>9556</v>
      </c>
      <c r="G3243" t="s">
        <v>172</v>
      </c>
      <c r="H3243" t="s">
        <v>135</v>
      </c>
      <c r="I3243" t="s">
        <v>136</v>
      </c>
      <c r="J3243" t="s">
        <v>3</v>
      </c>
      <c r="K3243" t="s">
        <v>138</v>
      </c>
      <c r="L3243" t="s">
        <v>9557</v>
      </c>
      <c r="M3243" t="s">
        <v>9558</v>
      </c>
      <c r="N3243">
        <v>1.558333333</v>
      </c>
      <c r="O3243">
        <v>0</v>
      </c>
      <c r="P3243">
        <v>196</v>
      </c>
      <c r="Q3243">
        <v>0</v>
      </c>
      <c r="R3243">
        <v>0</v>
      </c>
      <c r="S3243">
        <v>0</v>
      </c>
      <c r="T3243">
        <v>6</v>
      </c>
      <c r="U3243">
        <v>0</v>
      </c>
      <c r="V3243">
        <v>0</v>
      </c>
      <c r="W3243">
        <v>0</v>
      </c>
      <c r="X3243">
        <v>84.102910251155166</v>
      </c>
      <c r="Y3243">
        <v>0</v>
      </c>
      <c r="Z3243">
        <v>0</v>
      </c>
      <c r="AA3243">
        <v>0</v>
      </c>
      <c r="AB3243">
        <v>8.8520519561290509</v>
      </c>
      <c r="AC3243">
        <v>0</v>
      </c>
      <c r="AD3243">
        <v>0</v>
      </c>
      <c r="AE3243">
        <v>92.954962207284211</v>
      </c>
    </row>
    <row r="3244" spans="1:31" x14ac:dyDescent="0.25">
      <c r="A3244">
        <v>2374221</v>
      </c>
      <c r="B3244">
        <v>1</v>
      </c>
      <c r="C3244" t="s">
        <v>80</v>
      </c>
      <c r="D3244" t="s">
        <v>106</v>
      </c>
      <c r="E3244" t="s">
        <v>155</v>
      </c>
      <c r="F3244" t="s">
        <v>9559</v>
      </c>
      <c r="G3244" t="s">
        <v>203</v>
      </c>
      <c r="H3244" t="s">
        <v>135</v>
      </c>
      <c r="I3244" t="s">
        <v>136</v>
      </c>
      <c r="J3244" t="s">
        <v>137</v>
      </c>
      <c r="K3244" t="s">
        <v>138</v>
      </c>
      <c r="L3244" t="s">
        <v>9560</v>
      </c>
      <c r="M3244" t="s">
        <v>9561</v>
      </c>
      <c r="N3244">
        <v>2.4247222220000002</v>
      </c>
      <c r="O3244">
        <v>0</v>
      </c>
      <c r="P3244">
        <v>0</v>
      </c>
      <c r="Q3244">
        <v>0</v>
      </c>
      <c r="R3244">
        <v>2</v>
      </c>
      <c r="S3244">
        <v>0</v>
      </c>
      <c r="T3244">
        <v>1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35.333779818980041</v>
      </c>
      <c r="AA3244">
        <v>0</v>
      </c>
      <c r="AB3244">
        <v>0.20717810974906667</v>
      </c>
      <c r="AC3244">
        <v>0</v>
      </c>
      <c r="AD3244">
        <v>0</v>
      </c>
      <c r="AE3244">
        <v>35.540957928729107</v>
      </c>
    </row>
    <row r="3245" spans="1:31" x14ac:dyDescent="0.25">
      <c r="A3245">
        <v>2374224</v>
      </c>
      <c r="B3245">
        <v>1</v>
      </c>
      <c r="C3245" t="s">
        <v>80</v>
      </c>
      <c r="D3245" t="s">
        <v>100</v>
      </c>
      <c r="E3245" t="s">
        <v>132</v>
      </c>
      <c r="F3245" t="s">
        <v>9562</v>
      </c>
      <c r="G3245" t="s">
        <v>145</v>
      </c>
      <c r="H3245" t="s">
        <v>135</v>
      </c>
      <c r="I3245" t="s">
        <v>136</v>
      </c>
      <c r="J3245" t="s">
        <v>137</v>
      </c>
      <c r="K3245" t="s">
        <v>138</v>
      </c>
      <c r="L3245" t="s">
        <v>9563</v>
      </c>
      <c r="M3245" t="s">
        <v>9564</v>
      </c>
      <c r="N3245">
        <v>1.27</v>
      </c>
      <c r="O3245">
        <v>0</v>
      </c>
      <c r="P3245">
        <v>5</v>
      </c>
      <c r="Q3245">
        <v>0</v>
      </c>
      <c r="R3245">
        <v>0</v>
      </c>
      <c r="S3245">
        <v>0</v>
      </c>
      <c r="T3245">
        <v>2</v>
      </c>
      <c r="U3245">
        <v>0</v>
      </c>
      <c r="V3245">
        <v>0</v>
      </c>
      <c r="W3245">
        <v>0</v>
      </c>
      <c r="X3245">
        <v>1.2543700766624999</v>
      </c>
      <c r="Y3245">
        <v>0</v>
      </c>
      <c r="Z3245">
        <v>0</v>
      </c>
      <c r="AA3245">
        <v>0</v>
      </c>
      <c r="AB3245">
        <v>4.1542654539671995</v>
      </c>
      <c r="AC3245">
        <v>0</v>
      </c>
      <c r="AD3245">
        <v>0</v>
      </c>
      <c r="AE3245">
        <v>5.4086355306296996</v>
      </c>
    </row>
    <row r="3246" spans="1:31" x14ac:dyDescent="0.25">
      <c r="A3246">
        <v>2374232</v>
      </c>
      <c r="B3246">
        <v>1</v>
      </c>
      <c r="C3246" t="s">
        <v>80</v>
      </c>
      <c r="D3246" t="s">
        <v>99</v>
      </c>
      <c r="E3246" t="s">
        <v>132</v>
      </c>
      <c r="F3246" t="s">
        <v>9565</v>
      </c>
      <c r="G3246" t="s">
        <v>145</v>
      </c>
      <c r="H3246" t="s">
        <v>135</v>
      </c>
      <c r="I3246" t="s">
        <v>136</v>
      </c>
      <c r="J3246" t="s">
        <v>137</v>
      </c>
      <c r="K3246" t="s">
        <v>138</v>
      </c>
      <c r="L3246" t="s">
        <v>9566</v>
      </c>
      <c r="M3246" t="s">
        <v>9567</v>
      </c>
      <c r="N3246">
        <v>1.099722222</v>
      </c>
      <c r="O3246">
        <v>0</v>
      </c>
      <c r="P3246">
        <v>2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0.21411813046291667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0.21411813046291667</v>
      </c>
    </row>
    <row r="3247" spans="1:31" x14ac:dyDescent="0.25">
      <c r="A3247">
        <v>2374235</v>
      </c>
      <c r="B3247">
        <v>1</v>
      </c>
      <c r="C3247" t="s">
        <v>81</v>
      </c>
      <c r="D3247" t="s">
        <v>113</v>
      </c>
      <c r="E3247" t="s">
        <v>155</v>
      </c>
      <c r="F3247" t="s">
        <v>9568</v>
      </c>
      <c r="G3247" t="s">
        <v>203</v>
      </c>
      <c r="H3247" t="s">
        <v>135</v>
      </c>
      <c r="I3247" t="s">
        <v>136</v>
      </c>
      <c r="J3247" t="s">
        <v>137</v>
      </c>
      <c r="K3247" t="s">
        <v>138</v>
      </c>
      <c r="L3247" t="s">
        <v>9569</v>
      </c>
      <c r="M3247" t="s">
        <v>9570</v>
      </c>
      <c r="N3247">
        <v>1.1769444440000001</v>
      </c>
      <c r="O3247">
        <v>0</v>
      </c>
      <c r="P3247">
        <v>22</v>
      </c>
      <c r="Q3247">
        <v>0</v>
      </c>
      <c r="R3247">
        <v>1</v>
      </c>
      <c r="S3247">
        <v>0</v>
      </c>
      <c r="T3247">
        <v>3</v>
      </c>
      <c r="U3247">
        <v>0</v>
      </c>
      <c r="V3247">
        <v>0</v>
      </c>
      <c r="W3247">
        <v>0</v>
      </c>
      <c r="X3247">
        <v>5.8819776812331268</v>
      </c>
      <c r="Y3247">
        <v>0</v>
      </c>
      <c r="Z3247">
        <v>0.48927019359360008</v>
      </c>
      <c r="AA3247">
        <v>0</v>
      </c>
      <c r="AB3247">
        <v>2.7897679781819167</v>
      </c>
      <c r="AC3247">
        <v>0</v>
      </c>
      <c r="AD3247">
        <v>0</v>
      </c>
      <c r="AE3247">
        <v>9.1610158530086441</v>
      </c>
    </row>
    <row r="3248" spans="1:31" x14ac:dyDescent="0.25">
      <c r="A3248">
        <v>2374100</v>
      </c>
      <c r="B3248">
        <v>1</v>
      </c>
      <c r="C3248" t="s">
        <v>80</v>
      </c>
      <c r="D3248" t="s">
        <v>94</v>
      </c>
      <c r="E3248" t="s">
        <v>132</v>
      </c>
      <c r="F3248" t="s">
        <v>9571</v>
      </c>
      <c r="G3248" t="s">
        <v>172</v>
      </c>
      <c r="H3248" t="s">
        <v>135</v>
      </c>
      <c r="I3248" t="s">
        <v>136</v>
      </c>
      <c r="J3248" t="s">
        <v>3</v>
      </c>
      <c r="K3248" t="s">
        <v>138</v>
      </c>
      <c r="L3248" t="s">
        <v>9572</v>
      </c>
      <c r="M3248" t="s">
        <v>9573</v>
      </c>
      <c r="N3248">
        <v>7.3150000000000004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1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</row>
    <row r="3249" spans="1:31" x14ac:dyDescent="0.25">
      <c r="A3249">
        <v>2374171</v>
      </c>
      <c r="B3249">
        <v>1</v>
      </c>
      <c r="C3249" t="s">
        <v>80</v>
      </c>
      <c r="D3249" t="s">
        <v>96</v>
      </c>
      <c r="E3249" t="s">
        <v>132</v>
      </c>
      <c r="F3249" t="s">
        <v>8843</v>
      </c>
      <c r="G3249" t="s">
        <v>149</v>
      </c>
      <c r="H3249" t="s">
        <v>135</v>
      </c>
      <c r="I3249" t="s">
        <v>136</v>
      </c>
      <c r="J3249" t="s">
        <v>137</v>
      </c>
      <c r="K3249" t="s">
        <v>138</v>
      </c>
      <c r="L3249" t="s">
        <v>9574</v>
      </c>
      <c r="M3249" t="s">
        <v>9575</v>
      </c>
      <c r="N3249">
        <v>3.9058333329999999</v>
      </c>
      <c r="O3249">
        <v>0</v>
      </c>
      <c r="P3249">
        <v>10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21.511445719075205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21.511445719075205</v>
      </c>
    </row>
    <row r="3250" spans="1:31" x14ac:dyDescent="0.25">
      <c r="A3250">
        <v>2374225</v>
      </c>
      <c r="B3250">
        <v>1</v>
      </c>
      <c r="C3250" t="s">
        <v>80</v>
      </c>
      <c r="D3250" t="s">
        <v>106</v>
      </c>
      <c r="E3250" t="s">
        <v>132</v>
      </c>
      <c r="F3250" t="s">
        <v>9576</v>
      </c>
      <c r="G3250" t="s">
        <v>149</v>
      </c>
      <c r="H3250" t="s">
        <v>135</v>
      </c>
      <c r="I3250" t="s">
        <v>136</v>
      </c>
      <c r="J3250" t="s">
        <v>137</v>
      </c>
      <c r="K3250" t="s">
        <v>138</v>
      </c>
      <c r="L3250" t="s">
        <v>9577</v>
      </c>
      <c r="M3250" t="s">
        <v>9578</v>
      </c>
      <c r="N3250">
        <v>2.398055555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1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5.6271879855568008</v>
      </c>
      <c r="AC3250">
        <v>0</v>
      </c>
      <c r="AD3250">
        <v>0</v>
      </c>
      <c r="AE3250">
        <v>5.6271879855568008</v>
      </c>
    </row>
    <row r="3251" spans="1:31" x14ac:dyDescent="0.25">
      <c r="A3251">
        <v>2374230</v>
      </c>
      <c r="B3251">
        <v>1</v>
      </c>
      <c r="C3251" t="s">
        <v>80</v>
      </c>
      <c r="D3251" t="s">
        <v>85</v>
      </c>
      <c r="E3251" t="s">
        <v>155</v>
      </c>
      <c r="F3251" t="s">
        <v>9521</v>
      </c>
      <c r="G3251" t="s">
        <v>203</v>
      </c>
      <c r="H3251" t="s">
        <v>135</v>
      </c>
      <c r="I3251" t="s">
        <v>136</v>
      </c>
      <c r="J3251" t="s">
        <v>137</v>
      </c>
      <c r="K3251" t="s">
        <v>138</v>
      </c>
      <c r="L3251" t="s">
        <v>9579</v>
      </c>
      <c r="M3251" t="s">
        <v>9580</v>
      </c>
      <c r="N3251">
        <v>1.8811111110000001</v>
      </c>
      <c r="O3251">
        <v>0</v>
      </c>
      <c r="P3251">
        <v>85</v>
      </c>
      <c r="Q3251">
        <v>0</v>
      </c>
      <c r="R3251">
        <v>0</v>
      </c>
      <c r="S3251">
        <v>0</v>
      </c>
      <c r="T3251">
        <v>19</v>
      </c>
      <c r="U3251">
        <v>0</v>
      </c>
      <c r="V3251">
        <v>0</v>
      </c>
      <c r="W3251">
        <v>0</v>
      </c>
      <c r="X3251">
        <v>40.797773802052959</v>
      </c>
      <c r="Y3251">
        <v>0</v>
      </c>
      <c r="Z3251">
        <v>0</v>
      </c>
      <c r="AA3251">
        <v>0</v>
      </c>
      <c r="AB3251">
        <v>26.336504395899322</v>
      </c>
      <c r="AC3251">
        <v>0</v>
      </c>
      <c r="AD3251">
        <v>0</v>
      </c>
      <c r="AE3251">
        <v>67.134278197952284</v>
      </c>
    </row>
    <row r="3252" spans="1:31" x14ac:dyDescent="0.25">
      <c r="A3252">
        <v>2374234</v>
      </c>
      <c r="B3252">
        <v>1</v>
      </c>
      <c r="C3252" t="s">
        <v>80</v>
      </c>
      <c r="D3252" t="s">
        <v>96</v>
      </c>
      <c r="E3252" t="s">
        <v>132</v>
      </c>
      <c r="F3252" t="s">
        <v>9581</v>
      </c>
      <c r="G3252" t="s">
        <v>145</v>
      </c>
      <c r="H3252" t="s">
        <v>135</v>
      </c>
      <c r="I3252" t="s">
        <v>136</v>
      </c>
      <c r="J3252" t="s">
        <v>137</v>
      </c>
      <c r="K3252" t="s">
        <v>138</v>
      </c>
      <c r="L3252" t="s">
        <v>9582</v>
      </c>
      <c r="M3252" t="s">
        <v>9583</v>
      </c>
      <c r="N3252">
        <v>1.5075000000000001</v>
      </c>
      <c r="O3252">
        <v>0</v>
      </c>
      <c r="P3252">
        <v>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0.6234569124303333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0.6234569124303333</v>
      </c>
    </row>
    <row r="3253" spans="1:31" x14ac:dyDescent="0.25">
      <c r="A3253">
        <v>2374246</v>
      </c>
      <c r="B3253">
        <v>1</v>
      </c>
      <c r="C3253" t="s">
        <v>81</v>
      </c>
      <c r="D3253" t="s">
        <v>119</v>
      </c>
      <c r="E3253" t="s">
        <v>155</v>
      </c>
      <c r="F3253" t="s">
        <v>9584</v>
      </c>
      <c r="G3253" t="s">
        <v>203</v>
      </c>
      <c r="H3253" t="s">
        <v>135</v>
      </c>
      <c r="I3253" t="s">
        <v>136</v>
      </c>
      <c r="J3253" t="s">
        <v>137</v>
      </c>
      <c r="K3253" t="s">
        <v>138</v>
      </c>
      <c r="L3253" t="s">
        <v>9585</v>
      </c>
      <c r="M3253" t="s">
        <v>9586</v>
      </c>
      <c r="N3253">
        <v>0.83111111100000001</v>
      </c>
      <c r="O3253">
        <v>0</v>
      </c>
      <c r="P3253">
        <v>1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</row>
    <row r="3254" spans="1:31" x14ac:dyDescent="0.25">
      <c r="A3254">
        <v>2374248</v>
      </c>
      <c r="B3254">
        <v>1</v>
      </c>
      <c r="C3254" t="s">
        <v>80</v>
      </c>
      <c r="D3254" t="s">
        <v>103</v>
      </c>
      <c r="E3254" t="s">
        <v>132</v>
      </c>
      <c r="F3254" t="s">
        <v>9431</v>
      </c>
      <c r="G3254" t="s">
        <v>149</v>
      </c>
      <c r="H3254" t="s">
        <v>135</v>
      </c>
      <c r="I3254" t="s">
        <v>136</v>
      </c>
      <c r="J3254" t="s">
        <v>137</v>
      </c>
      <c r="K3254" t="s">
        <v>138</v>
      </c>
      <c r="L3254" t="s">
        <v>9587</v>
      </c>
      <c r="M3254" t="s">
        <v>9588</v>
      </c>
      <c r="N3254">
        <v>1.041666666</v>
      </c>
      <c r="O3254">
        <v>0</v>
      </c>
      <c r="P3254">
        <v>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0.22890340535000003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0.22890340535000003</v>
      </c>
    </row>
    <row r="3255" spans="1:31" x14ac:dyDescent="0.25">
      <c r="A3255">
        <v>2374259</v>
      </c>
      <c r="B3255">
        <v>1</v>
      </c>
      <c r="C3255" t="s">
        <v>80</v>
      </c>
      <c r="D3255" t="s">
        <v>106</v>
      </c>
      <c r="E3255" t="s">
        <v>132</v>
      </c>
      <c r="F3255" t="s">
        <v>9589</v>
      </c>
      <c r="G3255" t="s">
        <v>134</v>
      </c>
      <c r="H3255" t="s">
        <v>135</v>
      </c>
      <c r="I3255" t="s">
        <v>136</v>
      </c>
      <c r="J3255" t="s">
        <v>137</v>
      </c>
      <c r="K3255" t="s">
        <v>138</v>
      </c>
      <c r="L3255" t="s">
        <v>9590</v>
      </c>
      <c r="M3255" t="s">
        <v>9591</v>
      </c>
      <c r="N3255">
        <v>2.08</v>
      </c>
      <c r="O3255">
        <v>0</v>
      </c>
      <c r="P3255">
        <v>0</v>
      </c>
      <c r="Q3255">
        <v>0</v>
      </c>
      <c r="R3255">
        <v>10</v>
      </c>
      <c r="S3255">
        <v>0</v>
      </c>
      <c r="T3255">
        <v>2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92.441028111938607</v>
      </c>
      <c r="AA3255">
        <v>0</v>
      </c>
      <c r="AB3255">
        <v>17.763811484134518</v>
      </c>
      <c r="AC3255">
        <v>0</v>
      </c>
      <c r="AD3255">
        <v>0</v>
      </c>
      <c r="AE3255">
        <v>110.20483959607313</v>
      </c>
    </row>
    <row r="3256" spans="1:31" x14ac:dyDescent="0.25">
      <c r="A3256">
        <v>2374220</v>
      </c>
      <c r="B3256">
        <v>1</v>
      </c>
      <c r="C3256" t="s">
        <v>80</v>
      </c>
      <c r="D3256" t="s">
        <v>90</v>
      </c>
      <c r="E3256" t="s">
        <v>155</v>
      </c>
      <c r="F3256" t="s">
        <v>9592</v>
      </c>
      <c r="G3256" t="s">
        <v>384</v>
      </c>
      <c r="H3256" t="s">
        <v>135</v>
      </c>
      <c r="I3256" t="s">
        <v>136</v>
      </c>
      <c r="J3256" t="s">
        <v>137</v>
      </c>
      <c r="K3256" t="s">
        <v>138</v>
      </c>
      <c r="L3256" t="s">
        <v>9593</v>
      </c>
      <c r="M3256" t="s">
        <v>9594</v>
      </c>
      <c r="N3256">
        <v>5.3336111109999997</v>
      </c>
      <c r="O3256">
        <v>0</v>
      </c>
      <c r="P3256">
        <v>1</v>
      </c>
      <c r="Q3256">
        <v>0</v>
      </c>
      <c r="R3256">
        <v>0</v>
      </c>
      <c r="S3256">
        <v>0</v>
      </c>
      <c r="T3256">
        <v>38</v>
      </c>
      <c r="U3256">
        <v>0</v>
      </c>
      <c r="V3256">
        <v>1</v>
      </c>
      <c r="W3256">
        <v>0</v>
      </c>
      <c r="X3256">
        <v>1.10098386705345</v>
      </c>
      <c r="Y3256">
        <v>0</v>
      </c>
      <c r="Z3256">
        <v>0</v>
      </c>
      <c r="AA3256">
        <v>0</v>
      </c>
      <c r="AB3256">
        <v>118.80186179481113</v>
      </c>
      <c r="AC3256">
        <v>0</v>
      </c>
      <c r="AD3256">
        <v>0</v>
      </c>
      <c r="AE3256">
        <v>119.90284566186457</v>
      </c>
    </row>
    <row r="3257" spans="1:31" x14ac:dyDescent="0.25">
      <c r="A3257">
        <v>2374255</v>
      </c>
      <c r="B3257">
        <v>1</v>
      </c>
      <c r="C3257" t="s">
        <v>80</v>
      </c>
      <c r="D3257" t="s">
        <v>85</v>
      </c>
      <c r="E3257" t="s">
        <v>132</v>
      </c>
      <c r="F3257" t="s">
        <v>9595</v>
      </c>
      <c r="G3257" t="s">
        <v>134</v>
      </c>
      <c r="H3257" t="s">
        <v>135</v>
      </c>
      <c r="I3257" t="s">
        <v>136</v>
      </c>
      <c r="J3257" t="s">
        <v>137</v>
      </c>
      <c r="K3257" t="s">
        <v>138</v>
      </c>
      <c r="L3257" t="s">
        <v>9596</v>
      </c>
      <c r="M3257" t="s">
        <v>9597</v>
      </c>
      <c r="N3257">
        <v>3.980555555</v>
      </c>
      <c r="O3257">
        <v>0</v>
      </c>
      <c r="P3257">
        <v>10</v>
      </c>
      <c r="Q3257">
        <v>0</v>
      </c>
      <c r="R3257">
        <v>0</v>
      </c>
      <c r="S3257">
        <v>0</v>
      </c>
      <c r="T3257">
        <v>3</v>
      </c>
      <c r="U3257">
        <v>0</v>
      </c>
      <c r="V3257">
        <v>0</v>
      </c>
      <c r="W3257">
        <v>0</v>
      </c>
      <c r="X3257">
        <v>8.9394685663677329</v>
      </c>
      <c r="Y3257">
        <v>0</v>
      </c>
      <c r="Z3257">
        <v>0</v>
      </c>
      <c r="AA3257">
        <v>0</v>
      </c>
      <c r="AB3257">
        <v>5.2374409551686005</v>
      </c>
      <c r="AC3257">
        <v>0</v>
      </c>
      <c r="AD3257">
        <v>0</v>
      </c>
      <c r="AE3257">
        <v>14.176909521536334</v>
      </c>
    </row>
    <row r="3258" spans="1:31" x14ac:dyDescent="0.25">
      <c r="A3258">
        <v>2374270</v>
      </c>
      <c r="B3258">
        <v>1</v>
      </c>
      <c r="C3258" t="s">
        <v>80</v>
      </c>
      <c r="D3258" t="s">
        <v>99</v>
      </c>
      <c r="E3258" t="s">
        <v>155</v>
      </c>
      <c r="F3258" t="s">
        <v>9598</v>
      </c>
      <c r="G3258" t="s">
        <v>203</v>
      </c>
      <c r="H3258" t="s">
        <v>135</v>
      </c>
      <c r="I3258" t="s">
        <v>136</v>
      </c>
      <c r="J3258" t="s">
        <v>137</v>
      </c>
      <c r="K3258" t="s">
        <v>138</v>
      </c>
      <c r="L3258" t="s">
        <v>9599</v>
      </c>
      <c r="M3258" t="s">
        <v>9600</v>
      </c>
      <c r="N3258">
        <v>1.8658333330000001</v>
      </c>
      <c r="O3258">
        <v>0</v>
      </c>
      <c r="P3258">
        <v>23</v>
      </c>
      <c r="Q3258">
        <v>0</v>
      </c>
      <c r="R3258">
        <v>6</v>
      </c>
      <c r="S3258">
        <v>0</v>
      </c>
      <c r="T3258">
        <v>6</v>
      </c>
      <c r="U3258">
        <v>0</v>
      </c>
      <c r="V3258">
        <v>0</v>
      </c>
      <c r="W3258">
        <v>0</v>
      </c>
      <c r="X3258">
        <v>16.741394278007469</v>
      </c>
      <c r="Y3258">
        <v>0</v>
      </c>
      <c r="Z3258">
        <v>2.9112139194044251</v>
      </c>
      <c r="AA3258">
        <v>0</v>
      </c>
      <c r="AB3258">
        <v>10.782293968086666</v>
      </c>
      <c r="AC3258">
        <v>0</v>
      </c>
      <c r="AD3258">
        <v>0</v>
      </c>
      <c r="AE3258">
        <v>30.43490216549856</v>
      </c>
    </row>
    <row r="3259" spans="1:31" x14ac:dyDescent="0.25">
      <c r="A3259">
        <v>2374297</v>
      </c>
      <c r="B3259">
        <v>1</v>
      </c>
      <c r="C3259" t="s">
        <v>80</v>
      </c>
      <c r="D3259" t="s">
        <v>84</v>
      </c>
      <c r="E3259" t="s">
        <v>155</v>
      </c>
      <c r="F3259" t="s">
        <v>9601</v>
      </c>
      <c r="G3259" t="s">
        <v>3916</v>
      </c>
      <c r="H3259" t="s">
        <v>135</v>
      </c>
      <c r="I3259" t="s">
        <v>136</v>
      </c>
      <c r="J3259" t="s">
        <v>137</v>
      </c>
      <c r="K3259" t="s">
        <v>138</v>
      </c>
      <c r="L3259" t="s">
        <v>9602</v>
      </c>
      <c r="M3259" t="s">
        <v>9603</v>
      </c>
      <c r="N3259">
        <v>1.287222222</v>
      </c>
      <c r="O3259">
        <v>0</v>
      </c>
      <c r="P3259">
        <v>119</v>
      </c>
      <c r="Q3259">
        <v>0</v>
      </c>
      <c r="R3259">
        <v>0</v>
      </c>
      <c r="S3259">
        <v>0</v>
      </c>
      <c r="T3259">
        <v>4</v>
      </c>
      <c r="U3259">
        <v>0</v>
      </c>
      <c r="V3259">
        <v>0</v>
      </c>
      <c r="W3259">
        <v>0</v>
      </c>
      <c r="X3259">
        <v>47.707517266472863</v>
      </c>
      <c r="Y3259">
        <v>0</v>
      </c>
      <c r="Z3259">
        <v>0</v>
      </c>
      <c r="AA3259">
        <v>0</v>
      </c>
      <c r="AB3259">
        <v>3.3130464026141997</v>
      </c>
      <c r="AC3259">
        <v>0</v>
      </c>
      <c r="AD3259">
        <v>0</v>
      </c>
      <c r="AE3259">
        <v>51.020563669087061</v>
      </c>
    </row>
    <row r="3260" spans="1:31" x14ac:dyDescent="0.25">
      <c r="A3260">
        <v>2374305</v>
      </c>
      <c r="B3260">
        <v>1</v>
      </c>
      <c r="C3260" t="s">
        <v>80</v>
      </c>
      <c r="D3260" t="s">
        <v>90</v>
      </c>
      <c r="E3260" t="s">
        <v>155</v>
      </c>
      <c r="F3260" t="s">
        <v>9604</v>
      </c>
      <c r="G3260" t="s">
        <v>203</v>
      </c>
      <c r="H3260" t="s">
        <v>135</v>
      </c>
      <c r="I3260" t="s">
        <v>136</v>
      </c>
      <c r="J3260" t="s">
        <v>137</v>
      </c>
      <c r="K3260" t="s">
        <v>138</v>
      </c>
      <c r="L3260" t="s">
        <v>9605</v>
      </c>
      <c r="M3260" t="s">
        <v>9606</v>
      </c>
      <c r="N3260">
        <v>0.72055555500000001</v>
      </c>
      <c r="O3260">
        <v>0</v>
      </c>
      <c r="P3260">
        <v>29</v>
      </c>
      <c r="Q3260">
        <v>0</v>
      </c>
      <c r="R3260">
        <v>0</v>
      </c>
      <c r="S3260">
        <v>0</v>
      </c>
      <c r="T3260">
        <v>60</v>
      </c>
      <c r="U3260">
        <v>0</v>
      </c>
      <c r="V3260">
        <v>1</v>
      </c>
      <c r="W3260">
        <v>0</v>
      </c>
      <c r="X3260">
        <v>6.4985695737013343</v>
      </c>
      <c r="Y3260">
        <v>0</v>
      </c>
      <c r="Z3260">
        <v>0</v>
      </c>
      <c r="AA3260">
        <v>0</v>
      </c>
      <c r="AB3260">
        <v>30.829419564280947</v>
      </c>
      <c r="AC3260">
        <v>0</v>
      </c>
      <c r="AD3260">
        <v>9.6585527683533332</v>
      </c>
      <c r="AE3260">
        <v>46.98654190633561</v>
      </c>
    </row>
    <row r="3261" spans="1:31" x14ac:dyDescent="0.25">
      <c r="A3261">
        <v>2374302</v>
      </c>
      <c r="B3261">
        <v>1</v>
      </c>
      <c r="C3261" t="s">
        <v>81</v>
      </c>
      <c r="D3261" t="s">
        <v>112</v>
      </c>
      <c r="E3261" t="s">
        <v>132</v>
      </c>
      <c r="F3261" t="s">
        <v>9607</v>
      </c>
      <c r="G3261" t="s">
        <v>134</v>
      </c>
      <c r="H3261" t="s">
        <v>135</v>
      </c>
      <c r="I3261" t="s">
        <v>136</v>
      </c>
      <c r="J3261" t="s">
        <v>137</v>
      </c>
      <c r="K3261" t="s">
        <v>138</v>
      </c>
      <c r="L3261" t="s">
        <v>9608</v>
      </c>
      <c r="M3261" t="s">
        <v>9609</v>
      </c>
      <c r="N3261">
        <v>1.3533333329999999</v>
      </c>
      <c r="O3261">
        <v>0</v>
      </c>
      <c r="P3261">
        <v>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0.34011280804874999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0.34011280804874999</v>
      </c>
    </row>
    <row r="3262" spans="1:31" x14ac:dyDescent="0.25">
      <c r="A3262">
        <v>2374277</v>
      </c>
      <c r="B3262">
        <v>1</v>
      </c>
      <c r="C3262" t="s">
        <v>80</v>
      </c>
      <c r="D3262" t="s">
        <v>99</v>
      </c>
      <c r="E3262" t="s">
        <v>132</v>
      </c>
      <c r="F3262" t="s">
        <v>9610</v>
      </c>
      <c r="G3262" t="s">
        <v>149</v>
      </c>
      <c r="H3262" t="s">
        <v>135</v>
      </c>
      <c r="I3262" t="s">
        <v>136</v>
      </c>
      <c r="J3262" t="s">
        <v>137</v>
      </c>
      <c r="K3262" t="s">
        <v>138</v>
      </c>
      <c r="L3262" t="s">
        <v>9611</v>
      </c>
      <c r="M3262" t="s">
        <v>9612</v>
      </c>
      <c r="N3262">
        <v>5.0113888879999999</v>
      </c>
      <c r="O3262">
        <v>0</v>
      </c>
      <c r="P3262">
        <v>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</row>
    <row r="3263" spans="1:31" x14ac:dyDescent="0.25">
      <c r="A3263">
        <v>2374280</v>
      </c>
      <c r="B3263">
        <v>1</v>
      </c>
      <c r="C3263" t="s">
        <v>80</v>
      </c>
      <c r="D3263" t="s">
        <v>96</v>
      </c>
      <c r="E3263" t="s">
        <v>132</v>
      </c>
      <c r="F3263" t="s">
        <v>9613</v>
      </c>
      <c r="G3263" t="s">
        <v>149</v>
      </c>
      <c r="H3263" t="s">
        <v>135</v>
      </c>
      <c r="I3263" t="s">
        <v>136</v>
      </c>
      <c r="J3263" t="s">
        <v>137</v>
      </c>
      <c r="K3263" t="s">
        <v>138</v>
      </c>
      <c r="L3263" t="s">
        <v>9614</v>
      </c>
      <c r="M3263" t="s">
        <v>9615</v>
      </c>
      <c r="N3263">
        <v>3.4813888880000001</v>
      </c>
      <c r="O3263">
        <v>0</v>
      </c>
      <c r="P3263">
        <v>1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</row>
    <row r="3264" spans="1:31" x14ac:dyDescent="0.25">
      <c r="A3264">
        <v>2374286</v>
      </c>
      <c r="B3264">
        <v>1</v>
      </c>
      <c r="C3264" t="s">
        <v>80</v>
      </c>
      <c r="D3264" t="s">
        <v>99</v>
      </c>
      <c r="E3264" t="s">
        <v>132</v>
      </c>
      <c r="F3264" t="s">
        <v>9616</v>
      </c>
      <c r="G3264" t="s">
        <v>149</v>
      </c>
      <c r="H3264" t="s">
        <v>135</v>
      </c>
      <c r="I3264" t="s">
        <v>136</v>
      </c>
      <c r="J3264" t="s">
        <v>137</v>
      </c>
      <c r="K3264" t="s">
        <v>138</v>
      </c>
      <c r="L3264" t="s">
        <v>9617</v>
      </c>
      <c r="M3264" t="s">
        <v>9618</v>
      </c>
      <c r="N3264">
        <v>2.8083333330000002</v>
      </c>
      <c r="O3264">
        <v>0</v>
      </c>
      <c r="P3264">
        <v>2</v>
      </c>
      <c r="Q3264">
        <v>0</v>
      </c>
      <c r="R3264">
        <v>0</v>
      </c>
      <c r="S3264">
        <v>0</v>
      </c>
      <c r="T3264">
        <v>2</v>
      </c>
      <c r="U3264">
        <v>0</v>
      </c>
      <c r="V3264">
        <v>0</v>
      </c>
      <c r="W3264">
        <v>0</v>
      </c>
      <c r="X3264">
        <v>1.8787258688670501</v>
      </c>
      <c r="Y3264">
        <v>0</v>
      </c>
      <c r="Z3264">
        <v>0</v>
      </c>
      <c r="AA3264">
        <v>0</v>
      </c>
      <c r="AB3264">
        <v>8.7173902899195994</v>
      </c>
      <c r="AC3264">
        <v>0</v>
      </c>
      <c r="AD3264">
        <v>0</v>
      </c>
      <c r="AE3264">
        <v>10.59611615878665</v>
      </c>
    </row>
    <row r="3265" spans="1:31" x14ac:dyDescent="0.25">
      <c r="A3265">
        <v>2374296</v>
      </c>
      <c r="B3265">
        <v>1</v>
      </c>
      <c r="C3265" t="s">
        <v>80</v>
      </c>
      <c r="D3265" t="s">
        <v>82</v>
      </c>
      <c r="E3265" t="s">
        <v>132</v>
      </c>
      <c r="F3265" t="s">
        <v>9619</v>
      </c>
      <c r="G3265" t="s">
        <v>149</v>
      </c>
      <c r="H3265" t="s">
        <v>135</v>
      </c>
      <c r="I3265" t="s">
        <v>136</v>
      </c>
      <c r="J3265" t="s">
        <v>137</v>
      </c>
      <c r="K3265" t="s">
        <v>138</v>
      </c>
      <c r="L3265" t="s">
        <v>9620</v>
      </c>
      <c r="M3265" t="s">
        <v>9621</v>
      </c>
      <c r="N3265">
        <v>2.505833333</v>
      </c>
      <c r="O3265">
        <v>0</v>
      </c>
      <c r="P3265">
        <v>2</v>
      </c>
      <c r="Q3265">
        <v>0</v>
      </c>
      <c r="R3265">
        <v>0</v>
      </c>
      <c r="S3265">
        <v>0</v>
      </c>
      <c r="T3265">
        <v>1</v>
      </c>
      <c r="U3265">
        <v>0</v>
      </c>
      <c r="V3265">
        <v>0</v>
      </c>
      <c r="W3265">
        <v>0</v>
      </c>
      <c r="X3265">
        <v>0.40231062246837496</v>
      </c>
      <c r="Y3265">
        <v>0</v>
      </c>
      <c r="Z3265">
        <v>0</v>
      </c>
      <c r="AA3265">
        <v>0</v>
      </c>
      <c r="AB3265">
        <v>0.20299185809759998</v>
      </c>
      <c r="AC3265">
        <v>0</v>
      </c>
      <c r="AD3265">
        <v>0</v>
      </c>
      <c r="AE3265">
        <v>0.60530248056597491</v>
      </c>
    </row>
    <row r="3266" spans="1:31" x14ac:dyDescent="0.25">
      <c r="A3266">
        <v>2374304</v>
      </c>
      <c r="B3266">
        <v>1</v>
      </c>
      <c r="C3266" t="s">
        <v>80</v>
      </c>
      <c r="D3266" t="s">
        <v>107</v>
      </c>
      <c r="E3266" t="s">
        <v>155</v>
      </c>
      <c r="F3266" t="s">
        <v>9622</v>
      </c>
      <c r="G3266" t="s">
        <v>157</v>
      </c>
      <c r="H3266" t="s">
        <v>135</v>
      </c>
      <c r="I3266" t="s">
        <v>136</v>
      </c>
      <c r="J3266" t="s">
        <v>137</v>
      </c>
      <c r="K3266" t="s">
        <v>138</v>
      </c>
      <c r="L3266" t="s">
        <v>9623</v>
      </c>
      <c r="M3266" t="s">
        <v>9624</v>
      </c>
      <c r="N3266">
        <v>1.443333333</v>
      </c>
      <c r="O3266">
        <v>0</v>
      </c>
      <c r="P3266">
        <v>38</v>
      </c>
      <c r="Q3266">
        <v>0</v>
      </c>
      <c r="R3266">
        <v>0</v>
      </c>
      <c r="S3266">
        <v>0</v>
      </c>
      <c r="T3266">
        <v>1</v>
      </c>
      <c r="U3266">
        <v>0</v>
      </c>
      <c r="V3266">
        <v>0</v>
      </c>
      <c r="W3266">
        <v>0</v>
      </c>
      <c r="X3266">
        <v>19.546175229118202</v>
      </c>
      <c r="Y3266">
        <v>0</v>
      </c>
      <c r="Z3266">
        <v>0</v>
      </c>
      <c r="AA3266">
        <v>0</v>
      </c>
      <c r="AB3266">
        <v>1.7379423272673002</v>
      </c>
      <c r="AC3266">
        <v>0</v>
      </c>
      <c r="AD3266">
        <v>0</v>
      </c>
      <c r="AE3266">
        <v>21.284117556385503</v>
      </c>
    </row>
    <row r="3267" spans="1:31" x14ac:dyDescent="0.25">
      <c r="A3267">
        <v>2374310</v>
      </c>
      <c r="B3267">
        <v>1</v>
      </c>
      <c r="C3267" t="s">
        <v>80</v>
      </c>
      <c r="D3267" t="s">
        <v>99</v>
      </c>
      <c r="E3267" t="s">
        <v>132</v>
      </c>
      <c r="F3267" t="s">
        <v>9625</v>
      </c>
      <c r="G3267" t="s">
        <v>149</v>
      </c>
      <c r="H3267" t="s">
        <v>135</v>
      </c>
      <c r="I3267" t="s">
        <v>136</v>
      </c>
      <c r="J3267" t="s">
        <v>137</v>
      </c>
      <c r="K3267" t="s">
        <v>138</v>
      </c>
      <c r="L3267" t="s">
        <v>9626</v>
      </c>
      <c r="M3267" t="s">
        <v>9627</v>
      </c>
      <c r="N3267">
        <v>4.6477777769999999</v>
      </c>
      <c r="O3267">
        <v>0</v>
      </c>
      <c r="P3267">
        <v>7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8.5454531056683347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8.5454531056683347</v>
      </c>
    </row>
    <row r="3268" spans="1:31" x14ac:dyDescent="0.25">
      <c r="A3268">
        <v>2374312</v>
      </c>
      <c r="B3268">
        <v>1</v>
      </c>
      <c r="C3268" t="s">
        <v>81</v>
      </c>
      <c r="D3268" t="s">
        <v>124</v>
      </c>
      <c r="E3268" t="s">
        <v>132</v>
      </c>
      <c r="F3268" t="s">
        <v>9628</v>
      </c>
      <c r="G3268" t="s">
        <v>145</v>
      </c>
      <c r="H3268" t="s">
        <v>135</v>
      </c>
      <c r="I3268" t="s">
        <v>136</v>
      </c>
      <c r="J3268" t="s">
        <v>137</v>
      </c>
      <c r="K3268" t="s">
        <v>138</v>
      </c>
      <c r="L3268" t="s">
        <v>9629</v>
      </c>
      <c r="M3268" t="s">
        <v>9630</v>
      </c>
      <c r="N3268">
        <v>1.602777777</v>
      </c>
      <c r="O3268">
        <v>0</v>
      </c>
      <c r="P3268">
        <v>1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0.18296724832424999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0.18296724832424999</v>
      </c>
    </row>
    <row r="3269" spans="1:31" x14ac:dyDescent="0.25">
      <c r="A3269">
        <v>2374317</v>
      </c>
      <c r="B3269">
        <v>1</v>
      </c>
      <c r="C3269" t="s">
        <v>81</v>
      </c>
      <c r="D3269" t="s">
        <v>119</v>
      </c>
      <c r="E3269" t="s">
        <v>155</v>
      </c>
      <c r="F3269" t="s">
        <v>9631</v>
      </c>
      <c r="G3269" t="s">
        <v>336</v>
      </c>
      <c r="H3269" t="s">
        <v>135</v>
      </c>
      <c r="I3269" t="s">
        <v>136</v>
      </c>
      <c r="J3269" t="s">
        <v>137</v>
      </c>
      <c r="K3269" t="s">
        <v>138</v>
      </c>
      <c r="L3269" t="s">
        <v>9632</v>
      </c>
      <c r="M3269" t="s">
        <v>9633</v>
      </c>
      <c r="N3269">
        <v>2.7847222220000001</v>
      </c>
      <c r="O3269">
        <v>0</v>
      </c>
      <c r="P3269">
        <v>4</v>
      </c>
      <c r="Q3269">
        <v>0</v>
      </c>
      <c r="R3269">
        <v>1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2.1943421410108419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2.1943421410108419</v>
      </c>
    </row>
    <row r="3270" spans="1:31" x14ac:dyDescent="0.25">
      <c r="A3270">
        <v>2374320</v>
      </c>
      <c r="B3270">
        <v>1</v>
      </c>
      <c r="C3270" t="s">
        <v>80</v>
      </c>
      <c r="D3270" t="s">
        <v>107</v>
      </c>
      <c r="E3270" t="s">
        <v>132</v>
      </c>
      <c r="F3270" t="s">
        <v>9634</v>
      </c>
      <c r="G3270" t="s">
        <v>134</v>
      </c>
      <c r="H3270" t="s">
        <v>135</v>
      </c>
      <c r="I3270" t="s">
        <v>136</v>
      </c>
      <c r="J3270" t="s">
        <v>137</v>
      </c>
      <c r="K3270" t="s">
        <v>138</v>
      </c>
      <c r="L3270" t="s">
        <v>9635</v>
      </c>
      <c r="M3270" t="s">
        <v>9636</v>
      </c>
      <c r="N3270">
        <v>1.7413888879999999</v>
      </c>
      <c r="O3270">
        <v>0</v>
      </c>
      <c r="P3270">
        <v>1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0.18153766088700002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0.18153766088700002</v>
      </c>
    </row>
    <row r="3271" spans="1:31" x14ac:dyDescent="0.25">
      <c r="A3271">
        <v>2374321</v>
      </c>
      <c r="B3271">
        <v>1</v>
      </c>
      <c r="C3271" t="s">
        <v>80</v>
      </c>
      <c r="D3271" t="s">
        <v>82</v>
      </c>
      <c r="E3271" t="s">
        <v>132</v>
      </c>
      <c r="F3271" t="s">
        <v>9637</v>
      </c>
      <c r="G3271" t="s">
        <v>149</v>
      </c>
      <c r="H3271" t="s">
        <v>135</v>
      </c>
      <c r="I3271" t="s">
        <v>136</v>
      </c>
      <c r="J3271" t="s">
        <v>137</v>
      </c>
      <c r="K3271" t="s">
        <v>138</v>
      </c>
      <c r="L3271" t="s">
        <v>9638</v>
      </c>
      <c r="M3271" t="s">
        <v>9639</v>
      </c>
      <c r="N3271">
        <v>1.565833333</v>
      </c>
      <c r="O3271">
        <v>0</v>
      </c>
      <c r="P3271">
        <v>1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0.32930138516730001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0.32930138516730001</v>
      </c>
    </row>
    <row r="3272" spans="1:31" x14ac:dyDescent="0.25">
      <c r="A3272">
        <v>2374322</v>
      </c>
      <c r="B3272">
        <v>1</v>
      </c>
      <c r="C3272" t="s">
        <v>81</v>
      </c>
      <c r="D3272" t="s">
        <v>118</v>
      </c>
      <c r="E3272" t="s">
        <v>132</v>
      </c>
      <c r="F3272" t="s">
        <v>9640</v>
      </c>
      <c r="G3272" t="s">
        <v>145</v>
      </c>
      <c r="H3272" t="s">
        <v>135</v>
      </c>
      <c r="I3272" t="s">
        <v>136</v>
      </c>
      <c r="J3272" t="s">
        <v>137</v>
      </c>
      <c r="K3272" t="s">
        <v>138</v>
      </c>
      <c r="L3272" t="s">
        <v>9641</v>
      </c>
      <c r="M3272" t="s">
        <v>9642</v>
      </c>
      <c r="N3272">
        <v>0.68888888800000003</v>
      </c>
      <c r="O3272">
        <v>0</v>
      </c>
      <c r="P3272">
        <v>13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1.4813761162002335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1.4813761162002335</v>
      </c>
    </row>
    <row r="3273" spans="1:31" x14ac:dyDescent="0.25">
      <c r="A3273">
        <v>2374311</v>
      </c>
      <c r="B3273">
        <v>1</v>
      </c>
      <c r="C3273" t="s">
        <v>80</v>
      </c>
      <c r="D3273" t="s">
        <v>90</v>
      </c>
      <c r="E3273" t="s">
        <v>132</v>
      </c>
      <c r="F3273" t="s">
        <v>9643</v>
      </c>
      <c r="G3273" t="s">
        <v>149</v>
      </c>
      <c r="H3273" t="s">
        <v>135</v>
      </c>
      <c r="I3273" t="s">
        <v>136</v>
      </c>
      <c r="J3273" t="s">
        <v>137</v>
      </c>
      <c r="K3273" t="s">
        <v>138</v>
      </c>
      <c r="L3273" t="s">
        <v>9644</v>
      </c>
      <c r="M3273" t="s">
        <v>9645</v>
      </c>
      <c r="N3273">
        <v>3.4952777770000001</v>
      </c>
      <c r="O3273">
        <v>0</v>
      </c>
      <c r="P3273">
        <v>1</v>
      </c>
      <c r="Q3273">
        <v>0</v>
      </c>
      <c r="R3273">
        <v>0</v>
      </c>
      <c r="S3273">
        <v>0</v>
      </c>
      <c r="T3273">
        <v>1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</row>
    <row r="3274" spans="1:31" x14ac:dyDescent="0.25">
      <c r="A3274">
        <v>2372398</v>
      </c>
      <c r="B3274">
        <v>1</v>
      </c>
      <c r="C3274" t="s">
        <v>80</v>
      </c>
      <c r="D3274" t="s">
        <v>82</v>
      </c>
      <c r="E3274" t="s">
        <v>155</v>
      </c>
      <c r="F3274" t="s">
        <v>9646</v>
      </c>
      <c r="G3274" t="s">
        <v>161</v>
      </c>
      <c r="H3274" t="s">
        <v>135</v>
      </c>
      <c r="I3274" t="s">
        <v>136</v>
      </c>
      <c r="J3274" t="s">
        <v>137</v>
      </c>
      <c r="K3274" t="s">
        <v>138</v>
      </c>
      <c r="L3274" t="s">
        <v>9647</v>
      </c>
      <c r="M3274" t="s">
        <v>9648</v>
      </c>
      <c r="N3274">
        <v>0.58222222199999996</v>
      </c>
      <c r="O3274">
        <v>0</v>
      </c>
      <c r="P3274">
        <v>2</v>
      </c>
      <c r="Q3274">
        <v>0</v>
      </c>
      <c r="R3274">
        <v>0</v>
      </c>
      <c r="S3274">
        <v>0</v>
      </c>
      <c r="T3274">
        <v>15</v>
      </c>
      <c r="U3274">
        <v>0</v>
      </c>
      <c r="V3274">
        <v>0</v>
      </c>
      <c r="W3274">
        <v>0</v>
      </c>
      <c r="X3274">
        <v>0.13479975389626667</v>
      </c>
      <c r="Y3274">
        <v>0</v>
      </c>
      <c r="Z3274">
        <v>0</v>
      </c>
      <c r="AA3274">
        <v>0</v>
      </c>
      <c r="AB3274">
        <v>6.9138591275519996</v>
      </c>
      <c r="AC3274">
        <v>0</v>
      </c>
      <c r="AD3274">
        <v>0</v>
      </c>
      <c r="AE3274">
        <v>7.048658881448266</v>
      </c>
    </row>
    <row r="3275" spans="1:31" x14ac:dyDescent="0.25">
      <c r="A3275">
        <v>2374331</v>
      </c>
      <c r="B3275">
        <v>1</v>
      </c>
      <c r="C3275" t="s">
        <v>81</v>
      </c>
      <c r="D3275" t="s">
        <v>124</v>
      </c>
      <c r="E3275" t="s">
        <v>132</v>
      </c>
      <c r="F3275" t="s">
        <v>9649</v>
      </c>
      <c r="G3275" t="s">
        <v>145</v>
      </c>
      <c r="H3275" t="s">
        <v>135</v>
      </c>
      <c r="I3275" t="s">
        <v>136</v>
      </c>
      <c r="J3275" t="s">
        <v>137</v>
      </c>
      <c r="K3275" t="s">
        <v>138</v>
      </c>
      <c r="L3275" t="s">
        <v>9650</v>
      </c>
      <c r="M3275" t="s">
        <v>9651</v>
      </c>
      <c r="N3275">
        <v>1.5036111109999999</v>
      </c>
      <c r="O3275">
        <v>0</v>
      </c>
      <c r="P3275">
        <v>5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0.96587064416633339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0.96587064416633339</v>
      </c>
    </row>
    <row r="3276" spans="1:31" x14ac:dyDescent="0.25">
      <c r="A3276">
        <v>2374334</v>
      </c>
      <c r="B3276">
        <v>1</v>
      </c>
      <c r="C3276" t="s">
        <v>80</v>
      </c>
      <c r="D3276" t="s">
        <v>87</v>
      </c>
      <c r="E3276" t="s">
        <v>132</v>
      </c>
      <c r="F3276" t="s">
        <v>9652</v>
      </c>
      <c r="G3276" t="s">
        <v>149</v>
      </c>
      <c r="H3276" t="s">
        <v>135</v>
      </c>
      <c r="I3276" t="s">
        <v>136</v>
      </c>
      <c r="J3276" t="s">
        <v>137</v>
      </c>
      <c r="K3276" t="s">
        <v>138</v>
      </c>
      <c r="L3276" t="s">
        <v>9653</v>
      </c>
      <c r="M3276" t="s">
        <v>9654</v>
      </c>
      <c r="N3276">
        <v>1.5680555549999999</v>
      </c>
      <c r="O3276">
        <v>0</v>
      </c>
      <c r="P3276">
        <v>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0.19101060153750002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0.19101060153750002</v>
      </c>
    </row>
    <row r="3277" spans="1:31" x14ac:dyDescent="0.25">
      <c r="A3277">
        <v>2374343</v>
      </c>
      <c r="B3277">
        <v>1</v>
      </c>
      <c r="C3277" t="s">
        <v>80</v>
      </c>
      <c r="D3277" t="s">
        <v>110</v>
      </c>
      <c r="E3277" t="s">
        <v>132</v>
      </c>
      <c r="F3277" t="s">
        <v>9655</v>
      </c>
      <c r="G3277" t="s">
        <v>145</v>
      </c>
      <c r="H3277" t="s">
        <v>135</v>
      </c>
      <c r="I3277" t="s">
        <v>136</v>
      </c>
      <c r="J3277" t="s">
        <v>137</v>
      </c>
      <c r="K3277" t="s">
        <v>138</v>
      </c>
      <c r="L3277" t="s">
        <v>9656</v>
      </c>
      <c r="M3277" t="s">
        <v>9657</v>
      </c>
      <c r="N3277">
        <v>0.957777777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0.35940948284198337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0.35940948284198337</v>
      </c>
    </row>
    <row r="3278" spans="1:31" x14ac:dyDescent="0.25">
      <c r="A3278">
        <v>2373619</v>
      </c>
      <c r="B3278">
        <v>1</v>
      </c>
      <c r="C3278" t="s">
        <v>81</v>
      </c>
      <c r="D3278" t="s">
        <v>112</v>
      </c>
      <c r="E3278" t="s">
        <v>132</v>
      </c>
      <c r="F3278" t="s">
        <v>9658</v>
      </c>
      <c r="G3278" t="s">
        <v>149</v>
      </c>
      <c r="H3278" t="s">
        <v>135</v>
      </c>
      <c r="I3278" t="s">
        <v>136</v>
      </c>
      <c r="J3278" t="s">
        <v>137</v>
      </c>
      <c r="K3278" t="s">
        <v>138</v>
      </c>
      <c r="L3278" t="s">
        <v>9659</v>
      </c>
      <c r="M3278" t="s">
        <v>9660</v>
      </c>
      <c r="N3278">
        <v>1.8719444439999999</v>
      </c>
      <c r="O3278">
        <v>0</v>
      </c>
      <c r="P3278">
        <v>2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0.94246648708506653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0.94246648708506653</v>
      </c>
    </row>
    <row r="3279" spans="1:31" x14ac:dyDescent="0.25">
      <c r="A3279">
        <v>2373675</v>
      </c>
      <c r="B3279">
        <v>1</v>
      </c>
      <c r="C3279" t="s">
        <v>81</v>
      </c>
      <c r="D3279" t="s">
        <v>118</v>
      </c>
      <c r="E3279" t="s">
        <v>132</v>
      </c>
      <c r="F3279" t="s">
        <v>9661</v>
      </c>
      <c r="G3279" t="s">
        <v>145</v>
      </c>
      <c r="H3279" t="s">
        <v>135</v>
      </c>
      <c r="I3279" t="s">
        <v>136</v>
      </c>
      <c r="J3279" t="s">
        <v>137</v>
      </c>
      <c r="K3279" t="s">
        <v>138</v>
      </c>
      <c r="L3279" t="s">
        <v>9662</v>
      </c>
      <c r="M3279" t="s">
        <v>9663</v>
      </c>
      <c r="N3279">
        <v>1.538888888</v>
      </c>
      <c r="O3279">
        <v>0</v>
      </c>
      <c r="P3279">
        <v>6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2.17358272658625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2.17358272658625</v>
      </c>
    </row>
    <row r="3280" spans="1:31" x14ac:dyDescent="0.25">
      <c r="A3280">
        <v>2374342</v>
      </c>
      <c r="B3280">
        <v>1</v>
      </c>
      <c r="C3280" t="s">
        <v>80</v>
      </c>
      <c r="D3280" t="s">
        <v>87</v>
      </c>
      <c r="E3280" t="s">
        <v>155</v>
      </c>
      <c r="F3280" t="s">
        <v>9664</v>
      </c>
      <c r="G3280" t="s">
        <v>558</v>
      </c>
      <c r="H3280" t="s">
        <v>135</v>
      </c>
      <c r="I3280" t="s">
        <v>136</v>
      </c>
      <c r="J3280" t="s">
        <v>137</v>
      </c>
      <c r="K3280" t="s">
        <v>138</v>
      </c>
      <c r="L3280" t="s">
        <v>9665</v>
      </c>
      <c r="M3280" t="s">
        <v>9666</v>
      </c>
      <c r="N3280">
        <v>1.986111111</v>
      </c>
      <c r="O3280">
        <v>0</v>
      </c>
      <c r="P3280">
        <v>23</v>
      </c>
      <c r="Q3280">
        <v>0</v>
      </c>
      <c r="R3280">
        <v>0</v>
      </c>
      <c r="S3280">
        <v>0</v>
      </c>
      <c r="T3280">
        <v>4</v>
      </c>
      <c r="U3280">
        <v>0</v>
      </c>
      <c r="V3280">
        <v>0</v>
      </c>
      <c r="W3280">
        <v>0</v>
      </c>
      <c r="X3280">
        <v>11.261365751310377</v>
      </c>
      <c r="Y3280">
        <v>0</v>
      </c>
      <c r="Z3280">
        <v>0</v>
      </c>
      <c r="AA3280">
        <v>0</v>
      </c>
      <c r="AB3280">
        <v>14.940159831819125</v>
      </c>
      <c r="AC3280">
        <v>0</v>
      </c>
      <c r="AD3280">
        <v>0</v>
      </c>
      <c r="AE3280">
        <v>26.201525583129502</v>
      </c>
    </row>
    <row r="3281" spans="1:31" x14ac:dyDescent="0.25">
      <c r="A3281">
        <v>2374368</v>
      </c>
      <c r="B3281">
        <v>1</v>
      </c>
      <c r="C3281" t="s">
        <v>80</v>
      </c>
      <c r="D3281" t="s">
        <v>96</v>
      </c>
      <c r="E3281" t="s">
        <v>155</v>
      </c>
      <c r="F3281" t="s">
        <v>9667</v>
      </c>
      <c r="G3281" t="s">
        <v>157</v>
      </c>
      <c r="H3281" t="s">
        <v>135</v>
      </c>
      <c r="I3281" t="s">
        <v>136</v>
      </c>
      <c r="J3281" t="s">
        <v>137</v>
      </c>
      <c r="K3281" t="s">
        <v>138</v>
      </c>
      <c r="L3281" t="s">
        <v>9668</v>
      </c>
      <c r="M3281" t="s">
        <v>9669</v>
      </c>
      <c r="N3281">
        <v>1.671944444</v>
      </c>
      <c r="O3281">
        <v>0</v>
      </c>
      <c r="P3281">
        <v>13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4.5210506629667506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4.5210506629667506</v>
      </c>
    </row>
    <row r="3282" spans="1:31" x14ac:dyDescent="0.25">
      <c r="A3282">
        <v>2374372</v>
      </c>
      <c r="B3282">
        <v>1</v>
      </c>
      <c r="C3282" t="s">
        <v>80</v>
      </c>
      <c r="D3282" t="s">
        <v>100</v>
      </c>
      <c r="E3282" t="s">
        <v>132</v>
      </c>
      <c r="F3282" t="s">
        <v>9670</v>
      </c>
      <c r="G3282" t="s">
        <v>149</v>
      </c>
      <c r="H3282" t="s">
        <v>135</v>
      </c>
      <c r="I3282" t="s">
        <v>136</v>
      </c>
      <c r="J3282" t="s">
        <v>137</v>
      </c>
      <c r="K3282" t="s">
        <v>138</v>
      </c>
      <c r="L3282" t="s">
        <v>9671</v>
      </c>
      <c r="M3282" t="s">
        <v>9672</v>
      </c>
      <c r="N3282">
        <v>1.5958333330000001</v>
      </c>
      <c r="O3282">
        <v>0</v>
      </c>
      <c r="P3282">
        <v>1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9.5328370932599993E-2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9.5328370932599993E-2</v>
      </c>
    </row>
    <row r="3283" spans="1:31" x14ac:dyDescent="0.25">
      <c r="A3283">
        <v>2374388</v>
      </c>
      <c r="B3283">
        <v>1</v>
      </c>
      <c r="C3283" t="s">
        <v>80</v>
      </c>
      <c r="D3283" t="s">
        <v>84</v>
      </c>
      <c r="E3283" t="s">
        <v>155</v>
      </c>
      <c r="F3283" t="s">
        <v>9200</v>
      </c>
      <c r="G3283" t="s">
        <v>203</v>
      </c>
      <c r="H3283" t="s">
        <v>135</v>
      </c>
      <c r="I3283" t="s">
        <v>136</v>
      </c>
      <c r="J3283" t="s">
        <v>137</v>
      </c>
      <c r="K3283" t="s">
        <v>138</v>
      </c>
      <c r="L3283" t="s">
        <v>9673</v>
      </c>
      <c r="M3283" t="s">
        <v>9674</v>
      </c>
      <c r="N3283">
        <v>0.77749999999999997</v>
      </c>
      <c r="O3283">
        <v>0</v>
      </c>
      <c r="P3283">
        <v>15</v>
      </c>
      <c r="Q3283">
        <v>0</v>
      </c>
      <c r="R3283">
        <v>0</v>
      </c>
      <c r="S3283">
        <v>0</v>
      </c>
      <c r="T3283">
        <v>27</v>
      </c>
      <c r="U3283">
        <v>0</v>
      </c>
      <c r="V3283">
        <v>0</v>
      </c>
      <c r="W3283">
        <v>0</v>
      </c>
      <c r="X3283">
        <v>3.6817209008498999</v>
      </c>
      <c r="Y3283">
        <v>0</v>
      </c>
      <c r="Z3283">
        <v>0</v>
      </c>
      <c r="AA3283">
        <v>0</v>
      </c>
      <c r="AB3283">
        <v>34.698845578056293</v>
      </c>
      <c r="AC3283">
        <v>0</v>
      </c>
      <c r="AD3283">
        <v>0</v>
      </c>
      <c r="AE3283">
        <v>38.380566478906189</v>
      </c>
    </row>
    <row r="3284" spans="1:31" x14ac:dyDescent="0.25">
      <c r="A3284">
        <v>2374389</v>
      </c>
      <c r="B3284">
        <v>1</v>
      </c>
      <c r="C3284" t="s">
        <v>80</v>
      </c>
      <c r="D3284" t="s">
        <v>97</v>
      </c>
      <c r="E3284" t="s">
        <v>132</v>
      </c>
      <c r="F3284" t="s">
        <v>9675</v>
      </c>
      <c r="G3284" t="s">
        <v>172</v>
      </c>
      <c r="H3284" t="s">
        <v>135</v>
      </c>
      <c r="I3284" t="s">
        <v>136</v>
      </c>
      <c r="J3284" t="s">
        <v>137</v>
      </c>
      <c r="K3284" t="s">
        <v>138</v>
      </c>
      <c r="L3284" t="s">
        <v>9676</v>
      </c>
      <c r="M3284" t="s">
        <v>9677</v>
      </c>
      <c r="N3284">
        <v>0.64388888799999999</v>
      </c>
      <c r="O3284">
        <v>0</v>
      </c>
      <c r="P3284">
        <v>1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0.38256592111936666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0.38256592111936666</v>
      </c>
    </row>
    <row r="3285" spans="1:31" x14ac:dyDescent="0.25">
      <c r="A3285">
        <v>2374410</v>
      </c>
      <c r="B3285">
        <v>1</v>
      </c>
      <c r="C3285" t="s">
        <v>80</v>
      </c>
      <c r="D3285" t="s">
        <v>100</v>
      </c>
      <c r="E3285" t="s">
        <v>170</v>
      </c>
      <c r="F3285" t="s">
        <v>9678</v>
      </c>
      <c r="G3285" t="s">
        <v>558</v>
      </c>
      <c r="H3285" t="s">
        <v>135</v>
      </c>
      <c r="I3285" t="s">
        <v>136</v>
      </c>
      <c r="J3285" t="s">
        <v>137</v>
      </c>
      <c r="K3285" t="s">
        <v>138</v>
      </c>
      <c r="L3285" t="s">
        <v>9679</v>
      </c>
      <c r="M3285" t="s">
        <v>9680</v>
      </c>
      <c r="N3285">
        <v>1.3763888879999999</v>
      </c>
      <c r="O3285">
        <v>0</v>
      </c>
      <c r="P3285">
        <v>10</v>
      </c>
      <c r="Q3285">
        <v>0</v>
      </c>
      <c r="R3285">
        <v>0</v>
      </c>
      <c r="S3285">
        <v>0</v>
      </c>
      <c r="T3285">
        <v>10</v>
      </c>
      <c r="U3285">
        <v>0</v>
      </c>
      <c r="V3285">
        <v>0</v>
      </c>
      <c r="W3285">
        <v>0</v>
      </c>
      <c r="X3285">
        <v>3.2854295710955999</v>
      </c>
      <c r="Y3285">
        <v>0</v>
      </c>
      <c r="Z3285">
        <v>0</v>
      </c>
      <c r="AA3285">
        <v>0</v>
      </c>
      <c r="AB3285">
        <v>4.9815468888210006</v>
      </c>
      <c r="AC3285">
        <v>0</v>
      </c>
      <c r="AD3285">
        <v>0</v>
      </c>
      <c r="AE3285">
        <v>8.2669764599166005</v>
      </c>
    </row>
    <row r="3286" spans="1:31" x14ac:dyDescent="0.25">
      <c r="A3286">
        <v>2374416</v>
      </c>
      <c r="B3286">
        <v>1</v>
      </c>
      <c r="C3286" t="s">
        <v>81</v>
      </c>
      <c r="D3286" t="s">
        <v>120</v>
      </c>
      <c r="E3286" t="s">
        <v>132</v>
      </c>
      <c r="F3286" t="s">
        <v>9681</v>
      </c>
      <c r="G3286" t="s">
        <v>172</v>
      </c>
      <c r="H3286" t="s">
        <v>135</v>
      </c>
      <c r="I3286" t="s">
        <v>136</v>
      </c>
      <c r="J3286" t="s">
        <v>137</v>
      </c>
      <c r="K3286" t="s">
        <v>138</v>
      </c>
      <c r="L3286" t="s">
        <v>9682</v>
      </c>
      <c r="M3286" t="s">
        <v>9683</v>
      </c>
      <c r="N3286">
        <v>0.98333333300000003</v>
      </c>
      <c r="O3286">
        <v>0</v>
      </c>
      <c r="P3286">
        <v>11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2.6763583072533339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2.6763583072533339</v>
      </c>
    </row>
    <row r="3287" spans="1:31" x14ac:dyDescent="0.25">
      <c r="A3287">
        <v>2374417</v>
      </c>
      <c r="B3287">
        <v>1</v>
      </c>
      <c r="C3287" t="s">
        <v>80</v>
      </c>
      <c r="D3287" t="s">
        <v>105</v>
      </c>
      <c r="E3287" t="s">
        <v>132</v>
      </c>
      <c r="F3287" t="s">
        <v>9684</v>
      </c>
      <c r="G3287" t="s">
        <v>149</v>
      </c>
      <c r="H3287" t="s">
        <v>135</v>
      </c>
      <c r="I3287" t="s">
        <v>136</v>
      </c>
      <c r="J3287" t="s">
        <v>137</v>
      </c>
      <c r="K3287" t="s">
        <v>138</v>
      </c>
      <c r="L3287" t="s">
        <v>9685</v>
      </c>
      <c r="M3287" t="s">
        <v>9686</v>
      </c>
      <c r="N3287">
        <v>1.6616666659999999</v>
      </c>
      <c r="O3287">
        <v>0</v>
      </c>
      <c r="P3287">
        <v>1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0.20031756358147498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0.20031756358147498</v>
      </c>
    </row>
    <row r="3288" spans="1:31" x14ac:dyDescent="0.25">
      <c r="A3288">
        <v>2374427</v>
      </c>
      <c r="B3288">
        <v>1</v>
      </c>
      <c r="C3288" t="s">
        <v>81</v>
      </c>
      <c r="D3288" t="s">
        <v>118</v>
      </c>
      <c r="E3288" t="s">
        <v>132</v>
      </c>
      <c r="F3288" t="s">
        <v>9687</v>
      </c>
      <c r="G3288" t="s">
        <v>145</v>
      </c>
      <c r="H3288" t="s">
        <v>135</v>
      </c>
      <c r="I3288" t="s">
        <v>136</v>
      </c>
      <c r="J3288" t="s">
        <v>137</v>
      </c>
      <c r="K3288" t="s">
        <v>138</v>
      </c>
      <c r="L3288" t="s">
        <v>9688</v>
      </c>
      <c r="M3288" t="s">
        <v>9689</v>
      </c>
      <c r="N3288">
        <v>1.1886111109999999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1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0.17032053757250001</v>
      </c>
      <c r="AC3288">
        <v>0</v>
      </c>
      <c r="AD3288">
        <v>0</v>
      </c>
      <c r="AE3288">
        <v>0.17032053757250001</v>
      </c>
    </row>
    <row r="3289" spans="1:31" x14ac:dyDescent="0.25">
      <c r="A3289">
        <v>2374434</v>
      </c>
      <c r="B3289">
        <v>1</v>
      </c>
      <c r="C3289" t="s">
        <v>80</v>
      </c>
      <c r="D3289" t="s">
        <v>88</v>
      </c>
      <c r="E3289" t="s">
        <v>155</v>
      </c>
      <c r="F3289" t="s">
        <v>9690</v>
      </c>
      <c r="G3289" t="s">
        <v>353</v>
      </c>
      <c r="H3289" t="s">
        <v>135</v>
      </c>
      <c r="I3289" t="s">
        <v>136</v>
      </c>
      <c r="J3289" t="s">
        <v>137</v>
      </c>
      <c r="K3289" t="s">
        <v>294</v>
      </c>
      <c r="L3289" t="s">
        <v>9691</v>
      </c>
      <c r="M3289" t="s">
        <v>9692</v>
      </c>
      <c r="N3289">
        <v>0.641666666</v>
      </c>
      <c r="O3289">
        <v>0</v>
      </c>
      <c r="P3289">
        <v>168</v>
      </c>
      <c r="Q3289">
        <v>0</v>
      </c>
      <c r="R3289">
        <v>0</v>
      </c>
      <c r="S3289">
        <v>0</v>
      </c>
      <c r="T3289">
        <v>12</v>
      </c>
      <c r="U3289">
        <v>0</v>
      </c>
      <c r="V3289">
        <v>0</v>
      </c>
      <c r="W3289">
        <v>0</v>
      </c>
      <c r="X3289">
        <v>31.349368752528733</v>
      </c>
      <c r="Y3289">
        <v>0</v>
      </c>
      <c r="Z3289">
        <v>0</v>
      </c>
      <c r="AA3289">
        <v>0</v>
      </c>
      <c r="AB3289">
        <v>10.297314890709002</v>
      </c>
      <c r="AC3289">
        <v>0</v>
      </c>
      <c r="AD3289">
        <v>0</v>
      </c>
      <c r="AE3289">
        <v>41.646683643237736</v>
      </c>
    </row>
    <row r="3290" spans="1:31" x14ac:dyDescent="0.25">
      <c r="A3290">
        <v>2374450</v>
      </c>
      <c r="B3290">
        <v>1</v>
      </c>
      <c r="C3290" t="s">
        <v>80</v>
      </c>
      <c r="D3290" t="s">
        <v>100</v>
      </c>
      <c r="E3290" t="s">
        <v>132</v>
      </c>
      <c r="F3290" t="s">
        <v>9693</v>
      </c>
      <c r="G3290" t="s">
        <v>149</v>
      </c>
      <c r="H3290" t="s">
        <v>135</v>
      </c>
      <c r="I3290" t="s">
        <v>136</v>
      </c>
      <c r="J3290" t="s">
        <v>137</v>
      </c>
      <c r="K3290" t="s">
        <v>138</v>
      </c>
      <c r="L3290" t="s">
        <v>9694</v>
      </c>
      <c r="M3290" t="s">
        <v>9695</v>
      </c>
      <c r="N3290">
        <v>0.92916666599999997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5.8353569674500005E-2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5.8353569674500005E-2</v>
      </c>
    </row>
    <row r="3291" spans="1:31" x14ac:dyDescent="0.25">
      <c r="A3291">
        <v>2374395</v>
      </c>
      <c r="B3291">
        <v>1</v>
      </c>
      <c r="C3291" t="s">
        <v>80</v>
      </c>
      <c r="D3291" t="s">
        <v>87</v>
      </c>
      <c r="E3291" t="s">
        <v>132</v>
      </c>
      <c r="F3291" t="s">
        <v>9696</v>
      </c>
      <c r="G3291" t="s">
        <v>149</v>
      </c>
      <c r="H3291" t="s">
        <v>135</v>
      </c>
      <c r="I3291" t="s">
        <v>136</v>
      </c>
      <c r="J3291" t="s">
        <v>137</v>
      </c>
      <c r="K3291" t="s">
        <v>138</v>
      </c>
      <c r="L3291" t="s">
        <v>9697</v>
      </c>
      <c r="M3291" t="s">
        <v>9698</v>
      </c>
      <c r="N3291">
        <v>2.3891666659999999</v>
      </c>
      <c r="O3291">
        <v>0</v>
      </c>
      <c r="P3291">
        <v>3</v>
      </c>
      <c r="Q3291">
        <v>0</v>
      </c>
      <c r="R3291">
        <v>0</v>
      </c>
      <c r="S3291">
        <v>0</v>
      </c>
      <c r="T3291">
        <v>1</v>
      </c>
      <c r="U3291">
        <v>0</v>
      </c>
      <c r="V3291">
        <v>0</v>
      </c>
      <c r="W3291">
        <v>0</v>
      </c>
      <c r="X3291">
        <v>1.8164800840758</v>
      </c>
      <c r="Y3291">
        <v>0</v>
      </c>
      <c r="Z3291">
        <v>0</v>
      </c>
      <c r="AA3291">
        <v>0</v>
      </c>
      <c r="AB3291">
        <v>4.7947131554503493</v>
      </c>
      <c r="AC3291">
        <v>0</v>
      </c>
      <c r="AD3291">
        <v>0</v>
      </c>
      <c r="AE3291">
        <v>6.6111932395261492</v>
      </c>
    </row>
    <row r="3292" spans="1:31" x14ac:dyDescent="0.25">
      <c r="A3292">
        <v>2374441</v>
      </c>
      <c r="B3292">
        <v>1</v>
      </c>
      <c r="C3292" t="s">
        <v>81</v>
      </c>
      <c r="D3292" t="s">
        <v>112</v>
      </c>
      <c r="E3292" t="s">
        <v>155</v>
      </c>
      <c r="F3292" t="s">
        <v>9699</v>
      </c>
      <c r="G3292" t="s">
        <v>203</v>
      </c>
      <c r="H3292" t="s">
        <v>135</v>
      </c>
      <c r="I3292" t="s">
        <v>136</v>
      </c>
      <c r="J3292" t="s">
        <v>137</v>
      </c>
      <c r="K3292" t="s">
        <v>138</v>
      </c>
      <c r="L3292" t="s">
        <v>9700</v>
      </c>
      <c r="M3292" t="s">
        <v>9701</v>
      </c>
      <c r="N3292">
        <v>0.92333333299999998</v>
      </c>
      <c r="O3292">
        <v>0</v>
      </c>
      <c r="P3292">
        <v>27</v>
      </c>
      <c r="Q3292">
        <v>0</v>
      </c>
      <c r="R3292">
        <v>0</v>
      </c>
      <c r="S3292">
        <v>0</v>
      </c>
      <c r="T3292">
        <v>2</v>
      </c>
      <c r="U3292">
        <v>0</v>
      </c>
      <c r="V3292">
        <v>0</v>
      </c>
      <c r="W3292">
        <v>0</v>
      </c>
      <c r="X3292">
        <v>2.5377044473195998</v>
      </c>
      <c r="Y3292">
        <v>0</v>
      </c>
      <c r="Z3292">
        <v>0</v>
      </c>
      <c r="AA3292">
        <v>0</v>
      </c>
      <c r="AB3292">
        <v>7.5649548844799991E-2</v>
      </c>
      <c r="AC3292">
        <v>0</v>
      </c>
      <c r="AD3292">
        <v>0</v>
      </c>
      <c r="AE3292">
        <v>2.6133539961643999</v>
      </c>
    </row>
    <row r="3293" spans="1:31" x14ac:dyDescent="0.25">
      <c r="A3293">
        <v>2374475</v>
      </c>
      <c r="B3293">
        <v>1</v>
      </c>
      <c r="C3293" t="s">
        <v>80</v>
      </c>
      <c r="D3293" t="s">
        <v>95</v>
      </c>
      <c r="E3293" t="s">
        <v>155</v>
      </c>
      <c r="F3293" t="s">
        <v>9702</v>
      </c>
      <c r="G3293" t="s">
        <v>594</v>
      </c>
      <c r="H3293" t="s">
        <v>135</v>
      </c>
      <c r="I3293" t="s">
        <v>136</v>
      </c>
      <c r="J3293" t="s">
        <v>137</v>
      </c>
      <c r="K3293" t="s">
        <v>138</v>
      </c>
      <c r="L3293" t="s">
        <v>9703</v>
      </c>
      <c r="M3293" t="s">
        <v>9704</v>
      </c>
      <c r="N3293">
        <v>0.62305555499999998</v>
      </c>
      <c r="O3293">
        <v>0</v>
      </c>
      <c r="P3293">
        <v>51</v>
      </c>
      <c r="Q3293">
        <v>0</v>
      </c>
      <c r="R3293">
        <v>0</v>
      </c>
      <c r="S3293">
        <v>0</v>
      </c>
      <c r="T3293">
        <v>1</v>
      </c>
      <c r="U3293">
        <v>0</v>
      </c>
      <c r="V3293">
        <v>0</v>
      </c>
      <c r="W3293">
        <v>0</v>
      </c>
      <c r="X3293">
        <v>5.9589445123273412</v>
      </c>
      <c r="Y3293">
        <v>0</v>
      </c>
      <c r="Z3293">
        <v>0</v>
      </c>
      <c r="AA3293">
        <v>0</v>
      </c>
      <c r="AB3293">
        <v>0.13183883250375003</v>
      </c>
      <c r="AC3293">
        <v>0</v>
      </c>
      <c r="AD3293">
        <v>0</v>
      </c>
      <c r="AE3293">
        <v>6.0907833448310909</v>
      </c>
    </row>
    <row r="3294" spans="1:31" x14ac:dyDescent="0.25">
      <c r="A3294">
        <v>2374345</v>
      </c>
      <c r="B3294">
        <v>1</v>
      </c>
      <c r="C3294" t="s">
        <v>80</v>
      </c>
      <c r="D3294" t="s">
        <v>105</v>
      </c>
      <c r="E3294" t="s">
        <v>132</v>
      </c>
      <c r="F3294" t="s">
        <v>9705</v>
      </c>
      <c r="G3294" t="s">
        <v>134</v>
      </c>
      <c r="H3294" t="s">
        <v>135</v>
      </c>
      <c r="I3294" t="s">
        <v>136</v>
      </c>
      <c r="J3294" t="s">
        <v>137</v>
      </c>
      <c r="K3294" t="s">
        <v>138</v>
      </c>
      <c r="L3294" t="s">
        <v>9706</v>
      </c>
      <c r="M3294" t="s">
        <v>9707</v>
      </c>
      <c r="N3294">
        <v>4.3461111109999999</v>
      </c>
      <c r="O3294">
        <v>0</v>
      </c>
      <c r="P3294">
        <v>14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11.571863685785264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11.571863685785264</v>
      </c>
    </row>
    <row r="3295" spans="1:31" x14ac:dyDescent="0.25">
      <c r="A3295">
        <v>2374383</v>
      </c>
      <c r="B3295">
        <v>1</v>
      </c>
      <c r="C3295" t="s">
        <v>80</v>
      </c>
      <c r="D3295" t="s">
        <v>106</v>
      </c>
      <c r="E3295" t="s">
        <v>155</v>
      </c>
      <c r="F3295" t="s">
        <v>9708</v>
      </c>
      <c r="G3295" t="s">
        <v>244</v>
      </c>
      <c r="H3295" t="s">
        <v>135</v>
      </c>
      <c r="I3295" t="s">
        <v>136</v>
      </c>
      <c r="J3295" t="s">
        <v>137</v>
      </c>
      <c r="K3295" t="s">
        <v>138</v>
      </c>
      <c r="L3295" t="s">
        <v>9709</v>
      </c>
      <c r="M3295" t="s">
        <v>9710</v>
      </c>
      <c r="N3295">
        <v>2.8108333330000002</v>
      </c>
      <c r="O3295">
        <v>0</v>
      </c>
      <c r="P3295">
        <v>4</v>
      </c>
      <c r="Q3295">
        <v>0</v>
      </c>
      <c r="R3295">
        <v>1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3.5252392388873006</v>
      </c>
      <c r="Y3295">
        <v>0</v>
      </c>
      <c r="Z3295">
        <v>10.519229045480735</v>
      </c>
      <c r="AA3295">
        <v>0</v>
      </c>
      <c r="AB3295">
        <v>0</v>
      </c>
      <c r="AC3295">
        <v>0</v>
      </c>
      <c r="AD3295">
        <v>0</v>
      </c>
      <c r="AE3295">
        <v>14.044468284368035</v>
      </c>
    </row>
    <row r="3296" spans="1:31" x14ac:dyDescent="0.25">
      <c r="A3296">
        <v>2374401</v>
      </c>
      <c r="B3296">
        <v>1</v>
      </c>
      <c r="C3296" t="s">
        <v>80</v>
      </c>
      <c r="D3296" t="s">
        <v>108</v>
      </c>
      <c r="E3296" t="s">
        <v>155</v>
      </c>
      <c r="F3296" t="s">
        <v>9711</v>
      </c>
      <c r="G3296" t="s">
        <v>1032</v>
      </c>
      <c r="H3296" t="s">
        <v>135</v>
      </c>
      <c r="I3296" t="s">
        <v>136</v>
      </c>
      <c r="J3296" t="s">
        <v>137</v>
      </c>
      <c r="K3296" t="s">
        <v>138</v>
      </c>
      <c r="L3296" t="s">
        <v>9712</v>
      </c>
      <c r="M3296" t="s">
        <v>9713</v>
      </c>
      <c r="N3296">
        <v>2.4866666660000001</v>
      </c>
      <c r="O3296">
        <v>0</v>
      </c>
      <c r="P3296">
        <v>25</v>
      </c>
      <c r="Q3296">
        <v>0</v>
      </c>
      <c r="R3296">
        <v>8</v>
      </c>
      <c r="S3296">
        <v>0</v>
      </c>
      <c r="T3296">
        <v>11</v>
      </c>
      <c r="U3296">
        <v>0</v>
      </c>
      <c r="V3296">
        <v>0</v>
      </c>
      <c r="W3296">
        <v>0</v>
      </c>
      <c r="X3296">
        <v>17.525670543656478</v>
      </c>
      <c r="Y3296">
        <v>0</v>
      </c>
      <c r="Z3296">
        <v>17.274504675364636</v>
      </c>
      <c r="AA3296">
        <v>0</v>
      </c>
      <c r="AB3296">
        <v>20.9013345578648</v>
      </c>
      <c r="AC3296">
        <v>0</v>
      </c>
      <c r="AD3296">
        <v>0</v>
      </c>
      <c r="AE3296">
        <v>55.701509776885914</v>
      </c>
    </row>
    <row r="3297" spans="1:31" x14ac:dyDescent="0.25">
      <c r="A3297">
        <v>2374408</v>
      </c>
      <c r="B3297">
        <v>1</v>
      </c>
      <c r="C3297" t="s">
        <v>80</v>
      </c>
      <c r="D3297" t="s">
        <v>96</v>
      </c>
      <c r="E3297" t="s">
        <v>132</v>
      </c>
      <c r="F3297" t="s">
        <v>9714</v>
      </c>
      <c r="G3297" t="s">
        <v>145</v>
      </c>
      <c r="H3297" t="s">
        <v>135</v>
      </c>
      <c r="I3297" t="s">
        <v>136</v>
      </c>
      <c r="J3297" t="s">
        <v>137</v>
      </c>
      <c r="K3297" t="s">
        <v>138</v>
      </c>
      <c r="L3297" t="s">
        <v>9715</v>
      </c>
      <c r="M3297" t="s">
        <v>9716</v>
      </c>
      <c r="N3297">
        <v>3.545833333</v>
      </c>
      <c r="O3297">
        <v>0</v>
      </c>
      <c r="P3297">
        <v>1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0.33407581540750003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0.33407581540750003</v>
      </c>
    </row>
    <row r="3298" spans="1:31" x14ac:dyDescent="0.25">
      <c r="A3298">
        <v>2374423</v>
      </c>
      <c r="B3298">
        <v>1</v>
      </c>
      <c r="C3298" t="s">
        <v>80</v>
      </c>
      <c r="D3298" t="s">
        <v>98</v>
      </c>
      <c r="E3298" t="s">
        <v>132</v>
      </c>
      <c r="F3298" t="s">
        <v>9717</v>
      </c>
      <c r="G3298" t="s">
        <v>149</v>
      </c>
      <c r="H3298" t="s">
        <v>135</v>
      </c>
      <c r="I3298" t="s">
        <v>136</v>
      </c>
      <c r="J3298" t="s">
        <v>137</v>
      </c>
      <c r="K3298" t="s">
        <v>138</v>
      </c>
      <c r="L3298" t="s">
        <v>9718</v>
      </c>
      <c r="M3298" t="s">
        <v>9719</v>
      </c>
      <c r="N3298">
        <v>2.2230555550000002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1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4.5656228927842495</v>
      </c>
      <c r="AC3298">
        <v>0</v>
      </c>
      <c r="AD3298">
        <v>0</v>
      </c>
      <c r="AE3298">
        <v>4.5656228927842495</v>
      </c>
    </row>
    <row r="3299" spans="1:31" x14ac:dyDescent="0.25">
      <c r="A3299">
        <v>2374433</v>
      </c>
      <c r="B3299">
        <v>1</v>
      </c>
      <c r="C3299" t="s">
        <v>80</v>
      </c>
      <c r="D3299" t="s">
        <v>110</v>
      </c>
      <c r="E3299" t="s">
        <v>155</v>
      </c>
      <c r="F3299" t="s">
        <v>9072</v>
      </c>
      <c r="G3299" t="s">
        <v>161</v>
      </c>
      <c r="H3299" t="s">
        <v>135</v>
      </c>
      <c r="I3299" t="s">
        <v>136</v>
      </c>
      <c r="J3299" t="s">
        <v>137</v>
      </c>
      <c r="K3299" t="s">
        <v>138</v>
      </c>
      <c r="L3299" t="s">
        <v>9720</v>
      </c>
      <c r="M3299" t="s">
        <v>9721</v>
      </c>
      <c r="N3299">
        <v>1.2466666660000001</v>
      </c>
      <c r="O3299">
        <v>0</v>
      </c>
      <c r="P3299">
        <v>129</v>
      </c>
      <c r="Q3299">
        <v>0</v>
      </c>
      <c r="R3299">
        <v>0</v>
      </c>
      <c r="S3299">
        <v>0</v>
      </c>
      <c r="T3299">
        <v>16</v>
      </c>
      <c r="U3299">
        <v>0</v>
      </c>
      <c r="V3299">
        <v>0</v>
      </c>
      <c r="W3299">
        <v>0</v>
      </c>
      <c r="X3299">
        <v>32.934927676661758</v>
      </c>
      <c r="Y3299">
        <v>0</v>
      </c>
      <c r="Z3299">
        <v>0</v>
      </c>
      <c r="AA3299">
        <v>0</v>
      </c>
      <c r="AB3299">
        <v>10.216901122559998</v>
      </c>
      <c r="AC3299">
        <v>0</v>
      </c>
      <c r="AD3299">
        <v>0</v>
      </c>
      <c r="AE3299">
        <v>43.151828799221754</v>
      </c>
    </row>
    <row r="3300" spans="1:31" x14ac:dyDescent="0.25">
      <c r="A3300">
        <v>2374440</v>
      </c>
      <c r="B3300">
        <v>1</v>
      </c>
      <c r="C3300" t="s">
        <v>80</v>
      </c>
      <c r="D3300" t="s">
        <v>98</v>
      </c>
      <c r="E3300" t="s">
        <v>132</v>
      </c>
      <c r="F3300" t="s">
        <v>9722</v>
      </c>
      <c r="G3300" t="s">
        <v>149</v>
      </c>
      <c r="H3300" t="s">
        <v>135</v>
      </c>
      <c r="I3300" t="s">
        <v>136</v>
      </c>
      <c r="J3300" t="s">
        <v>137</v>
      </c>
      <c r="K3300" t="s">
        <v>138</v>
      </c>
      <c r="L3300" t="s">
        <v>9723</v>
      </c>
      <c r="M3300" t="s">
        <v>9724</v>
      </c>
      <c r="N3300">
        <v>2.224722222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0.37108227836182506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0.37108227836182506</v>
      </c>
    </row>
    <row r="3301" spans="1:31" x14ac:dyDescent="0.25">
      <c r="A3301">
        <v>2374446</v>
      </c>
      <c r="B3301">
        <v>1</v>
      </c>
      <c r="C3301" t="s">
        <v>80</v>
      </c>
      <c r="D3301" t="s">
        <v>98</v>
      </c>
      <c r="E3301" t="s">
        <v>132</v>
      </c>
      <c r="F3301" t="s">
        <v>9725</v>
      </c>
      <c r="G3301" t="s">
        <v>149</v>
      </c>
      <c r="H3301" t="s">
        <v>135</v>
      </c>
      <c r="I3301" t="s">
        <v>136</v>
      </c>
      <c r="J3301" t="s">
        <v>137</v>
      </c>
      <c r="K3301" t="s">
        <v>138</v>
      </c>
      <c r="L3301" t="s">
        <v>9726</v>
      </c>
      <c r="M3301" t="s">
        <v>9727</v>
      </c>
      <c r="N3301">
        <v>0.81888888800000004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6.6041110836000005E-2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6.6041110836000005E-2</v>
      </c>
    </row>
    <row r="3302" spans="1:31" x14ac:dyDescent="0.25">
      <c r="A3302">
        <v>2374459</v>
      </c>
      <c r="B3302">
        <v>1</v>
      </c>
      <c r="C3302" t="s">
        <v>81</v>
      </c>
      <c r="D3302" t="s">
        <v>123</v>
      </c>
      <c r="E3302" t="s">
        <v>155</v>
      </c>
      <c r="F3302" t="s">
        <v>9728</v>
      </c>
      <c r="G3302" t="s">
        <v>203</v>
      </c>
      <c r="H3302" t="s">
        <v>135</v>
      </c>
      <c r="I3302" t="s">
        <v>136</v>
      </c>
      <c r="J3302" t="s">
        <v>137</v>
      </c>
      <c r="K3302" t="s">
        <v>138</v>
      </c>
      <c r="L3302" t="s">
        <v>9729</v>
      </c>
      <c r="M3302" t="s">
        <v>9730</v>
      </c>
      <c r="N3302">
        <v>1.1744444439999999</v>
      </c>
      <c r="O3302">
        <v>0</v>
      </c>
      <c r="P3302">
        <v>17</v>
      </c>
      <c r="Q3302">
        <v>0</v>
      </c>
      <c r="R3302">
        <v>0</v>
      </c>
      <c r="S3302">
        <v>0</v>
      </c>
      <c r="T3302">
        <v>1</v>
      </c>
      <c r="U3302">
        <v>0</v>
      </c>
      <c r="V3302">
        <v>0</v>
      </c>
      <c r="W3302">
        <v>0</v>
      </c>
      <c r="X3302">
        <v>4.7015853162796013</v>
      </c>
      <c r="Y3302">
        <v>0</v>
      </c>
      <c r="Z3302">
        <v>0</v>
      </c>
      <c r="AA3302">
        <v>0</v>
      </c>
      <c r="AB3302">
        <v>0.20981464217093337</v>
      </c>
      <c r="AC3302">
        <v>0</v>
      </c>
      <c r="AD3302">
        <v>0</v>
      </c>
      <c r="AE3302">
        <v>4.9113999584505343</v>
      </c>
    </row>
    <row r="3303" spans="1:31" x14ac:dyDescent="0.25">
      <c r="A3303">
        <v>2374464</v>
      </c>
      <c r="B3303">
        <v>1</v>
      </c>
      <c r="C3303" t="s">
        <v>80</v>
      </c>
      <c r="D3303" t="s">
        <v>93</v>
      </c>
      <c r="E3303" t="s">
        <v>155</v>
      </c>
      <c r="F3303" t="s">
        <v>9731</v>
      </c>
      <c r="G3303" t="s">
        <v>203</v>
      </c>
      <c r="H3303" t="s">
        <v>135</v>
      </c>
      <c r="I3303" t="s">
        <v>136</v>
      </c>
      <c r="J3303" t="s">
        <v>137</v>
      </c>
      <c r="K3303" t="s">
        <v>138</v>
      </c>
      <c r="L3303" t="s">
        <v>9732</v>
      </c>
      <c r="M3303" t="s">
        <v>9733</v>
      </c>
      <c r="N3303">
        <v>2.3772222219999999</v>
      </c>
      <c r="O3303">
        <v>0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21.861000736232167</v>
      </c>
      <c r="AA3303">
        <v>0</v>
      </c>
      <c r="AB3303">
        <v>0</v>
      </c>
      <c r="AC3303">
        <v>0</v>
      </c>
      <c r="AD3303">
        <v>0</v>
      </c>
      <c r="AE3303">
        <v>21.861000736232167</v>
      </c>
    </row>
    <row r="3304" spans="1:31" x14ac:dyDescent="0.25">
      <c r="A3304">
        <v>2374488</v>
      </c>
      <c r="B3304">
        <v>1</v>
      </c>
      <c r="C3304" t="s">
        <v>80</v>
      </c>
      <c r="D3304" t="s">
        <v>97</v>
      </c>
      <c r="E3304" t="s">
        <v>155</v>
      </c>
      <c r="F3304" t="s">
        <v>2558</v>
      </c>
      <c r="G3304" t="s">
        <v>157</v>
      </c>
      <c r="H3304" t="s">
        <v>135</v>
      </c>
      <c r="I3304" t="s">
        <v>136</v>
      </c>
      <c r="J3304" t="s">
        <v>137</v>
      </c>
      <c r="K3304" t="s">
        <v>138</v>
      </c>
      <c r="L3304" t="s">
        <v>9734</v>
      </c>
      <c r="M3304" t="s">
        <v>9735</v>
      </c>
      <c r="N3304">
        <v>0.70250000000000001</v>
      </c>
      <c r="O3304">
        <v>0</v>
      </c>
      <c r="P3304">
        <v>99</v>
      </c>
      <c r="Q3304">
        <v>0</v>
      </c>
      <c r="R3304">
        <v>1</v>
      </c>
      <c r="S3304">
        <v>0</v>
      </c>
      <c r="T3304">
        <v>4</v>
      </c>
      <c r="U3304">
        <v>0</v>
      </c>
      <c r="V3304">
        <v>0</v>
      </c>
      <c r="W3304">
        <v>0</v>
      </c>
      <c r="X3304">
        <v>23.347127084036018</v>
      </c>
      <c r="Y3304">
        <v>0</v>
      </c>
      <c r="Z3304">
        <v>0.871174118808</v>
      </c>
      <c r="AA3304">
        <v>0</v>
      </c>
      <c r="AB3304">
        <v>1.7602738258650001</v>
      </c>
      <c r="AC3304">
        <v>0</v>
      </c>
      <c r="AD3304">
        <v>0</v>
      </c>
      <c r="AE3304">
        <v>25.978575028709017</v>
      </c>
    </row>
    <row r="3305" spans="1:31" x14ac:dyDescent="0.25">
      <c r="A3305">
        <v>2374540</v>
      </c>
      <c r="B3305">
        <v>1</v>
      </c>
      <c r="C3305" t="s">
        <v>80</v>
      </c>
      <c r="D3305" t="s">
        <v>110</v>
      </c>
      <c r="E3305" t="s">
        <v>132</v>
      </c>
      <c r="F3305" t="s">
        <v>9736</v>
      </c>
      <c r="G3305" t="s">
        <v>145</v>
      </c>
      <c r="H3305" t="s">
        <v>135</v>
      </c>
      <c r="I3305" t="s">
        <v>136</v>
      </c>
      <c r="J3305" t="s">
        <v>137</v>
      </c>
      <c r="K3305" t="s">
        <v>138</v>
      </c>
      <c r="L3305" t="s">
        <v>9737</v>
      </c>
      <c r="M3305" t="s">
        <v>9738</v>
      </c>
      <c r="N3305">
        <v>1.0622222219999999</v>
      </c>
      <c r="O3305">
        <v>0</v>
      </c>
      <c r="P3305">
        <v>3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0.67658898049246685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0.67658898049246685</v>
      </c>
    </row>
    <row r="3306" spans="1:31" x14ac:dyDescent="0.25">
      <c r="A3306">
        <v>2374454</v>
      </c>
      <c r="B3306">
        <v>1</v>
      </c>
      <c r="C3306" t="s">
        <v>81</v>
      </c>
      <c r="D3306" t="s">
        <v>112</v>
      </c>
      <c r="E3306" t="s">
        <v>132</v>
      </c>
      <c r="F3306" t="s">
        <v>9739</v>
      </c>
      <c r="G3306" t="s">
        <v>149</v>
      </c>
      <c r="H3306" t="s">
        <v>135</v>
      </c>
      <c r="I3306" t="s">
        <v>136</v>
      </c>
      <c r="J3306" t="s">
        <v>137</v>
      </c>
      <c r="K3306" t="s">
        <v>138</v>
      </c>
      <c r="L3306" t="s">
        <v>9740</v>
      </c>
      <c r="M3306" t="s">
        <v>9741</v>
      </c>
      <c r="N3306">
        <v>3.2463888879999998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1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32.441116027145505</v>
      </c>
      <c r="AC3306">
        <v>0</v>
      </c>
      <c r="AD3306">
        <v>0</v>
      </c>
      <c r="AE3306">
        <v>32.441116027145505</v>
      </c>
    </row>
    <row r="3307" spans="1:31" x14ac:dyDescent="0.25">
      <c r="A3307">
        <v>2374484</v>
      </c>
      <c r="B3307">
        <v>1</v>
      </c>
      <c r="C3307" t="s">
        <v>81</v>
      </c>
      <c r="D3307" t="s">
        <v>113</v>
      </c>
      <c r="E3307" t="s">
        <v>155</v>
      </c>
      <c r="F3307" t="s">
        <v>9742</v>
      </c>
      <c r="G3307" t="s">
        <v>558</v>
      </c>
      <c r="H3307" t="s">
        <v>135</v>
      </c>
      <c r="I3307" t="s">
        <v>136</v>
      </c>
      <c r="J3307" t="s">
        <v>137</v>
      </c>
      <c r="K3307" t="s">
        <v>138</v>
      </c>
      <c r="L3307" t="s">
        <v>9743</v>
      </c>
      <c r="M3307" t="s">
        <v>9744</v>
      </c>
      <c r="N3307">
        <v>2.0519444440000001</v>
      </c>
      <c r="O3307">
        <v>0</v>
      </c>
      <c r="P3307">
        <v>109</v>
      </c>
      <c r="Q3307">
        <v>0</v>
      </c>
      <c r="R3307">
        <v>1</v>
      </c>
      <c r="S3307">
        <v>0</v>
      </c>
      <c r="T3307">
        <v>20</v>
      </c>
      <c r="U3307">
        <v>0</v>
      </c>
      <c r="V3307">
        <v>0</v>
      </c>
      <c r="W3307">
        <v>0</v>
      </c>
      <c r="X3307">
        <v>48.194972431864677</v>
      </c>
      <c r="Y3307">
        <v>0</v>
      </c>
      <c r="Z3307">
        <v>5.5916699450833329E-2</v>
      </c>
      <c r="AA3307">
        <v>0</v>
      </c>
      <c r="AB3307">
        <v>37.553710501861083</v>
      </c>
      <c r="AC3307">
        <v>0</v>
      </c>
      <c r="AD3307">
        <v>0</v>
      </c>
      <c r="AE3307">
        <v>85.804599633176593</v>
      </c>
    </row>
    <row r="3308" spans="1:31" x14ac:dyDescent="0.25">
      <c r="A3308">
        <v>2374485</v>
      </c>
      <c r="B3308">
        <v>1</v>
      </c>
      <c r="C3308" t="s">
        <v>81</v>
      </c>
      <c r="D3308" t="s">
        <v>127</v>
      </c>
      <c r="E3308" t="s">
        <v>132</v>
      </c>
      <c r="F3308" t="s">
        <v>9745</v>
      </c>
      <c r="G3308" t="s">
        <v>149</v>
      </c>
      <c r="H3308" t="s">
        <v>135</v>
      </c>
      <c r="I3308" t="s">
        <v>136</v>
      </c>
      <c r="J3308" t="s">
        <v>137</v>
      </c>
      <c r="K3308" t="s">
        <v>138</v>
      </c>
      <c r="L3308" t="s">
        <v>9746</v>
      </c>
      <c r="M3308" t="s">
        <v>9747</v>
      </c>
      <c r="N3308">
        <v>2.6855555550000001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0.46768809368925002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0.46768809368925002</v>
      </c>
    </row>
    <row r="3309" spans="1:31" x14ac:dyDescent="0.25">
      <c r="A3309">
        <v>2374503</v>
      </c>
      <c r="B3309">
        <v>1</v>
      </c>
      <c r="C3309" t="s">
        <v>80</v>
      </c>
      <c r="D3309" t="s">
        <v>84</v>
      </c>
      <c r="E3309" t="s">
        <v>155</v>
      </c>
      <c r="F3309" t="s">
        <v>9748</v>
      </c>
      <c r="G3309" t="s">
        <v>157</v>
      </c>
      <c r="H3309" t="s">
        <v>135</v>
      </c>
      <c r="I3309" t="s">
        <v>136</v>
      </c>
      <c r="J3309" t="s">
        <v>137</v>
      </c>
      <c r="K3309" t="s">
        <v>138</v>
      </c>
      <c r="L3309" t="s">
        <v>9749</v>
      </c>
      <c r="M3309" t="s">
        <v>9750</v>
      </c>
      <c r="N3309">
        <v>2.4669444440000001</v>
      </c>
      <c r="O3309">
        <v>0</v>
      </c>
      <c r="P3309">
        <v>67</v>
      </c>
      <c r="Q3309">
        <v>0</v>
      </c>
      <c r="R3309">
        <v>0</v>
      </c>
      <c r="S3309">
        <v>0</v>
      </c>
      <c r="T3309">
        <v>7</v>
      </c>
      <c r="U3309">
        <v>0</v>
      </c>
      <c r="V3309">
        <v>0</v>
      </c>
      <c r="W3309">
        <v>0</v>
      </c>
      <c r="X3309">
        <v>37.308476037800503</v>
      </c>
      <c r="Y3309">
        <v>0</v>
      </c>
      <c r="Z3309">
        <v>0</v>
      </c>
      <c r="AA3309">
        <v>0</v>
      </c>
      <c r="AB3309">
        <v>3.0309902286343746</v>
      </c>
      <c r="AC3309">
        <v>0</v>
      </c>
      <c r="AD3309">
        <v>0</v>
      </c>
      <c r="AE3309">
        <v>40.339466266434876</v>
      </c>
    </row>
    <row r="3310" spans="1:31" x14ac:dyDescent="0.25">
      <c r="A3310">
        <v>2374525</v>
      </c>
      <c r="B3310">
        <v>1</v>
      </c>
      <c r="C3310" t="s">
        <v>81</v>
      </c>
      <c r="D3310" t="s">
        <v>113</v>
      </c>
      <c r="E3310" t="s">
        <v>184</v>
      </c>
      <c r="F3310" t="s">
        <v>9751</v>
      </c>
      <c r="G3310" t="s">
        <v>199</v>
      </c>
      <c r="H3310" t="s">
        <v>135</v>
      </c>
      <c r="I3310" t="s">
        <v>136</v>
      </c>
      <c r="J3310" t="s">
        <v>137</v>
      </c>
      <c r="K3310" t="s">
        <v>138</v>
      </c>
      <c r="L3310" t="s">
        <v>9752</v>
      </c>
      <c r="M3310" t="s">
        <v>9753</v>
      </c>
      <c r="N3310">
        <v>2.602777777</v>
      </c>
      <c r="O3310">
        <v>0</v>
      </c>
      <c r="P3310">
        <v>0</v>
      </c>
      <c r="Q3310">
        <v>0</v>
      </c>
      <c r="R3310">
        <v>12</v>
      </c>
      <c r="S3310">
        <v>0</v>
      </c>
      <c r="T3310">
        <v>1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61.791602673814396</v>
      </c>
      <c r="AA3310">
        <v>0</v>
      </c>
      <c r="AB3310">
        <v>5.637011685607499</v>
      </c>
      <c r="AC3310">
        <v>0</v>
      </c>
      <c r="AD3310">
        <v>0</v>
      </c>
      <c r="AE3310">
        <v>67.4286143594219</v>
      </c>
    </row>
    <row r="3311" spans="1:31" x14ac:dyDescent="0.25">
      <c r="A3311">
        <v>2374537</v>
      </c>
      <c r="B3311">
        <v>1</v>
      </c>
      <c r="C3311" t="s">
        <v>80</v>
      </c>
      <c r="D3311" t="s">
        <v>103</v>
      </c>
      <c r="E3311" t="s">
        <v>155</v>
      </c>
      <c r="F3311" t="s">
        <v>9754</v>
      </c>
      <c r="G3311" t="s">
        <v>203</v>
      </c>
      <c r="H3311" t="s">
        <v>135</v>
      </c>
      <c r="I3311" t="s">
        <v>136</v>
      </c>
      <c r="J3311" t="s">
        <v>137</v>
      </c>
      <c r="K3311" t="s">
        <v>138</v>
      </c>
      <c r="L3311" t="s">
        <v>3603</v>
      </c>
      <c r="M3311" t="s">
        <v>9755</v>
      </c>
      <c r="N3311">
        <v>1.4880555550000001</v>
      </c>
      <c r="O3311">
        <v>0</v>
      </c>
      <c r="P3311">
        <v>53</v>
      </c>
      <c r="Q3311">
        <v>0</v>
      </c>
      <c r="R3311">
        <v>5</v>
      </c>
      <c r="S3311">
        <v>0</v>
      </c>
      <c r="T3311">
        <v>11</v>
      </c>
      <c r="U3311">
        <v>0</v>
      </c>
      <c r="V3311">
        <v>0</v>
      </c>
      <c r="W3311">
        <v>0</v>
      </c>
      <c r="X3311">
        <v>17.450752711200728</v>
      </c>
      <c r="Y3311">
        <v>0</v>
      </c>
      <c r="Z3311">
        <v>4.0876611614990273</v>
      </c>
      <c r="AA3311">
        <v>0</v>
      </c>
      <c r="AB3311">
        <v>3.2035266314887498</v>
      </c>
      <c r="AC3311">
        <v>0</v>
      </c>
      <c r="AD3311">
        <v>0</v>
      </c>
      <c r="AE3311">
        <v>24.741940504188506</v>
      </c>
    </row>
    <row r="3312" spans="1:31" x14ac:dyDescent="0.25">
      <c r="A3312">
        <v>2374543</v>
      </c>
      <c r="B3312">
        <v>1</v>
      </c>
      <c r="C3312" t="s">
        <v>81</v>
      </c>
      <c r="D3312" t="s">
        <v>123</v>
      </c>
      <c r="E3312" t="s">
        <v>132</v>
      </c>
      <c r="F3312" t="s">
        <v>9756</v>
      </c>
      <c r="G3312" t="s">
        <v>149</v>
      </c>
      <c r="H3312" t="s">
        <v>135</v>
      </c>
      <c r="I3312" t="s">
        <v>136</v>
      </c>
      <c r="J3312" t="s">
        <v>137</v>
      </c>
      <c r="K3312" t="s">
        <v>138</v>
      </c>
      <c r="L3312" t="s">
        <v>9757</v>
      </c>
      <c r="M3312" t="s">
        <v>9758</v>
      </c>
      <c r="N3312">
        <v>1.8133333330000001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0.50831042106610003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0.50831042106610003</v>
      </c>
    </row>
    <row r="3313" spans="1:31" x14ac:dyDescent="0.25">
      <c r="A3313">
        <v>2374545</v>
      </c>
      <c r="B3313">
        <v>1</v>
      </c>
      <c r="C3313" t="s">
        <v>80</v>
      </c>
      <c r="D3313" t="s">
        <v>85</v>
      </c>
      <c r="E3313" t="s">
        <v>170</v>
      </c>
      <c r="F3313" t="s">
        <v>2059</v>
      </c>
      <c r="G3313" t="s">
        <v>343</v>
      </c>
      <c r="H3313" t="s">
        <v>135</v>
      </c>
      <c r="I3313" t="s">
        <v>136</v>
      </c>
      <c r="J3313" t="s">
        <v>137</v>
      </c>
      <c r="K3313" t="s">
        <v>138</v>
      </c>
      <c r="L3313" t="s">
        <v>9759</v>
      </c>
      <c r="M3313" t="s">
        <v>9760</v>
      </c>
      <c r="N3313">
        <v>0.832777777</v>
      </c>
      <c r="O3313">
        <v>0</v>
      </c>
      <c r="P3313">
        <v>57</v>
      </c>
      <c r="Q3313">
        <v>0</v>
      </c>
      <c r="R3313">
        <v>0</v>
      </c>
      <c r="S3313">
        <v>0</v>
      </c>
      <c r="T3313">
        <v>19</v>
      </c>
      <c r="U3313">
        <v>0</v>
      </c>
      <c r="V3313">
        <v>0</v>
      </c>
      <c r="W3313">
        <v>0</v>
      </c>
      <c r="X3313">
        <v>14.785347876562637</v>
      </c>
      <c r="Y3313">
        <v>0</v>
      </c>
      <c r="Z3313">
        <v>0</v>
      </c>
      <c r="AA3313">
        <v>0</v>
      </c>
      <c r="AB3313">
        <v>31.150016433434487</v>
      </c>
      <c r="AC3313">
        <v>0</v>
      </c>
      <c r="AD3313">
        <v>0</v>
      </c>
      <c r="AE3313">
        <v>45.935364309997126</v>
      </c>
    </row>
    <row r="3314" spans="1:31" x14ac:dyDescent="0.25">
      <c r="A3314">
        <v>2374561</v>
      </c>
      <c r="B3314">
        <v>1</v>
      </c>
      <c r="C3314" t="s">
        <v>80</v>
      </c>
      <c r="D3314" t="s">
        <v>96</v>
      </c>
      <c r="E3314" t="s">
        <v>132</v>
      </c>
      <c r="F3314" t="s">
        <v>9761</v>
      </c>
      <c r="G3314" t="s">
        <v>145</v>
      </c>
      <c r="H3314" t="s">
        <v>135</v>
      </c>
      <c r="I3314" t="s">
        <v>136</v>
      </c>
      <c r="J3314" t="s">
        <v>137</v>
      </c>
      <c r="K3314" t="s">
        <v>138</v>
      </c>
      <c r="L3314" t="s">
        <v>9762</v>
      </c>
      <c r="M3314" t="s">
        <v>9763</v>
      </c>
      <c r="N3314">
        <v>0.903888888</v>
      </c>
      <c r="O3314">
        <v>0</v>
      </c>
      <c r="P3314">
        <v>1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0.5129257116894167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0.5129257116894167</v>
      </c>
    </row>
    <row r="3315" spans="1:31" x14ac:dyDescent="0.25">
      <c r="A3315">
        <v>2374538</v>
      </c>
      <c r="B3315">
        <v>1</v>
      </c>
      <c r="C3315" t="s">
        <v>81</v>
      </c>
      <c r="D3315" t="s">
        <v>128</v>
      </c>
      <c r="E3315" t="s">
        <v>155</v>
      </c>
      <c r="F3315" t="s">
        <v>9764</v>
      </c>
      <c r="G3315" t="s">
        <v>203</v>
      </c>
      <c r="H3315" t="s">
        <v>135</v>
      </c>
      <c r="I3315" t="s">
        <v>136</v>
      </c>
      <c r="J3315" t="s">
        <v>137</v>
      </c>
      <c r="K3315" t="s">
        <v>138</v>
      </c>
      <c r="L3315" t="s">
        <v>9765</v>
      </c>
      <c r="M3315" t="s">
        <v>9766</v>
      </c>
      <c r="N3315">
        <v>2.207222222</v>
      </c>
      <c r="O3315">
        <v>0</v>
      </c>
      <c r="P3315">
        <v>0</v>
      </c>
      <c r="Q3315">
        <v>0</v>
      </c>
      <c r="R3315">
        <v>1</v>
      </c>
      <c r="S3315">
        <v>0</v>
      </c>
      <c r="T3315">
        <v>2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5.5561679991932493</v>
      </c>
      <c r="AC3315">
        <v>0</v>
      </c>
      <c r="AD3315">
        <v>0</v>
      </c>
      <c r="AE3315">
        <v>5.5561679991932493</v>
      </c>
    </row>
    <row r="3316" spans="1:31" x14ac:dyDescent="0.25">
      <c r="A3316">
        <v>2374592</v>
      </c>
      <c r="B3316">
        <v>1</v>
      </c>
      <c r="C3316" t="s">
        <v>81</v>
      </c>
      <c r="D3316" t="s">
        <v>122</v>
      </c>
      <c r="E3316" t="s">
        <v>155</v>
      </c>
      <c r="F3316" t="s">
        <v>9767</v>
      </c>
      <c r="G3316" t="s">
        <v>203</v>
      </c>
      <c r="H3316" t="s">
        <v>135</v>
      </c>
      <c r="I3316" t="s">
        <v>136</v>
      </c>
      <c r="J3316" t="s">
        <v>137</v>
      </c>
      <c r="K3316" t="s">
        <v>138</v>
      </c>
      <c r="L3316" t="s">
        <v>9768</v>
      </c>
      <c r="M3316" t="s">
        <v>9769</v>
      </c>
      <c r="N3316">
        <v>1.113611111</v>
      </c>
      <c r="O3316">
        <v>0</v>
      </c>
      <c r="P3316">
        <v>10</v>
      </c>
      <c r="Q3316">
        <v>0</v>
      </c>
      <c r="R3316">
        <v>10</v>
      </c>
      <c r="S3316">
        <v>0</v>
      </c>
      <c r="T3316">
        <v>6</v>
      </c>
      <c r="U3316">
        <v>0</v>
      </c>
      <c r="V3316">
        <v>0</v>
      </c>
      <c r="W3316">
        <v>0</v>
      </c>
      <c r="X3316">
        <v>2.2546142917479579</v>
      </c>
      <c r="Y3316">
        <v>0</v>
      </c>
      <c r="Z3316">
        <v>10.769676042836533</v>
      </c>
      <c r="AA3316">
        <v>0</v>
      </c>
      <c r="AB3316">
        <v>17.604717857544998</v>
      </c>
      <c r="AC3316">
        <v>0</v>
      </c>
      <c r="AD3316">
        <v>0</v>
      </c>
      <c r="AE3316">
        <v>30.62900819212949</v>
      </c>
    </row>
    <row r="3317" spans="1:31" x14ac:dyDescent="0.25">
      <c r="A3317">
        <v>2374555</v>
      </c>
      <c r="B3317">
        <v>1</v>
      </c>
      <c r="C3317" t="s">
        <v>80</v>
      </c>
      <c r="D3317" t="s">
        <v>93</v>
      </c>
      <c r="E3317" t="s">
        <v>132</v>
      </c>
      <c r="F3317" t="s">
        <v>9770</v>
      </c>
      <c r="G3317" t="s">
        <v>145</v>
      </c>
      <c r="H3317" t="s">
        <v>135</v>
      </c>
      <c r="I3317" t="s">
        <v>136</v>
      </c>
      <c r="J3317" t="s">
        <v>137</v>
      </c>
      <c r="K3317" t="s">
        <v>138</v>
      </c>
      <c r="L3317" t="s">
        <v>9771</v>
      </c>
      <c r="M3317" t="s">
        <v>9772</v>
      </c>
      <c r="N3317">
        <v>1.531666666</v>
      </c>
      <c r="O3317">
        <v>0</v>
      </c>
      <c r="P3317">
        <v>1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0.40190941408942493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0.40190941408942493</v>
      </c>
    </row>
    <row r="3318" spans="1:31" x14ac:dyDescent="0.25">
      <c r="A3318">
        <v>2374563</v>
      </c>
      <c r="B3318">
        <v>1</v>
      </c>
      <c r="C3318" t="s">
        <v>80</v>
      </c>
      <c r="D3318" t="s">
        <v>96</v>
      </c>
      <c r="E3318" t="s">
        <v>132</v>
      </c>
      <c r="F3318" t="s">
        <v>9773</v>
      </c>
      <c r="G3318" t="s">
        <v>308</v>
      </c>
      <c r="H3318" t="s">
        <v>135</v>
      </c>
      <c r="I3318" t="s">
        <v>136</v>
      </c>
      <c r="J3318" t="s">
        <v>137</v>
      </c>
      <c r="K3318" t="s">
        <v>138</v>
      </c>
      <c r="L3318" t="s">
        <v>9774</v>
      </c>
      <c r="M3318" t="s">
        <v>9775</v>
      </c>
      <c r="N3318">
        <v>1.5275000000000001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15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17.953757726297574</v>
      </c>
      <c r="AC3318">
        <v>0</v>
      </c>
      <c r="AD3318">
        <v>0</v>
      </c>
      <c r="AE3318">
        <v>17.953757726297574</v>
      </c>
    </row>
    <row r="3319" spans="1:31" x14ac:dyDescent="0.25">
      <c r="A3319">
        <v>2374591</v>
      </c>
      <c r="B3319">
        <v>1</v>
      </c>
      <c r="C3319" t="s">
        <v>80</v>
      </c>
      <c r="D3319" t="s">
        <v>83</v>
      </c>
      <c r="E3319" t="s">
        <v>155</v>
      </c>
      <c r="F3319" t="s">
        <v>9776</v>
      </c>
      <c r="G3319" t="s">
        <v>594</v>
      </c>
      <c r="H3319" t="s">
        <v>135</v>
      </c>
      <c r="I3319" t="s">
        <v>136</v>
      </c>
      <c r="J3319" t="s">
        <v>137</v>
      </c>
      <c r="K3319" t="s">
        <v>138</v>
      </c>
      <c r="L3319" t="s">
        <v>9777</v>
      </c>
      <c r="M3319" t="s">
        <v>9778</v>
      </c>
      <c r="N3319">
        <v>1.6102777770000001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6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82.41193584026891</v>
      </c>
      <c r="AC3319">
        <v>0</v>
      </c>
      <c r="AD3319">
        <v>0</v>
      </c>
      <c r="AE3319">
        <v>82.41193584026891</v>
      </c>
    </row>
    <row r="3320" spans="1:31" x14ac:dyDescent="0.25">
      <c r="A3320">
        <v>2374374</v>
      </c>
      <c r="B3320">
        <v>1</v>
      </c>
      <c r="C3320" t="s">
        <v>80</v>
      </c>
      <c r="D3320" t="s">
        <v>84</v>
      </c>
      <c r="E3320" t="s">
        <v>132</v>
      </c>
      <c r="F3320" t="s">
        <v>664</v>
      </c>
      <c r="G3320" t="s">
        <v>134</v>
      </c>
      <c r="H3320" t="s">
        <v>135</v>
      </c>
      <c r="I3320" t="s">
        <v>136</v>
      </c>
      <c r="J3320" t="s">
        <v>137</v>
      </c>
      <c r="K3320" t="s">
        <v>138</v>
      </c>
      <c r="L3320" t="s">
        <v>9779</v>
      </c>
      <c r="M3320" t="s">
        <v>9780</v>
      </c>
      <c r="N3320">
        <v>8.2613888880000008</v>
      </c>
      <c r="O3320">
        <v>0</v>
      </c>
      <c r="P3320">
        <v>10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23.173269555950405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23.173269555950405</v>
      </c>
    </row>
    <row r="3321" spans="1:31" x14ac:dyDescent="0.25">
      <c r="A3321">
        <v>2374456</v>
      </c>
      <c r="B3321">
        <v>1</v>
      </c>
      <c r="C3321" t="s">
        <v>81</v>
      </c>
      <c r="D3321" t="s">
        <v>118</v>
      </c>
      <c r="E3321" t="s">
        <v>132</v>
      </c>
      <c r="F3321" t="s">
        <v>9781</v>
      </c>
      <c r="G3321" t="s">
        <v>172</v>
      </c>
      <c r="H3321" t="s">
        <v>135</v>
      </c>
      <c r="I3321" t="s">
        <v>136</v>
      </c>
      <c r="J3321" t="s">
        <v>3</v>
      </c>
      <c r="K3321" t="s">
        <v>138</v>
      </c>
      <c r="L3321" t="s">
        <v>9782</v>
      </c>
      <c r="M3321" t="s">
        <v>9783</v>
      </c>
      <c r="N3321">
        <v>6.2055555550000001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1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4.4600691301771249</v>
      </c>
      <c r="AC3321">
        <v>0</v>
      </c>
      <c r="AD3321">
        <v>0</v>
      </c>
      <c r="AE3321">
        <v>4.4600691301771249</v>
      </c>
    </row>
    <row r="3322" spans="1:31" x14ac:dyDescent="0.25">
      <c r="A3322">
        <v>2374490</v>
      </c>
      <c r="B3322">
        <v>1</v>
      </c>
      <c r="C3322" t="s">
        <v>80</v>
      </c>
      <c r="D3322" t="s">
        <v>93</v>
      </c>
      <c r="E3322" t="s">
        <v>132</v>
      </c>
      <c r="F3322" t="s">
        <v>9784</v>
      </c>
      <c r="G3322" t="s">
        <v>134</v>
      </c>
      <c r="H3322" t="s">
        <v>135</v>
      </c>
      <c r="I3322" t="s">
        <v>136</v>
      </c>
      <c r="J3322" t="s">
        <v>137</v>
      </c>
      <c r="K3322" t="s">
        <v>138</v>
      </c>
      <c r="L3322" t="s">
        <v>9785</v>
      </c>
      <c r="M3322" t="s">
        <v>9786</v>
      </c>
      <c r="N3322">
        <v>6.1858333329999997</v>
      </c>
      <c r="O3322">
        <v>0</v>
      </c>
      <c r="P3322">
        <v>5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5.5445358807942169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5.5445358807942169</v>
      </c>
    </row>
    <row r="3323" spans="1:31" x14ac:dyDescent="0.25">
      <c r="A3323">
        <v>2374507</v>
      </c>
      <c r="B3323">
        <v>1</v>
      </c>
      <c r="C3323" t="s">
        <v>81</v>
      </c>
      <c r="D3323" t="s">
        <v>112</v>
      </c>
      <c r="E3323" t="s">
        <v>170</v>
      </c>
      <c r="F3323" t="s">
        <v>9787</v>
      </c>
      <c r="G3323" t="s">
        <v>161</v>
      </c>
      <c r="H3323" t="s">
        <v>135</v>
      </c>
      <c r="I3323" t="s">
        <v>136</v>
      </c>
      <c r="J3323" t="s">
        <v>137</v>
      </c>
      <c r="K3323" t="s">
        <v>138</v>
      </c>
      <c r="L3323" t="s">
        <v>9788</v>
      </c>
      <c r="M3323" t="s">
        <v>9789</v>
      </c>
      <c r="N3323">
        <v>1.1950000000000001</v>
      </c>
      <c r="O3323">
        <v>0</v>
      </c>
      <c r="P3323">
        <v>21</v>
      </c>
      <c r="Q3323">
        <v>0</v>
      </c>
      <c r="R3323">
        <v>0</v>
      </c>
      <c r="S3323">
        <v>0</v>
      </c>
      <c r="T3323">
        <v>8</v>
      </c>
      <c r="U3323">
        <v>0</v>
      </c>
      <c r="V3323">
        <v>0</v>
      </c>
      <c r="W3323">
        <v>0</v>
      </c>
      <c r="X3323">
        <v>6.0005450619374008</v>
      </c>
      <c r="Y3323">
        <v>0</v>
      </c>
      <c r="Z3323">
        <v>0</v>
      </c>
      <c r="AA3323">
        <v>0</v>
      </c>
      <c r="AB3323">
        <v>8.8804952256896001</v>
      </c>
      <c r="AC3323">
        <v>0</v>
      </c>
      <c r="AD3323">
        <v>0</v>
      </c>
      <c r="AE3323">
        <v>14.881040287627002</v>
      </c>
    </row>
    <row r="3324" spans="1:31" x14ac:dyDescent="0.25">
      <c r="A3324">
        <v>2374534</v>
      </c>
      <c r="B3324">
        <v>1</v>
      </c>
      <c r="C3324" t="s">
        <v>80</v>
      </c>
      <c r="D3324" t="s">
        <v>97</v>
      </c>
      <c r="E3324" t="s">
        <v>155</v>
      </c>
      <c r="F3324" t="s">
        <v>9790</v>
      </c>
      <c r="G3324" t="s">
        <v>172</v>
      </c>
      <c r="H3324" t="s">
        <v>135</v>
      </c>
      <c r="I3324" t="s">
        <v>136</v>
      </c>
      <c r="J3324" t="s">
        <v>137</v>
      </c>
      <c r="K3324" t="s">
        <v>138</v>
      </c>
      <c r="L3324" t="s">
        <v>9719</v>
      </c>
      <c r="M3324" t="s">
        <v>9791</v>
      </c>
      <c r="N3324">
        <v>2.886111111</v>
      </c>
      <c r="O3324">
        <v>0</v>
      </c>
      <c r="P3324">
        <v>7</v>
      </c>
      <c r="Q3324">
        <v>0</v>
      </c>
      <c r="R3324">
        <v>0</v>
      </c>
      <c r="S3324">
        <v>0</v>
      </c>
      <c r="T3324">
        <v>6</v>
      </c>
      <c r="U3324">
        <v>0</v>
      </c>
      <c r="V3324">
        <v>0</v>
      </c>
      <c r="W3324">
        <v>0</v>
      </c>
      <c r="X3324">
        <v>9.1468485169563998</v>
      </c>
      <c r="Y3324">
        <v>0</v>
      </c>
      <c r="Z3324">
        <v>0</v>
      </c>
      <c r="AA3324">
        <v>0</v>
      </c>
      <c r="AB3324">
        <v>31.631984469970508</v>
      </c>
      <c r="AC3324">
        <v>0</v>
      </c>
      <c r="AD3324">
        <v>0</v>
      </c>
      <c r="AE3324">
        <v>40.778832986926908</v>
      </c>
    </row>
    <row r="3325" spans="1:31" x14ac:dyDescent="0.25">
      <c r="A3325">
        <v>2374559</v>
      </c>
      <c r="B3325">
        <v>1</v>
      </c>
      <c r="C3325" t="s">
        <v>80</v>
      </c>
      <c r="D3325" t="s">
        <v>93</v>
      </c>
      <c r="E3325" t="s">
        <v>132</v>
      </c>
      <c r="F3325" t="s">
        <v>9792</v>
      </c>
      <c r="G3325" t="s">
        <v>149</v>
      </c>
      <c r="H3325" t="s">
        <v>135</v>
      </c>
      <c r="I3325" t="s">
        <v>136</v>
      </c>
      <c r="J3325" t="s">
        <v>137</v>
      </c>
      <c r="K3325" t="s">
        <v>138</v>
      </c>
      <c r="L3325" t="s">
        <v>9793</v>
      </c>
      <c r="M3325" t="s">
        <v>9794</v>
      </c>
      <c r="N3325">
        <v>4.3319444440000003</v>
      </c>
      <c r="O3325">
        <v>0</v>
      </c>
      <c r="P3325">
        <v>0</v>
      </c>
      <c r="Q3325">
        <v>0</v>
      </c>
      <c r="R3325">
        <v>8</v>
      </c>
      <c r="S3325">
        <v>0</v>
      </c>
      <c r="T3325">
        <v>1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123.37732054879771</v>
      </c>
      <c r="AA3325">
        <v>0</v>
      </c>
      <c r="AB3325">
        <v>48.461674281902006</v>
      </c>
      <c r="AC3325">
        <v>0</v>
      </c>
      <c r="AD3325">
        <v>0</v>
      </c>
      <c r="AE3325">
        <v>171.83899483069973</v>
      </c>
    </row>
    <row r="3326" spans="1:31" x14ac:dyDescent="0.25">
      <c r="A3326">
        <v>2374586</v>
      </c>
      <c r="B3326">
        <v>1</v>
      </c>
      <c r="C3326" t="s">
        <v>81</v>
      </c>
      <c r="D3326" t="s">
        <v>112</v>
      </c>
      <c r="E3326" t="s">
        <v>155</v>
      </c>
      <c r="F3326" t="s">
        <v>617</v>
      </c>
      <c r="G3326" t="s">
        <v>203</v>
      </c>
      <c r="H3326" t="s">
        <v>135</v>
      </c>
      <c r="I3326" t="s">
        <v>136</v>
      </c>
      <c r="J3326" t="s">
        <v>137</v>
      </c>
      <c r="K3326" t="s">
        <v>138</v>
      </c>
      <c r="L3326" t="s">
        <v>9795</v>
      </c>
      <c r="M3326" t="s">
        <v>9796</v>
      </c>
      <c r="N3326">
        <v>3.6616666659999999</v>
      </c>
      <c r="O3326">
        <v>0</v>
      </c>
      <c r="P3326">
        <v>31</v>
      </c>
      <c r="Q3326">
        <v>0</v>
      </c>
      <c r="R3326">
        <v>1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26.47265827747518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26.47265827747518</v>
      </c>
    </row>
    <row r="3327" spans="1:31" x14ac:dyDescent="0.25">
      <c r="A3327">
        <v>2374621</v>
      </c>
      <c r="B3327">
        <v>1</v>
      </c>
      <c r="C3327" t="s">
        <v>80</v>
      </c>
      <c r="D3327" t="s">
        <v>97</v>
      </c>
      <c r="E3327" t="s">
        <v>155</v>
      </c>
      <c r="F3327" t="s">
        <v>9797</v>
      </c>
      <c r="G3327" t="s">
        <v>157</v>
      </c>
      <c r="H3327" t="s">
        <v>135</v>
      </c>
      <c r="I3327" t="s">
        <v>136</v>
      </c>
      <c r="J3327" t="s">
        <v>137</v>
      </c>
      <c r="K3327" t="s">
        <v>138</v>
      </c>
      <c r="L3327" t="s">
        <v>9798</v>
      </c>
      <c r="M3327" t="s">
        <v>9799</v>
      </c>
      <c r="N3327">
        <v>1.5672222220000001</v>
      </c>
      <c r="O3327">
        <v>0</v>
      </c>
      <c r="P3327">
        <v>50</v>
      </c>
      <c r="Q3327">
        <v>0</v>
      </c>
      <c r="R3327">
        <v>0</v>
      </c>
      <c r="S3327">
        <v>0</v>
      </c>
      <c r="T3327">
        <v>1</v>
      </c>
      <c r="U3327">
        <v>0</v>
      </c>
      <c r="V3327">
        <v>0</v>
      </c>
      <c r="W3327">
        <v>0</v>
      </c>
      <c r="X3327">
        <v>27.275955178523393</v>
      </c>
      <c r="Y3327">
        <v>0</v>
      </c>
      <c r="Z3327">
        <v>0</v>
      </c>
      <c r="AA3327">
        <v>0</v>
      </c>
      <c r="AB3327">
        <v>21.537018737211369</v>
      </c>
      <c r="AC3327">
        <v>0</v>
      </c>
      <c r="AD3327">
        <v>0</v>
      </c>
      <c r="AE3327">
        <v>48.812973915734759</v>
      </c>
    </row>
    <row r="3328" spans="1:31" x14ac:dyDescent="0.25">
      <c r="A3328">
        <v>2374625</v>
      </c>
      <c r="B3328">
        <v>1</v>
      </c>
      <c r="C3328" t="s">
        <v>80</v>
      </c>
      <c r="D3328" t="s">
        <v>85</v>
      </c>
      <c r="E3328" t="s">
        <v>132</v>
      </c>
      <c r="F3328" t="s">
        <v>9800</v>
      </c>
      <c r="G3328" t="s">
        <v>161</v>
      </c>
      <c r="H3328" t="s">
        <v>135</v>
      </c>
      <c r="I3328" t="s">
        <v>136</v>
      </c>
      <c r="J3328" t="s">
        <v>137</v>
      </c>
      <c r="K3328" t="s">
        <v>138</v>
      </c>
      <c r="L3328" t="s">
        <v>9801</v>
      </c>
      <c r="M3328" t="s">
        <v>9802</v>
      </c>
      <c r="N3328">
        <v>2.684722222</v>
      </c>
      <c r="O3328">
        <v>0</v>
      </c>
      <c r="P3328">
        <v>1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0.27793886026810005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0.27793886026810005</v>
      </c>
    </row>
    <row r="3329" spans="1:31" x14ac:dyDescent="0.25">
      <c r="A3329">
        <v>2374627</v>
      </c>
      <c r="B3329">
        <v>1</v>
      </c>
      <c r="C3329" t="s">
        <v>81</v>
      </c>
      <c r="D3329" t="s">
        <v>123</v>
      </c>
      <c r="E3329" t="s">
        <v>132</v>
      </c>
      <c r="F3329" t="s">
        <v>9803</v>
      </c>
      <c r="G3329" t="s">
        <v>149</v>
      </c>
      <c r="H3329" t="s">
        <v>135</v>
      </c>
      <c r="I3329" t="s">
        <v>136</v>
      </c>
      <c r="J3329" t="s">
        <v>137</v>
      </c>
      <c r="K3329" t="s">
        <v>138</v>
      </c>
      <c r="L3329" t="s">
        <v>9804</v>
      </c>
      <c r="M3329" t="s">
        <v>9805</v>
      </c>
      <c r="N3329">
        <v>2.5755555550000002</v>
      </c>
      <c r="O3329">
        <v>0</v>
      </c>
      <c r="P3329">
        <v>1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0.57619965437999998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0.57619965437999998</v>
      </c>
    </row>
    <row r="3330" spans="1:31" x14ac:dyDescent="0.25">
      <c r="A3330">
        <v>2374644</v>
      </c>
      <c r="B3330">
        <v>1</v>
      </c>
      <c r="C3330" t="s">
        <v>80</v>
      </c>
      <c r="D3330" t="s">
        <v>85</v>
      </c>
      <c r="E3330" t="s">
        <v>155</v>
      </c>
      <c r="F3330" t="s">
        <v>9806</v>
      </c>
      <c r="G3330" t="s">
        <v>203</v>
      </c>
      <c r="H3330" t="s">
        <v>135</v>
      </c>
      <c r="I3330" t="s">
        <v>136</v>
      </c>
      <c r="J3330" t="s">
        <v>137</v>
      </c>
      <c r="K3330" t="s">
        <v>138</v>
      </c>
      <c r="L3330" t="s">
        <v>9807</v>
      </c>
      <c r="M3330" t="s">
        <v>9808</v>
      </c>
      <c r="N3330">
        <v>1.2352777770000001</v>
      </c>
      <c r="O3330">
        <v>0</v>
      </c>
      <c r="P3330">
        <v>12</v>
      </c>
      <c r="Q3330">
        <v>0</v>
      </c>
      <c r="R3330">
        <v>0</v>
      </c>
      <c r="S3330">
        <v>0</v>
      </c>
      <c r="T3330">
        <v>3</v>
      </c>
      <c r="U3330">
        <v>0</v>
      </c>
      <c r="V3330">
        <v>0</v>
      </c>
      <c r="W3330">
        <v>0</v>
      </c>
      <c r="X3330">
        <v>4.5213941718299582</v>
      </c>
      <c r="Y3330">
        <v>0</v>
      </c>
      <c r="Z3330">
        <v>0</v>
      </c>
      <c r="AA3330">
        <v>0</v>
      </c>
      <c r="AB3330">
        <v>4.9829480440816667</v>
      </c>
      <c r="AC3330">
        <v>0</v>
      </c>
      <c r="AD3330">
        <v>0</v>
      </c>
      <c r="AE3330">
        <v>9.504342215911624</v>
      </c>
    </row>
    <row r="3331" spans="1:31" x14ac:dyDescent="0.25">
      <c r="A3331">
        <v>2374649</v>
      </c>
      <c r="B3331">
        <v>1</v>
      </c>
      <c r="C3331" t="s">
        <v>81</v>
      </c>
      <c r="D3331" t="s">
        <v>117</v>
      </c>
      <c r="E3331" t="s">
        <v>132</v>
      </c>
      <c r="F3331" t="s">
        <v>9809</v>
      </c>
      <c r="G3331" t="s">
        <v>145</v>
      </c>
      <c r="H3331" t="s">
        <v>135</v>
      </c>
      <c r="I3331" t="s">
        <v>136</v>
      </c>
      <c r="J3331" t="s">
        <v>137</v>
      </c>
      <c r="K3331" t="s">
        <v>138</v>
      </c>
      <c r="L3331" t="s">
        <v>9810</v>
      </c>
      <c r="M3331" t="s">
        <v>9811</v>
      </c>
      <c r="N3331">
        <v>0.52277777700000005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1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0.98818832129126666</v>
      </c>
      <c r="AC3331">
        <v>0</v>
      </c>
      <c r="AD3331">
        <v>0</v>
      </c>
      <c r="AE3331">
        <v>0.98818832129126666</v>
      </c>
    </row>
    <row r="3332" spans="1:31" x14ac:dyDescent="0.25">
      <c r="A3332">
        <v>2374659</v>
      </c>
      <c r="B3332">
        <v>1</v>
      </c>
      <c r="C3332" t="s">
        <v>80</v>
      </c>
      <c r="D3332" t="s">
        <v>95</v>
      </c>
      <c r="E3332" t="s">
        <v>132</v>
      </c>
      <c r="F3332" t="s">
        <v>9812</v>
      </c>
      <c r="G3332" t="s">
        <v>145</v>
      </c>
      <c r="H3332" t="s">
        <v>135</v>
      </c>
      <c r="I3332" t="s">
        <v>136</v>
      </c>
      <c r="J3332" t="s">
        <v>137</v>
      </c>
      <c r="K3332" t="s">
        <v>138</v>
      </c>
      <c r="L3332" t="s">
        <v>9813</v>
      </c>
      <c r="M3332" t="s">
        <v>9814</v>
      </c>
      <c r="N3332">
        <v>0.89194444399999995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11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79.758968733407031</v>
      </c>
      <c r="AC3332">
        <v>0</v>
      </c>
      <c r="AD3332">
        <v>0</v>
      </c>
      <c r="AE3332">
        <v>79.758968733407031</v>
      </c>
    </row>
    <row r="3333" spans="1:31" x14ac:dyDescent="0.25">
      <c r="A3333">
        <v>2374670</v>
      </c>
      <c r="B3333">
        <v>1</v>
      </c>
      <c r="C3333" t="s">
        <v>80</v>
      </c>
      <c r="D3333" t="s">
        <v>88</v>
      </c>
      <c r="E3333" t="s">
        <v>132</v>
      </c>
      <c r="F3333" t="s">
        <v>9815</v>
      </c>
      <c r="G3333" t="s">
        <v>145</v>
      </c>
      <c r="H3333" t="s">
        <v>135</v>
      </c>
      <c r="I3333" t="s">
        <v>136</v>
      </c>
      <c r="J3333" t="s">
        <v>137</v>
      </c>
      <c r="K3333" t="s">
        <v>138</v>
      </c>
      <c r="L3333" t="s">
        <v>9816</v>
      </c>
      <c r="M3333" t="s">
        <v>9817</v>
      </c>
      <c r="N3333">
        <v>0.98361111099999998</v>
      </c>
      <c r="O3333">
        <v>0</v>
      </c>
      <c r="P3333">
        <v>3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0.80209292790568332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0.80209292790568332</v>
      </c>
    </row>
    <row r="3334" spans="1:31" x14ac:dyDescent="0.25">
      <c r="A3334">
        <v>2374674</v>
      </c>
      <c r="B3334">
        <v>1</v>
      </c>
      <c r="C3334" t="s">
        <v>80</v>
      </c>
      <c r="D3334" t="s">
        <v>92</v>
      </c>
      <c r="E3334" t="s">
        <v>132</v>
      </c>
      <c r="F3334" t="s">
        <v>9818</v>
      </c>
      <c r="G3334" t="s">
        <v>149</v>
      </c>
      <c r="H3334" t="s">
        <v>135</v>
      </c>
      <c r="I3334" t="s">
        <v>136</v>
      </c>
      <c r="J3334" t="s">
        <v>137</v>
      </c>
      <c r="K3334" t="s">
        <v>138</v>
      </c>
      <c r="L3334" t="s">
        <v>9819</v>
      </c>
      <c r="M3334" t="s">
        <v>9820</v>
      </c>
      <c r="N3334">
        <v>0.73750000000000004</v>
      </c>
      <c r="O3334">
        <v>0</v>
      </c>
      <c r="P3334">
        <v>1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0.30881351862075007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0.30881351862075007</v>
      </c>
    </row>
    <row r="3335" spans="1:31" x14ac:dyDescent="0.25">
      <c r="A3335">
        <v>2374678</v>
      </c>
      <c r="B3335">
        <v>1</v>
      </c>
      <c r="C3335" t="s">
        <v>80</v>
      </c>
      <c r="D3335" t="s">
        <v>94</v>
      </c>
      <c r="E3335" t="s">
        <v>155</v>
      </c>
      <c r="F3335" t="s">
        <v>9821</v>
      </c>
      <c r="G3335" t="s">
        <v>157</v>
      </c>
      <c r="H3335" t="s">
        <v>135</v>
      </c>
      <c r="I3335" t="s">
        <v>136</v>
      </c>
      <c r="J3335" t="s">
        <v>137</v>
      </c>
      <c r="K3335" t="s">
        <v>138</v>
      </c>
      <c r="L3335" t="s">
        <v>9822</v>
      </c>
      <c r="M3335" t="s">
        <v>9823</v>
      </c>
      <c r="N3335">
        <v>1.1563888879999999</v>
      </c>
      <c r="O3335">
        <v>0</v>
      </c>
      <c r="P3335">
        <v>116</v>
      </c>
      <c r="Q3335">
        <v>0</v>
      </c>
      <c r="R3335">
        <v>0</v>
      </c>
      <c r="S3335">
        <v>0</v>
      </c>
      <c r="T3335">
        <v>4</v>
      </c>
      <c r="U3335">
        <v>0</v>
      </c>
      <c r="V3335">
        <v>0</v>
      </c>
      <c r="W3335">
        <v>0</v>
      </c>
      <c r="X3335">
        <v>26.419605352436879</v>
      </c>
      <c r="Y3335">
        <v>0</v>
      </c>
      <c r="Z3335">
        <v>0</v>
      </c>
      <c r="AA3335">
        <v>0</v>
      </c>
      <c r="AB3335">
        <v>5.07053626050355</v>
      </c>
      <c r="AC3335">
        <v>0</v>
      </c>
      <c r="AD3335">
        <v>0</v>
      </c>
      <c r="AE3335">
        <v>31.490141612940427</v>
      </c>
    </row>
    <row r="3336" spans="1:31" x14ac:dyDescent="0.25">
      <c r="A3336">
        <v>2374683</v>
      </c>
      <c r="B3336">
        <v>1</v>
      </c>
      <c r="C3336" t="s">
        <v>80</v>
      </c>
      <c r="D3336" t="s">
        <v>92</v>
      </c>
      <c r="E3336" t="s">
        <v>132</v>
      </c>
      <c r="F3336" t="s">
        <v>9824</v>
      </c>
      <c r="G3336" t="s">
        <v>149</v>
      </c>
      <c r="H3336" t="s">
        <v>135</v>
      </c>
      <c r="I3336" t="s">
        <v>136</v>
      </c>
      <c r="J3336" t="s">
        <v>137</v>
      </c>
      <c r="K3336" t="s">
        <v>138</v>
      </c>
      <c r="L3336" t="s">
        <v>9825</v>
      </c>
      <c r="M3336" t="s">
        <v>9826</v>
      </c>
      <c r="N3336">
        <v>0.68722222200000005</v>
      </c>
      <c r="O3336">
        <v>0</v>
      </c>
      <c r="P3336">
        <v>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0.35356849175894994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0.35356849175894994</v>
      </c>
    </row>
    <row r="3337" spans="1:31" x14ac:dyDescent="0.25">
      <c r="A3337">
        <v>2374707</v>
      </c>
      <c r="B3337">
        <v>1</v>
      </c>
      <c r="C3337" t="s">
        <v>80</v>
      </c>
      <c r="D3337" t="s">
        <v>91</v>
      </c>
      <c r="E3337" t="s">
        <v>132</v>
      </c>
      <c r="F3337" t="s">
        <v>9827</v>
      </c>
      <c r="G3337" t="s">
        <v>145</v>
      </c>
      <c r="H3337" t="s">
        <v>135</v>
      </c>
      <c r="I3337" t="s">
        <v>136</v>
      </c>
      <c r="J3337" t="s">
        <v>137</v>
      </c>
      <c r="K3337" t="s">
        <v>138</v>
      </c>
      <c r="L3337" t="s">
        <v>9828</v>
      </c>
      <c r="M3337" t="s">
        <v>9829</v>
      </c>
      <c r="N3337">
        <v>0.46694444400000001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1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8.3002610056533338E-2</v>
      </c>
      <c r="AC3337">
        <v>0</v>
      </c>
      <c r="AD3337">
        <v>0</v>
      </c>
      <c r="AE3337">
        <v>8.3002610056533338E-2</v>
      </c>
    </row>
    <row r="3338" spans="1:31" x14ac:dyDescent="0.25">
      <c r="A3338">
        <v>2374721</v>
      </c>
      <c r="B3338">
        <v>1</v>
      </c>
      <c r="C3338" t="s">
        <v>80</v>
      </c>
      <c r="D3338" t="s">
        <v>97</v>
      </c>
      <c r="E3338" t="s">
        <v>155</v>
      </c>
      <c r="F3338" t="s">
        <v>9830</v>
      </c>
      <c r="G3338" t="s">
        <v>161</v>
      </c>
      <c r="H3338" t="s">
        <v>135</v>
      </c>
      <c r="I3338" t="s">
        <v>136</v>
      </c>
      <c r="J3338" t="s">
        <v>137</v>
      </c>
      <c r="K3338" t="s">
        <v>138</v>
      </c>
      <c r="L3338" t="s">
        <v>9831</v>
      </c>
      <c r="M3338" t="s">
        <v>9832</v>
      </c>
      <c r="N3338">
        <v>0.178888888</v>
      </c>
      <c r="O3338">
        <v>0</v>
      </c>
      <c r="P3338">
        <v>51</v>
      </c>
      <c r="Q3338">
        <v>0</v>
      </c>
      <c r="R3338">
        <v>0</v>
      </c>
      <c r="S3338">
        <v>0</v>
      </c>
      <c r="T3338">
        <v>9</v>
      </c>
      <c r="U3338">
        <v>0</v>
      </c>
      <c r="V3338">
        <v>0</v>
      </c>
      <c r="W3338">
        <v>0</v>
      </c>
      <c r="X3338">
        <v>3.2464099725526001</v>
      </c>
      <c r="Y3338">
        <v>0</v>
      </c>
      <c r="Z3338">
        <v>0</v>
      </c>
      <c r="AA3338">
        <v>0</v>
      </c>
      <c r="AB3338">
        <v>1.8564101187519997</v>
      </c>
      <c r="AC3338">
        <v>0</v>
      </c>
      <c r="AD3338">
        <v>0</v>
      </c>
      <c r="AE3338">
        <v>5.1028200913045998</v>
      </c>
    </row>
    <row r="3339" spans="1:31" x14ac:dyDescent="0.25">
      <c r="A3339">
        <v>2374568</v>
      </c>
      <c r="B3339">
        <v>1</v>
      </c>
      <c r="C3339" t="s">
        <v>80</v>
      </c>
      <c r="D3339" t="s">
        <v>97</v>
      </c>
      <c r="E3339" t="s">
        <v>132</v>
      </c>
      <c r="F3339" t="s">
        <v>9833</v>
      </c>
      <c r="G3339" t="s">
        <v>149</v>
      </c>
      <c r="H3339" t="s">
        <v>135</v>
      </c>
      <c r="I3339" t="s">
        <v>136</v>
      </c>
      <c r="J3339" t="s">
        <v>137</v>
      </c>
      <c r="K3339" t="s">
        <v>138</v>
      </c>
      <c r="L3339" t="s">
        <v>9834</v>
      </c>
      <c r="M3339" t="s">
        <v>9835</v>
      </c>
      <c r="N3339">
        <v>4.8822222220000002</v>
      </c>
      <c r="O3339">
        <v>0</v>
      </c>
      <c r="P3339">
        <v>1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1.1762529016332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1.1762529016332</v>
      </c>
    </row>
    <row r="3340" spans="1:31" x14ac:dyDescent="0.25">
      <c r="A3340">
        <v>2374602</v>
      </c>
      <c r="B3340">
        <v>1</v>
      </c>
      <c r="C3340" t="s">
        <v>80</v>
      </c>
      <c r="D3340" t="s">
        <v>83</v>
      </c>
      <c r="E3340" t="s">
        <v>155</v>
      </c>
      <c r="F3340" t="s">
        <v>9836</v>
      </c>
      <c r="G3340" t="s">
        <v>203</v>
      </c>
      <c r="H3340" t="s">
        <v>135</v>
      </c>
      <c r="I3340" t="s">
        <v>136</v>
      </c>
      <c r="J3340" t="s">
        <v>137</v>
      </c>
      <c r="K3340" t="s">
        <v>138</v>
      </c>
      <c r="L3340" t="s">
        <v>9837</v>
      </c>
      <c r="M3340" t="s">
        <v>9838</v>
      </c>
      <c r="N3340">
        <v>4.3805555549999999</v>
      </c>
      <c r="O3340">
        <v>0</v>
      </c>
      <c r="P3340">
        <v>84</v>
      </c>
      <c r="Q3340">
        <v>0</v>
      </c>
      <c r="R3340">
        <v>0</v>
      </c>
      <c r="S3340">
        <v>0</v>
      </c>
      <c r="T3340">
        <v>3</v>
      </c>
      <c r="U3340">
        <v>0</v>
      </c>
      <c r="V3340">
        <v>0</v>
      </c>
      <c r="W3340">
        <v>0</v>
      </c>
      <c r="X3340">
        <v>97.696314776477436</v>
      </c>
      <c r="Y3340">
        <v>0</v>
      </c>
      <c r="Z3340">
        <v>0</v>
      </c>
      <c r="AA3340">
        <v>0</v>
      </c>
      <c r="AB3340">
        <v>11.889902790382669</v>
      </c>
      <c r="AC3340">
        <v>0</v>
      </c>
      <c r="AD3340">
        <v>0</v>
      </c>
      <c r="AE3340">
        <v>109.5862175668601</v>
      </c>
    </row>
    <row r="3341" spans="1:31" x14ac:dyDescent="0.25">
      <c r="A3341">
        <v>2374624</v>
      </c>
      <c r="B3341">
        <v>1</v>
      </c>
      <c r="C3341" t="s">
        <v>81</v>
      </c>
      <c r="D3341" t="s">
        <v>112</v>
      </c>
      <c r="E3341" t="s">
        <v>155</v>
      </c>
      <c r="F3341" t="s">
        <v>9839</v>
      </c>
      <c r="G3341" t="s">
        <v>157</v>
      </c>
      <c r="H3341" t="s">
        <v>135</v>
      </c>
      <c r="I3341" t="s">
        <v>136</v>
      </c>
      <c r="J3341" t="s">
        <v>137</v>
      </c>
      <c r="K3341" t="s">
        <v>138</v>
      </c>
      <c r="L3341" t="s">
        <v>9840</v>
      </c>
      <c r="M3341" t="s">
        <v>9841</v>
      </c>
      <c r="N3341">
        <v>4.1677777770000004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10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20.128169015480992</v>
      </c>
      <c r="AC3341">
        <v>0</v>
      </c>
      <c r="AD3341">
        <v>0</v>
      </c>
      <c r="AE3341">
        <v>20.128169015480992</v>
      </c>
    </row>
    <row r="3342" spans="1:31" x14ac:dyDescent="0.25">
      <c r="A3342">
        <v>2374641</v>
      </c>
      <c r="B3342">
        <v>1</v>
      </c>
      <c r="C3342" t="s">
        <v>80</v>
      </c>
      <c r="D3342" t="s">
        <v>83</v>
      </c>
      <c r="E3342" t="s">
        <v>170</v>
      </c>
      <c r="F3342" t="s">
        <v>9842</v>
      </c>
      <c r="G3342" t="s">
        <v>203</v>
      </c>
      <c r="H3342" t="s">
        <v>135</v>
      </c>
      <c r="I3342" t="s">
        <v>136</v>
      </c>
      <c r="J3342" t="s">
        <v>137</v>
      </c>
      <c r="K3342" t="s">
        <v>138</v>
      </c>
      <c r="L3342" t="s">
        <v>9843</v>
      </c>
      <c r="M3342" t="s">
        <v>9844</v>
      </c>
      <c r="N3342">
        <v>2.8430555549999998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8</v>
      </c>
      <c r="U3342">
        <v>0</v>
      </c>
      <c r="V3342">
        <v>3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68.234228289308263</v>
      </c>
      <c r="AC3342">
        <v>0</v>
      </c>
      <c r="AD3342">
        <v>530.04494939151687</v>
      </c>
      <c r="AE3342">
        <v>598.27917768082511</v>
      </c>
    </row>
    <row r="3343" spans="1:31" x14ac:dyDescent="0.25">
      <c r="A3343">
        <v>2374651</v>
      </c>
      <c r="B3343">
        <v>1</v>
      </c>
      <c r="C3343" t="s">
        <v>80</v>
      </c>
      <c r="D3343" t="s">
        <v>97</v>
      </c>
      <c r="E3343" t="s">
        <v>155</v>
      </c>
      <c r="F3343" t="s">
        <v>9845</v>
      </c>
      <c r="G3343" t="s">
        <v>203</v>
      </c>
      <c r="H3343" t="s">
        <v>135</v>
      </c>
      <c r="I3343" t="s">
        <v>136</v>
      </c>
      <c r="J3343" t="s">
        <v>137</v>
      </c>
      <c r="K3343" t="s">
        <v>138</v>
      </c>
      <c r="L3343" t="s">
        <v>9846</v>
      </c>
      <c r="M3343" t="s">
        <v>9847</v>
      </c>
      <c r="N3343">
        <v>2.8511111109999998</v>
      </c>
      <c r="O3343">
        <v>0</v>
      </c>
      <c r="P3343">
        <v>3</v>
      </c>
      <c r="Q3343">
        <v>0</v>
      </c>
      <c r="R3343">
        <v>1</v>
      </c>
      <c r="S3343">
        <v>0</v>
      </c>
      <c r="T3343">
        <v>4</v>
      </c>
      <c r="U3343">
        <v>0</v>
      </c>
      <c r="V3343">
        <v>0</v>
      </c>
      <c r="W3343">
        <v>0</v>
      </c>
      <c r="X3343">
        <v>4.1767740484009588</v>
      </c>
      <c r="Y3343">
        <v>0</v>
      </c>
      <c r="Z3343">
        <v>0.54648478465700001</v>
      </c>
      <c r="AA3343">
        <v>0</v>
      </c>
      <c r="AB3343">
        <v>18.255684061155101</v>
      </c>
      <c r="AC3343">
        <v>0</v>
      </c>
      <c r="AD3343">
        <v>0</v>
      </c>
      <c r="AE3343">
        <v>22.978942894213059</v>
      </c>
    </row>
    <row r="3344" spans="1:31" x14ac:dyDescent="0.25">
      <c r="A3344">
        <v>2374652</v>
      </c>
      <c r="B3344">
        <v>1</v>
      </c>
      <c r="C3344" t="s">
        <v>80</v>
      </c>
      <c r="D3344" t="s">
        <v>99</v>
      </c>
      <c r="E3344" t="s">
        <v>155</v>
      </c>
      <c r="F3344" t="s">
        <v>9848</v>
      </c>
      <c r="G3344" t="s">
        <v>203</v>
      </c>
      <c r="H3344" t="s">
        <v>135</v>
      </c>
      <c r="I3344" t="s">
        <v>136</v>
      </c>
      <c r="J3344" t="s">
        <v>137</v>
      </c>
      <c r="K3344" t="s">
        <v>138</v>
      </c>
      <c r="L3344" t="s">
        <v>9849</v>
      </c>
      <c r="M3344" t="s">
        <v>9850</v>
      </c>
      <c r="N3344">
        <v>2.6124999999999998</v>
      </c>
      <c r="O3344">
        <v>0</v>
      </c>
      <c r="P3344">
        <v>7</v>
      </c>
      <c r="Q3344">
        <v>0</v>
      </c>
      <c r="R3344">
        <v>5</v>
      </c>
      <c r="S3344">
        <v>0</v>
      </c>
      <c r="T3344">
        <v>2</v>
      </c>
      <c r="U3344">
        <v>0</v>
      </c>
      <c r="V3344">
        <v>0</v>
      </c>
      <c r="W3344">
        <v>0</v>
      </c>
      <c r="X3344">
        <v>1.0917992556928751</v>
      </c>
      <c r="Y3344">
        <v>0</v>
      </c>
      <c r="Z3344">
        <v>2.3159304264915006</v>
      </c>
      <c r="AA3344">
        <v>0</v>
      </c>
      <c r="AB3344">
        <v>10.662971938416002</v>
      </c>
      <c r="AC3344">
        <v>0</v>
      </c>
      <c r="AD3344">
        <v>0</v>
      </c>
      <c r="AE3344">
        <v>14.070701620600378</v>
      </c>
    </row>
    <row r="3345" spans="1:31" x14ac:dyDescent="0.25">
      <c r="A3345">
        <v>2374658</v>
      </c>
      <c r="B3345">
        <v>1</v>
      </c>
      <c r="C3345" t="s">
        <v>81</v>
      </c>
      <c r="D3345" t="s">
        <v>118</v>
      </c>
      <c r="E3345" t="s">
        <v>132</v>
      </c>
      <c r="F3345" t="s">
        <v>9640</v>
      </c>
      <c r="G3345" t="s">
        <v>145</v>
      </c>
      <c r="H3345" t="s">
        <v>135</v>
      </c>
      <c r="I3345" t="s">
        <v>136</v>
      </c>
      <c r="J3345" t="s">
        <v>137</v>
      </c>
      <c r="K3345" t="s">
        <v>138</v>
      </c>
      <c r="L3345" t="s">
        <v>9851</v>
      </c>
      <c r="M3345" t="s">
        <v>9852</v>
      </c>
      <c r="N3345">
        <v>2.6072222219999999</v>
      </c>
      <c r="O3345">
        <v>0</v>
      </c>
      <c r="P3345">
        <v>13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6.7288752465218069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6.7288752465218069</v>
      </c>
    </row>
    <row r="3346" spans="1:31" x14ac:dyDescent="0.25">
      <c r="A3346">
        <v>2374671</v>
      </c>
      <c r="B3346">
        <v>1</v>
      </c>
      <c r="C3346" t="s">
        <v>80</v>
      </c>
      <c r="D3346" t="s">
        <v>89</v>
      </c>
      <c r="E3346" t="s">
        <v>132</v>
      </c>
      <c r="F3346" t="s">
        <v>9853</v>
      </c>
      <c r="G3346" t="s">
        <v>149</v>
      </c>
      <c r="H3346" t="s">
        <v>135</v>
      </c>
      <c r="I3346" t="s">
        <v>136</v>
      </c>
      <c r="J3346" t="s">
        <v>137</v>
      </c>
      <c r="K3346" t="s">
        <v>138</v>
      </c>
      <c r="L3346" t="s">
        <v>9854</v>
      </c>
      <c r="M3346" t="s">
        <v>9855</v>
      </c>
      <c r="N3346">
        <v>2.031666666</v>
      </c>
      <c r="O3346">
        <v>0</v>
      </c>
      <c r="P3346">
        <v>6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3.3875160725717994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3.3875160725717994</v>
      </c>
    </row>
    <row r="3347" spans="1:31" x14ac:dyDescent="0.25">
      <c r="A3347">
        <v>2374688</v>
      </c>
      <c r="B3347">
        <v>1</v>
      </c>
      <c r="C3347" t="s">
        <v>80</v>
      </c>
      <c r="D3347" t="s">
        <v>83</v>
      </c>
      <c r="E3347" t="s">
        <v>155</v>
      </c>
      <c r="F3347" t="s">
        <v>9856</v>
      </c>
      <c r="G3347" t="s">
        <v>157</v>
      </c>
      <c r="H3347" t="s">
        <v>135</v>
      </c>
      <c r="I3347" t="s">
        <v>136</v>
      </c>
      <c r="J3347" t="s">
        <v>137</v>
      </c>
      <c r="K3347" t="s">
        <v>138</v>
      </c>
      <c r="L3347" t="s">
        <v>9857</v>
      </c>
      <c r="M3347" t="s">
        <v>9858</v>
      </c>
      <c r="N3347">
        <v>1.366944444</v>
      </c>
      <c r="O3347">
        <v>0</v>
      </c>
      <c r="P3347">
        <v>78</v>
      </c>
      <c r="Q3347">
        <v>0</v>
      </c>
      <c r="R3347">
        <v>0</v>
      </c>
      <c r="S3347">
        <v>0</v>
      </c>
      <c r="T3347">
        <v>3</v>
      </c>
      <c r="U3347">
        <v>0</v>
      </c>
      <c r="V3347">
        <v>0</v>
      </c>
      <c r="W3347">
        <v>0</v>
      </c>
      <c r="X3347">
        <v>27.477843781444644</v>
      </c>
      <c r="Y3347">
        <v>0</v>
      </c>
      <c r="Z3347">
        <v>0</v>
      </c>
      <c r="AA3347">
        <v>0</v>
      </c>
      <c r="AB3347">
        <v>5.7256521400395162</v>
      </c>
      <c r="AC3347">
        <v>0</v>
      </c>
      <c r="AD3347">
        <v>0</v>
      </c>
      <c r="AE3347">
        <v>33.203495921484162</v>
      </c>
    </row>
    <row r="3348" spans="1:31" x14ac:dyDescent="0.25">
      <c r="A3348">
        <v>2374692</v>
      </c>
      <c r="B3348">
        <v>1</v>
      </c>
      <c r="C3348" t="s">
        <v>80</v>
      </c>
      <c r="D3348" t="s">
        <v>110</v>
      </c>
      <c r="E3348" t="s">
        <v>170</v>
      </c>
      <c r="F3348" t="s">
        <v>9859</v>
      </c>
      <c r="G3348" t="s">
        <v>172</v>
      </c>
      <c r="H3348" t="s">
        <v>135</v>
      </c>
      <c r="I3348" t="s">
        <v>136</v>
      </c>
      <c r="J3348" t="s">
        <v>137</v>
      </c>
      <c r="K3348" t="s">
        <v>138</v>
      </c>
      <c r="L3348" t="s">
        <v>9860</v>
      </c>
      <c r="M3348" t="s">
        <v>9861</v>
      </c>
      <c r="N3348">
        <v>1.6883333330000001</v>
      </c>
      <c r="O3348">
        <v>0</v>
      </c>
      <c r="P3348">
        <v>37</v>
      </c>
      <c r="Q3348">
        <v>0</v>
      </c>
      <c r="R3348">
        <v>0</v>
      </c>
      <c r="S3348">
        <v>0</v>
      </c>
      <c r="T3348">
        <v>6</v>
      </c>
      <c r="U3348">
        <v>0</v>
      </c>
      <c r="V3348">
        <v>0</v>
      </c>
      <c r="W3348">
        <v>0</v>
      </c>
      <c r="X3348">
        <v>16.602999534049445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16.602999534049445</v>
      </c>
    </row>
    <row r="3349" spans="1:31" x14ac:dyDescent="0.25">
      <c r="A3349">
        <v>2374703</v>
      </c>
      <c r="B3349">
        <v>1</v>
      </c>
      <c r="C3349" t="s">
        <v>81</v>
      </c>
      <c r="D3349" t="s">
        <v>123</v>
      </c>
      <c r="E3349" t="s">
        <v>155</v>
      </c>
      <c r="F3349" t="s">
        <v>9862</v>
      </c>
      <c r="G3349" t="s">
        <v>203</v>
      </c>
      <c r="H3349" t="s">
        <v>135</v>
      </c>
      <c r="I3349" t="s">
        <v>136</v>
      </c>
      <c r="J3349" t="s">
        <v>137</v>
      </c>
      <c r="K3349" t="s">
        <v>138</v>
      </c>
      <c r="L3349" t="s">
        <v>9863</v>
      </c>
      <c r="M3349" t="s">
        <v>9864</v>
      </c>
      <c r="N3349">
        <v>1.905277777</v>
      </c>
      <c r="O3349">
        <v>0</v>
      </c>
      <c r="P3349">
        <v>121</v>
      </c>
      <c r="Q3349">
        <v>0</v>
      </c>
      <c r="R3349">
        <v>0</v>
      </c>
      <c r="S3349">
        <v>0</v>
      </c>
      <c r="T3349">
        <v>2</v>
      </c>
      <c r="U3349">
        <v>0</v>
      </c>
      <c r="V3349">
        <v>0</v>
      </c>
      <c r="W3349">
        <v>0</v>
      </c>
      <c r="X3349">
        <v>66.757621079629672</v>
      </c>
      <c r="Y3349">
        <v>0</v>
      </c>
      <c r="Z3349">
        <v>0</v>
      </c>
      <c r="AA3349">
        <v>0</v>
      </c>
      <c r="AB3349">
        <v>14.630833021871986</v>
      </c>
      <c r="AC3349">
        <v>0</v>
      </c>
      <c r="AD3349">
        <v>0</v>
      </c>
      <c r="AE3349">
        <v>81.388454101501651</v>
      </c>
    </row>
    <row r="3350" spans="1:31" x14ac:dyDescent="0.25">
      <c r="A3350">
        <v>2374717</v>
      </c>
      <c r="B3350">
        <v>1</v>
      </c>
      <c r="C3350" t="s">
        <v>81</v>
      </c>
      <c r="D3350" t="s">
        <v>116</v>
      </c>
      <c r="E3350" t="s">
        <v>155</v>
      </c>
      <c r="F3350" t="s">
        <v>9865</v>
      </c>
      <c r="G3350" t="s">
        <v>157</v>
      </c>
      <c r="H3350" t="s">
        <v>135</v>
      </c>
      <c r="I3350" t="s">
        <v>136</v>
      </c>
      <c r="J3350" t="s">
        <v>137</v>
      </c>
      <c r="K3350" t="s">
        <v>138</v>
      </c>
      <c r="L3350" t="s">
        <v>9866</v>
      </c>
      <c r="M3350" t="s">
        <v>9867</v>
      </c>
      <c r="N3350">
        <v>1.2041666660000001</v>
      </c>
      <c r="O3350">
        <v>0</v>
      </c>
      <c r="P3350">
        <v>92</v>
      </c>
      <c r="Q3350">
        <v>0</v>
      </c>
      <c r="R3350">
        <v>2</v>
      </c>
      <c r="S3350">
        <v>0</v>
      </c>
      <c r="T3350">
        <v>12</v>
      </c>
      <c r="U3350">
        <v>0</v>
      </c>
      <c r="V3350">
        <v>0</v>
      </c>
      <c r="W3350">
        <v>0</v>
      </c>
      <c r="X3350">
        <v>20.348284876671372</v>
      </c>
      <c r="Y3350">
        <v>0</v>
      </c>
      <c r="Z3350">
        <v>1.6351055948701498</v>
      </c>
      <c r="AA3350">
        <v>0</v>
      </c>
      <c r="AB3350">
        <v>1.4803339408010998</v>
      </c>
      <c r="AC3350">
        <v>0</v>
      </c>
      <c r="AD3350">
        <v>0</v>
      </c>
      <c r="AE3350">
        <v>23.463724412342621</v>
      </c>
    </row>
    <row r="3351" spans="1:31" x14ac:dyDescent="0.25">
      <c r="A3351">
        <v>2374767</v>
      </c>
      <c r="B3351">
        <v>1</v>
      </c>
      <c r="C3351" t="s">
        <v>80</v>
      </c>
      <c r="D3351" t="s">
        <v>100</v>
      </c>
      <c r="E3351" t="s">
        <v>155</v>
      </c>
      <c r="F3351" t="s">
        <v>9868</v>
      </c>
      <c r="G3351" t="s">
        <v>646</v>
      </c>
      <c r="H3351" t="s">
        <v>135</v>
      </c>
      <c r="I3351" t="s">
        <v>136</v>
      </c>
      <c r="J3351" t="s">
        <v>137</v>
      </c>
      <c r="K3351" t="s">
        <v>138</v>
      </c>
      <c r="L3351" t="s">
        <v>9869</v>
      </c>
      <c r="M3351" t="s">
        <v>9870</v>
      </c>
      <c r="N3351">
        <v>0.45750000000000002</v>
      </c>
      <c r="O3351">
        <v>0</v>
      </c>
      <c r="P3351">
        <v>48</v>
      </c>
      <c r="Q3351">
        <v>0</v>
      </c>
      <c r="R3351">
        <v>2</v>
      </c>
      <c r="S3351">
        <v>0</v>
      </c>
      <c r="T3351">
        <v>8</v>
      </c>
      <c r="U3351">
        <v>0</v>
      </c>
      <c r="V3351">
        <v>0</v>
      </c>
      <c r="W3351">
        <v>0</v>
      </c>
      <c r="X3351">
        <v>5.2335821069052164</v>
      </c>
      <c r="Y3351">
        <v>0</v>
      </c>
      <c r="Z3351">
        <v>1.1071470395666666E-2</v>
      </c>
      <c r="AA3351">
        <v>0</v>
      </c>
      <c r="AB3351">
        <v>3.1006649913299502</v>
      </c>
      <c r="AC3351">
        <v>0</v>
      </c>
      <c r="AD3351">
        <v>0</v>
      </c>
      <c r="AE3351">
        <v>8.3453185686308338</v>
      </c>
    </row>
    <row r="3352" spans="1:31" x14ac:dyDescent="0.25">
      <c r="A3352">
        <v>2374580</v>
      </c>
      <c r="B3352">
        <v>1</v>
      </c>
      <c r="C3352" t="s">
        <v>80</v>
      </c>
      <c r="D3352" t="s">
        <v>110</v>
      </c>
      <c r="E3352" t="s">
        <v>132</v>
      </c>
      <c r="F3352" t="s">
        <v>9871</v>
      </c>
      <c r="G3352" t="s">
        <v>134</v>
      </c>
      <c r="H3352" t="s">
        <v>135</v>
      </c>
      <c r="I3352" t="s">
        <v>136</v>
      </c>
      <c r="J3352" t="s">
        <v>137</v>
      </c>
      <c r="K3352" t="s">
        <v>138</v>
      </c>
      <c r="L3352" t="s">
        <v>9872</v>
      </c>
      <c r="M3352" t="s">
        <v>9873</v>
      </c>
      <c r="N3352">
        <v>5.35</v>
      </c>
      <c r="O3352">
        <v>0</v>
      </c>
      <c r="P3352">
        <v>5</v>
      </c>
      <c r="Q3352">
        <v>0</v>
      </c>
      <c r="R3352">
        <v>0</v>
      </c>
      <c r="S3352">
        <v>0</v>
      </c>
      <c r="T3352">
        <v>1</v>
      </c>
      <c r="U3352">
        <v>0</v>
      </c>
      <c r="V3352">
        <v>0</v>
      </c>
      <c r="W3352">
        <v>0</v>
      </c>
      <c r="X3352">
        <v>7.5512881124539755</v>
      </c>
      <c r="Y3352">
        <v>0</v>
      </c>
      <c r="Z3352">
        <v>0</v>
      </c>
      <c r="AA3352">
        <v>0</v>
      </c>
      <c r="AB3352">
        <v>3.9936813757661667</v>
      </c>
      <c r="AC3352">
        <v>0</v>
      </c>
      <c r="AD3352">
        <v>0</v>
      </c>
      <c r="AE3352">
        <v>11.544969488220142</v>
      </c>
    </row>
    <row r="3353" spans="1:31" x14ac:dyDescent="0.25">
      <c r="A3353">
        <v>2374647</v>
      </c>
      <c r="B3353">
        <v>1</v>
      </c>
      <c r="C3353" t="s">
        <v>80</v>
      </c>
      <c r="D3353" t="s">
        <v>84</v>
      </c>
      <c r="E3353" t="s">
        <v>155</v>
      </c>
      <c r="F3353" t="s">
        <v>9874</v>
      </c>
      <c r="G3353" t="s">
        <v>203</v>
      </c>
      <c r="H3353" t="s">
        <v>135</v>
      </c>
      <c r="I3353" t="s">
        <v>136</v>
      </c>
      <c r="J3353" t="s">
        <v>137</v>
      </c>
      <c r="K3353" t="s">
        <v>138</v>
      </c>
      <c r="L3353" t="s">
        <v>9875</v>
      </c>
      <c r="M3353" t="s">
        <v>9876</v>
      </c>
      <c r="N3353">
        <v>3.5991666659999999</v>
      </c>
      <c r="O3353">
        <v>0</v>
      </c>
      <c r="P3353">
        <v>262</v>
      </c>
      <c r="Q3353">
        <v>0</v>
      </c>
      <c r="R3353">
        <v>0</v>
      </c>
      <c r="S3353">
        <v>0</v>
      </c>
      <c r="T3353">
        <v>28</v>
      </c>
      <c r="U3353">
        <v>0</v>
      </c>
      <c r="V3353">
        <v>0</v>
      </c>
      <c r="W3353">
        <v>0</v>
      </c>
      <c r="X3353">
        <v>248.37956350331945</v>
      </c>
      <c r="Y3353">
        <v>0</v>
      </c>
      <c r="Z3353">
        <v>0</v>
      </c>
      <c r="AA3353">
        <v>0</v>
      </c>
      <c r="AB3353">
        <v>225.70339699764648</v>
      </c>
      <c r="AC3353">
        <v>0</v>
      </c>
      <c r="AD3353">
        <v>0</v>
      </c>
      <c r="AE3353">
        <v>474.0829605009659</v>
      </c>
    </row>
    <row r="3354" spans="1:31" x14ac:dyDescent="0.25">
      <c r="A3354">
        <v>2374695</v>
      </c>
      <c r="B3354">
        <v>1</v>
      </c>
      <c r="C3354" t="s">
        <v>80</v>
      </c>
      <c r="D3354" t="s">
        <v>94</v>
      </c>
      <c r="E3354" t="s">
        <v>155</v>
      </c>
      <c r="F3354" t="s">
        <v>9877</v>
      </c>
      <c r="G3354" t="s">
        <v>203</v>
      </c>
      <c r="H3354" t="s">
        <v>135</v>
      </c>
      <c r="I3354" t="s">
        <v>136</v>
      </c>
      <c r="J3354" t="s">
        <v>137</v>
      </c>
      <c r="K3354" t="s">
        <v>138</v>
      </c>
      <c r="L3354" t="s">
        <v>9878</v>
      </c>
      <c r="M3354" t="s">
        <v>9879</v>
      </c>
      <c r="N3354">
        <v>2.6788888879999999</v>
      </c>
      <c r="O3354">
        <v>0</v>
      </c>
      <c r="P3354">
        <v>4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0.69460282994293343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0.69460282994293343</v>
      </c>
    </row>
    <row r="3355" spans="1:31" x14ac:dyDescent="0.25">
      <c r="A3355">
        <v>2374700</v>
      </c>
      <c r="B3355">
        <v>1</v>
      </c>
      <c r="C3355" t="s">
        <v>81</v>
      </c>
      <c r="D3355" t="s">
        <v>112</v>
      </c>
      <c r="E3355" t="s">
        <v>155</v>
      </c>
      <c r="F3355" t="s">
        <v>9880</v>
      </c>
      <c r="G3355" t="s">
        <v>203</v>
      </c>
      <c r="H3355" t="s">
        <v>135</v>
      </c>
      <c r="I3355" t="s">
        <v>136</v>
      </c>
      <c r="J3355" t="s">
        <v>137</v>
      </c>
      <c r="K3355" t="s">
        <v>138</v>
      </c>
      <c r="L3355" t="s">
        <v>9881</v>
      </c>
      <c r="M3355" t="s">
        <v>9882</v>
      </c>
      <c r="N3355">
        <v>2.6711111110000001</v>
      </c>
      <c r="O3355">
        <v>0</v>
      </c>
      <c r="P3355">
        <v>29</v>
      </c>
      <c r="Q3355">
        <v>0</v>
      </c>
      <c r="R3355">
        <v>4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13.037475006287535</v>
      </c>
      <c r="Y3355">
        <v>0</v>
      </c>
      <c r="Z3355">
        <v>0.28987942179948334</v>
      </c>
      <c r="AA3355">
        <v>0</v>
      </c>
      <c r="AB3355">
        <v>0</v>
      </c>
      <c r="AC3355">
        <v>0</v>
      </c>
      <c r="AD3355">
        <v>0</v>
      </c>
      <c r="AE3355">
        <v>13.327354428087018</v>
      </c>
    </row>
    <row r="3356" spans="1:31" x14ac:dyDescent="0.25">
      <c r="A3356">
        <v>2374732</v>
      </c>
      <c r="B3356">
        <v>1</v>
      </c>
      <c r="C3356" t="s">
        <v>81</v>
      </c>
      <c r="D3356" t="s">
        <v>128</v>
      </c>
      <c r="E3356" t="s">
        <v>155</v>
      </c>
      <c r="F3356" t="s">
        <v>9883</v>
      </c>
      <c r="G3356" t="s">
        <v>203</v>
      </c>
      <c r="H3356" t="s">
        <v>135</v>
      </c>
      <c r="I3356" t="s">
        <v>136</v>
      </c>
      <c r="J3356" t="s">
        <v>137</v>
      </c>
      <c r="K3356" t="s">
        <v>138</v>
      </c>
      <c r="L3356" t="s">
        <v>9884</v>
      </c>
      <c r="M3356" t="s">
        <v>9885</v>
      </c>
      <c r="N3356">
        <v>1.9058333329999999</v>
      </c>
      <c r="O3356">
        <v>0</v>
      </c>
      <c r="P3356">
        <v>8</v>
      </c>
      <c r="Q3356">
        <v>0</v>
      </c>
      <c r="R3356">
        <v>0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1.3232735147020502</v>
      </c>
      <c r="Y3356">
        <v>0</v>
      </c>
      <c r="Z3356">
        <v>0</v>
      </c>
      <c r="AA3356">
        <v>0</v>
      </c>
      <c r="AB3356">
        <v>4.2674112675000005E-4</v>
      </c>
      <c r="AC3356">
        <v>0</v>
      </c>
      <c r="AD3356">
        <v>0</v>
      </c>
      <c r="AE3356">
        <v>1.3237002558288002</v>
      </c>
    </row>
    <row r="3357" spans="1:31" x14ac:dyDescent="0.25">
      <c r="A3357">
        <v>2374739</v>
      </c>
      <c r="B3357">
        <v>1</v>
      </c>
      <c r="C3357" t="s">
        <v>81</v>
      </c>
      <c r="D3357" t="s">
        <v>112</v>
      </c>
      <c r="E3357" t="s">
        <v>155</v>
      </c>
      <c r="F3357" t="s">
        <v>9886</v>
      </c>
      <c r="G3357" t="s">
        <v>336</v>
      </c>
      <c r="H3357" t="s">
        <v>135</v>
      </c>
      <c r="I3357" t="s">
        <v>136</v>
      </c>
      <c r="J3357" t="s">
        <v>137</v>
      </c>
      <c r="K3357" t="s">
        <v>138</v>
      </c>
      <c r="L3357" t="s">
        <v>9887</v>
      </c>
      <c r="M3357" t="s">
        <v>9888</v>
      </c>
      <c r="N3357">
        <v>1.9127777770000001</v>
      </c>
      <c r="O3357">
        <v>0</v>
      </c>
      <c r="P3357">
        <v>85</v>
      </c>
      <c r="Q3357">
        <v>0</v>
      </c>
      <c r="R3357">
        <v>16</v>
      </c>
      <c r="S3357">
        <v>0</v>
      </c>
      <c r="T3357">
        <v>4</v>
      </c>
      <c r="U3357">
        <v>0</v>
      </c>
      <c r="V3357">
        <v>0</v>
      </c>
      <c r="W3357">
        <v>0</v>
      </c>
      <c r="X3357">
        <v>37.956596736078673</v>
      </c>
      <c r="Y3357">
        <v>0</v>
      </c>
      <c r="Z3357">
        <v>4.1904492269009852</v>
      </c>
      <c r="AA3357">
        <v>0</v>
      </c>
      <c r="AB3357">
        <v>7.9174097291975167</v>
      </c>
      <c r="AC3357">
        <v>0</v>
      </c>
      <c r="AD3357">
        <v>0</v>
      </c>
      <c r="AE3357">
        <v>50.064455692177177</v>
      </c>
    </row>
    <row r="3358" spans="1:31" x14ac:dyDescent="0.25">
      <c r="A3358">
        <v>2374746</v>
      </c>
      <c r="B3358">
        <v>1</v>
      </c>
      <c r="C3358" t="s">
        <v>80</v>
      </c>
      <c r="D3358" t="s">
        <v>82</v>
      </c>
      <c r="E3358" t="s">
        <v>132</v>
      </c>
      <c r="F3358" t="s">
        <v>9889</v>
      </c>
      <c r="G3358" t="s">
        <v>134</v>
      </c>
      <c r="H3358" t="s">
        <v>135</v>
      </c>
      <c r="I3358" t="s">
        <v>136</v>
      </c>
      <c r="J3358" t="s">
        <v>137</v>
      </c>
      <c r="K3358" t="s">
        <v>138</v>
      </c>
      <c r="L3358" t="s">
        <v>9890</v>
      </c>
      <c r="M3358" t="s">
        <v>9891</v>
      </c>
      <c r="N3358">
        <v>1.3180555549999999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1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1.3538510853334502</v>
      </c>
      <c r="AC3358">
        <v>0</v>
      </c>
      <c r="AD3358">
        <v>0</v>
      </c>
      <c r="AE3358">
        <v>1.3538510853334502</v>
      </c>
    </row>
    <row r="3359" spans="1:31" x14ac:dyDescent="0.25">
      <c r="A3359">
        <v>2374773</v>
      </c>
      <c r="B3359">
        <v>1</v>
      </c>
      <c r="C3359" t="s">
        <v>80</v>
      </c>
      <c r="D3359" t="s">
        <v>94</v>
      </c>
      <c r="E3359" t="s">
        <v>155</v>
      </c>
      <c r="F3359" t="s">
        <v>9892</v>
      </c>
      <c r="G3359" t="s">
        <v>203</v>
      </c>
      <c r="H3359" t="s">
        <v>135</v>
      </c>
      <c r="I3359" t="s">
        <v>136</v>
      </c>
      <c r="J3359" t="s">
        <v>137</v>
      </c>
      <c r="K3359" t="s">
        <v>138</v>
      </c>
      <c r="L3359" t="s">
        <v>9893</v>
      </c>
      <c r="M3359" t="s">
        <v>9894</v>
      </c>
      <c r="N3359">
        <v>1.468611111</v>
      </c>
      <c r="O3359">
        <v>0</v>
      </c>
      <c r="P3359">
        <v>3</v>
      </c>
      <c r="Q3359">
        <v>0</v>
      </c>
      <c r="R3359">
        <v>5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0.50629768541039999</v>
      </c>
      <c r="Y3359">
        <v>0</v>
      </c>
      <c r="Z3359">
        <v>1.8025810074932003</v>
      </c>
      <c r="AA3359">
        <v>0</v>
      </c>
      <c r="AB3359">
        <v>0</v>
      </c>
      <c r="AC3359">
        <v>0</v>
      </c>
      <c r="AD3359">
        <v>0</v>
      </c>
      <c r="AE3359">
        <v>2.3088786929036003</v>
      </c>
    </row>
    <row r="3360" spans="1:31" x14ac:dyDescent="0.25">
      <c r="A3360">
        <v>2374777</v>
      </c>
      <c r="B3360">
        <v>1</v>
      </c>
      <c r="C3360" t="s">
        <v>81</v>
      </c>
      <c r="D3360" t="s">
        <v>124</v>
      </c>
      <c r="E3360" t="s">
        <v>132</v>
      </c>
      <c r="F3360" t="s">
        <v>9895</v>
      </c>
      <c r="G3360" t="s">
        <v>149</v>
      </c>
      <c r="H3360" t="s">
        <v>135</v>
      </c>
      <c r="I3360" t="s">
        <v>136</v>
      </c>
      <c r="J3360" t="s">
        <v>137</v>
      </c>
      <c r="K3360" t="s">
        <v>138</v>
      </c>
      <c r="L3360" t="s">
        <v>9896</v>
      </c>
      <c r="M3360" t="s">
        <v>9897</v>
      </c>
      <c r="N3360">
        <v>0.88277777700000004</v>
      </c>
      <c r="O3360">
        <v>0</v>
      </c>
      <c r="P3360">
        <v>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0.22813933571135001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0.22813933571135001</v>
      </c>
    </row>
    <row r="3361" spans="1:31" x14ac:dyDescent="0.25">
      <c r="A3361">
        <v>2374778</v>
      </c>
      <c r="B3361">
        <v>1</v>
      </c>
      <c r="C3361" t="s">
        <v>81</v>
      </c>
      <c r="D3361" t="s">
        <v>114</v>
      </c>
      <c r="E3361" t="s">
        <v>155</v>
      </c>
      <c r="F3361" t="s">
        <v>9898</v>
      </c>
      <c r="G3361" t="s">
        <v>203</v>
      </c>
      <c r="H3361" t="s">
        <v>135</v>
      </c>
      <c r="I3361" t="s">
        <v>136</v>
      </c>
      <c r="J3361" t="s">
        <v>137</v>
      </c>
      <c r="K3361" t="s">
        <v>138</v>
      </c>
      <c r="L3361" t="s">
        <v>9899</v>
      </c>
      <c r="M3361" t="s">
        <v>9900</v>
      </c>
      <c r="N3361">
        <v>1.1058333330000001</v>
      </c>
      <c r="O3361">
        <v>0</v>
      </c>
      <c r="P3361">
        <v>2</v>
      </c>
      <c r="Q3361">
        <v>0</v>
      </c>
      <c r="R3361">
        <v>1</v>
      </c>
      <c r="S3361">
        <v>0</v>
      </c>
      <c r="T3361">
        <v>1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0.44975992878799997</v>
      </c>
      <c r="AC3361">
        <v>0</v>
      </c>
      <c r="AD3361">
        <v>0</v>
      </c>
      <c r="AE3361">
        <v>0.44975992878799997</v>
      </c>
    </row>
    <row r="3362" spans="1:31" x14ac:dyDescent="0.25">
      <c r="A3362">
        <v>2374781</v>
      </c>
      <c r="B3362">
        <v>1</v>
      </c>
      <c r="C3362" t="s">
        <v>80</v>
      </c>
      <c r="D3362" t="s">
        <v>94</v>
      </c>
      <c r="E3362" t="s">
        <v>155</v>
      </c>
      <c r="F3362" t="s">
        <v>9901</v>
      </c>
      <c r="G3362" t="s">
        <v>203</v>
      </c>
      <c r="H3362" t="s">
        <v>135</v>
      </c>
      <c r="I3362" t="s">
        <v>136</v>
      </c>
      <c r="J3362" t="s">
        <v>137</v>
      </c>
      <c r="K3362" t="s">
        <v>138</v>
      </c>
      <c r="L3362" t="s">
        <v>9902</v>
      </c>
      <c r="M3362" t="s">
        <v>9903</v>
      </c>
      <c r="N3362">
        <v>0.826944444</v>
      </c>
      <c r="O3362">
        <v>0</v>
      </c>
      <c r="P3362">
        <v>9</v>
      </c>
      <c r="Q3362">
        <v>0</v>
      </c>
      <c r="R3362">
        <v>10</v>
      </c>
      <c r="S3362">
        <v>0</v>
      </c>
      <c r="T3362">
        <v>2</v>
      </c>
      <c r="U3362">
        <v>0</v>
      </c>
      <c r="V3362">
        <v>0</v>
      </c>
      <c r="W3362">
        <v>0</v>
      </c>
      <c r="X3362">
        <v>2.5643808034794082</v>
      </c>
      <c r="Y3362">
        <v>0</v>
      </c>
      <c r="Z3362">
        <v>10.528513142982757</v>
      </c>
      <c r="AA3362">
        <v>0</v>
      </c>
      <c r="AB3362">
        <v>3.0149873580255004</v>
      </c>
      <c r="AC3362">
        <v>0</v>
      </c>
      <c r="AD3362">
        <v>0</v>
      </c>
      <c r="AE3362">
        <v>16.107881304487666</v>
      </c>
    </row>
    <row r="3363" spans="1:31" x14ac:dyDescent="0.25">
      <c r="A3363">
        <v>2374667</v>
      </c>
      <c r="B3363">
        <v>1</v>
      </c>
      <c r="C3363" t="s">
        <v>80</v>
      </c>
      <c r="D3363" t="s">
        <v>97</v>
      </c>
      <c r="E3363" t="s">
        <v>155</v>
      </c>
      <c r="F3363" t="s">
        <v>9904</v>
      </c>
      <c r="G3363" t="s">
        <v>203</v>
      </c>
      <c r="H3363" t="s">
        <v>135</v>
      </c>
      <c r="I3363" t="s">
        <v>136</v>
      </c>
      <c r="J3363" t="s">
        <v>137</v>
      </c>
      <c r="K3363" t="s">
        <v>138</v>
      </c>
      <c r="L3363" t="s">
        <v>9905</v>
      </c>
      <c r="M3363" t="s">
        <v>9906</v>
      </c>
      <c r="N3363">
        <v>4.511666666</v>
      </c>
      <c r="O3363">
        <v>0</v>
      </c>
      <c r="P3363">
        <v>0</v>
      </c>
      <c r="Q3363">
        <v>0</v>
      </c>
      <c r="R3363">
        <v>2</v>
      </c>
      <c r="S3363">
        <v>0</v>
      </c>
      <c r="T3363">
        <v>7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3.956999657124876</v>
      </c>
      <c r="AA3363">
        <v>0</v>
      </c>
      <c r="AB3363">
        <v>25.900714747916101</v>
      </c>
      <c r="AC3363">
        <v>0</v>
      </c>
      <c r="AD3363">
        <v>0</v>
      </c>
      <c r="AE3363">
        <v>29.857714405040976</v>
      </c>
    </row>
    <row r="3364" spans="1:31" x14ac:dyDescent="0.25">
      <c r="A3364">
        <v>2374770</v>
      </c>
      <c r="B3364">
        <v>1</v>
      </c>
      <c r="C3364" t="s">
        <v>81</v>
      </c>
      <c r="D3364" t="s">
        <v>118</v>
      </c>
      <c r="E3364" t="s">
        <v>132</v>
      </c>
      <c r="F3364" t="s">
        <v>9907</v>
      </c>
      <c r="G3364" t="s">
        <v>134</v>
      </c>
      <c r="H3364" t="s">
        <v>135</v>
      </c>
      <c r="I3364" t="s">
        <v>136</v>
      </c>
      <c r="J3364" t="s">
        <v>137</v>
      </c>
      <c r="K3364" t="s">
        <v>138</v>
      </c>
      <c r="L3364" t="s">
        <v>9908</v>
      </c>
      <c r="M3364" t="s">
        <v>9909</v>
      </c>
      <c r="N3364">
        <v>2.213333333</v>
      </c>
      <c r="O3364">
        <v>0</v>
      </c>
      <c r="P3364">
        <v>1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</row>
    <row r="3365" spans="1:31" x14ac:dyDescent="0.25">
      <c r="A3365">
        <v>2374799</v>
      </c>
      <c r="B3365">
        <v>1</v>
      </c>
      <c r="C3365" t="s">
        <v>80</v>
      </c>
      <c r="D3365" t="s">
        <v>88</v>
      </c>
      <c r="E3365" t="s">
        <v>132</v>
      </c>
      <c r="F3365" t="s">
        <v>9910</v>
      </c>
      <c r="G3365" t="s">
        <v>145</v>
      </c>
      <c r="H3365" t="s">
        <v>135</v>
      </c>
      <c r="I3365" t="s">
        <v>136</v>
      </c>
      <c r="J3365" t="s">
        <v>137</v>
      </c>
      <c r="K3365" t="s">
        <v>138</v>
      </c>
      <c r="L3365" t="s">
        <v>9911</v>
      </c>
      <c r="M3365" t="s">
        <v>9912</v>
      </c>
      <c r="N3365">
        <v>1.2963888880000001</v>
      </c>
      <c r="O3365">
        <v>0</v>
      </c>
      <c r="P3365">
        <v>3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0.65578816238466664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0.65578816238466664</v>
      </c>
    </row>
    <row r="3366" spans="1:31" x14ac:dyDescent="0.25">
      <c r="A3366">
        <v>2374449</v>
      </c>
      <c r="B3366">
        <v>1</v>
      </c>
      <c r="C3366" t="s">
        <v>80</v>
      </c>
      <c r="D3366" t="s">
        <v>84</v>
      </c>
      <c r="E3366" t="s">
        <v>170</v>
      </c>
      <c r="F3366" t="s">
        <v>9913</v>
      </c>
      <c r="G3366" t="s">
        <v>630</v>
      </c>
      <c r="H3366" t="s">
        <v>135</v>
      </c>
      <c r="I3366" t="s">
        <v>136</v>
      </c>
      <c r="J3366" t="s">
        <v>137</v>
      </c>
      <c r="K3366" t="s">
        <v>138</v>
      </c>
      <c r="L3366" t="s">
        <v>9914</v>
      </c>
      <c r="M3366" t="s">
        <v>9915</v>
      </c>
      <c r="N3366">
        <v>6.8688888879999999</v>
      </c>
      <c r="O3366">
        <v>0</v>
      </c>
      <c r="P3366">
        <v>153</v>
      </c>
      <c r="Q3366">
        <v>0</v>
      </c>
      <c r="R3366">
        <v>0</v>
      </c>
      <c r="S3366">
        <v>0</v>
      </c>
      <c r="T3366">
        <v>2</v>
      </c>
      <c r="U3366">
        <v>0</v>
      </c>
      <c r="V3366">
        <v>0</v>
      </c>
      <c r="W3366">
        <v>0</v>
      </c>
      <c r="X3366">
        <v>279.19478338108121</v>
      </c>
      <c r="Y3366">
        <v>0</v>
      </c>
      <c r="Z3366">
        <v>0</v>
      </c>
      <c r="AA3366">
        <v>0</v>
      </c>
      <c r="AB3366">
        <v>17.6459244156067</v>
      </c>
      <c r="AC3366">
        <v>0</v>
      </c>
      <c r="AD3366">
        <v>0</v>
      </c>
      <c r="AE3366">
        <v>296.84070779668792</v>
      </c>
    </row>
    <row r="3367" spans="1:31" x14ac:dyDescent="0.25">
      <c r="A3367">
        <v>2374575</v>
      </c>
      <c r="B3367">
        <v>1</v>
      </c>
      <c r="C3367" t="s">
        <v>80</v>
      </c>
      <c r="D3367" t="s">
        <v>84</v>
      </c>
      <c r="E3367" t="s">
        <v>132</v>
      </c>
      <c r="F3367" t="s">
        <v>9916</v>
      </c>
      <c r="G3367" t="s">
        <v>172</v>
      </c>
      <c r="H3367" t="s">
        <v>135</v>
      </c>
      <c r="I3367" t="s">
        <v>136</v>
      </c>
      <c r="J3367" t="s">
        <v>3</v>
      </c>
      <c r="K3367" t="s">
        <v>138</v>
      </c>
      <c r="L3367" t="s">
        <v>9917</v>
      </c>
      <c r="M3367" t="s">
        <v>9918</v>
      </c>
      <c r="N3367">
        <v>3.1177777770000001</v>
      </c>
      <c r="O3367">
        <v>0</v>
      </c>
      <c r="P3367">
        <v>5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3.8470320117736669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3.8470320117736669</v>
      </c>
    </row>
    <row r="3368" spans="1:31" x14ac:dyDescent="0.25">
      <c r="A3368">
        <v>2374600</v>
      </c>
      <c r="B3368">
        <v>1</v>
      </c>
      <c r="C3368" t="s">
        <v>80</v>
      </c>
      <c r="D3368" t="s">
        <v>96</v>
      </c>
      <c r="E3368" t="s">
        <v>132</v>
      </c>
      <c r="F3368" t="s">
        <v>9919</v>
      </c>
      <c r="G3368" t="s">
        <v>161</v>
      </c>
      <c r="H3368" t="s">
        <v>135</v>
      </c>
      <c r="I3368" t="s">
        <v>136</v>
      </c>
      <c r="J3368" t="s">
        <v>137</v>
      </c>
      <c r="K3368" t="s">
        <v>138</v>
      </c>
      <c r="L3368" t="s">
        <v>9920</v>
      </c>
      <c r="M3368" t="s">
        <v>9921</v>
      </c>
      <c r="N3368">
        <v>7.4911111110000004</v>
      </c>
      <c r="O3368">
        <v>0</v>
      </c>
      <c r="P3368">
        <v>3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10.279956292089818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10.279956292089818</v>
      </c>
    </row>
    <row r="3369" spans="1:31" x14ac:dyDescent="0.25">
      <c r="A3369">
        <v>2374648</v>
      </c>
      <c r="B3369">
        <v>1</v>
      </c>
      <c r="C3369" t="s">
        <v>80</v>
      </c>
      <c r="D3369" t="s">
        <v>96</v>
      </c>
      <c r="E3369" t="s">
        <v>132</v>
      </c>
      <c r="F3369" t="s">
        <v>9922</v>
      </c>
      <c r="G3369" t="s">
        <v>149</v>
      </c>
      <c r="H3369" t="s">
        <v>135</v>
      </c>
      <c r="I3369" t="s">
        <v>136</v>
      </c>
      <c r="J3369" t="s">
        <v>137</v>
      </c>
      <c r="K3369" t="s">
        <v>138</v>
      </c>
      <c r="L3369" t="s">
        <v>9923</v>
      </c>
      <c r="M3369" t="s">
        <v>9924</v>
      </c>
      <c r="N3369">
        <v>6.3341666659999998</v>
      </c>
      <c r="O3369">
        <v>0</v>
      </c>
      <c r="P3369">
        <v>2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5.0249371082511676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5.0249371082511676</v>
      </c>
    </row>
    <row r="3370" spans="1:31" x14ac:dyDescent="0.25">
      <c r="A3370">
        <v>2374725</v>
      </c>
      <c r="B3370">
        <v>1</v>
      </c>
      <c r="C3370" t="s">
        <v>80</v>
      </c>
      <c r="D3370" t="s">
        <v>96</v>
      </c>
      <c r="E3370" t="s">
        <v>132</v>
      </c>
      <c r="F3370" t="s">
        <v>9925</v>
      </c>
      <c r="G3370" t="s">
        <v>145</v>
      </c>
      <c r="H3370" t="s">
        <v>135</v>
      </c>
      <c r="I3370" t="s">
        <v>136</v>
      </c>
      <c r="J3370" t="s">
        <v>137</v>
      </c>
      <c r="K3370" t="s">
        <v>138</v>
      </c>
      <c r="L3370" t="s">
        <v>9926</v>
      </c>
      <c r="M3370" t="s">
        <v>9927</v>
      </c>
      <c r="N3370">
        <v>3.801388888</v>
      </c>
      <c r="O3370">
        <v>0</v>
      </c>
      <c r="P3370">
        <v>6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7.7050930000733509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7.7050930000733509</v>
      </c>
    </row>
    <row r="3371" spans="1:31" x14ac:dyDescent="0.25">
      <c r="A3371">
        <v>2374742</v>
      </c>
      <c r="B3371">
        <v>1</v>
      </c>
      <c r="C3371" t="s">
        <v>81</v>
      </c>
      <c r="D3371" t="s">
        <v>112</v>
      </c>
      <c r="E3371" t="s">
        <v>155</v>
      </c>
      <c r="F3371" t="s">
        <v>9928</v>
      </c>
      <c r="G3371" t="s">
        <v>157</v>
      </c>
      <c r="H3371" t="s">
        <v>135</v>
      </c>
      <c r="I3371" t="s">
        <v>136</v>
      </c>
      <c r="J3371" t="s">
        <v>137</v>
      </c>
      <c r="K3371" t="s">
        <v>138</v>
      </c>
      <c r="L3371" t="s">
        <v>9929</v>
      </c>
      <c r="M3371" t="s">
        <v>9930</v>
      </c>
      <c r="N3371">
        <v>3.2336111110000001</v>
      </c>
      <c r="O3371">
        <v>0</v>
      </c>
      <c r="P3371">
        <v>15</v>
      </c>
      <c r="Q3371">
        <v>0</v>
      </c>
      <c r="R3371">
        <v>1</v>
      </c>
      <c r="S3371">
        <v>0</v>
      </c>
      <c r="T3371">
        <v>2</v>
      </c>
      <c r="U3371">
        <v>0</v>
      </c>
      <c r="V3371">
        <v>1</v>
      </c>
      <c r="W3371">
        <v>0</v>
      </c>
      <c r="X3371">
        <v>11.468582355041276</v>
      </c>
      <c r="Y3371">
        <v>0</v>
      </c>
      <c r="Z3371">
        <v>0.14256853684016668</v>
      </c>
      <c r="AA3371">
        <v>0</v>
      </c>
      <c r="AB3371">
        <v>11.799253884277201</v>
      </c>
      <c r="AC3371">
        <v>0</v>
      </c>
      <c r="AD3371">
        <v>8.3925710273861505</v>
      </c>
      <c r="AE3371">
        <v>31.802975803544793</v>
      </c>
    </row>
    <row r="3372" spans="1:31" x14ac:dyDescent="0.25">
      <c r="A3372">
        <v>2374772</v>
      </c>
      <c r="B3372">
        <v>1</v>
      </c>
      <c r="C3372" t="s">
        <v>80</v>
      </c>
      <c r="D3372" t="s">
        <v>99</v>
      </c>
      <c r="E3372" t="s">
        <v>132</v>
      </c>
      <c r="F3372" t="s">
        <v>4876</v>
      </c>
      <c r="G3372" t="s">
        <v>145</v>
      </c>
      <c r="H3372" t="s">
        <v>135</v>
      </c>
      <c r="I3372" t="s">
        <v>136</v>
      </c>
      <c r="J3372" t="s">
        <v>137</v>
      </c>
      <c r="K3372" t="s">
        <v>138</v>
      </c>
      <c r="L3372" t="s">
        <v>9931</v>
      </c>
      <c r="M3372" t="s">
        <v>9932</v>
      </c>
      <c r="N3372">
        <v>3.0444444439999998</v>
      </c>
      <c r="O3372">
        <v>0</v>
      </c>
      <c r="P3372">
        <v>5</v>
      </c>
      <c r="Q3372">
        <v>0</v>
      </c>
      <c r="R3372">
        <v>0</v>
      </c>
      <c r="S3372">
        <v>0</v>
      </c>
      <c r="T3372">
        <v>1</v>
      </c>
      <c r="U3372">
        <v>0</v>
      </c>
      <c r="V3372">
        <v>0</v>
      </c>
      <c r="W3372">
        <v>0</v>
      </c>
      <c r="X3372">
        <v>5.1711903341019587</v>
      </c>
      <c r="Y3372">
        <v>0</v>
      </c>
      <c r="Z3372">
        <v>0</v>
      </c>
      <c r="AA3372">
        <v>0</v>
      </c>
      <c r="AB3372">
        <v>5.2799163758055006</v>
      </c>
      <c r="AC3372">
        <v>0</v>
      </c>
      <c r="AD3372">
        <v>0</v>
      </c>
      <c r="AE3372">
        <v>10.45110670990746</v>
      </c>
    </row>
    <row r="3373" spans="1:31" x14ac:dyDescent="0.25">
      <c r="A3373">
        <v>2374776</v>
      </c>
      <c r="B3373">
        <v>1</v>
      </c>
      <c r="C3373" t="s">
        <v>80</v>
      </c>
      <c r="D3373" t="s">
        <v>93</v>
      </c>
      <c r="E3373" t="s">
        <v>155</v>
      </c>
      <c r="F3373" t="s">
        <v>9933</v>
      </c>
      <c r="G3373" t="s">
        <v>203</v>
      </c>
      <c r="H3373" t="s">
        <v>135</v>
      </c>
      <c r="I3373" t="s">
        <v>136</v>
      </c>
      <c r="J3373" t="s">
        <v>137</v>
      </c>
      <c r="K3373" t="s">
        <v>138</v>
      </c>
      <c r="L3373" t="s">
        <v>9934</v>
      </c>
      <c r="M3373" t="s">
        <v>9935</v>
      </c>
      <c r="N3373">
        <v>1.3730555550000001</v>
      </c>
      <c r="O3373">
        <v>0</v>
      </c>
      <c r="P3373">
        <v>54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14.815185191475006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14.815185191475006</v>
      </c>
    </row>
    <row r="3374" spans="1:31" x14ac:dyDescent="0.25">
      <c r="A3374">
        <v>2374783</v>
      </c>
      <c r="B3374">
        <v>1</v>
      </c>
      <c r="C3374" t="s">
        <v>81</v>
      </c>
      <c r="D3374" t="s">
        <v>112</v>
      </c>
      <c r="E3374" t="s">
        <v>132</v>
      </c>
      <c r="F3374" t="s">
        <v>9936</v>
      </c>
      <c r="G3374" t="s">
        <v>149</v>
      </c>
      <c r="H3374" t="s">
        <v>135</v>
      </c>
      <c r="I3374" t="s">
        <v>136</v>
      </c>
      <c r="J3374" t="s">
        <v>137</v>
      </c>
      <c r="K3374" t="s">
        <v>138</v>
      </c>
      <c r="L3374" t="s">
        <v>9937</v>
      </c>
      <c r="M3374" t="s">
        <v>9938</v>
      </c>
      <c r="N3374">
        <v>1.91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0.25556649268205001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0.25556649268205001</v>
      </c>
    </row>
    <row r="3375" spans="1:31" x14ac:dyDescent="0.25">
      <c r="A3375">
        <v>2374787</v>
      </c>
      <c r="B3375">
        <v>1</v>
      </c>
      <c r="C3375" t="s">
        <v>80</v>
      </c>
      <c r="D3375" t="s">
        <v>102</v>
      </c>
      <c r="E3375" t="s">
        <v>132</v>
      </c>
      <c r="F3375" t="s">
        <v>9939</v>
      </c>
      <c r="G3375" t="s">
        <v>161</v>
      </c>
      <c r="H3375" t="s">
        <v>135</v>
      </c>
      <c r="I3375" t="s">
        <v>136</v>
      </c>
      <c r="J3375" t="s">
        <v>137</v>
      </c>
      <c r="K3375" t="s">
        <v>138</v>
      </c>
      <c r="L3375" t="s">
        <v>9940</v>
      </c>
      <c r="M3375" t="s">
        <v>9941</v>
      </c>
      <c r="N3375">
        <v>1.605277777</v>
      </c>
      <c r="O3375">
        <v>0</v>
      </c>
      <c r="P3375">
        <v>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0.61359940806424174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0.61359940806424174</v>
      </c>
    </row>
    <row r="3376" spans="1:31" x14ac:dyDescent="0.25">
      <c r="A3376">
        <v>2374791</v>
      </c>
      <c r="B3376">
        <v>1</v>
      </c>
      <c r="C3376" t="s">
        <v>80</v>
      </c>
      <c r="D3376" t="s">
        <v>93</v>
      </c>
      <c r="E3376" t="s">
        <v>155</v>
      </c>
      <c r="F3376" t="s">
        <v>9942</v>
      </c>
      <c r="G3376" t="s">
        <v>203</v>
      </c>
      <c r="H3376" t="s">
        <v>135</v>
      </c>
      <c r="I3376" t="s">
        <v>136</v>
      </c>
      <c r="J3376" t="s">
        <v>137</v>
      </c>
      <c r="K3376" t="s">
        <v>138</v>
      </c>
      <c r="L3376" t="s">
        <v>9943</v>
      </c>
      <c r="M3376" t="s">
        <v>9944</v>
      </c>
      <c r="N3376">
        <v>0.95694444400000001</v>
      </c>
      <c r="O3376">
        <v>0</v>
      </c>
      <c r="P3376">
        <v>16</v>
      </c>
      <c r="Q3376">
        <v>0</v>
      </c>
      <c r="R3376">
        <v>2</v>
      </c>
      <c r="S3376">
        <v>0</v>
      </c>
      <c r="T3376">
        <v>2</v>
      </c>
      <c r="U3376">
        <v>0</v>
      </c>
      <c r="V3376">
        <v>0</v>
      </c>
      <c r="W3376">
        <v>0</v>
      </c>
      <c r="X3376">
        <v>5.4588043182133514</v>
      </c>
      <c r="Y3376">
        <v>0</v>
      </c>
      <c r="Z3376">
        <v>1.8090150569493335</v>
      </c>
      <c r="AA3376">
        <v>0</v>
      </c>
      <c r="AB3376">
        <v>0.93906349526321664</v>
      </c>
      <c r="AC3376">
        <v>0</v>
      </c>
      <c r="AD3376">
        <v>0</v>
      </c>
      <c r="AE3376">
        <v>8.2068828704259023</v>
      </c>
    </row>
    <row r="3377" spans="1:31" x14ac:dyDescent="0.25">
      <c r="A3377">
        <v>2374793</v>
      </c>
      <c r="B3377">
        <v>1</v>
      </c>
      <c r="C3377" t="s">
        <v>80</v>
      </c>
      <c r="D3377" t="s">
        <v>97</v>
      </c>
      <c r="E3377" t="s">
        <v>155</v>
      </c>
      <c r="F3377" t="s">
        <v>9945</v>
      </c>
      <c r="G3377" t="s">
        <v>157</v>
      </c>
      <c r="H3377" t="s">
        <v>135</v>
      </c>
      <c r="I3377" t="s">
        <v>136</v>
      </c>
      <c r="J3377" t="s">
        <v>137</v>
      </c>
      <c r="K3377" t="s">
        <v>138</v>
      </c>
      <c r="L3377" t="s">
        <v>9946</v>
      </c>
      <c r="M3377" t="s">
        <v>9947</v>
      </c>
      <c r="N3377">
        <v>1.954722222</v>
      </c>
      <c r="O3377">
        <v>0</v>
      </c>
      <c r="P3377">
        <v>46</v>
      </c>
      <c r="Q3377">
        <v>0</v>
      </c>
      <c r="R3377">
        <v>0</v>
      </c>
      <c r="S3377">
        <v>0</v>
      </c>
      <c r="T3377">
        <v>14</v>
      </c>
      <c r="U3377">
        <v>0</v>
      </c>
      <c r="V3377">
        <v>0</v>
      </c>
      <c r="W3377">
        <v>0</v>
      </c>
      <c r="X3377">
        <v>31.892621050600034</v>
      </c>
      <c r="Y3377">
        <v>0</v>
      </c>
      <c r="Z3377">
        <v>0</v>
      </c>
      <c r="AA3377">
        <v>0</v>
      </c>
      <c r="AB3377">
        <v>75.073989116825629</v>
      </c>
      <c r="AC3377">
        <v>0</v>
      </c>
      <c r="AD3377">
        <v>0</v>
      </c>
      <c r="AE3377">
        <v>106.96661016742567</v>
      </c>
    </row>
    <row r="3378" spans="1:31" x14ac:dyDescent="0.25">
      <c r="A3378">
        <v>2374796</v>
      </c>
      <c r="B3378">
        <v>1</v>
      </c>
      <c r="C3378" t="s">
        <v>81</v>
      </c>
      <c r="D3378" t="s">
        <v>123</v>
      </c>
      <c r="E3378" t="s">
        <v>132</v>
      </c>
      <c r="F3378" t="s">
        <v>9948</v>
      </c>
      <c r="G3378" t="s">
        <v>149</v>
      </c>
      <c r="H3378" t="s">
        <v>135</v>
      </c>
      <c r="I3378" t="s">
        <v>136</v>
      </c>
      <c r="J3378" t="s">
        <v>137</v>
      </c>
      <c r="K3378" t="s">
        <v>138</v>
      </c>
      <c r="L3378" t="s">
        <v>9949</v>
      </c>
      <c r="M3378" t="s">
        <v>9950</v>
      </c>
      <c r="N3378">
        <v>2.596944444</v>
      </c>
      <c r="O3378">
        <v>0</v>
      </c>
      <c r="P3378">
        <v>1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0.6598069210307167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0.6598069210307167</v>
      </c>
    </row>
    <row r="3379" spans="1:31" x14ac:dyDescent="0.25">
      <c r="A3379">
        <v>2374804</v>
      </c>
      <c r="B3379">
        <v>1</v>
      </c>
      <c r="C3379" t="s">
        <v>80</v>
      </c>
      <c r="D3379" t="s">
        <v>104</v>
      </c>
      <c r="E3379" t="s">
        <v>155</v>
      </c>
      <c r="F3379" t="s">
        <v>9951</v>
      </c>
      <c r="G3379" t="s">
        <v>161</v>
      </c>
      <c r="H3379" t="s">
        <v>135</v>
      </c>
      <c r="I3379" t="s">
        <v>136</v>
      </c>
      <c r="J3379" t="s">
        <v>137</v>
      </c>
      <c r="K3379" t="s">
        <v>138</v>
      </c>
      <c r="L3379" t="s">
        <v>9952</v>
      </c>
      <c r="M3379" t="s">
        <v>9953</v>
      </c>
      <c r="N3379">
        <v>0.28083333300000002</v>
      </c>
      <c r="O3379">
        <v>0</v>
      </c>
      <c r="P3379">
        <v>56</v>
      </c>
      <c r="Q3379">
        <v>0</v>
      </c>
      <c r="R3379">
        <v>0</v>
      </c>
      <c r="S3379">
        <v>0</v>
      </c>
      <c r="T3379">
        <v>5</v>
      </c>
      <c r="U3379">
        <v>0</v>
      </c>
      <c r="V3379">
        <v>0</v>
      </c>
      <c r="W3379">
        <v>0</v>
      </c>
      <c r="X3379">
        <v>3.5089661573306867</v>
      </c>
      <c r="Y3379">
        <v>0</v>
      </c>
      <c r="Z3379">
        <v>0</v>
      </c>
      <c r="AA3379">
        <v>0</v>
      </c>
      <c r="AB3379">
        <v>1.0183002841594668</v>
      </c>
      <c r="AC3379">
        <v>0</v>
      </c>
      <c r="AD3379">
        <v>0</v>
      </c>
      <c r="AE3379">
        <v>4.5272664414901538</v>
      </c>
    </row>
    <row r="3380" spans="1:31" x14ac:dyDescent="0.25">
      <c r="A3380">
        <v>2374812</v>
      </c>
      <c r="B3380">
        <v>1</v>
      </c>
      <c r="C3380" t="s">
        <v>81</v>
      </c>
      <c r="D3380" t="s">
        <v>128</v>
      </c>
      <c r="E3380" t="s">
        <v>132</v>
      </c>
      <c r="F3380" t="s">
        <v>9954</v>
      </c>
      <c r="G3380" t="s">
        <v>145</v>
      </c>
      <c r="H3380" t="s">
        <v>135</v>
      </c>
      <c r="I3380" t="s">
        <v>136</v>
      </c>
      <c r="J3380" t="s">
        <v>137</v>
      </c>
      <c r="K3380" t="s">
        <v>138</v>
      </c>
      <c r="L3380" t="s">
        <v>9955</v>
      </c>
      <c r="M3380" t="s">
        <v>9956</v>
      </c>
      <c r="N3380">
        <v>1.013055555</v>
      </c>
      <c r="O3380">
        <v>0</v>
      </c>
      <c r="P3380">
        <v>20</v>
      </c>
      <c r="Q3380">
        <v>0</v>
      </c>
      <c r="R3380">
        <v>0</v>
      </c>
      <c r="S3380">
        <v>0</v>
      </c>
      <c r="T3380">
        <v>3</v>
      </c>
      <c r="U3380">
        <v>0</v>
      </c>
      <c r="V3380">
        <v>0</v>
      </c>
      <c r="W3380">
        <v>0</v>
      </c>
      <c r="X3380">
        <v>5.7852244868000016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5.7852244868000016</v>
      </c>
    </row>
    <row r="3381" spans="1:31" x14ac:dyDescent="0.25">
      <c r="A3381">
        <v>2374814</v>
      </c>
      <c r="B3381">
        <v>1</v>
      </c>
      <c r="C3381" t="s">
        <v>80</v>
      </c>
      <c r="D3381" t="s">
        <v>108</v>
      </c>
      <c r="E3381" t="s">
        <v>155</v>
      </c>
      <c r="F3381" t="s">
        <v>9957</v>
      </c>
      <c r="G3381" t="s">
        <v>157</v>
      </c>
      <c r="H3381" t="s">
        <v>135</v>
      </c>
      <c r="I3381" t="s">
        <v>136</v>
      </c>
      <c r="J3381" t="s">
        <v>137</v>
      </c>
      <c r="K3381" t="s">
        <v>138</v>
      </c>
      <c r="L3381" t="s">
        <v>9958</v>
      </c>
      <c r="M3381" t="s">
        <v>9959</v>
      </c>
      <c r="N3381">
        <v>1.7908333329999999</v>
      </c>
      <c r="O3381">
        <v>0</v>
      </c>
      <c r="P3381">
        <v>12</v>
      </c>
      <c r="Q3381">
        <v>0</v>
      </c>
      <c r="R3381">
        <v>3</v>
      </c>
      <c r="S3381">
        <v>0</v>
      </c>
      <c r="T3381">
        <v>3</v>
      </c>
      <c r="U3381">
        <v>0</v>
      </c>
      <c r="V3381">
        <v>0</v>
      </c>
      <c r="W3381">
        <v>0</v>
      </c>
      <c r="X3381">
        <v>6.7328898539650011</v>
      </c>
      <c r="Y3381">
        <v>0</v>
      </c>
      <c r="Z3381">
        <v>11.673693373522703</v>
      </c>
      <c r="AA3381">
        <v>0</v>
      </c>
      <c r="AB3381">
        <v>6.1294880473551672</v>
      </c>
      <c r="AC3381">
        <v>0</v>
      </c>
      <c r="AD3381">
        <v>0</v>
      </c>
      <c r="AE3381">
        <v>24.536071274842872</v>
      </c>
    </row>
    <row r="3382" spans="1:31" x14ac:dyDescent="0.25">
      <c r="A3382">
        <v>2374825</v>
      </c>
      <c r="B3382">
        <v>1</v>
      </c>
      <c r="C3382" t="s">
        <v>81</v>
      </c>
      <c r="D3382" t="s">
        <v>122</v>
      </c>
      <c r="E3382" t="s">
        <v>155</v>
      </c>
      <c r="F3382" t="s">
        <v>9960</v>
      </c>
      <c r="G3382" t="s">
        <v>203</v>
      </c>
      <c r="H3382" t="s">
        <v>135</v>
      </c>
      <c r="I3382" t="s">
        <v>136</v>
      </c>
      <c r="J3382" t="s">
        <v>137</v>
      </c>
      <c r="K3382" t="s">
        <v>138</v>
      </c>
      <c r="L3382" t="s">
        <v>9961</v>
      </c>
      <c r="M3382" t="s">
        <v>9962</v>
      </c>
      <c r="N3382">
        <v>1.7513888879999999</v>
      </c>
      <c r="O3382">
        <v>0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1.0890224909065833</v>
      </c>
      <c r="AA3382">
        <v>0</v>
      </c>
      <c r="AB3382">
        <v>0</v>
      </c>
      <c r="AC3382">
        <v>0</v>
      </c>
      <c r="AD3382">
        <v>0</v>
      </c>
      <c r="AE3382">
        <v>1.0890224909065833</v>
      </c>
    </row>
    <row r="3383" spans="1:31" x14ac:dyDescent="0.25">
      <c r="A3383">
        <v>2374828</v>
      </c>
      <c r="B3383">
        <v>1</v>
      </c>
      <c r="C3383" t="s">
        <v>80</v>
      </c>
      <c r="D3383" t="s">
        <v>108</v>
      </c>
      <c r="E3383" t="s">
        <v>155</v>
      </c>
      <c r="F3383" t="s">
        <v>9963</v>
      </c>
      <c r="G3383" t="s">
        <v>203</v>
      </c>
      <c r="H3383" t="s">
        <v>135</v>
      </c>
      <c r="I3383" t="s">
        <v>136</v>
      </c>
      <c r="J3383" t="s">
        <v>137</v>
      </c>
      <c r="K3383" t="s">
        <v>138</v>
      </c>
      <c r="L3383" t="s">
        <v>9964</v>
      </c>
      <c r="M3383" t="s">
        <v>9965</v>
      </c>
      <c r="N3383">
        <v>1.960555555</v>
      </c>
      <c r="O3383">
        <v>0</v>
      </c>
      <c r="P3383">
        <v>8</v>
      </c>
      <c r="Q3383">
        <v>0</v>
      </c>
      <c r="R3383">
        <v>3</v>
      </c>
      <c r="S3383">
        <v>0</v>
      </c>
      <c r="T3383">
        <v>2</v>
      </c>
      <c r="U3383">
        <v>0</v>
      </c>
      <c r="V3383">
        <v>0</v>
      </c>
      <c r="W3383">
        <v>0</v>
      </c>
      <c r="X3383">
        <v>4.2759327300065255</v>
      </c>
      <c r="Y3383">
        <v>0</v>
      </c>
      <c r="Z3383">
        <v>12.009459909680302</v>
      </c>
      <c r="AA3383">
        <v>0</v>
      </c>
      <c r="AB3383">
        <v>2.7376898291475831</v>
      </c>
      <c r="AC3383">
        <v>0</v>
      </c>
      <c r="AD3383">
        <v>0</v>
      </c>
      <c r="AE3383">
        <v>19.02308246883441</v>
      </c>
    </row>
    <row r="3384" spans="1:31" x14ac:dyDescent="0.25">
      <c r="A3384">
        <v>2374837</v>
      </c>
      <c r="B3384">
        <v>1</v>
      </c>
      <c r="C3384" t="s">
        <v>80</v>
      </c>
      <c r="D3384" t="s">
        <v>85</v>
      </c>
      <c r="E3384" t="s">
        <v>132</v>
      </c>
      <c r="F3384" t="s">
        <v>9966</v>
      </c>
      <c r="G3384" t="s">
        <v>145</v>
      </c>
      <c r="H3384" t="s">
        <v>135</v>
      </c>
      <c r="I3384" t="s">
        <v>136</v>
      </c>
      <c r="J3384" t="s">
        <v>137</v>
      </c>
      <c r="K3384" t="s">
        <v>138</v>
      </c>
      <c r="L3384" t="s">
        <v>9967</v>
      </c>
      <c r="M3384" t="s">
        <v>9968</v>
      </c>
      <c r="N3384">
        <v>0.89611111099999996</v>
      </c>
      <c r="O3384">
        <v>0</v>
      </c>
      <c r="P3384">
        <v>15</v>
      </c>
      <c r="Q3384">
        <v>0</v>
      </c>
      <c r="R3384">
        <v>0</v>
      </c>
      <c r="S3384">
        <v>0</v>
      </c>
      <c r="T3384">
        <v>3</v>
      </c>
      <c r="U3384">
        <v>0</v>
      </c>
      <c r="V3384">
        <v>0</v>
      </c>
      <c r="W3384">
        <v>0</v>
      </c>
      <c r="X3384">
        <v>5.0575008307105325</v>
      </c>
      <c r="Y3384">
        <v>0</v>
      </c>
      <c r="Z3384">
        <v>0</v>
      </c>
      <c r="AA3384">
        <v>0</v>
      </c>
      <c r="AB3384">
        <v>1.3774769841293999</v>
      </c>
      <c r="AC3384">
        <v>0</v>
      </c>
      <c r="AD3384">
        <v>0</v>
      </c>
      <c r="AE3384">
        <v>6.4349778148399324</v>
      </c>
    </row>
    <row r="3385" spans="1:31" x14ac:dyDescent="0.25">
      <c r="A3385">
        <v>2374838</v>
      </c>
      <c r="B3385">
        <v>1</v>
      </c>
      <c r="C3385" t="s">
        <v>80</v>
      </c>
      <c r="D3385" t="s">
        <v>97</v>
      </c>
      <c r="E3385" t="s">
        <v>155</v>
      </c>
      <c r="F3385" t="s">
        <v>9969</v>
      </c>
      <c r="G3385" t="s">
        <v>203</v>
      </c>
      <c r="H3385" t="s">
        <v>135</v>
      </c>
      <c r="I3385" t="s">
        <v>136</v>
      </c>
      <c r="J3385" t="s">
        <v>137</v>
      </c>
      <c r="K3385" t="s">
        <v>138</v>
      </c>
      <c r="L3385" t="s">
        <v>9970</v>
      </c>
      <c r="M3385" t="s">
        <v>9971</v>
      </c>
      <c r="N3385">
        <v>1.1330555550000001</v>
      </c>
      <c r="O3385">
        <v>0</v>
      </c>
      <c r="P3385">
        <v>75</v>
      </c>
      <c r="Q3385">
        <v>0</v>
      </c>
      <c r="R3385">
        <v>0</v>
      </c>
      <c r="S3385">
        <v>0</v>
      </c>
      <c r="T3385">
        <v>3</v>
      </c>
      <c r="U3385">
        <v>0</v>
      </c>
      <c r="V3385">
        <v>0</v>
      </c>
      <c r="W3385">
        <v>0</v>
      </c>
      <c r="X3385">
        <v>24.945203202270168</v>
      </c>
      <c r="Y3385">
        <v>0</v>
      </c>
      <c r="Z3385">
        <v>0</v>
      </c>
      <c r="AA3385">
        <v>0</v>
      </c>
      <c r="AB3385">
        <v>3.2437734167726999</v>
      </c>
      <c r="AC3385">
        <v>0</v>
      </c>
      <c r="AD3385">
        <v>0</v>
      </c>
      <c r="AE3385">
        <v>28.188976619042869</v>
      </c>
    </row>
    <row r="3386" spans="1:31" x14ac:dyDescent="0.25">
      <c r="A3386">
        <v>2374839</v>
      </c>
      <c r="B3386">
        <v>1</v>
      </c>
      <c r="C3386" t="s">
        <v>80</v>
      </c>
      <c r="D3386" t="s">
        <v>83</v>
      </c>
      <c r="E3386" t="s">
        <v>155</v>
      </c>
      <c r="F3386" t="s">
        <v>1613</v>
      </c>
      <c r="G3386" t="s">
        <v>203</v>
      </c>
      <c r="H3386" t="s">
        <v>135</v>
      </c>
      <c r="I3386" t="s">
        <v>136</v>
      </c>
      <c r="J3386" t="s">
        <v>137</v>
      </c>
      <c r="K3386" t="s">
        <v>138</v>
      </c>
      <c r="L3386" t="s">
        <v>9972</v>
      </c>
      <c r="M3386" t="s">
        <v>9973</v>
      </c>
      <c r="N3386">
        <v>1.2055555549999999</v>
      </c>
      <c r="O3386">
        <v>0</v>
      </c>
      <c r="P3386">
        <v>37</v>
      </c>
      <c r="Q3386">
        <v>0</v>
      </c>
      <c r="R3386">
        <v>0</v>
      </c>
      <c r="S3386">
        <v>0</v>
      </c>
      <c r="T3386">
        <v>9</v>
      </c>
      <c r="U3386">
        <v>0</v>
      </c>
      <c r="V3386">
        <v>2</v>
      </c>
      <c r="W3386">
        <v>0</v>
      </c>
      <c r="X3386">
        <v>14.357943936148551</v>
      </c>
      <c r="Y3386">
        <v>0</v>
      </c>
      <c r="Z3386">
        <v>0</v>
      </c>
      <c r="AA3386">
        <v>0</v>
      </c>
      <c r="AB3386">
        <v>5.6559812353043757</v>
      </c>
      <c r="AC3386">
        <v>0</v>
      </c>
      <c r="AD3386">
        <v>11.879000481825718</v>
      </c>
      <c r="AE3386">
        <v>31.892925653278645</v>
      </c>
    </row>
    <row r="3387" spans="1:31" x14ac:dyDescent="0.25">
      <c r="A3387">
        <v>2374842</v>
      </c>
      <c r="B3387">
        <v>1</v>
      </c>
      <c r="C3387" t="s">
        <v>80</v>
      </c>
      <c r="D3387" t="s">
        <v>107</v>
      </c>
      <c r="E3387" t="s">
        <v>132</v>
      </c>
      <c r="F3387" t="s">
        <v>9974</v>
      </c>
      <c r="G3387" t="s">
        <v>145</v>
      </c>
      <c r="H3387" t="s">
        <v>135</v>
      </c>
      <c r="I3387" t="s">
        <v>136</v>
      </c>
      <c r="J3387" t="s">
        <v>137</v>
      </c>
      <c r="K3387" t="s">
        <v>138</v>
      </c>
      <c r="L3387" t="s">
        <v>9975</v>
      </c>
      <c r="M3387" t="s">
        <v>9976</v>
      </c>
      <c r="N3387">
        <v>1.7849999999999999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</row>
    <row r="3388" spans="1:31" x14ac:dyDescent="0.25">
      <c r="A3388">
        <v>2374845</v>
      </c>
      <c r="B3388">
        <v>1</v>
      </c>
      <c r="C3388" t="s">
        <v>80</v>
      </c>
      <c r="D3388" t="s">
        <v>110</v>
      </c>
      <c r="E3388" t="s">
        <v>155</v>
      </c>
      <c r="F3388" t="s">
        <v>9977</v>
      </c>
      <c r="G3388" t="s">
        <v>203</v>
      </c>
      <c r="H3388" t="s">
        <v>135</v>
      </c>
      <c r="I3388" t="s">
        <v>136</v>
      </c>
      <c r="J3388" t="s">
        <v>137</v>
      </c>
      <c r="K3388" t="s">
        <v>138</v>
      </c>
      <c r="L3388" t="s">
        <v>9978</v>
      </c>
      <c r="M3388" t="s">
        <v>9979</v>
      </c>
      <c r="N3388">
        <v>0.88277777700000004</v>
      </c>
      <c r="O3388">
        <v>0</v>
      </c>
      <c r="P3388">
        <v>116</v>
      </c>
      <c r="Q3388">
        <v>0</v>
      </c>
      <c r="R3388">
        <v>0</v>
      </c>
      <c r="S3388">
        <v>0</v>
      </c>
      <c r="T3388">
        <v>6</v>
      </c>
      <c r="U3388">
        <v>0</v>
      </c>
      <c r="V3388">
        <v>0</v>
      </c>
      <c r="W3388">
        <v>0</v>
      </c>
      <c r="X3388">
        <v>32.083243996150259</v>
      </c>
      <c r="Y3388">
        <v>0</v>
      </c>
      <c r="Z3388">
        <v>0</v>
      </c>
      <c r="AA3388">
        <v>0</v>
      </c>
      <c r="AB3388">
        <v>3.6168028425095833</v>
      </c>
      <c r="AC3388">
        <v>0</v>
      </c>
      <c r="AD3388">
        <v>0</v>
      </c>
      <c r="AE3388">
        <v>35.700046838659844</v>
      </c>
    </row>
    <row r="3389" spans="1:31" x14ac:dyDescent="0.25">
      <c r="A3389">
        <v>2374857</v>
      </c>
      <c r="B3389">
        <v>1</v>
      </c>
      <c r="C3389" t="s">
        <v>81</v>
      </c>
      <c r="D3389" t="s">
        <v>118</v>
      </c>
      <c r="E3389" t="s">
        <v>155</v>
      </c>
      <c r="F3389" t="s">
        <v>9980</v>
      </c>
      <c r="G3389" t="s">
        <v>203</v>
      </c>
      <c r="H3389" t="s">
        <v>135</v>
      </c>
      <c r="I3389" t="s">
        <v>136</v>
      </c>
      <c r="J3389" t="s">
        <v>137</v>
      </c>
      <c r="K3389" t="s">
        <v>138</v>
      </c>
      <c r="L3389" t="s">
        <v>9981</v>
      </c>
      <c r="M3389" t="s">
        <v>9982</v>
      </c>
      <c r="N3389">
        <v>1.2552777770000001</v>
      </c>
      <c r="O3389">
        <v>0</v>
      </c>
      <c r="P3389">
        <v>17</v>
      </c>
      <c r="Q3389">
        <v>0</v>
      </c>
      <c r="R3389">
        <v>0</v>
      </c>
      <c r="S3389">
        <v>0</v>
      </c>
      <c r="T3389">
        <v>5</v>
      </c>
      <c r="U3389">
        <v>0</v>
      </c>
      <c r="V3389">
        <v>0</v>
      </c>
      <c r="W3389">
        <v>0</v>
      </c>
      <c r="X3389">
        <v>7.9495949566019455</v>
      </c>
      <c r="Y3389">
        <v>0</v>
      </c>
      <c r="Z3389">
        <v>0</v>
      </c>
      <c r="AA3389">
        <v>0</v>
      </c>
      <c r="AB3389">
        <v>1.8405099597432</v>
      </c>
      <c r="AC3389">
        <v>0</v>
      </c>
      <c r="AD3389">
        <v>0</v>
      </c>
      <c r="AE3389">
        <v>9.790104916345145</v>
      </c>
    </row>
    <row r="3390" spans="1:31" x14ac:dyDescent="0.25">
      <c r="A3390">
        <v>2374861</v>
      </c>
      <c r="B3390">
        <v>1</v>
      </c>
      <c r="C3390" t="s">
        <v>81</v>
      </c>
      <c r="D3390" t="s">
        <v>120</v>
      </c>
      <c r="E3390" t="s">
        <v>132</v>
      </c>
      <c r="F3390" t="s">
        <v>9983</v>
      </c>
      <c r="G3390" t="s">
        <v>149</v>
      </c>
      <c r="H3390" t="s">
        <v>135</v>
      </c>
      <c r="I3390" t="s">
        <v>136</v>
      </c>
      <c r="J3390" t="s">
        <v>137</v>
      </c>
      <c r="K3390" t="s">
        <v>138</v>
      </c>
      <c r="L3390" t="s">
        <v>9984</v>
      </c>
      <c r="M3390" t="s">
        <v>9985</v>
      </c>
      <c r="N3390">
        <v>0.45250000000000001</v>
      </c>
      <c r="O3390">
        <v>0</v>
      </c>
      <c r="P3390">
        <v>1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5.5587285104399996E-2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5.5587285104399996E-2</v>
      </c>
    </row>
    <row r="3391" spans="1:31" x14ac:dyDescent="0.25">
      <c r="A3391">
        <v>2374862</v>
      </c>
      <c r="B3391">
        <v>1</v>
      </c>
      <c r="C3391" t="s">
        <v>81</v>
      </c>
      <c r="D3391" t="s">
        <v>112</v>
      </c>
      <c r="E3391" t="s">
        <v>155</v>
      </c>
      <c r="F3391" t="s">
        <v>9986</v>
      </c>
      <c r="G3391" t="s">
        <v>157</v>
      </c>
      <c r="H3391" t="s">
        <v>135</v>
      </c>
      <c r="I3391" t="s">
        <v>136</v>
      </c>
      <c r="J3391" t="s">
        <v>137</v>
      </c>
      <c r="K3391" t="s">
        <v>138</v>
      </c>
      <c r="L3391" t="s">
        <v>9987</v>
      </c>
      <c r="M3391" t="s">
        <v>9988</v>
      </c>
      <c r="N3391">
        <v>1.1513888880000001</v>
      </c>
      <c r="O3391">
        <v>0</v>
      </c>
      <c r="P3391">
        <v>34</v>
      </c>
      <c r="Q3391">
        <v>0</v>
      </c>
      <c r="R3391">
        <v>1</v>
      </c>
      <c r="S3391">
        <v>0</v>
      </c>
      <c r="T3391">
        <v>2</v>
      </c>
      <c r="U3391">
        <v>0</v>
      </c>
      <c r="V3391">
        <v>0</v>
      </c>
      <c r="W3391">
        <v>0</v>
      </c>
      <c r="X3391">
        <v>7.1344310534549598</v>
      </c>
      <c r="Y3391">
        <v>0</v>
      </c>
      <c r="Z3391">
        <v>0.83895281551586676</v>
      </c>
      <c r="AA3391">
        <v>0</v>
      </c>
      <c r="AB3391">
        <v>3.7041190006193996</v>
      </c>
      <c r="AC3391">
        <v>0</v>
      </c>
      <c r="AD3391">
        <v>0</v>
      </c>
      <c r="AE3391">
        <v>11.677502869590226</v>
      </c>
    </row>
    <row r="3392" spans="1:31" x14ac:dyDescent="0.25">
      <c r="A3392">
        <v>2374867</v>
      </c>
      <c r="B3392">
        <v>1</v>
      </c>
      <c r="C3392" t="s">
        <v>80</v>
      </c>
      <c r="D3392" t="s">
        <v>85</v>
      </c>
      <c r="E3392" t="s">
        <v>170</v>
      </c>
      <c r="F3392" t="s">
        <v>9989</v>
      </c>
      <c r="G3392" t="s">
        <v>343</v>
      </c>
      <c r="H3392" t="s">
        <v>135</v>
      </c>
      <c r="I3392" t="s">
        <v>136</v>
      </c>
      <c r="J3392" t="s">
        <v>137</v>
      </c>
      <c r="K3392" t="s">
        <v>138</v>
      </c>
      <c r="L3392" t="s">
        <v>9990</v>
      </c>
      <c r="M3392" t="s">
        <v>9991</v>
      </c>
      <c r="N3392">
        <v>0.78833333299999997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11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5.4452904800613586</v>
      </c>
      <c r="AC3392">
        <v>0</v>
      </c>
      <c r="AD3392">
        <v>0</v>
      </c>
      <c r="AE3392">
        <v>5.4452904800613586</v>
      </c>
    </row>
    <row r="3393" spans="1:31" x14ac:dyDescent="0.25">
      <c r="A3393">
        <v>2374879</v>
      </c>
      <c r="B3393">
        <v>1</v>
      </c>
      <c r="C3393" t="s">
        <v>81</v>
      </c>
      <c r="D3393" t="s">
        <v>115</v>
      </c>
      <c r="E3393" t="s">
        <v>184</v>
      </c>
      <c r="F3393" t="s">
        <v>9992</v>
      </c>
      <c r="G3393" t="s">
        <v>203</v>
      </c>
      <c r="H3393" t="s">
        <v>135</v>
      </c>
      <c r="I3393" t="s">
        <v>136</v>
      </c>
      <c r="J3393" t="s">
        <v>137</v>
      </c>
      <c r="K3393" t="s">
        <v>138</v>
      </c>
      <c r="L3393" t="s">
        <v>9993</v>
      </c>
      <c r="M3393" t="s">
        <v>9994</v>
      </c>
      <c r="N3393">
        <v>0.94055555499999999</v>
      </c>
      <c r="O3393">
        <v>0</v>
      </c>
      <c r="P3393">
        <v>50</v>
      </c>
      <c r="Q3393">
        <v>0</v>
      </c>
      <c r="R3393">
        <v>1</v>
      </c>
      <c r="S3393">
        <v>0</v>
      </c>
      <c r="T3393">
        <v>2</v>
      </c>
      <c r="U3393">
        <v>0</v>
      </c>
      <c r="V3393">
        <v>0</v>
      </c>
      <c r="W3393">
        <v>0</v>
      </c>
      <c r="X3393">
        <v>3.884390466246967</v>
      </c>
      <c r="Y3393">
        <v>0</v>
      </c>
      <c r="Z3393">
        <v>0</v>
      </c>
      <c r="AA3393">
        <v>0</v>
      </c>
      <c r="AB3393">
        <v>1.6458180279832082</v>
      </c>
      <c r="AC3393">
        <v>0</v>
      </c>
      <c r="AD3393">
        <v>0</v>
      </c>
      <c r="AE3393">
        <v>5.530208494230175</v>
      </c>
    </row>
    <row r="3394" spans="1:31" x14ac:dyDescent="0.25">
      <c r="A3394">
        <v>2374509</v>
      </c>
      <c r="B3394">
        <v>1</v>
      </c>
      <c r="C3394" t="s">
        <v>80</v>
      </c>
      <c r="D3394" t="s">
        <v>83</v>
      </c>
      <c r="E3394" t="s">
        <v>155</v>
      </c>
      <c r="F3394" t="s">
        <v>9995</v>
      </c>
      <c r="G3394" t="s">
        <v>630</v>
      </c>
      <c r="H3394" t="s">
        <v>135</v>
      </c>
      <c r="I3394" t="s">
        <v>136</v>
      </c>
      <c r="J3394" t="s">
        <v>137</v>
      </c>
      <c r="K3394" t="s">
        <v>138</v>
      </c>
      <c r="L3394" t="s">
        <v>9996</v>
      </c>
      <c r="M3394" t="s">
        <v>9997</v>
      </c>
      <c r="N3394">
        <v>6.8525</v>
      </c>
      <c r="O3394">
        <v>0</v>
      </c>
      <c r="P3394">
        <v>35</v>
      </c>
      <c r="Q3394">
        <v>0</v>
      </c>
      <c r="R3394">
        <v>0</v>
      </c>
      <c r="S3394">
        <v>0</v>
      </c>
      <c r="T3394">
        <v>8</v>
      </c>
      <c r="U3394">
        <v>0</v>
      </c>
      <c r="V3394">
        <v>0</v>
      </c>
      <c r="W3394">
        <v>0</v>
      </c>
      <c r="X3394">
        <v>336.6759195603849</v>
      </c>
      <c r="Y3394">
        <v>0</v>
      </c>
      <c r="Z3394">
        <v>0</v>
      </c>
      <c r="AA3394">
        <v>0</v>
      </c>
      <c r="AB3394">
        <v>107.2057666261386</v>
      </c>
      <c r="AC3394">
        <v>0</v>
      </c>
      <c r="AD3394">
        <v>0</v>
      </c>
      <c r="AE3394">
        <v>443.8816861865235</v>
      </c>
    </row>
    <row r="3395" spans="1:31" x14ac:dyDescent="0.25">
      <c r="A3395">
        <v>2374795</v>
      </c>
      <c r="B3395">
        <v>1</v>
      </c>
      <c r="C3395" t="s">
        <v>81</v>
      </c>
      <c r="D3395" t="s">
        <v>116</v>
      </c>
      <c r="E3395" t="s">
        <v>155</v>
      </c>
      <c r="F3395" t="s">
        <v>9998</v>
      </c>
      <c r="G3395" t="s">
        <v>203</v>
      </c>
      <c r="H3395" t="s">
        <v>135</v>
      </c>
      <c r="I3395" t="s">
        <v>136</v>
      </c>
      <c r="J3395" t="s">
        <v>137</v>
      </c>
      <c r="K3395" t="s">
        <v>138</v>
      </c>
      <c r="L3395" t="s">
        <v>9999</v>
      </c>
      <c r="M3395" t="s">
        <v>10000</v>
      </c>
      <c r="N3395">
        <v>2.911944444</v>
      </c>
      <c r="O3395">
        <v>0</v>
      </c>
      <c r="P3395">
        <v>18</v>
      </c>
      <c r="Q3395">
        <v>0</v>
      </c>
      <c r="R3395">
        <v>3</v>
      </c>
      <c r="S3395">
        <v>0</v>
      </c>
      <c r="T3395">
        <v>6</v>
      </c>
      <c r="U3395">
        <v>0</v>
      </c>
      <c r="V3395">
        <v>0</v>
      </c>
      <c r="W3395">
        <v>0</v>
      </c>
      <c r="X3395">
        <v>12.549891776978933</v>
      </c>
      <c r="Y3395">
        <v>0</v>
      </c>
      <c r="Z3395">
        <v>6.2326014091909228</v>
      </c>
      <c r="AA3395">
        <v>0</v>
      </c>
      <c r="AB3395">
        <v>6.1811102755169323</v>
      </c>
      <c r="AC3395">
        <v>0</v>
      </c>
      <c r="AD3395">
        <v>0</v>
      </c>
      <c r="AE3395">
        <v>24.963603461686787</v>
      </c>
    </row>
    <row r="3396" spans="1:31" x14ac:dyDescent="0.25">
      <c r="A3396">
        <v>2374829</v>
      </c>
      <c r="B3396">
        <v>1</v>
      </c>
      <c r="C3396" t="s">
        <v>81</v>
      </c>
      <c r="D3396" t="s">
        <v>112</v>
      </c>
      <c r="E3396" t="s">
        <v>155</v>
      </c>
      <c r="F3396" t="s">
        <v>10001</v>
      </c>
      <c r="G3396" t="s">
        <v>203</v>
      </c>
      <c r="H3396" t="s">
        <v>135</v>
      </c>
      <c r="I3396" t="s">
        <v>136</v>
      </c>
      <c r="J3396" t="s">
        <v>137</v>
      </c>
      <c r="K3396" t="s">
        <v>138</v>
      </c>
      <c r="L3396" t="s">
        <v>10002</v>
      </c>
      <c r="M3396" t="s">
        <v>10003</v>
      </c>
      <c r="N3396">
        <v>2.301111111</v>
      </c>
      <c r="O3396">
        <v>0</v>
      </c>
      <c r="P3396">
        <v>42</v>
      </c>
      <c r="Q3396">
        <v>0</v>
      </c>
      <c r="R3396">
        <v>1</v>
      </c>
      <c r="S3396">
        <v>0</v>
      </c>
      <c r="T3396">
        <v>1</v>
      </c>
      <c r="U3396">
        <v>0</v>
      </c>
      <c r="V3396">
        <v>0</v>
      </c>
      <c r="W3396">
        <v>0</v>
      </c>
      <c r="X3396">
        <v>24.286941529919186</v>
      </c>
      <c r="Y3396">
        <v>0</v>
      </c>
      <c r="Z3396">
        <v>3.3141146602096003</v>
      </c>
      <c r="AA3396">
        <v>0</v>
      </c>
      <c r="AB3396">
        <v>6.7665541732933335E-2</v>
      </c>
      <c r="AC3396">
        <v>0</v>
      </c>
      <c r="AD3396">
        <v>0</v>
      </c>
      <c r="AE3396">
        <v>27.668721731861719</v>
      </c>
    </row>
    <row r="3397" spans="1:31" x14ac:dyDescent="0.25">
      <c r="A3397">
        <v>2374858</v>
      </c>
      <c r="B3397">
        <v>1</v>
      </c>
      <c r="C3397" t="s">
        <v>80</v>
      </c>
      <c r="D3397" t="s">
        <v>104</v>
      </c>
      <c r="E3397" t="s">
        <v>155</v>
      </c>
      <c r="F3397" t="s">
        <v>4485</v>
      </c>
      <c r="G3397" t="s">
        <v>203</v>
      </c>
      <c r="H3397" t="s">
        <v>135</v>
      </c>
      <c r="I3397" t="s">
        <v>136</v>
      </c>
      <c r="J3397" t="s">
        <v>137</v>
      </c>
      <c r="K3397" t="s">
        <v>138</v>
      </c>
      <c r="L3397" t="s">
        <v>10004</v>
      </c>
      <c r="M3397" t="s">
        <v>10005</v>
      </c>
      <c r="N3397">
        <v>1.9838888880000001</v>
      </c>
      <c r="O3397">
        <v>0</v>
      </c>
      <c r="P3397">
        <v>16</v>
      </c>
      <c r="Q3397">
        <v>0</v>
      </c>
      <c r="R3397">
        <v>0</v>
      </c>
      <c r="S3397">
        <v>0</v>
      </c>
      <c r="T3397">
        <v>1</v>
      </c>
      <c r="U3397">
        <v>0</v>
      </c>
      <c r="V3397">
        <v>0</v>
      </c>
      <c r="W3397">
        <v>0</v>
      </c>
      <c r="X3397">
        <v>4.6389100130359013</v>
      </c>
      <c r="Y3397">
        <v>0</v>
      </c>
      <c r="Z3397">
        <v>0</v>
      </c>
      <c r="AA3397">
        <v>0</v>
      </c>
      <c r="AB3397">
        <v>6.6236010096041673E-2</v>
      </c>
      <c r="AC3397">
        <v>0</v>
      </c>
      <c r="AD3397">
        <v>0</v>
      </c>
      <c r="AE3397">
        <v>4.7051460231319426</v>
      </c>
    </row>
    <row r="3398" spans="1:31" x14ac:dyDescent="0.25">
      <c r="A3398">
        <v>2374860</v>
      </c>
      <c r="B3398">
        <v>1</v>
      </c>
      <c r="C3398" t="s">
        <v>80</v>
      </c>
      <c r="D3398" t="s">
        <v>99</v>
      </c>
      <c r="E3398" t="s">
        <v>155</v>
      </c>
      <c r="F3398" t="s">
        <v>10006</v>
      </c>
      <c r="G3398" t="s">
        <v>203</v>
      </c>
      <c r="H3398" t="s">
        <v>135</v>
      </c>
      <c r="I3398" t="s">
        <v>136</v>
      </c>
      <c r="J3398" t="s">
        <v>137</v>
      </c>
      <c r="K3398" t="s">
        <v>138</v>
      </c>
      <c r="L3398" t="s">
        <v>10007</v>
      </c>
      <c r="M3398" t="s">
        <v>10008</v>
      </c>
      <c r="N3398">
        <v>2.764444444</v>
      </c>
      <c r="O3398">
        <v>0</v>
      </c>
      <c r="P3398">
        <v>98</v>
      </c>
      <c r="Q3398">
        <v>0</v>
      </c>
      <c r="R3398">
        <v>2</v>
      </c>
      <c r="S3398">
        <v>0</v>
      </c>
      <c r="T3398">
        <v>15</v>
      </c>
      <c r="U3398">
        <v>0</v>
      </c>
      <c r="V3398">
        <v>0</v>
      </c>
      <c r="W3398">
        <v>0</v>
      </c>
      <c r="X3398">
        <v>81.182658583912968</v>
      </c>
      <c r="Y3398">
        <v>0</v>
      </c>
      <c r="Z3398">
        <v>1.10196231057</v>
      </c>
      <c r="AA3398">
        <v>0</v>
      </c>
      <c r="AB3398">
        <v>71.564863661526289</v>
      </c>
      <c r="AC3398">
        <v>0</v>
      </c>
      <c r="AD3398">
        <v>0</v>
      </c>
      <c r="AE3398">
        <v>153.84948455600926</v>
      </c>
    </row>
    <row r="3399" spans="1:31" x14ac:dyDescent="0.25">
      <c r="A3399">
        <v>2374871</v>
      </c>
      <c r="B3399">
        <v>1</v>
      </c>
      <c r="C3399" t="s">
        <v>80</v>
      </c>
      <c r="D3399" t="s">
        <v>82</v>
      </c>
      <c r="E3399" t="s">
        <v>132</v>
      </c>
      <c r="F3399" t="s">
        <v>10009</v>
      </c>
      <c r="G3399" t="s">
        <v>149</v>
      </c>
      <c r="H3399" t="s">
        <v>135</v>
      </c>
      <c r="I3399" t="s">
        <v>136</v>
      </c>
      <c r="J3399" t="s">
        <v>137</v>
      </c>
      <c r="K3399" t="s">
        <v>138</v>
      </c>
      <c r="L3399" t="s">
        <v>10010</v>
      </c>
      <c r="M3399" t="s">
        <v>10011</v>
      </c>
      <c r="N3399">
        <v>1.785555555</v>
      </c>
      <c r="O3399">
        <v>0</v>
      </c>
      <c r="P3399">
        <v>1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0.4064342024010667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0.4064342024010667</v>
      </c>
    </row>
    <row r="3400" spans="1:31" x14ac:dyDescent="0.25">
      <c r="A3400">
        <v>2374872</v>
      </c>
      <c r="B3400">
        <v>1</v>
      </c>
      <c r="C3400" t="s">
        <v>80</v>
      </c>
      <c r="D3400" t="s">
        <v>97</v>
      </c>
      <c r="E3400" t="s">
        <v>155</v>
      </c>
      <c r="F3400" t="s">
        <v>10012</v>
      </c>
      <c r="G3400" t="s">
        <v>495</v>
      </c>
      <c r="H3400" t="s">
        <v>135</v>
      </c>
      <c r="I3400" t="s">
        <v>136</v>
      </c>
      <c r="J3400" t="s">
        <v>137</v>
      </c>
      <c r="K3400" t="s">
        <v>138</v>
      </c>
      <c r="L3400" t="s">
        <v>10013</v>
      </c>
      <c r="M3400" t="s">
        <v>10014</v>
      </c>
      <c r="N3400">
        <v>1.1483333330000001</v>
      </c>
      <c r="O3400">
        <v>0</v>
      </c>
      <c r="P3400">
        <v>24</v>
      </c>
      <c r="Q3400">
        <v>0</v>
      </c>
      <c r="R3400">
        <v>1</v>
      </c>
      <c r="S3400">
        <v>0</v>
      </c>
      <c r="T3400">
        <v>2</v>
      </c>
      <c r="U3400">
        <v>0</v>
      </c>
      <c r="V3400">
        <v>0</v>
      </c>
      <c r="W3400">
        <v>0</v>
      </c>
      <c r="X3400">
        <v>39.81308618687995</v>
      </c>
      <c r="Y3400">
        <v>0</v>
      </c>
      <c r="Z3400">
        <v>3.7341683988950006E-2</v>
      </c>
      <c r="AA3400">
        <v>0</v>
      </c>
      <c r="AB3400">
        <v>1.7944544535819</v>
      </c>
      <c r="AC3400">
        <v>0</v>
      </c>
      <c r="AD3400">
        <v>0</v>
      </c>
      <c r="AE3400">
        <v>41.644882324450798</v>
      </c>
    </row>
    <row r="3401" spans="1:31" x14ac:dyDescent="0.25">
      <c r="A3401">
        <v>2374873</v>
      </c>
      <c r="B3401">
        <v>1</v>
      </c>
      <c r="C3401" t="s">
        <v>81</v>
      </c>
      <c r="D3401" t="s">
        <v>112</v>
      </c>
      <c r="E3401" t="s">
        <v>155</v>
      </c>
      <c r="F3401" t="s">
        <v>10015</v>
      </c>
      <c r="G3401" t="s">
        <v>203</v>
      </c>
      <c r="H3401" t="s">
        <v>135</v>
      </c>
      <c r="I3401" t="s">
        <v>136</v>
      </c>
      <c r="J3401" t="s">
        <v>137</v>
      </c>
      <c r="K3401" t="s">
        <v>138</v>
      </c>
      <c r="L3401" t="s">
        <v>10016</v>
      </c>
      <c r="M3401" t="s">
        <v>10017</v>
      </c>
      <c r="N3401">
        <v>1.2341666659999999</v>
      </c>
      <c r="O3401">
        <v>0</v>
      </c>
      <c r="P3401">
        <v>2</v>
      </c>
      <c r="Q3401">
        <v>0</v>
      </c>
      <c r="R3401">
        <v>1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0.75917268450182496</v>
      </c>
      <c r="Y3401">
        <v>0</v>
      </c>
      <c r="Z3401">
        <v>0.23268500060160002</v>
      </c>
      <c r="AA3401">
        <v>0</v>
      </c>
      <c r="AB3401">
        <v>0</v>
      </c>
      <c r="AC3401">
        <v>0</v>
      </c>
      <c r="AD3401">
        <v>0</v>
      </c>
      <c r="AE3401">
        <v>0.99185768510342498</v>
      </c>
    </row>
    <row r="3402" spans="1:31" x14ac:dyDescent="0.25">
      <c r="A3402">
        <v>2374878</v>
      </c>
      <c r="B3402">
        <v>1</v>
      </c>
      <c r="C3402" t="s">
        <v>80</v>
      </c>
      <c r="D3402" t="s">
        <v>110</v>
      </c>
      <c r="E3402" t="s">
        <v>155</v>
      </c>
      <c r="F3402" t="s">
        <v>9066</v>
      </c>
      <c r="G3402" t="s">
        <v>203</v>
      </c>
      <c r="H3402" t="s">
        <v>135</v>
      </c>
      <c r="I3402" t="s">
        <v>136</v>
      </c>
      <c r="J3402" t="s">
        <v>137</v>
      </c>
      <c r="K3402" t="s">
        <v>138</v>
      </c>
      <c r="L3402" t="s">
        <v>10018</v>
      </c>
      <c r="M3402" t="s">
        <v>10019</v>
      </c>
      <c r="N3402">
        <v>1.437777777</v>
      </c>
      <c r="O3402">
        <v>0</v>
      </c>
      <c r="P3402">
        <v>160</v>
      </c>
      <c r="Q3402">
        <v>0</v>
      </c>
      <c r="R3402">
        <v>0</v>
      </c>
      <c r="S3402">
        <v>0</v>
      </c>
      <c r="T3402">
        <v>18</v>
      </c>
      <c r="U3402">
        <v>0</v>
      </c>
      <c r="V3402">
        <v>0</v>
      </c>
      <c r="W3402">
        <v>0</v>
      </c>
      <c r="X3402">
        <v>60.317705582165921</v>
      </c>
      <c r="Y3402">
        <v>0</v>
      </c>
      <c r="Z3402">
        <v>0</v>
      </c>
      <c r="AA3402">
        <v>0</v>
      </c>
      <c r="AB3402">
        <v>33.360134677125046</v>
      </c>
      <c r="AC3402">
        <v>0</v>
      </c>
      <c r="AD3402">
        <v>0</v>
      </c>
      <c r="AE3402">
        <v>93.677840259290974</v>
      </c>
    </row>
    <row r="3403" spans="1:31" x14ac:dyDescent="0.25">
      <c r="A3403">
        <v>2374880</v>
      </c>
      <c r="B3403">
        <v>1</v>
      </c>
      <c r="C3403" t="s">
        <v>81</v>
      </c>
      <c r="D3403" t="s">
        <v>122</v>
      </c>
      <c r="E3403" t="s">
        <v>155</v>
      </c>
      <c r="F3403" t="s">
        <v>10020</v>
      </c>
      <c r="G3403" t="s">
        <v>203</v>
      </c>
      <c r="H3403" t="s">
        <v>135</v>
      </c>
      <c r="I3403" t="s">
        <v>136</v>
      </c>
      <c r="J3403" t="s">
        <v>137</v>
      </c>
      <c r="K3403" t="s">
        <v>138</v>
      </c>
      <c r="L3403" t="s">
        <v>10021</v>
      </c>
      <c r="M3403" t="s">
        <v>10022</v>
      </c>
      <c r="N3403">
        <v>1.36</v>
      </c>
      <c r="O3403">
        <v>0</v>
      </c>
      <c r="P3403">
        <v>21</v>
      </c>
      <c r="Q3403">
        <v>0</v>
      </c>
      <c r="R3403">
        <v>0</v>
      </c>
      <c r="S3403">
        <v>0</v>
      </c>
      <c r="T3403">
        <v>2</v>
      </c>
      <c r="U3403">
        <v>0</v>
      </c>
      <c r="V3403">
        <v>0</v>
      </c>
      <c r="W3403">
        <v>0</v>
      </c>
      <c r="X3403">
        <v>3.6412774606136016</v>
      </c>
      <c r="Y3403">
        <v>0</v>
      </c>
      <c r="Z3403">
        <v>0</v>
      </c>
      <c r="AA3403">
        <v>0</v>
      </c>
      <c r="AB3403">
        <v>1.6396383849791668E-2</v>
      </c>
      <c r="AC3403">
        <v>0</v>
      </c>
      <c r="AD3403">
        <v>0</v>
      </c>
      <c r="AE3403">
        <v>3.6576738444633934</v>
      </c>
    </row>
    <row r="3404" spans="1:31" x14ac:dyDescent="0.25">
      <c r="A3404">
        <v>2374881</v>
      </c>
      <c r="B3404">
        <v>1</v>
      </c>
      <c r="C3404" t="s">
        <v>81</v>
      </c>
      <c r="D3404" t="s">
        <v>128</v>
      </c>
      <c r="E3404" t="s">
        <v>132</v>
      </c>
      <c r="F3404" t="s">
        <v>10023</v>
      </c>
      <c r="G3404" t="s">
        <v>149</v>
      </c>
      <c r="H3404" t="s">
        <v>135</v>
      </c>
      <c r="I3404" t="s">
        <v>136</v>
      </c>
      <c r="J3404" t="s">
        <v>137</v>
      </c>
      <c r="K3404" t="s">
        <v>138</v>
      </c>
      <c r="L3404" t="s">
        <v>10024</v>
      </c>
      <c r="M3404" t="s">
        <v>10025</v>
      </c>
      <c r="N3404">
        <v>1.1161111109999999</v>
      </c>
      <c r="O3404">
        <v>0</v>
      </c>
      <c r="P3404">
        <v>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0.51318370317100837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0.51318370317100837</v>
      </c>
    </row>
    <row r="3405" spans="1:31" x14ac:dyDescent="0.25">
      <c r="A3405">
        <v>2374891</v>
      </c>
      <c r="B3405">
        <v>1</v>
      </c>
      <c r="C3405" t="s">
        <v>81</v>
      </c>
      <c r="D3405" t="s">
        <v>127</v>
      </c>
      <c r="E3405" t="s">
        <v>132</v>
      </c>
      <c r="F3405" t="s">
        <v>10026</v>
      </c>
      <c r="G3405" t="s">
        <v>145</v>
      </c>
      <c r="H3405" t="s">
        <v>135</v>
      </c>
      <c r="I3405" t="s">
        <v>136</v>
      </c>
      <c r="J3405" t="s">
        <v>137</v>
      </c>
      <c r="K3405" t="s">
        <v>138</v>
      </c>
      <c r="L3405" t="s">
        <v>10027</v>
      </c>
      <c r="M3405" t="s">
        <v>10028</v>
      </c>
      <c r="N3405">
        <v>1.4213888880000001</v>
      </c>
      <c r="O3405">
        <v>0</v>
      </c>
      <c r="P3405">
        <v>9</v>
      </c>
      <c r="Q3405">
        <v>0</v>
      </c>
      <c r="R3405">
        <v>0</v>
      </c>
      <c r="S3405">
        <v>0</v>
      </c>
      <c r="T3405">
        <v>3</v>
      </c>
      <c r="U3405">
        <v>0</v>
      </c>
      <c r="V3405">
        <v>0</v>
      </c>
      <c r="W3405">
        <v>0</v>
      </c>
      <c r="X3405">
        <v>3.7159703547805005</v>
      </c>
      <c r="Y3405">
        <v>0</v>
      </c>
      <c r="Z3405">
        <v>0</v>
      </c>
      <c r="AA3405">
        <v>0</v>
      </c>
      <c r="AB3405">
        <v>5.585045795046625</v>
      </c>
      <c r="AC3405">
        <v>0</v>
      </c>
      <c r="AD3405">
        <v>0</v>
      </c>
      <c r="AE3405">
        <v>9.3010161498271255</v>
      </c>
    </row>
    <row r="3406" spans="1:31" x14ac:dyDescent="0.25">
      <c r="A3406">
        <v>2374893</v>
      </c>
      <c r="B3406">
        <v>1</v>
      </c>
      <c r="C3406" t="s">
        <v>80</v>
      </c>
      <c r="D3406" t="s">
        <v>110</v>
      </c>
      <c r="E3406" t="s">
        <v>132</v>
      </c>
      <c r="F3406" t="s">
        <v>10029</v>
      </c>
      <c r="G3406" t="s">
        <v>149</v>
      </c>
      <c r="H3406" t="s">
        <v>135</v>
      </c>
      <c r="I3406" t="s">
        <v>136</v>
      </c>
      <c r="J3406" t="s">
        <v>137</v>
      </c>
      <c r="K3406" t="s">
        <v>138</v>
      </c>
      <c r="L3406" t="s">
        <v>10030</v>
      </c>
      <c r="M3406" t="s">
        <v>10031</v>
      </c>
      <c r="N3406">
        <v>1.467777777</v>
      </c>
      <c r="O3406">
        <v>0</v>
      </c>
      <c r="P3406">
        <v>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0.58075152761633342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0.58075152761633342</v>
      </c>
    </row>
    <row r="3407" spans="1:31" x14ac:dyDescent="0.25">
      <c r="A3407">
        <v>2374905</v>
      </c>
      <c r="B3407">
        <v>1</v>
      </c>
      <c r="C3407" t="s">
        <v>80</v>
      </c>
      <c r="D3407" t="s">
        <v>100</v>
      </c>
      <c r="E3407" t="s">
        <v>155</v>
      </c>
      <c r="F3407" t="s">
        <v>10032</v>
      </c>
      <c r="G3407" t="s">
        <v>157</v>
      </c>
      <c r="H3407" t="s">
        <v>135</v>
      </c>
      <c r="I3407" t="s">
        <v>136</v>
      </c>
      <c r="J3407" t="s">
        <v>137</v>
      </c>
      <c r="K3407" t="s">
        <v>138</v>
      </c>
      <c r="L3407" t="s">
        <v>10033</v>
      </c>
      <c r="M3407" t="s">
        <v>10034</v>
      </c>
      <c r="N3407">
        <v>0.92194444399999997</v>
      </c>
      <c r="O3407">
        <v>0</v>
      </c>
      <c r="P3407">
        <v>15</v>
      </c>
      <c r="Q3407">
        <v>0</v>
      </c>
      <c r="R3407">
        <v>1</v>
      </c>
      <c r="S3407">
        <v>0</v>
      </c>
      <c r="T3407">
        <v>1</v>
      </c>
      <c r="U3407">
        <v>0</v>
      </c>
      <c r="V3407">
        <v>0</v>
      </c>
      <c r="W3407">
        <v>0</v>
      </c>
      <c r="X3407">
        <v>4.5046685074399502</v>
      </c>
      <c r="Y3407">
        <v>0</v>
      </c>
      <c r="Z3407">
        <v>0.88906875872000013</v>
      </c>
      <c r="AA3407">
        <v>0</v>
      </c>
      <c r="AB3407">
        <v>0</v>
      </c>
      <c r="AC3407">
        <v>0</v>
      </c>
      <c r="AD3407">
        <v>0</v>
      </c>
      <c r="AE3407">
        <v>5.3937372661599507</v>
      </c>
    </row>
    <row r="3408" spans="1:31" x14ac:dyDescent="0.25">
      <c r="A3408">
        <v>2374911</v>
      </c>
      <c r="B3408">
        <v>1</v>
      </c>
      <c r="C3408" t="s">
        <v>80</v>
      </c>
      <c r="D3408" t="s">
        <v>99</v>
      </c>
      <c r="E3408" t="s">
        <v>155</v>
      </c>
      <c r="F3408" t="s">
        <v>1619</v>
      </c>
      <c r="G3408" t="s">
        <v>203</v>
      </c>
      <c r="H3408" t="s">
        <v>135</v>
      </c>
      <c r="I3408" t="s">
        <v>136</v>
      </c>
      <c r="J3408" t="s">
        <v>137</v>
      </c>
      <c r="K3408" t="s">
        <v>138</v>
      </c>
      <c r="L3408" t="s">
        <v>10035</v>
      </c>
      <c r="M3408" t="s">
        <v>10036</v>
      </c>
      <c r="N3408">
        <v>1.0622222219999999</v>
      </c>
      <c r="O3408">
        <v>0</v>
      </c>
      <c r="P3408">
        <v>75</v>
      </c>
      <c r="Q3408">
        <v>0</v>
      </c>
      <c r="R3408">
        <v>0</v>
      </c>
      <c r="S3408">
        <v>0</v>
      </c>
      <c r="T3408">
        <v>43</v>
      </c>
      <c r="U3408">
        <v>0</v>
      </c>
      <c r="V3408">
        <v>0</v>
      </c>
      <c r="W3408">
        <v>0</v>
      </c>
      <c r="X3408">
        <v>19.174526971343585</v>
      </c>
      <c r="Y3408">
        <v>0</v>
      </c>
      <c r="Z3408">
        <v>0</v>
      </c>
      <c r="AA3408">
        <v>0</v>
      </c>
      <c r="AB3408">
        <v>17.370524243712151</v>
      </c>
      <c r="AC3408">
        <v>0</v>
      </c>
      <c r="AD3408">
        <v>0</v>
      </c>
      <c r="AE3408">
        <v>36.545051215055736</v>
      </c>
    </row>
    <row r="3409" spans="1:31" x14ac:dyDescent="0.25">
      <c r="A3409">
        <v>2374922</v>
      </c>
      <c r="B3409">
        <v>1</v>
      </c>
      <c r="C3409" t="s">
        <v>80</v>
      </c>
      <c r="D3409" t="s">
        <v>85</v>
      </c>
      <c r="E3409" t="s">
        <v>132</v>
      </c>
      <c r="F3409" t="s">
        <v>10037</v>
      </c>
      <c r="G3409" t="s">
        <v>149</v>
      </c>
      <c r="H3409" t="s">
        <v>135</v>
      </c>
      <c r="I3409" t="s">
        <v>136</v>
      </c>
      <c r="J3409" t="s">
        <v>137</v>
      </c>
      <c r="K3409" t="s">
        <v>138</v>
      </c>
      <c r="L3409" t="s">
        <v>10038</v>
      </c>
      <c r="M3409" t="s">
        <v>10039</v>
      </c>
      <c r="N3409">
        <v>0.816111111</v>
      </c>
      <c r="O3409">
        <v>0</v>
      </c>
      <c r="P3409">
        <v>11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2.2279406820995997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2.2279406820995997</v>
      </c>
    </row>
    <row r="3410" spans="1:31" x14ac:dyDescent="0.25">
      <c r="A3410">
        <v>2374618</v>
      </c>
      <c r="B3410">
        <v>1</v>
      </c>
      <c r="C3410" t="s">
        <v>80</v>
      </c>
      <c r="D3410" t="s">
        <v>84</v>
      </c>
      <c r="E3410" t="s">
        <v>155</v>
      </c>
      <c r="F3410" t="s">
        <v>10040</v>
      </c>
      <c r="G3410" t="s">
        <v>161</v>
      </c>
      <c r="H3410" t="s">
        <v>135</v>
      </c>
      <c r="I3410" t="s">
        <v>136</v>
      </c>
      <c r="J3410" t="s">
        <v>137</v>
      </c>
      <c r="K3410" t="s">
        <v>138</v>
      </c>
      <c r="L3410" t="s">
        <v>10041</v>
      </c>
      <c r="M3410" t="s">
        <v>10042</v>
      </c>
      <c r="N3410">
        <v>4.5730555549999998</v>
      </c>
      <c r="O3410">
        <v>0</v>
      </c>
      <c r="P3410">
        <v>156</v>
      </c>
      <c r="Q3410">
        <v>0</v>
      </c>
      <c r="R3410">
        <v>0</v>
      </c>
      <c r="S3410">
        <v>0</v>
      </c>
      <c r="T3410">
        <v>12</v>
      </c>
      <c r="U3410">
        <v>0</v>
      </c>
      <c r="V3410">
        <v>1</v>
      </c>
      <c r="W3410">
        <v>0</v>
      </c>
      <c r="X3410">
        <v>190.51256243647921</v>
      </c>
      <c r="Y3410">
        <v>0</v>
      </c>
      <c r="Z3410">
        <v>0</v>
      </c>
      <c r="AA3410">
        <v>0</v>
      </c>
      <c r="AB3410">
        <v>117.6915456026363</v>
      </c>
      <c r="AC3410">
        <v>0</v>
      </c>
      <c r="AD3410">
        <v>28.711965703998601</v>
      </c>
      <c r="AE3410">
        <v>336.91607374311411</v>
      </c>
    </row>
    <row r="3411" spans="1:31" x14ac:dyDescent="0.25">
      <c r="A3411">
        <v>2374792</v>
      </c>
      <c r="B3411">
        <v>1</v>
      </c>
      <c r="C3411" t="s">
        <v>81</v>
      </c>
      <c r="D3411" t="s">
        <v>127</v>
      </c>
      <c r="E3411" t="s">
        <v>155</v>
      </c>
      <c r="F3411" t="s">
        <v>10043</v>
      </c>
      <c r="G3411" t="s">
        <v>203</v>
      </c>
      <c r="H3411" t="s">
        <v>135</v>
      </c>
      <c r="I3411" t="s">
        <v>136</v>
      </c>
      <c r="J3411" t="s">
        <v>137</v>
      </c>
      <c r="K3411" t="s">
        <v>138</v>
      </c>
      <c r="L3411" t="s">
        <v>10044</v>
      </c>
      <c r="M3411" t="s">
        <v>10045</v>
      </c>
      <c r="N3411">
        <v>3.073611111</v>
      </c>
      <c r="O3411">
        <v>0</v>
      </c>
      <c r="P3411">
        <v>6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7.3338376927861404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7.3338376927861404</v>
      </c>
    </row>
    <row r="3412" spans="1:31" x14ac:dyDescent="0.25">
      <c r="A3412">
        <v>2374811</v>
      </c>
      <c r="B3412">
        <v>1</v>
      </c>
      <c r="C3412" t="s">
        <v>81</v>
      </c>
      <c r="D3412" t="s">
        <v>123</v>
      </c>
      <c r="E3412" t="s">
        <v>132</v>
      </c>
      <c r="F3412" t="s">
        <v>10046</v>
      </c>
      <c r="G3412" t="s">
        <v>149</v>
      </c>
      <c r="H3412" t="s">
        <v>135</v>
      </c>
      <c r="I3412" t="s">
        <v>136</v>
      </c>
      <c r="J3412" t="s">
        <v>137</v>
      </c>
      <c r="K3412" t="s">
        <v>138</v>
      </c>
      <c r="L3412" t="s">
        <v>10047</v>
      </c>
      <c r="M3412" t="s">
        <v>10048</v>
      </c>
      <c r="N3412">
        <v>3.866666666</v>
      </c>
      <c r="O3412">
        <v>0</v>
      </c>
      <c r="P3412">
        <v>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0.38845358403366664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0.38845358403366664</v>
      </c>
    </row>
    <row r="3413" spans="1:31" x14ac:dyDescent="0.25">
      <c r="A3413">
        <v>2374883</v>
      </c>
      <c r="B3413">
        <v>1</v>
      </c>
      <c r="C3413" t="s">
        <v>81</v>
      </c>
      <c r="D3413" t="s">
        <v>112</v>
      </c>
      <c r="E3413" t="s">
        <v>155</v>
      </c>
      <c r="F3413" t="s">
        <v>10049</v>
      </c>
      <c r="G3413" t="s">
        <v>594</v>
      </c>
      <c r="H3413" t="s">
        <v>135</v>
      </c>
      <c r="I3413" t="s">
        <v>136</v>
      </c>
      <c r="J3413" t="s">
        <v>137</v>
      </c>
      <c r="K3413" t="s">
        <v>138</v>
      </c>
      <c r="L3413" t="s">
        <v>10050</v>
      </c>
      <c r="M3413" t="s">
        <v>10051</v>
      </c>
      <c r="N3413">
        <v>2.2908333330000001</v>
      </c>
      <c r="O3413">
        <v>0</v>
      </c>
      <c r="P3413">
        <v>174</v>
      </c>
      <c r="Q3413">
        <v>0</v>
      </c>
      <c r="R3413">
        <v>15</v>
      </c>
      <c r="S3413">
        <v>0</v>
      </c>
      <c r="T3413">
        <v>11</v>
      </c>
      <c r="U3413">
        <v>0</v>
      </c>
      <c r="V3413">
        <v>0</v>
      </c>
      <c r="W3413">
        <v>0</v>
      </c>
      <c r="X3413">
        <v>78.998016530916104</v>
      </c>
      <c r="Y3413">
        <v>0</v>
      </c>
      <c r="Z3413">
        <v>1.7115157439818836</v>
      </c>
      <c r="AA3413">
        <v>0</v>
      </c>
      <c r="AB3413">
        <v>17.381219245797002</v>
      </c>
      <c r="AC3413">
        <v>0</v>
      </c>
      <c r="AD3413">
        <v>0</v>
      </c>
      <c r="AE3413">
        <v>98.09075152069498</v>
      </c>
    </row>
    <row r="3414" spans="1:31" x14ac:dyDescent="0.25">
      <c r="A3414">
        <v>2374899</v>
      </c>
      <c r="B3414">
        <v>1</v>
      </c>
      <c r="C3414" t="s">
        <v>80</v>
      </c>
      <c r="D3414" t="s">
        <v>104</v>
      </c>
      <c r="E3414" t="s">
        <v>184</v>
      </c>
      <c r="F3414" t="s">
        <v>10052</v>
      </c>
      <c r="G3414" t="s">
        <v>199</v>
      </c>
      <c r="H3414" t="s">
        <v>135</v>
      </c>
      <c r="I3414" t="s">
        <v>136</v>
      </c>
      <c r="J3414" t="s">
        <v>137</v>
      </c>
      <c r="K3414" t="s">
        <v>138</v>
      </c>
      <c r="L3414" t="s">
        <v>10053</v>
      </c>
      <c r="M3414" t="s">
        <v>10054</v>
      </c>
      <c r="N3414">
        <v>1.741944444</v>
      </c>
      <c r="O3414">
        <v>0</v>
      </c>
      <c r="P3414">
        <v>27</v>
      </c>
      <c r="Q3414">
        <v>0</v>
      </c>
      <c r="R3414">
        <v>16</v>
      </c>
      <c r="S3414">
        <v>0</v>
      </c>
      <c r="T3414">
        <v>7</v>
      </c>
      <c r="U3414">
        <v>0</v>
      </c>
      <c r="V3414">
        <v>0</v>
      </c>
      <c r="W3414">
        <v>0</v>
      </c>
      <c r="X3414">
        <v>11.78277866647192</v>
      </c>
      <c r="Y3414">
        <v>0</v>
      </c>
      <c r="Z3414">
        <v>14.075726146249002</v>
      </c>
      <c r="AA3414">
        <v>0</v>
      </c>
      <c r="AB3414">
        <v>15.372441805995999</v>
      </c>
      <c r="AC3414">
        <v>0</v>
      </c>
      <c r="AD3414">
        <v>0</v>
      </c>
      <c r="AE3414">
        <v>41.230946618716921</v>
      </c>
    </row>
    <row r="3415" spans="1:31" x14ac:dyDescent="0.25">
      <c r="A3415">
        <v>2374908</v>
      </c>
      <c r="B3415">
        <v>1</v>
      </c>
      <c r="C3415" t="s">
        <v>80</v>
      </c>
      <c r="D3415" t="s">
        <v>110</v>
      </c>
      <c r="E3415" t="s">
        <v>155</v>
      </c>
      <c r="F3415" t="s">
        <v>10055</v>
      </c>
      <c r="G3415" t="s">
        <v>203</v>
      </c>
      <c r="H3415" t="s">
        <v>135</v>
      </c>
      <c r="I3415" t="s">
        <v>136</v>
      </c>
      <c r="J3415" t="s">
        <v>137</v>
      </c>
      <c r="K3415" t="s">
        <v>138</v>
      </c>
      <c r="L3415" t="s">
        <v>10056</v>
      </c>
      <c r="M3415" t="s">
        <v>10057</v>
      </c>
      <c r="N3415">
        <v>1.2055555549999999</v>
      </c>
      <c r="O3415">
        <v>0</v>
      </c>
      <c r="P3415">
        <v>109</v>
      </c>
      <c r="Q3415">
        <v>0</v>
      </c>
      <c r="R3415">
        <v>1</v>
      </c>
      <c r="S3415">
        <v>0</v>
      </c>
      <c r="T3415">
        <v>7</v>
      </c>
      <c r="U3415">
        <v>0</v>
      </c>
      <c r="V3415">
        <v>0</v>
      </c>
      <c r="W3415">
        <v>0</v>
      </c>
      <c r="X3415">
        <v>41.974192779585373</v>
      </c>
      <c r="Y3415">
        <v>0</v>
      </c>
      <c r="Z3415">
        <v>3.0135520315820004</v>
      </c>
      <c r="AA3415">
        <v>0</v>
      </c>
      <c r="AB3415">
        <v>12.006090653993333</v>
      </c>
      <c r="AC3415">
        <v>0</v>
      </c>
      <c r="AD3415">
        <v>0</v>
      </c>
      <c r="AE3415">
        <v>56.993835465160707</v>
      </c>
    </row>
    <row r="3416" spans="1:31" x14ac:dyDescent="0.25">
      <c r="A3416">
        <v>2374941</v>
      </c>
      <c r="B3416">
        <v>1</v>
      </c>
      <c r="C3416" t="s">
        <v>81</v>
      </c>
      <c r="D3416" t="s">
        <v>112</v>
      </c>
      <c r="E3416" t="s">
        <v>132</v>
      </c>
      <c r="F3416" t="s">
        <v>10058</v>
      </c>
      <c r="G3416" t="s">
        <v>145</v>
      </c>
      <c r="H3416" t="s">
        <v>135</v>
      </c>
      <c r="I3416" t="s">
        <v>136</v>
      </c>
      <c r="J3416" t="s">
        <v>137</v>
      </c>
      <c r="K3416" t="s">
        <v>138</v>
      </c>
      <c r="L3416" t="s">
        <v>10059</v>
      </c>
      <c r="M3416" t="s">
        <v>10060</v>
      </c>
      <c r="N3416">
        <v>1.3108333329999999</v>
      </c>
      <c r="O3416">
        <v>0</v>
      </c>
      <c r="P3416">
        <v>7</v>
      </c>
      <c r="Q3416">
        <v>0</v>
      </c>
      <c r="R3416">
        <v>0</v>
      </c>
      <c r="S3416">
        <v>0</v>
      </c>
      <c r="T3416">
        <v>6</v>
      </c>
      <c r="U3416">
        <v>0</v>
      </c>
      <c r="V3416">
        <v>0</v>
      </c>
      <c r="W3416">
        <v>0</v>
      </c>
      <c r="X3416">
        <v>1.3221894920135</v>
      </c>
      <c r="Y3416">
        <v>0</v>
      </c>
      <c r="Z3416">
        <v>0</v>
      </c>
      <c r="AA3416">
        <v>0</v>
      </c>
      <c r="AB3416">
        <v>1.4154873040691998</v>
      </c>
      <c r="AC3416">
        <v>0</v>
      </c>
      <c r="AD3416">
        <v>0</v>
      </c>
      <c r="AE3416">
        <v>2.7376767960826998</v>
      </c>
    </row>
    <row r="3417" spans="1:31" x14ac:dyDescent="0.25">
      <c r="A3417">
        <v>2374863</v>
      </c>
      <c r="B3417">
        <v>1</v>
      </c>
      <c r="C3417" t="s">
        <v>80</v>
      </c>
      <c r="D3417" t="s">
        <v>99</v>
      </c>
      <c r="E3417" t="s">
        <v>155</v>
      </c>
      <c r="F3417" t="s">
        <v>2695</v>
      </c>
      <c r="G3417" t="s">
        <v>336</v>
      </c>
      <c r="H3417" t="s">
        <v>135</v>
      </c>
      <c r="I3417" t="s">
        <v>136</v>
      </c>
      <c r="J3417" t="s">
        <v>137</v>
      </c>
      <c r="K3417" t="s">
        <v>138</v>
      </c>
      <c r="L3417" t="s">
        <v>10061</v>
      </c>
      <c r="M3417" t="s">
        <v>10062</v>
      </c>
      <c r="N3417">
        <v>3.8038888879999999</v>
      </c>
      <c r="O3417">
        <v>0</v>
      </c>
      <c r="P3417">
        <v>39</v>
      </c>
      <c r="Q3417">
        <v>0</v>
      </c>
      <c r="R3417">
        <v>10</v>
      </c>
      <c r="S3417">
        <v>0</v>
      </c>
      <c r="T3417">
        <v>7</v>
      </c>
      <c r="U3417">
        <v>0</v>
      </c>
      <c r="V3417">
        <v>0</v>
      </c>
      <c r="W3417">
        <v>0</v>
      </c>
      <c r="X3417">
        <v>31.875143317168682</v>
      </c>
      <c r="Y3417">
        <v>0</v>
      </c>
      <c r="Z3417">
        <v>35.284086429600499</v>
      </c>
      <c r="AA3417">
        <v>0</v>
      </c>
      <c r="AB3417">
        <v>21.569469741652252</v>
      </c>
      <c r="AC3417">
        <v>0</v>
      </c>
      <c r="AD3417">
        <v>0</v>
      </c>
      <c r="AE3417">
        <v>88.728699488421441</v>
      </c>
    </row>
    <row r="3418" spans="1:31" x14ac:dyDescent="0.25">
      <c r="A3418">
        <v>2374874</v>
      </c>
      <c r="B3418">
        <v>1</v>
      </c>
      <c r="C3418" t="s">
        <v>80</v>
      </c>
      <c r="D3418" t="s">
        <v>82</v>
      </c>
      <c r="E3418" t="s">
        <v>155</v>
      </c>
      <c r="F3418" t="s">
        <v>10063</v>
      </c>
      <c r="G3418" t="s">
        <v>157</v>
      </c>
      <c r="H3418" t="s">
        <v>135</v>
      </c>
      <c r="I3418" t="s">
        <v>136</v>
      </c>
      <c r="J3418" t="s">
        <v>137</v>
      </c>
      <c r="K3418" t="s">
        <v>138</v>
      </c>
      <c r="L3418" t="s">
        <v>10064</v>
      </c>
      <c r="M3418" t="s">
        <v>10065</v>
      </c>
      <c r="N3418">
        <v>4.2752777770000003</v>
      </c>
      <c r="O3418">
        <v>0</v>
      </c>
      <c r="P3418">
        <v>55</v>
      </c>
      <c r="Q3418">
        <v>0</v>
      </c>
      <c r="R3418">
        <v>0</v>
      </c>
      <c r="S3418">
        <v>0</v>
      </c>
      <c r="T3418">
        <v>13</v>
      </c>
      <c r="U3418">
        <v>0</v>
      </c>
      <c r="V3418">
        <v>0</v>
      </c>
      <c r="W3418">
        <v>0</v>
      </c>
      <c r="X3418">
        <v>51.391412082646504</v>
      </c>
      <c r="Y3418">
        <v>0</v>
      </c>
      <c r="Z3418">
        <v>0</v>
      </c>
      <c r="AA3418">
        <v>0</v>
      </c>
      <c r="AB3418">
        <v>21.977052232166766</v>
      </c>
      <c r="AC3418">
        <v>0</v>
      </c>
      <c r="AD3418">
        <v>0</v>
      </c>
      <c r="AE3418">
        <v>73.368464314813266</v>
      </c>
    </row>
    <row r="3419" spans="1:31" x14ac:dyDescent="0.25">
      <c r="A3419">
        <v>2374892</v>
      </c>
      <c r="B3419">
        <v>1</v>
      </c>
      <c r="C3419" t="s">
        <v>80</v>
      </c>
      <c r="D3419" t="s">
        <v>96</v>
      </c>
      <c r="E3419" t="s">
        <v>132</v>
      </c>
      <c r="F3419" t="s">
        <v>9143</v>
      </c>
      <c r="G3419" t="s">
        <v>134</v>
      </c>
      <c r="H3419" t="s">
        <v>135</v>
      </c>
      <c r="I3419" t="s">
        <v>136</v>
      </c>
      <c r="J3419" t="s">
        <v>137</v>
      </c>
      <c r="K3419" t="s">
        <v>138</v>
      </c>
      <c r="L3419" t="s">
        <v>10066</v>
      </c>
      <c r="M3419" t="s">
        <v>10067</v>
      </c>
      <c r="N3419">
        <v>3.1466666659999998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10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70.250784738614684</v>
      </c>
      <c r="AC3419">
        <v>0</v>
      </c>
      <c r="AD3419">
        <v>0</v>
      </c>
      <c r="AE3419">
        <v>70.250784738614684</v>
      </c>
    </row>
    <row r="3420" spans="1:31" x14ac:dyDescent="0.25">
      <c r="A3420">
        <v>2374902</v>
      </c>
      <c r="B3420">
        <v>1</v>
      </c>
      <c r="C3420" t="s">
        <v>80</v>
      </c>
      <c r="D3420" t="s">
        <v>96</v>
      </c>
      <c r="E3420" t="s">
        <v>132</v>
      </c>
      <c r="F3420" t="s">
        <v>10068</v>
      </c>
      <c r="G3420" t="s">
        <v>149</v>
      </c>
      <c r="H3420" t="s">
        <v>135</v>
      </c>
      <c r="I3420" t="s">
        <v>136</v>
      </c>
      <c r="J3420" t="s">
        <v>137</v>
      </c>
      <c r="K3420" t="s">
        <v>138</v>
      </c>
      <c r="L3420" t="s">
        <v>10069</v>
      </c>
      <c r="M3420" t="s">
        <v>10070</v>
      </c>
      <c r="N3420">
        <v>2.7025000000000001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14.231847726941169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14.231847726941169</v>
      </c>
    </row>
    <row r="3421" spans="1:31" x14ac:dyDescent="0.25">
      <c r="A3421">
        <v>2374909</v>
      </c>
      <c r="B3421">
        <v>1</v>
      </c>
      <c r="C3421" t="s">
        <v>80</v>
      </c>
      <c r="D3421" t="s">
        <v>94</v>
      </c>
      <c r="E3421" t="s">
        <v>155</v>
      </c>
      <c r="F3421" t="s">
        <v>10071</v>
      </c>
      <c r="G3421" t="s">
        <v>157</v>
      </c>
      <c r="H3421" t="s">
        <v>135</v>
      </c>
      <c r="I3421" t="s">
        <v>136</v>
      </c>
      <c r="J3421" t="s">
        <v>137</v>
      </c>
      <c r="K3421" t="s">
        <v>138</v>
      </c>
      <c r="L3421" t="s">
        <v>10072</v>
      </c>
      <c r="M3421" t="s">
        <v>10073</v>
      </c>
      <c r="N3421">
        <v>4.2319444439999998</v>
      </c>
      <c r="O3421">
        <v>0</v>
      </c>
      <c r="P3421">
        <v>48</v>
      </c>
      <c r="Q3421">
        <v>0</v>
      </c>
      <c r="R3421">
        <v>0</v>
      </c>
      <c r="S3421">
        <v>0</v>
      </c>
      <c r="T3421">
        <v>6</v>
      </c>
      <c r="U3421">
        <v>0</v>
      </c>
      <c r="V3421">
        <v>0</v>
      </c>
      <c r="W3421">
        <v>0</v>
      </c>
      <c r="X3421">
        <v>35.993909883767891</v>
      </c>
      <c r="Y3421">
        <v>0</v>
      </c>
      <c r="Z3421">
        <v>0</v>
      </c>
      <c r="AA3421">
        <v>0</v>
      </c>
      <c r="AB3421">
        <v>15.035373284038499</v>
      </c>
      <c r="AC3421">
        <v>0</v>
      </c>
      <c r="AD3421">
        <v>0</v>
      </c>
      <c r="AE3421">
        <v>51.029283167806391</v>
      </c>
    </row>
    <row r="3422" spans="1:31" x14ac:dyDescent="0.25">
      <c r="A3422">
        <v>2374939</v>
      </c>
      <c r="B3422">
        <v>1</v>
      </c>
      <c r="C3422" t="s">
        <v>81</v>
      </c>
      <c r="D3422" t="s">
        <v>112</v>
      </c>
      <c r="E3422" t="s">
        <v>132</v>
      </c>
      <c r="F3422" t="s">
        <v>10074</v>
      </c>
      <c r="G3422" t="s">
        <v>149</v>
      </c>
      <c r="H3422" t="s">
        <v>135</v>
      </c>
      <c r="I3422" t="s">
        <v>136</v>
      </c>
      <c r="J3422" t="s">
        <v>137</v>
      </c>
      <c r="K3422" t="s">
        <v>138</v>
      </c>
      <c r="L3422" t="s">
        <v>10075</v>
      </c>
      <c r="M3422" t="s">
        <v>10076</v>
      </c>
      <c r="N3422">
        <v>2.9511111109999999</v>
      </c>
      <c r="O3422">
        <v>0</v>
      </c>
      <c r="P3422">
        <v>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</row>
    <row r="3423" spans="1:31" x14ac:dyDescent="0.25">
      <c r="A3423">
        <v>2374940</v>
      </c>
      <c r="B3423">
        <v>1</v>
      </c>
      <c r="C3423" t="s">
        <v>80</v>
      </c>
      <c r="D3423" t="s">
        <v>107</v>
      </c>
      <c r="E3423" t="s">
        <v>132</v>
      </c>
      <c r="F3423" t="s">
        <v>10077</v>
      </c>
      <c r="G3423" t="s">
        <v>145</v>
      </c>
      <c r="H3423" t="s">
        <v>135</v>
      </c>
      <c r="I3423" t="s">
        <v>136</v>
      </c>
      <c r="J3423" t="s">
        <v>137</v>
      </c>
      <c r="K3423" t="s">
        <v>138</v>
      </c>
      <c r="L3423" t="s">
        <v>10078</v>
      </c>
      <c r="M3423" t="s">
        <v>10079</v>
      </c>
      <c r="N3423">
        <v>2.7911111110000002</v>
      </c>
      <c r="O3423">
        <v>0</v>
      </c>
      <c r="P3423">
        <v>2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0.42578811259270005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0.42578811259270005</v>
      </c>
    </row>
    <row r="3424" spans="1:31" x14ac:dyDescent="0.25">
      <c r="A3424">
        <v>2374942</v>
      </c>
      <c r="B3424">
        <v>1</v>
      </c>
      <c r="C3424" t="s">
        <v>80</v>
      </c>
      <c r="D3424" t="s">
        <v>93</v>
      </c>
      <c r="E3424" t="s">
        <v>132</v>
      </c>
      <c r="F3424" t="s">
        <v>10080</v>
      </c>
      <c r="G3424" t="s">
        <v>145</v>
      </c>
      <c r="H3424" t="s">
        <v>135</v>
      </c>
      <c r="I3424" t="s">
        <v>136</v>
      </c>
      <c r="J3424" t="s">
        <v>137</v>
      </c>
      <c r="K3424" t="s">
        <v>138</v>
      </c>
      <c r="L3424" t="s">
        <v>10081</v>
      </c>
      <c r="M3424" t="s">
        <v>10082</v>
      </c>
      <c r="N3424">
        <v>2.028333333</v>
      </c>
      <c r="O3424">
        <v>0</v>
      </c>
      <c r="P3424">
        <v>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9.315106535626666E-2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9.315106535626666E-2</v>
      </c>
    </row>
    <row r="3425" spans="1:31" x14ac:dyDescent="0.25">
      <c r="A3425">
        <v>2374944</v>
      </c>
      <c r="B3425">
        <v>1</v>
      </c>
      <c r="C3425" t="s">
        <v>81</v>
      </c>
      <c r="D3425" t="s">
        <v>121</v>
      </c>
      <c r="E3425" t="s">
        <v>132</v>
      </c>
      <c r="F3425" t="s">
        <v>10083</v>
      </c>
      <c r="G3425" t="s">
        <v>149</v>
      </c>
      <c r="H3425" t="s">
        <v>135</v>
      </c>
      <c r="I3425" t="s">
        <v>136</v>
      </c>
      <c r="J3425" t="s">
        <v>137</v>
      </c>
      <c r="K3425" t="s">
        <v>138</v>
      </c>
      <c r="L3425" t="s">
        <v>10084</v>
      </c>
      <c r="M3425" t="s">
        <v>10085</v>
      </c>
      <c r="N3425">
        <v>1.6419444439999999</v>
      </c>
      <c r="O3425">
        <v>0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</row>
    <row r="3426" spans="1:31" x14ac:dyDescent="0.25">
      <c r="A3426">
        <v>2374946</v>
      </c>
      <c r="B3426">
        <v>1</v>
      </c>
      <c r="C3426" t="s">
        <v>80</v>
      </c>
      <c r="D3426" t="s">
        <v>90</v>
      </c>
      <c r="E3426" t="s">
        <v>132</v>
      </c>
      <c r="F3426" t="s">
        <v>10086</v>
      </c>
      <c r="G3426" t="s">
        <v>149</v>
      </c>
      <c r="H3426" t="s">
        <v>135</v>
      </c>
      <c r="I3426" t="s">
        <v>136</v>
      </c>
      <c r="J3426" t="s">
        <v>137</v>
      </c>
      <c r="K3426" t="s">
        <v>138</v>
      </c>
      <c r="L3426" t="s">
        <v>10087</v>
      </c>
      <c r="M3426" t="s">
        <v>10088</v>
      </c>
      <c r="N3426">
        <v>1.638055555</v>
      </c>
      <c r="O3426">
        <v>0</v>
      </c>
      <c r="P3426">
        <v>3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2.4293630950417002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2.4293630950417002</v>
      </c>
    </row>
    <row r="3427" spans="1:31" x14ac:dyDescent="0.25">
      <c r="A3427">
        <v>2374948</v>
      </c>
      <c r="B3427">
        <v>1</v>
      </c>
      <c r="C3427" t="s">
        <v>80</v>
      </c>
      <c r="D3427" t="s">
        <v>84</v>
      </c>
      <c r="E3427" t="s">
        <v>155</v>
      </c>
      <c r="F3427" t="s">
        <v>10089</v>
      </c>
      <c r="G3427" t="s">
        <v>203</v>
      </c>
      <c r="H3427" t="s">
        <v>135</v>
      </c>
      <c r="I3427" t="s">
        <v>136</v>
      </c>
      <c r="J3427" t="s">
        <v>137</v>
      </c>
      <c r="K3427" t="s">
        <v>138</v>
      </c>
      <c r="L3427" t="s">
        <v>10090</v>
      </c>
      <c r="M3427" t="s">
        <v>10091</v>
      </c>
      <c r="N3427">
        <v>2.9458333329999999</v>
      </c>
      <c r="O3427">
        <v>0</v>
      </c>
      <c r="P3427">
        <v>119</v>
      </c>
      <c r="Q3427">
        <v>0</v>
      </c>
      <c r="R3427">
        <v>0</v>
      </c>
      <c r="S3427">
        <v>0</v>
      </c>
      <c r="T3427">
        <v>6</v>
      </c>
      <c r="U3427">
        <v>0</v>
      </c>
      <c r="V3427">
        <v>0</v>
      </c>
      <c r="W3427">
        <v>0</v>
      </c>
      <c r="X3427">
        <v>81.89563078149601</v>
      </c>
      <c r="Y3427">
        <v>0</v>
      </c>
      <c r="Z3427">
        <v>0</v>
      </c>
      <c r="AA3427">
        <v>0</v>
      </c>
      <c r="AB3427">
        <v>12.530282515004098</v>
      </c>
      <c r="AC3427">
        <v>0</v>
      </c>
      <c r="AD3427">
        <v>0</v>
      </c>
      <c r="AE3427">
        <v>94.425913296500113</v>
      </c>
    </row>
    <row r="3428" spans="1:31" x14ac:dyDescent="0.25">
      <c r="A3428">
        <v>2374956</v>
      </c>
      <c r="B3428">
        <v>1</v>
      </c>
      <c r="C3428" t="s">
        <v>81</v>
      </c>
      <c r="D3428" t="s">
        <v>114</v>
      </c>
      <c r="E3428" t="s">
        <v>155</v>
      </c>
      <c r="F3428" t="s">
        <v>10092</v>
      </c>
      <c r="G3428" t="s">
        <v>203</v>
      </c>
      <c r="H3428" t="s">
        <v>135</v>
      </c>
      <c r="I3428" t="s">
        <v>136</v>
      </c>
      <c r="J3428" t="s">
        <v>137</v>
      </c>
      <c r="K3428" t="s">
        <v>138</v>
      </c>
      <c r="L3428" t="s">
        <v>10093</v>
      </c>
      <c r="M3428" t="s">
        <v>10094</v>
      </c>
      <c r="N3428">
        <v>0.52222222200000001</v>
      </c>
      <c r="O3428">
        <v>0</v>
      </c>
      <c r="P3428">
        <v>187</v>
      </c>
      <c r="Q3428">
        <v>0</v>
      </c>
      <c r="R3428">
        <v>0</v>
      </c>
      <c r="S3428">
        <v>0</v>
      </c>
      <c r="T3428">
        <v>16</v>
      </c>
      <c r="U3428">
        <v>0</v>
      </c>
      <c r="V3428">
        <v>0</v>
      </c>
      <c r="W3428">
        <v>0</v>
      </c>
      <c r="X3428">
        <v>14.920945998653931</v>
      </c>
      <c r="Y3428">
        <v>0</v>
      </c>
      <c r="Z3428">
        <v>0</v>
      </c>
      <c r="AA3428">
        <v>0</v>
      </c>
      <c r="AB3428">
        <v>1.3050096977493333</v>
      </c>
      <c r="AC3428">
        <v>0</v>
      </c>
      <c r="AD3428">
        <v>0</v>
      </c>
      <c r="AE3428">
        <v>16.225955696403265</v>
      </c>
    </row>
    <row r="3429" spans="1:31" x14ac:dyDescent="0.25">
      <c r="A3429">
        <v>2374958</v>
      </c>
      <c r="B3429">
        <v>1</v>
      </c>
      <c r="C3429" t="s">
        <v>80</v>
      </c>
      <c r="D3429" t="s">
        <v>105</v>
      </c>
      <c r="E3429" t="s">
        <v>155</v>
      </c>
      <c r="F3429" t="s">
        <v>8474</v>
      </c>
      <c r="G3429" t="s">
        <v>203</v>
      </c>
      <c r="H3429" t="s">
        <v>135</v>
      </c>
      <c r="I3429" t="s">
        <v>136</v>
      </c>
      <c r="J3429" t="s">
        <v>137</v>
      </c>
      <c r="K3429" t="s">
        <v>138</v>
      </c>
      <c r="L3429" t="s">
        <v>10095</v>
      </c>
      <c r="M3429" t="s">
        <v>10096</v>
      </c>
      <c r="N3429">
        <v>1.8744444440000001</v>
      </c>
      <c r="O3429">
        <v>0</v>
      </c>
      <c r="P3429">
        <v>24</v>
      </c>
      <c r="Q3429">
        <v>0</v>
      </c>
      <c r="R3429">
        <v>2</v>
      </c>
      <c r="S3429">
        <v>0</v>
      </c>
      <c r="T3429">
        <v>3</v>
      </c>
      <c r="U3429">
        <v>0</v>
      </c>
      <c r="V3429">
        <v>0</v>
      </c>
      <c r="W3429">
        <v>0</v>
      </c>
      <c r="X3429">
        <v>12.350111864372099</v>
      </c>
      <c r="Y3429">
        <v>0</v>
      </c>
      <c r="Z3429">
        <v>0.6201896916348002</v>
      </c>
      <c r="AA3429">
        <v>0</v>
      </c>
      <c r="AB3429">
        <v>5.6728462508624506</v>
      </c>
      <c r="AC3429">
        <v>0</v>
      </c>
      <c r="AD3429">
        <v>0</v>
      </c>
      <c r="AE3429">
        <v>18.643147806869351</v>
      </c>
    </row>
    <row r="3430" spans="1:31" x14ac:dyDescent="0.25">
      <c r="A3430">
        <v>2374971</v>
      </c>
      <c r="B3430">
        <v>1</v>
      </c>
      <c r="C3430" t="s">
        <v>80</v>
      </c>
      <c r="D3430" t="s">
        <v>90</v>
      </c>
      <c r="E3430" t="s">
        <v>155</v>
      </c>
      <c r="F3430" t="s">
        <v>10097</v>
      </c>
      <c r="G3430" t="s">
        <v>594</v>
      </c>
      <c r="H3430" t="s">
        <v>135</v>
      </c>
      <c r="I3430" t="s">
        <v>136</v>
      </c>
      <c r="J3430" t="s">
        <v>137</v>
      </c>
      <c r="K3430" t="s">
        <v>138</v>
      </c>
      <c r="L3430" t="s">
        <v>10098</v>
      </c>
      <c r="M3430" t="s">
        <v>10099</v>
      </c>
      <c r="N3430">
        <v>1.761666666</v>
      </c>
      <c r="O3430">
        <v>0</v>
      </c>
      <c r="P3430">
        <v>224</v>
      </c>
      <c r="Q3430">
        <v>0</v>
      </c>
      <c r="R3430">
        <v>0</v>
      </c>
      <c r="S3430">
        <v>0</v>
      </c>
      <c r="T3430">
        <v>9</v>
      </c>
      <c r="U3430">
        <v>0</v>
      </c>
      <c r="V3430">
        <v>0</v>
      </c>
      <c r="W3430">
        <v>0</v>
      </c>
      <c r="X3430">
        <v>92.318916044958328</v>
      </c>
      <c r="Y3430">
        <v>0</v>
      </c>
      <c r="Z3430">
        <v>0</v>
      </c>
      <c r="AA3430">
        <v>0</v>
      </c>
      <c r="AB3430">
        <v>5.7756440437449843</v>
      </c>
      <c r="AC3430">
        <v>0</v>
      </c>
      <c r="AD3430">
        <v>0</v>
      </c>
      <c r="AE3430">
        <v>98.094560088703318</v>
      </c>
    </row>
    <row r="3431" spans="1:31" x14ac:dyDescent="0.25">
      <c r="A3431">
        <v>2374977</v>
      </c>
      <c r="B3431">
        <v>1</v>
      </c>
      <c r="C3431" t="s">
        <v>80</v>
      </c>
      <c r="D3431" t="s">
        <v>88</v>
      </c>
      <c r="E3431" t="s">
        <v>155</v>
      </c>
      <c r="F3431" t="s">
        <v>10100</v>
      </c>
      <c r="G3431" t="s">
        <v>203</v>
      </c>
      <c r="H3431" t="s">
        <v>135</v>
      </c>
      <c r="I3431" t="s">
        <v>136</v>
      </c>
      <c r="J3431" t="s">
        <v>137</v>
      </c>
      <c r="K3431" t="s">
        <v>138</v>
      </c>
      <c r="L3431" t="s">
        <v>10101</v>
      </c>
      <c r="M3431" t="s">
        <v>10102</v>
      </c>
      <c r="N3431">
        <v>1.2919444440000001</v>
      </c>
      <c r="O3431">
        <v>0</v>
      </c>
      <c r="P3431">
        <v>64</v>
      </c>
      <c r="Q3431">
        <v>0</v>
      </c>
      <c r="R3431">
        <v>0</v>
      </c>
      <c r="S3431">
        <v>0</v>
      </c>
      <c r="T3431">
        <v>1</v>
      </c>
      <c r="U3431">
        <v>0</v>
      </c>
      <c r="V3431">
        <v>0</v>
      </c>
      <c r="W3431">
        <v>0</v>
      </c>
      <c r="X3431">
        <v>30.762344679712601</v>
      </c>
      <c r="Y3431">
        <v>0</v>
      </c>
      <c r="Z3431">
        <v>0</v>
      </c>
      <c r="AA3431">
        <v>0</v>
      </c>
      <c r="AB3431">
        <v>3.4702255356775003</v>
      </c>
      <c r="AC3431">
        <v>0</v>
      </c>
      <c r="AD3431">
        <v>0</v>
      </c>
      <c r="AE3431">
        <v>34.232570215390105</v>
      </c>
    </row>
    <row r="3432" spans="1:31" x14ac:dyDescent="0.25">
      <c r="A3432">
        <v>2374997</v>
      </c>
      <c r="B3432">
        <v>1</v>
      </c>
      <c r="C3432" t="s">
        <v>80</v>
      </c>
      <c r="D3432" t="s">
        <v>91</v>
      </c>
      <c r="E3432" t="s">
        <v>155</v>
      </c>
      <c r="F3432" t="s">
        <v>10103</v>
      </c>
      <c r="G3432" t="s">
        <v>203</v>
      </c>
      <c r="H3432" t="s">
        <v>135</v>
      </c>
      <c r="I3432" t="s">
        <v>136</v>
      </c>
      <c r="J3432" t="s">
        <v>137</v>
      </c>
      <c r="K3432" t="s">
        <v>138</v>
      </c>
      <c r="L3432" t="s">
        <v>10104</v>
      </c>
      <c r="M3432" t="s">
        <v>10105</v>
      </c>
      <c r="N3432">
        <v>0.78833333299999997</v>
      </c>
      <c r="O3432">
        <v>0</v>
      </c>
      <c r="P3432">
        <v>0</v>
      </c>
      <c r="Q3432">
        <v>0</v>
      </c>
      <c r="R3432">
        <v>6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4.2082189004260426</v>
      </c>
      <c r="AA3432">
        <v>0</v>
      </c>
      <c r="AB3432">
        <v>0</v>
      </c>
      <c r="AC3432">
        <v>0</v>
      </c>
      <c r="AD3432">
        <v>0</v>
      </c>
      <c r="AE3432">
        <v>4.2082189004260426</v>
      </c>
    </row>
    <row r="3433" spans="1:31" x14ac:dyDescent="0.25">
      <c r="A3433">
        <v>2374999</v>
      </c>
      <c r="B3433">
        <v>1</v>
      </c>
      <c r="C3433" t="s">
        <v>81</v>
      </c>
      <c r="D3433" t="s">
        <v>117</v>
      </c>
      <c r="E3433" t="s">
        <v>132</v>
      </c>
      <c r="F3433" t="s">
        <v>10106</v>
      </c>
      <c r="G3433" t="s">
        <v>149</v>
      </c>
      <c r="H3433" t="s">
        <v>135</v>
      </c>
      <c r="I3433" t="s">
        <v>136</v>
      </c>
      <c r="J3433" t="s">
        <v>137</v>
      </c>
      <c r="K3433" t="s">
        <v>138</v>
      </c>
      <c r="L3433" t="s">
        <v>10107</v>
      </c>
      <c r="M3433" t="s">
        <v>10108</v>
      </c>
      <c r="N3433">
        <v>0.86</v>
      </c>
      <c r="O3433">
        <v>0</v>
      </c>
      <c r="P3433">
        <v>4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0.42955938513180003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0.42955938513180003</v>
      </c>
    </row>
    <row r="3434" spans="1:31" x14ac:dyDescent="0.25">
      <c r="A3434">
        <v>2375004</v>
      </c>
      <c r="B3434">
        <v>1</v>
      </c>
      <c r="C3434" t="s">
        <v>80</v>
      </c>
      <c r="D3434" t="s">
        <v>107</v>
      </c>
      <c r="E3434" t="s">
        <v>155</v>
      </c>
      <c r="F3434" t="s">
        <v>10109</v>
      </c>
      <c r="G3434" t="s">
        <v>203</v>
      </c>
      <c r="H3434" t="s">
        <v>135</v>
      </c>
      <c r="I3434" t="s">
        <v>136</v>
      </c>
      <c r="J3434" t="s">
        <v>137</v>
      </c>
      <c r="K3434" t="s">
        <v>138</v>
      </c>
      <c r="L3434" t="s">
        <v>10110</v>
      </c>
      <c r="M3434" t="s">
        <v>10111</v>
      </c>
      <c r="N3434">
        <v>1.7549999999999999</v>
      </c>
      <c r="O3434">
        <v>0</v>
      </c>
      <c r="P3434">
        <v>108</v>
      </c>
      <c r="Q3434">
        <v>0</v>
      </c>
      <c r="R3434">
        <v>0</v>
      </c>
      <c r="S3434">
        <v>0</v>
      </c>
      <c r="T3434">
        <v>11</v>
      </c>
      <c r="U3434">
        <v>0</v>
      </c>
      <c r="V3434">
        <v>0</v>
      </c>
      <c r="W3434">
        <v>0</v>
      </c>
      <c r="X3434">
        <v>22.357971630876001</v>
      </c>
      <c r="Y3434">
        <v>0</v>
      </c>
      <c r="Z3434">
        <v>0</v>
      </c>
      <c r="AA3434">
        <v>0</v>
      </c>
      <c r="AB3434">
        <v>5.5758840957170985</v>
      </c>
      <c r="AC3434">
        <v>0</v>
      </c>
      <c r="AD3434">
        <v>0</v>
      </c>
      <c r="AE3434">
        <v>27.933855726593102</v>
      </c>
    </row>
    <row r="3435" spans="1:31" x14ac:dyDescent="0.25">
      <c r="A3435">
        <v>2375007</v>
      </c>
      <c r="B3435">
        <v>1</v>
      </c>
      <c r="C3435" t="s">
        <v>80</v>
      </c>
      <c r="D3435" t="s">
        <v>98</v>
      </c>
      <c r="E3435" t="s">
        <v>155</v>
      </c>
      <c r="F3435" t="s">
        <v>10112</v>
      </c>
      <c r="G3435" t="s">
        <v>203</v>
      </c>
      <c r="H3435" t="s">
        <v>135</v>
      </c>
      <c r="I3435" t="s">
        <v>136</v>
      </c>
      <c r="J3435" t="s">
        <v>137</v>
      </c>
      <c r="K3435" t="s">
        <v>138</v>
      </c>
      <c r="L3435" t="s">
        <v>10113</v>
      </c>
      <c r="M3435" t="s">
        <v>10114</v>
      </c>
      <c r="N3435">
        <v>0.90527777700000001</v>
      </c>
      <c r="O3435">
        <v>0</v>
      </c>
      <c r="P3435">
        <v>27</v>
      </c>
      <c r="Q3435">
        <v>0</v>
      </c>
      <c r="R3435">
        <v>0</v>
      </c>
      <c r="S3435">
        <v>0</v>
      </c>
      <c r="T3435">
        <v>16</v>
      </c>
      <c r="U3435">
        <v>0</v>
      </c>
      <c r="V3435">
        <v>0</v>
      </c>
      <c r="W3435">
        <v>0</v>
      </c>
      <c r="X3435">
        <v>3.6879752467819835</v>
      </c>
      <c r="Y3435">
        <v>0</v>
      </c>
      <c r="Z3435">
        <v>0</v>
      </c>
      <c r="AA3435">
        <v>0</v>
      </c>
      <c r="AB3435">
        <v>8.2294090523206265</v>
      </c>
      <c r="AC3435">
        <v>0</v>
      </c>
      <c r="AD3435">
        <v>0</v>
      </c>
      <c r="AE3435">
        <v>11.91738429910261</v>
      </c>
    </row>
    <row r="3436" spans="1:31" x14ac:dyDescent="0.25">
      <c r="A3436">
        <v>2375012</v>
      </c>
      <c r="B3436">
        <v>1</v>
      </c>
      <c r="C3436" t="s">
        <v>81</v>
      </c>
      <c r="D3436" t="s">
        <v>113</v>
      </c>
      <c r="E3436" t="s">
        <v>155</v>
      </c>
      <c r="F3436" t="s">
        <v>10115</v>
      </c>
      <c r="G3436" t="s">
        <v>203</v>
      </c>
      <c r="H3436" t="s">
        <v>135</v>
      </c>
      <c r="I3436" t="s">
        <v>136</v>
      </c>
      <c r="J3436" t="s">
        <v>137</v>
      </c>
      <c r="K3436" t="s">
        <v>138</v>
      </c>
      <c r="L3436" t="s">
        <v>10116</v>
      </c>
      <c r="M3436" t="s">
        <v>10117</v>
      </c>
      <c r="N3436">
        <v>0.35583333299999997</v>
      </c>
      <c r="O3436">
        <v>0</v>
      </c>
      <c r="P3436">
        <v>8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0.87585287247850019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0.87585287247850019</v>
      </c>
    </row>
    <row r="3437" spans="1:31" x14ac:dyDescent="0.25">
      <c r="A3437">
        <v>2374784</v>
      </c>
      <c r="B3437">
        <v>1</v>
      </c>
      <c r="C3437" t="s">
        <v>80</v>
      </c>
      <c r="D3437" t="s">
        <v>93</v>
      </c>
      <c r="E3437" t="s">
        <v>155</v>
      </c>
      <c r="F3437" t="s">
        <v>10118</v>
      </c>
      <c r="G3437" t="s">
        <v>203</v>
      </c>
      <c r="H3437" t="s">
        <v>135</v>
      </c>
      <c r="I3437" t="s">
        <v>136</v>
      </c>
      <c r="J3437" t="s">
        <v>137</v>
      </c>
      <c r="K3437" t="s">
        <v>138</v>
      </c>
      <c r="L3437" t="s">
        <v>10119</v>
      </c>
      <c r="M3437" t="s">
        <v>10120</v>
      </c>
      <c r="N3437">
        <v>4.8930555550000001</v>
      </c>
      <c r="O3437">
        <v>0</v>
      </c>
      <c r="P3437">
        <v>52</v>
      </c>
      <c r="Q3437">
        <v>0</v>
      </c>
      <c r="R3437">
        <v>1</v>
      </c>
      <c r="S3437">
        <v>0</v>
      </c>
      <c r="T3437">
        <v>7</v>
      </c>
      <c r="U3437">
        <v>0</v>
      </c>
      <c r="V3437">
        <v>0</v>
      </c>
      <c r="W3437">
        <v>0</v>
      </c>
      <c r="X3437">
        <v>53.998705995374593</v>
      </c>
      <c r="Y3437">
        <v>0</v>
      </c>
      <c r="Z3437">
        <v>9.3874095976385004</v>
      </c>
      <c r="AA3437">
        <v>0</v>
      </c>
      <c r="AB3437">
        <v>30.955563169292418</v>
      </c>
      <c r="AC3437">
        <v>0</v>
      </c>
      <c r="AD3437">
        <v>0</v>
      </c>
      <c r="AE3437">
        <v>94.34167876230552</v>
      </c>
    </row>
    <row r="3438" spans="1:31" x14ac:dyDescent="0.25">
      <c r="A3438">
        <v>2374813</v>
      </c>
      <c r="B3438">
        <v>1</v>
      </c>
      <c r="C3438" t="s">
        <v>80</v>
      </c>
      <c r="D3438" t="s">
        <v>93</v>
      </c>
      <c r="E3438" t="s">
        <v>155</v>
      </c>
      <c r="F3438" t="s">
        <v>10121</v>
      </c>
      <c r="G3438" t="s">
        <v>203</v>
      </c>
      <c r="H3438" t="s">
        <v>135</v>
      </c>
      <c r="I3438" t="s">
        <v>136</v>
      </c>
      <c r="J3438" t="s">
        <v>137</v>
      </c>
      <c r="K3438" t="s">
        <v>138</v>
      </c>
      <c r="L3438" t="s">
        <v>10122</v>
      </c>
      <c r="M3438" t="s">
        <v>10123</v>
      </c>
      <c r="N3438">
        <v>3.9980555550000001</v>
      </c>
      <c r="O3438">
        <v>0</v>
      </c>
      <c r="P3438">
        <v>3</v>
      </c>
      <c r="Q3438">
        <v>0</v>
      </c>
      <c r="R3438">
        <v>9</v>
      </c>
      <c r="S3438">
        <v>0</v>
      </c>
      <c r="T3438">
        <v>5</v>
      </c>
      <c r="U3438">
        <v>0</v>
      </c>
      <c r="V3438">
        <v>0</v>
      </c>
      <c r="W3438">
        <v>0</v>
      </c>
      <c r="X3438">
        <v>2.7208810460966002</v>
      </c>
      <c r="Y3438">
        <v>0</v>
      </c>
      <c r="Z3438">
        <v>173.82765507338172</v>
      </c>
      <c r="AA3438">
        <v>0</v>
      </c>
      <c r="AB3438">
        <v>68.321170424146146</v>
      </c>
      <c r="AC3438">
        <v>0</v>
      </c>
      <c r="AD3438">
        <v>0</v>
      </c>
      <c r="AE3438">
        <v>244.86970654362446</v>
      </c>
    </row>
    <row r="3439" spans="1:31" x14ac:dyDescent="0.25">
      <c r="A3439">
        <v>2374865</v>
      </c>
      <c r="B3439">
        <v>1</v>
      </c>
      <c r="C3439" t="s">
        <v>80</v>
      </c>
      <c r="D3439" t="s">
        <v>93</v>
      </c>
      <c r="E3439" t="s">
        <v>155</v>
      </c>
      <c r="F3439" t="s">
        <v>10124</v>
      </c>
      <c r="G3439" t="s">
        <v>203</v>
      </c>
      <c r="H3439" t="s">
        <v>135</v>
      </c>
      <c r="I3439" t="s">
        <v>136</v>
      </c>
      <c r="J3439" t="s">
        <v>137</v>
      </c>
      <c r="K3439" t="s">
        <v>138</v>
      </c>
      <c r="L3439" t="s">
        <v>10125</v>
      </c>
      <c r="M3439" t="s">
        <v>10126</v>
      </c>
      <c r="N3439">
        <v>2.1438888880000002</v>
      </c>
      <c r="O3439">
        <v>0</v>
      </c>
      <c r="P3439">
        <v>33</v>
      </c>
      <c r="Q3439">
        <v>0</v>
      </c>
      <c r="R3439">
        <v>3</v>
      </c>
      <c r="S3439">
        <v>0</v>
      </c>
      <c r="T3439">
        <v>3</v>
      </c>
      <c r="U3439">
        <v>0</v>
      </c>
      <c r="V3439">
        <v>0</v>
      </c>
      <c r="W3439">
        <v>0</v>
      </c>
      <c r="X3439">
        <v>20.900489252920934</v>
      </c>
      <c r="Y3439">
        <v>0</v>
      </c>
      <c r="Z3439">
        <v>41.351933419288528</v>
      </c>
      <c r="AA3439">
        <v>0</v>
      </c>
      <c r="AB3439">
        <v>6.82086561813475</v>
      </c>
      <c r="AC3439">
        <v>0</v>
      </c>
      <c r="AD3439">
        <v>0</v>
      </c>
      <c r="AE3439">
        <v>69.073288290344209</v>
      </c>
    </row>
    <row r="3440" spans="1:31" x14ac:dyDescent="0.25">
      <c r="A3440">
        <v>2374868</v>
      </c>
      <c r="B3440">
        <v>1</v>
      </c>
      <c r="C3440" t="s">
        <v>81</v>
      </c>
      <c r="D3440" t="s">
        <v>128</v>
      </c>
      <c r="E3440" t="s">
        <v>155</v>
      </c>
      <c r="F3440" t="s">
        <v>9883</v>
      </c>
      <c r="G3440" t="s">
        <v>203</v>
      </c>
      <c r="H3440" t="s">
        <v>135</v>
      </c>
      <c r="I3440" t="s">
        <v>136</v>
      </c>
      <c r="J3440" t="s">
        <v>137</v>
      </c>
      <c r="K3440" t="s">
        <v>138</v>
      </c>
      <c r="L3440" t="s">
        <v>10127</v>
      </c>
      <c r="M3440" t="s">
        <v>10128</v>
      </c>
      <c r="N3440">
        <v>5.3461111109999999</v>
      </c>
      <c r="O3440">
        <v>0</v>
      </c>
      <c r="P3440">
        <v>8</v>
      </c>
      <c r="Q3440">
        <v>0</v>
      </c>
      <c r="R3440">
        <v>0</v>
      </c>
      <c r="S3440">
        <v>0</v>
      </c>
      <c r="T3440">
        <v>1</v>
      </c>
      <c r="U3440">
        <v>0</v>
      </c>
      <c r="V3440">
        <v>0</v>
      </c>
      <c r="W3440">
        <v>0</v>
      </c>
      <c r="X3440">
        <v>3.4824164588873998</v>
      </c>
      <c r="Y3440">
        <v>0</v>
      </c>
      <c r="Z3440">
        <v>0</v>
      </c>
      <c r="AA3440">
        <v>0</v>
      </c>
      <c r="AB3440">
        <v>8.0687302914999985E-4</v>
      </c>
      <c r="AC3440">
        <v>0</v>
      </c>
      <c r="AD3440">
        <v>0</v>
      </c>
      <c r="AE3440">
        <v>3.48322333191655</v>
      </c>
    </row>
    <row r="3441" spans="1:31" x14ac:dyDescent="0.25">
      <c r="A3441">
        <v>2374875</v>
      </c>
      <c r="B3441">
        <v>1</v>
      </c>
      <c r="C3441" t="s">
        <v>80</v>
      </c>
      <c r="D3441" t="s">
        <v>108</v>
      </c>
      <c r="E3441" t="s">
        <v>170</v>
      </c>
      <c r="F3441" t="s">
        <v>10129</v>
      </c>
      <c r="G3441" t="s">
        <v>343</v>
      </c>
      <c r="H3441" t="s">
        <v>135</v>
      </c>
      <c r="I3441" t="s">
        <v>136</v>
      </c>
      <c r="J3441" t="s">
        <v>137</v>
      </c>
      <c r="K3441" t="s">
        <v>138</v>
      </c>
      <c r="L3441" t="s">
        <v>10130</v>
      </c>
      <c r="M3441" t="s">
        <v>10131</v>
      </c>
      <c r="N3441">
        <v>2.5094444440000001</v>
      </c>
      <c r="O3441">
        <v>0</v>
      </c>
      <c r="P3441">
        <v>22</v>
      </c>
      <c r="Q3441">
        <v>0</v>
      </c>
      <c r="R3441">
        <v>0</v>
      </c>
      <c r="S3441">
        <v>0</v>
      </c>
      <c r="T3441">
        <v>16</v>
      </c>
      <c r="U3441">
        <v>0</v>
      </c>
      <c r="V3441">
        <v>0</v>
      </c>
      <c r="W3441">
        <v>0</v>
      </c>
      <c r="X3441">
        <v>10.294851196662206</v>
      </c>
      <c r="Y3441">
        <v>0</v>
      </c>
      <c r="Z3441">
        <v>0</v>
      </c>
      <c r="AA3441">
        <v>0</v>
      </c>
      <c r="AB3441">
        <v>19.050814665045003</v>
      </c>
      <c r="AC3441">
        <v>0</v>
      </c>
      <c r="AD3441">
        <v>0</v>
      </c>
      <c r="AE3441">
        <v>29.345665861707211</v>
      </c>
    </row>
    <row r="3442" spans="1:31" x14ac:dyDescent="0.25">
      <c r="A3442">
        <v>2374896</v>
      </c>
      <c r="B3442">
        <v>1</v>
      </c>
      <c r="C3442" t="s">
        <v>81</v>
      </c>
      <c r="D3442" t="s">
        <v>128</v>
      </c>
      <c r="E3442" t="s">
        <v>132</v>
      </c>
      <c r="F3442" t="s">
        <v>9954</v>
      </c>
      <c r="G3442" t="s">
        <v>134</v>
      </c>
      <c r="H3442" t="s">
        <v>135</v>
      </c>
      <c r="I3442" t="s">
        <v>136</v>
      </c>
      <c r="J3442" t="s">
        <v>137</v>
      </c>
      <c r="K3442" t="s">
        <v>138</v>
      </c>
      <c r="L3442" t="s">
        <v>10132</v>
      </c>
      <c r="M3442" t="s">
        <v>10133</v>
      </c>
      <c r="N3442">
        <v>1.9169444440000001</v>
      </c>
      <c r="O3442">
        <v>0</v>
      </c>
      <c r="P3442">
        <v>20</v>
      </c>
      <c r="Q3442">
        <v>0</v>
      </c>
      <c r="R3442">
        <v>0</v>
      </c>
      <c r="S3442">
        <v>0</v>
      </c>
      <c r="T3442">
        <v>3</v>
      </c>
      <c r="U3442">
        <v>0</v>
      </c>
      <c r="V3442">
        <v>0</v>
      </c>
      <c r="W3442">
        <v>0</v>
      </c>
      <c r="X3442">
        <v>10.341856268485419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10.341856268485419</v>
      </c>
    </row>
    <row r="3443" spans="1:31" x14ac:dyDescent="0.25">
      <c r="A3443">
        <v>2374912</v>
      </c>
      <c r="B3443">
        <v>1</v>
      </c>
      <c r="C3443" t="s">
        <v>80</v>
      </c>
      <c r="D3443" t="s">
        <v>99</v>
      </c>
      <c r="E3443" t="s">
        <v>155</v>
      </c>
      <c r="F3443" t="s">
        <v>10134</v>
      </c>
      <c r="G3443" t="s">
        <v>203</v>
      </c>
      <c r="H3443" t="s">
        <v>135</v>
      </c>
      <c r="I3443" t="s">
        <v>136</v>
      </c>
      <c r="J3443" t="s">
        <v>137</v>
      </c>
      <c r="K3443" t="s">
        <v>138</v>
      </c>
      <c r="L3443" t="s">
        <v>10135</v>
      </c>
      <c r="M3443" t="s">
        <v>10136</v>
      </c>
      <c r="N3443">
        <v>3.8169444440000002</v>
      </c>
      <c r="O3443">
        <v>0</v>
      </c>
      <c r="P3443">
        <v>2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0.87126178345250005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0.87126178345250005</v>
      </c>
    </row>
    <row r="3444" spans="1:31" x14ac:dyDescent="0.25">
      <c r="A3444">
        <v>2374921</v>
      </c>
      <c r="B3444">
        <v>1</v>
      </c>
      <c r="C3444" t="s">
        <v>80</v>
      </c>
      <c r="D3444" t="s">
        <v>88</v>
      </c>
      <c r="E3444" t="s">
        <v>155</v>
      </c>
      <c r="F3444" t="s">
        <v>10137</v>
      </c>
      <c r="G3444" t="s">
        <v>425</v>
      </c>
      <c r="H3444" t="s">
        <v>135</v>
      </c>
      <c r="I3444" t="s">
        <v>136</v>
      </c>
      <c r="J3444" t="s">
        <v>137</v>
      </c>
      <c r="K3444" t="s">
        <v>138</v>
      </c>
      <c r="L3444" t="s">
        <v>10138</v>
      </c>
      <c r="M3444" t="s">
        <v>10139</v>
      </c>
      <c r="N3444">
        <v>1.423611111</v>
      </c>
      <c r="O3444">
        <v>0</v>
      </c>
      <c r="P3444">
        <v>89</v>
      </c>
      <c r="Q3444">
        <v>0</v>
      </c>
      <c r="R3444">
        <v>0</v>
      </c>
      <c r="S3444">
        <v>0</v>
      </c>
      <c r="T3444">
        <v>5</v>
      </c>
      <c r="U3444">
        <v>0</v>
      </c>
      <c r="V3444">
        <v>0</v>
      </c>
      <c r="W3444">
        <v>0</v>
      </c>
      <c r="X3444">
        <v>30.689329038054929</v>
      </c>
      <c r="Y3444">
        <v>0</v>
      </c>
      <c r="Z3444">
        <v>0</v>
      </c>
      <c r="AA3444">
        <v>0</v>
      </c>
      <c r="AB3444">
        <v>10.502675806430833</v>
      </c>
      <c r="AC3444">
        <v>0</v>
      </c>
      <c r="AD3444">
        <v>0</v>
      </c>
      <c r="AE3444">
        <v>41.192004844485766</v>
      </c>
    </row>
    <row r="3445" spans="1:31" x14ac:dyDescent="0.25">
      <c r="A3445">
        <v>2375047</v>
      </c>
      <c r="B3445">
        <v>1</v>
      </c>
      <c r="C3445" t="s">
        <v>80</v>
      </c>
      <c r="D3445" t="s">
        <v>105</v>
      </c>
      <c r="E3445" t="s">
        <v>155</v>
      </c>
      <c r="F3445" t="s">
        <v>10140</v>
      </c>
      <c r="G3445" t="s">
        <v>157</v>
      </c>
      <c r="H3445" t="s">
        <v>135</v>
      </c>
      <c r="I3445" t="s">
        <v>136</v>
      </c>
      <c r="J3445" t="s">
        <v>137</v>
      </c>
      <c r="K3445" t="s">
        <v>138</v>
      </c>
      <c r="L3445" t="s">
        <v>10141</v>
      </c>
      <c r="M3445" t="s">
        <v>10142</v>
      </c>
      <c r="N3445">
        <v>2.6516666660000001</v>
      </c>
      <c r="O3445">
        <v>0</v>
      </c>
      <c r="P3445">
        <v>97</v>
      </c>
      <c r="Q3445">
        <v>0</v>
      </c>
      <c r="R3445">
        <v>12</v>
      </c>
      <c r="S3445">
        <v>0</v>
      </c>
      <c r="T3445">
        <v>19</v>
      </c>
      <c r="U3445">
        <v>0</v>
      </c>
      <c r="V3445">
        <v>0</v>
      </c>
      <c r="W3445">
        <v>0</v>
      </c>
      <c r="X3445">
        <v>86.236838338620529</v>
      </c>
      <c r="Y3445">
        <v>0</v>
      </c>
      <c r="Z3445">
        <v>21.504844286095643</v>
      </c>
      <c r="AA3445">
        <v>0</v>
      </c>
      <c r="AB3445">
        <v>44.160650615006304</v>
      </c>
      <c r="AC3445">
        <v>0</v>
      </c>
      <c r="AD3445">
        <v>0</v>
      </c>
      <c r="AE3445">
        <v>151.90233323972248</v>
      </c>
    </row>
    <row r="3446" spans="1:31" x14ac:dyDescent="0.25">
      <c r="A3446">
        <v>2375050</v>
      </c>
      <c r="B3446">
        <v>1</v>
      </c>
      <c r="C3446" t="s">
        <v>80</v>
      </c>
      <c r="D3446" t="s">
        <v>88</v>
      </c>
      <c r="E3446" t="s">
        <v>155</v>
      </c>
      <c r="F3446" t="s">
        <v>10143</v>
      </c>
      <c r="G3446" t="s">
        <v>203</v>
      </c>
      <c r="H3446" t="s">
        <v>135</v>
      </c>
      <c r="I3446" t="s">
        <v>136</v>
      </c>
      <c r="J3446" t="s">
        <v>137</v>
      </c>
      <c r="K3446" t="s">
        <v>138</v>
      </c>
      <c r="L3446" t="s">
        <v>10144</v>
      </c>
      <c r="M3446" t="s">
        <v>10145</v>
      </c>
      <c r="N3446">
        <v>1.2708333329999999</v>
      </c>
      <c r="O3446">
        <v>0</v>
      </c>
      <c r="P3446">
        <v>73</v>
      </c>
      <c r="Q3446">
        <v>0</v>
      </c>
      <c r="R3446">
        <v>0</v>
      </c>
      <c r="S3446">
        <v>0</v>
      </c>
      <c r="T3446">
        <v>10</v>
      </c>
      <c r="U3446">
        <v>0</v>
      </c>
      <c r="V3446">
        <v>0</v>
      </c>
      <c r="W3446">
        <v>0</v>
      </c>
      <c r="X3446">
        <v>20.40366807804725</v>
      </c>
      <c r="Y3446">
        <v>0</v>
      </c>
      <c r="Z3446">
        <v>0</v>
      </c>
      <c r="AA3446">
        <v>0</v>
      </c>
      <c r="AB3446">
        <v>10.671454470428504</v>
      </c>
      <c r="AC3446">
        <v>0</v>
      </c>
      <c r="AD3446">
        <v>0</v>
      </c>
      <c r="AE3446">
        <v>31.075122548475754</v>
      </c>
    </row>
    <row r="3447" spans="1:31" x14ac:dyDescent="0.25">
      <c r="A3447">
        <v>2375057</v>
      </c>
      <c r="B3447">
        <v>1</v>
      </c>
      <c r="C3447" t="s">
        <v>81</v>
      </c>
      <c r="D3447" t="s">
        <v>118</v>
      </c>
      <c r="E3447" t="s">
        <v>155</v>
      </c>
      <c r="F3447" t="s">
        <v>10146</v>
      </c>
      <c r="G3447" t="s">
        <v>157</v>
      </c>
      <c r="H3447" t="s">
        <v>135</v>
      </c>
      <c r="I3447" t="s">
        <v>136</v>
      </c>
      <c r="J3447" t="s">
        <v>137</v>
      </c>
      <c r="K3447" t="s">
        <v>138</v>
      </c>
      <c r="L3447" t="s">
        <v>10147</v>
      </c>
      <c r="M3447" t="s">
        <v>10148</v>
      </c>
      <c r="N3447">
        <v>1.4172222219999999</v>
      </c>
      <c r="O3447">
        <v>0</v>
      </c>
      <c r="P3447">
        <v>41</v>
      </c>
      <c r="Q3447">
        <v>0</v>
      </c>
      <c r="R3447">
        <v>0</v>
      </c>
      <c r="S3447">
        <v>0</v>
      </c>
      <c r="T3447">
        <v>1</v>
      </c>
      <c r="U3447">
        <v>0</v>
      </c>
      <c r="V3447">
        <v>0</v>
      </c>
      <c r="W3447">
        <v>0</v>
      </c>
      <c r="X3447">
        <v>12.394911241873068</v>
      </c>
      <c r="Y3447">
        <v>0</v>
      </c>
      <c r="Z3447">
        <v>0</v>
      </c>
      <c r="AA3447">
        <v>0</v>
      </c>
      <c r="AB3447">
        <v>9.1812885259083321E-2</v>
      </c>
      <c r="AC3447">
        <v>0</v>
      </c>
      <c r="AD3447">
        <v>0</v>
      </c>
      <c r="AE3447">
        <v>12.486724127132151</v>
      </c>
    </row>
    <row r="3448" spans="1:31" x14ac:dyDescent="0.25">
      <c r="A3448">
        <v>2375062</v>
      </c>
      <c r="B3448">
        <v>1</v>
      </c>
      <c r="C3448" t="s">
        <v>80</v>
      </c>
      <c r="D3448" t="s">
        <v>93</v>
      </c>
      <c r="E3448" t="s">
        <v>132</v>
      </c>
      <c r="F3448" t="s">
        <v>10149</v>
      </c>
      <c r="G3448" t="s">
        <v>149</v>
      </c>
      <c r="H3448" t="s">
        <v>135</v>
      </c>
      <c r="I3448" t="s">
        <v>136</v>
      </c>
      <c r="J3448" t="s">
        <v>137</v>
      </c>
      <c r="K3448" t="s">
        <v>138</v>
      </c>
      <c r="L3448" t="s">
        <v>10150</v>
      </c>
      <c r="M3448" t="s">
        <v>10151</v>
      </c>
      <c r="N3448">
        <v>1.6997222219999999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1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</row>
    <row r="3449" spans="1:31" x14ac:dyDescent="0.25">
      <c r="A3449">
        <v>2375063</v>
      </c>
      <c r="B3449">
        <v>1</v>
      </c>
      <c r="C3449" t="s">
        <v>80</v>
      </c>
      <c r="D3449" t="s">
        <v>107</v>
      </c>
      <c r="E3449" t="s">
        <v>155</v>
      </c>
      <c r="F3449" t="s">
        <v>10152</v>
      </c>
      <c r="G3449" t="s">
        <v>203</v>
      </c>
      <c r="H3449" t="s">
        <v>135</v>
      </c>
      <c r="I3449" t="s">
        <v>136</v>
      </c>
      <c r="J3449" t="s">
        <v>137</v>
      </c>
      <c r="K3449" t="s">
        <v>138</v>
      </c>
      <c r="L3449" t="s">
        <v>10153</v>
      </c>
      <c r="M3449" t="s">
        <v>10154</v>
      </c>
      <c r="N3449">
        <v>2.8333333330000001</v>
      </c>
      <c r="O3449">
        <v>0</v>
      </c>
      <c r="P3449">
        <v>131</v>
      </c>
      <c r="Q3449">
        <v>0</v>
      </c>
      <c r="R3449">
        <v>0</v>
      </c>
      <c r="S3449">
        <v>0</v>
      </c>
      <c r="T3449">
        <v>1</v>
      </c>
      <c r="U3449">
        <v>0</v>
      </c>
      <c r="V3449">
        <v>0</v>
      </c>
      <c r="W3449">
        <v>0</v>
      </c>
      <c r="X3449">
        <v>71.128747311301439</v>
      </c>
      <c r="Y3449">
        <v>0</v>
      </c>
      <c r="Z3449">
        <v>0</v>
      </c>
      <c r="AA3449">
        <v>0</v>
      </c>
      <c r="AB3449">
        <v>4.1421039439840497</v>
      </c>
      <c r="AC3449">
        <v>0</v>
      </c>
      <c r="AD3449">
        <v>0</v>
      </c>
      <c r="AE3449">
        <v>75.270851255285493</v>
      </c>
    </row>
    <row r="3450" spans="1:31" x14ac:dyDescent="0.25">
      <c r="A3450">
        <v>2375066</v>
      </c>
      <c r="B3450">
        <v>1</v>
      </c>
      <c r="C3450" t="s">
        <v>81</v>
      </c>
      <c r="D3450" t="s">
        <v>117</v>
      </c>
      <c r="E3450" t="s">
        <v>155</v>
      </c>
      <c r="F3450" t="s">
        <v>10155</v>
      </c>
      <c r="G3450" t="s">
        <v>203</v>
      </c>
      <c r="H3450" t="s">
        <v>135</v>
      </c>
      <c r="I3450" t="s">
        <v>136</v>
      </c>
      <c r="J3450" t="s">
        <v>137</v>
      </c>
      <c r="K3450" t="s">
        <v>138</v>
      </c>
      <c r="L3450" t="s">
        <v>10156</v>
      </c>
      <c r="M3450" t="s">
        <v>10157</v>
      </c>
      <c r="N3450">
        <v>0.68</v>
      </c>
      <c r="O3450">
        <v>0</v>
      </c>
      <c r="P3450">
        <v>8</v>
      </c>
      <c r="Q3450">
        <v>0</v>
      </c>
      <c r="R3450">
        <v>0</v>
      </c>
      <c r="S3450">
        <v>0</v>
      </c>
      <c r="T3450">
        <v>1</v>
      </c>
      <c r="U3450">
        <v>0</v>
      </c>
      <c r="V3450">
        <v>0</v>
      </c>
      <c r="W3450">
        <v>0</v>
      </c>
      <c r="X3450">
        <v>1.1246367865783999</v>
      </c>
      <c r="Y3450">
        <v>0</v>
      </c>
      <c r="Z3450">
        <v>0</v>
      </c>
      <c r="AA3450">
        <v>0</v>
      </c>
      <c r="AB3450">
        <v>3.0683783759999999E-3</v>
      </c>
      <c r="AC3450">
        <v>0</v>
      </c>
      <c r="AD3450">
        <v>0</v>
      </c>
      <c r="AE3450">
        <v>1.1277051649543999</v>
      </c>
    </row>
    <row r="3451" spans="1:31" x14ac:dyDescent="0.25">
      <c r="A3451">
        <v>2375079</v>
      </c>
      <c r="B3451">
        <v>1</v>
      </c>
      <c r="C3451" t="s">
        <v>80</v>
      </c>
      <c r="D3451" t="s">
        <v>108</v>
      </c>
      <c r="E3451" t="s">
        <v>155</v>
      </c>
      <c r="F3451" t="s">
        <v>10158</v>
      </c>
      <c r="G3451" t="s">
        <v>203</v>
      </c>
      <c r="H3451" t="s">
        <v>135</v>
      </c>
      <c r="I3451" t="s">
        <v>136</v>
      </c>
      <c r="J3451" t="s">
        <v>137</v>
      </c>
      <c r="K3451" t="s">
        <v>138</v>
      </c>
      <c r="L3451" t="s">
        <v>10159</v>
      </c>
      <c r="M3451" t="s">
        <v>10160</v>
      </c>
      <c r="N3451">
        <v>1.7575000000000001</v>
      </c>
      <c r="O3451">
        <v>0</v>
      </c>
      <c r="P3451">
        <v>4</v>
      </c>
      <c r="Q3451">
        <v>0</v>
      </c>
      <c r="R3451">
        <v>0</v>
      </c>
      <c r="S3451">
        <v>0</v>
      </c>
      <c r="T3451">
        <v>1</v>
      </c>
      <c r="U3451">
        <v>0</v>
      </c>
      <c r="V3451">
        <v>0</v>
      </c>
      <c r="W3451">
        <v>0</v>
      </c>
      <c r="X3451">
        <v>0.51209808160175008</v>
      </c>
      <c r="Y3451">
        <v>0</v>
      </c>
      <c r="Z3451">
        <v>0</v>
      </c>
      <c r="AA3451">
        <v>0</v>
      </c>
      <c r="AB3451">
        <v>2.6001001784735998</v>
      </c>
      <c r="AC3451">
        <v>0</v>
      </c>
      <c r="AD3451">
        <v>0</v>
      </c>
      <c r="AE3451">
        <v>3.1121982600753499</v>
      </c>
    </row>
    <row r="3452" spans="1:31" x14ac:dyDescent="0.25">
      <c r="A3452">
        <v>2375083</v>
      </c>
      <c r="B3452">
        <v>1</v>
      </c>
      <c r="C3452" t="s">
        <v>80</v>
      </c>
      <c r="D3452" t="s">
        <v>99</v>
      </c>
      <c r="E3452" t="s">
        <v>155</v>
      </c>
      <c r="F3452" t="s">
        <v>10006</v>
      </c>
      <c r="G3452" t="s">
        <v>203</v>
      </c>
      <c r="H3452" t="s">
        <v>135</v>
      </c>
      <c r="I3452" t="s">
        <v>136</v>
      </c>
      <c r="J3452" t="s">
        <v>137</v>
      </c>
      <c r="K3452" t="s">
        <v>138</v>
      </c>
      <c r="L3452" t="s">
        <v>10161</v>
      </c>
      <c r="M3452" t="s">
        <v>10162</v>
      </c>
      <c r="N3452">
        <v>2.0580555550000001</v>
      </c>
      <c r="O3452">
        <v>0</v>
      </c>
      <c r="P3452">
        <v>98</v>
      </c>
      <c r="Q3452">
        <v>0</v>
      </c>
      <c r="R3452">
        <v>2</v>
      </c>
      <c r="S3452">
        <v>0</v>
      </c>
      <c r="T3452">
        <v>15</v>
      </c>
      <c r="U3452">
        <v>0</v>
      </c>
      <c r="V3452">
        <v>0</v>
      </c>
      <c r="W3452">
        <v>0</v>
      </c>
      <c r="X3452">
        <v>48.747209329639915</v>
      </c>
      <c r="Y3452">
        <v>0</v>
      </c>
      <c r="Z3452">
        <v>0.78527887937125007</v>
      </c>
      <c r="AA3452">
        <v>0</v>
      </c>
      <c r="AB3452">
        <v>51.238720057012813</v>
      </c>
      <c r="AC3452">
        <v>0</v>
      </c>
      <c r="AD3452">
        <v>0</v>
      </c>
      <c r="AE3452">
        <v>100.77120826602398</v>
      </c>
    </row>
    <row r="3453" spans="1:31" x14ac:dyDescent="0.25">
      <c r="A3453">
        <v>2375090</v>
      </c>
      <c r="B3453">
        <v>1</v>
      </c>
      <c r="C3453" t="s">
        <v>80</v>
      </c>
      <c r="D3453" t="s">
        <v>107</v>
      </c>
      <c r="E3453" t="s">
        <v>155</v>
      </c>
      <c r="F3453" t="s">
        <v>10163</v>
      </c>
      <c r="G3453" t="s">
        <v>203</v>
      </c>
      <c r="H3453" t="s">
        <v>135</v>
      </c>
      <c r="I3453" t="s">
        <v>136</v>
      </c>
      <c r="J3453" t="s">
        <v>137</v>
      </c>
      <c r="K3453" t="s">
        <v>138</v>
      </c>
      <c r="L3453" t="s">
        <v>10164</v>
      </c>
      <c r="M3453" t="s">
        <v>10165</v>
      </c>
      <c r="N3453">
        <v>2.2294444439999999</v>
      </c>
      <c r="O3453">
        <v>0</v>
      </c>
      <c r="P3453">
        <v>64</v>
      </c>
      <c r="Q3453">
        <v>0</v>
      </c>
      <c r="R3453">
        <v>0</v>
      </c>
      <c r="S3453">
        <v>0</v>
      </c>
      <c r="T3453">
        <v>1</v>
      </c>
      <c r="U3453">
        <v>0</v>
      </c>
      <c r="V3453">
        <v>0</v>
      </c>
      <c r="W3453">
        <v>0</v>
      </c>
      <c r="X3453">
        <v>8.3240858700885383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8.3240858700885383</v>
      </c>
    </row>
    <row r="3454" spans="1:31" x14ac:dyDescent="0.25">
      <c r="A3454">
        <v>2375095</v>
      </c>
      <c r="B3454">
        <v>1</v>
      </c>
      <c r="C3454" t="s">
        <v>80</v>
      </c>
      <c r="D3454" t="s">
        <v>83</v>
      </c>
      <c r="E3454" t="s">
        <v>155</v>
      </c>
      <c r="F3454" t="s">
        <v>10166</v>
      </c>
      <c r="G3454" t="s">
        <v>203</v>
      </c>
      <c r="H3454" t="s">
        <v>135</v>
      </c>
      <c r="I3454" t="s">
        <v>136</v>
      </c>
      <c r="J3454" t="s">
        <v>137</v>
      </c>
      <c r="K3454" t="s">
        <v>138</v>
      </c>
      <c r="L3454" t="s">
        <v>10167</v>
      </c>
      <c r="M3454" t="s">
        <v>10168</v>
      </c>
      <c r="N3454">
        <v>0.85055555500000002</v>
      </c>
      <c r="O3454">
        <v>0</v>
      </c>
      <c r="P3454">
        <v>1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0.27344347514629169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0.27344347514629169</v>
      </c>
    </row>
    <row r="3455" spans="1:31" x14ac:dyDescent="0.25">
      <c r="A3455">
        <v>2375101</v>
      </c>
      <c r="B3455">
        <v>1</v>
      </c>
      <c r="C3455" t="s">
        <v>81</v>
      </c>
      <c r="D3455" t="s">
        <v>112</v>
      </c>
      <c r="E3455" t="s">
        <v>132</v>
      </c>
      <c r="F3455" t="s">
        <v>10169</v>
      </c>
      <c r="G3455" t="s">
        <v>149</v>
      </c>
      <c r="H3455" t="s">
        <v>135</v>
      </c>
      <c r="I3455" t="s">
        <v>136</v>
      </c>
      <c r="J3455" t="s">
        <v>137</v>
      </c>
      <c r="K3455" t="s">
        <v>138</v>
      </c>
      <c r="L3455" t="s">
        <v>10170</v>
      </c>
      <c r="M3455" t="s">
        <v>10171</v>
      </c>
      <c r="N3455">
        <v>0.696944444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1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0.15457518472176671</v>
      </c>
      <c r="AC3455">
        <v>0</v>
      </c>
      <c r="AD3455">
        <v>0</v>
      </c>
      <c r="AE3455">
        <v>0.15457518472176671</v>
      </c>
    </row>
    <row r="3456" spans="1:31" x14ac:dyDescent="0.25">
      <c r="A3456">
        <v>2375103</v>
      </c>
      <c r="B3456">
        <v>1</v>
      </c>
      <c r="C3456" t="s">
        <v>81</v>
      </c>
      <c r="D3456" t="s">
        <v>113</v>
      </c>
      <c r="E3456" t="s">
        <v>155</v>
      </c>
      <c r="F3456" t="s">
        <v>10172</v>
      </c>
      <c r="G3456" t="s">
        <v>203</v>
      </c>
      <c r="H3456" t="s">
        <v>135</v>
      </c>
      <c r="I3456" t="s">
        <v>136</v>
      </c>
      <c r="J3456" t="s">
        <v>137</v>
      </c>
      <c r="K3456" t="s">
        <v>138</v>
      </c>
      <c r="L3456" t="s">
        <v>10173</v>
      </c>
      <c r="M3456" t="s">
        <v>10174</v>
      </c>
      <c r="N3456">
        <v>2.1322222219999998</v>
      </c>
      <c r="O3456">
        <v>0</v>
      </c>
      <c r="P3456">
        <v>13</v>
      </c>
      <c r="Q3456">
        <v>0</v>
      </c>
      <c r="R3456">
        <v>0</v>
      </c>
      <c r="S3456">
        <v>0</v>
      </c>
      <c r="T3456">
        <v>1</v>
      </c>
      <c r="U3456">
        <v>0</v>
      </c>
      <c r="V3456">
        <v>0</v>
      </c>
      <c r="W3456">
        <v>0</v>
      </c>
      <c r="X3456">
        <v>2.4619581626370488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2.4619581626370488</v>
      </c>
    </row>
    <row r="3457" spans="1:31" x14ac:dyDescent="0.25">
      <c r="A3457">
        <v>2375105</v>
      </c>
      <c r="B3457">
        <v>1</v>
      </c>
      <c r="C3457" t="s">
        <v>81</v>
      </c>
      <c r="D3457" t="s">
        <v>127</v>
      </c>
      <c r="E3457" t="s">
        <v>155</v>
      </c>
      <c r="F3457" t="s">
        <v>10175</v>
      </c>
      <c r="G3457" t="s">
        <v>495</v>
      </c>
      <c r="H3457" t="s">
        <v>135</v>
      </c>
      <c r="I3457" t="s">
        <v>136</v>
      </c>
      <c r="J3457" t="s">
        <v>137</v>
      </c>
      <c r="K3457" t="s">
        <v>138</v>
      </c>
      <c r="L3457" t="s">
        <v>10176</v>
      </c>
      <c r="M3457" t="s">
        <v>10177</v>
      </c>
      <c r="N3457">
        <v>2.2086111110000002</v>
      </c>
      <c r="O3457">
        <v>0</v>
      </c>
      <c r="P3457">
        <v>5</v>
      </c>
      <c r="Q3457">
        <v>0</v>
      </c>
      <c r="R3457">
        <v>6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2.2801591889340589</v>
      </c>
      <c r="Y3457">
        <v>0</v>
      </c>
      <c r="Z3457">
        <v>7.7565385655784667</v>
      </c>
      <c r="AA3457">
        <v>0</v>
      </c>
      <c r="AB3457">
        <v>0</v>
      </c>
      <c r="AC3457">
        <v>0</v>
      </c>
      <c r="AD3457">
        <v>0</v>
      </c>
      <c r="AE3457">
        <v>10.036697754512526</v>
      </c>
    </row>
    <row r="3458" spans="1:31" x14ac:dyDescent="0.25">
      <c r="A3458">
        <v>2375106</v>
      </c>
      <c r="B3458">
        <v>1</v>
      </c>
      <c r="C3458" t="s">
        <v>80</v>
      </c>
      <c r="D3458" t="s">
        <v>85</v>
      </c>
      <c r="E3458" t="s">
        <v>155</v>
      </c>
      <c r="F3458" t="s">
        <v>10178</v>
      </c>
      <c r="G3458" t="s">
        <v>203</v>
      </c>
      <c r="H3458" t="s">
        <v>135</v>
      </c>
      <c r="I3458" t="s">
        <v>136</v>
      </c>
      <c r="J3458" t="s">
        <v>137</v>
      </c>
      <c r="K3458" t="s">
        <v>138</v>
      </c>
      <c r="L3458" t="s">
        <v>10179</v>
      </c>
      <c r="M3458" t="s">
        <v>10180</v>
      </c>
      <c r="N3458">
        <v>1.750555555</v>
      </c>
      <c r="O3458">
        <v>0</v>
      </c>
      <c r="P3458">
        <v>47</v>
      </c>
      <c r="Q3458">
        <v>0</v>
      </c>
      <c r="R3458">
        <v>1</v>
      </c>
      <c r="S3458">
        <v>0</v>
      </c>
      <c r="T3458">
        <v>13</v>
      </c>
      <c r="U3458">
        <v>0</v>
      </c>
      <c r="V3458">
        <v>0</v>
      </c>
      <c r="W3458">
        <v>0</v>
      </c>
      <c r="X3458">
        <v>22.886861758983201</v>
      </c>
      <c r="Y3458">
        <v>0</v>
      </c>
      <c r="Z3458">
        <v>0.17119803463200001</v>
      </c>
      <c r="AA3458">
        <v>0</v>
      </c>
      <c r="AB3458">
        <v>12.179766465756234</v>
      </c>
      <c r="AC3458">
        <v>0</v>
      </c>
      <c r="AD3458">
        <v>0</v>
      </c>
      <c r="AE3458">
        <v>35.237826259371431</v>
      </c>
    </row>
    <row r="3459" spans="1:31" x14ac:dyDescent="0.25">
      <c r="A3459">
        <v>2375114</v>
      </c>
      <c r="B3459">
        <v>1</v>
      </c>
      <c r="C3459" t="s">
        <v>81</v>
      </c>
      <c r="D3459" t="s">
        <v>120</v>
      </c>
      <c r="E3459" t="s">
        <v>184</v>
      </c>
      <c r="F3459" t="s">
        <v>10181</v>
      </c>
      <c r="G3459" t="s">
        <v>199</v>
      </c>
      <c r="H3459" t="s">
        <v>135</v>
      </c>
      <c r="I3459" t="s">
        <v>136</v>
      </c>
      <c r="J3459" t="s">
        <v>137</v>
      </c>
      <c r="K3459" t="s">
        <v>138</v>
      </c>
      <c r="L3459" t="s">
        <v>10182</v>
      </c>
      <c r="M3459" t="s">
        <v>10183</v>
      </c>
      <c r="N3459">
        <v>1.0191666660000001</v>
      </c>
      <c r="O3459">
        <v>0</v>
      </c>
      <c r="P3459">
        <v>0</v>
      </c>
      <c r="Q3459">
        <v>0</v>
      </c>
      <c r="R3459">
        <v>4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1.072570363087</v>
      </c>
      <c r="AA3459">
        <v>0</v>
      </c>
      <c r="AB3459">
        <v>0</v>
      </c>
      <c r="AC3459">
        <v>0</v>
      </c>
      <c r="AD3459">
        <v>0</v>
      </c>
      <c r="AE3459">
        <v>1.072570363087</v>
      </c>
    </row>
    <row r="3460" spans="1:31" x14ac:dyDescent="0.25">
      <c r="A3460">
        <v>2375117</v>
      </c>
      <c r="B3460">
        <v>1</v>
      </c>
      <c r="C3460" t="s">
        <v>80</v>
      </c>
      <c r="D3460" t="s">
        <v>84</v>
      </c>
      <c r="E3460" t="s">
        <v>170</v>
      </c>
      <c r="F3460" t="s">
        <v>1806</v>
      </c>
      <c r="G3460" t="s">
        <v>203</v>
      </c>
      <c r="H3460" t="s">
        <v>135</v>
      </c>
      <c r="I3460" t="s">
        <v>136</v>
      </c>
      <c r="J3460" t="s">
        <v>137</v>
      </c>
      <c r="K3460" t="s">
        <v>138</v>
      </c>
      <c r="L3460" t="s">
        <v>10184</v>
      </c>
      <c r="M3460" t="s">
        <v>10185</v>
      </c>
      <c r="N3460">
        <v>1.295555555</v>
      </c>
      <c r="O3460">
        <v>0</v>
      </c>
      <c r="P3460">
        <v>76</v>
      </c>
      <c r="Q3460">
        <v>0</v>
      </c>
      <c r="R3460">
        <v>0</v>
      </c>
      <c r="S3460">
        <v>0</v>
      </c>
      <c r="T3460">
        <v>21</v>
      </c>
      <c r="U3460">
        <v>0</v>
      </c>
      <c r="V3460">
        <v>0</v>
      </c>
      <c r="W3460">
        <v>0</v>
      </c>
      <c r="X3460">
        <v>28.269015789800701</v>
      </c>
      <c r="Y3460">
        <v>0</v>
      </c>
      <c r="Z3460">
        <v>0</v>
      </c>
      <c r="AA3460">
        <v>0</v>
      </c>
      <c r="AB3460">
        <v>123.63691606250298</v>
      </c>
      <c r="AC3460">
        <v>0</v>
      </c>
      <c r="AD3460">
        <v>0</v>
      </c>
      <c r="AE3460">
        <v>151.90593185230367</v>
      </c>
    </row>
    <row r="3461" spans="1:31" x14ac:dyDescent="0.25">
      <c r="A3461">
        <v>2375118</v>
      </c>
      <c r="B3461">
        <v>1</v>
      </c>
      <c r="C3461" t="s">
        <v>80</v>
      </c>
      <c r="D3461" t="s">
        <v>105</v>
      </c>
      <c r="E3461" t="s">
        <v>132</v>
      </c>
      <c r="F3461" t="s">
        <v>10186</v>
      </c>
      <c r="G3461" t="s">
        <v>149</v>
      </c>
      <c r="H3461" t="s">
        <v>135</v>
      </c>
      <c r="I3461" t="s">
        <v>136</v>
      </c>
      <c r="J3461" t="s">
        <v>137</v>
      </c>
      <c r="K3461" t="s">
        <v>138</v>
      </c>
      <c r="L3461" t="s">
        <v>10187</v>
      </c>
      <c r="M3461" t="s">
        <v>10188</v>
      </c>
      <c r="N3461">
        <v>1.4536111110000001</v>
      </c>
      <c r="O3461">
        <v>0</v>
      </c>
      <c r="P3461">
        <v>2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0.62693457523171658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0.62693457523171658</v>
      </c>
    </row>
    <row r="3462" spans="1:31" x14ac:dyDescent="0.25">
      <c r="A3462">
        <v>2375121</v>
      </c>
      <c r="B3462">
        <v>1</v>
      </c>
      <c r="C3462" t="s">
        <v>80</v>
      </c>
      <c r="D3462" t="s">
        <v>105</v>
      </c>
      <c r="E3462" t="s">
        <v>155</v>
      </c>
      <c r="F3462" t="s">
        <v>10189</v>
      </c>
      <c r="G3462" t="s">
        <v>161</v>
      </c>
      <c r="H3462" t="s">
        <v>135</v>
      </c>
      <c r="I3462" t="s">
        <v>136</v>
      </c>
      <c r="J3462" t="s">
        <v>137</v>
      </c>
      <c r="K3462" t="s">
        <v>138</v>
      </c>
      <c r="L3462" t="s">
        <v>10190</v>
      </c>
      <c r="M3462" t="s">
        <v>10191</v>
      </c>
      <c r="N3462">
        <v>9.3611110999999997E-2</v>
      </c>
      <c r="O3462">
        <v>0</v>
      </c>
      <c r="P3462">
        <v>155</v>
      </c>
      <c r="Q3462">
        <v>0</v>
      </c>
      <c r="R3462">
        <v>0</v>
      </c>
      <c r="S3462">
        <v>0</v>
      </c>
      <c r="T3462">
        <v>6</v>
      </c>
      <c r="U3462">
        <v>0</v>
      </c>
      <c r="V3462">
        <v>0</v>
      </c>
      <c r="W3462">
        <v>0</v>
      </c>
      <c r="X3462">
        <v>3.4959151882863497</v>
      </c>
      <c r="Y3462">
        <v>0</v>
      </c>
      <c r="Z3462">
        <v>0</v>
      </c>
      <c r="AA3462">
        <v>0</v>
      </c>
      <c r="AB3462">
        <v>0.22019426395400002</v>
      </c>
      <c r="AC3462">
        <v>0</v>
      </c>
      <c r="AD3462">
        <v>0</v>
      </c>
      <c r="AE3462">
        <v>3.7161094522403499</v>
      </c>
    </row>
    <row r="3463" spans="1:31" x14ac:dyDescent="0.25">
      <c r="A3463">
        <v>2375054</v>
      </c>
      <c r="B3463">
        <v>1</v>
      </c>
      <c r="C3463" t="s">
        <v>80</v>
      </c>
      <c r="D3463" t="s">
        <v>110</v>
      </c>
      <c r="E3463" t="s">
        <v>155</v>
      </c>
      <c r="F3463" t="s">
        <v>10192</v>
      </c>
      <c r="G3463" t="s">
        <v>384</v>
      </c>
      <c r="H3463" t="s">
        <v>135</v>
      </c>
      <c r="I3463" t="s">
        <v>136</v>
      </c>
      <c r="J3463" t="s">
        <v>3</v>
      </c>
      <c r="K3463" t="s">
        <v>138</v>
      </c>
      <c r="L3463" t="s">
        <v>10193</v>
      </c>
      <c r="M3463" t="s">
        <v>10194</v>
      </c>
      <c r="N3463">
        <v>4.3722222220000004</v>
      </c>
      <c r="O3463">
        <v>0</v>
      </c>
      <c r="P3463">
        <v>113</v>
      </c>
      <c r="Q3463">
        <v>0</v>
      </c>
      <c r="R3463">
        <v>0</v>
      </c>
      <c r="S3463">
        <v>0</v>
      </c>
      <c r="T3463">
        <v>10</v>
      </c>
      <c r="U3463">
        <v>0</v>
      </c>
      <c r="V3463">
        <v>0</v>
      </c>
      <c r="W3463">
        <v>0</v>
      </c>
      <c r="X3463">
        <v>130.19788125265754</v>
      </c>
      <c r="Y3463">
        <v>0</v>
      </c>
      <c r="Z3463">
        <v>0</v>
      </c>
      <c r="AA3463">
        <v>0</v>
      </c>
      <c r="AB3463">
        <v>42.102392098063731</v>
      </c>
      <c r="AC3463">
        <v>0</v>
      </c>
      <c r="AD3463">
        <v>0</v>
      </c>
      <c r="AE3463">
        <v>172.30027335072128</v>
      </c>
    </row>
    <row r="3464" spans="1:31" x14ac:dyDescent="0.25">
      <c r="A3464">
        <v>2375075</v>
      </c>
      <c r="B3464">
        <v>1</v>
      </c>
      <c r="C3464" t="s">
        <v>80</v>
      </c>
      <c r="D3464" t="s">
        <v>107</v>
      </c>
      <c r="E3464" t="s">
        <v>184</v>
      </c>
      <c r="F3464" t="s">
        <v>10195</v>
      </c>
      <c r="G3464" t="s">
        <v>199</v>
      </c>
      <c r="H3464" t="s">
        <v>135</v>
      </c>
      <c r="I3464" t="s">
        <v>136</v>
      </c>
      <c r="J3464" t="s">
        <v>137</v>
      </c>
      <c r="K3464" t="s">
        <v>138</v>
      </c>
      <c r="L3464" t="s">
        <v>10196</v>
      </c>
      <c r="M3464" t="s">
        <v>10197</v>
      </c>
      <c r="N3464">
        <v>3.420833333</v>
      </c>
      <c r="O3464">
        <v>0</v>
      </c>
      <c r="P3464">
        <v>0</v>
      </c>
      <c r="Q3464">
        <v>0</v>
      </c>
      <c r="R3464">
        <v>5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84.852032908701617</v>
      </c>
      <c r="AA3464">
        <v>0</v>
      </c>
      <c r="AB3464">
        <v>0</v>
      </c>
      <c r="AC3464">
        <v>0</v>
      </c>
      <c r="AD3464">
        <v>0</v>
      </c>
      <c r="AE3464">
        <v>84.852032908701617</v>
      </c>
    </row>
    <row r="3465" spans="1:31" x14ac:dyDescent="0.25">
      <c r="A3465">
        <v>2375089</v>
      </c>
      <c r="B3465">
        <v>1</v>
      </c>
      <c r="C3465" t="s">
        <v>80</v>
      </c>
      <c r="D3465" t="s">
        <v>82</v>
      </c>
      <c r="E3465" t="s">
        <v>155</v>
      </c>
      <c r="F3465" t="s">
        <v>10198</v>
      </c>
      <c r="G3465" t="s">
        <v>558</v>
      </c>
      <c r="H3465" t="s">
        <v>135</v>
      </c>
      <c r="I3465" t="s">
        <v>136</v>
      </c>
      <c r="J3465" t="s">
        <v>137</v>
      </c>
      <c r="K3465" t="s">
        <v>138</v>
      </c>
      <c r="L3465" t="s">
        <v>10199</v>
      </c>
      <c r="M3465" t="s">
        <v>10200</v>
      </c>
      <c r="N3465">
        <v>3.102222222</v>
      </c>
      <c r="O3465">
        <v>0</v>
      </c>
      <c r="P3465">
        <v>8</v>
      </c>
      <c r="Q3465">
        <v>0</v>
      </c>
      <c r="R3465">
        <v>0</v>
      </c>
      <c r="S3465">
        <v>0</v>
      </c>
      <c r="T3465">
        <v>70</v>
      </c>
      <c r="U3465">
        <v>0</v>
      </c>
      <c r="V3465">
        <v>0</v>
      </c>
      <c r="W3465">
        <v>0</v>
      </c>
      <c r="X3465">
        <v>6.7867021666733836</v>
      </c>
      <c r="Y3465">
        <v>0</v>
      </c>
      <c r="Z3465">
        <v>0</v>
      </c>
      <c r="AA3465">
        <v>0</v>
      </c>
      <c r="AB3465">
        <v>147.185883170599</v>
      </c>
      <c r="AC3465">
        <v>0</v>
      </c>
      <c r="AD3465">
        <v>0</v>
      </c>
      <c r="AE3465">
        <v>153.97258533727239</v>
      </c>
    </row>
    <row r="3466" spans="1:31" x14ac:dyDescent="0.25">
      <c r="A3466">
        <v>2375107</v>
      </c>
      <c r="B3466">
        <v>1</v>
      </c>
      <c r="C3466" t="s">
        <v>80</v>
      </c>
      <c r="D3466" t="s">
        <v>110</v>
      </c>
      <c r="E3466" t="s">
        <v>155</v>
      </c>
      <c r="F3466" t="s">
        <v>10201</v>
      </c>
      <c r="G3466" t="s">
        <v>384</v>
      </c>
      <c r="H3466" t="s">
        <v>135</v>
      </c>
      <c r="I3466" t="s">
        <v>136</v>
      </c>
      <c r="J3466" t="s">
        <v>3</v>
      </c>
      <c r="K3466" t="s">
        <v>138</v>
      </c>
      <c r="L3466" t="s">
        <v>10202</v>
      </c>
      <c r="M3466" t="s">
        <v>10203</v>
      </c>
      <c r="N3466">
        <v>2.3149999999999999</v>
      </c>
      <c r="O3466">
        <v>0</v>
      </c>
      <c r="P3466">
        <v>1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</row>
    <row r="3467" spans="1:31" x14ac:dyDescent="0.25">
      <c r="A3467">
        <v>2375116</v>
      </c>
      <c r="B3467">
        <v>1</v>
      </c>
      <c r="C3467" t="s">
        <v>81</v>
      </c>
      <c r="D3467" t="s">
        <v>119</v>
      </c>
      <c r="E3467" t="s">
        <v>155</v>
      </c>
      <c r="F3467" t="s">
        <v>10204</v>
      </c>
      <c r="G3467" t="s">
        <v>558</v>
      </c>
      <c r="H3467" t="s">
        <v>135</v>
      </c>
      <c r="I3467" t="s">
        <v>136</v>
      </c>
      <c r="J3467" t="s">
        <v>137</v>
      </c>
      <c r="K3467" t="s">
        <v>138</v>
      </c>
      <c r="L3467" t="s">
        <v>10205</v>
      </c>
      <c r="M3467" t="s">
        <v>10206</v>
      </c>
      <c r="N3467">
        <v>2.33</v>
      </c>
      <c r="O3467">
        <v>0</v>
      </c>
      <c r="P3467">
        <v>47</v>
      </c>
      <c r="Q3467">
        <v>0</v>
      </c>
      <c r="R3467">
        <v>3</v>
      </c>
      <c r="S3467">
        <v>0</v>
      </c>
      <c r="T3467">
        <v>3</v>
      </c>
      <c r="U3467">
        <v>0</v>
      </c>
      <c r="V3467">
        <v>0</v>
      </c>
      <c r="W3467">
        <v>0</v>
      </c>
      <c r="X3467">
        <v>20.793246363527935</v>
      </c>
      <c r="Y3467">
        <v>0</v>
      </c>
      <c r="Z3467">
        <v>4.3522024267605337</v>
      </c>
      <c r="AA3467">
        <v>0</v>
      </c>
      <c r="AB3467">
        <v>9.3971630812423026</v>
      </c>
      <c r="AC3467">
        <v>0</v>
      </c>
      <c r="AD3467">
        <v>0</v>
      </c>
      <c r="AE3467">
        <v>34.542611871530774</v>
      </c>
    </row>
    <row r="3468" spans="1:31" x14ac:dyDescent="0.25">
      <c r="A3468">
        <v>2375125</v>
      </c>
      <c r="B3468">
        <v>1</v>
      </c>
      <c r="C3468" t="s">
        <v>80</v>
      </c>
      <c r="D3468" t="s">
        <v>108</v>
      </c>
      <c r="E3468" t="s">
        <v>155</v>
      </c>
      <c r="F3468" t="s">
        <v>10207</v>
      </c>
      <c r="G3468" t="s">
        <v>203</v>
      </c>
      <c r="H3468" t="s">
        <v>135</v>
      </c>
      <c r="I3468" t="s">
        <v>136</v>
      </c>
      <c r="J3468" t="s">
        <v>137</v>
      </c>
      <c r="K3468" t="s">
        <v>138</v>
      </c>
      <c r="L3468" t="s">
        <v>10208</v>
      </c>
      <c r="M3468" t="s">
        <v>10209</v>
      </c>
      <c r="N3468">
        <v>3.2555555549999999</v>
      </c>
      <c r="O3468">
        <v>0</v>
      </c>
      <c r="P3468">
        <v>12</v>
      </c>
      <c r="Q3468">
        <v>0</v>
      </c>
      <c r="R3468">
        <v>3</v>
      </c>
      <c r="S3468">
        <v>0</v>
      </c>
      <c r="T3468">
        <v>4</v>
      </c>
      <c r="U3468">
        <v>0</v>
      </c>
      <c r="V3468">
        <v>0</v>
      </c>
      <c r="W3468">
        <v>0</v>
      </c>
      <c r="X3468">
        <v>7.3152224413624989</v>
      </c>
      <c r="Y3468">
        <v>0</v>
      </c>
      <c r="Z3468">
        <v>22.507632245622275</v>
      </c>
      <c r="AA3468">
        <v>0</v>
      </c>
      <c r="AB3468">
        <v>14.585304560715251</v>
      </c>
      <c r="AC3468">
        <v>0</v>
      </c>
      <c r="AD3468">
        <v>0</v>
      </c>
      <c r="AE3468">
        <v>44.408159247700027</v>
      </c>
    </row>
    <row r="3469" spans="1:31" x14ac:dyDescent="0.25">
      <c r="A3469">
        <v>2375135</v>
      </c>
      <c r="B3469">
        <v>1</v>
      </c>
      <c r="C3469" t="s">
        <v>80</v>
      </c>
      <c r="D3469" t="s">
        <v>98</v>
      </c>
      <c r="E3469" t="s">
        <v>155</v>
      </c>
      <c r="F3469" t="s">
        <v>10210</v>
      </c>
      <c r="G3469" t="s">
        <v>558</v>
      </c>
      <c r="H3469" t="s">
        <v>135</v>
      </c>
      <c r="I3469" t="s">
        <v>136</v>
      </c>
      <c r="J3469" t="s">
        <v>137</v>
      </c>
      <c r="K3469" t="s">
        <v>138</v>
      </c>
      <c r="L3469" t="s">
        <v>10211</v>
      </c>
      <c r="M3469" t="s">
        <v>10212</v>
      </c>
      <c r="N3469">
        <v>1.6219444439999999</v>
      </c>
      <c r="O3469">
        <v>0</v>
      </c>
      <c r="P3469">
        <v>11</v>
      </c>
      <c r="Q3469">
        <v>0</v>
      </c>
      <c r="R3469">
        <v>4</v>
      </c>
      <c r="S3469">
        <v>0</v>
      </c>
      <c r="T3469">
        <v>7</v>
      </c>
      <c r="U3469">
        <v>0</v>
      </c>
      <c r="V3469">
        <v>0</v>
      </c>
      <c r="W3469">
        <v>0</v>
      </c>
      <c r="X3469">
        <v>4.9851995416272503</v>
      </c>
      <c r="Y3469">
        <v>0</v>
      </c>
      <c r="Z3469">
        <v>10.233149146928492</v>
      </c>
      <c r="AA3469">
        <v>0</v>
      </c>
      <c r="AB3469">
        <v>27.296972883594051</v>
      </c>
      <c r="AC3469">
        <v>0</v>
      </c>
      <c r="AD3469">
        <v>0</v>
      </c>
      <c r="AE3469">
        <v>42.515321572149794</v>
      </c>
    </row>
    <row r="3470" spans="1:31" x14ac:dyDescent="0.25">
      <c r="A3470">
        <v>2375142</v>
      </c>
      <c r="B3470">
        <v>1</v>
      </c>
      <c r="C3470" t="s">
        <v>80</v>
      </c>
      <c r="D3470" t="s">
        <v>101</v>
      </c>
      <c r="E3470" t="s">
        <v>132</v>
      </c>
      <c r="F3470" t="s">
        <v>10213</v>
      </c>
      <c r="G3470" t="s">
        <v>149</v>
      </c>
      <c r="H3470" t="s">
        <v>135</v>
      </c>
      <c r="I3470" t="s">
        <v>136</v>
      </c>
      <c r="J3470" t="s">
        <v>137</v>
      </c>
      <c r="K3470" t="s">
        <v>138</v>
      </c>
      <c r="L3470" t="s">
        <v>10214</v>
      </c>
      <c r="M3470" t="s">
        <v>10215</v>
      </c>
      <c r="N3470">
        <v>1.858333333</v>
      </c>
      <c r="O3470">
        <v>0</v>
      </c>
      <c r="P3470">
        <v>1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0.55691830111099994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0.55691830111099994</v>
      </c>
    </row>
    <row r="3471" spans="1:31" x14ac:dyDescent="0.25">
      <c r="A3471">
        <v>2375148</v>
      </c>
      <c r="B3471">
        <v>1</v>
      </c>
      <c r="C3471" t="s">
        <v>81</v>
      </c>
      <c r="D3471" t="s">
        <v>120</v>
      </c>
      <c r="E3471" t="s">
        <v>184</v>
      </c>
      <c r="F3471" t="s">
        <v>10216</v>
      </c>
      <c r="G3471" t="s">
        <v>199</v>
      </c>
      <c r="H3471" t="s">
        <v>135</v>
      </c>
      <c r="I3471" t="s">
        <v>136</v>
      </c>
      <c r="J3471" t="s">
        <v>137</v>
      </c>
      <c r="K3471" t="s">
        <v>138</v>
      </c>
      <c r="L3471" t="s">
        <v>10217</v>
      </c>
      <c r="M3471" t="s">
        <v>10218</v>
      </c>
      <c r="N3471">
        <v>1.351388888</v>
      </c>
      <c r="O3471">
        <v>0</v>
      </c>
      <c r="P3471">
        <v>0</v>
      </c>
      <c r="Q3471">
        <v>0</v>
      </c>
      <c r="R3471">
        <v>4</v>
      </c>
      <c r="S3471">
        <v>0</v>
      </c>
      <c r="T3471">
        <v>1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21.906489543644792</v>
      </c>
      <c r="AA3471">
        <v>0</v>
      </c>
      <c r="AB3471">
        <v>0</v>
      </c>
      <c r="AC3471">
        <v>0</v>
      </c>
      <c r="AD3471">
        <v>0</v>
      </c>
      <c r="AE3471">
        <v>21.906489543644792</v>
      </c>
    </row>
    <row r="3472" spans="1:31" x14ac:dyDescent="0.25">
      <c r="A3472">
        <v>2375152</v>
      </c>
      <c r="B3472">
        <v>1</v>
      </c>
      <c r="C3472" t="s">
        <v>81</v>
      </c>
      <c r="D3472" t="s">
        <v>123</v>
      </c>
      <c r="E3472" t="s">
        <v>155</v>
      </c>
      <c r="F3472" t="s">
        <v>10219</v>
      </c>
      <c r="G3472" t="s">
        <v>594</v>
      </c>
      <c r="H3472" t="s">
        <v>135</v>
      </c>
      <c r="I3472" t="s">
        <v>136</v>
      </c>
      <c r="J3472" t="s">
        <v>137</v>
      </c>
      <c r="K3472" t="s">
        <v>138</v>
      </c>
      <c r="L3472" t="s">
        <v>10220</v>
      </c>
      <c r="M3472" t="s">
        <v>10221</v>
      </c>
      <c r="N3472">
        <v>1.415</v>
      </c>
      <c r="O3472">
        <v>0</v>
      </c>
      <c r="P3472">
        <v>88</v>
      </c>
      <c r="Q3472">
        <v>0</v>
      </c>
      <c r="R3472">
        <v>11</v>
      </c>
      <c r="S3472">
        <v>0</v>
      </c>
      <c r="T3472">
        <v>7</v>
      </c>
      <c r="U3472">
        <v>0</v>
      </c>
      <c r="V3472">
        <v>0</v>
      </c>
      <c r="W3472">
        <v>0</v>
      </c>
      <c r="X3472">
        <v>30.815167063620187</v>
      </c>
      <c r="Y3472">
        <v>0</v>
      </c>
      <c r="Z3472">
        <v>12.055362733522669</v>
      </c>
      <c r="AA3472">
        <v>0</v>
      </c>
      <c r="AB3472">
        <v>3.0704872912465002</v>
      </c>
      <c r="AC3472">
        <v>0</v>
      </c>
      <c r="AD3472">
        <v>0</v>
      </c>
      <c r="AE3472">
        <v>45.941017088389358</v>
      </c>
    </row>
    <row r="3473" spans="1:31" x14ac:dyDescent="0.25">
      <c r="A3473">
        <v>2375155</v>
      </c>
      <c r="B3473">
        <v>1</v>
      </c>
      <c r="C3473" t="s">
        <v>80</v>
      </c>
      <c r="D3473" t="s">
        <v>105</v>
      </c>
      <c r="E3473" t="s">
        <v>155</v>
      </c>
      <c r="F3473" t="s">
        <v>10222</v>
      </c>
      <c r="G3473" t="s">
        <v>157</v>
      </c>
      <c r="H3473" t="s">
        <v>135</v>
      </c>
      <c r="I3473" t="s">
        <v>136</v>
      </c>
      <c r="J3473" t="s">
        <v>137</v>
      </c>
      <c r="K3473" t="s">
        <v>138</v>
      </c>
      <c r="L3473" t="s">
        <v>10223</v>
      </c>
      <c r="M3473" t="s">
        <v>10224</v>
      </c>
      <c r="N3473">
        <v>1.576944444</v>
      </c>
      <c r="O3473">
        <v>0</v>
      </c>
      <c r="P3473">
        <v>58</v>
      </c>
      <c r="Q3473">
        <v>0</v>
      </c>
      <c r="R3473">
        <v>7</v>
      </c>
      <c r="S3473">
        <v>0</v>
      </c>
      <c r="T3473">
        <v>2</v>
      </c>
      <c r="U3473">
        <v>0</v>
      </c>
      <c r="V3473">
        <v>0</v>
      </c>
      <c r="W3473">
        <v>0</v>
      </c>
      <c r="X3473">
        <v>25.20091600651239</v>
      </c>
      <c r="Y3473">
        <v>0</v>
      </c>
      <c r="Z3473">
        <v>1.0555504855588331</v>
      </c>
      <c r="AA3473">
        <v>0</v>
      </c>
      <c r="AB3473">
        <v>0.75787625373394163</v>
      </c>
      <c r="AC3473">
        <v>0</v>
      </c>
      <c r="AD3473">
        <v>0</v>
      </c>
      <c r="AE3473">
        <v>27.014342745805163</v>
      </c>
    </row>
    <row r="3474" spans="1:31" x14ac:dyDescent="0.25">
      <c r="A3474">
        <v>2375170</v>
      </c>
      <c r="B3474">
        <v>1</v>
      </c>
      <c r="C3474" t="s">
        <v>80</v>
      </c>
      <c r="D3474" t="s">
        <v>96</v>
      </c>
      <c r="E3474" t="s">
        <v>155</v>
      </c>
      <c r="F3474" t="s">
        <v>10225</v>
      </c>
      <c r="G3474" t="s">
        <v>425</v>
      </c>
      <c r="H3474" t="s">
        <v>135</v>
      </c>
      <c r="I3474" t="s">
        <v>136</v>
      </c>
      <c r="J3474" t="s">
        <v>137</v>
      </c>
      <c r="K3474" t="s">
        <v>138</v>
      </c>
      <c r="L3474" t="s">
        <v>10226</v>
      </c>
      <c r="M3474" t="s">
        <v>10227</v>
      </c>
      <c r="N3474">
        <v>1.640833333</v>
      </c>
      <c r="O3474">
        <v>0</v>
      </c>
      <c r="P3474">
        <v>25</v>
      </c>
      <c r="Q3474">
        <v>0</v>
      </c>
      <c r="R3474">
        <v>0</v>
      </c>
      <c r="S3474">
        <v>0</v>
      </c>
      <c r="T3474">
        <v>3</v>
      </c>
      <c r="U3474">
        <v>0</v>
      </c>
      <c r="V3474">
        <v>0</v>
      </c>
      <c r="W3474">
        <v>0</v>
      </c>
      <c r="X3474">
        <v>6.9965700827506998</v>
      </c>
      <c r="Y3474">
        <v>0</v>
      </c>
      <c r="Z3474">
        <v>0</v>
      </c>
      <c r="AA3474">
        <v>0</v>
      </c>
      <c r="AB3474">
        <v>6.3439481809123004</v>
      </c>
      <c r="AC3474">
        <v>0</v>
      </c>
      <c r="AD3474">
        <v>0</v>
      </c>
      <c r="AE3474">
        <v>13.340518263663</v>
      </c>
    </row>
    <row r="3475" spans="1:31" x14ac:dyDescent="0.25">
      <c r="A3475">
        <v>2375192</v>
      </c>
      <c r="B3475">
        <v>1</v>
      </c>
      <c r="C3475" t="s">
        <v>80</v>
      </c>
      <c r="D3475" t="s">
        <v>103</v>
      </c>
      <c r="E3475" t="s">
        <v>170</v>
      </c>
      <c r="F3475" t="s">
        <v>10228</v>
      </c>
      <c r="G3475" t="s">
        <v>343</v>
      </c>
      <c r="H3475" t="s">
        <v>135</v>
      </c>
      <c r="I3475" t="s">
        <v>136</v>
      </c>
      <c r="J3475" t="s">
        <v>137</v>
      </c>
      <c r="K3475" t="s">
        <v>138</v>
      </c>
      <c r="L3475" t="s">
        <v>10229</v>
      </c>
      <c r="M3475" t="s">
        <v>10230</v>
      </c>
      <c r="N3475">
        <v>1.488611111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15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17.563896106052653</v>
      </c>
      <c r="AC3475">
        <v>0</v>
      </c>
      <c r="AD3475">
        <v>0</v>
      </c>
      <c r="AE3475">
        <v>17.563896106052653</v>
      </c>
    </row>
    <row r="3476" spans="1:31" x14ac:dyDescent="0.25">
      <c r="A3476">
        <v>2375193</v>
      </c>
      <c r="B3476">
        <v>1</v>
      </c>
      <c r="C3476" t="s">
        <v>80</v>
      </c>
      <c r="D3476" t="s">
        <v>101</v>
      </c>
      <c r="E3476" t="s">
        <v>155</v>
      </c>
      <c r="F3476" t="s">
        <v>694</v>
      </c>
      <c r="G3476" t="s">
        <v>292</v>
      </c>
      <c r="H3476" t="s">
        <v>135</v>
      </c>
      <c r="I3476" t="s">
        <v>136</v>
      </c>
      <c r="J3476" t="s">
        <v>137</v>
      </c>
      <c r="K3476" t="s">
        <v>294</v>
      </c>
      <c r="L3476" t="s">
        <v>10231</v>
      </c>
      <c r="M3476" t="s">
        <v>10232</v>
      </c>
      <c r="N3476">
        <v>0.50888888799999998</v>
      </c>
      <c r="O3476">
        <v>0</v>
      </c>
      <c r="P3476">
        <v>216</v>
      </c>
      <c r="Q3476">
        <v>0</v>
      </c>
      <c r="R3476">
        <v>0</v>
      </c>
      <c r="S3476">
        <v>0</v>
      </c>
      <c r="T3476">
        <v>10</v>
      </c>
      <c r="U3476">
        <v>0</v>
      </c>
      <c r="V3476">
        <v>0</v>
      </c>
      <c r="W3476">
        <v>0</v>
      </c>
      <c r="X3476">
        <v>21.698635071188594</v>
      </c>
      <c r="Y3476">
        <v>0</v>
      </c>
      <c r="Z3476">
        <v>0</v>
      </c>
      <c r="AA3476">
        <v>0</v>
      </c>
      <c r="AB3476">
        <v>4.0014029173134009</v>
      </c>
      <c r="AC3476">
        <v>0</v>
      </c>
      <c r="AD3476">
        <v>0</v>
      </c>
      <c r="AE3476">
        <v>25.700037988501997</v>
      </c>
    </row>
    <row r="3477" spans="1:31" x14ac:dyDescent="0.25">
      <c r="A3477">
        <v>2375203</v>
      </c>
      <c r="B3477">
        <v>1</v>
      </c>
      <c r="C3477" t="s">
        <v>81</v>
      </c>
      <c r="D3477" t="s">
        <v>120</v>
      </c>
      <c r="E3477" t="s">
        <v>132</v>
      </c>
      <c r="F3477" t="s">
        <v>10233</v>
      </c>
      <c r="G3477" t="s">
        <v>149</v>
      </c>
      <c r="H3477" t="s">
        <v>135</v>
      </c>
      <c r="I3477" t="s">
        <v>136</v>
      </c>
      <c r="J3477" t="s">
        <v>137</v>
      </c>
      <c r="K3477" t="s">
        <v>138</v>
      </c>
      <c r="L3477" t="s">
        <v>10234</v>
      </c>
      <c r="M3477" t="s">
        <v>10235</v>
      </c>
      <c r="N3477">
        <v>0.89111111099999996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0.6820504298365333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0.6820504298365333</v>
      </c>
    </row>
    <row r="3478" spans="1:31" x14ac:dyDescent="0.25">
      <c r="A3478">
        <v>2375217</v>
      </c>
      <c r="B3478">
        <v>1</v>
      </c>
      <c r="C3478" t="s">
        <v>81</v>
      </c>
      <c r="D3478" t="s">
        <v>127</v>
      </c>
      <c r="E3478" t="s">
        <v>132</v>
      </c>
      <c r="F3478" t="s">
        <v>10236</v>
      </c>
      <c r="G3478" t="s">
        <v>149</v>
      </c>
      <c r="H3478" t="s">
        <v>135</v>
      </c>
      <c r="I3478" t="s">
        <v>136</v>
      </c>
      <c r="J3478" t="s">
        <v>137</v>
      </c>
      <c r="K3478" t="s">
        <v>138</v>
      </c>
      <c r="L3478" t="s">
        <v>10237</v>
      </c>
      <c r="M3478" t="s">
        <v>10238</v>
      </c>
      <c r="N3478">
        <v>0.824722222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0.13872174640900001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0.13872174640900001</v>
      </c>
    </row>
    <row r="3479" spans="1:31" x14ac:dyDescent="0.25">
      <c r="A3479">
        <v>2375064</v>
      </c>
      <c r="B3479">
        <v>1</v>
      </c>
      <c r="C3479" t="s">
        <v>81</v>
      </c>
      <c r="D3479" t="s">
        <v>116</v>
      </c>
      <c r="E3479" t="s">
        <v>184</v>
      </c>
      <c r="F3479" t="s">
        <v>10239</v>
      </c>
      <c r="G3479" t="s">
        <v>199</v>
      </c>
      <c r="H3479" t="s">
        <v>135</v>
      </c>
      <c r="I3479" t="s">
        <v>136</v>
      </c>
      <c r="J3479" t="s">
        <v>137</v>
      </c>
      <c r="K3479" t="s">
        <v>138</v>
      </c>
      <c r="L3479" t="s">
        <v>10240</v>
      </c>
      <c r="M3479" t="s">
        <v>10241</v>
      </c>
      <c r="N3479">
        <v>5.4775</v>
      </c>
      <c r="O3479">
        <v>0</v>
      </c>
      <c r="P3479">
        <v>9</v>
      </c>
      <c r="Q3479">
        <v>0</v>
      </c>
      <c r="R3479">
        <v>14</v>
      </c>
      <c r="S3479">
        <v>0</v>
      </c>
      <c r="T3479">
        <v>1</v>
      </c>
      <c r="U3479">
        <v>0</v>
      </c>
      <c r="V3479">
        <v>0</v>
      </c>
      <c r="W3479">
        <v>0</v>
      </c>
      <c r="X3479">
        <v>1.604103437067341</v>
      </c>
      <c r="Y3479">
        <v>0</v>
      </c>
      <c r="Z3479">
        <v>74.189454843894296</v>
      </c>
      <c r="AA3479">
        <v>0</v>
      </c>
      <c r="AB3479">
        <v>9.5897232009479989</v>
      </c>
      <c r="AC3479">
        <v>0</v>
      </c>
      <c r="AD3479">
        <v>0</v>
      </c>
      <c r="AE3479">
        <v>85.383281481909634</v>
      </c>
    </row>
    <row r="3480" spans="1:31" x14ac:dyDescent="0.25">
      <c r="A3480">
        <v>2375070</v>
      </c>
      <c r="B3480">
        <v>1</v>
      </c>
      <c r="C3480" t="s">
        <v>80</v>
      </c>
      <c r="D3480" t="s">
        <v>82</v>
      </c>
      <c r="E3480" t="s">
        <v>132</v>
      </c>
      <c r="F3480" t="s">
        <v>10242</v>
      </c>
      <c r="G3480" t="s">
        <v>149</v>
      </c>
      <c r="H3480" t="s">
        <v>135</v>
      </c>
      <c r="I3480" t="s">
        <v>136</v>
      </c>
      <c r="J3480" t="s">
        <v>137</v>
      </c>
      <c r="K3480" t="s">
        <v>138</v>
      </c>
      <c r="L3480" t="s">
        <v>10243</v>
      </c>
      <c r="M3480" t="s">
        <v>10244</v>
      </c>
      <c r="N3480">
        <v>5.0122222220000001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2.7826243403284665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2.7826243403284665</v>
      </c>
    </row>
    <row r="3481" spans="1:31" x14ac:dyDescent="0.25">
      <c r="A3481">
        <v>2375073</v>
      </c>
      <c r="B3481">
        <v>1</v>
      </c>
      <c r="C3481" t="s">
        <v>80</v>
      </c>
      <c r="D3481" t="s">
        <v>96</v>
      </c>
      <c r="E3481" t="s">
        <v>170</v>
      </c>
      <c r="F3481" t="s">
        <v>10245</v>
      </c>
      <c r="G3481" t="s">
        <v>157</v>
      </c>
      <c r="H3481" t="s">
        <v>135</v>
      </c>
      <c r="I3481" t="s">
        <v>136</v>
      </c>
      <c r="J3481" t="s">
        <v>137</v>
      </c>
      <c r="K3481" t="s">
        <v>138</v>
      </c>
      <c r="L3481" t="s">
        <v>10246</v>
      </c>
      <c r="M3481" t="s">
        <v>10247</v>
      </c>
      <c r="N3481">
        <v>6.3319444440000003</v>
      </c>
      <c r="O3481">
        <v>0</v>
      </c>
      <c r="P3481">
        <v>6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11.054916377668992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11.054916377668992</v>
      </c>
    </row>
    <row r="3482" spans="1:31" x14ac:dyDescent="0.25">
      <c r="A3482">
        <v>2375088</v>
      </c>
      <c r="B3482">
        <v>1</v>
      </c>
      <c r="C3482" t="s">
        <v>80</v>
      </c>
      <c r="D3482" t="s">
        <v>110</v>
      </c>
      <c r="E3482" t="s">
        <v>132</v>
      </c>
      <c r="F3482" t="s">
        <v>10248</v>
      </c>
      <c r="G3482" t="s">
        <v>149</v>
      </c>
      <c r="H3482" t="s">
        <v>135</v>
      </c>
      <c r="I3482" t="s">
        <v>136</v>
      </c>
      <c r="J3482" t="s">
        <v>137</v>
      </c>
      <c r="K3482" t="s">
        <v>138</v>
      </c>
      <c r="L3482" t="s">
        <v>10249</v>
      </c>
      <c r="M3482" t="s">
        <v>10250</v>
      </c>
      <c r="N3482">
        <v>5.6547222220000002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0.55561836173247503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0.55561836173247503</v>
      </c>
    </row>
    <row r="3483" spans="1:31" x14ac:dyDescent="0.25">
      <c r="A3483">
        <v>2375111</v>
      </c>
      <c r="B3483">
        <v>1</v>
      </c>
      <c r="C3483" t="s">
        <v>80</v>
      </c>
      <c r="D3483" t="s">
        <v>92</v>
      </c>
      <c r="E3483" t="s">
        <v>132</v>
      </c>
      <c r="F3483" t="s">
        <v>10251</v>
      </c>
      <c r="G3483" t="s">
        <v>149</v>
      </c>
      <c r="H3483" t="s">
        <v>135</v>
      </c>
      <c r="I3483" t="s">
        <v>136</v>
      </c>
      <c r="J3483" t="s">
        <v>137</v>
      </c>
      <c r="K3483" t="s">
        <v>138</v>
      </c>
      <c r="L3483" t="s">
        <v>10252</v>
      </c>
      <c r="M3483" t="s">
        <v>10253</v>
      </c>
      <c r="N3483">
        <v>4.1866666659999998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1.3088285380096003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1.3088285380096003</v>
      </c>
    </row>
    <row r="3484" spans="1:31" x14ac:dyDescent="0.25">
      <c r="A3484">
        <v>2375115</v>
      </c>
      <c r="B3484">
        <v>1</v>
      </c>
      <c r="C3484" t="s">
        <v>80</v>
      </c>
      <c r="D3484" t="s">
        <v>82</v>
      </c>
      <c r="E3484" t="s">
        <v>170</v>
      </c>
      <c r="F3484" t="s">
        <v>10254</v>
      </c>
      <c r="G3484" t="s">
        <v>343</v>
      </c>
      <c r="H3484" t="s">
        <v>135</v>
      </c>
      <c r="I3484" t="s">
        <v>136</v>
      </c>
      <c r="J3484" t="s">
        <v>137</v>
      </c>
      <c r="K3484" t="s">
        <v>138</v>
      </c>
      <c r="L3484" t="s">
        <v>10255</v>
      </c>
      <c r="M3484" t="s">
        <v>10256</v>
      </c>
      <c r="N3484">
        <v>4.8647222220000002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18</v>
      </c>
      <c r="U3484">
        <v>0</v>
      </c>
      <c r="V3484">
        <v>0</v>
      </c>
      <c r="W3484">
        <v>0</v>
      </c>
      <c r="X3484">
        <v>9.2998172767399995E-2</v>
      </c>
      <c r="Y3484">
        <v>0</v>
      </c>
      <c r="Z3484">
        <v>0</v>
      </c>
      <c r="AA3484">
        <v>0</v>
      </c>
      <c r="AB3484">
        <v>25.389549210923736</v>
      </c>
      <c r="AC3484">
        <v>0</v>
      </c>
      <c r="AD3484">
        <v>0</v>
      </c>
      <c r="AE3484">
        <v>25.482547383691134</v>
      </c>
    </row>
    <row r="3485" spans="1:31" x14ac:dyDescent="0.25">
      <c r="A3485">
        <v>2375145</v>
      </c>
      <c r="B3485">
        <v>1</v>
      </c>
      <c r="C3485" t="s">
        <v>80</v>
      </c>
      <c r="D3485" t="s">
        <v>82</v>
      </c>
      <c r="E3485" t="s">
        <v>155</v>
      </c>
      <c r="F3485" t="s">
        <v>10257</v>
      </c>
      <c r="G3485" t="s">
        <v>292</v>
      </c>
      <c r="H3485" t="s">
        <v>135</v>
      </c>
      <c r="I3485" t="s">
        <v>136</v>
      </c>
      <c r="J3485" t="s">
        <v>137</v>
      </c>
      <c r="K3485" t="s">
        <v>294</v>
      </c>
      <c r="L3485" t="s">
        <v>10258</v>
      </c>
      <c r="M3485" t="s">
        <v>10259</v>
      </c>
      <c r="N3485">
        <v>2.3338888880000002</v>
      </c>
      <c r="O3485">
        <v>0</v>
      </c>
      <c r="P3485">
        <v>112</v>
      </c>
      <c r="Q3485">
        <v>0</v>
      </c>
      <c r="R3485">
        <v>0</v>
      </c>
      <c r="S3485">
        <v>0</v>
      </c>
      <c r="T3485">
        <v>3</v>
      </c>
      <c r="U3485">
        <v>0</v>
      </c>
      <c r="V3485">
        <v>0</v>
      </c>
      <c r="W3485">
        <v>0</v>
      </c>
      <c r="X3485">
        <v>62.501364250035081</v>
      </c>
      <c r="Y3485">
        <v>0</v>
      </c>
      <c r="Z3485">
        <v>0</v>
      </c>
      <c r="AA3485">
        <v>0</v>
      </c>
      <c r="AB3485">
        <v>7.8788481730094011</v>
      </c>
      <c r="AC3485">
        <v>0</v>
      </c>
      <c r="AD3485">
        <v>0</v>
      </c>
      <c r="AE3485">
        <v>70.380212423044483</v>
      </c>
    </row>
    <row r="3486" spans="1:31" x14ac:dyDescent="0.25">
      <c r="A3486">
        <v>2375146</v>
      </c>
      <c r="B3486">
        <v>1</v>
      </c>
      <c r="C3486" t="s">
        <v>80</v>
      </c>
      <c r="D3486" t="s">
        <v>82</v>
      </c>
      <c r="E3486" t="s">
        <v>155</v>
      </c>
      <c r="F3486" t="s">
        <v>10260</v>
      </c>
      <c r="G3486" t="s">
        <v>292</v>
      </c>
      <c r="H3486" t="s">
        <v>135</v>
      </c>
      <c r="I3486" t="s">
        <v>136</v>
      </c>
      <c r="J3486" t="s">
        <v>137</v>
      </c>
      <c r="K3486" t="s">
        <v>294</v>
      </c>
      <c r="L3486" t="s">
        <v>10261</v>
      </c>
      <c r="M3486" t="s">
        <v>10262</v>
      </c>
      <c r="N3486">
        <v>2.3444444440000001</v>
      </c>
      <c r="O3486">
        <v>0</v>
      </c>
      <c r="P3486">
        <v>86</v>
      </c>
      <c r="Q3486">
        <v>0</v>
      </c>
      <c r="R3486">
        <v>0</v>
      </c>
      <c r="S3486">
        <v>0</v>
      </c>
      <c r="T3486">
        <v>2</v>
      </c>
      <c r="U3486">
        <v>0</v>
      </c>
      <c r="V3486">
        <v>0</v>
      </c>
      <c r="W3486">
        <v>0</v>
      </c>
      <c r="X3486">
        <v>40.925676435538122</v>
      </c>
      <c r="Y3486">
        <v>0</v>
      </c>
      <c r="Z3486">
        <v>0</v>
      </c>
      <c r="AA3486">
        <v>0</v>
      </c>
      <c r="AB3486">
        <v>31.684294558784408</v>
      </c>
      <c r="AC3486">
        <v>0</v>
      </c>
      <c r="AD3486">
        <v>0</v>
      </c>
      <c r="AE3486">
        <v>72.609970994322538</v>
      </c>
    </row>
    <row r="3487" spans="1:31" x14ac:dyDescent="0.25">
      <c r="A3487">
        <v>2375156</v>
      </c>
      <c r="B3487">
        <v>1</v>
      </c>
      <c r="C3487" t="s">
        <v>81</v>
      </c>
      <c r="D3487" t="s">
        <v>113</v>
      </c>
      <c r="E3487" t="s">
        <v>155</v>
      </c>
      <c r="F3487" t="s">
        <v>10263</v>
      </c>
      <c r="G3487" t="s">
        <v>558</v>
      </c>
      <c r="H3487" t="s">
        <v>135</v>
      </c>
      <c r="I3487" t="s">
        <v>136</v>
      </c>
      <c r="J3487" t="s">
        <v>137</v>
      </c>
      <c r="K3487" t="s">
        <v>138</v>
      </c>
      <c r="L3487" t="s">
        <v>10264</v>
      </c>
      <c r="M3487" t="s">
        <v>10265</v>
      </c>
      <c r="N3487">
        <v>2.2461111109999998</v>
      </c>
      <c r="O3487">
        <v>0</v>
      </c>
      <c r="P3487">
        <v>13</v>
      </c>
      <c r="Q3487">
        <v>0</v>
      </c>
      <c r="R3487">
        <v>2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7.8664717172456999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7.8664717172456999</v>
      </c>
    </row>
    <row r="3488" spans="1:31" x14ac:dyDescent="0.25">
      <c r="A3488">
        <v>2375160</v>
      </c>
      <c r="B3488">
        <v>1</v>
      </c>
      <c r="C3488" t="s">
        <v>80</v>
      </c>
      <c r="D3488" t="s">
        <v>90</v>
      </c>
      <c r="E3488" t="s">
        <v>155</v>
      </c>
      <c r="F3488" t="s">
        <v>10266</v>
      </c>
      <c r="G3488" t="s">
        <v>203</v>
      </c>
      <c r="H3488" t="s">
        <v>135</v>
      </c>
      <c r="I3488" t="s">
        <v>136</v>
      </c>
      <c r="J3488" t="s">
        <v>137</v>
      </c>
      <c r="K3488" t="s">
        <v>138</v>
      </c>
      <c r="L3488" t="s">
        <v>10267</v>
      </c>
      <c r="M3488" t="s">
        <v>10268</v>
      </c>
      <c r="N3488">
        <v>2.2022222220000001</v>
      </c>
      <c r="O3488">
        <v>0</v>
      </c>
      <c r="P3488">
        <v>104</v>
      </c>
      <c r="Q3488">
        <v>0</v>
      </c>
      <c r="R3488">
        <v>0</v>
      </c>
      <c r="S3488">
        <v>0</v>
      </c>
      <c r="T3488">
        <v>48</v>
      </c>
      <c r="U3488">
        <v>0</v>
      </c>
      <c r="V3488">
        <v>0</v>
      </c>
      <c r="W3488">
        <v>0</v>
      </c>
      <c r="X3488">
        <v>52.967966702254451</v>
      </c>
      <c r="Y3488">
        <v>0</v>
      </c>
      <c r="Z3488">
        <v>0</v>
      </c>
      <c r="AA3488">
        <v>0</v>
      </c>
      <c r="AB3488">
        <v>150.57267318470005</v>
      </c>
      <c r="AC3488">
        <v>0</v>
      </c>
      <c r="AD3488">
        <v>0</v>
      </c>
      <c r="AE3488">
        <v>203.54063988695449</v>
      </c>
    </row>
    <row r="3489" spans="1:31" x14ac:dyDescent="0.25">
      <c r="A3489">
        <v>2375166</v>
      </c>
      <c r="B3489">
        <v>1</v>
      </c>
      <c r="C3489" t="s">
        <v>80</v>
      </c>
      <c r="D3489" t="s">
        <v>98</v>
      </c>
      <c r="E3489" t="s">
        <v>132</v>
      </c>
      <c r="F3489" t="s">
        <v>10269</v>
      </c>
      <c r="G3489" t="s">
        <v>149</v>
      </c>
      <c r="H3489" t="s">
        <v>135</v>
      </c>
      <c r="I3489" t="s">
        <v>136</v>
      </c>
      <c r="J3489" t="s">
        <v>137</v>
      </c>
      <c r="K3489" t="s">
        <v>138</v>
      </c>
      <c r="L3489" t="s">
        <v>10270</v>
      </c>
      <c r="M3489" t="s">
        <v>10271</v>
      </c>
      <c r="N3489">
        <v>2.588055555</v>
      </c>
      <c r="O3489">
        <v>0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1.2368522450792749</v>
      </c>
      <c r="AA3489">
        <v>0</v>
      </c>
      <c r="AB3489">
        <v>0</v>
      </c>
      <c r="AC3489">
        <v>0</v>
      </c>
      <c r="AD3489">
        <v>0</v>
      </c>
      <c r="AE3489">
        <v>1.2368522450792749</v>
      </c>
    </row>
    <row r="3490" spans="1:31" x14ac:dyDescent="0.25">
      <c r="A3490">
        <v>2375172</v>
      </c>
      <c r="B3490">
        <v>1</v>
      </c>
      <c r="C3490" t="s">
        <v>80</v>
      </c>
      <c r="D3490" t="s">
        <v>99</v>
      </c>
      <c r="E3490" t="s">
        <v>155</v>
      </c>
      <c r="F3490" t="s">
        <v>10272</v>
      </c>
      <c r="G3490" t="s">
        <v>161</v>
      </c>
      <c r="H3490" t="s">
        <v>135</v>
      </c>
      <c r="I3490" t="s">
        <v>136</v>
      </c>
      <c r="J3490" t="s">
        <v>137</v>
      </c>
      <c r="K3490" t="s">
        <v>138</v>
      </c>
      <c r="L3490" t="s">
        <v>10273</v>
      </c>
      <c r="M3490" t="s">
        <v>10274</v>
      </c>
      <c r="N3490">
        <v>1.0625</v>
      </c>
      <c r="O3490">
        <v>0</v>
      </c>
      <c r="P3490">
        <v>2</v>
      </c>
      <c r="Q3490">
        <v>0</v>
      </c>
      <c r="R3490">
        <v>3</v>
      </c>
      <c r="S3490">
        <v>0</v>
      </c>
      <c r="T3490">
        <v>1</v>
      </c>
      <c r="U3490">
        <v>0</v>
      </c>
      <c r="V3490">
        <v>0</v>
      </c>
      <c r="W3490">
        <v>0</v>
      </c>
      <c r="X3490">
        <v>1.3941972971932501</v>
      </c>
      <c r="Y3490">
        <v>0</v>
      </c>
      <c r="Z3490">
        <v>2.6703487016533751</v>
      </c>
      <c r="AA3490">
        <v>0</v>
      </c>
      <c r="AB3490">
        <v>0.65225088735766668</v>
      </c>
      <c r="AC3490">
        <v>0</v>
      </c>
      <c r="AD3490">
        <v>0</v>
      </c>
      <c r="AE3490">
        <v>4.7167968862042926</v>
      </c>
    </row>
    <row r="3491" spans="1:31" x14ac:dyDescent="0.25">
      <c r="A3491">
        <v>2375177</v>
      </c>
      <c r="B3491">
        <v>1</v>
      </c>
      <c r="C3491" t="s">
        <v>80</v>
      </c>
      <c r="D3491" t="s">
        <v>93</v>
      </c>
      <c r="E3491" t="s">
        <v>132</v>
      </c>
      <c r="F3491" t="s">
        <v>10275</v>
      </c>
      <c r="G3491" t="s">
        <v>149</v>
      </c>
      <c r="H3491" t="s">
        <v>135</v>
      </c>
      <c r="I3491" t="s">
        <v>136</v>
      </c>
      <c r="J3491" t="s">
        <v>137</v>
      </c>
      <c r="K3491" t="s">
        <v>138</v>
      </c>
      <c r="L3491" t="s">
        <v>10276</v>
      </c>
      <c r="M3491" t="s">
        <v>10277</v>
      </c>
      <c r="N3491">
        <v>2.1522222219999998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1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0.46910997746766669</v>
      </c>
      <c r="AC3491">
        <v>0</v>
      </c>
      <c r="AD3491">
        <v>0</v>
      </c>
      <c r="AE3491">
        <v>0.46910997746766669</v>
      </c>
    </row>
    <row r="3492" spans="1:31" x14ac:dyDescent="0.25">
      <c r="A3492">
        <v>2375181</v>
      </c>
      <c r="B3492">
        <v>1</v>
      </c>
      <c r="C3492" t="s">
        <v>80</v>
      </c>
      <c r="D3492" t="s">
        <v>104</v>
      </c>
      <c r="E3492" t="s">
        <v>132</v>
      </c>
      <c r="F3492" t="s">
        <v>10278</v>
      </c>
      <c r="G3492" t="s">
        <v>149</v>
      </c>
      <c r="H3492" t="s">
        <v>135</v>
      </c>
      <c r="I3492" t="s">
        <v>136</v>
      </c>
      <c r="J3492" t="s">
        <v>137</v>
      </c>
      <c r="K3492" t="s">
        <v>138</v>
      </c>
      <c r="L3492" t="s">
        <v>10279</v>
      </c>
      <c r="M3492" t="s">
        <v>10280</v>
      </c>
      <c r="N3492">
        <v>1.8402777770000001</v>
      </c>
      <c r="O3492">
        <v>0</v>
      </c>
      <c r="P3492">
        <v>1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0.46021780233570841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0.46021780233570841</v>
      </c>
    </row>
    <row r="3493" spans="1:31" x14ac:dyDescent="0.25">
      <c r="A3493">
        <v>2375183</v>
      </c>
      <c r="B3493">
        <v>1</v>
      </c>
      <c r="C3493" t="s">
        <v>81</v>
      </c>
      <c r="D3493" t="s">
        <v>112</v>
      </c>
      <c r="E3493" t="s">
        <v>155</v>
      </c>
      <c r="F3493" t="s">
        <v>10281</v>
      </c>
      <c r="G3493" t="s">
        <v>203</v>
      </c>
      <c r="H3493" t="s">
        <v>135</v>
      </c>
      <c r="I3493" t="s">
        <v>136</v>
      </c>
      <c r="J3493" t="s">
        <v>137</v>
      </c>
      <c r="K3493" t="s">
        <v>138</v>
      </c>
      <c r="L3493" t="s">
        <v>10282</v>
      </c>
      <c r="M3493" t="s">
        <v>10283</v>
      </c>
      <c r="N3493">
        <v>2.9133333330000002</v>
      </c>
      <c r="O3493">
        <v>0</v>
      </c>
      <c r="P3493">
        <v>4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0.89373098949232499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0.89373098949232499</v>
      </c>
    </row>
    <row r="3494" spans="1:31" x14ac:dyDescent="0.25">
      <c r="A3494">
        <v>2375219</v>
      </c>
      <c r="B3494">
        <v>1</v>
      </c>
      <c r="C3494" t="s">
        <v>80</v>
      </c>
      <c r="D3494" t="s">
        <v>99</v>
      </c>
      <c r="E3494" t="s">
        <v>155</v>
      </c>
      <c r="F3494" t="s">
        <v>10284</v>
      </c>
      <c r="G3494" t="s">
        <v>157</v>
      </c>
      <c r="H3494" t="s">
        <v>135</v>
      </c>
      <c r="I3494" t="s">
        <v>136</v>
      </c>
      <c r="J3494" t="s">
        <v>137</v>
      </c>
      <c r="K3494" t="s">
        <v>138</v>
      </c>
      <c r="L3494" t="s">
        <v>10285</v>
      </c>
      <c r="M3494" t="s">
        <v>10286</v>
      </c>
      <c r="N3494">
        <v>1.001944444</v>
      </c>
      <c r="O3494">
        <v>0</v>
      </c>
      <c r="P3494">
        <v>96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22.148669831894193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22.148669831894193</v>
      </c>
    </row>
    <row r="3495" spans="1:31" x14ac:dyDescent="0.25">
      <c r="A3495">
        <v>2375233</v>
      </c>
      <c r="B3495">
        <v>1</v>
      </c>
      <c r="C3495" t="s">
        <v>81</v>
      </c>
      <c r="D3495" t="s">
        <v>127</v>
      </c>
      <c r="E3495" t="s">
        <v>155</v>
      </c>
      <c r="F3495" t="s">
        <v>10287</v>
      </c>
      <c r="G3495" t="s">
        <v>172</v>
      </c>
      <c r="H3495" t="s">
        <v>135</v>
      </c>
      <c r="I3495" t="s">
        <v>136</v>
      </c>
      <c r="J3495" t="s">
        <v>3</v>
      </c>
      <c r="K3495" t="s">
        <v>138</v>
      </c>
      <c r="L3495" t="s">
        <v>10288</v>
      </c>
      <c r="M3495" t="s">
        <v>10289</v>
      </c>
      <c r="N3495">
        <v>1.933888888</v>
      </c>
      <c r="O3495">
        <v>0</v>
      </c>
      <c r="P3495">
        <v>77</v>
      </c>
      <c r="Q3495">
        <v>0</v>
      </c>
      <c r="R3495">
        <v>0</v>
      </c>
      <c r="S3495">
        <v>0</v>
      </c>
      <c r="T3495">
        <v>8</v>
      </c>
      <c r="U3495">
        <v>0</v>
      </c>
      <c r="V3495">
        <v>0</v>
      </c>
      <c r="W3495">
        <v>0</v>
      </c>
      <c r="X3495">
        <v>28.343423079194238</v>
      </c>
      <c r="Y3495">
        <v>0</v>
      </c>
      <c r="Z3495">
        <v>0</v>
      </c>
      <c r="AA3495">
        <v>0</v>
      </c>
      <c r="AB3495">
        <v>17.277406108020134</v>
      </c>
      <c r="AC3495">
        <v>0</v>
      </c>
      <c r="AD3495">
        <v>0</v>
      </c>
      <c r="AE3495">
        <v>45.620829187214369</v>
      </c>
    </row>
    <row r="3496" spans="1:31" x14ac:dyDescent="0.25">
      <c r="A3496">
        <v>2375236</v>
      </c>
      <c r="B3496">
        <v>1</v>
      </c>
      <c r="C3496" t="s">
        <v>80</v>
      </c>
      <c r="D3496" t="s">
        <v>108</v>
      </c>
      <c r="E3496" t="s">
        <v>155</v>
      </c>
      <c r="F3496" t="s">
        <v>10290</v>
      </c>
      <c r="G3496" t="s">
        <v>203</v>
      </c>
      <c r="H3496" t="s">
        <v>135</v>
      </c>
      <c r="I3496" t="s">
        <v>136</v>
      </c>
      <c r="J3496" t="s">
        <v>137</v>
      </c>
      <c r="K3496" t="s">
        <v>138</v>
      </c>
      <c r="L3496" t="s">
        <v>10291</v>
      </c>
      <c r="M3496" t="s">
        <v>10292</v>
      </c>
      <c r="N3496">
        <v>0.95805555499999995</v>
      </c>
      <c r="O3496">
        <v>0</v>
      </c>
      <c r="P3496">
        <v>2</v>
      </c>
      <c r="Q3496">
        <v>0</v>
      </c>
      <c r="R3496">
        <v>1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0.35552046601053339</v>
      </c>
      <c r="Y3496">
        <v>0</v>
      </c>
      <c r="Z3496">
        <v>0.96056372313896654</v>
      </c>
      <c r="AA3496">
        <v>0</v>
      </c>
      <c r="AB3496">
        <v>0</v>
      </c>
      <c r="AC3496">
        <v>0</v>
      </c>
      <c r="AD3496">
        <v>0</v>
      </c>
      <c r="AE3496">
        <v>1.3160841891494999</v>
      </c>
    </row>
    <row r="3497" spans="1:31" x14ac:dyDescent="0.25">
      <c r="A3497">
        <v>2375237</v>
      </c>
      <c r="B3497">
        <v>1</v>
      </c>
      <c r="C3497" t="s">
        <v>80</v>
      </c>
      <c r="D3497" t="s">
        <v>87</v>
      </c>
      <c r="E3497" t="s">
        <v>132</v>
      </c>
      <c r="F3497" t="s">
        <v>10293</v>
      </c>
      <c r="G3497" t="s">
        <v>149</v>
      </c>
      <c r="H3497" t="s">
        <v>135</v>
      </c>
      <c r="I3497" t="s">
        <v>136</v>
      </c>
      <c r="J3497" t="s">
        <v>137</v>
      </c>
      <c r="K3497" t="s">
        <v>138</v>
      </c>
      <c r="L3497" t="s">
        <v>10294</v>
      </c>
      <c r="M3497" t="s">
        <v>10295</v>
      </c>
      <c r="N3497">
        <v>0.98472222200000004</v>
      </c>
      <c r="O3497">
        <v>0</v>
      </c>
      <c r="P3497">
        <v>4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1.0108946704838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1.0108946704838</v>
      </c>
    </row>
    <row r="3498" spans="1:31" x14ac:dyDescent="0.25">
      <c r="A3498">
        <v>2375250</v>
      </c>
      <c r="B3498">
        <v>1</v>
      </c>
      <c r="C3498" t="s">
        <v>80</v>
      </c>
      <c r="D3498" t="s">
        <v>104</v>
      </c>
      <c r="E3498" t="s">
        <v>132</v>
      </c>
      <c r="F3498" t="s">
        <v>10296</v>
      </c>
      <c r="G3498" t="s">
        <v>149</v>
      </c>
      <c r="H3498" t="s">
        <v>135</v>
      </c>
      <c r="I3498" t="s">
        <v>136</v>
      </c>
      <c r="J3498" t="s">
        <v>137</v>
      </c>
      <c r="K3498" t="s">
        <v>138</v>
      </c>
      <c r="L3498" t="s">
        <v>10297</v>
      </c>
      <c r="M3498" t="s">
        <v>10298</v>
      </c>
      <c r="N3498">
        <v>1.159444444</v>
      </c>
      <c r="O3498">
        <v>0</v>
      </c>
      <c r="P3498">
        <v>1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0.12634191083280003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0.12634191083280003</v>
      </c>
    </row>
    <row r="3499" spans="1:31" x14ac:dyDescent="0.25">
      <c r="A3499">
        <v>2375253</v>
      </c>
      <c r="B3499">
        <v>1</v>
      </c>
      <c r="C3499" t="s">
        <v>80</v>
      </c>
      <c r="D3499" t="s">
        <v>104</v>
      </c>
      <c r="E3499" t="s">
        <v>155</v>
      </c>
      <c r="F3499" t="s">
        <v>10299</v>
      </c>
      <c r="G3499" t="s">
        <v>161</v>
      </c>
      <c r="H3499" t="s">
        <v>135</v>
      </c>
      <c r="I3499" t="s">
        <v>136</v>
      </c>
      <c r="J3499" t="s">
        <v>137</v>
      </c>
      <c r="K3499" t="s">
        <v>138</v>
      </c>
      <c r="L3499" t="s">
        <v>10300</v>
      </c>
      <c r="M3499" t="s">
        <v>10301</v>
      </c>
      <c r="N3499">
        <v>0.61555555500000003</v>
      </c>
      <c r="O3499">
        <v>0</v>
      </c>
      <c r="P3499">
        <v>70</v>
      </c>
      <c r="Q3499">
        <v>0</v>
      </c>
      <c r="R3499">
        <v>1</v>
      </c>
      <c r="S3499">
        <v>0</v>
      </c>
      <c r="T3499">
        <v>15</v>
      </c>
      <c r="U3499">
        <v>0</v>
      </c>
      <c r="V3499">
        <v>0</v>
      </c>
      <c r="W3499">
        <v>0</v>
      </c>
      <c r="X3499">
        <v>12.134103441876004</v>
      </c>
      <c r="Y3499">
        <v>0</v>
      </c>
      <c r="Z3499">
        <v>1.8565207948936002</v>
      </c>
      <c r="AA3499">
        <v>0</v>
      </c>
      <c r="AB3499">
        <v>5.7257923798563999</v>
      </c>
      <c r="AC3499">
        <v>0</v>
      </c>
      <c r="AD3499">
        <v>0</v>
      </c>
      <c r="AE3499">
        <v>19.716416616626002</v>
      </c>
    </row>
    <row r="3500" spans="1:31" x14ac:dyDescent="0.25">
      <c r="A3500">
        <v>2375256</v>
      </c>
      <c r="B3500">
        <v>1</v>
      </c>
      <c r="C3500" t="s">
        <v>81</v>
      </c>
      <c r="D3500" t="s">
        <v>113</v>
      </c>
      <c r="E3500" t="s">
        <v>155</v>
      </c>
      <c r="F3500" t="s">
        <v>10302</v>
      </c>
      <c r="G3500" t="s">
        <v>203</v>
      </c>
      <c r="H3500" t="s">
        <v>135</v>
      </c>
      <c r="I3500" t="s">
        <v>136</v>
      </c>
      <c r="J3500" t="s">
        <v>137</v>
      </c>
      <c r="K3500" t="s">
        <v>138</v>
      </c>
      <c r="L3500" t="s">
        <v>10303</v>
      </c>
      <c r="M3500" t="s">
        <v>10304</v>
      </c>
      <c r="N3500">
        <v>1.063055555</v>
      </c>
      <c r="O3500">
        <v>0</v>
      </c>
      <c r="P3500">
        <v>6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0.99838082442572529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0.99838082442572529</v>
      </c>
    </row>
    <row r="3501" spans="1:31" x14ac:dyDescent="0.25">
      <c r="A3501">
        <v>2375268</v>
      </c>
      <c r="B3501">
        <v>1</v>
      </c>
      <c r="C3501" t="s">
        <v>81</v>
      </c>
      <c r="D3501" t="s">
        <v>112</v>
      </c>
      <c r="E3501" t="s">
        <v>155</v>
      </c>
      <c r="F3501" t="s">
        <v>9880</v>
      </c>
      <c r="G3501" t="s">
        <v>203</v>
      </c>
      <c r="H3501" t="s">
        <v>135</v>
      </c>
      <c r="I3501" t="s">
        <v>136</v>
      </c>
      <c r="J3501" t="s">
        <v>137</v>
      </c>
      <c r="K3501" t="s">
        <v>138</v>
      </c>
      <c r="L3501" t="s">
        <v>10305</v>
      </c>
      <c r="M3501" t="s">
        <v>10306</v>
      </c>
      <c r="N3501">
        <v>1.0738888879999999</v>
      </c>
      <c r="O3501">
        <v>0</v>
      </c>
      <c r="P3501">
        <v>29</v>
      </c>
      <c r="Q3501">
        <v>0</v>
      </c>
      <c r="R3501">
        <v>4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4.9193273943666673</v>
      </c>
      <c r="Y3501">
        <v>0</v>
      </c>
      <c r="Z3501">
        <v>0.11864449715302501</v>
      </c>
      <c r="AA3501">
        <v>0</v>
      </c>
      <c r="AB3501">
        <v>0</v>
      </c>
      <c r="AC3501">
        <v>0</v>
      </c>
      <c r="AD3501">
        <v>0</v>
      </c>
      <c r="AE3501">
        <v>5.0379718915196925</v>
      </c>
    </row>
    <row r="3502" spans="1:31" x14ac:dyDescent="0.25">
      <c r="A3502">
        <v>2375285</v>
      </c>
      <c r="B3502">
        <v>1</v>
      </c>
      <c r="C3502" t="s">
        <v>80</v>
      </c>
      <c r="D3502" t="s">
        <v>88</v>
      </c>
      <c r="E3502" t="s">
        <v>155</v>
      </c>
      <c r="F3502" t="s">
        <v>10307</v>
      </c>
      <c r="G3502" t="s">
        <v>292</v>
      </c>
      <c r="H3502" t="s">
        <v>135</v>
      </c>
      <c r="I3502" t="s">
        <v>136</v>
      </c>
      <c r="J3502" t="s">
        <v>137</v>
      </c>
      <c r="K3502" t="s">
        <v>294</v>
      </c>
      <c r="L3502" t="s">
        <v>10308</v>
      </c>
      <c r="M3502" t="s">
        <v>10309</v>
      </c>
      <c r="N3502">
        <v>1.4641666659999999</v>
      </c>
      <c r="O3502">
        <v>0</v>
      </c>
      <c r="P3502">
        <v>204</v>
      </c>
      <c r="Q3502">
        <v>0</v>
      </c>
      <c r="R3502">
        <v>0</v>
      </c>
      <c r="S3502">
        <v>0</v>
      </c>
      <c r="T3502">
        <v>11</v>
      </c>
      <c r="U3502">
        <v>0</v>
      </c>
      <c r="V3502">
        <v>0</v>
      </c>
      <c r="W3502">
        <v>0</v>
      </c>
      <c r="X3502">
        <v>80.541707791819576</v>
      </c>
      <c r="Y3502">
        <v>0</v>
      </c>
      <c r="Z3502">
        <v>0</v>
      </c>
      <c r="AA3502">
        <v>0</v>
      </c>
      <c r="AB3502">
        <v>27.356230245334807</v>
      </c>
      <c r="AC3502">
        <v>0</v>
      </c>
      <c r="AD3502">
        <v>0</v>
      </c>
      <c r="AE3502">
        <v>107.89793803715438</v>
      </c>
    </row>
    <row r="3503" spans="1:31" x14ac:dyDescent="0.25">
      <c r="A3503">
        <v>2375286</v>
      </c>
      <c r="B3503">
        <v>1</v>
      </c>
      <c r="C3503" t="s">
        <v>80</v>
      </c>
      <c r="D3503" t="s">
        <v>88</v>
      </c>
      <c r="E3503" t="s">
        <v>155</v>
      </c>
      <c r="F3503" t="s">
        <v>10310</v>
      </c>
      <c r="G3503" t="s">
        <v>203</v>
      </c>
      <c r="H3503" t="s">
        <v>135</v>
      </c>
      <c r="I3503" t="s">
        <v>136</v>
      </c>
      <c r="J3503" t="s">
        <v>137</v>
      </c>
      <c r="K3503" t="s">
        <v>138</v>
      </c>
      <c r="L3503" t="s">
        <v>10311</v>
      </c>
      <c r="M3503" t="s">
        <v>10312</v>
      </c>
      <c r="N3503">
        <v>1.3416666660000001</v>
      </c>
      <c r="O3503">
        <v>0</v>
      </c>
      <c r="P3503">
        <v>15</v>
      </c>
      <c r="Q3503">
        <v>0</v>
      </c>
      <c r="R3503">
        <v>0</v>
      </c>
      <c r="S3503">
        <v>0</v>
      </c>
      <c r="T3503">
        <v>1</v>
      </c>
      <c r="U3503">
        <v>0</v>
      </c>
      <c r="V3503">
        <v>0</v>
      </c>
      <c r="W3503">
        <v>0</v>
      </c>
      <c r="X3503">
        <v>5.9806973105165993</v>
      </c>
      <c r="Y3503">
        <v>0</v>
      </c>
      <c r="Z3503">
        <v>0</v>
      </c>
      <c r="AA3503">
        <v>0</v>
      </c>
      <c r="AB3503">
        <v>2.8201747591214996</v>
      </c>
      <c r="AC3503">
        <v>0</v>
      </c>
      <c r="AD3503">
        <v>0</v>
      </c>
      <c r="AE3503">
        <v>8.8008720696380998</v>
      </c>
    </row>
    <row r="3504" spans="1:31" x14ac:dyDescent="0.25">
      <c r="A3504">
        <v>2375300</v>
      </c>
      <c r="B3504">
        <v>1</v>
      </c>
      <c r="C3504" t="s">
        <v>80</v>
      </c>
      <c r="D3504" t="s">
        <v>95</v>
      </c>
      <c r="E3504" t="s">
        <v>155</v>
      </c>
      <c r="F3504" t="s">
        <v>10313</v>
      </c>
      <c r="G3504" t="s">
        <v>203</v>
      </c>
      <c r="H3504" t="s">
        <v>135</v>
      </c>
      <c r="I3504" t="s">
        <v>136</v>
      </c>
      <c r="J3504" t="s">
        <v>137</v>
      </c>
      <c r="K3504" t="s">
        <v>138</v>
      </c>
      <c r="L3504" t="s">
        <v>10314</v>
      </c>
      <c r="M3504" t="s">
        <v>10315</v>
      </c>
      <c r="N3504">
        <v>0.29499999999999998</v>
      </c>
      <c r="O3504">
        <v>0</v>
      </c>
      <c r="P3504">
        <v>66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3.2170317521914487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3.2170317521914487</v>
      </c>
    </row>
    <row r="3505" spans="1:31" x14ac:dyDescent="0.25">
      <c r="A3505">
        <v>2375308</v>
      </c>
      <c r="B3505">
        <v>1</v>
      </c>
      <c r="C3505" t="s">
        <v>80</v>
      </c>
      <c r="D3505" t="s">
        <v>93</v>
      </c>
      <c r="E3505" t="s">
        <v>155</v>
      </c>
      <c r="F3505" t="s">
        <v>10316</v>
      </c>
      <c r="G3505" t="s">
        <v>203</v>
      </c>
      <c r="H3505" t="s">
        <v>135</v>
      </c>
      <c r="I3505" t="s">
        <v>136</v>
      </c>
      <c r="J3505" t="s">
        <v>137</v>
      </c>
      <c r="K3505" t="s">
        <v>138</v>
      </c>
      <c r="L3505" t="s">
        <v>10317</v>
      </c>
      <c r="M3505" t="s">
        <v>10318</v>
      </c>
      <c r="N3505">
        <v>1.42</v>
      </c>
      <c r="O3505">
        <v>0</v>
      </c>
      <c r="P3505">
        <v>13</v>
      </c>
      <c r="Q3505">
        <v>0</v>
      </c>
      <c r="R3505">
        <v>3</v>
      </c>
      <c r="S3505">
        <v>0</v>
      </c>
      <c r="T3505">
        <v>12</v>
      </c>
      <c r="U3505">
        <v>0</v>
      </c>
      <c r="V3505">
        <v>0</v>
      </c>
      <c r="W3505">
        <v>0</v>
      </c>
      <c r="X3505">
        <v>6.6681576158249989</v>
      </c>
      <c r="Y3505">
        <v>0</v>
      </c>
      <c r="Z3505">
        <v>2.0624997559752005</v>
      </c>
      <c r="AA3505">
        <v>0</v>
      </c>
      <c r="AB3505">
        <v>7.460782789680751</v>
      </c>
      <c r="AC3505">
        <v>0</v>
      </c>
      <c r="AD3505">
        <v>0</v>
      </c>
      <c r="AE3505">
        <v>16.191440161480948</v>
      </c>
    </row>
    <row r="3506" spans="1:31" x14ac:dyDescent="0.25">
      <c r="A3506">
        <v>2375310</v>
      </c>
      <c r="B3506">
        <v>1</v>
      </c>
      <c r="C3506" t="s">
        <v>80</v>
      </c>
      <c r="D3506" t="s">
        <v>104</v>
      </c>
      <c r="E3506" t="s">
        <v>155</v>
      </c>
      <c r="F3506" t="s">
        <v>10319</v>
      </c>
      <c r="G3506" t="s">
        <v>161</v>
      </c>
      <c r="H3506" t="s">
        <v>135</v>
      </c>
      <c r="I3506" t="s">
        <v>136</v>
      </c>
      <c r="J3506" t="s">
        <v>137</v>
      </c>
      <c r="K3506" t="s">
        <v>138</v>
      </c>
      <c r="L3506" t="s">
        <v>10320</v>
      </c>
      <c r="M3506" t="s">
        <v>10321</v>
      </c>
      <c r="N3506">
        <v>0.77472222199999996</v>
      </c>
      <c r="O3506">
        <v>0</v>
      </c>
      <c r="P3506">
        <v>52</v>
      </c>
      <c r="Q3506">
        <v>0</v>
      </c>
      <c r="R3506">
        <v>0</v>
      </c>
      <c r="S3506">
        <v>0</v>
      </c>
      <c r="T3506">
        <v>2</v>
      </c>
      <c r="U3506">
        <v>0</v>
      </c>
      <c r="V3506">
        <v>0</v>
      </c>
      <c r="W3506">
        <v>0</v>
      </c>
      <c r="X3506">
        <v>12.120856013423497</v>
      </c>
      <c r="Y3506">
        <v>0</v>
      </c>
      <c r="Z3506">
        <v>0</v>
      </c>
      <c r="AA3506">
        <v>0</v>
      </c>
      <c r="AB3506">
        <v>0.33236706079839995</v>
      </c>
      <c r="AC3506">
        <v>0</v>
      </c>
      <c r="AD3506">
        <v>0</v>
      </c>
      <c r="AE3506">
        <v>12.453223074221897</v>
      </c>
    </row>
    <row r="3507" spans="1:31" x14ac:dyDescent="0.25">
      <c r="A3507">
        <v>2375312</v>
      </c>
      <c r="B3507">
        <v>1</v>
      </c>
      <c r="C3507" t="s">
        <v>80</v>
      </c>
      <c r="D3507" t="s">
        <v>83</v>
      </c>
      <c r="E3507" t="s">
        <v>155</v>
      </c>
      <c r="F3507" t="s">
        <v>10322</v>
      </c>
      <c r="G3507" t="s">
        <v>646</v>
      </c>
      <c r="H3507" t="s">
        <v>135</v>
      </c>
      <c r="I3507" t="s">
        <v>136</v>
      </c>
      <c r="J3507" t="s">
        <v>137</v>
      </c>
      <c r="K3507" t="s">
        <v>138</v>
      </c>
      <c r="L3507" t="s">
        <v>10323</v>
      </c>
      <c r="M3507" t="s">
        <v>10324</v>
      </c>
      <c r="N3507">
        <v>1.2366666660000001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40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39.448373487409604</v>
      </c>
      <c r="AC3507">
        <v>0</v>
      </c>
      <c r="AD3507">
        <v>0</v>
      </c>
      <c r="AE3507">
        <v>39.448373487409604</v>
      </c>
    </row>
    <row r="3508" spans="1:31" x14ac:dyDescent="0.25">
      <c r="A3508">
        <v>2375234</v>
      </c>
      <c r="B3508">
        <v>1</v>
      </c>
      <c r="C3508" t="s">
        <v>80</v>
      </c>
      <c r="D3508" t="s">
        <v>84</v>
      </c>
      <c r="E3508" t="s">
        <v>155</v>
      </c>
      <c r="F3508" t="s">
        <v>10325</v>
      </c>
      <c r="G3508" t="s">
        <v>172</v>
      </c>
      <c r="H3508" t="s">
        <v>135</v>
      </c>
      <c r="I3508" t="s">
        <v>136</v>
      </c>
      <c r="J3508" t="s">
        <v>137</v>
      </c>
      <c r="K3508" t="s">
        <v>138</v>
      </c>
      <c r="L3508" t="s">
        <v>10326</v>
      </c>
      <c r="M3508" t="s">
        <v>10327</v>
      </c>
      <c r="N3508">
        <v>2.3002777769999998</v>
      </c>
      <c r="O3508">
        <v>0</v>
      </c>
      <c r="P3508">
        <v>12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5.9176518070021595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5.9176518070021595</v>
      </c>
    </row>
    <row r="3509" spans="1:31" x14ac:dyDescent="0.25">
      <c r="A3509">
        <v>2373605</v>
      </c>
      <c r="B3509">
        <v>1</v>
      </c>
      <c r="C3509" t="s">
        <v>80</v>
      </c>
      <c r="D3509" t="s">
        <v>100</v>
      </c>
      <c r="E3509" t="s">
        <v>155</v>
      </c>
      <c r="F3509" t="s">
        <v>10328</v>
      </c>
      <c r="G3509" t="s">
        <v>353</v>
      </c>
      <c r="H3509" t="s">
        <v>135</v>
      </c>
      <c r="I3509" t="s">
        <v>136</v>
      </c>
      <c r="J3509" t="s">
        <v>137</v>
      </c>
      <c r="K3509" t="s">
        <v>294</v>
      </c>
      <c r="L3509" t="s">
        <v>10329</v>
      </c>
      <c r="M3509" t="s">
        <v>10330</v>
      </c>
      <c r="N3509">
        <v>7.6922222219999998</v>
      </c>
      <c r="O3509">
        <v>0</v>
      </c>
      <c r="P3509">
        <v>79</v>
      </c>
      <c r="Q3509">
        <v>0</v>
      </c>
      <c r="R3509">
        <v>3</v>
      </c>
      <c r="S3509">
        <v>0</v>
      </c>
      <c r="T3509">
        <v>8</v>
      </c>
      <c r="U3509">
        <v>0</v>
      </c>
      <c r="V3509">
        <v>0</v>
      </c>
      <c r="W3509">
        <v>0</v>
      </c>
      <c r="X3509">
        <v>205.26480442125242</v>
      </c>
      <c r="Y3509">
        <v>0</v>
      </c>
      <c r="Z3509">
        <v>160.25169434616296</v>
      </c>
      <c r="AA3509">
        <v>0</v>
      </c>
      <c r="AB3509">
        <v>58.535766821287822</v>
      </c>
      <c r="AC3509">
        <v>0</v>
      </c>
      <c r="AD3509">
        <v>0</v>
      </c>
      <c r="AE3509">
        <v>424.05226558870322</v>
      </c>
    </row>
    <row r="3510" spans="1:31" x14ac:dyDescent="0.25">
      <c r="A3510">
        <v>2375139</v>
      </c>
      <c r="B3510">
        <v>1</v>
      </c>
      <c r="C3510" t="s">
        <v>80</v>
      </c>
      <c r="D3510" t="s">
        <v>97</v>
      </c>
      <c r="E3510" t="s">
        <v>132</v>
      </c>
      <c r="F3510" t="s">
        <v>10331</v>
      </c>
      <c r="G3510" t="s">
        <v>149</v>
      </c>
      <c r="H3510" t="s">
        <v>135</v>
      </c>
      <c r="I3510" t="s">
        <v>136</v>
      </c>
      <c r="J3510" t="s">
        <v>137</v>
      </c>
      <c r="K3510" t="s">
        <v>138</v>
      </c>
      <c r="L3510" t="s">
        <v>10332</v>
      </c>
      <c r="M3510" t="s">
        <v>10333</v>
      </c>
      <c r="N3510">
        <v>5.0055555549999999</v>
      </c>
      <c r="O3510">
        <v>0</v>
      </c>
      <c r="P3510">
        <v>1</v>
      </c>
      <c r="Q3510">
        <v>0</v>
      </c>
      <c r="R3510">
        <v>1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1.9595965931342998</v>
      </c>
      <c r="Y3510">
        <v>0</v>
      </c>
      <c r="Z3510">
        <v>5.3757739767749994E-2</v>
      </c>
      <c r="AA3510">
        <v>0</v>
      </c>
      <c r="AB3510">
        <v>0</v>
      </c>
      <c r="AC3510">
        <v>0</v>
      </c>
      <c r="AD3510">
        <v>0</v>
      </c>
      <c r="AE3510">
        <v>2.0133543329020496</v>
      </c>
    </row>
    <row r="3511" spans="1:31" x14ac:dyDescent="0.25">
      <c r="A3511">
        <v>2375197</v>
      </c>
      <c r="B3511">
        <v>1</v>
      </c>
      <c r="C3511" t="s">
        <v>80</v>
      </c>
      <c r="D3511" t="s">
        <v>95</v>
      </c>
      <c r="E3511" t="s">
        <v>155</v>
      </c>
      <c r="F3511" t="s">
        <v>10334</v>
      </c>
      <c r="G3511" t="s">
        <v>157</v>
      </c>
      <c r="H3511" t="s">
        <v>135</v>
      </c>
      <c r="I3511" t="s">
        <v>136</v>
      </c>
      <c r="J3511" t="s">
        <v>137</v>
      </c>
      <c r="K3511" t="s">
        <v>138</v>
      </c>
      <c r="L3511" t="s">
        <v>10335</v>
      </c>
      <c r="M3511" t="s">
        <v>10336</v>
      </c>
      <c r="N3511">
        <v>4.0238888880000001</v>
      </c>
      <c r="O3511">
        <v>0</v>
      </c>
      <c r="P3511">
        <v>42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34.515734899462181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34.515734899462181</v>
      </c>
    </row>
    <row r="3512" spans="1:31" x14ac:dyDescent="0.25">
      <c r="A3512">
        <v>2375349</v>
      </c>
      <c r="B3512">
        <v>1</v>
      </c>
      <c r="C3512" t="s">
        <v>81</v>
      </c>
      <c r="D3512" t="s">
        <v>112</v>
      </c>
      <c r="E3512" t="s">
        <v>155</v>
      </c>
      <c r="F3512" t="s">
        <v>10337</v>
      </c>
      <c r="G3512" t="s">
        <v>203</v>
      </c>
      <c r="H3512" t="s">
        <v>135</v>
      </c>
      <c r="I3512" t="s">
        <v>136</v>
      </c>
      <c r="J3512" t="s">
        <v>137</v>
      </c>
      <c r="K3512" t="s">
        <v>138</v>
      </c>
      <c r="L3512" t="s">
        <v>10338</v>
      </c>
      <c r="M3512" t="s">
        <v>10339</v>
      </c>
      <c r="N3512">
        <v>1.5619444440000001</v>
      </c>
      <c r="O3512">
        <v>0</v>
      </c>
      <c r="P3512">
        <v>11</v>
      </c>
      <c r="Q3512">
        <v>0</v>
      </c>
      <c r="R3512">
        <v>4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0.96028236824560009</v>
      </c>
      <c r="Y3512">
        <v>0</v>
      </c>
      <c r="Z3512">
        <v>0.16699411097575836</v>
      </c>
      <c r="AA3512">
        <v>0</v>
      </c>
      <c r="AB3512">
        <v>0</v>
      </c>
      <c r="AC3512">
        <v>0</v>
      </c>
      <c r="AD3512">
        <v>0</v>
      </c>
      <c r="AE3512">
        <v>1.1272764792213585</v>
      </c>
    </row>
    <row r="3513" spans="1:31" x14ac:dyDescent="0.25">
      <c r="A3513">
        <v>2375214</v>
      </c>
      <c r="B3513">
        <v>1</v>
      </c>
      <c r="C3513" t="s">
        <v>80</v>
      </c>
      <c r="D3513" t="s">
        <v>82</v>
      </c>
      <c r="E3513" t="s">
        <v>132</v>
      </c>
      <c r="F3513" t="s">
        <v>10340</v>
      </c>
      <c r="G3513" t="s">
        <v>149</v>
      </c>
      <c r="H3513" t="s">
        <v>135</v>
      </c>
      <c r="I3513" t="s">
        <v>136</v>
      </c>
      <c r="J3513" t="s">
        <v>137</v>
      </c>
      <c r="K3513" t="s">
        <v>138</v>
      </c>
      <c r="L3513" t="s">
        <v>10341</v>
      </c>
      <c r="M3513" t="s">
        <v>10342</v>
      </c>
      <c r="N3513">
        <v>5.9672222220000002</v>
      </c>
      <c r="O3513">
        <v>0</v>
      </c>
      <c r="P3513">
        <v>4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5.5826145292982678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5.5826145292982678</v>
      </c>
    </row>
    <row r="3514" spans="1:31" x14ac:dyDescent="0.25">
      <c r="A3514">
        <v>2375223</v>
      </c>
      <c r="B3514">
        <v>1</v>
      </c>
      <c r="C3514" t="s">
        <v>81</v>
      </c>
      <c r="D3514" t="s">
        <v>128</v>
      </c>
      <c r="E3514" t="s">
        <v>132</v>
      </c>
      <c r="F3514" t="s">
        <v>10343</v>
      </c>
      <c r="G3514" t="s">
        <v>134</v>
      </c>
      <c r="H3514" t="s">
        <v>135</v>
      </c>
      <c r="I3514" t="s">
        <v>136</v>
      </c>
      <c r="J3514" t="s">
        <v>137</v>
      </c>
      <c r="K3514" t="s">
        <v>138</v>
      </c>
      <c r="L3514" t="s">
        <v>10344</v>
      </c>
      <c r="M3514" t="s">
        <v>10345</v>
      </c>
      <c r="N3514">
        <v>4.8463888879999999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26.515376768842401</v>
      </c>
      <c r="AC3514">
        <v>0</v>
      </c>
      <c r="AD3514">
        <v>0</v>
      </c>
      <c r="AE3514">
        <v>26.515376768842401</v>
      </c>
    </row>
    <row r="3515" spans="1:31" x14ac:dyDescent="0.25">
      <c r="A3515">
        <v>2375332</v>
      </c>
      <c r="B3515">
        <v>1</v>
      </c>
      <c r="C3515" t="s">
        <v>81</v>
      </c>
      <c r="D3515" t="s">
        <v>123</v>
      </c>
      <c r="E3515" t="s">
        <v>155</v>
      </c>
      <c r="F3515" t="s">
        <v>10346</v>
      </c>
      <c r="G3515" t="s">
        <v>594</v>
      </c>
      <c r="H3515" t="s">
        <v>135</v>
      </c>
      <c r="I3515" t="s">
        <v>136</v>
      </c>
      <c r="J3515" t="s">
        <v>137</v>
      </c>
      <c r="K3515" t="s">
        <v>138</v>
      </c>
      <c r="L3515" t="s">
        <v>10347</v>
      </c>
      <c r="M3515" t="s">
        <v>10348</v>
      </c>
      <c r="N3515">
        <v>1.6030555550000001</v>
      </c>
      <c r="O3515">
        <v>0</v>
      </c>
      <c r="P3515">
        <v>26</v>
      </c>
      <c r="Q3515">
        <v>0</v>
      </c>
      <c r="R3515">
        <v>6</v>
      </c>
      <c r="S3515">
        <v>0</v>
      </c>
      <c r="T3515">
        <v>3</v>
      </c>
      <c r="U3515">
        <v>0</v>
      </c>
      <c r="V3515">
        <v>0</v>
      </c>
      <c r="W3515">
        <v>0</v>
      </c>
      <c r="X3515">
        <v>11.159859367995008</v>
      </c>
      <c r="Y3515">
        <v>0</v>
      </c>
      <c r="Z3515">
        <v>4.0038582244435004</v>
      </c>
      <c r="AA3515">
        <v>0</v>
      </c>
      <c r="AB3515">
        <v>0.68621151089486676</v>
      </c>
      <c r="AC3515">
        <v>0</v>
      </c>
      <c r="AD3515">
        <v>0</v>
      </c>
      <c r="AE3515">
        <v>15.849929103333375</v>
      </c>
    </row>
    <row r="3516" spans="1:31" x14ac:dyDescent="0.25">
      <c r="A3516">
        <v>2375369</v>
      </c>
      <c r="B3516">
        <v>1</v>
      </c>
      <c r="C3516" t="s">
        <v>81</v>
      </c>
      <c r="D3516" t="s">
        <v>112</v>
      </c>
      <c r="E3516" t="s">
        <v>155</v>
      </c>
      <c r="F3516" t="s">
        <v>10349</v>
      </c>
      <c r="G3516" t="s">
        <v>203</v>
      </c>
      <c r="H3516" t="s">
        <v>135</v>
      </c>
      <c r="I3516" t="s">
        <v>136</v>
      </c>
      <c r="J3516" t="s">
        <v>137</v>
      </c>
      <c r="K3516" t="s">
        <v>138</v>
      </c>
      <c r="L3516" t="s">
        <v>10350</v>
      </c>
      <c r="M3516" t="s">
        <v>10351</v>
      </c>
      <c r="N3516">
        <v>0.79666666600000002</v>
      </c>
      <c r="O3516">
        <v>0</v>
      </c>
      <c r="P3516">
        <v>3</v>
      </c>
      <c r="Q3516">
        <v>0</v>
      </c>
      <c r="R3516">
        <v>2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1.6197018772274998</v>
      </c>
      <c r="Y3516">
        <v>0</v>
      </c>
      <c r="Z3516">
        <v>0.99055765432014986</v>
      </c>
      <c r="AA3516">
        <v>0</v>
      </c>
      <c r="AB3516">
        <v>0</v>
      </c>
      <c r="AC3516">
        <v>0</v>
      </c>
      <c r="AD3516">
        <v>0</v>
      </c>
      <c r="AE3516">
        <v>2.6102595315476496</v>
      </c>
    </row>
    <row r="3517" spans="1:31" x14ac:dyDescent="0.25">
      <c r="A3517">
        <v>2375388</v>
      </c>
      <c r="B3517">
        <v>1</v>
      </c>
      <c r="C3517" t="s">
        <v>80</v>
      </c>
      <c r="D3517" t="s">
        <v>82</v>
      </c>
      <c r="E3517" t="s">
        <v>132</v>
      </c>
      <c r="F3517" t="s">
        <v>10352</v>
      </c>
      <c r="G3517" t="s">
        <v>161</v>
      </c>
      <c r="H3517" t="s">
        <v>135</v>
      </c>
      <c r="I3517" t="s">
        <v>136</v>
      </c>
      <c r="J3517" t="s">
        <v>137</v>
      </c>
      <c r="K3517" t="s">
        <v>138</v>
      </c>
      <c r="L3517" t="s">
        <v>10353</v>
      </c>
      <c r="M3517" t="s">
        <v>10354</v>
      </c>
      <c r="N3517">
        <v>0.79694444399999997</v>
      </c>
      <c r="O3517">
        <v>0</v>
      </c>
      <c r="P3517">
        <v>1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0.64319002296467509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0.64319002296467509</v>
      </c>
    </row>
    <row r="3518" spans="1:31" x14ac:dyDescent="0.25">
      <c r="A3518">
        <v>2375394</v>
      </c>
      <c r="B3518">
        <v>1</v>
      </c>
      <c r="C3518" t="s">
        <v>81</v>
      </c>
      <c r="D3518" t="s">
        <v>113</v>
      </c>
      <c r="E3518" t="s">
        <v>132</v>
      </c>
      <c r="F3518" t="s">
        <v>10355</v>
      </c>
      <c r="G3518" t="s">
        <v>149</v>
      </c>
      <c r="H3518" t="s">
        <v>135</v>
      </c>
      <c r="I3518" t="s">
        <v>136</v>
      </c>
      <c r="J3518" t="s">
        <v>137</v>
      </c>
      <c r="K3518" t="s">
        <v>138</v>
      </c>
      <c r="L3518" t="s">
        <v>10356</v>
      </c>
      <c r="M3518" t="s">
        <v>10357</v>
      </c>
      <c r="N3518">
        <v>0.83361111099999996</v>
      </c>
      <c r="O3518">
        <v>0</v>
      </c>
      <c r="P3518">
        <v>1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0.11921621262015002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0.11921621262015002</v>
      </c>
    </row>
    <row r="3519" spans="1:31" x14ac:dyDescent="0.25">
      <c r="A3519">
        <v>2375396</v>
      </c>
      <c r="B3519">
        <v>1</v>
      </c>
      <c r="C3519" t="s">
        <v>80</v>
      </c>
      <c r="D3519" t="s">
        <v>104</v>
      </c>
      <c r="E3519" t="s">
        <v>155</v>
      </c>
      <c r="F3519" t="s">
        <v>10358</v>
      </c>
      <c r="G3519" t="s">
        <v>161</v>
      </c>
      <c r="H3519" t="s">
        <v>135</v>
      </c>
      <c r="I3519" t="s">
        <v>136</v>
      </c>
      <c r="J3519" t="s">
        <v>137</v>
      </c>
      <c r="K3519" t="s">
        <v>138</v>
      </c>
      <c r="L3519" t="s">
        <v>10359</v>
      </c>
      <c r="M3519" t="s">
        <v>10360</v>
      </c>
      <c r="N3519">
        <v>1.168055555</v>
      </c>
      <c r="O3519">
        <v>0</v>
      </c>
      <c r="P3519">
        <v>14</v>
      </c>
      <c r="Q3519">
        <v>0</v>
      </c>
      <c r="R3519">
        <v>3</v>
      </c>
      <c r="S3519">
        <v>0</v>
      </c>
      <c r="T3519">
        <v>3</v>
      </c>
      <c r="U3519">
        <v>0</v>
      </c>
      <c r="V3519">
        <v>0</v>
      </c>
      <c r="W3519">
        <v>0</v>
      </c>
      <c r="X3519">
        <v>2.0000001655626996</v>
      </c>
      <c r="Y3519">
        <v>0</v>
      </c>
      <c r="Z3519">
        <v>2.4864765061060754</v>
      </c>
      <c r="AA3519">
        <v>0</v>
      </c>
      <c r="AB3519">
        <v>0.15893081771443332</v>
      </c>
      <c r="AC3519">
        <v>0</v>
      </c>
      <c r="AD3519">
        <v>0</v>
      </c>
      <c r="AE3519">
        <v>4.6454074893832091</v>
      </c>
    </row>
    <row r="3520" spans="1:31" x14ac:dyDescent="0.25">
      <c r="A3520">
        <v>2375431</v>
      </c>
      <c r="B3520">
        <v>1</v>
      </c>
      <c r="C3520" t="s">
        <v>81</v>
      </c>
      <c r="D3520" t="s">
        <v>117</v>
      </c>
      <c r="E3520" t="s">
        <v>132</v>
      </c>
      <c r="F3520" t="s">
        <v>10106</v>
      </c>
      <c r="G3520" t="s">
        <v>149</v>
      </c>
      <c r="H3520" t="s">
        <v>135</v>
      </c>
      <c r="I3520" t="s">
        <v>136</v>
      </c>
      <c r="J3520" t="s">
        <v>137</v>
      </c>
      <c r="K3520" t="s">
        <v>138</v>
      </c>
      <c r="L3520" t="s">
        <v>10361</v>
      </c>
      <c r="M3520" t="s">
        <v>10362</v>
      </c>
      <c r="N3520">
        <v>0.81694444399999999</v>
      </c>
      <c r="O3520">
        <v>0</v>
      </c>
      <c r="P3520">
        <v>4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0.47414101483210003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0.47414101483210003</v>
      </c>
    </row>
    <row r="3521" spans="1:31" x14ac:dyDescent="0.25">
      <c r="A3521">
        <v>2375153</v>
      </c>
      <c r="B3521">
        <v>1</v>
      </c>
      <c r="C3521" t="s">
        <v>80</v>
      </c>
      <c r="D3521" t="s">
        <v>85</v>
      </c>
      <c r="E3521" t="s">
        <v>155</v>
      </c>
      <c r="F3521" t="s">
        <v>7542</v>
      </c>
      <c r="G3521" t="s">
        <v>353</v>
      </c>
      <c r="H3521" t="s">
        <v>135</v>
      </c>
      <c r="I3521" t="s">
        <v>136</v>
      </c>
      <c r="J3521" t="s">
        <v>137</v>
      </c>
      <c r="K3521" t="s">
        <v>294</v>
      </c>
      <c r="L3521" t="s">
        <v>10363</v>
      </c>
      <c r="M3521" t="s">
        <v>10364</v>
      </c>
      <c r="N3521">
        <v>6.5549999999999997</v>
      </c>
      <c r="O3521">
        <v>0</v>
      </c>
      <c r="P3521">
        <v>93</v>
      </c>
      <c r="Q3521">
        <v>0</v>
      </c>
      <c r="R3521">
        <v>0</v>
      </c>
      <c r="S3521">
        <v>0</v>
      </c>
      <c r="T3521">
        <v>3</v>
      </c>
      <c r="U3521">
        <v>0</v>
      </c>
      <c r="V3521">
        <v>0</v>
      </c>
      <c r="W3521">
        <v>0</v>
      </c>
      <c r="X3521">
        <v>135.35194369666968</v>
      </c>
      <c r="Y3521">
        <v>0</v>
      </c>
      <c r="Z3521">
        <v>0</v>
      </c>
      <c r="AA3521">
        <v>0</v>
      </c>
      <c r="AB3521">
        <v>23.184319492237236</v>
      </c>
      <c r="AC3521">
        <v>0</v>
      </c>
      <c r="AD3521">
        <v>0</v>
      </c>
      <c r="AE3521">
        <v>158.5362631889069</v>
      </c>
    </row>
    <row r="3522" spans="1:31" x14ac:dyDescent="0.25">
      <c r="A3522">
        <v>2375158</v>
      </c>
      <c r="B3522">
        <v>1</v>
      </c>
      <c r="C3522" t="s">
        <v>80</v>
      </c>
      <c r="D3522" t="s">
        <v>85</v>
      </c>
      <c r="E3522" t="s">
        <v>155</v>
      </c>
      <c r="F3522" t="s">
        <v>7545</v>
      </c>
      <c r="G3522" t="s">
        <v>353</v>
      </c>
      <c r="H3522" t="s">
        <v>135</v>
      </c>
      <c r="I3522" t="s">
        <v>136</v>
      </c>
      <c r="J3522" t="s">
        <v>137</v>
      </c>
      <c r="K3522" t="s">
        <v>294</v>
      </c>
      <c r="L3522" t="s">
        <v>10365</v>
      </c>
      <c r="M3522" t="s">
        <v>10366</v>
      </c>
      <c r="N3522">
        <v>6.3933333330000002</v>
      </c>
      <c r="O3522">
        <v>0</v>
      </c>
      <c r="P3522">
        <v>81</v>
      </c>
      <c r="Q3522">
        <v>0</v>
      </c>
      <c r="R3522">
        <v>0</v>
      </c>
      <c r="S3522">
        <v>0</v>
      </c>
      <c r="T3522">
        <v>2</v>
      </c>
      <c r="U3522">
        <v>0</v>
      </c>
      <c r="V3522">
        <v>0</v>
      </c>
      <c r="W3522">
        <v>0</v>
      </c>
      <c r="X3522">
        <v>125.10329728444306</v>
      </c>
      <c r="Y3522">
        <v>0</v>
      </c>
      <c r="Z3522">
        <v>0</v>
      </c>
      <c r="AA3522">
        <v>0</v>
      </c>
      <c r="AB3522">
        <v>19.325061697862548</v>
      </c>
      <c r="AC3522">
        <v>0</v>
      </c>
      <c r="AD3522">
        <v>0</v>
      </c>
      <c r="AE3522">
        <v>144.42835898230561</v>
      </c>
    </row>
    <row r="3523" spans="1:31" x14ac:dyDescent="0.25">
      <c r="A3523">
        <v>2375225</v>
      </c>
      <c r="B3523">
        <v>1</v>
      </c>
      <c r="C3523" t="s">
        <v>80</v>
      </c>
      <c r="D3523" t="s">
        <v>82</v>
      </c>
      <c r="E3523" t="s">
        <v>132</v>
      </c>
      <c r="F3523" t="s">
        <v>10367</v>
      </c>
      <c r="G3523" t="s">
        <v>149</v>
      </c>
      <c r="H3523" t="s">
        <v>135</v>
      </c>
      <c r="I3523" t="s">
        <v>136</v>
      </c>
      <c r="J3523" t="s">
        <v>137</v>
      </c>
      <c r="K3523" t="s">
        <v>138</v>
      </c>
      <c r="L3523" t="s">
        <v>10368</v>
      </c>
      <c r="M3523" t="s">
        <v>10369</v>
      </c>
      <c r="N3523">
        <v>6.3197222220000002</v>
      </c>
      <c r="O3523">
        <v>0</v>
      </c>
      <c r="P3523">
        <v>1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0.7362426271050001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0.7362426271050001</v>
      </c>
    </row>
    <row r="3524" spans="1:31" x14ac:dyDescent="0.25">
      <c r="A3524">
        <v>2375278</v>
      </c>
      <c r="B3524">
        <v>1</v>
      </c>
      <c r="C3524" t="s">
        <v>81</v>
      </c>
      <c r="D3524" t="s">
        <v>128</v>
      </c>
      <c r="E3524" t="s">
        <v>155</v>
      </c>
      <c r="F3524" t="s">
        <v>10370</v>
      </c>
      <c r="G3524" t="s">
        <v>244</v>
      </c>
      <c r="H3524" t="s">
        <v>135</v>
      </c>
      <c r="I3524" t="s">
        <v>136</v>
      </c>
      <c r="J3524" t="s">
        <v>137</v>
      </c>
      <c r="K3524" t="s">
        <v>138</v>
      </c>
      <c r="L3524" t="s">
        <v>10371</v>
      </c>
      <c r="M3524" t="s">
        <v>10372</v>
      </c>
      <c r="N3524">
        <v>3.4297222220000001</v>
      </c>
      <c r="O3524">
        <v>0</v>
      </c>
      <c r="P3524">
        <v>61</v>
      </c>
      <c r="Q3524">
        <v>0</v>
      </c>
      <c r="R3524">
        <v>0</v>
      </c>
      <c r="S3524">
        <v>0</v>
      </c>
      <c r="T3524">
        <v>5</v>
      </c>
      <c r="U3524">
        <v>0</v>
      </c>
      <c r="V3524">
        <v>0</v>
      </c>
      <c r="W3524">
        <v>0</v>
      </c>
      <c r="X3524">
        <v>24.827114732706413</v>
      </c>
      <c r="Y3524">
        <v>0</v>
      </c>
      <c r="Z3524">
        <v>0</v>
      </c>
      <c r="AA3524">
        <v>0</v>
      </c>
      <c r="AB3524">
        <v>4.8097345144109998</v>
      </c>
      <c r="AC3524">
        <v>0</v>
      </c>
      <c r="AD3524">
        <v>0</v>
      </c>
      <c r="AE3524">
        <v>29.636849247117411</v>
      </c>
    </row>
    <row r="3525" spans="1:31" x14ac:dyDescent="0.25">
      <c r="A3525">
        <v>2375309</v>
      </c>
      <c r="B3525">
        <v>1</v>
      </c>
      <c r="C3525" t="s">
        <v>80</v>
      </c>
      <c r="D3525" t="s">
        <v>93</v>
      </c>
      <c r="E3525" t="s">
        <v>155</v>
      </c>
      <c r="F3525" t="s">
        <v>10373</v>
      </c>
      <c r="G3525" t="s">
        <v>203</v>
      </c>
      <c r="H3525" t="s">
        <v>135</v>
      </c>
      <c r="I3525" t="s">
        <v>136</v>
      </c>
      <c r="J3525" t="s">
        <v>137</v>
      </c>
      <c r="K3525" t="s">
        <v>138</v>
      </c>
      <c r="L3525" t="s">
        <v>10374</v>
      </c>
      <c r="M3525" t="s">
        <v>10375</v>
      </c>
      <c r="N3525">
        <v>3.9202777769999999</v>
      </c>
      <c r="O3525">
        <v>0</v>
      </c>
      <c r="P3525">
        <v>0</v>
      </c>
      <c r="Q3525">
        <v>0</v>
      </c>
      <c r="R3525">
        <v>3</v>
      </c>
      <c r="S3525">
        <v>0</v>
      </c>
      <c r="T3525">
        <v>3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22.8524890433115</v>
      </c>
      <c r="AA3525">
        <v>0</v>
      </c>
      <c r="AB3525">
        <v>61.718120606974935</v>
      </c>
      <c r="AC3525">
        <v>0</v>
      </c>
      <c r="AD3525">
        <v>0</v>
      </c>
      <c r="AE3525">
        <v>84.570609650286428</v>
      </c>
    </row>
    <row r="3526" spans="1:31" x14ac:dyDescent="0.25">
      <c r="A3526">
        <v>2375327</v>
      </c>
      <c r="B3526">
        <v>1</v>
      </c>
      <c r="C3526" t="s">
        <v>80</v>
      </c>
      <c r="D3526" t="s">
        <v>85</v>
      </c>
      <c r="E3526" t="s">
        <v>132</v>
      </c>
      <c r="F3526" t="s">
        <v>10376</v>
      </c>
      <c r="G3526" t="s">
        <v>145</v>
      </c>
      <c r="H3526" t="s">
        <v>135</v>
      </c>
      <c r="I3526" t="s">
        <v>136</v>
      </c>
      <c r="J3526" t="s">
        <v>137</v>
      </c>
      <c r="K3526" t="s">
        <v>138</v>
      </c>
      <c r="L3526" t="s">
        <v>10377</v>
      </c>
      <c r="M3526" t="s">
        <v>10378</v>
      </c>
      <c r="N3526">
        <v>4.3538888880000002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1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9.6036594209984987</v>
      </c>
      <c r="AC3526">
        <v>0</v>
      </c>
      <c r="AD3526">
        <v>0</v>
      </c>
      <c r="AE3526">
        <v>9.6036594209984987</v>
      </c>
    </row>
    <row r="3527" spans="1:31" x14ac:dyDescent="0.25">
      <c r="A3527">
        <v>2375357</v>
      </c>
      <c r="B3527">
        <v>1</v>
      </c>
      <c r="C3527" t="s">
        <v>80</v>
      </c>
      <c r="D3527" t="s">
        <v>98</v>
      </c>
      <c r="E3527" t="s">
        <v>132</v>
      </c>
      <c r="F3527" t="s">
        <v>10379</v>
      </c>
      <c r="G3527" t="s">
        <v>149</v>
      </c>
      <c r="H3527" t="s">
        <v>135</v>
      </c>
      <c r="I3527" t="s">
        <v>136</v>
      </c>
      <c r="J3527" t="s">
        <v>137</v>
      </c>
      <c r="K3527" t="s">
        <v>138</v>
      </c>
      <c r="L3527" t="s">
        <v>10380</v>
      </c>
      <c r="M3527" t="s">
        <v>10381</v>
      </c>
      <c r="N3527">
        <v>2.4361111110000002</v>
      </c>
      <c r="O3527">
        <v>0</v>
      </c>
      <c r="P3527">
        <v>1</v>
      </c>
      <c r="Q3527">
        <v>0</v>
      </c>
      <c r="R3527">
        <v>1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0.63383620178840017</v>
      </c>
      <c r="Y3527">
        <v>0</v>
      </c>
      <c r="Z3527">
        <v>4.3914786258486505</v>
      </c>
      <c r="AA3527">
        <v>0</v>
      </c>
      <c r="AB3527">
        <v>0</v>
      </c>
      <c r="AC3527">
        <v>0</v>
      </c>
      <c r="AD3527">
        <v>0</v>
      </c>
      <c r="AE3527">
        <v>5.0253148276370503</v>
      </c>
    </row>
    <row r="3528" spans="1:31" x14ac:dyDescent="0.25">
      <c r="A3528">
        <v>2375361</v>
      </c>
      <c r="B3528">
        <v>1</v>
      </c>
      <c r="C3528" t="s">
        <v>80</v>
      </c>
      <c r="D3528" t="s">
        <v>110</v>
      </c>
      <c r="E3528" t="s">
        <v>132</v>
      </c>
      <c r="F3528" t="s">
        <v>10382</v>
      </c>
      <c r="G3528" t="s">
        <v>149</v>
      </c>
      <c r="H3528" t="s">
        <v>135</v>
      </c>
      <c r="I3528" t="s">
        <v>136</v>
      </c>
      <c r="J3528" t="s">
        <v>137</v>
      </c>
      <c r="K3528" t="s">
        <v>138</v>
      </c>
      <c r="L3528" t="s">
        <v>10383</v>
      </c>
      <c r="M3528" t="s">
        <v>10384</v>
      </c>
      <c r="N3528">
        <v>2.3316666659999998</v>
      </c>
      <c r="O3528">
        <v>0</v>
      </c>
      <c r="P3528">
        <v>2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0.91238581591849999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0.91238581591849999</v>
      </c>
    </row>
    <row r="3529" spans="1:31" x14ac:dyDescent="0.25">
      <c r="A3529">
        <v>2375366</v>
      </c>
      <c r="B3529">
        <v>1</v>
      </c>
      <c r="C3529" t="s">
        <v>80</v>
      </c>
      <c r="D3529" t="s">
        <v>99</v>
      </c>
      <c r="E3529" t="s">
        <v>132</v>
      </c>
      <c r="F3529" t="s">
        <v>10385</v>
      </c>
      <c r="G3529" t="s">
        <v>149</v>
      </c>
      <c r="H3529" t="s">
        <v>135</v>
      </c>
      <c r="I3529" t="s">
        <v>136</v>
      </c>
      <c r="J3529" t="s">
        <v>137</v>
      </c>
      <c r="K3529" t="s">
        <v>138</v>
      </c>
      <c r="L3529" t="s">
        <v>10386</v>
      </c>
      <c r="M3529" t="s">
        <v>10387</v>
      </c>
      <c r="N3529">
        <v>3.4616666660000002</v>
      </c>
      <c r="O3529">
        <v>0</v>
      </c>
      <c r="P3529">
        <v>3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2.1889227857175002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2.1889227857175002</v>
      </c>
    </row>
    <row r="3530" spans="1:31" x14ac:dyDescent="0.25">
      <c r="A3530">
        <v>2375386</v>
      </c>
      <c r="B3530">
        <v>1</v>
      </c>
      <c r="C3530" t="s">
        <v>80</v>
      </c>
      <c r="D3530" t="s">
        <v>110</v>
      </c>
      <c r="E3530" t="s">
        <v>132</v>
      </c>
      <c r="F3530" t="s">
        <v>10388</v>
      </c>
      <c r="G3530" t="s">
        <v>149</v>
      </c>
      <c r="H3530" t="s">
        <v>135</v>
      </c>
      <c r="I3530" t="s">
        <v>136</v>
      </c>
      <c r="J3530" t="s">
        <v>137</v>
      </c>
      <c r="K3530" t="s">
        <v>138</v>
      </c>
      <c r="L3530" t="s">
        <v>10389</v>
      </c>
      <c r="M3530" t="s">
        <v>10390</v>
      </c>
      <c r="N3530">
        <v>2.4305555550000002</v>
      </c>
      <c r="O3530">
        <v>0</v>
      </c>
      <c r="P3530">
        <v>4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2.8944129107381666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2.8944129107381666</v>
      </c>
    </row>
    <row r="3531" spans="1:31" x14ac:dyDescent="0.25">
      <c r="A3531">
        <v>2375390</v>
      </c>
      <c r="B3531">
        <v>1</v>
      </c>
      <c r="C3531" t="s">
        <v>80</v>
      </c>
      <c r="D3531" t="s">
        <v>106</v>
      </c>
      <c r="E3531" t="s">
        <v>132</v>
      </c>
      <c r="F3531" t="s">
        <v>10391</v>
      </c>
      <c r="G3531" t="s">
        <v>149</v>
      </c>
      <c r="H3531" t="s">
        <v>135</v>
      </c>
      <c r="I3531" t="s">
        <v>136</v>
      </c>
      <c r="J3531" t="s">
        <v>137</v>
      </c>
      <c r="K3531" t="s">
        <v>138</v>
      </c>
      <c r="L3531" t="s">
        <v>10392</v>
      </c>
      <c r="M3531" t="s">
        <v>10393</v>
      </c>
      <c r="N3531">
        <v>1.6944444439999999</v>
      </c>
      <c r="O3531">
        <v>0</v>
      </c>
      <c r="P3531">
        <v>1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</row>
    <row r="3532" spans="1:31" x14ac:dyDescent="0.25">
      <c r="A3532">
        <v>2375425</v>
      </c>
      <c r="B3532">
        <v>1</v>
      </c>
      <c r="C3532" t="s">
        <v>80</v>
      </c>
      <c r="D3532" t="s">
        <v>92</v>
      </c>
      <c r="E3532" t="s">
        <v>132</v>
      </c>
      <c r="F3532" t="s">
        <v>10394</v>
      </c>
      <c r="G3532" t="s">
        <v>161</v>
      </c>
      <c r="H3532" t="s">
        <v>135</v>
      </c>
      <c r="I3532" t="s">
        <v>136</v>
      </c>
      <c r="J3532" t="s">
        <v>137</v>
      </c>
      <c r="K3532" t="s">
        <v>138</v>
      </c>
      <c r="L3532" t="s">
        <v>10395</v>
      </c>
      <c r="M3532" t="s">
        <v>10396</v>
      </c>
      <c r="N3532">
        <v>1.6344444440000001</v>
      </c>
      <c r="O3532">
        <v>0</v>
      </c>
      <c r="P3532">
        <v>2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0.83587695936849982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0.83587695936849982</v>
      </c>
    </row>
    <row r="3533" spans="1:31" x14ac:dyDescent="0.25">
      <c r="A3533">
        <v>2375438</v>
      </c>
      <c r="B3533">
        <v>1</v>
      </c>
      <c r="C3533" t="s">
        <v>80</v>
      </c>
      <c r="D3533" t="s">
        <v>88</v>
      </c>
      <c r="E3533" t="s">
        <v>155</v>
      </c>
      <c r="F3533" t="s">
        <v>10397</v>
      </c>
      <c r="G3533" t="s">
        <v>594</v>
      </c>
      <c r="H3533" t="s">
        <v>135</v>
      </c>
      <c r="I3533" t="s">
        <v>136</v>
      </c>
      <c r="J3533" t="s">
        <v>137</v>
      </c>
      <c r="K3533" t="s">
        <v>138</v>
      </c>
      <c r="L3533" t="s">
        <v>10398</v>
      </c>
      <c r="M3533" t="s">
        <v>10399</v>
      </c>
      <c r="N3533">
        <v>1.2849999999999999</v>
      </c>
      <c r="O3533">
        <v>0</v>
      </c>
      <c r="P3533">
        <v>125</v>
      </c>
      <c r="Q3533">
        <v>0</v>
      </c>
      <c r="R3533">
        <v>0</v>
      </c>
      <c r="S3533">
        <v>0</v>
      </c>
      <c r="T3533">
        <v>11</v>
      </c>
      <c r="U3533">
        <v>0</v>
      </c>
      <c r="V3533">
        <v>0</v>
      </c>
      <c r="W3533">
        <v>0</v>
      </c>
      <c r="X3533">
        <v>36.23416364990522</v>
      </c>
      <c r="Y3533">
        <v>0</v>
      </c>
      <c r="Z3533">
        <v>0</v>
      </c>
      <c r="AA3533">
        <v>0</v>
      </c>
      <c r="AB3533">
        <v>7.0898302616427502</v>
      </c>
      <c r="AC3533">
        <v>0</v>
      </c>
      <c r="AD3533">
        <v>0</v>
      </c>
      <c r="AE3533">
        <v>43.323993911547973</v>
      </c>
    </row>
    <row r="3534" spans="1:31" x14ac:dyDescent="0.25">
      <c r="A3534">
        <v>2375447</v>
      </c>
      <c r="B3534">
        <v>1</v>
      </c>
      <c r="C3534" t="s">
        <v>80</v>
      </c>
      <c r="D3534" t="s">
        <v>91</v>
      </c>
      <c r="E3534" t="s">
        <v>132</v>
      </c>
      <c r="F3534" t="s">
        <v>10400</v>
      </c>
      <c r="G3534" t="s">
        <v>145</v>
      </c>
      <c r="H3534" t="s">
        <v>135</v>
      </c>
      <c r="I3534" t="s">
        <v>136</v>
      </c>
      <c r="J3534" t="s">
        <v>137</v>
      </c>
      <c r="K3534" t="s">
        <v>138</v>
      </c>
      <c r="L3534" t="s">
        <v>10401</v>
      </c>
      <c r="M3534" t="s">
        <v>10402</v>
      </c>
      <c r="N3534">
        <v>1.0133333330000001</v>
      </c>
      <c r="O3534">
        <v>0</v>
      </c>
      <c r="P3534">
        <v>2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0.41553066672353334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0.41553066672353334</v>
      </c>
    </row>
    <row r="3535" spans="1:31" x14ac:dyDescent="0.25">
      <c r="A3535">
        <v>2375460</v>
      </c>
      <c r="B3535">
        <v>1</v>
      </c>
      <c r="C3535" t="s">
        <v>80</v>
      </c>
      <c r="D3535" t="s">
        <v>98</v>
      </c>
      <c r="E3535" t="s">
        <v>132</v>
      </c>
      <c r="F3535" t="s">
        <v>10403</v>
      </c>
      <c r="G3535" t="s">
        <v>161</v>
      </c>
      <c r="H3535" t="s">
        <v>135</v>
      </c>
      <c r="I3535" t="s">
        <v>136</v>
      </c>
      <c r="J3535" t="s">
        <v>137</v>
      </c>
      <c r="K3535" t="s">
        <v>138</v>
      </c>
      <c r="L3535" t="s">
        <v>10404</v>
      </c>
      <c r="M3535" t="s">
        <v>10405</v>
      </c>
      <c r="N3535">
        <v>1.51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0.24482922954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0.24482922954</v>
      </c>
    </row>
    <row r="3536" spans="1:31" x14ac:dyDescent="0.25">
      <c r="A3536">
        <v>2375209</v>
      </c>
      <c r="B3536">
        <v>1</v>
      </c>
      <c r="C3536" t="s">
        <v>80</v>
      </c>
      <c r="D3536" t="s">
        <v>94</v>
      </c>
      <c r="E3536" t="s">
        <v>184</v>
      </c>
      <c r="F3536" t="s">
        <v>10406</v>
      </c>
      <c r="G3536" t="s">
        <v>199</v>
      </c>
      <c r="H3536" t="s">
        <v>135</v>
      </c>
      <c r="I3536" t="s">
        <v>136</v>
      </c>
      <c r="J3536" t="s">
        <v>137</v>
      </c>
      <c r="K3536" t="s">
        <v>138</v>
      </c>
      <c r="L3536" t="s">
        <v>10407</v>
      </c>
      <c r="M3536" t="s">
        <v>10408</v>
      </c>
      <c r="N3536">
        <v>4.6038888880000002</v>
      </c>
      <c r="O3536">
        <v>0</v>
      </c>
      <c r="P3536">
        <v>0</v>
      </c>
      <c r="Q3536">
        <v>0</v>
      </c>
      <c r="R3536">
        <v>8</v>
      </c>
      <c r="S3536">
        <v>0</v>
      </c>
      <c r="T3536">
        <v>1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15.208825280882103</v>
      </c>
      <c r="AA3536">
        <v>0</v>
      </c>
      <c r="AB3536">
        <v>9.7736677132182006</v>
      </c>
      <c r="AC3536">
        <v>0</v>
      </c>
      <c r="AD3536">
        <v>0</v>
      </c>
      <c r="AE3536">
        <v>24.982492994100305</v>
      </c>
    </row>
    <row r="3537" spans="1:31" x14ac:dyDescent="0.25">
      <c r="A3537">
        <v>2375275</v>
      </c>
      <c r="B3537">
        <v>1</v>
      </c>
      <c r="C3537" t="s">
        <v>80</v>
      </c>
      <c r="D3537" t="s">
        <v>96</v>
      </c>
      <c r="E3537" t="s">
        <v>132</v>
      </c>
      <c r="F3537" t="s">
        <v>10409</v>
      </c>
      <c r="G3537" t="s">
        <v>149</v>
      </c>
      <c r="H3537" t="s">
        <v>135</v>
      </c>
      <c r="I3537" t="s">
        <v>136</v>
      </c>
      <c r="J3537" t="s">
        <v>137</v>
      </c>
      <c r="K3537" t="s">
        <v>138</v>
      </c>
      <c r="L3537" t="s">
        <v>10410</v>
      </c>
      <c r="M3537" t="s">
        <v>10411</v>
      </c>
      <c r="N3537">
        <v>6.7697222220000004</v>
      </c>
      <c r="O3537">
        <v>0</v>
      </c>
      <c r="P3537">
        <v>1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1.2951562790594999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1.2951562790594999</v>
      </c>
    </row>
    <row r="3538" spans="1:31" x14ac:dyDescent="0.25">
      <c r="A3538">
        <v>2375303</v>
      </c>
      <c r="B3538">
        <v>1</v>
      </c>
      <c r="C3538" t="s">
        <v>80</v>
      </c>
      <c r="D3538" t="s">
        <v>96</v>
      </c>
      <c r="E3538" t="s">
        <v>132</v>
      </c>
      <c r="F3538" t="s">
        <v>10412</v>
      </c>
      <c r="G3538" t="s">
        <v>149</v>
      </c>
      <c r="H3538" t="s">
        <v>135</v>
      </c>
      <c r="I3538" t="s">
        <v>136</v>
      </c>
      <c r="J3538" t="s">
        <v>137</v>
      </c>
      <c r="K3538" t="s">
        <v>138</v>
      </c>
      <c r="L3538" t="s">
        <v>10413</v>
      </c>
      <c r="M3538" t="s">
        <v>10414</v>
      </c>
      <c r="N3538">
        <v>6.7797222220000002</v>
      </c>
      <c r="O3538">
        <v>0</v>
      </c>
      <c r="P3538">
        <v>1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2.1282995775787499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2.1282995775787499</v>
      </c>
    </row>
    <row r="3539" spans="1:31" x14ac:dyDescent="0.25">
      <c r="A3539">
        <v>2375329</v>
      </c>
      <c r="B3539">
        <v>1</v>
      </c>
      <c r="C3539" t="s">
        <v>80</v>
      </c>
      <c r="D3539" t="s">
        <v>93</v>
      </c>
      <c r="E3539" t="s">
        <v>132</v>
      </c>
      <c r="F3539" t="s">
        <v>10415</v>
      </c>
      <c r="G3539" t="s">
        <v>149</v>
      </c>
      <c r="H3539" t="s">
        <v>135</v>
      </c>
      <c r="I3539" t="s">
        <v>136</v>
      </c>
      <c r="J3539" t="s">
        <v>137</v>
      </c>
      <c r="K3539" t="s">
        <v>138</v>
      </c>
      <c r="L3539" t="s">
        <v>10416</v>
      </c>
      <c r="M3539" t="s">
        <v>10417</v>
      </c>
      <c r="N3539">
        <v>5.5044444439999998</v>
      </c>
      <c r="O3539">
        <v>0</v>
      </c>
      <c r="P3539">
        <v>1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0.28297326381053339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0.28297326381053339</v>
      </c>
    </row>
    <row r="3540" spans="1:31" x14ac:dyDescent="0.25">
      <c r="A3540">
        <v>2375389</v>
      </c>
      <c r="B3540">
        <v>1</v>
      </c>
      <c r="C3540" t="s">
        <v>80</v>
      </c>
      <c r="D3540" t="s">
        <v>93</v>
      </c>
      <c r="E3540" t="s">
        <v>155</v>
      </c>
      <c r="F3540" t="s">
        <v>10418</v>
      </c>
      <c r="G3540" t="s">
        <v>203</v>
      </c>
      <c r="H3540" t="s">
        <v>135</v>
      </c>
      <c r="I3540" t="s">
        <v>136</v>
      </c>
      <c r="J3540" t="s">
        <v>137</v>
      </c>
      <c r="K3540" t="s">
        <v>138</v>
      </c>
      <c r="L3540" t="s">
        <v>10419</v>
      </c>
      <c r="M3540" t="s">
        <v>10420</v>
      </c>
      <c r="N3540">
        <v>4.2877777769999996</v>
      </c>
      <c r="O3540">
        <v>0</v>
      </c>
      <c r="P3540">
        <v>2</v>
      </c>
      <c r="Q3540">
        <v>0</v>
      </c>
      <c r="R3540">
        <v>1</v>
      </c>
      <c r="S3540">
        <v>0</v>
      </c>
      <c r="T3540">
        <v>1</v>
      </c>
      <c r="U3540">
        <v>0</v>
      </c>
      <c r="V3540">
        <v>0</v>
      </c>
      <c r="W3540">
        <v>0</v>
      </c>
      <c r="X3540">
        <v>1.8086185134746668</v>
      </c>
      <c r="Y3540">
        <v>0</v>
      </c>
      <c r="Z3540">
        <v>1.9390247861272751</v>
      </c>
      <c r="AA3540">
        <v>0</v>
      </c>
      <c r="AB3540">
        <v>1.2560248686053002</v>
      </c>
      <c r="AC3540">
        <v>0</v>
      </c>
      <c r="AD3540">
        <v>0</v>
      </c>
      <c r="AE3540">
        <v>5.0036681682072421</v>
      </c>
    </row>
    <row r="3541" spans="1:31" x14ac:dyDescent="0.25">
      <c r="A3541">
        <v>2375463</v>
      </c>
      <c r="B3541">
        <v>1</v>
      </c>
      <c r="C3541" t="s">
        <v>81</v>
      </c>
      <c r="D3541" t="s">
        <v>127</v>
      </c>
      <c r="E3541" t="s">
        <v>132</v>
      </c>
      <c r="F3541" t="s">
        <v>10421</v>
      </c>
      <c r="G3541" t="s">
        <v>149</v>
      </c>
      <c r="H3541" t="s">
        <v>135</v>
      </c>
      <c r="I3541" t="s">
        <v>136</v>
      </c>
      <c r="J3541" t="s">
        <v>137</v>
      </c>
      <c r="K3541" t="s">
        <v>138</v>
      </c>
      <c r="L3541" t="s">
        <v>10422</v>
      </c>
      <c r="M3541" t="s">
        <v>10423</v>
      </c>
      <c r="N3541">
        <v>2.9333333330000002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2.5711422012500001E-4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2.5711422012500001E-4</v>
      </c>
    </row>
    <row r="3542" spans="1:31" x14ac:dyDescent="0.25">
      <c r="A3542">
        <v>2375466</v>
      </c>
      <c r="B3542">
        <v>1</v>
      </c>
      <c r="C3542" t="s">
        <v>80</v>
      </c>
      <c r="D3542" t="s">
        <v>103</v>
      </c>
      <c r="E3542" t="s">
        <v>132</v>
      </c>
      <c r="F3542" t="s">
        <v>10424</v>
      </c>
      <c r="G3542" t="s">
        <v>145</v>
      </c>
      <c r="H3542" t="s">
        <v>135</v>
      </c>
      <c r="I3542" t="s">
        <v>136</v>
      </c>
      <c r="J3542" t="s">
        <v>137</v>
      </c>
      <c r="K3542" t="s">
        <v>138</v>
      </c>
      <c r="L3542" t="s">
        <v>10425</v>
      </c>
      <c r="M3542" t="s">
        <v>10426</v>
      </c>
      <c r="N3542">
        <v>2.2475000000000001</v>
      </c>
      <c r="O3542">
        <v>0</v>
      </c>
      <c r="P3542">
        <v>11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7.4864461407401253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7.4864461407401253</v>
      </c>
    </row>
    <row r="3543" spans="1:31" x14ac:dyDescent="0.25">
      <c r="A3543">
        <v>2375521</v>
      </c>
      <c r="B3543">
        <v>1</v>
      </c>
      <c r="C3543" t="s">
        <v>80</v>
      </c>
      <c r="D3543" t="s">
        <v>100</v>
      </c>
      <c r="E3543" t="s">
        <v>132</v>
      </c>
      <c r="F3543" t="s">
        <v>10427</v>
      </c>
      <c r="G3543" t="s">
        <v>145</v>
      </c>
      <c r="H3543" t="s">
        <v>135</v>
      </c>
      <c r="I3543" t="s">
        <v>136</v>
      </c>
      <c r="J3543" t="s">
        <v>137</v>
      </c>
      <c r="K3543" t="s">
        <v>138</v>
      </c>
      <c r="L3543" t="s">
        <v>10428</v>
      </c>
      <c r="M3543" t="s">
        <v>10429</v>
      </c>
      <c r="N3543">
        <v>0.52861111100000002</v>
      </c>
      <c r="O3543">
        <v>0</v>
      </c>
      <c r="P3543">
        <v>3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0.35593549823083337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0.35593549823083337</v>
      </c>
    </row>
    <row r="3544" spans="1:31" x14ac:dyDescent="0.25">
      <c r="A3544">
        <v>2375255</v>
      </c>
      <c r="B3544">
        <v>1</v>
      </c>
      <c r="C3544" t="s">
        <v>80</v>
      </c>
      <c r="D3544" t="s">
        <v>96</v>
      </c>
      <c r="E3544" t="s">
        <v>132</v>
      </c>
      <c r="F3544" t="s">
        <v>10430</v>
      </c>
      <c r="G3544" t="s">
        <v>149</v>
      </c>
      <c r="H3544" t="s">
        <v>135</v>
      </c>
      <c r="I3544" t="s">
        <v>136</v>
      </c>
      <c r="J3544" t="s">
        <v>137</v>
      </c>
      <c r="K3544" t="s">
        <v>138</v>
      </c>
      <c r="L3544" t="s">
        <v>10431</v>
      </c>
      <c r="M3544" t="s">
        <v>10432</v>
      </c>
      <c r="N3544">
        <v>4.6586111109999999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1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23.873830380585265</v>
      </c>
      <c r="AC3544">
        <v>0</v>
      </c>
      <c r="AD3544">
        <v>0</v>
      </c>
      <c r="AE3544">
        <v>23.873830380585265</v>
      </c>
    </row>
    <row r="3545" spans="1:31" x14ac:dyDescent="0.25">
      <c r="A3545">
        <v>2375385</v>
      </c>
      <c r="B3545">
        <v>1</v>
      </c>
      <c r="C3545" t="s">
        <v>80</v>
      </c>
      <c r="D3545" t="s">
        <v>97</v>
      </c>
      <c r="E3545" t="s">
        <v>170</v>
      </c>
      <c r="F3545" t="s">
        <v>10433</v>
      </c>
      <c r="G3545" t="s">
        <v>630</v>
      </c>
      <c r="H3545" t="s">
        <v>135</v>
      </c>
      <c r="I3545" t="s">
        <v>136</v>
      </c>
      <c r="J3545" t="s">
        <v>137</v>
      </c>
      <c r="K3545" t="s">
        <v>138</v>
      </c>
      <c r="L3545" t="s">
        <v>10434</v>
      </c>
      <c r="M3545" t="s">
        <v>10435</v>
      </c>
      <c r="N3545">
        <v>5.1094444440000002</v>
      </c>
      <c r="O3545">
        <v>0</v>
      </c>
      <c r="P3545">
        <v>4</v>
      </c>
      <c r="Q3545">
        <v>0</v>
      </c>
      <c r="R3545">
        <v>0</v>
      </c>
      <c r="S3545">
        <v>0</v>
      </c>
      <c r="T3545">
        <v>17</v>
      </c>
      <c r="U3545">
        <v>0</v>
      </c>
      <c r="V3545">
        <v>0</v>
      </c>
      <c r="W3545">
        <v>0</v>
      </c>
      <c r="X3545">
        <v>11.104693422811902</v>
      </c>
      <c r="Y3545">
        <v>0</v>
      </c>
      <c r="Z3545">
        <v>0</v>
      </c>
      <c r="AA3545">
        <v>0</v>
      </c>
      <c r="AB3545">
        <v>314.25823999446021</v>
      </c>
      <c r="AC3545">
        <v>0</v>
      </c>
      <c r="AD3545">
        <v>0</v>
      </c>
      <c r="AE3545">
        <v>325.36293341727213</v>
      </c>
    </row>
    <row r="3546" spans="1:31" x14ac:dyDescent="0.25">
      <c r="A3546">
        <v>2375448</v>
      </c>
      <c r="B3546">
        <v>1</v>
      </c>
      <c r="C3546" t="s">
        <v>80</v>
      </c>
      <c r="D3546" t="s">
        <v>103</v>
      </c>
      <c r="E3546" t="s">
        <v>132</v>
      </c>
      <c r="F3546" t="s">
        <v>10436</v>
      </c>
      <c r="G3546" t="s">
        <v>161</v>
      </c>
      <c r="H3546" t="s">
        <v>135</v>
      </c>
      <c r="I3546" t="s">
        <v>136</v>
      </c>
      <c r="J3546" t="s">
        <v>137</v>
      </c>
      <c r="K3546" t="s">
        <v>138</v>
      </c>
      <c r="L3546" t="s">
        <v>10437</v>
      </c>
      <c r="M3546" t="s">
        <v>10438</v>
      </c>
      <c r="N3546">
        <v>2.4441666660000001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1.9336062971540833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1.9336062971540833</v>
      </c>
    </row>
    <row r="3547" spans="1:31" x14ac:dyDescent="0.25">
      <c r="A3547">
        <v>2375497</v>
      </c>
      <c r="B3547">
        <v>1</v>
      </c>
      <c r="C3547" t="s">
        <v>80</v>
      </c>
      <c r="D3547" t="s">
        <v>98</v>
      </c>
      <c r="E3547" t="s">
        <v>132</v>
      </c>
      <c r="F3547" t="s">
        <v>10439</v>
      </c>
      <c r="G3547" t="s">
        <v>161</v>
      </c>
      <c r="H3547" t="s">
        <v>135</v>
      </c>
      <c r="I3547" t="s">
        <v>136</v>
      </c>
      <c r="J3547" t="s">
        <v>137</v>
      </c>
      <c r="K3547" t="s">
        <v>138</v>
      </c>
      <c r="L3547" t="s">
        <v>10440</v>
      </c>
      <c r="M3547" t="s">
        <v>10441</v>
      </c>
      <c r="N3547">
        <v>2.0049999999999999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1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3.8344010548123491</v>
      </c>
      <c r="AC3547">
        <v>0</v>
      </c>
      <c r="AD3547">
        <v>0</v>
      </c>
      <c r="AE3547">
        <v>3.8344010548123491</v>
      </c>
    </row>
    <row r="3548" spans="1:31" x14ac:dyDescent="0.25">
      <c r="A3548">
        <v>2375508</v>
      </c>
      <c r="B3548">
        <v>1</v>
      </c>
      <c r="C3548" t="s">
        <v>80</v>
      </c>
      <c r="D3548" t="s">
        <v>83</v>
      </c>
      <c r="E3548" t="s">
        <v>132</v>
      </c>
      <c r="F3548" t="s">
        <v>10442</v>
      </c>
      <c r="G3548" t="s">
        <v>149</v>
      </c>
      <c r="H3548" t="s">
        <v>135</v>
      </c>
      <c r="I3548" t="s">
        <v>136</v>
      </c>
      <c r="J3548" t="s">
        <v>137</v>
      </c>
      <c r="K3548" t="s">
        <v>138</v>
      </c>
      <c r="L3548" t="s">
        <v>10443</v>
      </c>
      <c r="M3548" t="s">
        <v>10444</v>
      </c>
      <c r="N3548">
        <v>1.1924999999999999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1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7.7021842536740248</v>
      </c>
      <c r="AC3548">
        <v>0</v>
      </c>
      <c r="AD3548">
        <v>0</v>
      </c>
      <c r="AE3548">
        <v>7.7021842536740248</v>
      </c>
    </row>
    <row r="3549" spans="1:31" x14ac:dyDescent="0.25">
      <c r="A3549">
        <v>2375068</v>
      </c>
      <c r="B3549">
        <v>1</v>
      </c>
      <c r="C3549" t="s">
        <v>80</v>
      </c>
      <c r="D3549" t="s">
        <v>96</v>
      </c>
      <c r="E3549" t="s">
        <v>155</v>
      </c>
      <c r="F3549" t="s">
        <v>10445</v>
      </c>
      <c r="G3549" t="s">
        <v>425</v>
      </c>
      <c r="H3549" t="s">
        <v>135</v>
      </c>
      <c r="I3549" t="s">
        <v>136</v>
      </c>
      <c r="J3549" t="s">
        <v>137</v>
      </c>
      <c r="K3549" t="s">
        <v>138</v>
      </c>
      <c r="L3549" t="s">
        <v>10446</v>
      </c>
      <c r="M3549" t="s">
        <v>10447</v>
      </c>
      <c r="N3549">
        <v>7.2208333329999999</v>
      </c>
      <c r="O3549">
        <v>0</v>
      </c>
      <c r="P3549">
        <v>76</v>
      </c>
      <c r="Q3549">
        <v>0</v>
      </c>
      <c r="R3549">
        <v>1</v>
      </c>
      <c r="S3549">
        <v>0</v>
      </c>
      <c r="T3549">
        <v>5</v>
      </c>
      <c r="U3549">
        <v>0</v>
      </c>
      <c r="V3549">
        <v>0</v>
      </c>
      <c r="W3549">
        <v>0</v>
      </c>
      <c r="X3549">
        <v>108.25066589234797</v>
      </c>
      <c r="Y3549">
        <v>0</v>
      </c>
      <c r="Z3549">
        <v>3.7906995603375004</v>
      </c>
      <c r="AA3549">
        <v>0</v>
      </c>
      <c r="AB3549">
        <v>101.30415773404177</v>
      </c>
      <c r="AC3549">
        <v>0</v>
      </c>
      <c r="AD3549">
        <v>0</v>
      </c>
      <c r="AE3549">
        <v>213.34552318672723</v>
      </c>
    </row>
    <row r="3550" spans="1:31" x14ac:dyDescent="0.25">
      <c r="A3550">
        <v>2375077</v>
      </c>
      <c r="B3550">
        <v>1</v>
      </c>
      <c r="C3550" t="s">
        <v>80</v>
      </c>
      <c r="D3550" t="s">
        <v>96</v>
      </c>
      <c r="E3550" t="s">
        <v>155</v>
      </c>
      <c r="F3550" t="s">
        <v>10448</v>
      </c>
      <c r="G3550" t="s">
        <v>558</v>
      </c>
      <c r="H3550" t="s">
        <v>135</v>
      </c>
      <c r="I3550" t="s">
        <v>136</v>
      </c>
      <c r="J3550" t="s">
        <v>137</v>
      </c>
      <c r="K3550" t="s">
        <v>138</v>
      </c>
      <c r="L3550" t="s">
        <v>10449</v>
      </c>
      <c r="M3550" t="s">
        <v>10450</v>
      </c>
      <c r="N3550">
        <v>7.4611111110000001</v>
      </c>
      <c r="O3550">
        <v>0</v>
      </c>
      <c r="P3550">
        <v>12</v>
      </c>
      <c r="Q3550">
        <v>0</v>
      </c>
      <c r="R3550">
        <v>14</v>
      </c>
      <c r="S3550">
        <v>0</v>
      </c>
      <c r="T3550">
        <v>8</v>
      </c>
      <c r="U3550">
        <v>0</v>
      </c>
      <c r="V3550">
        <v>0</v>
      </c>
      <c r="W3550">
        <v>0</v>
      </c>
      <c r="X3550">
        <v>74.386000682862019</v>
      </c>
      <c r="Y3550">
        <v>0</v>
      </c>
      <c r="Z3550">
        <v>41.981473106175216</v>
      </c>
      <c r="AA3550">
        <v>0</v>
      </c>
      <c r="AB3550">
        <v>61.719125047892682</v>
      </c>
      <c r="AC3550">
        <v>0</v>
      </c>
      <c r="AD3550">
        <v>0</v>
      </c>
      <c r="AE3550">
        <v>178.08659883692991</v>
      </c>
    </row>
    <row r="3551" spans="1:31" x14ac:dyDescent="0.25">
      <c r="A3551">
        <v>2375165</v>
      </c>
      <c r="B3551">
        <v>1</v>
      </c>
      <c r="C3551" t="s">
        <v>80</v>
      </c>
      <c r="D3551" t="s">
        <v>99</v>
      </c>
      <c r="E3551" t="s">
        <v>155</v>
      </c>
      <c r="F3551" t="s">
        <v>10451</v>
      </c>
      <c r="G3551" t="s">
        <v>157</v>
      </c>
      <c r="H3551" t="s">
        <v>135</v>
      </c>
      <c r="I3551" t="s">
        <v>136</v>
      </c>
      <c r="J3551" t="s">
        <v>137</v>
      </c>
      <c r="K3551" t="s">
        <v>138</v>
      </c>
      <c r="L3551" t="s">
        <v>10452</v>
      </c>
      <c r="M3551" t="s">
        <v>10453</v>
      </c>
      <c r="N3551">
        <v>4.5755555550000002</v>
      </c>
      <c r="O3551">
        <v>0</v>
      </c>
      <c r="P3551">
        <v>17</v>
      </c>
      <c r="Q3551">
        <v>0</v>
      </c>
      <c r="R3551">
        <v>0</v>
      </c>
      <c r="S3551">
        <v>0</v>
      </c>
      <c r="T3551">
        <v>4</v>
      </c>
      <c r="U3551">
        <v>0</v>
      </c>
      <c r="V3551">
        <v>0</v>
      </c>
      <c r="W3551">
        <v>0</v>
      </c>
      <c r="X3551">
        <v>14.361216567775532</v>
      </c>
      <c r="Y3551">
        <v>0</v>
      </c>
      <c r="Z3551">
        <v>0</v>
      </c>
      <c r="AA3551">
        <v>0</v>
      </c>
      <c r="AB3551">
        <v>16.997448241759063</v>
      </c>
      <c r="AC3551">
        <v>0</v>
      </c>
      <c r="AD3551">
        <v>0</v>
      </c>
      <c r="AE3551">
        <v>31.358664809534595</v>
      </c>
    </row>
    <row r="3552" spans="1:31" x14ac:dyDescent="0.25">
      <c r="A3552">
        <v>2375227</v>
      </c>
      <c r="B3552">
        <v>1</v>
      </c>
      <c r="C3552" t="s">
        <v>81</v>
      </c>
      <c r="D3552" t="s">
        <v>112</v>
      </c>
      <c r="E3552" t="s">
        <v>155</v>
      </c>
      <c r="F3552" t="s">
        <v>10454</v>
      </c>
      <c r="G3552" t="s">
        <v>203</v>
      </c>
      <c r="H3552" t="s">
        <v>135</v>
      </c>
      <c r="I3552" t="s">
        <v>136</v>
      </c>
      <c r="J3552" t="s">
        <v>137</v>
      </c>
      <c r="K3552" t="s">
        <v>138</v>
      </c>
      <c r="L3552" t="s">
        <v>10455</v>
      </c>
      <c r="M3552" t="s">
        <v>10456</v>
      </c>
      <c r="N3552">
        <v>3.8197222219999998</v>
      </c>
      <c r="O3552">
        <v>0</v>
      </c>
      <c r="P3552">
        <v>0</v>
      </c>
      <c r="Q3552">
        <v>0</v>
      </c>
      <c r="R3552">
        <v>8</v>
      </c>
      <c r="S3552">
        <v>0</v>
      </c>
      <c r="T3552">
        <v>4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24.555849283523251</v>
      </c>
      <c r="AA3552">
        <v>0</v>
      </c>
      <c r="AB3552">
        <v>27.674957088312521</v>
      </c>
      <c r="AC3552">
        <v>0</v>
      </c>
      <c r="AD3552">
        <v>0</v>
      </c>
      <c r="AE3552">
        <v>52.230806371835769</v>
      </c>
    </row>
    <row r="3553" spans="1:31" x14ac:dyDescent="0.25">
      <c r="A3553">
        <v>2375252</v>
      </c>
      <c r="B3553">
        <v>1</v>
      </c>
      <c r="C3553" t="s">
        <v>80</v>
      </c>
      <c r="D3553" t="s">
        <v>99</v>
      </c>
      <c r="E3553" t="s">
        <v>155</v>
      </c>
      <c r="F3553" t="s">
        <v>2695</v>
      </c>
      <c r="G3553" t="s">
        <v>203</v>
      </c>
      <c r="H3553" t="s">
        <v>135</v>
      </c>
      <c r="I3553" t="s">
        <v>136</v>
      </c>
      <c r="J3553" t="s">
        <v>137</v>
      </c>
      <c r="K3553" t="s">
        <v>138</v>
      </c>
      <c r="L3553" t="s">
        <v>10457</v>
      </c>
      <c r="M3553" t="s">
        <v>10458</v>
      </c>
      <c r="N3553">
        <v>5.1069444439999998</v>
      </c>
      <c r="O3553">
        <v>0</v>
      </c>
      <c r="P3553">
        <v>39</v>
      </c>
      <c r="Q3553">
        <v>0</v>
      </c>
      <c r="R3553">
        <v>10</v>
      </c>
      <c r="S3553">
        <v>0</v>
      </c>
      <c r="T3553">
        <v>7</v>
      </c>
      <c r="U3553">
        <v>0</v>
      </c>
      <c r="V3553">
        <v>0</v>
      </c>
      <c r="W3553">
        <v>0</v>
      </c>
      <c r="X3553">
        <v>40.045032600131833</v>
      </c>
      <c r="Y3553">
        <v>0</v>
      </c>
      <c r="Z3553">
        <v>53.153302944153751</v>
      </c>
      <c r="AA3553">
        <v>0</v>
      </c>
      <c r="AB3553">
        <v>45.452046532792629</v>
      </c>
      <c r="AC3553">
        <v>0</v>
      </c>
      <c r="AD3553">
        <v>0</v>
      </c>
      <c r="AE3553">
        <v>138.65038207707821</v>
      </c>
    </row>
    <row r="3554" spans="1:31" x14ac:dyDescent="0.25">
      <c r="A3554">
        <v>2375305</v>
      </c>
      <c r="B3554">
        <v>1</v>
      </c>
      <c r="C3554" t="s">
        <v>80</v>
      </c>
      <c r="D3554" t="s">
        <v>101</v>
      </c>
      <c r="E3554" t="s">
        <v>132</v>
      </c>
      <c r="F3554" t="s">
        <v>10459</v>
      </c>
      <c r="G3554" t="s">
        <v>172</v>
      </c>
      <c r="H3554" t="s">
        <v>135</v>
      </c>
      <c r="I3554" t="s">
        <v>136</v>
      </c>
      <c r="J3554" t="s">
        <v>137</v>
      </c>
      <c r="K3554" t="s">
        <v>138</v>
      </c>
      <c r="L3554" t="s">
        <v>10460</v>
      </c>
      <c r="M3554" t="s">
        <v>10461</v>
      </c>
      <c r="N3554">
        <v>7.5105555549999998</v>
      </c>
      <c r="O3554">
        <v>0</v>
      </c>
      <c r="P3554">
        <v>1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1.590070239459767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1.590070239459767</v>
      </c>
    </row>
    <row r="3555" spans="1:31" x14ac:dyDescent="0.25">
      <c r="A3555">
        <v>2375341</v>
      </c>
      <c r="B3555">
        <v>1</v>
      </c>
      <c r="C3555" t="s">
        <v>80</v>
      </c>
      <c r="D3555" t="s">
        <v>82</v>
      </c>
      <c r="E3555" t="s">
        <v>170</v>
      </c>
      <c r="F3555" t="s">
        <v>10462</v>
      </c>
      <c r="G3555" t="s">
        <v>203</v>
      </c>
      <c r="H3555" t="s">
        <v>135</v>
      </c>
      <c r="I3555" t="s">
        <v>136</v>
      </c>
      <c r="J3555" t="s">
        <v>137</v>
      </c>
      <c r="K3555" t="s">
        <v>138</v>
      </c>
      <c r="L3555" t="s">
        <v>10463</v>
      </c>
      <c r="M3555" t="s">
        <v>10464</v>
      </c>
      <c r="N3555">
        <v>1.5786111110000001</v>
      </c>
      <c r="O3555">
        <v>0</v>
      </c>
      <c r="P3555">
        <v>51</v>
      </c>
      <c r="Q3555">
        <v>0</v>
      </c>
      <c r="R3555">
        <v>0</v>
      </c>
      <c r="S3555">
        <v>0</v>
      </c>
      <c r="T3555">
        <v>22</v>
      </c>
      <c r="U3555">
        <v>0</v>
      </c>
      <c r="V3555">
        <v>0</v>
      </c>
      <c r="W3555">
        <v>0</v>
      </c>
      <c r="X3555">
        <v>36.56739015526005</v>
      </c>
      <c r="Y3555">
        <v>0</v>
      </c>
      <c r="Z3555">
        <v>0</v>
      </c>
      <c r="AA3555">
        <v>0</v>
      </c>
      <c r="AB3555">
        <v>154.45344751845775</v>
      </c>
      <c r="AC3555">
        <v>0</v>
      </c>
      <c r="AD3555">
        <v>0</v>
      </c>
      <c r="AE3555">
        <v>191.02083767371781</v>
      </c>
    </row>
    <row r="3556" spans="1:31" x14ac:dyDescent="0.25">
      <c r="A3556">
        <v>2375351</v>
      </c>
      <c r="B3556">
        <v>1</v>
      </c>
      <c r="C3556" t="s">
        <v>80</v>
      </c>
      <c r="D3556" t="s">
        <v>105</v>
      </c>
      <c r="E3556" t="s">
        <v>170</v>
      </c>
      <c r="F3556" t="s">
        <v>10465</v>
      </c>
      <c r="G3556" t="s">
        <v>172</v>
      </c>
      <c r="H3556" t="s">
        <v>135</v>
      </c>
      <c r="I3556" t="s">
        <v>136</v>
      </c>
      <c r="J3556" t="s">
        <v>137</v>
      </c>
      <c r="K3556" t="s">
        <v>138</v>
      </c>
      <c r="L3556" t="s">
        <v>10466</v>
      </c>
      <c r="M3556" t="s">
        <v>10467</v>
      </c>
      <c r="N3556">
        <v>2.3997222219999998</v>
      </c>
      <c r="O3556">
        <v>0</v>
      </c>
      <c r="P3556">
        <v>70</v>
      </c>
      <c r="Q3556">
        <v>0</v>
      </c>
      <c r="R3556">
        <v>0</v>
      </c>
      <c r="S3556">
        <v>0</v>
      </c>
      <c r="T3556">
        <v>7</v>
      </c>
      <c r="U3556">
        <v>0</v>
      </c>
      <c r="V3556">
        <v>0</v>
      </c>
      <c r="W3556">
        <v>0</v>
      </c>
      <c r="X3556">
        <v>44.363840379813745</v>
      </c>
      <c r="Y3556">
        <v>0</v>
      </c>
      <c r="Z3556">
        <v>0</v>
      </c>
      <c r="AA3556">
        <v>0</v>
      </c>
      <c r="AB3556">
        <v>31.441720513812218</v>
      </c>
      <c r="AC3556">
        <v>0</v>
      </c>
      <c r="AD3556">
        <v>0</v>
      </c>
      <c r="AE3556">
        <v>75.805560893625966</v>
      </c>
    </row>
    <row r="3557" spans="1:31" x14ac:dyDescent="0.25">
      <c r="A3557">
        <v>2375354</v>
      </c>
      <c r="B3557">
        <v>1</v>
      </c>
      <c r="C3557" t="s">
        <v>80</v>
      </c>
      <c r="D3557" t="s">
        <v>96</v>
      </c>
      <c r="E3557" t="s">
        <v>132</v>
      </c>
      <c r="F3557" t="s">
        <v>10468</v>
      </c>
      <c r="G3557" t="s">
        <v>149</v>
      </c>
      <c r="H3557" t="s">
        <v>135</v>
      </c>
      <c r="I3557" t="s">
        <v>136</v>
      </c>
      <c r="J3557" t="s">
        <v>137</v>
      </c>
      <c r="K3557" t="s">
        <v>138</v>
      </c>
      <c r="L3557" t="s">
        <v>10469</v>
      </c>
      <c r="M3557" t="s">
        <v>10470</v>
      </c>
      <c r="N3557">
        <v>6.5322222219999997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5.2638347729099992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5.2638347729099992</v>
      </c>
    </row>
    <row r="3558" spans="1:31" x14ac:dyDescent="0.25">
      <c r="A3558">
        <v>2375405</v>
      </c>
      <c r="B3558">
        <v>1</v>
      </c>
      <c r="C3558" t="s">
        <v>81</v>
      </c>
      <c r="D3558" t="s">
        <v>112</v>
      </c>
      <c r="E3558" t="s">
        <v>155</v>
      </c>
      <c r="F3558" t="s">
        <v>10471</v>
      </c>
      <c r="G3558" t="s">
        <v>3916</v>
      </c>
      <c r="H3558" t="s">
        <v>135</v>
      </c>
      <c r="I3558" t="s">
        <v>136</v>
      </c>
      <c r="J3558" t="s">
        <v>137</v>
      </c>
      <c r="K3558" t="s">
        <v>138</v>
      </c>
      <c r="L3558" t="s">
        <v>10472</v>
      </c>
      <c r="M3558" t="s">
        <v>10473</v>
      </c>
      <c r="N3558">
        <v>3.3566666660000002</v>
      </c>
      <c r="O3558">
        <v>0</v>
      </c>
      <c r="P3558">
        <v>14</v>
      </c>
      <c r="Q3558">
        <v>0</v>
      </c>
      <c r="R3558">
        <v>9</v>
      </c>
      <c r="S3558">
        <v>0</v>
      </c>
      <c r="T3558">
        <v>3</v>
      </c>
      <c r="U3558">
        <v>0</v>
      </c>
      <c r="V3558">
        <v>0</v>
      </c>
      <c r="W3558">
        <v>0</v>
      </c>
      <c r="X3558">
        <v>5.7284910526396535</v>
      </c>
      <c r="Y3558">
        <v>0</v>
      </c>
      <c r="Z3558">
        <v>0.61499424278144998</v>
      </c>
      <c r="AA3558">
        <v>0</v>
      </c>
      <c r="AB3558">
        <v>1.7321644366519997</v>
      </c>
      <c r="AC3558">
        <v>0</v>
      </c>
      <c r="AD3558">
        <v>0</v>
      </c>
      <c r="AE3558">
        <v>8.0756497320731029</v>
      </c>
    </row>
    <row r="3559" spans="1:31" x14ac:dyDescent="0.25">
      <c r="A3559">
        <v>2375429</v>
      </c>
      <c r="B3559">
        <v>1</v>
      </c>
      <c r="C3559" t="s">
        <v>81</v>
      </c>
      <c r="D3559" t="s">
        <v>115</v>
      </c>
      <c r="E3559" t="s">
        <v>155</v>
      </c>
      <c r="F3559" t="s">
        <v>10474</v>
      </c>
      <c r="G3559" t="s">
        <v>203</v>
      </c>
      <c r="H3559" t="s">
        <v>135</v>
      </c>
      <c r="I3559" t="s">
        <v>136</v>
      </c>
      <c r="J3559" t="s">
        <v>137</v>
      </c>
      <c r="K3559" t="s">
        <v>138</v>
      </c>
      <c r="L3559" t="s">
        <v>10475</v>
      </c>
      <c r="M3559" t="s">
        <v>10476</v>
      </c>
      <c r="N3559">
        <v>1.97</v>
      </c>
      <c r="O3559">
        <v>0</v>
      </c>
      <c r="P3559">
        <v>5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5.006982394996666E-2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5.006982394996666E-2</v>
      </c>
    </row>
    <row r="3560" spans="1:31" x14ac:dyDescent="0.25">
      <c r="A3560">
        <v>2375440</v>
      </c>
      <c r="B3560">
        <v>1</v>
      </c>
      <c r="C3560" t="s">
        <v>80</v>
      </c>
      <c r="D3560" t="s">
        <v>98</v>
      </c>
      <c r="E3560" t="s">
        <v>132</v>
      </c>
      <c r="F3560" t="s">
        <v>10477</v>
      </c>
      <c r="G3560" t="s">
        <v>149</v>
      </c>
      <c r="H3560" t="s">
        <v>135</v>
      </c>
      <c r="I3560" t="s">
        <v>136</v>
      </c>
      <c r="J3560" t="s">
        <v>137</v>
      </c>
      <c r="K3560" t="s">
        <v>138</v>
      </c>
      <c r="L3560" t="s">
        <v>10478</v>
      </c>
      <c r="M3560" t="s">
        <v>10479</v>
      </c>
      <c r="N3560">
        <v>1.535833333</v>
      </c>
      <c r="O3560">
        <v>0</v>
      </c>
      <c r="P3560">
        <v>1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2.4927322894778334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2.4927322894778334</v>
      </c>
    </row>
    <row r="3561" spans="1:31" x14ac:dyDescent="0.25">
      <c r="A3561">
        <v>2375454</v>
      </c>
      <c r="B3561">
        <v>1</v>
      </c>
      <c r="C3561" t="s">
        <v>80</v>
      </c>
      <c r="D3561" t="s">
        <v>84</v>
      </c>
      <c r="E3561" t="s">
        <v>132</v>
      </c>
      <c r="F3561" t="s">
        <v>10480</v>
      </c>
      <c r="G3561" t="s">
        <v>149</v>
      </c>
      <c r="H3561" t="s">
        <v>135</v>
      </c>
      <c r="I3561" t="s">
        <v>136</v>
      </c>
      <c r="J3561" t="s">
        <v>137</v>
      </c>
      <c r="K3561" t="s">
        <v>138</v>
      </c>
      <c r="L3561" t="s">
        <v>10481</v>
      </c>
      <c r="M3561" t="s">
        <v>10482</v>
      </c>
      <c r="N3561">
        <v>0.84444444399999996</v>
      </c>
      <c r="O3561">
        <v>0</v>
      </c>
      <c r="P3561">
        <v>4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1.4235988602085001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1.4235988602085001</v>
      </c>
    </row>
    <row r="3562" spans="1:31" x14ac:dyDescent="0.25">
      <c r="A3562">
        <v>2375461</v>
      </c>
      <c r="B3562">
        <v>1</v>
      </c>
      <c r="C3562" t="s">
        <v>80</v>
      </c>
      <c r="D3562" t="s">
        <v>93</v>
      </c>
      <c r="E3562" t="s">
        <v>155</v>
      </c>
      <c r="F3562" t="s">
        <v>10483</v>
      </c>
      <c r="G3562" t="s">
        <v>203</v>
      </c>
      <c r="H3562" t="s">
        <v>135</v>
      </c>
      <c r="I3562" t="s">
        <v>136</v>
      </c>
      <c r="J3562" t="s">
        <v>137</v>
      </c>
      <c r="K3562" t="s">
        <v>138</v>
      </c>
      <c r="L3562" t="s">
        <v>10484</v>
      </c>
      <c r="M3562" t="s">
        <v>10485</v>
      </c>
      <c r="N3562">
        <v>3.6213888879999998</v>
      </c>
      <c r="O3562">
        <v>0</v>
      </c>
      <c r="P3562">
        <v>5</v>
      </c>
      <c r="Q3562">
        <v>0</v>
      </c>
      <c r="R3562">
        <v>3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4.2802720091932676</v>
      </c>
      <c r="Y3562">
        <v>0</v>
      </c>
      <c r="Z3562">
        <v>20.438852652445497</v>
      </c>
      <c r="AA3562">
        <v>0</v>
      </c>
      <c r="AB3562">
        <v>0</v>
      </c>
      <c r="AC3562">
        <v>0</v>
      </c>
      <c r="AD3562">
        <v>0</v>
      </c>
      <c r="AE3562">
        <v>24.719124661638766</v>
      </c>
    </row>
    <row r="3563" spans="1:31" x14ac:dyDescent="0.25">
      <c r="A3563">
        <v>2375473</v>
      </c>
      <c r="B3563">
        <v>1</v>
      </c>
      <c r="C3563" t="s">
        <v>81</v>
      </c>
      <c r="D3563" t="s">
        <v>112</v>
      </c>
      <c r="E3563" t="s">
        <v>132</v>
      </c>
      <c r="F3563" t="s">
        <v>10486</v>
      </c>
      <c r="G3563" t="s">
        <v>149</v>
      </c>
      <c r="H3563" t="s">
        <v>135</v>
      </c>
      <c r="I3563" t="s">
        <v>136</v>
      </c>
      <c r="J3563" t="s">
        <v>137</v>
      </c>
      <c r="K3563" t="s">
        <v>138</v>
      </c>
      <c r="L3563" t="s">
        <v>10487</v>
      </c>
      <c r="M3563" t="s">
        <v>10488</v>
      </c>
      <c r="N3563">
        <v>3.5905555549999999</v>
      </c>
      <c r="O3563">
        <v>0</v>
      </c>
      <c r="P3563">
        <v>1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1.3810216930949333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1.3810216930949333</v>
      </c>
    </row>
    <row r="3564" spans="1:31" x14ac:dyDescent="0.25">
      <c r="A3564">
        <v>2375475</v>
      </c>
      <c r="B3564">
        <v>1</v>
      </c>
      <c r="C3564" t="s">
        <v>80</v>
      </c>
      <c r="D3564" t="s">
        <v>97</v>
      </c>
      <c r="E3564" t="s">
        <v>155</v>
      </c>
      <c r="F3564" t="s">
        <v>10489</v>
      </c>
      <c r="G3564" t="s">
        <v>157</v>
      </c>
      <c r="H3564" t="s">
        <v>135</v>
      </c>
      <c r="I3564" t="s">
        <v>136</v>
      </c>
      <c r="J3564" t="s">
        <v>137</v>
      </c>
      <c r="K3564" t="s">
        <v>138</v>
      </c>
      <c r="L3564" t="s">
        <v>10490</v>
      </c>
      <c r="M3564" t="s">
        <v>10491</v>
      </c>
      <c r="N3564">
        <v>3.7405555549999998</v>
      </c>
      <c r="O3564">
        <v>0</v>
      </c>
      <c r="P3564">
        <v>4</v>
      </c>
      <c r="Q3564">
        <v>0</v>
      </c>
      <c r="R3564">
        <v>0</v>
      </c>
      <c r="S3564">
        <v>0</v>
      </c>
      <c r="T3564">
        <v>1</v>
      </c>
      <c r="U3564">
        <v>0</v>
      </c>
      <c r="V3564">
        <v>0</v>
      </c>
      <c r="W3564">
        <v>0</v>
      </c>
      <c r="X3564">
        <v>2.9186980340490831</v>
      </c>
      <c r="Y3564">
        <v>0</v>
      </c>
      <c r="Z3564">
        <v>0</v>
      </c>
      <c r="AA3564">
        <v>0</v>
      </c>
      <c r="AB3564">
        <v>0.40668509260669999</v>
      </c>
      <c r="AC3564">
        <v>0</v>
      </c>
      <c r="AD3564">
        <v>0</v>
      </c>
      <c r="AE3564">
        <v>3.3253831266557832</v>
      </c>
    </row>
    <row r="3565" spans="1:31" x14ac:dyDescent="0.25">
      <c r="A3565">
        <v>2375479</v>
      </c>
      <c r="B3565">
        <v>1</v>
      </c>
      <c r="C3565" t="s">
        <v>81</v>
      </c>
      <c r="D3565" t="s">
        <v>112</v>
      </c>
      <c r="E3565" t="s">
        <v>132</v>
      </c>
      <c r="F3565" t="s">
        <v>10492</v>
      </c>
      <c r="G3565" t="s">
        <v>149</v>
      </c>
      <c r="H3565" t="s">
        <v>135</v>
      </c>
      <c r="I3565" t="s">
        <v>136</v>
      </c>
      <c r="J3565" t="s">
        <v>137</v>
      </c>
      <c r="K3565" t="s">
        <v>138</v>
      </c>
      <c r="L3565" t="s">
        <v>10493</v>
      </c>
      <c r="M3565" t="s">
        <v>10494</v>
      </c>
      <c r="N3565">
        <v>3.2152777769999998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1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1.78551825532E-2</v>
      </c>
      <c r="AC3565">
        <v>0</v>
      </c>
      <c r="AD3565">
        <v>0</v>
      </c>
      <c r="AE3565">
        <v>1.78551825532E-2</v>
      </c>
    </row>
    <row r="3566" spans="1:31" x14ac:dyDescent="0.25">
      <c r="A3566">
        <v>2375489</v>
      </c>
      <c r="B3566">
        <v>1</v>
      </c>
      <c r="C3566" t="s">
        <v>81</v>
      </c>
      <c r="D3566" t="s">
        <v>119</v>
      </c>
      <c r="E3566" t="s">
        <v>155</v>
      </c>
      <c r="F3566" t="s">
        <v>10495</v>
      </c>
      <c r="G3566" t="s">
        <v>203</v>
      </c>
      <c r="H3566" t="s">
        <v>135</v>
      </c>
      <c r="I3566" t="s">
        <v>136</v>
      </c>
      <c r="J3566" t="s">
        <v>137</v>
      </c>
      <c r="K3566" t="s">
        <v>138</v>
      </c>
      <c r="L3566" t="s">
        <v>10496</v>
      </c>
      <c r="M3566" t="s">
        <v>10497</v>
      </c>
      <c r="N3566">
        <v>1.1475</v>
      </c>
      <c r="O3566">
        <v>0</v>
      </c>
      <c r="P3566">
        <v>41</v>
      </c>
      <c r="Q3566">
        <v>0</v>
      </c>
      <c r="R3566">
        <v>1</v>
      </c>
      <c r="S3566">
        <v>0</v>
      </c>
      <c r="T3566">
        <v>2</v>
      </c>
      <c r="U3566">
        <v>0</v>
      </c>
      <c r="V3566">
        <v>0</v>
      </c>
      <c r="W3566">
        <v>0</v>
      </c>
      <c r="X3566">
        <v>7.3970388817700004</v>
      </c>
      <c r="Y3566">
        <v>0</v>
      </c>
      <c r="Z3566">
        <v>0</v>
      </c>
      <c r="AA3566">
        <v>0</v>
      </c>
      <c r="AB3566">
        <v>0.58253803308675001</v>
      </c>
      <c r="AC3566">
        <v>0</v>
      </c>
      <c r="AD3566">
        <v>0</v>
      </c>
      <c r="AE3566">
        <v>7.9795769148567501</v>
      </c>
    </row>
    <row r="3567" spans="1:31" x14ac:dyDescent="0.25">
      <c r="A3567">
        <v>2375520</v>
      </c>
      <c r="B3567">
        <v>1</v>
      </c>
      <c r="C3567" t="s">
        <v>81</v>
      </c>
      <c r="D3567" t="s">
        <v>122</v>
      </c>
      <c r="E3567" t="s">
        <v>155</v>
      </c>
      <c r="F3567" t="s">
        <v>10498</v>
      </c>
      <c r="G3567" t="s">
        <v>203</v>
      </c>
      <c r="H3567" t="s">
        <v>135</v>
      </c>
      <c r="I3567" t="s">
        <v>136</v>
      </c>
      <c r="J3567" t="s">
        <v>137</v>
      </c>
      <c r="K3567" t="s">
        <v>138</v>
      </c>
      <c r="L3567" t="s">
        <v>10499</v>
      </c>
      <c r="M3567" t="s">
        <v>10500</v>
      </c>
      <c r="N3567">
        <v>1.511666666</v>
      </c>
      <c r="O3567">
        <v>0</v>
      </c>
      <c r="P3567">
        <v>4</v>
      </c>
      <c r="Q3567">
        <v>0</v>
      </c>
      <c r="R3567">
        <v>0</v>
      </c>
      <c r="S3567">
        <v>0</v>
      </c>
      <c r="T3567">
        <v>3</v>
      </c>
      <c r="U3567">
        <v>0</v>
      </c>
      <c r="V3567">
        <v>0</v>
      </c>
      <c r="W3567">
        <v>0</v>
      </c>
      <c r="X3567">
        <v>2.7653156195391997</v>
      </c>
      <c r="Y3567">
        <v>0</v>
      </c>
      <c r="Z3567">
        <v>0</v>
      </c>
      <c r="AA3567">
        <v>0</v>
      </c>
      <c r="AB3567">
        <v>8.2362924695204995</v>
      </c>
      <c r="AC3567">
        <v>0</v>
      </c>
      <c r="AD3567">
        <v>0</v>
      </c>
      <c r="AE3567">
        <v>11.001608089059699</v>
      </c>
    </row>
    <row r="3568" spans="1:31" x14ac:dyDescent="0.25">
      <c r="A3568">
        <v>2375526</v>
      </c>
      <c r="B3568">
        <v>1</v>
      </c>
      <c r="C3568" t="s">
        <v>80</v>
      </c>
      <c r="D3568" t="s">
        <v>110</v>
      </c>
      <c r="E3568" t="s">
        <v>170</v>
      </c>
      <c r="F3568" t="s">
        <v>10501</v>
      </c>
      <c r="G3568" t="s">
        <v>161</v>
      </c>
      <c r="H3568" t="s">
        <v>135</v>
      </c>
      <c r="I3568" t="s">
        <v>136</v>
      </c>
      <c r="J3568" t="s">
        <v>137</v>
      </c>
      <c r="K3568" t="s">
        <v>138</v>
      </c>
      <c r="L3568" t="s">
        <v>10502</v>
      </c>
      <c r="M3568" t="s">
        <v>10503</v>
      </c>
      <c r="N3568">
        <v>1.3363888880000001</v>
      </c>
      <c r="O3568">
        <v>0</v>
      </c>
      <c r="P3568">
        <v>80</v>
      </c>
      <c r="Q3568">
        <v>0</v>
      </c>
      <c r="R3568">
        <v>0</v>
      </c>
      <c r="S3568">
        <v>0</v>
      </c>
      <c r="T3568">
        <v>12</v>
      </c>
      <c r="U3568">
        <v>0</v>
      </c>
      <c r="V3568">
        <v>0</v>
      </c>
      <c r="W3568">
        <v>0</v>
      </c>
      <c r="X3568">
        <v>33.91530499625334</v>
      </c>
      <c r="Y3568">
        <v>0</v>
      </c>
      <c r="Z3568">
        <v>0</v>
      </c>
      <c r="AA3568">
        <v>0</v>
      </c>
      <c r="AB3568">
        <v>10.733893617085625</v>
      </c>
      <c r="AC3568">
        <v>0</v>
      </c>
      <c r="AD3568">
        <v>0</v>
      </c>
      <c r="AE3568">
        <v>44.649198613338967</v>
      </c>
    </row>
    <row r="3569" spans="1:31" x14ac:dyDescent="0.25">
      <c r="A3569">
        <v>2375548</v>
      </c>
      <c r="B3569">
        <v>1</v>
      </c>
      <c r="C3569" t="s">
        <v>80</v>
      </c>
      <c r="D3569" t="s">
        <v>99</v>
      </c>
      <c r="E3569" t="s">
        <v>132</v>
      </c>
      <c r="F3569" t="s">
        <v>10504</v>
      </c>
      <c r="G3569" t="s">
        <v>149</v>
      </c>
      <c r="H3569" t="s">
        <v>135</v>
      </c>
      <c r="I3569" t="s">
        <v>136</v>
      </c>
      <c r="J3569" t="s">
        <v>137</v>
      </c>
      <c r="K3569" t="s">
        <v>138</v>
      </c>
      <c r="L3569" t="s">
        <v>10505</v>
      </c>
      <c r="M3569" t="s">
        <v>10506</v>
      </c>
      <c r="N3569">
        <v>1.330833333</v>
      </c>
      <c r="O3569">
        <v>0</v>
      </c>
      <c r="P3569">
        <v>1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0.67732035199902496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0.67732035199902496</v>
      </c>
    </row>
    <row r="3570" spans="1:31" x14ac:dyDescent="0.25">
      <c r="A3570">
        <v>2375450</v>
      </c>
      <c r="B3570">
        <v>1</v>
      </c>
      <c r="C3570" t="s">
        <v>80</v>
      </c>
      <c r="D3570" t="s">
        <v>94</v>
      </c>
      <c r="E3570" t="s">
        <v>155</v>
      </c>
      <c r="F3570" t="s">
        <v>10507</v>
      </c>
      <c r="G3570" t="s">
        <v>172</v>
      </c>
      <c r="H3570" t="s">
        <v>135</v>
      </c>
      <c r="I3570" t="s">
        <v>136</v>
      </c>
      <c r="J3570" t="s">
        <v>3</v>
      </c>
      <c r="K3570" t="s">
        <v>138</v>
      </c>
      <c r="L3570" t="s">
        <v>10508</v>
      </c>
      <c r="M3570" t="s">
        <v>10509</v>
      </c>
      <c r="N3570">
        <v>4.4580555549999996</v>
      </c>
      <c r="O3570">
        <v>0</v>
      </c>
      <c r="P3570">
        <v>27</v>
      </c>
      <c r="Q3570">
        <v>0</v>
      </c>
      <c r="R3570">
        <v>0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21.688215066049498</v>
      </c>
      <c r="Y3570">
        <v>0</v>
      </c>
      <c r="Z3570">
        <v>0</v>
      </c>
      <c r="AA3570">
        <v>0</v>
      </c>
      <c r="AB3570">
        <v>0.20246813360766666</v>
      </c>
      <c r="AC3570">
        <v>0</v>
      </c>
      <c r="AD3570">
        <v>0</v>
      </c>
      <c r="AE3570">
        <v>21.890683199657165</v>
      </c>
    </row>
    <row r="3571" spans="1:31" x14ac:dyDescent="0.25">
      <c r="A3571">
        <v>2375456</v>
      </c>
      <c r="B3571">
        <v>1</v>
      </c>
      <c r="C3571" t="s">
        <v>80</v>
      </c>
      <c r="D3571" t="s">
        <v>103</v>
      </c>
      <c r="E3571" t="s">
        <v>132</v>
      </c>
      <c r="F3571" t="s">
        <v>10510</v>
      </c>
      <c r="G3571" t="s">
        <v>149</v>
      </c>
      <c r="H3571" t="s">
        <v>135</v>
      </c>
      <c r="I3571" t="s">
        <v>136</v>
      </c>
      <c r="J3571" t="s">
        <v>137</v>
      </c>
      <c r="K3571" t="s">
        <v>138</v>
      </c>
      <c r="L3571" t="s">
        <v>10511</v>
      </c>
      <c r="M3571" t="s">
        <v>10512</v>
      </c>
      <c r="N3571">
        <v>3.7744444439999998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6.8199209663946672</v>
      </c>
      <c r="AC3571">
        <v>0</v>
      </c>
      <c r="AD3571">
        <v>0</v>
      </c>
      <c r="AE3571">
        <v>6.8199209663946672</v>
      </c>
    </row>
    <row r="3572" spans="1:31" x14ac:dyDescent="0.25">
      <c r="A3572">
        <v>2375458</v>
      </c>
      <c r="B3572">
        <v>1</v>
      </c>
      <c r="C3572" t="s">
        <v>80</v>
      </c>
      <c r="D3572" t="s">
        <v>90</v>
      </c>
      <c r="E3572" t="s">
        <v>132</v>
      </c>
      <c r="F3572" t="s">
        <v>10513</v>
      </c>
      <c r="G3572" t="s">
        <v>145</v>
      </c>
      <c r="H3572" t="s">
        <v>135</v>
      </c>
      <c r="I3572" t="s">
        <v>136</v>
      </c>
      <c r="J3572" t="s">
        <v>137</v>
      </c>
      <c r="K3572" t="s">
        <v>138</v>
      </c>
      <c r="L3572" t="s">
        <v>10514</v>
      </c>
      <c r="M3572" t="s">
        <v>10515</v>
      </c>
      <c r="N3572">
        <v>2.8222222220000002</v>
      </c>
      <c r="O3572">
        <v>0</v>
      </c>
      <c r="P3572">
        <v>3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3.1525677234368339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3.1525677234368339</v>
      </c>
    </row>
    <row r="3573" spans="1:31" x14ac:dyDescent="0.25">
      <c r="A3573">
        <v>2375480</v>
      </c>
      <c r="B3573">
        <v>1</v>
      </c>
      <c r="C3573" t="s">
        <v>80</v>
      </c>
      <c r="D3573" t="s">
        <v>93</v>
      </c>
      <c r="E3573" t="s">
        <v>155</v>
      </c>
      <c r="F3573" t="s">
        <v>10516</v>
      </c>
      <c r="G3573" t="s">
        <v>203</v>
      </c>
      <c r="H3573" t="s">
        <v>135</v>
      </c>
      <c r="I3573" t="s">
        <v>136</v>
      </c>
      <c r="J3573" t="s">
        <v>137</v>
      </c>
      <c r="K3573" t="s">
        <v>138</v>
      </c>
      <c r="L3573" t="s">
        <v>10517</v>
      </c>
      <c r="M3573" t="s">
        <v>10518</v>
      </c>
      <c r="N3573">
        <v>4.045833333</v>
      </c>
      <c r="O3573">
        <v>0</v>
      </c>
      <c r="P3573">
        <v>1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0.26433097053600002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0.26433097053600002</v>
      </c>
    </row>
    <row r="3574" spans="1:31" x14ac:dyDescent="0.25">
      <c r="A3574">
        <v>2375483</v>
      </c>
      <c r="B3574">
        <v>1</v>
      </c>
      <c r="C3574" t="s">
        <v>80</v>
      </c>
      <c r="D3574" t="s">
        <v>96</v>
      </c>
      <c r="E3574" t="s">
        <v>155</v>
      </c>
      <c r="F3574" t="s">
        <v>10519</v>
      </c>
      <c r="G3574" t="s">
        <v>157</v>
      </c>
      <c r="H3574" t="s">
        <v>135</v>
      </c>
      <c r="I3574" t="s">
        <v>136</v>
      </c>
      <c r="J3574" t="s">
        <v>137</v>
      </c>
      <c r="K3574" t="s">
        <v>138</v>
      </c>
      <c r="L3574" t="s">
        <v>10520</v>
      </c>
      <c r="M3574" t="s">
        <v>10521</v>
      </c>
      <c r="N3574">
        <v>4.2202777769999997</v>
      </c>
      <c r="O3574">
        <v>0</v>
      </c>
      <c r="P3574">
        <v>113</v>
      </c>
      <c r="Q3574">
        <v>0</v>
      </c>
      <c r="R3574">
        <v>0</v>
      </c>
      <c r="S3574">
        <v>0</v>
      </c>
      <c r="T3574">
        <v>14</v>
      </c>
      <c r="U3574">
        <v>0</v>
      </c>
      <c r="V3574">
        <v>0</v>
      </c>
      <c r="W3574">
        <v>0</v>
      </c>
      <c r="X3574">
        <v>133.00888833455937</v>
      </c>
      <c r="Y3574">
        <v>0</v>
      </c>
      <c r="Z3574">
        <v>0</v>
      </c>
      <c r="AA3574">
        <v>0</v>
      </c>
      <c r="AB3574">
        <v>97.49122250443682</v>
      </c>
      <c r="AC3574">
        <v>0</v>
      </c>
      <c r="AD3574">
        <v>0</v>
      </c>
      <c r="AE3574">
        <v>230.50011083899619</v>
      </c>
    </row>
    <row r="3575" spans="1:31" x14ac:dyDescent="0.25">
      <c r="A3575">
        <v>2375486</v>
      </c>
      <c r="B3575">
        <v>1</v>
      </c>
      <c r="C3575" t="s">
        <v>80</v>
      </c>
      <c r="D3575" t="s">
        <v>84</v>
      </c>
      <c r="E3575" t="s">
        <v>155</v>
      </c>
      <c r="F3575" t="s">
        <v>2241</v>
      </c>
      <c r="G3575" t="s">
        <v>203</v>
      </c>
      <c r="H3575" t="s">
        <v>135</v>
      </c>
      <c r="I3575" t="s">
        <v>136</v>
      </c>
      <c r="J3575" t="s">
        <v>137</v>
      </c>
      <c r="K3575" t="s">
        <v>138</v>
      </c>
      <c r="L3575" t="s">
        <v>10522</v>
      </c>
      <c r="M3575" t="s">
        <v>10523</v>
      </c>
      <c r="N3575">
        <v>3.8502777770000001</v>
      </c>
      <c r="O3575">
        <v>0</v>
      </c>
      <c r="P3575">
        <v>234</v>
      </c>
      <c r="Q3575">
        <v>0</v>
      </c>
      <c r="R3575">
        <v>0</v>
      </c>
      <c r="S3575">
        <v>0</v>
      </c>
      <c r="T3575">
        <v>14</v>
      </c>
      <c r="U3575">
        <v>0</v>
      </c>
      <c r="V3575">
        <v>0</v>
      </c>
      <c r="W3575">
        <v>0</v>
      </c>
      <c r="X3575">
        <v>239.9396406002204</v>
      </c>
      <c r="Y3575">
        <v>0</v>
      </c>
      <c r="Z3575">
        <v>0</v>
      </c>
      <c r="AA3575">
        <v>0</v>
      </c>
      <c r="AB3575">
        <v>42.136092546201539</v>
      </c>
      <c r="AC3575">
        <v>0</v>
      </c>
      <c r="AD3575">
        <v>0</v>
      </c>
      <c r="AE3575">
        <v>282.07573314642195</v>
      </c>
    </row>
    <row r="3576" spans="1:31" x14ac:dyDescent="0.25">
      <c r="A3576">
        <v>2375491</v>
      </c>
      <c r="B3576">
        <v>1</v>
      </c>
      <c r="C3576" t="s">
        <v>81</v>
      </c>
      <c r="D3576" t="s">
        <v>112</v>
      </c>
      <c r="E3576" t="s">
        <v>132</v>
      </c>
      <c r="F3576" t="s">
        <v>10524</v>
      </c>
      <c r="G3576" t="s">
        <v>145</v>
      </c>
      <c r="H3576" t="s">
        <v>135</v>
      </c>
      <c r="I3576" t="s">
        <v>136</v>
      </c>
      <c r="J3576" t="s">
        <v>137</v>
      </c>
      <c r="K3576" t="s">
        <v>138</v>
      </c>
      <c r="L3576" t="s">
        <v>10525</v>
      </c>
      <c r="M3576" t="s">
        <v>10526</v>
      </c>
      <c r="N3576">
        <v>0.93083333300000004</v>
      </c>
      <c r="O3576">
        <v>0</v>
      </c>
      <c r="P3576">
        <v>2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0.52634350079000003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0.52634350079000003</v>
      </c>
    </row>
    <row r="3577" spans="1:31" x14ac:dyDescent="0.25">
      <c r="A3577">
        <v>2375498</v>
      </c>
      <c r="B3577">
        <v>1</v>
      </c>
      <c r="C3577" t="s">
        <v>80</v>
      </c>
      <c r="D3577" t="s">
        <v>97</v>
      </c>
      <c r="E3577" t="s">
        <v>155</v>
      </c>
      <c r="F3577" t="s">
        <v>9969</v>
      </c>
      <c r="G3577" t="s">
        <v>203</v>
      </c>
      <c r="H3577" t="s">
        <v>135</v>
      </c>
      <c r="I3577" t="s">
        <v>136</v>
      </c>
      <c r="J3577" t="s">
        <v>137</v>
      </c>
      <c r="K3577" t="s">
        <v>138</v>
      </c>
      <c r="L3577" t="s">
        <v>10527</v>
      </c>
      <c r="M3577" t="s">
        <v>10528</v>
      </c>
      <c r="N3577">
        <v>4.3333333329999997</v>
      </c>
      <c r="O3577">
        <v>0</v>
      </c>
      <c r="P3577">
        <v>76</v>
      </c>
      <c r="Q3577">
        <v>0</v>
      </c>
      <c r="R3577">
        <v>0</v>
      </c>
      <c r="S3577">
        <v>0</v>
      </c>
      <c r="T3577">
        <v>3</v>
      </c>
      <c r="U3577">
        <v>0</v>
      </c>
      <c r="V3577">
        <v>0</v>
      </c>
      <c r="W3577">
        <v>0</v>
      </c>
      <c r="X3577">
        <v>93.83731412775397</v>
      </c>
      <c r="Y3577">
        <v>0</v>
      </c>
      <c r="Z3577">
        <v>0</v>
      </c>
      <c r="AA3577">
        <v>0</v>
      </c>
      <c r="AB3577">
        <v>13.242420335519473</v>
      </c>
      <c r="AC3577">
        <v>0</v>
      </c>
      <c r="AD3577">
        <v>0</v>
      </c>
      <c r="AE3577">
        <v>107.07973446327344</v>
      </c>
    </row>
    <row r="3578" spans="1:31" x14ac:dyDescent="0.25">
      <c r="A3578">
        <v>2375499</v>
      </c>
      <c r="B3578">
        <v>1</v>
      </c>
      <c r="C3578" t="s">
        <v>80</v>
      </c>
      <c r="D3578" t="s">
        <v>94</v>
      </c>
      <c r="E3578" t="s">
        <v>155</v>
      </c>
      <c r="F3578" t="s">
        <v>10529</v>
      </c>
      <c r="G3578" t="s">
        <v>203</v>
      </c>
      <c r="H3578" t="s">
        <v>135</v>
      </c>
      <c r="I3578" t="s">
        <v>136</v>
      </c>
      <c r="J3578" t="s">
        <v>137</v>
      </c>
      <c r="K3578" t="s">
        <v>138</v>
      </c>
      <c r="L3578" t="s">
        <v>10530</v>
      </c>
      <c r="M3578" t="s">
        <v>10531</v>
      </c>
      <c r="N3578">
        <v>3.4608333330000001</v>
      </c>
      <c r="O3578">
        <v>0</v>
      </c>
      <c r="P3578">
        <v>59</v>
      </c>
      <c r="Q3578">
        <v>0</v>
      </c>
      <c r="R3578">
        <v>0</v>
      </c>
      <c r="S3578">
        <v>0</v>
      </c>
      <c r="T3578">
        <v>35</v>
      </c>
      <c r="U3578">
        <v>0</v>
      </c>
      <c r="V3578">
        <v>0</v>
      </c>
      <c r="W3578">
        <v>0</v>
      </c>
      <c r="X3578">
        <v>39.74192390261171</v>
      </c>
      <c r="Y3578">
        <v>0</v>
      </c>
      <c r="Z3578">
        <v>0</v>
      </c>
      <c r="AA3578">
        <v>0</v>
      </c>
      <c r="AB3578">
        <v>59.808875784559994</v>
      </c>
      <c r="AC3578">
        <v>0</v>
      </c>
      <c r="AD3578">
        <v>0</v>
      </c>
      <c r="AE3578">
        <v>99.550799687171704</v>
      </c>
    </row>
    <row r="3579" spans="1:31" x14ac:dyDescent="0.25">
      <c r="A3579">
        <v>2375534</v>
      </c>
      <c r="B3579">
        <v>1</v>
      </c>
      <c r="C3579" t="s">
        <v>80</v>
      </c>
      <c r="D3579" t="s">
        <v>108</v>
      </c>
      <c r="E3579" t="s">
        <v>155</v>
      </c>
      <c r="F3579" t="s">
        <v>10532</v>
      </c>
      <c r="G3579" t="s">
        <v>203</v>
      </c>
      <c r="H3579" t="s">
        <v>135</v>
      </c>
      <c r="I3579" t="s">
        <v>136</v>
      </c>
      <c r="J3579" t="s">
        <v>137</v>
      </c>
      <c r="K3579" t="s">
        <v>138</v>
      </c>
      <c r="L3579" t="s">
        <v>10533</v>
      </c>
      <c r="M3579" t="s">
        <v>10534</v>
      </c>
      <c r="N3579">
        <v>2.4011111110000001</v>
      </c>
      <c r="O3579">
        <v>0</v>
      </c>
      <c r="P3579">
        <v>11</v>
      </c>
      <c r="Q3579">
        <v>0</v>
      </c>
      <c r="R3579">
        <v>3</v>
      </c>
      <c r="S3579">
        <v>0</v>
      </c>
      <c r="T3579">
        <v>1</v>
      </c>
      <c r="U3579">
        <v>0</v>
      </c>
      <c r="V3579">
        <v>0</v>
      </c>
      <c r="W3579">
        <v>0</v>
      </c>
      <c r="X3579">
        <v>3.8654123699910343</v>
      </c>
      <c r="Y3579">
        <v>0</v>
      </c>
      <c r="Z3579">
        <v>13.806858020448901</v>
      </c>
      <c r="AA3579">
        <v>0</v>
      </c>
      <c r="AB3579">
        <v>0</v>
      </c>
      <c r="AC3579">
        <v>0</v>
      </c>
      <c r="AD3579">
        <v>0</v>
      </c>
      <c r="AE3579">
        <v>17.672270390439934</v>
      </c>
    </row>
    <row r="3580" spans="1:31" x14ac:dyDescent="0.25">
      <c r="A3580">
        <v>2375539</v>
      </c>
      <c r="B3580">
        <v>1</v>
      </c>
      <c r="C3580" t="s">
        <v>80</v>
      </c>
      <c r="D3580" t="s">
        <v>105</v>
      </c>
      <c r="E3580" t="s">
        <v>132</v>
      </c>
      <c r="F3580" t="s">
        <v>10535</v>
      </c>
      <c r="G3580" t="s">
        <v>149</v>
      </c>
      <c r="H3580" t="s">
        <v>135</v>
      </c>
      <c r="I3580" t="s">
        <v>136</v>
      </c>
      <c r="J3580" t="s">
        <v>137</v>
      </c>
      <c r="K3580" t="s">
        <v>138</v>
      </c>
      <c r="L3580" t="s">
        <v>10536</v>
      </c>
      <c r="M3580" t="s">
        <v>10537</v>
      </c>
      <c r="N3580">
        <v>1.497777777</v>
      </c>
      <c r="O3580">
        <v>0</v>
      </c>
      <c r="P3580">
        <v>2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0.55412121618076671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0.55412121618076671</v>
      </c>
    </row>
    <row r="3581" spans="1:31" x14ac:dyDescent="0.25">
      <c r="A3581">
        <v>2375541</v>
      </c>
      <c r="B3581">
        <v>1</v>
      </c>
      <c r="C3581" t="s">
        <v>81</v>
      </c>
      <c r="D3581" t="s">
        <v>112</v>
      </c>
      <c r="E3581" t="s">
        <v>132</v>
      </c>
      <c r="F3581" t="s">
        <v>10538</v>
      </c>
      <c r="G3581" t="s">
        <v>149</v>
      </c>
      <c r="H3581" t="s">
        <v>135</v>
      </c>
      <c r="I3581" t="s">
        <v>136</v>
      </c>
      <c r="J3581" t="s">
        <v>137</v>
      </c>
      <c r="K3581" t="s">
        <v>138</v>
      </c>
      <c r="L3581" t="s">
        <v>10539</v>
      </c>
      <c r="M3581" t="s">
        <v>10540</v>
      </c>
      <c r="N3581">
        <v>2.500555555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2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1.0862254034933332E-2</v>
      </c>
      <c r="AC3581">
        <v>0</v>
      </c>
      <c r="AD3581">
        <v>0</v>
      </c>
      <c r="AE3581">
        <v>1.0862254034933332E-2</v>
      </c>
    </row>
    <row r="3582" spans="1:31" x14ac:dyDescent="0.25">
      <c r="A3582">
        <v>2375543</v>
      </c>
      <c r="B3582">
        <v>1</v>
      </c>
      <c r="C3582" t="s">
        <v>80</v>
      </c>
      <c r="D3582" t="s">
        <v>84</v>
      </c>
      <c r="E3582" t="s">
        <v>155</v>
      </c>
      <c r="F3582" t="s">
        <v>10541</v>
      </c>
      <c r="G3582" t="s">
        <v>203</v>
      </c>
      <c r="H3582" t="s">
        <v>135</v>
      </c>
      <c r="I3582" t="s">
        <v>136</v>
      </c>
      <c r="J3582" t="s">
        <v>137</v>
      </c>
      <c r="K3582" t="s">
        <v>138</v>
      </c>
      <c r="L3582" t="s">
        <v>10542</v>
      </c>
      <c r="M3582" t="s">
        <v>10543</v>
      </c>
      <c r="N3582">
        <v>2.446388888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1</v>
      </c>
      <c r="U3582">
        <v>0</v>
      </c>
      <c r="V3582">
        <v>1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5.4640324254399998E-2</v>
      </c>
      <c r="AC3582">
        <v>0</v>
      </c>
      <c r="AD3582">
        <v>19.704348162934</v>
      </c>
      <c r="AE3582">
        <v>19.7589884871884</v>
      </c>
    </row>
    <row r="3583" spans="1:31" x14ac:dyDescent="0.25">
      <c r="A3583">
        <v>2375560</v>
      </c>
      <c r="B3583">
        <v>1</v>
      </c>
      <c r="C3583" t="s">
        <v>80</v>
      </c>
      <c r="D3583" t="s">
        <v>93</v>
      </c>
      <c r="E3583" t="s">
        <v>155</v>
      </c>
      <c r="F3583" t="s">
        <v>10544</v>
      </c>
      <c r="G3583" t="s">
        <v>203</v>
      </c>
      <c r="H3583" t="s">
        <v>135</v>
      </c>
      <c r="I3583" t="s">
        <v>136</v>
      </c>
      <c r="J3583" t="s">
        <v>137</v>
      </c>
      <c r="K3583" t="s">
        <v>138</v>
      </c>
      <c r="L3583" t="s">
        <v>10545</v>
      </c>
      <c r="M3583" t="s">
        <v>10546</v>
      </c>
      <c r="N3583">
        <v>2.1747222220000002</v>
      </c>
      <c r="O3583">
        <v>0</v>
      </c>
      <c r="P3583">
        <v>0</v>
      </c>
      <c r="Q3583">
        <v>0</v>
      </c>
      <c r="R3583">
        <v>3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5.2748014712942997</v>
      </c>
      <c r="AA3583">
        <v>0</v>
      </c>
      <c r="AB3583">
        <v>0</v>
      </c>
      <c r="AC3583">
        <v>0</v>
      </c>
      <c r="AD3583">
        <v>0</v>
      </c>
      <c r="AE3583">
        <v>5.2748014712942997</v>
      </c>
    </row>
    <row r="3584" spans="1:31" x14ac:dyDescent="0.25">
      <c r="A3584">
        <v>2375573</v>
      </c>
      <c r="B3584">
        <v>1</v>
      </c>
      <c r="C3584" t="s">
        <v>81</v>
      </c>
      <c r="D3584" t="s">
        <v>118</v>
      </c>
      <c r="E3584" t="s">
        <v>132</v>
      </c>
      <c r="F3584" t="s">
        <v>10547</v>
      </c>
      <c r="G3584" t="s">
        <v>149</v>
      </c>
      <c r="H3584" t="s">
        <v>135</v>
      </c>
      <c r="I3584" t="s">
        <v>136</v>
      </c>
      <c r="J3584" t="s">
        <v>137</v>
      </c>
      <c r="K3584" t="s">
        <v>138</v>
      </c>
      <c r="L3584" t="s">
        <v>10548</v>
      </c>
      <c r="M3584" t="s">
        <v>10549</v>
      </c>
      <c r="N3584">
        <v>2.306944444</v>
      </c>
      <c r="O3584">
        <v>0</v>
      </c>
      <c r="P3584">
        <v>5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2.1313676117089999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2.1313676117089999</v>
      </c>
    </row>
    <row r="3585" spans="1:31" x14ac:dyDescent="0.25">
      <c r="A3585">
        <v>2375582</v>
      </c>
      <c r="B3585">
        <v>1</v>
      </c>
      <c r="C3585" t="s">
        <v>80</v>
      </c>
      <c r="D3585" t="s">
        <v>82</v>
      </c>
      <c r="E3585" t="s">
        <v>132</v>
      </c>
      <c r="F3585" t="s">
        <v>10550</v>
      </c>
      <c r="G3585" t="s">
        <v>134</v>
      </c>
      <c r="H3585" t="s">
        <v>135</v>
      </c>
      <c r="I3585" t="s">
        <v>136</v>
      </c>
      <c r="J3585" t="s">
        <v>137</v>
      </c>
      <c r="K3585" t="s">
        <v>138</v>
      </c>
      <c r="L3585" t="s">
        <v>10551</v>
      </c>
      <c r="M3585" t="s">
        <v>10552</v>
      </c>
      <c r="N3585">
        <v>1.7497222219999999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1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0.71765275117499994</v>
      </c>
      <c r="AC3585">
        <v>0</v>
      </c>
      <c r="AD3585">
        <v>0</v>
      </c>
      <c r="AE3585">
        <v>0.71765275117499994</v>
      </c>
    </row>
    <row r="3586" spans="1:31" x14ac:dyDescent="0.25">
      <c r="A3586">
        <v>2375593</v>
      </c>
      <c r="B3586">
        <v>1</v>
      </c>
      <c r="C3586" t="s">
        <v>81</v>
      </c>
      <c r="D3586" t="s">
        <v>113</v>
      </c>
      <c r="E3586" t="s">
        <v>132</v>
      </c>
      <c r="F3586" t="s">
        <v>10553</v>
      </c>
      <c r="G3586" t="s">
        <v>149</v>
      </c>
      <c r="H3586" t="s">
        <v>135</v>
      </c>
      <c r="I3586" t="s">
        <v>136</v>
      </c>
      <c r="J3586" t="s">
        <v>137</v>
      </c>
      <c r="K3586" t="s">
        <v>138</v>
      </c>
      <c r="L3586" t="s">
        <v>10554</v>
      </c>
      <c r="M3586" t="s">
        <v>10555</v>
      </c>
      <c r="N3586">
        <v>2.1713888880000001</v>
      </c>
      <c r="O3586">
        <v>0</v>
      </c>
      <c r="P3586">
        <v>3</v>
      </c>
      <c r="Q3586">
        <v>0</v>
      </c>
      <c r="R3586">
        <v>0</v>
      </c>
      <c r="S3586">
        <v>0</v>
      </c>
      <c r="T3586">
        <v>2</v>
      </c>
      <c r="U3586">
        <v>0</v>
      </c>
      <c r="V3586">
        <v>0</v>
      </c>
      <c r="W3586">
        <v>0</v>
      </c>
      <c r="X3586">
        <v>1.1184944426807248</v>
      </c>
      <c r="Y3586">
        <v>0</v>
      </c>
      <c r="Z3586">
        <v>0</v>
      </c>
      <c r="AA3586">
        <v>0</v>
      </c>
      <c r="AB3586">
        <v>1.7566001040000001E-3</v>
      </c>
      <c r="AC3586">
        <v>0</v>
      </c>
      <c r="AD3586">
        <v>0</v>
      </c>
      <c r="AE3586">
        <v>1.1202510427847248</v>
      </c>
    </row>
    <row r="3587" spans="1:31" x14ac:dyDescent="0.25">
      <c r="A3587">
        <v>2375596</v>
      </c>
      <c r="B3587">
        <v>1</v>
      </c>
      <c r="C3587" t="s">
        <v>80</v>
      </c>
      <c r="D3587" t="s">
        <v>107</v>
      </c>
      <c r="E3587" t="s">
        <v>155</v>
      </c>
      <c r="F3587" t="s">
        <v>10556</v>
      </c>
      <c r="G3587" t="s">
        <v>157</v>
      </c>
      <c r="H3587" t="s">
        <v>135</v>
      </c>
      <c r="I3587" t="s">
        <v>136</v>
      </c>
      <c r="J3587" t="s">
        <v>137</v>
      </c>
      <c r="K3587" t="s">
        <v>138</v>
      </c>
      <c r="L3587" t="s">
        <v>10557</v>
      </c>
      <c r="M3587" t="s">
        <v>10558</v>
      </c>
      <c r="N3587">
        <v>1.5208333329999999</v>
      </c>
      <c r="O3587">
        <v>0</v>
      </c>
      <c r="P3587">
        <v>12</v>
      </c>
      <c r="Q3587">
        <v>0</v>
      </c>
      <c r="R3587">
        <v>0</v>
      </c>
      <c r="S3587">
        <v>0</v>
      </c>
      <c r="T3587">
        <v>2</v>
      </c>
      <c r="U3587">
        <v>0</v>
      </c>
      <c r="V3587">
        <v>0</v>
      </c>
      <c r="W3587">
        <v>0</v>
      </c>
      <c r="X3587">
        <v>1.6942178750882917</v>
      </c>
      <c r="Y3587">
        <v>0</v>
      </c>
      <c r="Z3587">
        <v>0</v>
      </c>
      <c r="AA3587">
        <v>0</v>
      </c>
      <c r="AB3587">
        <v>2.5373260134089999</v>
      </c>
      <c r="AC3587">
        <v>0</v>
      </c>
      <c r="AD3587">
        <v>0</v>
      </c>
      <c r="AE3587">
        <v>4.231543888497292</v>
      </c>
    </row>
    <row r="3588" spans="1:31" x14ac:dyDescent="0.25">
      <c r="A3588">
        <v>2375597</v>
      </c>
      <c r="B3588">
        <v>1</v>
      </c>
      <c r="C3588" t="s">
        <v>81</v>
      </c>
      <c r="D3588" t="s">
        <v>117</v>
      </c>
      <c r="E3588" t="s">
        <v>132</v>
      </c>
      <c r="F3588" t="s">
        <v>10106</v>
      </c>
      <c r="G3588" t="s">
        <v>134</v>
      </c>
      <c r="H3588" t="s">
        <v>135</v>
      </c>
      <c r="I3588" t="s">
        <v>136</v>
      </c>
      <c r="J3588" t="s">
        <v>137</v>
      </c>
      <c r="K3588" t="s">
        <v>138</v>
      </c>
      <c r="L3588" t="s">
        <v>10559</v>
      </c>
      <c r="M3588" t="s">
        <v>10560</v>
      </c>
      <c r="N3588">
        <v>0.77583333300000001</v>
      </c>
      <c r="O3588">
        <v>0</v>
      </c>
      <c r="P3588">
        <v>4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0.48670458898471658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0.48670458898471658</v>
      </c>
    </row>
    <row r="3589" spans="1:31" x14ac:dyDescent="0.25">
      <c r="A3589">
        <v>2375599</v>
      </c>
      <c r="B3589">
        <v>1</v>
      </c>
      <c r="C3589" t="s">
        <v>80</v>
      </c>
      <c r="D3589" t="s">
        <v>83</v>
      </c>
      <c r="E3589" t="s">
        <v>132</v>
      </c>
      <c r="F3589" t="s">
        <v>10561</v>
      </c>
      <c r="G3589" t="s">
        <v>149</v>
      </c>
      <c r="H3589" t="s">
        <v>135</v>
      </c>
      <c r="I3589" t="s">
        <v>136</v>
      </c>
      <c r="J3589" t="s">
        <v>137</v>
      </c>
      <c r="K3589" t="s">
        <v>138</v>
      </c>
      <c r="L3589" t="s">
        <v>10562</v>
      </c>
      <c r="M3589" t="s">
        <v>10563</v>
      </c>
      <c r="N3589">
        <v>1.4850000000000001</v>
      </c>
      <c r="O3589">
        <v>0</v>
      </c>
      <c r="P3589">
        <v>4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1.697491299392333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1.697491299392333</v>
      </c>
    </row>
    <row r="3590" spans="1:31" x14ac:dyDescent="0.25">
      <c r="A3590">
        <v>2375600</v>
      </c>
      <c r="B3590">
        <v>1</v>
      </c>
      <c r="C3590" t="s">
        <v>80</v>
      </c>
      <c r="D3590" t="s">
        <v>95</v>
      </c>
      <c r="E3590" t="s">
        <v>155</v>
      </c>
      <c r="F3590" t="s">
        <v>10564</v>
      </c>
      <c r="G3590" t="s">
        <v>203</v>
      </c>
      <c r="H3590" t="s">
        <v>135</v>
      </c>
      <c r="I3590" t="s">
        <v>136</v>
      </c>
      <c r="J3590" t="s">
        <v>137</v>
      </c>
      <c r="K3590" t="s">
        <v>138</v>
      </c>
      <c r="L3590" t="s">
        <v>10565</v>
      </c>
      <c r="M3590" t="s">
        <v>10566</v>
      </c>
      <c r="N3590">
        <v>2.528888888</v>
      </c>
      <c r="O3590">
        <v>0</v>
      </c>
      <c r="P3590">
        <v>29</v>
      </c>
      <c r="Q3590">
        <v>0</v>
      </c>
      <c r="R3590">
        <v>3</v>
      </c>
      <c r="S3590">
        <v>0</v>
      </c>
      <c r="T3590">
        <v>1</v>
      </c>
      <c r="U3590">
        <v>0</v>
      </c>
      <c r="V3590">
        <v>0</v>
      </c>
      <c r="W3590">
        <v>0</v>
      </c>
      <c r="X3590">
        <v>15.397229052892</v>
      </c>
      <c r="Y3590">
        <v>0</v>
      </c>
      <c r="Z3590">
        <v>2.4813604099575004</v>
      </c>
      <c r="AA3590">
        <v>0</v>
      </c>
      <c r="AB3590">
        <v>0.29478975183580003</v>
      </c>
      <c r="AC3590">
        <v>0</v>
      </c>
      <c r="AD3590">
        <v>0</v>
      </c>
      <c r="AE3590">
        <v>18.173379214685301</v>
      </c>
    </row>
    <row r="3591" spans="1:31" x14ac:dyDescent="0.25">
      <c r="A3591">
        <v>2375604</v>
      </c>
      <c r="B3591">
        <v>1</v>
      </c>
      <c r="C3591" t="s">
        <v>80</v>
      </c>
      <c r="D3591" t="s">
        <v>95</v>
      </c>
      <c r="E3591" t="s">
        <v>155</v>
      </c>
      <c r="F3591" t="s">
        <v>10567</v>
      </c>
      <c r="G3591" t="s">
        <v>425</v>
      </c>
      <c r="H3591" t="s">
        <v>135</v>
      </c>
      <c r="I3591" t="s">
        <v>136</v>
      </c>
      <c r="J3591" t="s">
        <v>137</v>
      </c>
      <c r="K3591" t="s">
        <v>138</v>
      </c>
      <c r="L3591" t="s">
        <v>10568</v>
      </c>
      <c r="M3591" t="s">
        <v>10569</v>
      </c>
      <c r="N3591">
        <v>1.1786111109999999</v>
      </c>
      <c r="O3591">
        <v>0</v>
      </c>
      <c r="P3591">
        <v>49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17.384132431340298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17.384132431340298</v>
      </c>
    </row>
    <row r="3592" spans="1:31" x14ac:dyDescent="0.25">
      <c r="A3592">
        <v>2375615</v>
      </c>
      <c r="B3592">
        <v>1</v>
      </c>
      <c r="C3592" t="s">
        <v>80</v>
      </c>
      <c r="D3592" t="s">
        <v>103</v>
      </c>
      <c r="E3592" t="s">
        <v>132</v>
      </c>
      <c r="F3592" t="s">
        <v>10570</v>
      </c>
      <c r="G3592" t="s">
        <v>149</v>
      </c>
      <c r="H3592" t="s">
        <v>135</v>
      </c>
      <c r="I3592" t="s">
        <v>136</v>
      </c>
      <c r="J3592" t="s">
        <v>137</v>
      </c>
      <c r="K3592" t="s">
        <v>138</v>
      </c>
      <c r="L3592" t="s">
        <v>10571</v>
      </c>
      <c r="M3592" t="s">
        <v>10572</v>
      </c>
      <c r="N3592">
        <v>0.68777777699999998</v>
      </c>
      <c r="O3592">
        <v>0</v>
      </c>
      <c r="P3592">
        <v>1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7.4529020154641676E-2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7.4529020154641676E-2</v>
      </c>
    </row>
    <row r="3593" spans="1:31" x14ac:dyDescent="0.25">
      <c r="A3593">
        <v>2375182</v>
      </c>
      <c r="B3593">
        <v>1</v>
      </c>
      <c r="C3593" t="s">
        <v>80</v>
      </c>
      <c r="D3593" t="s">
        <v>96</v>
      </c>
      <c r="E3593" t="s">
        <v>132</v>
      </c>
      <c r="F3593" t="s">
        <v>10573</v>
      </c>
      <c r="G3593" t="s">
        <v>149</v>
      </c>
      <c r="H3593" t="s">
        <v>135</v>
      </c>
      <c r="I3593" t="s">
        <v>136</v>
      </c>
      <c r="J3593" t="s">
        <v>137</v>
      </c>
      <c r="K3593" t="s">
        <v>138</v>
      </c>
      <c r="L3593" t="s">
        <v>10574</v>
      </c>
      <c r="M3593" t="s">
        <v>10575</v>
      </c>
      <c r="N3593">
        <v>7.2641666660000004</v>
      </c>
      <c r="O3593">
        <v>0</v>
      </c>
      <c r="P3593">
        <v>2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19.91338430212285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19.91338430212285</v>
      </c>
    </row>
    <row r="3594" spans="1:31" x14ac:dyDescent="0.25">
      <c r="A3594">
        <v>2375503</v>
      </c>
      <c r="B3594">
        <v>1</v>
      </c>
      <c r="C3594" t="s">
        <v>81</v>
      </c>
      <c r="D3594" t="s">
        <v>116</v>
      </c>
      <c r="E3594" t="s">
        <v>155</v>
      </c>
      <c r="F3594" t="s">
        <v>10576</v>
      </c>
      <c r="G3594" t="s">
        <v>203</v>
      </c>
      <c r="H3594" t="s">
        <v>135</v>
      </c>
      <c r="I3594" t="s">
        <v>136</v>
      </c>
      <c r="J3594" t="s">
        <v>137</v>
      </c>
      <c r="K3594" t="s">
        <v>138</v>
      </c>
      <c r="L3594" t="s">
        <v>10577</v>
      </c>
      <c r="M3594" t="s">
        <v>10578</v>
      </c>
      <c r="N3594">
        <v>4.0483333330000004</v>
      </c>
      <c r="O3594">
        <v>0</v>
      </c>
      <c r="P3594">
        <v>29</v>
      </c>
      <c r="Q3594">
        <v>0</v>
      </c>
      <c r="R3594">
        <v>0</v>
      </c>
      <c r="S3594">
        <v>0</v>
      </c>
      <c r="T3594">
        <v>6</v>
      </c>
      <c r="U3594">
        <v>0</v>
      </c>
      <c r="V3594">
        <v>0</v>
      </c>
      <c r="W3594">
        <v>0</v>
      </c>
      <c r="X3594">
        <v>23.883671553327201</v>
      </c>
      <c r="Y3594">
        <v>0</v>
      </c>
      <c r="Z3594">
        <v>0</v>
      </c>
      <c r="AA3594">
        <v>0</v>
      </c>
      <c r="AB3594">
        <v>6.977139853814549</v>
      </c>
      <c r="AC3594">
        <v>0</v>
      </c>
      <c r="AD3594">
        <v>0</v>
      </c>
      <c r="AE3594">
        <v>30.86081140714175</v>
      </c>
    </row>
    <row r="3595" spans="1:31" x14ac:dyDescent="0.25">
      <c r="A3595">
        <v>2375557</v>
      </c>
      <c r="B3595">
        <v>1</v>
      </c>
      <c r="C3595" t="s">
        <v>81</v>
      </c>
      <c r="D3595" t="s">
        <v>128</v>
      </c>
      <c r="E3595" t="s">
        <v>155</v>
      </c>
      <c r="F3595" t="s">
        <v>10579</v>
      </c>
      <c r="G3595" t="s">
        <v>495</v>
      </c>
      <c r="H3595" t="s">
        <v>135</v>
      </c>
      <c r="I3595" t="s">
        <v>136</v>
      </c>
      <c r="J3595" t="s">
        <v>137</v>
      </c>
      <c r="K3595" t="s">
        <v>138</v>
      </c>
      <c r="L3595" t="s">
        <v>10580</v>
      </c>
      <c r="M3595" t="s">
        <v>10581</v>
      </c>
      <c r="N3595">
        <v>2.6549999999999998</v>
      </c>
      <c r="O3595">
        <v>0</v>
      </c>
      <c r="P3595">
        <v>15</v>
      </c>
      <c r="Q3595">
        <v>0</v>
      </c>
      <c r="R3595">
        <v>0</v>
      </c>
      <c r="S3595">
        <v>0</v>
      </c>
      <c r="T3595">
        <v>1</v>
      </c>
      <c r="U3595">
        <v>0</v>
      </c>
      <c r="V3595">
        <v>0</v>
      </c>
      <c r="W3595">
        <v>0</v>
      </c>
      <c r="X3595">
        <v>4.9444443066805013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4.9444443066805013</v>
      </c>
    </row>
    <row r="3596" spans="1:31" x14ac:dyDescent="0.25">
      <c r="A3596">
        <v>2375571</v>
      </c>
      <c r="B3596">
        <v>1</v>
      </c>
      <c r="C3596" t="s">
        <v>80</v>
      </c>
      <c r="D3596" t="s">
        <v>98</v>
      </c>
      <c r="E3596" t="s">
        <v>132</v>
      </c>
      <c r="F3596" t="s">
        <v>10582</v>
      </c>
      <c r="G3596" t="s">
        <v>161</v>
      </c>
      <c r="H3596" t="s">
        <v>135</v>
      </c>
      <c r="I3596" t="s">
        <v>136</v>
      </c>
      <c r="J3596" t="s">
        <v>137</v>
      </c>
      <c r="K3596" t="s">
        <v>138</v>
      </c>
      <c r="L3596" t="s">
        <v>10583</v>
      </c>
      <c r="M3596" t="s">
        <v>10584</v>
      </c>
      <c r="N3596">
        <v>3.5980555550000002</v>
      </c>
      <c r="O3596">
        <v>0</v>
      </c>
      <c r="P3596">
        <v>1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0.17282097289689999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0.17282097289689999</v>
      </c>
    </row>
    <row r="3597" spans="1:31" x14ac:dyDescent="0.25">
      <c r="A3597">
        <v>2375645</v>
      </c>
      <c r="B3597">
        <v>1</v>
      </c>
      <c r="C3597" t="s">
        <v>80</v>
      </c>
      <c r="D3597" t="s">
        <v>85</v>
      </c>
      <c r="E3597" t="s">
        <v>132</v>
      </c>
      <c r="F3597" t="s">
        <v>10585</v>
      </c>
      <c r="G3597" t="s">
        <v>149</v>
      </c>
      <c r="H3597" t="s">
        <v>135</v>
      </c>
      <c r="I3597" t="s">
        <v>136</v>
      </c>
      <c r="J3597" t="s">
        <v>137</v>
      </c>
      <c r="K3597" t="s">
        <v>138</v>
      </c>
      <c r="L3597" t="s">
        <v>10586</v>
      </c>
      <c r="M3597" t="s">
        <v>10587</v>
      </c>
      <c r="N3597">
        <v>0.97888888799999996</v>
      </c>
      <c r="O3597">
        <v>0</v>
      </c>
      <c r="P3597">
        <v>10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3.1118360747192502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3.1118360747192502</v>
      </c>
    </row>
    <row r="3598" spans="1:31" x14ac:dyDescent="0.25">
      <c r="A3598">
        <v>2375470</v>
      </c>
      <c r="B3598">
        <v>1</v>
      </c>
      <c r="C3598" t="s">
        <v>81</v>
      </c>
      <c r="D3598" t="s">
        <v>128</v>
      </c>
      <c r="E3598" t="s">
        <v>132</v>
      </c>
      <c r="F3598" t="s">
        <v>10588</v>
      </c>
      <c r="G3598" t="s">
        <v>172</v>
      </c>
      <c r="H3598" t="s">
        <v>135</v>
      </c>
      <c r="I3598" t="s">
        <v>136</v>
      </c>
      <c r="J3598" t="s">
        <v>3</v>
      </c>
      <c r="K3598" t="s">
        <v>138</v>
      </c>
      <c r="L3598" t="s">
        <v>10589</v>
      </c>
      <c r="M3598" t="s">
        <v>10590</v>
      </c>
      <c r="N3598">
        <v>2.6772222220000002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2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34.756266488990896</v>
      </c>
      <c r="AC3598">
        <v>0</v>
      </c>
      <c r="AD3598">
        <v>0</v>
      </c>
      <c r="AE3598">
        <v>34.756266488990896</v>
      </c>
    </row>
    <row r="3599" spans="1:31" x14ac:dyDescent="0.25">
      <c r="A3599">
        <v>2375471</v>
      </c>
      <c r="B3599">
        <v>1</v>
      </c>
      <c r="C3599" t="s">
        <v>81</v>
      </c>
      <c r="D3599" t="s">
        <v>113</v>
      </c>
      <c r="E3599" t="s">
        <v>132</v>
      </c>
      <c r="F3599" t="s">
        <v>10355</v>
      </c>
      <c r="G3599" t="s">
        <v>149</v>
      </c>
      <c r="H3599" t="s">
        <v>135</v>
      </c>
      <c r="I3599" t="s">
        <v>136</v>
      </c>
      <c r="J3599" t="s">
        <v>137</v>
      </c>
      <c r="K3599" t="s">
        <v>138</v>
      </c>
      <c r="L3599" t="s">
        <v>10591</v>
      </c>
      <c r="M3599" t="s">
        <v>10592</v>
      </c>
      <c r="N3599">
        <v>1.76</v>
      </c>
      <c r="O3599">
        <v>0</v>
      </c>
      <c r="P3599">
        <v>1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0.2552107075335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0.2552107075335</v>
      </c>
    </row>
    <row r="3600" spans="1:31" x14ac:dyDescent="0.25">
      <c r="A3600">
        <v>2375517</v>
      </c>
      <c r="B3600">
        <v>1</v>
      </c>
      <c r="C3600" t="s">
        <v>81</v>
      </c>
      <c r="D3600" t="s">
        <v>128</v>
      </c>
      <c r="E3600" t="s">
        <v>132</v>
      </c>
      <c r="F3600" t="s">
        <v>10593</v>
      </c>
      <c r="G3600" t="s">
        <v>172</v>
      </c>
      <c r="H3600" t="s">
        <v>135</v>
      </c>
      <c r="I3600" t="s">
        <v>136</v>
      </c>
      <c r="J3600" t="s">
        <v>137</v>
      </c>
      <c r="K3600" t="s">
        <v>138</v>
      </c>
      <c r="L3600" t="s">
        <v>10594</v>
      </c>
      <c r="M3600" t="s">
        <v>10595</v>
      </c>
      <c r="N3600">
        <v>5.0258333329999996</v>
      </c>
      <c r="O3600">
        <v>0</v>
      </c>
      <c r="P3600">
        <v>11</v>
      </c>
      <c r="Q3600">
        <v>0</v>
      </c>
      <c r="R3600">
        <v>0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11.984194001084063</v>
      </c>
      <c r="Y3600">
        <v>0</v>
      </c>
      <c r="Z3600">
        <v>0</v>
      </c>
      <c r="AA3600">
        <v>0</v>
      </c>
      <c r="AB3600">
        <v>0.4743971815086</v>
      </c>
      <c r="AC3600">
        <v>0</v>
      </c>
      <c r="AD3600">
        <v>0</v>
      </c>
      <c r="AE3600">
        <v>12.458591182592663</v>
      </c>
    </row>
    <row r="3601" spans="1:31" x14ac:dyDescent="0.25">
      <c r="A3601">
        <v>2375538</v>
      </c>
      <c r="B3601">
        <v>1</v>
      </c>
      <c r="C3601" t="s">
        <v>80</v>
      </c>
      <c r="D3601" t="s">
        <v>93</v>
      </c>
      <c r="E3601" t="s">
        <v>155</v>
      </c>
      <c r="F3601" t="s">
        <v>10596</v>
      </c>
      <c r="G3601" t="s">
        <v>203</v>
      </c>
      <c r="H3601" t="s">
        <v>135</v>
      </c>
      <c r="I3601" t="s">
        <v>136</v>
      </c>
      <c r="J3601" t="s">
        <v>137</v>
      </c>
      <c r="K3601" t="s">
        <v>138</v>
      </c>
      <c r="L3601" t="s">
        <v>10597</v>
      </c>
      <c r="M3601" t="s">
        <v>10598</v>
      </c>
      <c r="N3601">
        <v>4.750555555</v>
      </c>
      <c r="O3601">
        <v>0</v>
      </c>
      <c r="P3601">
        <v>9</v>
      </c>
      <c r="Q3601">
        <v>0</v>
      </c>
      <c r="R3601">
        <v>7</v>
      </c>
      <c r="S3601">
        <v>0</v>
      </c>
      <c r="T3601">
        <v>7</v>
      </c>
      <c r="U3601">
        <v>0</v>
      </c>
      <c r="V3601">
        <v>0</v>
      </c>
      <c r="W3601">
        <v>0</v>
      </c>
      <c r="X3601">
        <v>11.854679530778515</v>
      </c>
      <c r="Y3601">
        <v>0</v>
      </c>
      <c r="Z3601">
        <v>84.377994051863695</v>
      </c>
      <c r="AA3601">
        <v>0</v>
      </c>
      <c r="AB3601">
        <v>38.283045509399955</v>
      </c>
      <c r="AC3601">
        <v>0</v>
      </c>
      <c r="AD3601">
        <v>0</v>
      </c>
      <c r="AE3601">
        <v>134.51571909204216</v>
      </c>
    </row>
    <row r="3602" spans="1:31" x14ac:dyDescent="0.25">
      <c r="A3602">
        <v>2375602</v>
      </c>
      <c r="B3602">
        <v>1</v>
      </c>
      <c r="C3602" t="s">
        <v>80</v>
      </c>
      <c r="D3602" t="s">
        <v>96</v>
      </c>
      <c r="E3602" t="s">
        <v>155</v>
      </c>
      <c r="F3602" t="s">
        <v>1803</v>
      </c>
      <c r="G3602" t="s">
        <v>495</v>
      </c>
      <c r="H3602" t="s">
        <v>135</v>
      </c>
      <c r="I3602" t="s">
        <v>136</v>
      </c>
      <c r="J3602" t="s">
        <v>137</v>
      </c>
      <c r="K3602" t="s">
        <v>138</v>
      </c>
      <c r="L3602" t="s">
        <v>10599</v>
      </c>
      <c r="M3602" t="s">
        <v>10600</v>
      </c>
      <c r="N3602">
        <v>9.8313888879999993</v>
      </c>
      <c r="O3602">
        <v>0</v>
      </c>
      <c r="P3602">
        <v>132</v>
      </c>
      <c r="Q3602">
        <v>0</v>
      </c>
      <c r="R3602">
        <v>0</v>
      </c>
      <c r="S3602">
        <v>0</v>
      </c>
      <c r="T3602">
        <v>8</v>
      </c>
      <c r="U3602">
        <v>0</v>
      </c>
      <c r="V3602">
        <v>0</v>
      </c>
      <c r="W3602">
        <v>0</v>
      </c>
      <c r="X3602">
        <v>431.53517731422903</v>
      </c>
      <c r="Y3602">
        <v>0</v>
      </c>
      <c r="Z3602">
        <v>0</v>
      </c>
      <c r="AA3602">
        <v>0</v>
      </c>
      <c r="AB3602">
        <v>34.789482163134032</v>
      </c>
      <c r="AC3602">
        <v>0</v>
      </c>
      <c r="AD3602">
        <v>0</v>
      </c>
      <c r="AE3602">
        <v>466.32465947736307</v>
      </c>
    </row>
    <row r="3603" spans="1:31" x14ac:dyDescent="0.25">
      <c r="A3603">
        <v>2375611</v>
      </c>
      <c r="B3603">
        <v>1</v>
      </c>
      <c r="C3603" t="s">
        <v>80</v>
      </c>
      <c r="D3603" t="s">
        <v>93</v>
      </c>
      <c r="E3603" t="s">
        <v>132</v>
      </c>
      <c r="F3603" t="s">
        <v>10601</v>
      </c>
      <c r="G3603" t="s">
        <v>145</v>
      </c>
      <c r="H3603" t="s">
        <v>135</v>
      </c>
      <c r="I3603" t="s">
        <v>136</v>
      </c>
      <c r="J3603" t="s">
        <v>137</v>
      </c>
      <c r="K3603" t="s">
        <v>138</v>
      </c>
      <c r="L3603" t="s">
        <v>10602</v>
      </c>
      <c r="M3603" t="s">
        <v>10603</v>
      </c>
      <c r="N3603">
        <v>4.5294444440000001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18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63.582830600161628</v>
      </c>
      <c r="AC3603">
        <v>0</v>
      </c>
      <c r="AD3603">
        <v>0</v>
      </c>
      <c r="AE3603">
        <v>63.582830600161628</v>
      </c>
    </row>
    <row r="3604" spans="1:31" x14ac:dyDescent="0.25">
      <c r="A3604">
        <v>2375613</v>
      </c>
      <c r="B3604">
        <v>1</v>
      </c>
      <c r="C3604" t="s">
        <v>80</v>
      </c>
      <c r="D3604" t="s">
        <v>90</v>
      </c>
      <c r="E3604" t="s">
        <v>132</v>
      </c>
      <c r="F3604" t="s">
        <v>10604</v>
      </c>
      <c r="G3604" t="s">
        <v>149</v>
      </c>
      <c r="H3604" t="s">
        <v>135</v>
      </c>
      <c r="I3604" t="s">
        <v>136</v>
      </c>
      <c r="J3604" t="s">
        <v>137</v>
      </c>
      <c r="K3604" t="s">
        <v>138</v>
      </c>
      <c r="L3604" t="s">
        <v>10605</v>
      </c>
      <c r="M3604" t="s">
        <v>10606</v>
      </c>
      <c r="N3604">
        <v>6.34</v>
      </c>
      <c r="O3604">
        <v>0</v>
      </c>
      <c r="P3604">
        <v>2</v>
      </c>
      <c r="Q3604">
        <v>0</v>
      </c>
      <c r="R3604">
        <v>0</v>
      </c>
      <c r="S3604">
        <v>0</v>
      </c>
      <c r="T3604">
        <v>1</v>
      </c>
      <c r="U3604">
        <v>0</v>
      </c>
      <c r="V3604">
        <v>0</v>
      </c>
      <c r="W3604">
        <v>0</v>
      </c>
      <c r="X3604">
        <v>2.5968942478939248</v>
      </c>
      <c r="Y3604">
        <v>0</v>
      </c>
      <c r="Z3604">
        <v>0</v>
      </c>
      <c r="AA3604">
        <v>0</v>
      </c>
      <c r="AB3604">
        <v>1.7427107233258332</v>
      </c>
      <c r="AC3604">
        <v>0</v>
      </c>
      <c r="AD3604">
        <v>0</v>
      </c>
      <c r="AE3604">
        <v>4.3396049712197584</v>
      </c>
    </row>
    <row r="3605" spans="1:31" x14ac:dyDescent="0.25">
      <c r="A3605">
        <v>2375630</v>
      </c>
      <c r="B3605">
        <v>1</v>
      </c>
      <c r="C3605" t="s">
        <v>80</v>
      </c>
      <c r="D3605" t="s">
        <v>99</v>
      </c>
      <c r="E3605" t="s">
        <v>155</v>
      </c>
      <c r="F3605" t="s">
        <v>10607</v>
      </c>
      <c r="G3605" t="s">
        <v>203</v>
      </c>
      <c r="H3605" t="s">
        <v>135</v>
      </c>
      <c r="I3605" t="s">
        <v>136</v>
      </c>
      <c r="J3605" t="s">
        <v>137</v>
      </c>
      <c r="K3605" t="s">
        <v>138</v>
      </c>
      <c r="L3605" t="s">
        <v>10608</v>
      </c>
      <c r="M3605" t="s">
        <v>10609</v>
      </c>
      <c r="N3605">
        <v>4.6344444439999997</v>
      </c>
      <c r="O3605">
        <v>0</v>
      </c>
      <c r="P3605">
        <v>36</v>
      </c>
      <c r="Q3605">
        <v>0</v>
      </c>
      <c r="R3605">
        <v>1</v>
      </c>
      <c r="S3605">
        <v>0</v>
      </c>
      <c r="T3605">
        <v>4</v>
      </c>
      <c r="U3605">
        <v>0</v>
      </c>
      <c r="V3605">
        <v>0</v>
      </c>
      <c r="W3605">
        <v>0</v>
      </c>
      <c r="X3605">
        <v>14.435449304082095</v>
      </c>
      <c r="Y3605">
        <v>0</v>
      </c>
      <c r="Z3605">
        <v>0</v>
      </c>
      <c r="AA3605">
        <v>0</v>
      </c>
      <c r="AB3605">
        <v>3.0083720853880505</v>
      </c>
      <c r="AC3605">
        <v>0</v>
      </c>
      <c r="AD3605">
        <v>0</v>
      </c>
      <c r="AE3605">
        <v>17.443821389470145</v>
      </c>
    </row>
    <row r="3606" spans="1:31" x14ac:dyDescent="0.25">
      <c r="A3606">
        <v>2375638</v>
      </c>
      <c r="B3606">
        <v>1</v>
      </c>
      <c r="C3606" t="s">
        <v>80</v>
      </c>
      <c r="D3606" t="s">
        <v>82</v>
      </c>
      <c r="E3606" t="s">
        <v>132</v>
      </c>
      <c r="F3606" t="s">
        <v>10610</v>
      </c>
      <c r="G3606" t="s">
        <v>149</v>
      </c>
      <c r="H3606" t="s">
        <v>135</v>
      </c>
      <c r="I3606" t="s">
        <v>136</v>
      </c>
      <c r="J3606" t="s">
        <v>137</v>
      </c>
      <c r="K3606" t="s">
        <v>138</v>
      </c>
      <c r="L3606" t="s">
        <v>10611</v>
      </c>
      <c r="M3606" t="s">
        <v>10612</v>
      </c>
      <c r="N3606">
        <v>3.8330555550000001</v>
      </c>
      <c r="O3606">
        <v>0</v>
      </c>
      <c r="P3606">
        <v>2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1.1443286068710667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1.1443286068710667</v>
      </c>
    </row>
    <row r="3607" spans="1:31" x14ac:dyDescent="0.25">
      <c r="A3607">
        <v>2375650</v>
      </c>
      <c r="B3607">
        <v>1</v>
      </c>
      <c r="C3607" t="s">
        <v>80</v>
      </c>
      <c r="D3607" t="s">
        <v>82</v>
      </c>
      <c r="E3607" t="s">
        <v>132</v>
      </c>
      <c r="F3607" t="s">
        <v>10613</v>
      </c>
      <c r="G3607" t="s">
        <v>149</v>
      </c>
      <c r="H3607" t="s">
        <v>135</v>
      </c>
      <c r="I3607" t="s">
        <v>136</v>
      </c>
      <c r="J3607" t="s">
        <v>137</v>
      </c>
      <c r="K3607" t="s">
        <v>138</v>
      </c>
      <c r="L3607" t="s">
        <v>10614</v>
      </c>
      <c r="M3607" t="s">
        <v>10615</v>
      </c>
      <c r="N3607">
        <v>2.1491666660000002</v>
      </c>
      <c r="O3607">
        <v>0</v>
      </c>
      <c r="P3607">
        <v>3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1.4250798595795167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1.4250798595795167</v>
      </c>
    </row>
    <row r="3608" spans="1:31" x14ac:dyDescent="0.25">
      <c r="A3608">
        <v>2375657</v>
      </c>
      <c r="B3608">
        <v>1</v>
      </c>
      <c r="C3608" t="s">
        <v>81</v>
      </c>
      <c r="D3608" t="s">
        <v>123</v>
      </c>
      <c r="E3608" t="s">
        <v>155</v>
      </c>
      <c r="F3608" t="s">
        <v>10616</v>
      </c>
      <c r="G3608" t="s">
        <v>203</v>
      </c>
      <c r="H3608" t="s">
        <v>135</v>
      </c>
      <c r="I3608" t="s">
        <v>136</v>
      </c>
      <c r="J3608" t="s">
        <v>137</v>
      </c>
      <c r="K3608" t="s">
        <v>138</v>
      </c>
      <c r="L3608" t="s">
        <v>10617</v>
      </c>
      <c r="M3608" t="s">
        <v>10618</v>
      </c>
      <c r="N3608">
        <v>1.297222222</v>
      </c>
      <c r="O3608">
        <v>0</v>
      </c>
      <c r="P3608">
        <v>40</v>
      </c>
      <c r="Q3608">
        <v>0</v>
      </c>
      <c r="R3608">
        <v>0</v>
      </c>
      <c r="S3608">
        <v>0</v>
      </c>
      <c r="T3608">
        <v>5</v>
      </c>
      <c r="U3608">
        <v>0</v>
      </c>
      <c r="V3608">
        <v>0</v>
      </c>
      <c r="W3608">
        <v>0</v>
      </c>
      <c r="X3608">
        <v>9.010738438563866</v>
      </c>
      <c r="Y3608">
        <v>0</v>
      </c>
      <c r="Z3608">
        <v>0</v>
      </c>
      <c r="AA3608">
        <v>0</v>
      </c>
      <c r="AB3608">
        <v>16.396401747243267</v>
      </c>
      <c r="AC3608">
        <v>0</v>
      </c>
      <c r="AD3608">
        <v>0</v>
      </c>
      <c r="AE3608">
        <v>25.407140185807133</v>
      </c>
    </row>
    <row r="3609" spans="1:31" x14ac:dyDescent="0.25">
      <c r="A3609">
        <v>2375663</v>
      </c>
      <c r="B3609">
        <v>1</v>
      </c>
      <c r="C3609" t="s">
        <v>81</v>
      </c>
      <c r="D3609" t="s">
        <v>113</v>
      </c>
      <c r="E3609" t="s">
        <v>132</v>
      </c>
      <c r="F3609" t="s">
        <v>10619</v>
      </c>
      <c r="G3609" t="s">
        <v>149</v>
      </c>
      <c r="H3609" t="s">
        <v>135</v>
      </c>
      <c r="I3609" t="s">
        <v>136</v>
      </c>
      <c r="J3609" t="s">
        <v>137</v>
      </c>
      <c r="K3609" t="s">
        <v>138</v>
      </c>
      <c r="L3609" t="s">
        <v>10620</v>
      </c>
      <c r="M3609" t="s">
        <v>10621</v>
      </c>
      <c r="N3609">
        <v>1.605277777</v>
      </c>
      <c r="O3609">
        <v>0</v>
      </c>
      <c r="P3609">
        <v>1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0.52759234713570002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0.52759234713570002</v>
      </c>
    </row>
    <row r="3610" spans="1:31" x14ac:dyDescent="0.25">
      <c r="A3610">
        <v>2375670</v>
      </c>
      <c r="B3610">
        <v>1</v>
      </c>
      <c r="C3610" t="s">
        <v>80</v>
      </c>
      <c r="D3610" t="s">
        <v>82</v>
      </c>
      <c r="E3610" t="s">
        <v>132</v>
      </c>
      <c r="F3610" t="s">
        <v>10622</v>
      </c>
      <c r="G3610" t="s">
        <v>149</v>
      </c>
      <c r="H3610" t="s">
        <v>135</v>
      </c>
      <c r="I3610" t="s">
        <v>136</v>
      </c>
      <c r="J3610" t="s">
        <v>137</v>
      </c>
      <c r="K3610" t="s">
        <v>138</v>
      </c>
      <c r="L3610" t="s">
        <v>10623</v>
      </c>
      <c r="M3610" t="s">
        <v>10624</v>
      </c>
      <c r="N3610">
        <v>1.165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2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1.7514471820500005E-3</v>
      </c>
      <c r="AC3610">
        <v>0</v>
      </c>
      <c r="AD3610">
        <v>0</v>
      </c>
      <c r="AE3610">
        <v>1.7514471820500005E-3</v>
      </c>
    </row>
    <row r="3611" spans="1:31" x14ac:dyDescent="0.25">
      <c r="A3611">
        <v>2375671</v>
      </c>
      <c r="B3611">
        <v>1</v>
      </c>
      <c r="C3611" t="s">
        <v>80</v>
      </c>
      <c r="D3611" t="s">
        <v>93</v>
      </c>
      <c r="E3611" t="s">
        <v>132</v>
      </c>
      <c r="F3611" t="s">
        <v>10625</v>
      </c>
      <c r="G3611" t="s">
        <v>145</v>
      </c>
      <c r="H3611" t="s">
        <v>135</v>
      </c>
      <c r="I3611" t="s">
        <v>136</v>
      </c>
      <c r="J3611" t="s">
        <v>137</v>
      </c>
      <c r="K3611" t="s">
        <v>138</v>
      </c>
      <c r="L3611" t="s">
        <v>10626</v>
      </c>
      <c r="M3611" t="s">
        <v>10627</v>
      </c>
      <c r="N3611">
        <v>0.79777777699999997</v>
      </c>
      <c r="O3611">
        <v>0</v>
      </c>
      <c r="P3611">
        <v>2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0.36421243465719999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0.36421243465719999</v>
      </c>
    </row>
    <row r="3612" spans="1:31" x14ac:dyDescent="0.25">
      <c r="A3612">
        <v>2375187</v>
      </c>
      <c r="B3612">
        <v>1</v>
      </c>
      <c r="C3612" t="s">
        <v>80</v>
      </c>
      <c r="D3612" t="s">
        <v>82</v>
      </c>
      <c r="E3612" t="s">
        <v>132</v>
      </c>
      <c r="F3612" t="s">
        <v>10628</v>
      </c>
      <c r="G3612" t="s">
        <v>145</v>
      </c>
      <c r="H3612" t="s">
        <v>135</v>
      </c>
      <c r="I3612" t="s">
        <v>136</v>
      </c>
      <c r="J3612" t="s">
        <v>137</v>
      </c>
      <c r="K3612" t="s">
        <v>138</v>
      </c>
      <c r="L3612" t="s">
        <v>10629</v>
      </c>
      <c r="M3612" t="s">
        <v>10630</v>
      </c>
      <c r="N3612">
        <v>3.9538888879999998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1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8.221901664688799</v>
      </c>
      <c r="AC3612">
        <v>0</v>
      </c>
      <c r="AD3612">
        <v>0</v>
      </c>
      <c r="AE3612">
        <v>8.221901664688799</v>
      </c>
    </row>
    <row r="3613" spans="1:31" x14ac:dyDescent="0.25">
      <c r="A3613">
        <v>2375224</v>
      </c>
      <c r="B3613">
        <v>1</v>
      </c>
      <c r="C3613" t="s">
        <v>80</v>
      </c>
      <c r="D3613" t="s">
        <v>84</v>
      </c>
      <c r="E3613" t="s">
        <v>132</v>
      </c>
      <c r="F3613" t="s">
        <v>10631</v>
      </c>
      <c r="G3613" t="s">
        <v>172</v>
      </c>
      <c r="H3613" t="s">
        <v>135</v>
      </c>
      <c r="I3613" t="s">
        <v>136</v>
      </c>
      <c r="J3613" t="s">
        <v>137</v>
      </c>
      <c r="K3613" t="s">
        <v>138</v>
      </c>
      <c r="L3613" t="s">
        <v>10632</v>
      </c>
      <c r="M3613" t="s">
        <v>10633</v>
      </c>
      <c r="N3613">
        <v>7.2366666659999996</v>
      </c>
      <c r="O3613">
        <v>0</v>
      </c>
      <c r="P3613">
        <v>8</v>
      </c>
      <c r="Q3613">
        <v>0</v>
      </c>
      <c r="R3613">
        <v>0</v>
      </c>
      <c r="S3613">
        <v>0</v>
      </c>
      <c r="T3613">
        <v>1</v>
      </c>
      <c r="U3613">
        <v>0</v>
      </c>
      <c r="V3613">
        <v>0</v>
      </c>
      <c r="W3613">
        <v>0</v>
      </c>
      <c r="X3613">
        <v>7.9744109865316002</v>
      </c>
      <c r="Y3613">
        <v>0</v>
      </c>
      <c r="Z3613">
        <v>0</v>
      </c>
      <c r="AA3613">
        <v>0</v>
      </c>
      <c r="AB3613">
        <v>2.8445702925900002E-2</v>
      </c>
      <c r="AC3613">
        <v>0</v>
      </c>
      <c r="AD3613">
        <v>0</v>
      </c>
      <c r="AE3613">
        <v>8.0028566894575004</v>
      </c>
    </row>
    <row r="3614" spans="1:31" x14ac:dyDescent="0.25">
      <c r="A3614">
        <v>2375333</v>
      </c>
      <c r="B3614">
        <v>1</v>
      </c>
      <c r="C3614" t="s">
        <v>80</v>
      </c>
      <c r="D3614" t="s">
        <v>83</v>
      </c>
      <c r="E3614" t="s">
        <v>155</v>
      </c>
      <c r="F3614" t="s">
        <v>1791</v>
      </c>
      <c r="G3614" t="s">
        <v>203</v>
      </c>
      <c r="H3614" t="s">
        <v>135</v>
      </c>
      <c r="I3614" t="s">
        <v>136</v>
      </c>
      <c r="J3614" t="s">
        <v>137</v>
      </c>
      <c r="K3614" t="s">
        <v>138</v>
      </c>
      <c r="L3614" t="s">
        <v>10634</v>
      </c>
      <c r="M3614" t="s">
        <v>10635</v>
      </c>
      <c r="N3614">
        <v>5.8441666659999996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1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12.390648000274499</v>
      </c>
      <c r="AC3614">
        <v>0</v>
      </c>
      <c r="AD3614">
        <v>0</v>
      </c>
      <c r="AE3614">
        <v>12.390648000274499</v>
      </c>
    </row>
    <row r="3615" spans="1:31" x14ac:dyDescent="0.25">
      <c r="A3615">
        <v>2375343</v>
      </c>
      <c r="B3615">
        <v>1</v>
      </c>
      <c r="C3615" t="s">
        <v>80</v>
      </c>
      <c r="D3615" t="s">
        <v>94</v>
      </c>
      <c r="E3615" t="s">
        <v>155</v>
      </c>
      <c r="F3615" t="s">
        <v>10636</v>
      </c>
      <c r="G3615" t="s">
        <v>203</v>
      </c>
      <c r="H3615" t="s">
        <v>135</v>
      </c>
      <c r="I3615" t="s">
        <v>136</v>
      </c>
      <c r="J3615" t="s">
        <v>137</v>
      </c>
      <c r="K3615" t="s">
        <v>138</v>
      </c>
      <c r="L3615" t="s">
        <v>10637</v>
      </c>
      <c r="M3615" t="s">
        <v>10638</v>
      </c>
      <c r="N3615">
        <v>4.6025</v>
      </c>
      <c r="O3615">
        <v>0</v>
      </c>
      <c r="P3615">
        <v>9</v>
      </c>
      <c r="Q3615">
        <v>0</v>
      </c>
      <c r="R3615">
        <v>1</v>
      </c>
      <c r="S3615">
        <v>0</v>
      </c>
      <c r="T3615">
        <v>8</v>
      </c>
      <c r="U3615">
        <v>0</v>
      </c>
      <c r="V3615">
        <v>0</v>
      </c>
      <c r="W3615">
        <v>0</v>
      </c>
      <c r="X3615">
        <v>14.431279161510375</v>
      </c>
      <c r="Y3615">
        <v>0</v>
      </c>
      <c r="Z3615">
        <v>0</v>
      </c>
      <c r="AA3615">
        <v>0</v>
      </c>
      <c r="AB3615">
        <v>45.53665575536607</v>
      </c>
      <c r="AC3615">
        <v>0</v>
      </c>
      <c r="AD3615">
        <v>0</v>
      </c>
      <c r="AE3615">
        <v>59.967934916876445</v>
      </c>
    </row>
    <row r="3616" spans="1:31" x14ac:dyDescent="0.25">
      <c r="A3616">
        <v>2375393</v>
      </c>
      <c r="B3616">
        <v>1</v>
      </c>
      <c r="C3616" t="s">
        <v>81</v>
      </c>
      <c r="D3616" t="s">
        <v>116</v>
      </c>
      <c r="E3616" t="s">
        <v>155</v>
      </c>
      <c r="F3616" t="s">
        <v>10639</v>
      </c>
      <c r="G3616" t="s">
        <v>336</v>
      </c>
      <c r="H3616" t="s">
        <v>135</v>
      </c>
      <c r="I3616" t="s">
        <v>136</v>
      </c>
      <c r="J3616" t="s">
        <v>137</v>
      </c>
      <c r="K3616" t="s">
        <v>138</v>
      </c>
      <c r="L3616" t="s">
        <v>10640</v>
      </c>
      <c r="M3616" t="s">
        <v>10641</v>
      </c>
      <c r="N3616">
        <v>6.096944444</v>
      </c>
      <c r="O3616">
        <v>0</v>
      </c>
      <c r="P3616">
        <v>5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5.8007711915625499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5.8007711915625499</v>
      </c>
    </row>
    <row r="3617" spans="1:31" x14ac:dyDescent="0.25">
      <c r="A3617">
        <v>2375406</v>
      </c>
      <c r="B3617">
        <v>1</v>
      </c>
      <c r="C3617" t="s">
        <v>80</v>
      </c>
      <c r="D3617" t="s">
        <v>107</v>
      </c>
      <c r="E3617" t="s">
        <v>132</v>
      </c>
      <c r="F3617" t="s">
        <v>10642</v>
      </c>
      <c r="G3617" t="s">
        <v>134</v>
      </c>
      <c r="H3617" t="s">
        <v>135</v>
      </c>
      <c r="I3617" t="s">
        <v>136</v>
      </c>
      <c r="J3617" t="s">
        <v>137</v>
      </c>
      <c r="K3617" t="s">
        <v>138</v>
      </c>
      <c r="L3617" t="s">
        <v>10643</v>
      </c>
      <c r="M3617" t="s">
        <v>10644</v>
      </c>
      <c r="N3617">
        <v>2.9824999999999999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6.5153145605113494</v>
      </c>
      <c r="AC3617">
        <v>0</v>
      </c>
      <c r="AD3617">
        <v>0</v>
      </c>
      <c r="AE3617">
        <v>6.5153145605113494</v>
      </c>
    </row>
    <row r="3618" spans="1:31" x14ac:dyDescent="0.25">
      <c r="A3618">
        <v>2375412</v>
      </c>
      <c r="B3618">
        <v>1</v>
      </c>
      <c r="C3618" t="s">
        <v>80</v>
      </c>
      <c r="D3618" t="s">
        <v>88</v>
      </c>
      <c r="E3618" t="s">
        <v>170</v>
      </c>
      <c r="F3618" t="s">
        <v>10645</v>
      </c>
      <c r="G3618" t="s">
        <v>343</v>
      </c>
      <c r="H3618" t="s">
        <v>135</v>
      </c>
      <c r="I3618" t="s">
        <v>136</v>
      </c>
      <c r="J3618" t="s">
        <v>137</v>
      </c>
      <c r="K3618" t="s">
        <v>138</v>
      </c>
      <c r="L3618" t="s">
        <v>10646</v>
      </c>
      <c r="M3618" t="s">
        <v>10647</v>
      </c>
      <c r="N3618">
        <v>2.4133333330000002</v>
      </c>
      <c r="O3618">
        <v>0</v>
      </c>
      <c r="P3618">
        <v>18</v>
      </c>
      <c r="Q3618">
        <v>0</v>
      </c>
      <c r="R3618">
        <v>0</v>
      </c>
      <c r="S3618">
        <v>0</v>
      </c>
      <c r="T3618">
        <v>5</v>
      </c>
      <c r="U3618">
        <v>0</v>
      </c>
      <c r="V3618">
        <v>0</v>
      </c>
      <c r="W3618">
        <v>0</v>
      </c>
      <c r="X3618">
        <v>12.841539428948401</v>
      </c>
      <c r="Y3618">
        <v>0</v>
      </c>
      <c r="Z3618">
        <v>0</v>
      </c>
      <c r="AA3618">
        <v>0</v>
      </c>
      <c r="AB3618">
        <v>16.752182861748523</v>
      </c>
      <c r="AC3618">
        <v>0</v>
      </c>
      <c r="AD3618">
        <v>0</v>
      </c>
      <c r="AE3618">
        <v>29.593722290696924</v>
      </c>
    </row>
    <row r="3619" spans="1:31" x14ac:dyDescent="0.25">
      <c r="A3619">
        <v>2375459</v>
      </c>
      <c r="B3619">
        <v>1</v>
      </c>
      <c r="C3619" t="s">
        <v>81</v>
      </c>
      <c r="D3619" t="s">
        <v>121</v>
      </c>
      <c r="E3619" t="s">
        <v>132</v>
      </c>
      <c r="F3619" t="s">
        <v>10648</v>
      </c>
      <c r="G3619" t="s">
        <v>149</v>
      </c>
      <c r="H3619" t="s">
        <v>135</v>
      </c>
      <c r="I3619" t="s">
        <v>136</v>
      </c>
      <c r="J3619" t="s">
        <v>137</v>
      </c>
      <c r="K3619" t="s">
        <v>138</v>
      </c>
      <c r="L3619" t="s">
        <v>10649</v>
      </c>
      <c r="M3619" t="s">
        <v>10650</v>
      </c>
      <c r="N3619">
        <v>2.2405555549999998</v>
      </c>
      <c r="O3619">
        <v>0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7.8972004192588336</v>
      </c>
      <c r="AA3619">
        <v>0</v>
      </c>
      <c r="AB3619">
        <v>0</v>
      </c>
      <c r="AC3619">
        <v>0</v>
      </c>
      <c r="AD3619">
        <v>0</v>
      </c>
      <c r="AE3619">
        <v>7.8972004192588336</v>
      </c>
    </row>
    <row r="3620" spans="1:31" x14ac:dyDescent="0.25">
      <c r="A3620">
        <v>2375474</v>
      </c>
      <c r="B3620">
        <v>1</v>
      </c>
      <c r="C3620" t="s">
        <v>80</v>
      </c>
      <c r="D3620" t="s">
        <v>93</v>
      </c>
      <c r="E3620" t="s">
        <v>155</v>
      </c>
      <c r="F3620" t="s">
        <v>10651</v>
      </c>
      <c r="G3620" t="s">
        <v>203</v>
      </c>
      <c r="H3620" t="s">
        <v>135</v>
      </c>
      <c r="I3620" t="s">
        <v>136</v>
      </c>
      <c r="J3620" t="s">
        <v>137</v>
      </c>
      <c r="K3620" t="s">
        <v>138</v>
      </c>
      <c r="L3620" t="s">
        <v>10652</v>
      </c>
      <c r="M3620" t="s">
        <v>10653</v>
      </c>
      <c r="N3620">
        <v>6.4847222220000003</v>
      </c>
      <c r="O3620">
        <v>0</v>
      </c>
      <c r="P3620">
        <v>9</v>
      </c>
      <c r="Q3620">
        <v>0</v>
      </c>
      <c r="R3620">
        <v>6</v>
      </c>
      <c r="S3620">
        <v>0</v>
      </c>
      <c r="T3620">
        <v>6</v>
      </c>
      <c r="U3620">
        <v>0</v>
      </c>
      <c r="V3620">
        <v>0</v>
      </c>
      <c r="W3620">
        <v>0</v>
      </c>
      <c r="X3620">
        <v>24.362334773364299</v>
      </c>
      <c r="Y3620">
        <v>0</v>
      </c>
      <c r="Z3620">
        <v>16.095823166636798</v>
      </c>
      <c r="AA3620">
        <v>0</v>
      </c>
      <c r="AB3620">
        <v>37.170879754474001</v>
      </c>
      <c r="AC3620">
        <v>0</v>
      </c>
      <c r="AD3620">
        <v>0</v>
      </c>
      <c r="AE3620">
        <v>77.629037694475102</v>
      </c>
    </row>
    <row r="3621" spans="1:31" x14ac:dyDescent="0.25">
      <c r="A3621">
        <v>2375513</v>
      </c>
      <c r="B3621">
        <v>1</v>
      </c>
      <c r="C3621" t="s">
        <v>81</v>
      </c>
      <c r="D3621" t="s">
        <v>121</v>
      </c>
      <c r="E3621" t="s">
        <v>132</v>
      </c>
      <c r="F3621" t="s">
        <v>10654</v>
      </c>
      <c r="G3621" t="s">
        <v>172</v>
      </c>
      <c r="H3621" t="s">
        <v>135</v>
      </c>
      <c r="I3621" t="s">
        <v>136</v>
      </c>
      <c r="J3621" t="s">
        <v>3</v>
      </c>
      <c r="K3621" t="s">
        <v>138</v>
      </c>
      <c r="L3621" t="s">
        <v>10655</v>
      </c>
      <c r="M3621" t="s">
        <v>10656</v>
      </c>
      <c r="N3621">
        <v>2.0491666660000001</v>
      </c>
      <c r="O3621">
        <v>0</v>
      </c>
      <c r="P3621">
        <v>3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0.81633314766550003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0.81633314766550003</v>
      </c>
    </row>
    <row r="3622" spans="1:31" x14ac:dyDescent="0.25">
      <c r="A3622">
        <v>2375531</v>
      </c>
      <c r="B3622">
        <v>1</v>
      </c>
      <c r="C3622" t="s">
        <v>80</v>
      </c>
      <c r="D3622" t="s">
        <v>90</v>
      </c>
      <c r="E3622" t="s">
        <v>155</v>
      </c>
      <c r="F3622" t="s">
        <v>10657</v>
      </c>
      <c r="G3622" t="s">
        <v>244</v>
      </c>
      <c r="H3622" t="s">
        <v>135</v>
      </c>
      <c r="I3622" t="s">
        <v>136</v>
      </c>
      <c r="J3622" t="s">
        <v>137</v>
      </c>
      <c r="K3622" t="s">
        <v>138</v>
      </c>
      <c r="L3622" t="s">
        <v>10658</v>
      </c>
      <c r="M3622" t="s">
        <v>10659</v>
      </c>
      <c r="N3622">
        <v>1.776944444</v>
      </c>
      <c r="O3622">
        <v>0</v>
      </c>
      <c r="P3622">
        <v>178</v>
      </c>
      <c r="Q3622">
        <v>0</v>
      </c>
      <c r="R3622">
        <v>0</v>
      </c>
      <c r="S3622">
        <v>0</v>
      </c>
      <c r="T3622">
        <v>13</v>
      </c>
      <c r="U3622">
        <v>0</v>
      </c>
      <c r="V3622">
        <v>0</v>
      </c>
      <c r="W3622">
        <v>0</v>
      </c>
      <c r="X3622">
        <v>84.369652714501015</v>
      </c>
      <c r="Y3622">
        <v>0</v>
      </c>
      <c r="Z3622">
        <v>0</v>
      </c>
      <c r="AA3622">
        <v>0</v>
      </c>
      <c r="AB3622">
        <v>22.867076020708996</v>
      </c>
      <c r="AC3622">
        <v>0</v>
      </c>
      <c r="AD3622">
        <v>0</v>
      </c>
      <c r="AE3622">
        <v>107.23672873521001</v>
      </c>
    </row>
    <row r="3623" spans="1:31" x14ac:dyDescent="0.25">
      <c r="A3623">
        <v>2375542</v>
      </c>
      <c r="B3623">
        <v>1</v>
      </c>
      <c r="C3623" t="s">
        <v>81</v>
      </c>
      <c r="D3623" t="s">
        <v>118</v>
      </c>
      <c r="E3623" t="s">
        <v>132</v>
      </c>
      <c r="F3623" t="s">
        <v>10660</v>
      </c>
      <c r="G3623" t="s">
        <v>172</v>
      </c>
      <c r="H3623" t="s">
        <v>135</v>
      </c>
      <c r="I3623" t="s">
        <v>136</v>
      </c>
      <c r="J3623" t="s">
        <v>3</v>
      </c>
      <c r="K3623" t="s">
        <v>138</v>
      </c>
      <c r="L3623" t="s">
        <v>10661</v>
      </c>
      <c r="M3623" t="s">
        <v>10662</v>
      </c>
      <c r="N3623">
        <v>3.153333333</v>
      </c>
      <c r="O3623">
        <v>0</v>
      </c>
      <c r="P3623">
        <v>9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5.4778880293259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5.4778880293259</v>
      </c>
    </row>
    <row r="3624" spans="1:31" x14ac:dyDescent="0.25">
      <c r="A3624">
        <v>2375588</v>
      </c>
      <c r="B3624">
        <v>1</v>
      </c>
      <c r="C3624" t="s">
        <v>80</v>
      </c>
      <c r="D3624" t="s">
        <v>98</v>
      </c>
      <c r="E3624" t="s">
        <v>155</v>
      </c>
      <c r="F3624" t="s">
        <v>10663</v>
      </c>
      <c r="G3624" t="s">
        <v>157</v>
      </c>
      <c r="H3624" t="s">
        <v>135</v>
      </c>
      <c r="I3624" t="s">
        <v>136</v>
      </c>
      <c r="J3624" t="s">
        <v>137</v>
      </c>
      <c r="K3624" t="s">
        <v>138</v>
      </c>
      <c r="L3624" t="s">
        <v>10664</v>
      </c>
      <c r="M3624" t="s">
        <v>10665</v>
      </c>
      <c r="N3624">
        <v>2.3141666660000002</v>
      </c>
      <c r="O3624">
        <v>0</v>
      </c>
      <c r="P3624">
        <v>52</v>
      </c>
      <c r="Q3624">
        <v>0</v>
      </c>
      <c r="R3624">
        <v>0</v>
      </c>
      <c r="S3624">
        <v>0</v>
      </c>
      <c r="T3624">
        <v>9</v>
      </c>
      <c r="U3624">
        <v>0</v>
      </c>
      <c r="V3624">
        <v>0</v>
      </c>
      <c r="W3624">
        <v>0</v>
      </c>
      <c r="X3624">
        <v>20.238210436435612</v>
      </c>
      <c r="Y3624">
        <v>0</v>
      </c>
      <c r="Z3624">
        <v>0</v>
      </c>
      <c r="AA3624">
        <v>0</v>
      </c>
      <c r="AB3624">
        <v>6.8812580514261352</v>
      </c>
      <c r="AC3624">
        <v>0</v>
      </c>
      <c r="AD3624">
        <v>0</v>
      </c>
      <c r="AE3624">
        <v>27.119468487861745</v>
      </c>
    </row>
    <row r="3625" spans="1:31" x14ac:dyDescent="0.25">
      <c r="A3625">
        <v>2375674</v>
      </c>
      <c r="B3625">
        <v>1</v>
      </c>
      <c r="C3625" t="s">
        <v>80</v>
      </c>
      <c r="D3625" t="s">
        <v>82</v>
      </c>
      <c r="E3625" t="s">
        <v>155</v>
      </c>
      <c r="F3625" t="s">
        <v>10666</v>
      </c>
      <c r="G3625" t="s">
        <v>161</v>
      </c>
      <c r="H3625" t="s">
        <v>135</v>
      </c>
      <c r="I3625" t="s">
        <v>136</v>
      </c>
      <c r="J3625" t="s">
        <v>137</v>
      </c>
      <c r="K3625" t="s">
        <v>138</v>
      </c>
      <c r="L3625" t="s">
        <v>10667</v>
      </c>
      <c r="M3625" t="s">
        <v>10668</v>
      </c>
      <c r="N3625">
        <v>3.7058333330000002</v>
      </c>
      <c r="O3625">
        <v>0</v>
      </c>
      <c r="P3625">
        <v>223</v>
      </c>
      <c r="Q3625">
        <v>0</v>
      </c>
      <c r="R3625">
        <v>0</v>
      </c>
      <c r="S3625">
        <v>0</v>
      </c>
      <c r="T3625">
        <v>6</v>
      </c>
      <c r="U3625">
        <v>0</v>
      </c>
      <c r="V3625">
        <v>0</v>
      </c>
      <c r="W3625">
        <v>0</v>
      </c>
      <c r="X3625">
        <v>161.53921958215571</v>
      </c>
      <c r="Y3625">
        <v>0</v>
      </c>
      <c r="Z3625">
        <v>0</v>
      </c>
      <c r="AA3625">
        <v>0</v>
      </c>
      <c r="AB3625">
        <v>7.6038954983412754</v>
      </c>
      <c r="AC3625">
        <v>0</v>
      </c>
      <c r="AD3625">
        <v>0</v>
      </c>
      <c r="AE3625">
        <v>169.14311508049698</v>
      </c>
    </row>
    <row r="3626" spans="1:31" x14ac:dyDescent="0.25">
      <c r="A3626">
        <v>2375678</v>
      </c>
      <c r="B3626">
        <v>1</v>
      </c>
      <c r="C3626" t="s">
        <v>80</v>
      </c>
      <c r="D3626" t="s">
        <v>84</v>
      </c>
      <c r="E3626" t="s">
        <v>170</v>
      </c>
      <c r="F3626" t="s">
        <v>301</v>
      </c>
      <c r="G3626" t="s">
        <v>203</v>
      </c>
      <c r="H3626" t="s">
        <v>135</v>
      </c>
      <c r="I3626" t="s">
        <v>136</v>
      </c>
      <c r="J3626" t="s">
        <v>137</v>
      </c>
      <c r="K3626" t="s">
        <v>138</v>
      </c>
      <c r="L3626" t="s">
        <v>10669</v>
      </c>
      <c r="M3626" t="s">
        <v>10670</v>
      </c>
      <c r="N3626">
        <v>1.865555555</v>
      </c>
      <c r="O3626">
        <v>0</v>
      </c>
      <c r="P3626">
        <v>55</v>
      </c>
      <c r="Q3626">
        <v>0</v>
      </c>
      <c r="R3626">
        <v>0</v>
      </c>
      <c r="S3626">
        <v>0</v>
      </c>
      <c r="T3626">
        <v>10</v>
      </c>
      <c r="U3626">
        <v>0</v>
      </c>
      <c r="V3626">
        <v>0</v>
      </c>
      <c r="W3626">
        <v>0</v>
      </c>
      <c r="X3626">
        <v>21.906923098207187</v>
      </c>
      <c r="Y3626">
        <v>0</v>
      </c>
      <c r="Z3626">
        <v>0</v>
      </c>
      <c r="AA3626">
        <v>0</v>
      </c>
      <c r="AB3626">
        <v>11.125598227279202</v>
      </c>
      <c r="AC3626">
        <v>0</v>
      </c>
      <c r="AD3626">
        <v>0</v>
      </c>
      <c r="AE3626">
        <v>33.032521325486385</v>
      </c>
    </row>
    <row r="3627" spans="1:31" x14ac:dyDescent="0.25">
      <c r="A3627">
        <v>2375681</v>
      </c>
      <c r="B3627">
        <v>1</v>
      </c>
      <c r="C3627" t="s">
        <v>80</v>
      </c>
      <c r="D3627" t="s">
        <v>97</v>
      </c>
      <c r="E3627" t="s">
        <v>155</v>
      </c>
      <c r="F3627" t="s">
        <v>10671</v>
      </c>
      <c r="G3627" t="s">
        <v>157</v>
      </c>
      <c r="H3627" t="s">
        <v>135</v>
      </c>
      <c r="I3627" t="s">
        <v>136</v>
      </c>
      <c r="J3627" t="s">
        <v>137</v>
      </c>
      <c r="K3627" t="s">
        <v>138</v>
      </c>
      <c r="L3627" t="s">
        <v>10672</v>
      </c>
      <c r="M3627" t="s">
        <v>10673</v>
      </c>
      <c r="N3627">
        <v>1.7013888880000001</v>
      </c>
      <c r="O3627">
        <v>0</v>
      </c>
      <c r="P3627">
        <v>2</v>
      </c>
      <c r="Q3627">
        <v>0</v>
      </c>
      <c r="R3627">
        <v>2</v>
      </c>
      <c r="S3627">
        <v>0</v>
      </c>
      <c r="T3627">
        <v>4</v>
      </c>
      <c r="U3627">
        <v>0</v>
      </c>
      <c r="V3627">
        <v>0</v>
      </c>
      <c r="W3627">
        <v>0</v>
      </c>
      <c r="X3627">
        <v>5.7131711104650007</v>
      </c>
      <c r="Y3627">
        <v>0</v>
      </c>
      <c r="Z3627">
        <v>0.21413787230937503</v>
      </c>
      <c r="AA3627">
        <v>0</v>
      </c>
      <c r="AB3627">
        <v>1.1755876641410419</v>
      </c>
      <c r="AC3627">
        <v>0</v>
      </c>
      <c r="AD3627">
        <v>0</v>
      </c>
      <c r="AE3627">
        <v>7.1028966469154176</v>
      </c>
    </row>
    <row r="3628" spans="1:31" x14ac:dyDescent="0.25">
      <c r="A3628">
        <v>2375686</v>
      </c>
      <c r="B3628">
        <v>1</v>
      </c>
      <c r="C3628" t="s">
        <v>80</v>
      </c>
      <c r="D3628" t="s">
        <v>108</v>
      </c>
      <c r="E3628" t="s">
        <v>155</v>
      </c>
      <c r="F3628" t="s">
        <v>10674</v>
      </c>
      <c r="G3628" t="s">
        <v>203</v>
      </c>
      <c r="H3628" t="s">
        <v>135</v>
      </c>
      <c r="I3628" t="s">
        <v>136</v>
      </c>
      <c r="J3628" t="s">
        <v>137</v>
      </c>
      <c r="K3628" t="s">
        <v>138</v>
      </c>
      <c r="L3628" t="s">
        <v>10675</v>
      </c>
      <c r="M3628" t="s">
        <v>10676</v>
      </c>
      <c r="N3628">
        <v>0.623611111</v>
      </c>
      <c r="O3628">
        <v>0</v>
      </c>
      <c r="P3628">
        <v>11</v>
      </c>
      <c r="Q3628">
        <v>0</v>
      </c>
      <c r="R3628">
        <v>0</v>
      </c>
      <c r="S3628">
        <v>0</v>
      </c>
      <c r="T3628">
        <v>2</v>
      </c>
      <c r="U3628">
        <v>0</v>
      </c>
      <c r="V3628">
        <v>0</v>
      </c>
      <c r="W3628">
        <v>0</v>
      </c>
      <c r="X3628">
        <v>0.71741204741483355</v>
      </c>
      <c r="Y3628">
        <v>0</v>
      </c>
      <c r="Z3628">
        <v>0</v>
      </c>
      <c r="AA3628">
        <v>0</v>
      </c>
      <c r="AB3628">
        <v>3.2005313634124996E-2</v>
      </c>
      <c r="AC3628">
        <v>0</v>
      </c>
      <c r="AD3628">
        <v>0</v>
      </c>
      <c r="AE3628">
        <v>0.74941736104895851</v>
      </c>
    </row>
    <row r="3629" spans="1:31" x14ac:dyDescent="0.25">
      <c r="A3629">
        <v>2374653</v>
      </c>
      <c r="B3629">
        <v>1</v>
      </c>
      <c r="C3629" t="s">
        <v>80</v>
      </c>
      <c r="D3629" t="s">
        <v>96</v>
      </c>
      <c r="E3629" t="s">
        <v>1490</v>
      </c>
      <c r="F3629" t="s">
        <v>10677</v>
      </c>
      <c r="G3629" t="s">
        <v>1006</v>
      </c>
      <c r="H3629" t="s">
        <v>293</v>
      </c>
      <c r="I3629" t="s">
        <v>136</v>
      </c>
      <c r="J3629" t="s">
        <v>137</v>
      </c>
      <c r="K3629" t="s">
        <v>138</v>
      </c>
      <c r="L3629" t="s">
        <v>10678</v>
      </c>
      <c r="M3629" t="s">
        <v>10679</v>
      </c>
      <c r="N3629">
        <v>0.579166666</v>
      </c>
      <c r="O3629">
        <v>7</v>
      </c>
      <c r="P3629">
        <v>7607</v>
      </c>
      <c r="Q3629">
        <v>3</v>
      </c>
      <c r="R3629">
        <v>234</v>
      </c>
      <c r="S3629">
        <v>37</v>
      </c>
      <c r="T3629">
        <v>1395</v>
      </c>
      <c r="U3629">
        <v>1</v>
      </c>
      <c r="V3629">
        <v>1</v>
      </c>
      <c r="W3629">
        <v>42.224609072557882</v>
      </c>
      <c r="X3629">
        <v>1757.2257203095867</v>
      </c>
      <c r="Y3629">
        <v>3.0143483912457505</v>
      </c>
      <c r="Z3629">
        <v>106.1917969470047</v>
      </c>
      <c r="AA3629">
        <v>1274.2110424576485</v>
      </c>
      <c r="AB3629">
        <v>2213.5694415200692</v>
      </c>
      <c r="AC3629">
        <v>2.4187392718840006</v>
      </c>
      <c r="AD3629">
        <v>1.4285619464249999E-2</v>
      </c>
      <c r="AE3629">
        <v>5398.8699835894604</v>
      </c>
    </row>
    <row r="3630" spans="1:31" x14ac:dyDescent="0.25">
      <c r="A3630">
        <v>2374691</v>
      </c>
      <c r="B3630">
        <v>1</v>
      </c>
      <c r="C3630" t="s">
        <v>80</v>
      </c>
      <c r="D3630" t="s">
        <v>96</v>
      </c>
      <c r="E3630" t="s">
        <v>1490</v>
      </c>
      <c r="F3630" t="s">
        <v>10677</v>
      </c>
      <c r="G3630" t="s">
        <v>298</v>
      </c>
      <c r="H3630" t="s">
        <v>293</v>
      </c>
      <c r="I3630" t="s">
        <v>136</v>
      </c>
      <c r="J3630" t="s">
        <v>137</v>
      </c>
      <c r="K3630" t="s">
        <v>138</v>
      </c>
      <c r="L3630" t="s">
        <v>10680</v>
      </c>
      <c r="M3630" t="s">
        <v>10681</v>
      </c>
      <c r="N3630">
        <v>0.48611111099999998</v>
      </c>
      <c r="O3630">
        <v>7</v>
      </c>
      <c r="P3630">
        <v>7603</v>
      </c>
      <c r="Q3630">
        <v>3</v>
      </c>
      <c r="R3630">
        <v>233</v>
      </c>
      <c r="S3630">
        <v>37</v>
      </c>
      <c r="T3630">
        <v>1394</v>
      </c>
      <c r="U3630">
        <v>1</v>
      </c>
      <c r="V3630">
        <v>1</v>
      </c>
      <c r="W3630">
        <v>35.905709377099278</v>
      </c>
      <c r="X3630">
        <v>1503.1841213144507</v>
      </c>
      <c r="Y3630">
        <v>2.5230632912886497</v>
      </c>
      <c r="Z3630">
        <v>88.305275717664557</v>
      </c>
      <c r="AA3630">
        <v>1055.0843267177909</v>
      </c>
      <c r="AB3630">
        <v>1839.1061341834845</v>
      </c>
      <c r="AC3630">
        <v>2.0189581298324417</v>
      </c>
      <c r="AD3630">
        <v>1.2003394532016667E-2</v>
      </c>
      <c r="AE3630">
        <v>4526.1395921261437</v>
      </c>
    </row>
    <row r="3631" spans="1:31" x14ac:dyDescent="0.25">
      <c r="A3631">
        <v>2375261</v>
      </c>
      <c r="B3631">
        <v>1</v>
      </c>
      <c r="C3631" t="s">
        <v>80</v>
      </c>
      <c r="D3631" t="s">
        <v>97</v>
      </c>
      <c r="E3631" t="s">
        <v>1490</v>
      </c>
      <c r="F3631" t="s">
        <v>10682</v>
      </c>
      <c r="G3631" t="s">
        <v>172</v>
      </c>
      <c r="H3631" t="s">
        <v>293</v>
      </c>
      <c r="I3631" t="s">
        <v>136</v>
      </c>
      <c r="J3631" t="s">
        <v>3</v>
      </c>
      <c r="K3631" t="s">
        <v>138</v>
      </c>
      <c r="L3631" t="s">
        <v>10683</v>
      </c>
      <c r="M3631" t="s">
        <v>10684</v>
      </c>
      <c r="N3631">
        <v>0.55517777700000004</v>
      </c>
      <c r="O3631">
        <v>53</v>
      </c>
      <c r="P3631">
        <v>7365</v>
      </c>
      <c r="Q3631">
        <v>4</v>
      </c>
      <c r="R3631">
        <v>186</v>
      </c>
      <c r="S3631">
        <v>24</v>
      </c>
      <c r="T3631">
        <v>797</v>
      </c>
      <c r="U3631">
        <v>0</v>
      </c>
      <c r="V3631">
        <v>1</v>
      </c>
      <c r="W3631">
        <v>251.18465671302752</v>
      </c>
      <c r="X3631">
        <v>1778.4291635805341</v>
      </c>
      <c r="Y3631">
        <v>2.4462868874769002</v>
      </c>
      <c r="Z3631">
        <v>73.788472599310211</v>
      </c>
      <c r="AA3631">
        <v>196.08023652676022</v>
      </c>
      <c r="AB3631">
        <v>676.7298519705721</v>
      </c>
      <c r="AC3631">
        <v>0</v>
      </c>
      <c r="AD3631">
        <v>5.750645789008801</v>
      </c>
      <c r="AE3631">
        <v>2984.4093140666896</v>
      </c>
    </row>
    <row r="3632" spans="1:31" x14ac:dyDescent="0.25">
      <c r="A3632">
        <v>2375294</v>
      </c>
      <c r="B3632">
        <v>1</v>
      </c>
      <c r="C3632" t="s">
        <v>80</v>
      </c>
      <c r="D3632" t="s">
        <v>97</v>
      </c>
      <c r="E3632" t="s">
        <v>1397</v>
      </c>
      <c r="F3632" t="s">
        <v>10685</v>
      </c>
      <c r="G3632" t="s">
        <v>172</v>
      </c>
      <c r="H3632" t="s">
        <v>293</v>
      </c>
      <c r="I3632" t="s">
        <v>136</v>
      </c>
      <c r="J3632" t="s">
        <v>3</v>
      </c>
      <c r="K3632" t="s">
        <v>138</v>
      </c>
      <c r="L3632" t="s">
        <v>10686</v>
      </c>
      <c r="M3632" t="s">
        <v>10687</v>
      </c>
      <c r="N3632">
        <v>0.80111111099999999</v>
      </c>
      <c r="O3632">
        <v>22</v>
      </c>
      <c r="P3632">
        <v>243</v>
      </c>
      <c r="Q3632">
        <v>0</v>
      </c>
      <c r="R3632">
        <v>50</v>
      </c>
      <c r="S3632">
        <v>7</v>
      </c>
      <c r="T3632">
        <v>35</v>
      </c>
      <c r="U3632">
        <v>0</v>
      </c>
      <c r="V3632">
        <v>0</v>
      </c>
      <c r="W3632">
        <v>142.60701954272247</v>
      </c>
      <c r="X3632">
        <v>334.49880821442935</v>
      </c>
      <c r="Y3632">
        <v>0</v>
      </c>
      <c r="Z3632">
        <v>39.703127404526512</v>
      </c>
      <c r="AA3632">
        <v>79.490907486387101</v>
      </c>
      <c r="AB3632">
        <v>47.440894441490379</v>
      </c>
      <c r="AC3632">
        <v>0</v>
      </c>
      <c r="AD3632">
        <v>0</v>
      </c>
      <c r="AE3632">
        <v>643.74075708955581</v>
      </c>
    </row>
    <row r="3633" spans="1:31" x14ac:dyDescent="0.25">
      <c r="A3633">
        <v>2375693</v>
      </c>
      <c r="B3633">
        <v>1</v>
      </c>
      <c r="C3633" t="s">
        <v>80</v>
      </c>
      <c r="D3633" t="s">
        <v>84</v>
      </c>
      <c r="E3633" t="s">
        <v>170</v>
      </c>
      <c r="F3633" t="s">
        <v>1797</v>
      </c>
      <c r="G3633" t="s">
        <v>203</v>
      </c>
      <c r="H3633" t="s">
        <v>135</v>
      </c>
      <c r="I3633" t="s">
        <v>136</v>
      </c>
      <c r="J3633" t="s">
        <v>137</v>
      </c>
      <c r="K3633" t="s">
        <v>138</v>
      </c>
      <c r="L3633" t="s">
        <v>10688</v>
      </c>
      <c r="M3633" t="s">
        <v>10689</v>
      </c>
      <c r="N3633">
        <v>1.5391666660000001</v>
      </c>
      <c r="O3633">
        <v>0</v>
      </c>
      <c r="P3633">
        <v>11</v>
      </c>
      <c r="Q3633">
        <v>0</v>
      </c>
      <c r="R3633">
        <v>0</v>
      </c>
      <c r="S3633">
        <v>0</v>
      </c>
      <c r="T3633">
        <v>3</v>
      </c>
      <c r="U3633">
        <v>0</v>
      </c>
      <c r="V3633">
        <v>0</v>
      </c>
      <c r="W3633">
        <v>0</v>
      </c>
      <c r="X3633">
        <v>3.7571063095647919</v>
      </c>
      <c r="Y3633">
        <v>0</v>
      </c>
      <c r="Z3633">
        <v>0</v>
      </c>
      <c r="AA3633">
        <v>0</v>
      </c>
      <c r="AB3633">
        <v>3.7813276726255998</v>
      </c>
      <c r="AC3633">
        <v>0</v>
      </c>
      <c r="AD3633">
        <v>0</v>
      </c>
      <c r="AE3633">
        <v>7.5384339821903916</v>
      </c>
    </row>
    <row r="3634" spans="1:31" x14ac:dyDescent="0.25">
      <c r="A3634">
        <v>2375709</v>
      </c>
      <c r="B3634">
        <v>1</v>
      </c>
      <c r="C3634" t="s">
        <v>80</v>
      </c>
      <c r="D3634" t="s">
        <v>96</v>
      </c>
      <c r="E3634" t="s">
        <v>170</v>
      </c>
      <c r="F3634" t="s">
        <v>10690</v>
      </c>
      <c r="G3634" t="s">
        <v>343</v>
      </c>
      <c r="H3634" t="s">
        <v>135</v>
      </c>
      <c r="I3634" t="s">
        <v>136</v>
      </c>
      <c r="J3634" t="s">
        <v>137</v>
      </c>
      <c r="K3634" t="s">
        <v>138</v>
      </c>
      <c r="L3634" t="s">
        <v>10691</v>
      </c>
      <c r="M3634" t="s">
        <v>10692</v>
      </c>
      <c r="N3634">
        <v>0.73277777700000002</v>
      </c>
      <c r="O3634">
        <v>0</v>
      </c>
      <c r="P3634">
        <v>5</v>
      </c>
      <c r="Q3634">
        <v>0</v>
      </c>
      <c r="R3634">
        <v>0</v>
      </c>
      <c r="S3634">
        <v>0</v>
      </c>
      <c r="T3634">
        <v>1</v>
      </c>
      <c r="U3634">
        <v>0</v>
      </c>
      <c r="V3634">
        <v>0</v>
      </c>
      <c r="W3634">
        <v>0</v>
      </c>
      <c r="X3634">
        <v>5.4938794924120495</v>
      </c>
      <c r="Y3634">
        <v>0</v>
      </c>
      <c r="Z3634">
        <v>0</v>
      </c>
      <c r="AA3634">
        <v>0</v>
      </c>
      <c r="AB3634">
        <v>1.2431700592542001</v>
      </c>
      <c r="AC3634">
        <v>0</v>
      </c>
      <c r="AD3634">
        <v>0</v>
      </c>
      <c r="AE3634">
        <v>6.7370495516662494</v>
      </c>
    </row>
    <row r="3635" spans="1:31" x14ac:dyDescent="0.25">
      <c r="A3635">
        <v>2375712</v>
      </c>
      <c r="B3635">
        <v>1</v>
      </c>
      <c r="C3635" t="s">
        <v>80</v>
      </c>
      <c r="D3635" t="s">
        <v>85</v>
      </c>
      <c r="E3635" t="s">
        <v>155</v>
      </c>
      <c r="F3635" t="s">
        <v>10693</v>
      </c>
      <c r="G3635" t="s">
        <v>203</v>
      </c>
      <c r="H3635" t="s">
        <v>135</v>
      </c>
      <c r="I3635" t="s">
        <v>136</v>
      </c>
      <c r="J3635" t="s">
        <v>137</v>
      </c>
      <c r="K3635" t="s">
        <v>138</v>
      </c>
      <c r="L3635" t="s">
        <v>10694</v>
      </c>
      <c r="M3635" t="s">
        <v>10695</v>
      </c>
      <c r="N3635">
        <v>1.550277777</v>
      </c>
      <c r="O3635">
        <v>0</v>
      </c>
      <c r="P3635">
        <v>54</v>
      </c>
      <c r="Q3635">
        <v>0</v>
      </c>
      <c r="R3635">
        <v>0</v>
      </c>
      <c r="S3635">
        <v>0</v>
      </c>
      <c r="T3635">
        <v>3</v>
      </c>
      <c r="U3635">
        <v>0</v>
      </c>
      <c r="V3635">
        <v>0</v>
      </c>
      <c r="W3635">
        <v>0</v>
      </c>
      <c r="X3635">
        <v>24.300160382396257</v>
      </c>
      <c r="Y3635">
        <v>0</v>
      </c>
      <c r="Z3635">
        <v>0</v>
      </c>
      <c r="AA3635">
        <v>0</v>
      </c>
      <c r="AB3635">
        <v>5.2360563820207506</v>
      </c>
      <c r="AC3635">
        <v>0</v>
      </c>
      <c r="AD3635">
        <v>0</v>
      </c>
      <c r="AE3635">
        <v>29.536216764417006</v>
      </c>
    </row>
    <row r="3636" spans="1:31" x14ac:dyDescent="0.25">
      <c r="A3636">
        <v>2375723</v>
      </c>
      <c r="B3636">
        <v>1</v>
      </c>
      <c r="C3636" t="s">
        <v>80</v>
      </c>
      <c r="D3636" t="s">
        <v>84</v>
      </c>
      <c r="E3636" t="s">
        <v>155</v>
      </c>
      <c r="F3636" t="s">
        <v>10696</v>
      </c>
      <c r="G3636" t="s">
        <v>203</v>
      </c>
      <c r="H3636" t="s">
        <v>135</v>
      </c>
      <c r="I3636" t="s">
        <v>136</v>
      </c>
      <c r="J3636" t="s">
        <v>137</v>
      </c>
      <c r="K3636" t="s">
        <v>138</v>
      </c>
      <c r="L3636" t="s">
        <v>10697</v>
      </c>
      <c r="M3636" t="s">
        <v>10698</v>
      </c>
      <c r="N3636">
        <v>0.89694444399999995</v>
      </c>
      <c r="O3636">
        <v>0</v>
      </c>
      <c r="P3636">
        <v>106</v>
      </c>
      <c r="Q3636">
        <v>0</v>
      </c>
      <c r="R3636">
        <v>0</v>
      </c>
      <c r="S3636">
        <v>0</v>
      </c>
      <c r="T3636">
        <v>14</v>
      </c>
      <c r="U3636">
        <v>0</v>
      </c>
      <c r="V3636">
        <v>0</v>
      </c>
      <c r="W3636">
        <v>0</v>
      </c>
      <c r="X3636">
        <v>21.124768373520801</v>
      </c>
      <c r="Y3636">
        <v>0</v>
      </c>
      <c r="Z3636">
        <v>0</v>
      </c>
      <c r="AA3636">
        <v>0</v>
      </c>
      <c r="AB3636">
        <v>2.0769348276090001</v>
      </c>
      <c r="AC3636">
        <v>0</v>
      </c>
      <c r="AD3636">
        <v>0</v>
      </c>
      <c r="AE3636">
        <v>23.201703201129803</v>
      </c>
    </row>
    <row r="3637" spans="1:31" x14ac:dyDescent="0.25">
      <c r="A3637">
        <v>2375739</v>
      </c>
      <c r="B3637">
        <v>1</v>
      </c>
      <c r="C3637" t="s">
        <v>81</v>
      </c>
      <c r="D3637" t="s">
        <v>122</v>
      </c>
      <c r="E3637" t="s">
        <v>155</v>
      </c>
      <c r="F3637" t="s">
        <v>10498</v>
      </c>
      <c r="G3637" t="s">
        <v>203</v>
      </c>
      <c r="H3637" t="s">
        <v>135</v>
      </c>
      <c r="I3637" t="s">
        <v>136</v>
      </c>
      <c r="J3637" t="s">
        <v>137</v>
      </c>
      <c r="K3637" t="s">
        <v>138</v>
      </c>
      <c r="L3637" t="s">
        <v>10699</v>
      </c>
      <c r="M3637" t="s">
        <v>10700</v>
      </c>
      <c r="N3637">
        <v>0.243888888</v>
      </c>
      <c r="O3637">
        <v>0</v>
      </c>
      <c r="P3637">
        <v>4</v>
      </c>
      <c r="Q3637">
        <v>0</v>
      </c>
      <c r="R3637">
        <v>0</v>
      </c>
      <c r="S3637">
        <v>0</v>
      </c>
      <c r="T3637">
        <v>3</v>
      </c>
      <c r="U3637">
        <v>0</v>
      </c>
      <c r="V3637">
        <v>0</v>
      </c>
      <c r="W3637">
        <v>0</v>
      </c>
      <c r="X3637">
        <v>0.40679682723528326</v>
      </c>
      <c r="Y3637">
        <v>0</v>
      </c>
      <c r="Z3637">
        <v>0</v>
      </c>
      <c r="AA3637">
        <v>0</v>
      </c>
      <c r="AB3637">
        <v>1.4056405564607999</v>
      </c>
      <c r="AC3637">
        <v>0</v>
      </c>
      <c r="AD3637">
        <v>0</v>
      </c>
      <c r="AE3637">
        <v>1.8124373836960832</v>
      </c>
    </row>
    <row r="3638" spans="1:31" x14ac:dyDescent="0.25">
      <c r="A3638">
        <v>2375740</v>
      </c>
      <c r="B3638">
        <v>1</v>
      </c>
      <c r="C3638" t="s">
        <v>80</v>
      </c>
      <c r="D3638" t="s">
        <v>96</v>
      </c>
      <c r="E3638" t="s">
        <v>132</v>
      </c>
      <c r="F3638" t="s">
        <v>10701</v>
      </c>
      <c r="G3638" t="s">
        <v>149</v>
      </c>
      <c r="H3638" t="s">
        <v>135</v>
      </c>
      <c r="I3638" t="s">
        <v>136</v>
      </c>
      <c r="J3638" t="s">
        <v>137</v>
      </c>
      <c r="K3638" t="s">
        <v>138</v>
      </c>
      <c r="L3638" t="s">
        <v>10702</v>
      </c>
      <c r="M3638" t="s">
        <v>10703</v>
      </c>
      <c r="N3638">
        <v>0.43055555499999998</v>
      </c>
      <c r="O3638">
        <v>0</v>
      </c>
      <c r="P3638">
        <v>1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0.15455154079916669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0.15455154079916669</v>
      </c>
    </row>
    <row r="3639" spans="1:31" x14ac:dyDescent="0.25">
      <c r="A3639">
        <v>2375779</v>
      </c>
      <c r="B3639">
        <v>1</v>
      </c>
      <c r="C3639" t="s">
        <v>80</v>
      </c>
      <c r="D3639" t="s">
        <v>102</v>
      </c>
      <c r="E3639" t="s">
        <v>132</v>
      </c>
      <c r="F3639" t="s">
        <v>10704</v>
      </c>
      <c r="G3639" t="s">
        <v>145</v>
      </c>
      <c r="H3639" t="s">
        <v>135</v>
      </c>
      <c r="I3639" t="s">
        <v>136</v>
      </c>
      <c r="J3639" t="s">
        <v>137</v>
      </c>
      <c r="K3639" t="s">
        <v>138</v>
      </c>
      <c r="L3639" t="s">
        <v>10705</v>
      </c>
      <c r="M3639" t="s">
        <v>10706</v>
      </c>
      <c r="N3639">
        <v>1.758888888</v>
      </c>
      <c r="O3639">
        <v>0</v>
      </c>
      <c r="P3639">
        <v>2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0.64157090657100002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0.64157090657100002</v>
      </c>
    </row>
    <row r="3640" spans="1:31" x14ac:dyDescent="0.25">
      <c r="A3640">
        <v>2375780</v>
      </c>
      <c r="B3640">
        <v>1</v>
      </c>
      <c r="C3640" t="s">
        <v>81</v>
      </c>
      <c r="D3640" t="s">
        <v>123</v>
      </c>
      <c r="E3640" t="s">
        <v>155</v>
      </c>
      <c r="F3640" t="s">
        <v>10707</v>
      </c>
      <c r="G3640" t="s">
        <v>594</v>
      </c>
      <c r="H3640" t="s">
        <v>135</v>
      </c>
      <c r="I3640" t="s">
        <v>136</v>
      </c>
      <c r="J3640" t="s">
        <v>137</v>
      </c>
      <c r="K3640" t="s">
        <v>138</v>
      </c>
      <c r="L3640" t="s">
        <v>10708</v>
      </c>
      <c r="M3640" t="s">
        <v>10709</v>
      </c>
      <c r="N3640">
        <v>1.9911111109999999</v>
      </c>
      <c r="O3640">
        <v>0</v>
      </c>
      <c r="P3640">
        <v>98</v>
      </c>
      <c r="Q3640">
        <v>0</v>
      </c>
      <c r="R3640">
        <v>0</v>
      </c>
      <c r="S3640">
        <v>0</v>
      </c>
      <c r="T3640">
        <v>1</v>
      </c>
      <c r="U3640">
        <v>0</v>
      </c>
      <c r="V3640">
        <v>0</v>
      </c>
      <c r="W3640">
        <v>0</v>
      </c>
      <c r="X3640">
        <v>49.619528414483767</v>
      </c>
      <c r="Y3640">
        <v>0</v>
      </c>
      <c r="Z3640">
        <v>0</v>
      </c>
      <c r="AA3640">
        <v>0</v>
      </c>
      <c r="AB3640">
        <v>2.0405557799666671E-3</v>
      </c>
      <c r="AC3640">
        <v>0</v>
      </c>
      <c r="AD3640">
        <v>0</v>
      </c>
      <c r="AE3640">
        <v>49.621568970263731</v>
      </c>
    </row>
    <row r="3641" spans="1:31" x14ac:dyDescent="0.25">
      <c r="A3641">
        <v>2375807</v>
      </c>
      <c r="B3641">
        <v>1</v>
      </c>
      <c r="C3641" t="s">
        <v>80</v>
      </c>
      <c r="D3641" t="s">
        <v>96</v>
      </c>
      <c r="E3641" t="s">
        <v>132</v>
      </c>
      <c r="F3641" t="s">
        <v>10710</v>
      </c>
      <c r="G3641" t="s">
        <v>149</v>
      </c>
      <c r="H3641" t="s">
        <v>135</v>
      </c>
      <c r="I3641" t="s">
        <v>136</v>
      </c>
      <c r="J3641" t="s">
        <v>137</v>
      </c>
      <c r="K3641" t="s">
        <v>138</v>
      </c>
      <c r="L3641" t="s">
        <v>10711</v>
      </c>
      <c r="M3641" t="s">
        <v>10712</v>
      </c>
      <c r="N3641">
        <v>1.308611111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1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2.7570160686634497</v>
      </c>
      <c r="AC3641">
        <v>0</v>
      </c>
      <c r="AD3641">
        <v>0</v>
      </c>
      <c r="AE3641">
        <v>2.7570160686634497</v>
      </c>
    </row>
    <row r="3642" spans="1:31" x14ac:dyDescent="0.25">
      <c r="A3642">
        <v>2375813</v>
      </c>
      <c r="B3642">
        <v>1</v>
      </c>
      <c r="C3642" t="s">
        <v>80</v>
      </c>
      <c r="D3642" t="s">
        <v>99</v>
      </c>
      <c r="E3642" t="s">
        <v>132</v>
      </c>
      <c r="F3642" t="s">
        <v>10713</v>
      </c>
      <c r="G3642" t="s">
        <v>149</v>
      </c>
      <c r="H3642" t="s">
        <v>135</v>
      </c>
      <c r="I3642" t="s">
        <v>136</v>
      </c>
      <c r="J3642" t="s">
        <v>137</v>
      </c>
      <c r="K3642" t="s">
        <v>138</v>
      </c>
      <c r="L3642" t="s">
        <v>10714</v>
      </c>
      <c r="M3642" t="s">
        <v>10715</v>
      </c>
      <c r="N3642">
        <v>0.97388888799999995</v>
      </c>
      <c r="O3642">
        <v>0</v>
      </c>
      <c r="P3642">
        <v>1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9.772870893750001E-4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9.772870893750001E-4</v>
      </c>
    </row>
    <row r="3643" spans="1:31" x14ac:dyDescent="0.25">
      <c r="A3643">
        <v>2375691</v>
      </c>
      <c r="B3643">
        <v>1</v>
      </c>
      <c r="C3643" t="s">
        <v>80</v>
      </c>
      <c r="D3643" t="s">
        <v>101</v>
      </c>
      <c r="E3643" t="s">
        <v>155</v>
      </c>
      <c r="F3643" t="s">
        <v>10716</v>
      </c>
      <c r="G3643" t="s">
        <v>495</v>
      </c>
      <c r="H3643" t="s">
        <v>135</v>
      </c>
      <c r="I3643" t="s">
        <v>136</v>
      </c>
      <c r="J3643" t="s">
        <v>137</v>
      </c>
      <c r="K3643" t="s">
        <v>138</v>
      </c>
      <c r="L3643" t="s">
        <v>10717</v>
      </c>
      <c r="M3643" t="s">
        <v>10718</v>
      </c>
      <c r="N3643">
        <v>3.8619444440000001</v>
      </c>
      <c r="O3643">
        <v>0</v>
      </c>
      <c r="P3643">
        <v>89</v>
      </c>
      <c r="Q3643">
        <v>0</v>
      </c>
      <c r="R3643">
        <v>0</v>
      </c>
      <c r="S3643">
        <v>0</v>
      </c>
      <c r="T3643">
        <v>2</v>
      </c>
      <c r="U3643">
        <v>0</v>
      </c>
      <c r="V3643">
        <v>0</v>
      </c>
      <c r="W3643">
        <v>0</v>
      </c>
      <c r="X3643">
        <v>76.041630598578294</v>
      </c>
      <c r="Y3643">
        <v>0</v>
      </c>
      <c r="Z3643">
        <v>0</v>
      </c>
      <c r="AA3643">
        <v>0</v>
      </c>
      <c r="AB3643">
        <v>6.7436984036714493</v>
      </c>
      <c r="AC3643">
        <v>0</v>
      </c>
      <c r="AD3643">
        <v>0</v>
      </c>
      <c r="AE3643">
        <v>82.785329002249739</v>
      </c>
    </row>
    <row r="3644" spans="1:31" x14ac:dyDescent="0.25">
      <c r="A3644">
        <v>2375699</v>
      </c>
      <c r="B3644">
        <v>1</v>
      </c>
      <c r="C3644" t="s">
        <v>81</v>
      </c>
      <c r="D3644" t="s">
        <v>112</v>
      </c>
      <c r="E3644" t="s">
        <v>155</v>
      </c>
      <c r="F3644" t="s">
        <v>10719</v>
      </c>
      <c r="G3644" t="s">
        <v>157</v>
      </c>
      <c r="H3644" t="s">
        <v>135</v>
      </c>
      <c r="I3644" t="s">
        <v>136</v>
      </c>
      <c r="J3644" t="s">
        <v>137</v>
      </c>
      <c r="K3644" t="s">
        <v>138</v>
      </c>
      <c r="L3644" t="s">
        <v>10720</v>
      </c>
      <c r="M3644" t="s">
        <v>10721</v>
      </c>
      <c r="N3644">
        <v>2.1497222219999998</v>
      </c>
      <c r="O3644">
        <v>0</v>
      </c>
      <c r="P3644">
        <v>12</v>
      </c>
      <c r="Q3644">
        <v>0</v>
      </c>
      <c r="R3644">
        <v>8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20.613361114396508</v>
      </c>
      <c r="Y3644">
        <v>0</v>
      </c>
      <c r="Z3644">
        <v>45.71452059714472</v>
      </c>
      <c r="AA3644">
        <v>0</v>
      </c>
      <c r="AB3644">
        <v>0</v>
      </c>
      <c r="AC3644">
        <v>0</v>
      </c>
      <c r="AD3644">
        <v>0</v>
      </c>
      <c r="AE3644">
        <v>66.327881711541224</v>
      </c>
    </row>
    <row r="3645" spans="1:31" x14ac:dyDescent="0.25">
      <c r="A3645">
        <v>2375706</v>
      </c>
      <c r="B3645">
        <v>1</v>
      </c>
      <c r="C3645" t="s">
        <v>80</v>
      </c>
      <c r="D3645" t="s">
        <v>97</v>
      </c>
      <c r="E3645" t="s">
        <v>155</v>
      </c>
      <c r="F3645" t="s">
        <v>10012</v>
      </c>
      <c r="G3645" t="s">
        <v>157</v>
      </c>
      <c r="H3645" t="s">
        <v>135</v>
      </c>
      <c r="I3645" t="s">
        <v>136</v>
      </c>
      <c r="J3645" t="s">
        <v>137</v>
      </c>
      <c r="K3645" t="s">
        <v>138</v>
      </c>
      <c r="L3645" t="s">
        <v>10722</v>
      </c>
      <c r="M3645" t="s">
        <v>10723</v>
      </c>
      <c r="N3645">
        <v>2.3961111110000002</v>
      </c>
      <c r="O3645">
        <v>0</v>
      </c>
      <c r="P3645">
        <v>24</v>
      </c>
      <c r="Q3645">
        <v>0</v>
      </c>
      <c r="R3645">
        <v>1</v>
      </c>
      <c r="S3645">
        <v>0</v>
      </c>
      <c r="T3645">
        <v>2</v>
      </c>
      <c r="U3645">
        <v>0</v>
      </c>
      <c r="V3645">
        <v>0</v>
      </c>
      <c r="W3645">
        <v>0</v>
      </c>
      <c r="X3645">
        <v>74.389439406109631</v>
      </c>
      <c r="Y3645">
        <v>0</v>
      </c>
      <c r="Z3645">
        <v>8.2257463754125001E-2</v>
      </c>
      <c r="AA3645">
        <v>0</v>
      </c>
      <c r="AB3645">
        <v>4.3975646265919499</v>
      </c>
      <c r="AC3645">
        <v>0</v>
      </c>
      <c r="AD3645">
        <v>0</v>
      </c>
      <c r="AE3645">
        <v>78.869261496455692</v>
      </c>
    </row>
    <row r="3646" spans="1:31" x14ac:dyDescent="0.25">
      <c r="A3646">
        <v>2375710</v>
      </c>
      <c r="B3646">
        <v>1</v>
      </c>
      <c r="C3646" t="s">
        <v>80</v>
      </c>
      <c r="D3646" t="s">
        <v>107</v>
      </c>
      <c r="E3646" t="s">
        <v>170</v>
      </c>
      <c r="F3646" t="s">
        <v>10724</v>
      </c>
      <c r="G3646" t="s">
        <v>343</v>
      </c>
      <c r="H3646" t="s">
        <v>135</v>
      </c>
      <c r="I3646" t="s">
        <v>136</v>
      </c>
      <c r="J3646" t="s">
        <v>137</v>
      </c>
      <c r="K3646" t="s">
        <v>138</v>
      </c>
      <c r="L3646" t="s">
        <v>10725</v>
      </c>
      <c r="M3646" t="s">
        <v>10726</v>
      </c>
      <c r="N3646">
        <v>2.2766666660000001</v>
      </c>
      <c r="O3646">
        <v>0</v>
      </c>
      <c r="P3646">
        <v>13</v>
      </c>
      <c r="Q3646">
        <v>0</v>
      </c>
      <c r="R3646">
        <v>0</v>
      </c>
      <c r="S3646">
        <v>0</v>
      </c>
      <c r="T3646">
        <v>14</v>
      </c>
      <c r="U3646">
        <v>0</v>
      </c>
      <c r="V3646">
        <v>0</v>
      </c>
      <c r="W3646">
        <v>0</v>
      </c>
      <c r="X3646">
        <v>6.5636168106846728</v>
      </c>
      <c r="Y3646">
        <v>0</v>
      </c>
      <c r="Z3646">
        <v>0</v>
      </c>
      <c r="AA3646">
        <v>0</v>
      </c>
      <c r="AB3646">
        <v>24.264321668404907</v>
      </c>
      <c r="AC3646">
        <v>0</v>
      </c>
      <c r="AD3646">
        <v>0</v>
      </c>
      <c r="AE3646">
        <v>30.827938479089582</v>
      </c>
    </row>
    <row r="3647" spans="1:31" x14ac:dyDescent="0.25">
      <c r="A3647">
        <v>2375720</v>
      </c>
      <c r="B3647">
        <v>1</v>
      </c>
      <c r="C3647" t="s">
        <v>81</v>
      </c>
      <c r="D3647" t="s">
        <v>113</v>
      </c>
      <c r="E3647" t="s">
        <v>132</v>
      </c>
      <c r="F3647" t="s">
        <v>10727</v>
      </c>
      <c r="G3647" t="s">
        <v>134</v>
      </c>
      <c r="H3647" t="s">
        <v>135</v>
      </c>
      <c r="I3647" t="s">
        <v>136</v>
      </c>
      <c r="J3647" t="s">
        <v>137</v>
      </c>
      <c r="K3647" t="s">
        <v>138</v>
      </c>
      <c r="L3647" t="s">
        <v>10728</v>
      </c>
      <c r="M3647" t="s">
        <v>10729</v>
      </c>
      <c r="N3647">
        <v>2.8652777770000002</v>
      </c>
      <c r="O3647">
        <v>0</v>
      </c>
      <c r="P3647">
        <v>1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0.59116339633649995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0.59116339633649995</v>
      </c>
    </row>
    <row r="3648" spans="1:31" x14ac:dyDescent="0.25">
      <c r="A3648">
        <v>2375724</v>
      </c>
      <c r="B3648">
        <v>1</v>
      </c>
      <c r="C3648" t="s">
        <v>81</v>
      </c>
      <c r="D3648" t="s">
        <v>122</v>
      </c>
      <c r="E3648" t="s">
        <v>155</v>
      </c>
      <c r="F3648" t="s">
        <v>10730</v>
      </c>
      <c r="G3648" t="s">
        <v>495</v>
      </c>
      <c r="H3648" t="s">
        <v>135</v>
      </c>
      <c r="I3648" t="s">
        <v>136</v>
      </c>
      <c r="J3648" t="s">
        <v>137</v>
      </c>
      <c r="K3648" t="s">
        <v>138</v>
      </c>
      <c r="L3648" t="s">
        <v>10731</v>
      </c>
      <c r="M3648" t="s">
        <v>10732</v>
      </c>
      <c r="N3648">
        <v>1.135277777</v>
      </c>
      <c r="O3648">
        <v>0</v>
      </c>
      <c r="P3648">
        <v>284</v>
      </c>
      <c r="Q3648">
        <v>0</v>
      </c>
      <c r="R3648">
        <v>0</v>
      </c>
      <c r="S3648">
        <v>0</v>
      </c>
      <c r="T3648">
        <v>9</v>
      </c>
      <c r="U3648">
        <v>0</v>
      </c>
      <c r="V3648">
        <v>0</v>
      </c>
      <c r="W3648">
        <v>0</v>
      </c>
      <c r="X3648">
        <v>56.263380823665322</v>
      </c>
      <c r="Y3648">
        <v>0</v>
      </c>
      <c r="Z3648">
        <v>0</v>
      </c>
      <c r="AA3648">
        <v>0</v>
      </c>
      <c r="AB3648">
        <v>5.0262072525186907</v>
      </c>
      <c r="AC3648">
        <v>0</v>
      </c>
      <c r="AD3648">
        <v>0</v>
      </c>
      <c r="AE3648">
        <v>61.28958807618401</v>
      </c>
    </row>
    <row r="3649" spans="1:31" x14ac:dyDescent="0.25">
      <c r="A3649">
        <v>2375725</v>
      </c>
      <c r="B3649">
        <v>1</v>
      </c>
      <c r="C3649" t="s">
        <v>80</v>
      </c>
      <c r="D3649" t="s">
        <v>88</v>
      </c>
      <c r="E3649" t="s">
        <v>132</v>
      </c>
      <c r="F3649" t="s">
        <v>10733</v>
      </c>
      <c r="G3649" t="s">
        <v>145</v>
      </c>
      <c r="H3649" t="s">
        <v>135</v>
      </c>
      <c r="I3649" t="s">
        <v>136</v>
      </c>
      <c r="J3649" t="s">
        <v>137</v>
      </c>
      <c r="K3649" t="s">
        <v>138</v>
      </c>
      <c r="L3649" t="s">
        <v>10734</v>
      </c>
      <c r="M3649" t="s">
        <v>10735</v>
      </c>
      <c r="N3649">
        <v>2.0836111110000002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14</v>
      </c>
      <c r="U3649">
        <v>0</v>
      </c>
      <c r="V3649">
        <v>1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53.082442334169158</v>
      </c>
      <c r="AC3649">
        <v>0</v>
      </c>
      <c r="AD3649">
        <v>349.01680396161373</v>
      </c>
      <c r="AE3649">
        <v>402.0992462957829</v>
      </c>
    </row>
    <row r="3650" spans="1:31" x14ac:dyDescent="0.25">
      <c r="A3650">
        <v>2375726</v>
      </c>
      <c r="B3650">
        <v>1</v>
      </c>
      <c r="C3650" t="s">
        <v>80</v>
      </c>
      <c r="D3650" t="s">
        <v>95</v>
      </c>
      <c r="E3650" t="s">
        <v>155</v>
      </c>
      <c r="F3650" t="s">
        <v>10736</v>
      </c>
      <c r="G3650" t="s">
        <v>495</v>
      </c>
      <c r="H3650" t="s">
        <v>135</v>
      </c>
      <c r="I3650" t="s">
        <v>136</v>
      </c>
      <c r="J3650" t="s">
        <v>137</v>
      </c>
      <c r="K3650" t="s">
        <v>138</v>
      </c>
      <c r="L3650" t="s">
        <v>10737</v>
      </c>
      <c r="M3650" t="s">
        <v>10738</v>
      </c>
      <c r="N3650">
        <v>1.8977777769999999</v>
      </c>
      <c r="O3650">
        <v>0</v>
      </c>
      <c r="P3650">
        <v>74</v>
      </c>
      <c r="Q3650">
        <v>0</v>
      </c>
      <c r="R3650">
        <v>0</v>
      </c>
      <c r="S3650">
        <v>0</v>
      </c>
      <c r="T3650">
        <v>2</v>
      </c>
      <c r="U3650">
        <v>0</v>
      </c>
      <c r="V3650">
        <v>0</v>
      </c>
      <c r="W3650">
        <v>0</v>
      </c>
      <c r="X3650">
        <v>28.685575642760796</v>
      </c>
      <c r="Y3650">
        <v>0</v>
      </c>
      <c r="Z3650">
        <v>0</v>
      </c>
      <c r="AA3650">
        <v>0</v>
      </c>
      <c r="AB3650">
        <v>6.0684878570687344</v>
      </c>
      <c r="AC3650">
        <v>0</v>
      </c>
      <c r="AD3650">
        <v>0</v>
      </c>
      <c r="AE3650">
        <v>34.754063499829527</v>
      </c>
    </row>
    <row r="3651" spans="1:31" x14ac:dyDescent="0.25">
      <c r="A3651">
        <v>2375729</v>
      </c>
      <c r="B3651">
        <v>1</v>
      </c>
      <c r="C3651" t="s">
        <v>80</v>
      </c>
      <c r="D3651" t="s">
        <v>83</v>
      </c>
      <c r="E3651" t="s">
        <v>132</v>
      </c>
      <c r="F3651" t="s">
        <v>10739</v>
      </c>
      <c r="G3651" t="s">
        <v>134</v>
      </c>
      <c r="H3651" t="s">
        <v>135</v>
      </c>
      <c r="I3651" t="s">
        <v>136</v>
      </c>
      <c r="J3651" t="s">
        <v>137</v>
      </c>
      <c r="K3651" t="s">
        <v>138</v>
      </c>
      <c r="L3651" t="s">
        <v>10740</v>
      </c>
      <c r="M3651" t="s">
        <v>10741</v>
      </c>
      <c r="N3651">
        <v>0.90722222200000002</v>
      </c>
      <c r="O3651">
        <v>0</v>
      </c>
      <c r="P3651">
        <v>11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3.2944685559019171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3.2944685559019171</v>
      </c>
    </row>
    <row r="3652" spans="1:31" x14ac:dyDescent="0.25">
      <c r="A3652">
        <v>2375734</v>
      </c>
      <c r="B3652">
        <v>1</v>
      </c>
      <c r="C3652" t="s">
        <v>80</v>
      </c>
      <c r="D3652" t="s">
        <v>90</v>
      </c>
      <c r="E3652" t="s">
        <v>132</v>
      </c>
      <c r="F3652" t="s">
        <v>10742</v>
      </c>
      <c r="G3652" t="s">
        <v>149</v>
      </c>
      <c r="H3652" t="s">
        <v>135</v>
      </c>
      <c r="I3652" t="s">
        <v>136</v>
      </c>
      <c r="J3652" t="s">
        <v>137</v>
      </c>
      <c r="K3652" t="s">
        <v>138</v>
      </c>
      <c r="L3652" t="s">
        <v>10743</v>
      </c>
      <c r="M3652" t="s">
        <v>10744</v>
      </c>
      <c r="N3652">
        <v>1.611111111</v>
      </c>
      <c r="O3652">
        <v>0</v>
      </c>
      <c r="P3652">
        <v>1</v>
      </c>
      <c r="Q3652">
        <v>0</v>
      </c>
      <c r="R3652">
        <v>0</v>
      </c>
      <c r="S3652">
        <v>0</v>
      </c>
      <c r="T3652">
        <v>1</v>
      </c>
      <c r="U3652">
        <v>0</v>
      </c>
      <c r="V3652">
        <v>0</v>
      </c>
      <c r="W3652">
        <v>0</v>
      </c>
      <c r="X3652">
        <v>1.3509657177625001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1.3509657177625001</v>
      </c>
    </row>
    <row r="3653" spans="1:31" x14ac:dyDescent="0.25">
      <c r="A3653">
        <v>2375744</v>
      </c>
      <c r="B3653">
        <v>1</v>
      </c>
      <c r="C3653" t="s">
        <v>81</v>
      </c>
      <c r="D3653" t="s">
        <v>123</v>
      </c>
      <c r="E3653" t="s">
        <v>155</v>
      </c>
      <c r="F3653" t="s">
        <v>10745</v>
      </c>
      <c r="G3653" t="s">
        <v>594</v>
      </c>
      <c r="H3653" t="s">
        <v>135</v>
      </c>
      <c r="I3653" t="s">
        <v>136</v>
      </c>
      <c r="J3653" t="s">
        <v>137</v>
      </c>
      <c r="K3653" t="s">
        <v>138</v>
      </c>
      <c r="L3653" t="s">
        <v>10746</v>
      </c>
      <c r="M3653" t="s">
        <v>10747</v>
      </c>
      <c r="N3653">
        <v>0.53583333300000002</v>
      </c>
      <c r="O3653">
        <v>0</v>
      </c>
      <c r="P3653">
        <v>1</v>
      </c>
      <c r="Q3653">
        <v>0</v>
      </c>
      <c r="R3653">
        <v>2</v>
      </c>
      <c r="S3653">
        <v>0</v>
      </c>
      <c r="T3653">
        <v>1</v>
      </c>
      <c r="U3653">
        <v>0</v>
      </c>
      <c r="V3653">
        <v>0</v>
      </c>
      <c r="W3653">
        <v>0</v>
      </c>
      <c r="X3653">
        <v>3.8561018897200004E-2</v>
      </c>
      <c r="Y3653">
        <v>0</v>
      </c>
      <c r="Z3653">
        <v>1.2612124263401752</v>
      </c>
      <c r="AA3653">
        <v>0</v>
      </c>
      <c r="AB3653">
        <v>1.0960483648752002</v>
      </c>
      <c r="AC3653">
        <v>0</v>
      </c>
      <c r="AD3653">
        <v>0</v>
      </c>
      <c r="AE3653">
        <v>2.3958218101125754</v>
      </c>
    </row>
    <row r="3654" spans="1:31" x14ac:dyDescent="0.25">
      <c r="A3654">
        <v>2375749</v>
      </c>
      <c r="B3654">
        <v>1</v>
      </c>
      <c r="C3654" t="s">
        <v>80</v>
      </c>
      <c r="D3654" t="s">
        <v>96</v>
      </c>
      <c r="E3654" t="s">
        <v>132</v>
      </c>
      <c r="F3654" t="s">
        <v>10748</v>
      </c>
      <c r="G3654" t="s">
        <v>134</v>
      </c>
      <c r="H3654" t="s">
        <v>135</v>
      </c>
      <c r="I3654" t="s">
        <v>136</v>
      </c>
      <c r="J3654" t="s">
        <v>137</v>
      </c>
      <c r="K3654" t="s">
        <v>138</v>
      </c>
      <c r="L3654" t="s">
        <v>10749</v>
      </c>
      <c r="M3654" t="s">
        <v>10750</v>
      </c>
      <c r="N3654">
        <v>1.5161111110000001</v>
      </c>
      <c r="O3654">
        <v>0</v>
      </c>
      <c r="P3654">
        <v>1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1.0913134949788501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1.0913134949788501</v>
      </c>
    </row>
    <row r="3655" spans="1:31" x14ac:dyDescent="0.25">
      <c r="A3655">
        <v>2375768</v>
      </c>
      <c r="B3655">
        <v>1</v>
      </c>
      <c r="C3655" t="s">
        <v>80</v>
      </c>
      <c r="D3655" t="s">
        <v>82</v>
      </c>
      <c r="E3655" t="s">
        <v>132</v>
      </c>
      <c r="F3655" t="s">
        <v>10751</v>
      </c>
      <c r="G3655" t="s">
        <v>134</v>
      </c>
      <c r="H3655" t="s">
        <v>135</v>
      </c>
      <c r="I3655" t="s">
        <v>136</v>
      </c>
      <c r="J3655" t="s">
        <v>137</v>
      </c>
      <c r="K3655" t="s">
        <v>138</v>
      </c>
      <c r="L3655" t="s">
        <v>10752</v>
      </c>
      <c r="M3655" t="s">
        <v>10753</v>
      </c>
      <c r="N3655">
        <v>1.1916666659999999</v>
      </c>
      <c r="O3655">
        <v>0</v>
      </c>
      <c r="P3655">
        <v>1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5.0847092894500005E-2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5.0847092894500005E-2</v>
      </c>
    </row>
    <row r="3656" spans="1:31" x14ac:dyDescent="0.25">
      <c r="A3656">
        <v>2375795</v>
      </c>
      <c r="B3656">
        <v>1</v>
      </c>
      <c r="C3656" t="s">
        <v>80</v>
      </c>
      <c r="D3656" t="s">
        <v>84</v>
      </c>
      <c r="E3656" t="s">
        <v>132</v>
      </c>
      <c r="F3656" t="s">
        <v>10754</v>
      </c>
      <c r="G3656" t="s">
        <v>145</v>
      </c>
      <c r="H3656" t="s">
        <v>135</v>
      </c>
      <c r="I3656" t="s">
        <v>136</v>
      </c>
      <c r="J3656" t="s">
        <v>137</v>
      </c>
      <c r="K3656" t="s">
        <v>138</v>
      </c>
      <c r="L3656" t="s">
        <v>10755</v>
      </c>
      <c r="M3656" t="s">
        <v>10756</v>
      </c>
      <c r="N3656">
        <v>0.93027777700000003</v>
      </c>
      <c r="O3656">
        <v>0</v>
      </c>
      <c r="P3656">
        <v>7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2.7504647766113424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2.7504647766113424</v>
      </c>
    </row>
    <row r="3657" spans="1:31" x14ac:dyDescent="0.25">
      <c r="A3657">
        <v>2374884</v>
      </c>
      <c r="B3657">
        <v>1</v>
      </c>
      <c r="C3657" t="s">
        <v>81</v>
      </c>
      <c r="D3657" t="s">
        <v>116</v>
      </c>
      <c r="E3657" t="s">
        <v>1397</v>
      </c>
      <c r="F3657" t="s">
        <v>1754</v>
      </c>
      <c r="G3657" t="s">
        <v>1755</v>
      </c>
      <c r="H3657" t="s">
        <v>293</v>
      </c>
      <c r="I3657" t="s">
        <v>136</v>
      </c>
      <c r="J3657" t="s">
        <v>137</v>
      </c>
      <c r="K3657" t="s">
        <v>138</v>
      </c>
      <c r="L3657" t="s">
        <v>10757</v>
      </c>
      <c r="M3657" t="s">
        <v>10758</v>
      </c>
      <c r="N3657">
        <v>20.007222221999999</v>
      </c>
      <c r="O3657">
        <v>0</v>
      </c>
      <c r="P3657">
        <v>121</v>
      </c>
      <c r="Q3657">
        <v>0</v>
      </c>
      <c r="R3657">
        <v>0</v>
      </c>
      <c r="S3657">
        <v>0</v>
      </c>
      <c r="T3657">
        <v>5</v>
      </c>
      <c r="U3657">
        <v>0</v>
      </c>
      <c r="V3657">
        <v>0</v>
      </c>
      <c r="W3657">
        <v>0</v>
      </c>
      <c r="X3657">
        <v>271.32300946171512</v>
      </c>
      <c r="Y3657">
        <v>0</v>
      </c>
      <c r="Z3657">
        <v>0</v>
      </c>
      <c r="AA3657">
        <v>0</v>
      </c>
      <c r="AB3657">
        <v>47.000374993826107</v>
      </c>
      <c r="AC3657">
        <v>0</v>
      </c>
      <c r="AD3657">
        <v>0</v>
      </c>
      <c r="AE3657">
        <v>318.3233844555412</v>
      </c>
    </row>
    <row r="3658" spans="1:31" x14ac:dyDescent="0.25">
      <c r="A3658">
        <v>2375719</v>
      </c>
      <c r="B3658">
        <v>1</v>
      </c>
      <c r="C3658" t="s">
        <v>80</v>
      </c>
      <c r="D3658" t="s">
        <v>82</v>
      </c>
      <c r="E3658" t="s">
        <v>132</v>
      </c>
      <c r="F3658" t="s">
        <v>10759</v>
      </c>
      <c r="G3658" t="s">
        <v>134</v>
      </c>
      <c r="H3658" t="s">
        <v>135</v>
      </c>
      <c r="I3658" t="s">
        <v>136</v>
      </c>
      <c r="J3658" t="s">
        <v>137</v>
      </c>
      <c r="K3658" t="s">
        <v>138</v>
      </c>
      <c r="L3658" t="s">
        <v>10760</v>
      </c>
      <c r="M3658" t="s">
        <v>10761</v>
      </c>
      <c r="N3658">
        <v>3.33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1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21.843195158621064</v>
      </c>
      <c r="AC3658">
        <v>0</v>
      </c>
      <c r="AD3658">
        <v>0</v>
      </c>
      <c r="AE3658">
        <v>21.843195158621064</v>
      </c>
    </row>
    <row r="3659" spans="1:31" x14ac:dyDescent="0.25">
      <c r="A3659">
        <v>2375728</v>
      </c>
      <c r="B3659">
        <v>1</v>
      </c>
      <c r="C3659" t="s">
        <v>80</v>
      </c>
      <c r="D3659" t="s">
        <v>96</v>
      </c>
      <c r="E3659" t="s">
        <v>155</v>
      </c>
      <c r="F3659" t="s">
        <v>10762</v>
      </c>
      <c r="G3659" t="s">
        <v>425</v>
      </c>
      <c r="H3659" t="s">
        <v>135</v>
      </c>
      <c r="I3659" t="s">
        <v>136</v>
      </c>
      <c r="J3659" t="s">
        <v>137</v>
      </c>
      <c r="K3659" t="s">
        <v>138</v>
      </c>
      <c r="L3659" t="s">
        <v>10763</v>
      </c>
      <c r="M3659" t="s">
        <v>10764</v>
      </c>
      <c r="N3659">
        <v>1.1200000000000001</v>
      </c>
      <c r="O3659">
        <v>0</v>
      </c>
      <c r="P3659">
        <v>17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3.9995212514031251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3.9995212514031251</v>
      </c>
    </row>
    <row r="3660" spans="1:31" x14ac:dyDescent="0.25">
      <c r="A3660">
        <v>2372448</v>
      </c>
      <c r="B3660">
        <v>1</v>
      </c>
      <c r="C3660" t="s">
        <v>81</v>
      </c>
      <c r="D3660" t="s">
        <v>123</v>
      </c>
      <c r="E3660" t="s">
        <v>1490</v>
      </c>
      <c r="F3660" t="s">
        <v>10765</v>
      </c>
      <c r="G3660" t="s">
        <v>292</v>
      </c>
      <c r="H3660" t="s">
        <v>293</v>
      </c>
      <c r="I3660" t="s">
        <v>136</v>
      </c>
      <c r="J3660" t="s">
        <v>137</v>
      </c>
      <c r="K3660" t="s">
        <v>294</v>
      </c>
      <c r="L3660" t="s">
        <v>10766</v>
      </c>
      <c r="M3660" t="s">
        <v>10767</v>
      </c>
      <c r="N3660">
        <v>3.0452777769999999</v>
      </c>
      <c r="O3660">
        <v>8</v>
      </c>
      <c r="P3660">
        <v>6831</v>
      </c>
      <c r="Q3660">
        <v>193</v>
      </c>
      <c r="R3660">
        <v>357</v>
      </c>
      <c r="S3660">
        <v>52</v>
      </c>
      <c r="T3660">
        <v>1020</v>
      </c>
      <c r="U3660">
        <v>8</v>
      </c>
      <c r="V3660">
        <v>1</v>
      </c>
      <c r="W3660">
        <v>9.4143640584587338</v>
      </c>
      <c r="X3660">
        <v>3656.3777962249978</v>
      </c>
      <c r="Y3660">
        <v>934.94737235735499</v>
      </c>
      <c r="Z3660">
        <v>1032.806250177174</v>
      </c>
      <c r="AA3660">
        <v>519.05612033334376</v>
      </c>
      <c r="AB3660">
        <v>2251.62218738821</v>
      </c>
      <c r="AC3660">
        <v>7384.7162625324936</v>
      </c>
      <c r="AD3660">
        <v>5.5169666024118005</v>
      </c>
      <c r="AE3660">
        <v>15794.457319674446</v>
      </c>
    </row>
    <row r="3661" spans="1:31" x14ac:dyDescent="0.25">
      <c r="A3661">
        <v>2372452</v>
      </c>
      <c r="B3661">
        <v>1</v>
      </c>
      <c r="C3661" t="s">
        <v>81</v>
      </c>
      <c r="D3661" t="s">
        <v>124</v>
      </c>
      <c r="E3661" t="s">
        <v>290</v>
      </c>
      <c r="F3661" t="s">
        <v>10768</v>
      </c>
      <c r="G3661" t="s">
        <v>292</v>
      </c>
      <c r="H3661" t="s">
        <v>293</v>
      </c>
      <c r="I3661" t="s">
        <v>136</v>
      </c>
      <c r="J3661" t="s">
        <v>137</v>
      </c>
      <c r="K3661" t="s">
        <v>294</v>
      </c>
      <c r="L3661" t="s">
        <v>10769</v>
      </c>
      <c r="M3661" t="s">
        <v>10770</v>
      </c>
      <c r="N3661">
        <v>1.665277777</v>
      </c>
      <c r="O3661">
        <v>1</v>
      </c>
      <c r="P3661">
        <v>47</v>
      </c>
      <c r="Q3661">
        <v>5</v>
      </c>
      <c r="R3661">
        <v>12</v>
      </c>
      <c r="S3661">
        <v>5</v>
      </c>
      <c r="T3661">
        <v>2</v>
      </c>
      <c r="U3661">
        <v>0</v>
      </c>
      <c r="V3661">
        <v>0</v>
      </c>
      <c r="W3661">
        <v>0</v>
      </c>
      <c r="X3661">
        <v>9.6098526695273971</v>
      </c>
      <c r="Y3661">
        <v>5.9479276224394839</v>
      </c>
      <c r="Z3661">
        <v>11.000874223311623</v>
      </c>
      <c r="AA3661">
        <v>10.300020323643583</v>
      </c>
      <c r="AB3661">
        <v>2.9415468830088249</v>
      </c>
      <c r="AC3661">
        <v>0</v>
      </c>
      <c r="AD3661">
        <v>0</v>
      </c>
      <c r="AE3661">
        <v>39.80022172193091</v>
      </c>
    </row>
    <row r="3662" spans="1:31" x14ac:dyDescent="0.25">
      <c r="A3662">
        <v>2385872</v>
      </c>
      <c r="B3662">
        <v>1</v>
      </c>
      <c r="C3662" t="s">
        <v>80</v>
      </c>
      <c r="D3662" t="s">
        <v>99</v>
      </c>
      <c r="E3662" t="s">
        <v>132</v>
      </c>
      <c r="F3662" t="s">
        <v>10771</v>
      </c>
      <c r="G3662" t="s">
        <v>134</v>
      </c>
      <c r="H3662" t="s">
        <v>135</v>
      </c>
      <c r="I3662" t="s">
        <v>136</v>
      </c>
      <c r="J3662" t="s">
        <v>137</v>
      </c>
      <c r="K3662" t="s">
        <v>138</v>
      </c>
      <c r="L3662" t="s">
        <v>10772</v>
      </c>
      <c r="M3662" t="s">
        <v>10773</v>
      </c>
      <c r="N3662">
        <v>5.2247222219999996</v>
      </c>
      <c r="O3662">
        <v>0</v>
      </c>
      <c r="P3662">
        <v>3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3.6939780313565254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3.6939780313565254</v>
      </c>
    </row>
    <row r="3663" spans="1:31" x14ac:dyDescent="0.25">
      <c r="A3663">
        <v>2385878</v>
      </c>
      <c r="B3663">
        <v>1</v>
      </c>
      <c r="C3663" t="s">
        <v>80</v>
      </c>
      <c r="D3663" t="s">
        <v>88</v>
      </c>
      <c r="E3663" t="s">
        <v>170</v>
      </c>
      <c r="F3663" t="s">
        <v>10774</v>
      </c>
      <c r="G3663" t="s">
        <v>353</v>
      </c>
      <c r="H3663" t="s">
        <v>135</v>
      </c>
      <c r="I3663" t="s">
        <v>136</v>
      </c>
      <c r="J3663" t="s">
        <v>137</v>
      </c>
      <c r="K3663" t="s">
        <v>294</v>
      </c>
      <c r="L3663" t="s">
        <v>10775</v>
      </c>
      <c r="M3663" t="s">
        <v>10776</v>
      </c>
      <c r="N3663">
        <v>5.8194444440000002</v>
      </c>
      <c r="O3663">
        <v>0</v>
      </c>
      <c r="P3663">
        <v>77</v>
      </c>
      <c r="Q3663">
        <v>0</v>
      </c>
      <c r="R3663">
        <v>0</v>
      </c>
      <c r="S3663">
        <v>0</v>
      </c>
      <c r="T3663">
        <v>1</v>
      </c>
      <c r="U3663">
        <v>0</v>
      </c>
      <c r="V3663">
        <v>0</v>
      </c>
      <c r="W3663">
        <v>0</v>
      </c>
      <c r="X3663">
        <v>111.88967757714818</v>
      </c>
      <c r="Y3663">
        <v>0</v>
      </c>
      <c r="Z3663">
        <v>0</v>
      </c>
      <c r="AA3663">
        <v>0</v>
      </c>
      <c r="AB3663">
        <v>2.1148727054301668</v>
      </c>
      <c r="AC3663">
        <v>0</v>
      </c>
      <c r="AD3663">
        <v>0</v>
      </c>
      <c r="AE3663">
        <v>114.00455028257835</v>
      </c>
    </row>
    <row r="3664" spans="1:31" x14ac:dyDescent="0.25">
      <c r="A3664">
        <v>2385880</v>
      </c>
      <c r="B3664">
        <v>1</v>
      </c>
      <c r="C3664" t="s">
        <v>80</v>
      </c>
      <c r="D3664" t="s">
        <v>87</v>
      </c>
      <c r="E3664" t="s">
        <v>170</v>
      </c>
      <c r="F3664" t="s">
        <v>10777</v>
      </c>
      <c r="G3664" t="s">
        <v>172</v>
      </c>
      <c r="H3664" t="s">
        <v>135</v>
      </c>
      <c r="I3664" t="s">
        <v>136</v>
      </c>
      <c r="J3664" t="s">
        <v>137</v>
      </c>
      <c r="K3664" t="s">
        <v>138</v>
      </c>
      <c r="L3664" t="s">
        <v>10778</v>
      </c>
      <c r="M3664" t="s">
        <v>10779</v>
      </c>
      <c r="N3664">
        <v>1.853888888</v>
      </c>
      <c r="O3664">
        <v>0</v>
      </c>
      <c r="P3664">
        <v>55</v>
      </c>
      <c r="Q3664">
        <v>0</v>
      </c>
      <c r="R3664">
        <v>0</v>
      </c>
      <c r="S3664">
        <v>0</v>
      </c>
      <c r="T3664">
        <v>2</v>
      </c>
      <c r="U3664">
        <v>0</v>
      </c>
      <c r="V3664">
        <v>0</v>
      </c>
      <c r="W3664">
        <v>0</v>
      </c>
      <c r="X3664">
        <v>23.916256221830743</v>
      </c>
      <c r="Y3664">
        <v>0</v>
      </c>
      <c r="Z3664">
        <v>0</v>
      </c>
      <c r="AA3664">
        <v>0</v>
      </c>
      <c r="AB3664">
        <v>4.4928183908051</v>
      </c>
      <c r="AC3664">
        <v>0</v>
      </c>
      <c r="AD3664">
        <v>0</v>
      </c>
      <c r="AE3664">
        <v>28.409074612635841</v>
      </c>
    </row>
    <row r="3665" spans="1:31" x14ac:dyDescent="0.25">
      <c r="A3665">
        <v>2385933</v>
      </c>
      <c r="B3665">
        <v>1</v>
      </c>
      <c r="C3665" t="s">
        <v>80</v>
      </c>
      <c r="D3665" t="s">
        <v>83</v>
      </c>
      <c r="E3665" t="s">
        <v>132</v>
      </c>
      <c r="F3665" t="s">
        <v>10780</v>
      </c>
      <c r="G3665" t="s">
        <v>308</v>
      </c>
      <c r="H3665" t="s">
        <v>135</v>
      </c>
      <c r="I3665" t="s">
        <v>136</v>
      </c>
      <c r="J3665" t="s">
        <v>137</v>
      </c>
      <c r="K3665" t="s">
        <v>138</v>
      </c>
      <c r="L3665" t="s">
        <v>10781</v>
      </c>
      <c r="M3665" t="s">
        <v>10782</v>
      </c>
      <c r="N3665">
        <v>3.7522222219999999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1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17.1385860485466</v>
      </c>
      <c r="AC3665">
        <v>0</v>
      </c>
      <c r="AD3665">
        <v>0</v>
      </c>
      <c r="AE3665">
        <v>17.1385860485466</v>
      </c>
    </row>
    <row r="3666" spans="1:31" x14ac:dyDescent="0.25">
      <c r="A3666">
        <v>2385962</v>
      </c>
      <c r="B3666">
        <v>1</v>
      </c>
      <c r="C3666" t="s">
        <v>80</v>
      </c>
      <c r="D3666" t="s">
        <v>92</v>
      </c>
      <c r="E3666" t="s">
        <v>132</v>
      </c>
      <c r="F3666" t="s">
        <v>10783</v>
      </c>
      <c r="G3666" t="s">
        <v>145</v>
      </c>
      <c r="H3666" t="s">
        <v>135</v>
      </c>
      <c r="I3666" t="s">
        <v>136</v>
      </c>
      <c r="J3666" t="s">
        <v>137</v>
      </c>
      <c r="K3666" t="s">
        <v>138</v>
      </c>
      <c r="L3666" t="s">
        <v>10784</v>
      </c>
      <c r="M3666" t="s">
        <v>10785</v>
      </c>
      <c r="N3666">
        <v>2.7966666660000001</v>
      </c>
      <c r="O3666">
        <v>0</v>
      </c>
      <c r="P3666">
        <v>1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0.66653832321450002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0.66653832321450002</v>
      </c>
    </row>
    <row r="3667" spans="1:31" x14ac:dyDescent="0.25">
      <c r="A3667">
        <v>2385998</v>
      </c>
      <c r="B3667">
        <v>1</v>
      </c>
      <c r="C3667" t="s">
        <v>81</v>
      </c>
      <c r="D3667" t="s">
        <v>121</v>
      </c>
      <c r="E3667" t="s">
        <v>155</v>
      </c>
      <c r="F3667" t="s">
        <v>10786</v>
      </c>
      <c r="G3667" t="s">
        <v>203</v>
      </c>
      <c r="H3667" t="s">
        <v>135</v>
      </c>
      <c r="I3667" t="s">
        <v>136</v>
      </c>
      <c r="J3667" t="s">
        <v>137</v>
      </c>
      <c r="K3667" t="s">
        <v>138</v>
      </c>
      <c r="L3667" t="s">
        <v>10787</v>
      </c>
      <c r="M3667" t="s">
        <v>10788</v>
      </c>
      <c r="N3667">
        <v>1.6627777770000001</v>
      </c>
      <c r="O3667">
        <v>0</v>
      </c>
      <c r="P3667">
        <v>25</v>
      </c>
      <c r="Q3667">
        <v>0</v>
      </c>
      <c r="R3667">
        <v>1</v>
      </c>
      <c r="S3667">
        <v>0</v>
      </c>
      <c r="T3667">
        <v>1</v>
      </c>
      <c r="U3667">
        <v>0</v>
      </c>
      <c r="V3667">
        <v>0</v>
      </c>
      <c r="W3667">
        <v>0</v>
      </c>
      <c r="X3667">
        <v>5.0474491349540243</v>
      </c>
      <c r="Y3667">
        <v>0</v>
      </c>
      <c r="Z3667">
        <v>4.55556034070365</v>
      </c>
      <c r="AA3667">
        <v>0</v>
      </c>
      <c r="AB3667">
        <v>1.9945800015242501</v>
      </c>
      <c r="AC3667">
        <v>0</v>
      </c>
      <c r="AD3667">
        <v>0</v>
      </c>
      <c r="AE3667">
        <v>11.597589477181925</v>
      </c>
    </row>
    <row r="3668" spans="1:31" x14ac:dyDescent="0.25">
      <c r="A3668">
        <v>2386003</v>
      </c>
      <c r="B3668">
        <v>1</v>
      </c>
      <c r="C3668" t="s">
        <v>81</v>
      </c>
      <c r="D3668" t="s">
        <v>128</v>
      </c>
      <c r="E3668" t="s">
        <v>132</v>
      </c>
      <c r="F3668" t="s">
        <v>10789</v>
      </c>
      <c r="G3668" t="s">
        <v>172</v>
      </c>
      <c r="H3668" t="s">
        <v>135</v>
      </c>
      <c r="I3668" t="s">
        <v>136</v>
      </c>
      <c r="J3668" t="s">
        <v>3</v>
      </c>
      <c r="K3668" t="s">
        <v>138</v>
      </c>
      <c r="L3668" t="s">
        <v>10790</v>
      </c>
      <c r="M3668" t="s">
        <v>10791</v>
      </c>
      <c r="N3668">
        <v>1.8372222220000001</v>
      </c>
      <c r="O3668">
        <v>0</v>
      </c>
      <c r="P3668">
        <v>1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0.79400009398024995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0.79400009398024995</v>
      </c>
    </row>
    <row r="3669" spans="1:31" x14ac:dyDescent="0.25">
      <c r="A3669">
        <v>2386009</v>
      </c>
      <c r="B3669">
        <v>1</v>
      </c>
      <c r="C3669" t="s">
        <v>81</v>
      </c>
      <c r="D3669" t="s">
        <v>115</v>
      </c>
      <c r="E3669" t="s">
        <v>155</v>
      </c>
      <c r="F3669" t="s">
        <v>10792</v>
      </c>
      <c r="G3669" t="s">
        <v>203</v>
      </c>
      <c r="H3669" t="s">
        <v>135</v>
      </c>
      <c r="I3669" t="s">
        <v>136</v>
      </c>
      <c r="J3669" t="s">
        <v>137</v>
      </c>
      <c r="K3669" t="s">
        <v>138</v>
      </c>
      <c r="L3669" t="s">
        <v>10793</v>
      </c>
      <c r="M3669" t="s">
        <v>10794</v>
      </c>
      <c r="N3669">
        <v>1.3997222220000001</v>
      </c>
      <c r="O3669">
        <v>0</v>
      </c>
      <c r="P3669">
        <v>16</v>
      </c>
      <c r="Q3669">
        <v>0</v>
      </c>
      <c r="R3669">
        <v>7</v>
      </c>
      <c r="S3669">
        <v>0</v>
      </c>
      <c r="T3669">
        <v>2</v>
      </c>
      <c r="U3669">
        <v>0</v>
      </c>
      <c r="V3669">
        <v>0</v>
      </c>
      <c r="W3669">
        <v>0</v>
      </c>
      <c r="X3669">
        <v>8.5028308128087513</v>
      </c>
      <c r="Y3669">
        <v>0</v>
      </c>
      <c r="Z3669">
        <v>4.1731790290315338</v>
      </c>
      <c r="AA3669">
        <v>0</v>
      </c>
      <c r="AB3669">
        <v>4.132816196047334</v>
      </c>
      <c r="AC3669">
        <v>0</v>
      </c>
      <c r="AD3669">
        <v>0</v>
      </c>
      <c r="AE3669">
        <v>16.80882603788762</v>
      </c>
    </row>
    <row r="3670" spans="1:31" x14ac:dyDescent="0.25">
      <c r="A3670">
        <v>2386012</v>
      </c>
      <c r="B3670">
        <v>1</v>
      </c>
      <c r="C3670" t="s">
        <v>80</v>
      </c>
      <c r="D3670" t="s">
        <v>84</v>
      </c>
      <c r="E3670" t="s">
        <v>132</v>
      </c>
      <c r="F3670" t="s">
        <v>10795</v>
      </c>
      <c r="G3670" t="s">
        <v>172</v>
      </c>
      <c r="H3670" t="s">
        <v>135</v>
      </c>
      <c r="I3670" t="s">
        <v>136</v>
      </c>
      <c r="J3670" t="s">
        <v>137</v>
      </c>
      <c r="K3670" t="s">
        <v>138</v>
      </c>
      <c r="L3670" t="s">
        <v>10796</v>
      </c>
      <c r="M3670" t="s">
        <v>10797</v>
      </c>
      <c r="N3670">
        <v>1.9141666660000001</v>
      </c>
      <c r="O3670">
        <v>0</v>
      </c>
      <c r="P3670">
        <v>6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2.2103380056899922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2.2103380056899922</v>
      </c>
    </row>
    <row r="3671" spans="1:31" x14ac:dyDescent="0.25">
      <c r="A3671">
        <v>2386067</v>
      </c>
      <c r="B3671">
        <v>1</v>
      </c>
      <c r="C3671" t="s">
        <v>80</v>
      </c>
      <c r="D3671" t="s">
        <v>94</v>
      </c>
      <c r="E3671" t="s">
        <v>155</v>
      </c>
      <c r="F3671" t="s">
        <v>10798</v>
      </c>
      <c r="G3671" t="s">
        <v>203</v>
      </c>
      <c r="H3671" t="s">
        <v>135</v>
      </c>
      <c r="I3671" t="s">
        <v>136</v>
      </c>
      <c r="J3671" t="s">
        <v>137</v>
      </c>
      <c r="K3671" t="s">
        <v>138</v>
      </c>
      <c r="L3671" t="s">
        <v>10799</v>
      </c>
      <c r="M3671" t="s">
        <v>10800</v>
      </c>
      <c r="N3671">
        <v>1.32</v>
      </c>
      <c r="O3671">
        <v>0</v>
      </c>
      <c r="P3671">
        <v>6</v>
      </c>
      <c r="Q3671">
        <v>0</v>
      </c>
      <c r="R3671">
        <v>23</v>
      </c>
      <c r="S3671">
        <v>0</v>
      </c>
      <c r="T3671">
        <v>5</v>
      </c>
      <c r="U3671">
        <v>0</v>
      </c>
      <c r="V3671">
        <v>0</v>
      </c>
      <c r="W3671">
        <v>0</v>
      </c>
      <c r="X3671">
        <v>1.5313463491824666</v>
      </c>
      <c r="Y3671">
        <v>0</v>
      </c>
      <c r="Z3671">
        <v>8.760816025115</v>
      </c>
      <c r="AA3671">
        <v>0</v>
      </c>
      <c r="AB3671">
        <v>11.661336324988349</v>
      </c>
      <c r="AC3671">
        <v>0</v>
      </c>
      <c r="AD3671">
        <v>0</v>
      </c>
      <c r="AE3671">
        <v>21.953498699285817</v>
      </c>
    </row>
    <row r="3672" spans="1:31" x14ac:dyDescent="0.25">
      <c r="A3672">
        <v>2386070</v>
      </c>
      <c r="B3672">
        <v>1</v>
      </c>
      <c r="C3672" t="s">
        <v>80</v>
      </c>
      <c r="D3672" t="s">
        <v>83</v>
      </c>
      <c r="E3672" t="s">
        <v>132</v>
      </c>
      <c r="F3672" t="s">
        <v>10801</v>
      </c>
      <c r="G3672" t="s">
        <v>308</v>
      </c>
      <c r="H3672" t="s">
        <v>135</v>
      </c>
      <c r="I3672" t="s">
        <v>136</v>
      </c>
      <c r="J3672" t="s">
        <v>137</v>
      </c>
      <c r="K3672" t="s">
        <v>138</v>
      </c>
      <c r="L3672" t="s">
        <v>10802</v>
      </c>
      <c r="M3672" t="s">
        <v>10803</v>
      </c>
      <c r="N3672">
        <v>1.4241666660000001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2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8.7039478784804007</v>
      </c>
      <c r="AC3672">
        <v>0</v>
      </c>
      <c r="AD3672">
        <v>0</v>
      </c>
      <c r="AE3672">
        <v>8.7039478784804007</v>
      </c>
    </row>
    <row r="3673" spans="1:31" x14ac:dyDescent="0.25">
      <c r="A3673">
        <v>2386149</v>
      </c>
      <c r="B3673">
        <v>1</v>
      </c>
      <c r="C3673" t="s">
        <v>80</v>
      </c>
      <c r="D3673" t="s">
        <v>82</v>
      </c>
      <c r="E3673" t="s">
        <v>170</v>
      </c>
      <c r="F3673" t="s">
        <v>626</v>
      </c>
      <c r="G3673" t="s">
        <v>867</v>
      </c>
      <c r="H3673" t="s">
        <v>135</v>
      </c>
      <c r="I3673" t="s">
        <v>136</v>
      </c>
      <c r="J3673" t="s">
        <v>137</v>
      </c>
      <c r="K3673" t="s">
        <v>138</v>
      </c>
      <c r="L3673" t="s">
        <v>10804</v>
      </c>
      <c r="M3673" t="s">
        <v>10805</v>
      </c>
      <c r="N3673">
        <v>0.23</v>
      </c>
      <c r="O3673">
        <v>0</v>
      </c>
      <c r="P3673">
        <v>109</v>
      </c>
      <c r="Q3673">
        <v>0</v>
      </c>
      <c r="R3673">
        <v>0</v>
      </c>
      <c r="S3673">
        <v>0</v>
      </c>
      <c r="T3673">
        <v>23</v>
      </c>
      <c r="U3673">
        <v>0</v>
      </c>
      <c r="V3673">
        <v>0</v>
      </c>
      <c r="W3673">
        <v>0</v>
      </c>
      <c r="X3673">
        <v>5.7580441120069299</v>
      </c>
      <c r="Y3673">
        <v>0</v>
      </c>
      <c r="Z3673">
        <v>0</v>
      </c>
      <c r="AA3673">
        <v>0</v>
      </c>
      <c r="AB3673">
        <v>2.9898646961508004</v>
      </c>
      <c r="AC3673">
        <v>0</v>
      </c>
      <c r="AD3673">
        <v>0</v>
      </c>
      <c r="AE3673">
        <v>8.7479088081577299</v>
      </c>
    </row>
    <row r="3674" spans="1:31" x14ac:dyDescent="0.25">
      <c r="A3674">
        <v>2385984</v>
      </c>
      <c r="B3674">
        <v>1</v>
      </c>
      <c r="C3674" t="s">
        <v>80</v>
      </c>
      <c r="D3674" t="s">
        <v>83</v>
      </c>
      <c r="E3674" t="s">
        <v>132</v>
      </c>
      <c r="F3674" t="s">
        <v>10806</v>
      </c>
      <c r="G3674" t="s">
        <v>134</v>
      </c>
      <c r="H3674" t="s">
        <v>135</v>
      </c>
      <c r="I3674" t="s">
        <v>136</v>
      </c>
      <c r="J3674" t="s">
        <v>137</v>
      </c>
      <c r="K3674" t="s">
        <v>138</v>
      </c>
      <c r="L3674" t="s">
        <v>10807</v>
      </c>
      <c r="M3674" t="s">
        <v>10808</v>
      </c>
      <c r="N3674">
        <v>3.3227777770000002</v>
      </c>
      <c r="O3674">
        <v>0</v>
      </c>
      <c r="P3674">
        <v>37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28.385041845295259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28.385041845295259</v>
      </c>
    </row>
    <row r="3675" spans="1:31" x14ac:dyDescent="0.25">
      <c r="A3675">
        <v>2386000</v>
      </c>
      <c r="B3675">
        <v>1</v>
      </c>
      <c r="C3675" t="s">
        <v>80</v>
      </c>
      <c r="D3675" t="s">
        <v>90</v>
      </c>
      <c r="E3675" t="s">
        <v>132</v>
      </c>
      <c r="F3675" t="s">
        <v>10809</v>
      </c>
      <c r="G3675" t="s">
        <v>149</v>
      </c>
      <c r="H3675" t="s">
        <v>135</v>
      </c>
      <c r="I3675" t="s">
        <v>136</v>
      </c>
      <c r="J3675" t="s">
        <v>137</v>
      </c>
      <c r="K3675" t="s">
        <v>138</v>
      </c>
      <c r="L3675" t="s">
        <v>10810</v>
      </c>
      <c r="M3675" t="s">
        <v>10811</v>
      </c>
      <c r="N3675">
        <v>4.3747222219999999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0.44569575239540005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0.44569575239540005</v>
      </c>
    </row>
    <row r="3676" spans="1:31" x14ac:dyDescent="0.25">
      <c r="A3676">
        <v>2386011</v>
      </c>
      <c r="B3676">
        <v>1</v>
      </c>
      <c r="C3676" t="s">
        <v>80</v>
      </c>
      <c r="D3676" t="s">
        <v>91</v>
      </c>
      <c r="E3676" t="s">
        <v>132</v>
      </c>
      <c r="F3676" t="s">
        <v>10812</v>
      </c>
      <c r="G3676" t="s">
        <v>172</v>
      </c>
      <c r="H3676" t="s">
        <v>135</v>
      </c>
      <c r="I3676" t="s">
        <v>136</v>
      </c>
      <c r="J3676" t="s">
        <v>137</v>
      </c>
      <c r="K3676" t="s">
        <v>138</v>
      </c>
      <c r="L3676" t="s">
        <v>10813</v>
      </c>
      <c r="M3676" t="s">
        <v>10814</v>
      </c>
      <c r="N3676">
        <v>2.934722222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1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9.7164880137208005</v>
      </c>
      <c r="AC3676">
        <v>0</v>
      </c>
      <c r="AD3676">
        <v>0</v>
      </c>
      <c r="AE3676">
        <v>9.7164880137208005</v>
      </c>
    </row>
    <row r="3677" spans="1:31" x14ac:dyDescent="0.25">
      <c r="A3677">
        <v>2386017</v>
      </c>
      <c r="B3677">
        <v>1</v>
      </c>
      <c r="C3677" t="s">
        <v>81</v>
      </c>
      <c r="D3677" t="s">
        <v>125</v>
      </c>
      <c r="E3677" t="s">
        <v>132</v>
      </c>
      <c r="F3677" t="s">
        <v>10815</v>
      </c>
      <c r="G3677" t="s">
        <v>149</v>
      </c>
      <c r="H3677" t="s">
        <v>135</v>
      </c>
      <c r="I3677" t="s">
        <v>136</v>
      </c>
      <c r="J3677" t="s">
        <v>137</v>
      </c>
      <c r="K3677" t="s">
        <v>138</v>
      </c>
      <c r="L3677" t="s">
        <v>10816</v>
      </c>
      <c r="M3677" t="s">
        <v>10817</v>
      </c>
      <c r="N3677">
        <v>2.8702777770000001</v>
      </c>
      <c r="O3677">
        <v>0</v>
      </c>
      <c r="P3677">
        <v>1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0.90907961800720016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0.90907961800720016</v>
      </c>
    </row>
    <row r="3678" spans="1:31" x14ac:dyDescent="0.25">
      <c r="A3678">
        <v>2386034</v>
      </c>
      <c r="B3678">
        <v>1</v>
      </c>
      <c r="C3678" t="s">
        <v>81</v>
      </c>
      <c r="D3678" t="s">
        <v>127</v>
      </c>
      <c r="E3678" t="s">
        <v>155</v>
      </c>
      <c r="F3678" t="s">
        <v>10818</v>
      </c>
      <c r="G3678" t="s">
        <v>558</v>
      </c>
      <c r="H3678" t="s">
        <v>135</v>
      </c>
      <c r="I3678" t="s">
        <v>136</v>
      </c>
      <c r="J3678" t="s">
        <v>137</v>
      </c>
      <c r="K3678" t="s">
        <v>138</v>
      </c>
      <c r="L3678" t="s">
        <v>10819</v>
      </c>
      <c r="M3678" t="s">
        <v>10820</v>
      </c>
      <c r="N3678">
        <v>2.787222222</v>
      </c>
      <c r="O3678">
        <v>0</v>
      </c>
      <c r="P3678">
        <v>107</v>
      </c>
      <c r="Q3678">
        <v>0</v>
      </c>
      <c r="R3678">
        <v>2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73.274876565489421</v>
      </c>
      <c r="Y3678">
        <v>0</v>
      </c>
      <c r="Z3678">
        <v>0.99182106882141674</v>
      </c>
      <c r="AA3678">
        <v>0</v>
      </c>
      <c r="AB3678">
        <v>0</v>
      </c>
      <c r="AC3678">
        <v>0</v>
      </c>
      <c r="AD3678">
        <v>0</v>
      </c>
      <c r="AE3678">
        <v>74.266697634310844</v>
      </c>
    </row>
    <row r="3679" spans="1:31" x14ac:dyDescent="0.25">
      <c r="A3679">
        <v>2386041</v>
      </c>
      <c r="B3679">
        <v>1</v>
      </c>
      <c r="C3679" t="s">
        <v>81</v>
      </c>
      <c r="D3679" t="s">
        <v>116</v>
      </c>
      <c r="E3679" t="s">
        <v>155</v>
      </c>
      <c r="F3679" t="s">
        <v>10821</v>
      </c>
      <c r="G3679" t="s">
        <v>336</v>
      </c>
      <c r="H3679" t="s">
        <v>135</v>
      </c>
      <c r="I3679" t="s">
        <v>136</v>
      </c>
      <c r="J3679" t="s">
        <v>137</v>
      </c>
      <c r="K3679" t="s">
        <v>138</v>
      </c>
      <c r="L3679" t="s">
        <v>10822</v>
      </c>
      <c r="M3679" t="s">
        <v>10823</v>
      </c>
      <c r="N3679">
        <v>2.4991666659999998</v>
      </c>
      <c r="O3679">
        <v>0</v>
      </c>
      <c r="P3679">
        <v>11</v>
      </c>
      <c r="Q3679">
        <v>0</v>
      </c>
      <c r="R3679">
        <v>6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3.0396288392320252</v>
      </c>
      <c r="Y3679">
        <v>0</v>
      </c>
      <c r="Z3679">
        <v>10.160480273569336</v>
      </c>
      <c r="AA3679">
        <v>0</v>
      </c>
      <c r="AB3679">
        <v>0</v>
      </c>
      <c r="AC3679">
        <v>0</v>
      </c>
      <c r="AD3679">
        <v>0</v>
      </c>
      <c r="AE3679">
        <v>13.200109112801361</v>
      </c>
    </row>
    <row r="3680" spans="1:31" x14ac:dyDescent="0.25">
      <c r="A3680">
        <v>2386081</v>
      </c>
      <c r="B3680">
        <v>1</v>
      </c>
      <c r="C3680" t="s">
        <v>80</v>
      </c>
      <c r="D3680" t="s">
        <v>92</v>
      </c>
      <c r="E3680" t="s">
        <v>132</v>
      </c>
      <c r="F3680" t="s">
        <v>10824</v>
      </c>
      <c r="G3680" t="s">
        <v>134</v>
      </c>
      <c r="H3680" t="s">
        <v>135</v>
      </c>
      <c r="I3680" t="s">
        <v>136</v>
      </c>
      <c r="J3680" t="s">
        <v>137</v>
      </c>
      <c r="K3680" t="s">
        <v>138</v>
      </c>
      <c r="L3680" t="s">
        <v>10825</v>
      </c>
      <c r="M3680" t="s">
        <v>10823</v>
      </c>
      <c r="N3680">
        <v>1.662222222</v>
      </c>
      <c r="O3680">
        <v>0</v>
      </c>
      <c r="P3680">
        <v>1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0.63198940516648339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0.63198940516648339</v>
      </c>
    </row>
    <row r="3681" spans="1:31" x14ac:dyDescent="0.25">
      <c r="A3681">
        <v>2386085</v>
      </c>
      <c r="B3681">
        <v>1</v>
      </c>
      <c r="C3681" t="s">
        <v>80</v>
      </c>
      <c r="D3681" t="s">
        <v>100</v>
      </c>
      <c r="E3681" t="s">
        <v>132</v>
      </c>
      <c r="F3681" t="s">
        <v>10826</v>
      </c>
      <c r="G3681" t="s">
        <v>149</v>
      </c>
      <c r="H3681" t="s">
        <v>135</v>
      </c>
      <c r="I3681" t="s">
        <v>136</v>
      </c>
      <c r="J3681" t="s">
        <v>137</v>
      </c>
      <c r="K3681" t="s">
        <v>138</v>
      </c>
      <c r="L3681" t="s">
        <v>10827</v>
      </c>
      <c r="M3681" t="s">
        <v>10828</v>
      </c>
      <c r="N3681">
        <v>2.0922222220000002</v>
      </c>
      <c r="O3681">
        <v>0</v>
      </c>
      <c r="P3681">
        <v>1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1.2035767961632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1.2035767961632</v>
      </c>
    </row>
    <row r="3682" spans="1:31" x14ac:dyDescent="0.25">
      <c r="A3682">
        <v>2386102</v>
      </c>
      <c r="B3682">
        <v>1</v>
      </c>
      <c r="C3682" t="s">
        <v>80</v>
      </c>
      <c r="D3682" t="s">
        <v>94</v>
      </c>
      <c r="E3682" t="s">
        <v>155</v>
      </c>
      <c r="F3682" t="s">
        <v>10829</v>
      </c>
      <c r="G3682" t="s">
        <v>203</v>
      </c>
      <c r="H3682" t="s">
        <v>135</v>
      </c>
      <c r="I3682" t="s">
        <v>136</v>
      </c>
      <c r="J3682" t="s">
        <v>137</v>
      </c>
      <c r="K3682" t="s">
        <v>138</v>
      </c>
      <c r="L3682" t="s">
        <v>10830</v>
      </c>
      <c r="M3682" t="s">
        <v>10831</v>
      </c>
      <c r="N3682">
        <v>1.265833333</v>
      </c>
      <c r="O3682">
        <v>0</v>
      </c>
      <c r="P3682">
        <v>2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0.54474666754650003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0.54474666754650003</v>
      </c>
    </row>
    <row r="3683" spans="1:31" x14ac:dyDescent="0.25">
      <c r="A3683">
        <v>2386135</v>
      </c>
      <c r="B3683">
        <v>1</v>
      </c>
      <c r="C3683" t="s">
        <v>80</v>
      </c>
      <c r="D3683" t="s">
        <v>83</v>
      </c>
      <c r="E3683" t="s">
        <v>132</v>
      </c>
      <c r="F3683" t="s">
        <v>10832</v>
      </c>
      <c r="G3683" t="s">
        <v>145</v>
      </c>
      <c r="H3683" t="s">
        <v>135</v>
      </c>
      <c r="I3683" t="s">
        <v>136</v>
      </c>
      <c r="J3683" t="s">
        <v>137</v>
      </c>
      <c r="K3683" t="s">
        <v>138</v>
      </c>
      <c r="L3683" t="s">
        <v>10833</v>
      </c>
      <c r="M3683" t="s">
        <v>10834</v>
      </c>
      <c r="N3683">
        <v>1.474722222</v>
      </c>
      <c r="O3683">
        <v>0</v>
      </c>
      <c r="P3683">
        <v>7</v>
      </c>
      <c r="Q3683">
        <v>0</v>
      </c>
      <c r="R3683">
        <v>0</v>
      </c>
      <c r="S3683">
        <v>0</v>
      </c>
      <c r="T3683">
        <v>1</v>
      </c>
      <c r="U3683">
        <v>0</v>
      </c>
      <c r="V3683">
        <v>1</v>
      </c>
      <c r="W3683">
        <v>0</v>
      </c>
      <c r="X3683">
        <v>2.1217764809802748</v>
      </c>
      <c r="Y3683">
        <v>0</v>
      </c>
      <c r="Z3683">
        <v>0</v>
      </c>
      <c r="AA3683">
        <v>0</v>
      </c>
      <c r="AB3683">
        <v>3.9334065853947915</v>
      </c>
      <c r="AC3683">
        <v>0</v>
      </c>
      <c r="AD3683">
        <v>12.093598593878127</v>
      </c>
      <c r="AE3683">
        <v>18.148781660253192</v>
      </c>
    </row>
    <row r="3684" spans="1:31" x14ac:dyDescent="0.25">
      <c r="A3684">
        <v>2386139</v>
      </c>
      <c r="B3684">
        <v>1</v>
      </c>
      <c r="C3684" t="s">
        <v>81</v>
      </c>
      <c r="D3684" t="s">
        <v>120</v>
      </c>
      <c r="E3684" t="s">
        <v>155</v>
      </c>
      <c r="F3684" t="s">
        <v>10835</v>
      </c>
      <c r="G3684" t="s">
        <v>203</v>
      </c>
      <c r="H3684" t="s">
        <v>135</v>
      </c>
      <c r="I3684" t="s">
        <v>136</v>
      </c>
      <c r="J3684" t="s">
        <v>137</v>
      </c>
      <c r="K3684" t="s">
        <v>138</v>
      </c>
      <c r="L3684" t="s">
        <v>10836</v>
      </c>
      <c r="M3684" t="s">
        <v>10837</v>
      </c>
      <c r="N3684">
        <v>1.7677777770000001</v>
      </c>
      <c r="O3684">
        <v>0</v>
      </c>
      <c r="P3684">
        <v>31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8.3498663301835521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8.3498663301835521</v>
      </c>
    </row>
    <row r="3685" spans="1:31" x14ac:dyDescent="0.25">
      <c r="A3685">
        <v>2386152</v>
      </c>
      <c r="B3685">
        <v>1</v>
      </c>
      <c r="C3685" t="s">
        <v>81</v>
      </c>
      <c r="D3685" t="s">
        <v>123</v>
      </c>
      <c r="E3685" t="s">
        <v>155</v>
      </c>
      <c r="F3685" t="s">
        <v>10838</v>
      </c>
      <c r="G3685" t="s">
        <v>203</v>
      </c>
      <c r="H3685" t="s">
        <v>135</v>
      </c>
      <c r="I3685" t="s">
        <v>136</v>
      </c>
      <c r="J3685" t="s">
        <v>137</v>
      </c>
      <c r="K3685" t="s">
        <v>138</v>
      </c>
      <c r="L3685" t="s">
        <v>10839</v>
      </c>
      <c r="M3685" t="s">
        <v>10840</v>
      </c>
      <c r="N3685">
        <v>1.3605555549999999</v>
      </c>
      <c r="O3685">
        <v>0</v>
      </c>
      <c r="P3685">
        <v>5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1.1349155431987998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1.1349155431987998</v>
      </c>
    </row>
    <row r="3686" spans="1:31" x14ac:dyDescent="0.25">
      <c r="A3686">
        <v>2386163</v>
      </c>
      <c r="B3686">
        <v>1</v>
      </c>
      <c r="C3686" t="s">
        <v>80</v>
      </c>
      <c r="D3686" t="s">
        <v>86</v>
      </c>
      <c r="E3686" t="s">
        <v>132</v>
      </c>
      <c r="F3686" t="s">
        <v>10841</v>
      </c>
      <c r="G3686" t="s">
        <v>172</v>
      </c>
      <c r="H3686" t="s">
        <v>135</v>
      </c>
      <c r="I3686" t="s">
        <v>136</v>
      </c>
      <c r="J3686" t="s">
        <v>3</v>
      </c>
      <c r="K3686" t="s">
        <v>138</v>
      </c>
      <c r="L3686" t="s">
        <v>10842</v>
      </c>
      <c r="M3686" t="s">
        <v>10843</v>
      </c>
      <c r="N3686">
        <v>0.98277777700000002</v>
      </c>
      <c r="O3686">
        <v>0</v>
      </c>
      <c r="P3686">
        <v>5</v>
      </c>
      <c r="Q3686">
        <v>0</v>
      </c>
      <c r="R3686">
        <v>0</v>
      </c>
      <c r="S3686">
        <v>0</v>
      </c>
      <c r="T3686">
        <v>1</v>
      </c>
      <c r="U3686">
        <v>0</v>
      </c>
      <c r="V3686">
        <v>0</v>
      </c>
      <c r="W3686">
        <v>0</v>
      </c>
      <c r="X3686">
        <v>0.86206591404825006</v>
      </c>
      <c r="Y3686">
        <v>0</v>
      </c>
      <c r="Z3686">
        <v>0</v>
      </c>
      <c r="AA3686">
        <v>0</v>
      </c>
      <c r="AB3686">
        <v>4.4822887702000002E-3</v>
      </c>
      <c r="AC3686">
        <v>0</v>
      </c>
      <c r="AD3686">
        <v>0</v>
      </c>
      <c r="AE3686">
        <v>0.86654820281845002</v>
      </c>
    </row>
    <row r="3687" spans="1:31" x14ac:dyDescent="0.25">
      <c r="A3687">
        <v>2386168</v>
      </c>
      <c r="B3687">
        <v>1</v>
      </c>
      <c r="C3687" t="s">
        <v>80</v>
      </c>
      <c r="D3687" t="s">
        <v>85</v>
      </c>
      <c r="E3687" t="s">
        <v>132</v>
      </c>
      <c r="F3687" t="s">
        <v>10844</v>
      </c>
      <c r="G3687" t="s">
        <v>145</v>
      </c>
      <c r="H3687" t="s">
        <v>135</v>
      </c>
      <c r="I3687" t="s">
        <v>136</v>
      </c>
      <c r="J3687" t="s">
        <v>137</v>
      </c>
      <c r="K3687" t="s">
        <v>138</v>
      </c>
      <c r="L3687" t="s">
        <v>10845</v>
      </c>
      <c r="M3687" t="s">
        <v>10846</v>
      </c>
      <c r="N3687">
        <v>1.2666666660000001</v>
      </c>
      <c r="O3687">
        <v>0</v>
      </c>
      <c r="P3687">
        <v>4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1.9746847474894083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1.9746847474894083</v>
      </c>
    </row>
    <row r="3688" spans="1:31" x14ac:dyDescent="0.25">
      <c r="A3688">
        <v>2386196</v>
      </c>
      <c r="B3688">
        <v>1</v>
      </c>
      <c r="C3688" t="s">
        <v>80</v>
      </c>
      <c r="D3688" t="s">
        <v>86</v>
      </c>
      <c r="E3688" t="s">
        <v>155</v>
      </c>
      <c r="F3688" t="s">
        <v>10847</v>
      </c>
      <c r="G3688" t="s">
        <v>867</v>
      </c>
      <c r="H3688" t="s">
        <v>135</v>
      </c>
      <c r="I3688" t="s">
        <v>136</v>
      </c>
      <c r="J3688" t="s">
        <v>137</v>
      </c>
      <c r="K3688" t="s">
        <v>138</v>
      </c>
      <c r="L3688" t="s">
        <v>10848</v>
      </c>
      <c r="M3688" t="s">
        <v>10849</v>
      </c>
      <c r="N3688">
        <v>0.25777777699999999</v>
      </c>
      <c r="O3688">
        <v>0</v>
      </c>
      <c r="P3688">
        <v>96</v>
      </c>
      <c r="Q3688">
        <v>0</v>
      </c>
      <c r="R3688">
        <v>0</v>
      </c>
      <c r="S3688">
        <v>0</v>
      </c>
      <c r="T3688">
        <v>22</v>
      </c>
      <c r="U3688">
        <v>0</v>
      </c>
      <c r="V3688">
        <v>0</v>
      </c>
      <c r="W3688">
        <v>0</v>
      </c>
      <c r="X3688">
        <v>6.3717714691615193</v>
      </c>
      <c r="Y3688">
        <v>0</v>
      </c>
      <c r="Z3688">
        <v>0</v>
      </c>
      <c r="AA3688">
        <v>0</v>
      </c>
      <c r="AB3688">
        <v>7.8933546015006684</v>
      </c>
      <c r="AC3688">
        <v>0</v>
      </c>
      <c r="AD3688">
        <v>0</v>
      </c>
      <c r="AE3688">
        <v>14.265126070662188</v>
      </c>
    </row>
    <row r="3689" spans="1:31" x14ac:dyDescent="0.25">
      <c r="A3689">
        <v>2386006</v>
      </c>
      <c r="B3689">
        <v>1</v>
      </c>
      <c r="C3689" t="s">
        <v>80</v>
      </c>
      <c r="D3689" t="s">
        <v>92</v>
      </c>
      <c r="E3689" t="s">
        <v>132</v>
      </c>
      <c r="F3689" t="s">
        <v>10850</v>
      </c>
      <c r="G3689" t="s">
        <v>145</v>
      </c>
      <c r="H3689" t="s">
        <v>135</v>
      </c>
      <c r="I3689" t="s">
        <v>136</v>
      </c>
      <c r="J3689" t="s">
        <v>137</v>
      </c>
      <c r="K3689" t="s">
        <v>138</v>
      </c>
      <c r="L3689" t="s">
        <v>10851</v>
      </c>
      <c r="M3689" t="s">
        <v>10852</v>
      </c>
      <c r="N3689">
        <v>4.9188888879999997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1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0.73584560457595838</v>
      </c>
      <c r="AC3689">
        <v>0</v>
      </c>
      <c r="AD3689">
        <v>0</v>
      </c>
      <c r="AE3689">
        <v>0.73584560457595838</v>
      </c>
    </row>
    <row r="3690" spans="1:31" x14ac:dyDescent="0.25">
      <c r="A3690">
        <v>2386119</v>
      </c>
      <c r="B3690">
        <v>1</v>
      </c>
      <c r="C3690" t="s">
        <v>81</v>
      </c>
      <c r="D3690" t="s">
        <v>121</v>
      </c>
      <c r="E3690" t="s">
        <v>155</v>
      </c>
      <c r="F3690" t="s">
        <v>10853</v>
      </c>
      <c r="G3690" t="s">
        <v>203</v>
      </c>
      <c r="H3690" t="s">
        <v>135</v>
      </c>
      <c r="I3690" t="s">
        <v>136</v>
      </c>
      <c r="J3690" t="s">
        <v>137</v>
      </c>
      <c r="K3690" t="s">
        <v>138</v>
      </c>
      <c r="L3690" t="s">
        <v>10854</v>
      </c>
      <c r="M3690" t="s">
        <v>10855</v>
      </c>
      <c r="N3690">
        <v>2.7677777770000001</v>
      </c>
      <c r="O3690">
        <v>0</v>
      </c>
      <c r="P3690">
        <v>11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4.3524036879295016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4.3524036879295016</v>
      </c>
    </row>
    <row r="3691" spans="1:31" x14ac:dyDescent="0.25">
      <c r="A3691">
        <v>2386154</v>
      </c>
      <c r="B3691">
        <v>1</v>
      </c>
      <c r="C3691" t="s">
        <v>81</v>
      </c>
      <c r="D3691" t="s">
        <v>113</v>
      </c>
      <c r="E3691" t="s">
        <v>155</v>
      </c>
      <c r="F3691" t="s">
        <v>10856</v>
      </c>
      <c r="G3691" t="s">
        <v>203</v>
      </c>
      <c r="H3691" t="s">
        <v>135</v>
      </c>
      <c r="I3691" t="s">
        <v>136</v>
      </c>
      <c r="J3691" t="s">
        <v>137</v>
      </c>
      <c r="K3691" t="s">
        <v>138</v>
      </c>
      <c r="L3691" t="s">
        <v>10857</v>
      </c>
      <c r="M3691" t="s">
        <v>10858</v>
      </c>
      <c r="N3691">
        <v>1.718611111</v>
      </c>
      <c r="O3691">
        <v>0</v>
      </c>
      <c r="P3691">
        <v>17</v>
      </c>
      <c r="Q3691">
        <v>0</v>
      </c>
      <c r="R3691">
        <v>2</v>
      </c>
      <c r="S3691">
        <v>0</v>
      </c>
      <c r="T3691">
        <v>3</v>
      </c>
      <c r="U3691">
        <v>0</v>
      </c>
      <c r="V3691">
        <v>0</v>
      </c>
      <c r="W3691">
        <v>0</v>
      </c>
      <c r="X3691">
        <v>6.1164311752957845</v>
      </c>
      <c r="Y3691">
        <v>0</v>
      </c>
      <c r="Z3691">
        <v>0.85715754803737509</v>
      </c>
      <c r="AA3691">
        <v>0</v>
      </c>
      <c r="AB3691">
        <v>1.7725089602760751</v>
      </c>
      <c r="AC3691">
        <v>0</v>
      </c>
      <c r="AD3691">
        <v>0</v>
      </c>
      <c r="AE3691">
        <v>8.7460976836092357</v>
      </c>
    </row>
    <row r="3692" spans="1:31" x14ac:dyDescent="0.25">
      <c r="A3692">
        <v>2386162</v>
      </c>
      <c r="B3692">
        <v>1</v>
      </c>
      <c r="C3692" t="s">
        <v>80</v>
      </c>
      <c r="D3692" t="s">
        <v>99</v>
      </c>
      <c r="E3692" t="s">
        <v>132</v>
      </c>
      <c r="F3692" t="s">
        <v>10859</v>
      </c>
      <c r="G3692" t="s">
        <v>149</v>
      </c>
      <c r="H3692" t="s">
        <v>135</v>
      </c>
      <c r="I3692" t="s">
        <v>136</v>
      </c>
      <c r="J3692" t="s">
        <v>137</v>
      </c>
      <c r="K3692" t="s">
        <v>138</v>
      </c>
      <c r="L3692" t="s">
        <v>10860</v>
      </c>
      <c r="M3692" t="s">
        <v>10861</v>
      </c>
      <c r="N3692">
        <v>2.3052777770000001</v>
      </c>
      <c r="O3692">
        <v>0</v>
      </c>
      <c r="P3692">
        <v>1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0.82638241633999998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0.82638241633999998</v>
      </c>
    </row>
    <row r="3693" spans="1:31" x14ac:dyDescent="0.25">
      <c r="A3693">
        <v>2386169</v>
      </c>
      <c r="B3693">
        <v>1</v>
      </c>
      <c r="C3693" t="s">
        <v>81</v>
      </c>
      <c r="D3693" t="s">
        <v>117</v>
      </c>
      <c r="E3693" t="s">
        <v>132</v>
      </c>
      <c r="F3693" t="s">
        <v>10862</v>
      </c>
      <c r="G3693" t="s">
        <v>134</v>
      </c>
      <c r="H3693" t="s">
        <v>135</v>
      </c>
      <c r="I3693" t="s">
        <v>136</v>
      </c>
      <c r="J3693" t="s">
        <v>137</v>
      </c>
      <c r="K3693" t="s">
        <v>138</v>
      </c>
      <c r="L3693" t="s">
        <v>10863</v>
      </c>
      <c r="M3693" t="s">
        <v>10864</v>
      </c>
      <c r="N3693">
        <v>2.1477777769999999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2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1.2522165361874997</v>
      </c>
      <c r="AC3693">
        <v>0</v>
      </c>
      <c r="AD3693">
        <v>0</v>
      </c>
      <c r="AE3693">
        <v>1.2522165361874997</v>
      </c>
    </row>
    <row r="3694" spans="1:31" x14ac:dyDescent="0.25">
      <c r="A3694">
        <v>2386179</v>
      </c>
      <c r="B3694">
        <v>1</v>
      </c>
      <c r="C3694" t="s">
        <v>81</v>
      </c>
      <c r="D3694" t="s">
        <v>115</v>
      </c>
      <c r="E3694" t="s">
        <v>155</v>
      </c>
      <c r="F3694" t="s">
        <v>10865</v>
      </c>
      <c r="G3694" t="s">
        <v>203</v>
      </c>
      <c r="H3694" t="s">
        <v>135</v>
      </c>
      <c r="I3694" t="s">
        <v>136</v>
      </c>
      <c r="J3694" t="s">
        <v>137</v>
      </c>
      <c r="K3694" t="s">
        <v>138</v>
      </c>
      <c r="L3694" t="s">
        <v>10866</v>
      </c>
      <c r="M3694" t="s">
        <v>10867</v>
      </c>
      <c r="N3694">
        <v>1.5633333330000001</v>
      </c>
      <c r="O3694">
        <v>0</v>
      </c>
      <c r="P3694">
        <v>5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5.7383396437180663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5.7383396437180663</v>
      </c>
    </row>
    <row r="3695" spans="1:31" x14ac:dyDescent="0.25">
      <c r="A3695">
        <v>2386191</v>
      </c>
      <c r="B3695">
        <v>1</v>
      </c>
      <c r="C3695" t="s">
        <v>80</v>
      </c>
      <c r="D3695" t="s">
        <v>103</v>
      </c>
      <c r="E3695" t="s">
        <v>184</v>
      </c>
      <c r="F3695" t="s">
        <v>10868</v>
      </c>
      <c r="G3695" t="s">
        <v>172</v>
      </c>
      <c r="H3695" t="s">
        <v>135</v>
      </c>
      <c r="I3695" t="s">
        <v>136</v>
      </c>
      <c r="J3695" t="s">
        <v>137</v>
      </c>
      <c r="K3695" t="s">
        <v>138</v>
      </c>
      <c r="L3695" t="s">
        <v>10869</v>
      </c>
      <c r="M3695" t="s">
        <v>10870</v>
      </c>
      <c r="N3695">
        <v>0.73972222200000004</v>
      </c>
      <c r="O3695">
        <v>0</v>
      </c>
      <c r="P3695">
        <v>1</v>
      </c>
      <c r="Q3695">
        <v>0</v>
      </c>
      <c r="R3695">
        <v>12</v>
      </c>
      <c r="S3695">
        <v>0</v>
      </c>
      <c r="T3695">
        <v>7</v>
      </c>
      <c r="U3695">
        <v>0</v>
      </c>
      <c r="V3695">
        <v>0</v>
      </c>
      <c r="W3695">
        <v>0</v>
      </c>
      <c r="X3695">
        <v>4.1948967909898007</v>
      </c>
      <c r="Y3695">
        <v>0</v>
      </c>
      <c r="Z3695">
        <v>50.025887335541107</v>
      </c>
      <c r="AA3695">
        <v>0</v>
      </c>
      <c r="AB3695">
        <v>22.939503217080002</v>
      </c>
      <c r="AC3695">
        <v>0</v>
      </c>
      <c r="AD3695">
        <v>0</v>
      </c>
      <c r="AE3695">
        <v>77.160287343610918</v>
      </c>
    </row>
    <row r="3696" spans="1:31" x14ac:dyDescent="0.25">
      <c r="A3696">
        <v>2386192</v>
      </c>
      <c r="B3696">
        <v>1</v>
      </c>
      <c r="C3696" t="s">
        <v>80</v>
      </c>
      <c r="D3696" t="s">
        <v>99</v>
      </c>
      <c r="E3696" t="s">
        <v>155</v>
      </c>
      <c r="F3696" t="s">
        <v>10871</v>
      </c>
      <c r="G3696" t="s">
        <v>867</v>
      </c>
      <c r="H3696" t="s">
        <v>135</v>
      </c>
      <c r="I3696" t="s">
        <v>136</v>
      </c>
      <c r="J3696" t="s">
        <v>137</v>
      </c>
      <c r="K3696" t="s">
        <v>138</v>
      </c>
      <c r="L3696" t="s">
        <v>10872</v>
      </c>
      <c r="M3696" t="s">
        <v>10873</v>
      </c>
      <c r="N3696">
        <v>0.61194444400000003</v>
      </c>
      <c r="O3696">
        <v>0</v>
      </c>
      <c r="P3696">
        <v>8</v>
      </c>
      <c r="Q3696">
        <v>0</v>
      </c>
      <c r="R3696">
        <v>0</v>
      </c>
      <c r="S3696">
        <v>0</v>
      </c>
      <c r="T3696">
        <v>2</v>
      </c>
      <c r="U3696">
        <v>0</v>
      </c>
      <c r="V3696">
        <v>0</v>
      </c>
      <c r="W3696">
        <v>0</v>
      </c>
      <c r="X3696">
        <v>1.0489906566598668</v>
      </c>
      <c r="Y3696">
        <v>0</v>
      </c>
      <c r="Z3696">
        <v>0</v>
      </c>
      <c r="AA3696">
        <v>0</v>
      </c>
      <c r="AB3696">
        <v>1.2068522355620999</v>
      </c>
      <c r="AC3696">
        <v>0</v>
      </c>
      <c r="AD3696">
        <v>0</v>
      </c>
      <c r="AE3696">
        <v>2.2558428922219669</v>
      </c>
    </row>
    <row r="3697" spans="1:31" x14ac:dyDescent="0.25">
      <c r="A3697">
        <v>2386195</v>
      </c>
      <c r="B3697">
        <v>1</v>
      </c>
      <c r="C3697" t="s">
        <v>81</v>
      </c>
      <c r="D3697" t="s">
        <v>118</v>
      </c>
      <c r="E3697" t="s">
        <v>132</v>
      </c>
      <c r="F3697" t="s">
        <v>10874</v>
      </c>
      <c r="G3697" t="s">
        <v>149</v>
      </c>
      <c r="H3697" t="s">
        <v>135</v>
      </c>
      <c r="I3697" t="s">
        <v>136</v>
      </c>
      <c r="J3697" t="s">
        <v>137</v>
      </c>
      <c r="K3697" t="s">
        <v>138</v>
      </c>
      <c r="L3697" t="s">
        <v>10875</v>
      </c>
      <c r="M3697" t="s">
        <v>10876</v>
      </c>
      <c r="N3697">
        <v>1.658055555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1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</row>
    <row r="3698" spans="1:31" x14ac:dyDescent="0.25">
      <c r="A3698">
        <v>2386198</v>
      </c>
      <c r="B3698">
        <v>1</v>
      </c>
      <c r="C3698" t="s">
        <v>81</v>
      </c>
      <c r="D3698" t="s">
        <v>119</v>
      </c>
      <c r="E3698" t="s">
        <v>155</v>
      </c>
      <c r="F3698" t="s">
        <v>10877</v>
      </c>
      <c r="G3698" t="s">
        <v>336</v>
      </c>
      <c r="H3698" t="s">
        <v>135</v>
      </c>
      <c r="I3698" t="s">
        <v>136</v>
      </c>
      <c r="J3698" t="s">
        <v>137</v>
      </c>
      <c r="K3698" t="s">
        <v>138</v>
      </c>
      <c r="L3698" t="s">
        <v>10878</v>
      </c>
      <c r="M3698" t="s">
        <v>10879</v>
      </c>
      <c r="N3698">
        <v>0.60666666599999997</v>
      </c>
      <c r="O3698">
        <v>0</v>
      </c>
      <c r="P3698">
        <v>1</v>
      </c>
      <c r="Q3698">
        <v>0</v>
      </c>
      <c r="R3698">
        <v>1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1.7450924382736002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1.7450924382736002</v>
      </c>
    </row>
    <row r="3699" spans="1:31" x14ac:dyDescent="0.25">
      <c r="A3699">
        <v>2386200</v>
      </c>
      <c r="B3699">
        <v>1</v>
      </c>
      <c r="C3699" t="s">
        <v>81</v>
      </c>
      <c r="D3699" t="s">
        <v>123</v>
      </c>
      <c r="E3699" t="s">
        <v>132</v>
      </c>
      <c r="F3699" t="s">
        <v>10880</v>
      </c>
      <c r="G3699" t="s">
        <v>161</v>
      </c>
      <c r="H3699" t="s">
        <v>135</v>
      </c>
      <c r="I3699" t="s">
        <v>136</v>
      </c>
      <c r="J3699" t="s">
        <v>137</v>
      </c>
      <c r="K3699" t="s">
        <v>138</v>
      </c>
      <c r="L3699" t="s">
        <v>10881</v>
      </c>
      <c r="M3699" t="s">
        <v>10882</v>
      </c>
      <c r="N3699">
        <v>0.86527777699999997</v>
      </c>
      <c r="O3699">
        <v>0</v>
      </c>
      <c r="P3699">
        <v>4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0.88553532788679989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0.88553532788679989</v>
      </c>
    </row>
    <row r="3700" spans="1:31" x14ac:dyDescent="0.25">
      <c r="A3700">
        <v>2386207</v>
      </c>
      <c r="B3700">
        <v>1</v>
      </c>
      <c r="C3700" t="s">
        <v>80</v>
      </c>
      <c r="D3700" t="s">
        <v>85</v>
      </c>
      <c r="E3700" t="s">
        <v>170</v>
      </c>
      <c r="F3700" t="s">
        <v>10883</v>
      </c>
      <c r="G3700" t="s">
        <v>1445</v>
      </c>
      <c r="H3700" t="s">
        <v>135</v>
      </c>
      <c r="I3700" t="s">
        <v>136</v>
      </c>
      <c r="J3700" t="s">
        <v>137</v>
      </c>
      <c r="K3700" t="s">
        <v>138</v>
      </c>
      <c r="L3700" t="s">
        <v>10884</v>
      </c>
      <c r="M3700" t="s">
        <v>10885</v>
      </c>
      <c r="N3700">
        <v>0.56277777699999998</v>
      </c>
      <c r="O3700">
        <v>0</v>
      </c>
      <c r="P3700">
        <v>13</v>
      </c>
      <c r="Q3700">
        <v>0</v>
      </c>
      <c r="R3700">
        <v>0</v>
      </c>
      <c r="S3700">
        <v>0</v>
      </c>
      <c r="T3700">
        <v>1</v>
      </c>
      <c r="U3700">
        <v>0</v>
      </c>
      <c r="V3700">
        <v>0</v>
      </c>
      <c r="W3700">
        <v>0</v>
      </c>
      <c r="X3700">
        <v>2.1265151095844002</v>
      </c>
      <c r="Y3700">
        <v>0</v>
      </c>
      <c r="Z3700">
        <v>0</v>
      </c>
      <c r="AA3700">
        <v>0</v>
      </c>
      <c r="AB3700">
        <v>0.28762378695266666</v>
      </c>
      <c r="AC3700">
        <v>0</v>
      </c>
      <c r="AD3700">
        <v>0</v>
      </c>
      <c r="AE3700">
        <v>2.4141388965370667</v>
      </c>
    </row>
    <row r="3701" spans="1:31" x14ac:dyDescent="0.25">
      <c r="A3701">
        <v>2385987</v>
      </c>
      <c r="B3701">
        <v>1</v>
      </c>
      <c r="C3701" t="s">
        <v>80</v>
      </c>
      <c r="D3701" t="s">
        <v>99</v>
      </c>
      <c r="E3701" t="s">
        <v>155</v>
      </c>
      <c r="F3701" t="s">
        <v>10886</v>
      </c>
      <c r="G3701" t="s">
        <v>203</v>
      </c>
      <c r="H3701" t="s">
        <v>135</v>
      </c>
      <c r="I3701" t="s">
        <v>136</v>
      </c>
      <c r="J3701" t="s">
        <v>137</v>
      </c>
      <c r="K3701" t="s">
        <v>138</v>
      </c>
      <c r="L3701" t="s">
        <v>10887</v>
      </c>
      <c r="M3701" t="s">
        <v>10888</v>
      </c>
      <c r="N3701">
        <v>6.1944444440000002</v>
      </c>
      <c r="O3701">
        <v>0</v>
      </c>
      <c r="P3701">
        <v>58</v>
      </c>
      <c r="Q3701">
        <v>0</v>
      </c>
      <c r="R3701">
        <v>3</v>
      </c>
      <c r="S3701">
        <v>0</v>
      </c>
      <c r="T3701">
        <v>6</v>
      </c>
      <c r="U3701">
        <v>0</v>
      </c>
      <c r="V3701">
        <v>0</v>
      </c>
      <c r="W3701">
        <v>0</v>
      </c>
      <c r="X3701">
        <v>84.315518508820603</v>
      </c>
      <c r="Y3701">
        <v>0</v>
      </c>
      <c r="Z3701">
        <v>0.70210768337666662</v>
      </c>
      <c r="AA3701">
        <v>0</v>
      </c>
      <c r="AB3701">
        <v>26.686245216561336</v>
      </c>
      <c r="AC3701">
        <v>0</v>
      </c>
      <c r="AD3701">
        <v>0</v>
      </c>
      <c r="AE3701">
        <v>111.7038714087586</v>
      </c>
    </row>
    <row r="3702" spans="1:31" x14ac:dyDescent="0.25">
      <c r="A3702">
        <v>2386151</v>
      </c>
      <c r="B3702">
        <v>1</v>
      </c>
      <c r="C3702" t="s">
        <v>80</v>
      </c>
      <c r="D3702" t="s">
        <v>88</v>
      </c>
      <c r="E3702" t="s">
        <v>132</v>
      </c>
      <c r="F3702" t="s">
        <v>10889</v>
      </c>
      <c r="G3702" t="s">
        <v>134</v>
      </c>
      <c r="H3702" t="s">
        <v>135</v>
      </c>
      <c r="I3702" t="s">
        <v>136</v>
      </c>
      <c r="J3702" t="s">
        <v>137</v>
      </c>
      <c r="K3702" t="s">
        <v>138</v>
      </c>
      <c r="L3702" t="s">
        <v>10890</v>
      </c>
      <c r="M3702" t="s">
        <v>10891</v>
      </c>
      <c r="N3702">
        <v>3.2836111109999999</v>
      </c>
      <c r="O3702">
        <v>0</v>
      </c>
      <c r="P3702">
        <v>1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5.4859186991018252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5.4859186991018252</v>
      </c>
    </row>
    <row r="3703" spans="1:31" x14ac:dyDescent="0.25">
      <c r="A3703">
        <v>2386187</v>
      </c>
      <c r="B3703">
        <v>1</v>
      </c>
      <c r="C3703" t="s">
        <v>80</v>
      </c>
      <c r="D3703" t="s">
        <v>86</v>
      </c>
      <c r="E3703" t="s">
        <v>132</v>
      </c>
      <c r="F3703" t="s">
        <v>10892</v>
      </c>
      <c r="G3703" t="s">
        <v>149</v>
      </c>
      <c r="H3703" t="s">
        <v>135</v>
      </c>
      <c r="I3703" t="s">
        <v>136</v>
      </c>
      <c r="J3703" t="s">
        <v>137</v>
      </c>
      <c r="K3703" t="s">
        <v>138</v>
      </c>
      <c r="L3703" t="s">
        <v>10893</v>
      </c>
      <c r="M3703" t="s">
        <v>10894</v>
      </c>
      <c r="N3703">
        <v>2.4505555550000002</v>
      </c>
      <c r="O3703">
        <v>0</v>
      </c>
      <c r="P3703">
        <v>1</v>
      </c>
      <c r="Q3703">
        <v>0</v>
      </c>
      <c r="R3703">
        <v>1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6.2616259764321667</v>
      </c>
      <c r="Y3703">
        <v>0</v>
      </c>
      <c r="Z3703">
        <v>0.74817460235154165</v>
      </c>
      <c r="AA3703">
        <v>0</v>
      </c>
      <c r="AB3703">
        <v>0</v>
      </c>
      <c r="AC3703">
        <v>0</v>
      </c>
      <c r="AD3703">
        <v>0</v>
      </c>
      <c r="AE3703">
        <v>7.0098005787837083</v>
      </c>
    </row>
    <row r="3704" spans="1:31" x14ac:dyDescent="0.25">
      <c r="A3704">
        <v>2386204</v>
      </c>
      <c r="B3704">
        <v>1</v>
      </c>
      <c r="C3704" t="s">
        <v>81</v>
      </c>
      <c r="D3704" t="s">
        <v>119</v>
      </c>
      <c r="E3704" t="s">
        <v>155</v>
      </c>
      <c r="F3704" t="s">
        <v>10895</v>
      </c>
      <c r="G3704" t="s">
        <v>336</v>
      </c>
      <c r="H3704" t="s">
        <v>135</v>
      </c>
      <c r="I3704" t="s">
        <v>136</v>
      </c>
      <c r="J3704" t="s">
        <v>137</v>
      </c>
      <c r="K3704" t="s">
        <v>138</v>
      </c>
      <c r="L3704" t="s">
        <v>10896</v>
      </c>
      <c r="M3704" t="s">
        <v>10897</v>
      </c>
      <c r="N3704">
        <v>1.6358333329999999</v>
      </c>
      <c r="O3704">
        <v>0</v>
      </c>
      <c r="P3704">
        <v>12</v>
      </c>
      <c r="Q3704">
        <v>0</v>
      </c>
      <c r="R3704">
        <v>4</v>
      </c>
      <c r="S3704">
        <v>0</v>
      </c>
      <c r="T3704">
        <v>1</v>
      </c>
      <c r="U3704">
        <v>0</v>
      </c>
      <c r="V3704">
        <v>0</v>
      </c>
      <c r="W3704">
        <v>0</v>
      </c>
      <c r="X3704">
        <v>4.619925247087135</v>
      </c>
      <c r="Y3704">
        <v>0</v>
      </c>
      <c r="Z3704">
        <v>1.4561784822813917</v>
      </c>
      <c r="AA3704">
        <v>0</v>
      </c>
      <c r="AB3704">
        <v>1.1108356161393</v>
      </c>
      <c r="AC3704">
        <v>0</v>
      </c>
      <c r="AD3704">
        <v>0</v>
      </c>
      <c r="AE3704">
        <v>7.1869393455078265</v>
      </c>
    </row>
    <row r="3705" spans="1:31" x14ac:dyDescent="0.25">
      <c r="A3705">
        <v>2386212</v>
      </c>
      <c r="B3705">
        <v>1</v>
      </c>
      <c r="C3705" t="s">
        <v>81</v>
      </c>
      <c r="D3705" t="s">
        <v>120</v>
      </c>
      <c r="E3705" t="s">
        <v>132</v>
      </c>
      <c r="F3705" t="s">
        <v>10898</v>
      </c>
      <c r="G3705" t="s">
        <v>149</v>
      </c>
      <c r="H3705" t="s">
        <v>135</v>
      </c>
      <c r="I3705" t="s">
        <v>136</v>
      </c>
      <c r="J3705" t="s">
        <v>137</v>
      </c>
      <c r="K3705" t="s">
        <v>138</v>
      </c>
      <c r="L3705" t="s">
        <v>10899</v>
      </c>
      <c r="M3705" t="s">
        <v>10900</v>
      </c>
      <c r="N3705">
        <v>0.96194444400000001</v>
      </c>
      <c r="O3705">
        <v>0</v>
      </c>
      <c r="P3705">
        <v>2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0.47778642983873337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0.47778642983873337</v>
      </c>
    </row>
    <row r="3706" spans="1:31" x14ac:dyDescent="0.25">
      <c r="A3706">
        <v>2386221</v>
      </c>
      <c r="B3706">
        <v>1</v>
      </c>
      <c r="C3706" t="s">
        <v>81</v>
      </c>
      <c r="D3706" t="s">
        <v>114</v>
      </c>
      <c r="E3706" t="s">
        <v>155</v>
      </c>
      <c r="F3706" t="s">
        <v>10901</v>
      </c>
      <c r="G3706" t="s">
        <v>203</v>
      </c>
      <c r="H3706" t="s">
        <v>135</v>
      </c>
      <c r="I3706" t="s">
        <v>136</v>
      </c>
      <c r="J3706" t="s">
        <v>137</v>
      </c>
      <c r="K3706" t="s">
        <v>138</v>
      </c>
      <c r="L3706" t="s">
        <v>10902</v>
      </c>
      <c r="M3706" t="s">
        <v>10903</v>
      </c>
      <c r="N3706">
        <v>1.1455555550000001</v>
      </c>
      <c r="O3706">
        <v>0</v>
      </c>
      <c r="P3706">
        <v>1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0.14408943527437501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0.14408943527437501</v>
      </c>
    </row>
    <row r="3707" spans="1:31" x14ac:dyDescent="0.25">
      <c r="A3707">
        <v>2386225</v>
      </c>
      <c r="B3707">
        <v>1</v>
      </c>
      <c r="C3707" t="s">
        <v>81</v>
      </c>
      <c r="D3707" t="s">
        <v>127</v>
      </c>
      <c r="E3707" t="s">
        <v>132</v>
      </c>
      <c r="F3707" t="s">
        <v>10904</v>
      </c>
      <c r="G3707" t="s">
        <v>145</v>
      </c>
      <c r="H3707" t="s">
        <v>135</v>
      </c>
      <c r="I3707" t="s">
        <v>136</v>
      </c>
      <c r="J3707" t="s">
        <v>137</v>
      </c>
      <c r="K3707" t="s">
        <v>138</v>
      </c>
      <c r="L3707" t="s">
        <v>10905</v>
      </c>
      <c r="M3707" t="s">
        <v>10906</v>
      </c>
      <c r="N3707">
        <v>0.54833333299999998</v>
      </c>
      <c r="O3707">
        <v>0</v>
      </c>
      <c r="P3707">
        <v>1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0.149539435311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0.149539435311</v>
      </c>
    </row>
    <row r="3708" spans="1:31" x14ac:dyDescent="0.25">
      <c r="A3708">
        <v>2386239</v>
      </c>
      <c r="B3708">
        <v>1</v>
      </c>
      <c r="C3708" t="s">
        <v>80</v>
      </c>
      <c r="D3708" t="s">
        <v>94</v>
      </c>
      <c r="E3708" t="s">
        <v>155</v>
      </c>
      <c r="F3708" t="s">
        <v>10907</v>
      </c>
      <c r="G3708" t="s">
        <v>867</v>
      </c>
      <c r="H3708" t="s">
        <v>135</v>
      </c>
      <c r="I3708" t="s">
        <v>136</v>
      </c>
      <c r="J3708" t="s">
        <v>137</v>
      </c>
      <c r="K3708" t="s">
        <v>138</v>
      </c>
      <c r="L3708" t="s">
        <v>10908</v>
      </c>
      <c r="M3708" t="s">
        <v>10909</v>
      </c>
      <c r="N3708">
        <v>0.85861111099999998</v>
      </c>
      <c r="O3708">
        <v>0</v>
      </c>
      <c r="P3708">
        <v>63</v>
      </c>
      <c r="Q3708">
        <v>0</v>
      </c>
      <c r="R3708">
        <v>0</v>
      </c>
      <c r="S3708">
        <v>0</v>
      </c>
      <c r="T3708">
        <v>4</v>
      </c>
      <c r="U3708">
        <v>0</v>
      </c>
      <c r="V3708">
        <v>0</v>
      </c>
      <c r="W3708">
        <v>0</v>
      </c>
      <c r="X3708">
        <v>10.050945850143002</v>
      </c>
      <c r="Y3708">
        <v>0</v>
      </c>
      <c r="Z3708">
        <v>0</v>
      </c>
      <c r="AA3708">
        <v>0</v>
      </c>
      <c r="AB3708">
        <v>2.476465822875E-2</v>
      </c>
      <c r="AC3708">
        <v>0</v>
      </c>
      <c r="AD3708">
        <v>0</v>
      </c>
      <c r="AE3708">
        <v>10.075710508371753</v>
      </c>
    </row>
    <row r="3709" spans="1:31" x14ac:dyDescent="0.25">
      <c r="A3709">
        <v>2386243</v>
      </c>
      <c r="B3709">
        <v>1</v>
      </c>
      <c r="C3709" t="s">
        <v>80</v>
      </c>
      <c r="D3709" t="s">
        <v>86</v>
      </c>
      <c r="E3709" t="s">
        <v>155</v>
      </c>
      <c r="F3709" t="s">
        <v>10910</v>
      </c>
      <c r="G3709" t="s">
        <v>867</v>
      </c>
      <c r="H3709" t="s">
        <v>135</v>
      </c>
      <c r="I3709" t="s">
        <v>136</v>
      </c>
      <c r="J3709" t="s">
        <v>137</v>
      </c>
      <c r="K3709" t="s">
        <v>138</v>
      </c>
      <c r="L3709" t="s">
        <v>10911</v>
      </c>
      <c r="M3709" t="s">
        <v>10912</v>
      </c>
      <c r="N3709">
        <v>0.36444444399999998</v>
      </c>
      <c r="O3709">
        <v>0</v>
      </c>
      <c r="P3709">
        <v>10</v>
      </c>
      <c r="Q3709">
        <v>0</v>
      </c>
      <c r="R3709">
        <v>5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12.210868567215</v>
      </c>
      <c r="Y3709">
        <v>0</v>
      </c>
      <c r="Z3709">
        <v>0.51359110414020004</v>
      </c>
      <c r="AA3709">
        <v>0</v>
      </c>
      <c r="AB3709">
        <v>0</v>
      </c>
      <c r="AC3709">
        <v>0</v>
      </c>
      <c r="AD3709">
        <v>0</v>
      </c>
      <c r="AE3709">
        <v>12.7244596713552</v>
      </c>
    </row>
    <row r="3710" spans="1:31" x14ac:dyDescent="0.25">
      <c r="A3710">
        <v>2386133</v>
      </c>
      <c r="B3710">
        <v>1</v>
      </c>
      <c r="C3710" t="s">
        <v>80</v>
      </c>
      <c r="D3710" t="s">
        <v>93</v>
      </c>
      <c r="E3710" t="s">
        <v>132</v>
      </c>
      <c r="F3710" t="s">
        <v>10913</v>
      </c>
      <c r="G3710" t="s">
        <v>149</v>
      </c>
      <c r="H3710" t="s">
        <v>135</v>
      </c>
      <c r="I3710" t="s">
        <v>136</v>
      </c>
      <c r="J3710" t="s">
        <v>137</v>
      </c>
      <c r="K3710" t="s">
        <v>138</v>
      </c>
      <c r="L3710" t="s">
        <v>10914</v>
      </c>
      <c r="M3710" t="s">
        <v>10915</v>
      </c>
      <c r="N3710">
        <v>3.9472222220000002</v>
      </c>
      <c r="O3710">
        <v>0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32.192746111121281</v>
      </c>
      <c r="AA3710">
        <v>0</v>
      </c>
      <c r="AB3710">
        <v>0</v>
      </c>
      <c r="AC3710">
        <v>0</v>
      </c>
      <c r="AD3710">
        <v>0</v>
      </c>
      <c r="AE3710">
        <v>32.192746111121281</v>
      </c>
    </row>
    <row r="3711" spans="1:31" x14ac:dyDescent="0.25">
      <c r="A3711">
        <v>2386183</v>
      </c>
      <c r="B3711">
        <v>1</v>
      </c>
      <c r="C3711" t="s">
        <v>80</v>
      </c>
      <c r="D3711" t="s">
        <v>96</v>
      </c>
      <c r="E3711" t="s">
        <v>132</v>
      </c>
      <c r="F3711" t="s">
        <v>10916</v>
      </c>
      <c r="G3711" t="s">
        <v>172</v>
      </c>
      <c r="H3711" t="s">
        <v>135</v>
      </c>
      <c r="I3711" t="s">
        <v>136</v>
      </c>
      <c r="J3711" t="s">
        <v>137</v>
      </c>
      <c r="K3711" t="s">
        <v>138</v>
      </c>
      <c r="L3711" t="s">
        <v>10917</v>
      </c>
      <c r="M3711" t="s">
        <v>10918</v>
      </c>
      <c r="N3711">
        <v>3.8766666660000002</v>
      </c>
      <c r="O3711">
        <v>0</v>
      </c>
      <c r="P3711">
        <v>1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</row>
    <row r="3712" spans="1:31" x14ac:dyDescent="0.25">
      <c r="A3712">
        <v>2386201</v>
      </c>
      <c r="B3712">
        <v>1</v>
      </c>
      <c r="C3712" t="s">
        <v>80</v>
      </c>
      <c r="D3712" t="s">
        <v>108</v>
      </c>
      <c r="E3712" t="s">
        <v>155</v>
      </c>
      <c r="F3712" t="s">
        <v>10919</v>
      </c>
      <c r="G3712" t="s">
        <v>203</v>
      </c>
      <c r="H3712" t="s">
        <v>135</v>
      </c>
      <c r="I3712" t="s">
        <v>136</v>
      </c>
      <c r="J3712" t="s">
        <v>137</v>
      </c>
      <c r="K3712" t="s">
        <v>138</v>
      </c>
      <c r="L3712" t="s">
        <v>10920</v>
      </c>
      <c r="M3712" t="s">
        <v>10921</v>
      </c>
      <c r="N3712">
        <v>2.903333333</v>
      </c>
      <c r="O3712">
        <v>0</v>
      </c>
      <c r="P3712">
        <v>15</v>
      </c>
      <c r="Q3712">
        <v>0</v>
      </c>
      <c r="R3712">
        <v>8</v>
      </c>
      <c r="S3712">
        <v>0</v>
      </c>
      <c r="T3712">
        <v>1</v>
      </c>
      <c r="U3712">
        <v>0</v>
      </c>
      <c r="V3712">
        <v>0</v>
      </c>
      <c r="W3712">
        <v>0</v>
      </c>
      <c r="X3712">
        <v>7.1890776147019997</v>
      </c>
      <c r="Y3712">
        <v>0</v>
      </c>
      <c r="Z3712">
        <v>5.8212279753799008</v>
      </c>
      <c r="AA3712">
        <v>0</v>
      </c>
      <c r="AB3712">
        <v>0</v>
      </c>
      <c r="AC3712">
        <v>0</v>
      </c>
      <c r="AD3712">
        <v>0</v>
      </c>
      <c r="AE3712">
        <v>13.0103055900819</v>
      </c>
    </row>
    <row r="3713" spans="1:31" x14ac:dyDescent="0.25">
      <c r="A3713">
        <v>2386209</v>
      </c>
      <c r="B3713">
        <v>1</v>
      </c>
      <c r="C3713" t="s">
        <v>80</v>
      </c>
      <c r="D3713" t="s">
        <v>98</v>
      </c>
      <c r="E3713" t="s">
        <v>132</v>
      </c>
      <c r="F3713" t="s">
        <v>10922</v>
      </c>
      <c r="G3713" t="s">
        <v>172</v>
      </c>
      <c r="H3713" t="s">
        <v>135</v>
      </c>
      <c r="I3713" t="s">
        <v>136</v>
      </c>
      <c r="J3713" t="s">
        <v>137</v>
      </c>
      <c r="K3713" t="s">
        <v>138</v>
      </c>
      <c r="L3713" t="s">
        <v>10923</v>
      </c>
      <c r="M3713" t="s">
        <v>10924</v>
      </c>
      <c r="N3713">
        <v>1.6613888880000001</v>
      </c>
      <c r="O3713">
        <v>0</v>
      </c>
      <c r="P3713">
        <v>1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1.1830778141538167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1.1830778141538167</v>
      </c>
    </row>
    <row r="3714" spans="1:31" x14ac:dyDescent="0.25">
      <c r="A3714">
        <v>2386218</v>
      </c>
      <c r="B3714">
        <v>1</v>
      </c>
      <c r="C3714" t="s">
        <v>81</v>
      </c>
      <c r="D3714" t="s">
        <v>120</v>
      </c>
      <c r="E3714" t="s">
        <v>132</v>
      </c>
      <c r="F3714" t="s">
        <v>10925</v>
      </c>
      <c r="G3714" t="s">
        <v>149</v>
      </c>
      <c r="H3714" t="s">
        <v>135</v>
      </c>
      <c r="I3714" t="s">
        <v>136</v>
      </c>
      <c r="J3714" t="s">
        <v>137</v>
      </c>
      <c r="K3714" t="s">
        <v>138</v>
      </c>
      <c r="L3714" t="s">
        <v>10926</v>
      </c>
      <c r="M3714" t="s">
        <v>10927</v>
      </c>
      <c r="N3714">
        <v>1.483055555</v>
      </c>
      <c r="O3714">
        <v>0</v>
      </c>
      <c r="P3714">
        <v>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0.36032018864900001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0.36032018864900001</v>
      </c>
    </row>
    <row r="3715" spans="1:31" x14ac:dyDescent="0.25">
      <c r="A3715">
        <v>2386227</v>
      </c>
      <c r="B3715">
        <v>1</v>
      </c>
      <c r="C3715" t="s">
        <v>81</v>
      </c>
      <c r="D3715" t="s">
        <v>119</v>
      </c>
      <c r="E3715" t="s">
        <v>155</v>
      </c>
      <c r="F3715" t="s">
        <v>1170</v>
      </c>
      <c r="G3715" t="s">
        <v>336</v>
      </c>
      <c r="H3715" t="s">
        <v>135</v>
      </c>
      <c r="I3715" t="s">
        <v>136</v>
      </c>
      <c r="J3715" t="s">
        <v>137</v>
      </c>
      <c r="K3715" t="s">
        <v>138</v>
      </c>
      <c r="L3715" t="s">
        <v>10928</v>
      </c>
      <c r="M3715" t="s">
        <v>10929</v>
      </c>
      <c r="N3715">
        <v>1.771666666</v>
      </c>
      <c r="O3715">
        <v>0</v>
      </c>
      <c r="P3715">
        <v>12</v>
      </c>
      <c r="Q3715">
        <v>0</v>
      </c>
      <c r="R3715">
        <v>3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1.6631577775576003</v>
      </c>
      <c r="Y3715">
        <v>0</v>
      </c>
      <c r="Z3715">
        <v>7.026620526849551</v>
      </c>
      <c r="AA3715">
        <v>0</v>
      </c>
      <c r="AB3715">
        <v>0</v>
      </c>
      <c r="AC3715">
        <v>0</v>
      </c>
      <c r="AD3715">
        <v>0</v>
      </c>
      <c r="AE3715">
        <v>8.6897783044071506</v>
      </c>
    </row>
    <row r="3716" spans="1:31" x14ac:dyDescent="0.25">
      <c r="A3716">
        <v>2386231</v>
      </c>
      <c r="B3716">
        <v>1</v>
      </c>
      <c r="C3716" t="s">
        <v>80</v>
      </c>
      <c r="D3716" t="s">
        <v>83</v>
      </c>
      <c r="E3716" t="s">
        <v>132</v>
      </c>
      <c r="F3716" t="s">
        <v>10930</v>
      </c>
      <c r="G3716" t="s">
        <v>172</v>
      </c>
      <c r="H3716" t="s">
        <v>135</v>
      </c>
      <c r="I3716" t="s">
        <v>136</v>
      </c>
      <c r="J3716" t="s">
        <v>3</v>
      </c>
      <c r="K3716" t="s">
        <v>138</v>
      </c>
      <c r="L3716" t="s">
        <v>10931</v>
      </c>
      <c r="M3716" t="s">
        <v>10932</v>
      </c>
      <c r="N3716">
        <v>2.114166666</v>
      </c>
      <c r="O3716">
        <v>0</v>
      </c>
      <c r="P3716">
        <v>15</v>
      </c>
      <c r="Q3716">
        <v>0</v>
      </c>
      <c r="R3716">
        <v>0</v>
      </c>
      <c r="S3716">
        <v>0</v>
      </c>
      <c r="T3716">
        <v>3</v>
      </c>
      <c r="U3716">
        <v>0</v>
      </c>
      <c r="V3716">
        <v>0</v>
      </c>
      <c r="W3716">
        <v>0</v>
      </c>
      <c r="X3716">
        <v>7.0813069586891997</v>
      </c>
      <c r="Y3716">
        <v>0</v>
      </c>
      <c r="Z3716">
        <v>0</v>
      </c>
      <c r="AA3716">
        <v>0</v>
      </c>
      <c r="AB3716">
        <v>7.6493837734501007</v>
      </c>
      <c r="AC3716">
        <v>0</v>
      </c>
      <c r="AD3716">
        <v>0</v>
      </c>
      <c r="AE3716">
        <v>14.730690732139301</v>
      </c>
    </row>
    <row r="3717" spans="1:31" x14ac:dyDescent="0.25">
      <c r="A3717">
        <v>2386237</v>
      </c>
      <c r="B3717">
        <v>1</v>
      </c>
      <c r="C3717" t="s">
        <v>80</v>
      </c>
      <c r="D3717" t="s">
        <v>105</v>
      </c>
      <c r="E3717" t="s">
        <v>170</v>
      </c>
      <c r="F3717" t="s">
        <v>10933</v>
      </c>
      <c r="G3717" t="s">
        <v>867</v>
      </c>
      <c r="H3717" t="s">
        <v>135</v>
      </c>
      <c r="I3717" t="s">
        <v>136</v>
      </c>
      <c r="J3717" t="s">
        <v>137</v>
      </c>
      <c r="K3717" t="s">
        <v>138</v>
      </c>
      <c r="L3717" t="s">
        <v>10934</v>
      </c>
      <c r="M3717" t="s">
        <v>10935</v>
      </c>
      <c r="N3717">
        <v>0.74027777699999997</v>
      </c>
      <c r="O3717">
        <v>0</v>
      </c>
      <c r="P3717">
        <v>155</v>
      </c>
      <c r="Q3717">
        <v>0</v>
      </c>
      <c r="R3717">
        <v>0</v>
      </c>
      <c r="S3717">
        <v>0</v>
      </c>
      <c r="T3717">
        <v>9</v>
      </c>
      <c r="U3717">
        <v>0</v>
      </c>
      <c r="V3717">
        <v>0</v>
      </c>
      <c r="W3717">
        <v>0</v>
      </c>
      <c r="X3717">
        <v>28.92800320778078</v>
      </c>
      <c r="Y3717">
        <v>0</v>
      </c>
      <c r="Z3717">
        <v>0</v>
      </c>
      <c r="AA3717">
        <v>0</v>
      </c>
      <c r="AB3717">
        <v>2.8004413781738169</v>
      </c>
      <c r="AC3717">
        <v>0</v>
      </c>
      <c r="AD3717">
        <v>0</v>
      </c>
      <c r="AE3717">
        <v>31.728444585954598</v>
      </c>
    </row>
    <row r="3718" spans="1:31" x14ac:dyDescent="0.25">
      <c r="A3718">
        <v>2386240</v>
      </c>
      <c r="B3718">
        <v>1</v>
      </c>
      <c r="C3718" t="s">
        <v>80</v>
      </c>
      <c r="D3718" t="s">
        <v>101</v>
      </c>
      <c r="E3718" t="s">
        <v>155</v>
      </c>
      <c r="F3718" t="s">
        <v>304</v>
      </c>
      <c r="G3718" t="s">
        <v>867</v>
      </c>
      <c r="H3718" t="s">
        <v>135</v>
      </c>
      <c r="I3718" t="s">
        <v>136</v>
      </c>
      <c r="J3718" t="s">
        <v>137</v>
      </c>
      <c r="K3718" t="s">
        <v>138</v>
      </c>
      <c r="L3718" t="s">
        <v>10936</v>
      </c>
      <c r="M3718" t="s">
        <v>10937</v>
      </c>
      <c r="N3718">
        <v>0.59972222200000003</v>
      </c>
      <c r="O3718">
        <v>0</v>
      </c>
      <c r="P3718">
        <v>97</v>
      </c>
      <c r="Q3718">
        <v>0</v>
      </c>
      <c r="R3718">
        <v>0</v>
      </c>
      <c r="S3718">
        <v>0</v>
      </c>
      <c r="T3718">
        <v>3</v>
      </c>
      <c r="U3718">
        <v>0</v>
      </c>
      <c r="V3718">
        <v>0</v>
      </c>
      <c r="W3718">
        <v>0</v>
      </c>
      <c r="X3718">
        <v>16.251183581783007</v>
      </c>
      <c r="Y3718">
        <v>0</v>
      </c>
      <c r="Z3718">
        <v>0</v>
      </c>
      <c r="AA3718">
        <v>0</v>
      </c>
      <c r="AB3718">
        <v>1.4071486249742999</v>
      </c>
      <c r="AC3718">
        <v>0</v>
      </c>
      <c r="AD3718">
        <v>0</v>
      </c>
      <c r="AE3718">
        <v>17.658332206757308</v>
      </c>
    </row>
    <row r="3719" spans="1:31" x14ac:dyDescent="0.25">
      <c r="A3719">
        <v>2386242</v>
      </c>
      <c r="B3719">
        <v>1</v>
      </c>
      <c r="C3719" t="s">
        <v>81</v>
      </c>
      <c r="D3719" t="s">
        <v>112</v>
      </c>
      <c r="E3719" t="s">
        <v>132</v>
      </c>
      <c r="F3719" t="s">
        <v>10938</v>
      </c>
      <c r="G3719" t="s">
        <v>145</v>
      </c>
      <c r="H3719" t="s">
        <v>135</v>
      </c>
      <c r="I3719" t="s">
        <v>136</v>
      </c>
      <c r="J3719" t="s">
        <v>137</v>
      </c>
      <c r="K3719" t="s">
        <v>138</v>
      </c>
      <c r="L3719" t="s">
        <v>10939</v>
      </c>
      <c r="M3719" t="s">
        <v>10940</v>
      </c>
      <c r="N3719">
        <v>1.3358333330000001</v>
      </c>
      <c r="O3719">
        <v>0</v>
      </c>
      <c r="P3719">
        <v>1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0.57513829296816665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0.57513829296816665</v>
      </c>
    </row>
    <row r="3720" spans="1:31" x14ac:dyDescent="0.25">
      <c r="A3720">
        <v>2386244</v>
      </c>
      <c r="B3720">
        <v>1</v>
      </c>
      <c r="C3720" t="s">
        <v>80</v>
      </c>
      <c r="D3720" t="s">
        <v>88</v>
      </c>
      <c r="E3720" t="s">
        <v>170</v>
      </c>
      <c r="F3720" t="s">
        <v>10941</v>
      </c>
      <c r="G3720" t="s">
        <v>867</v>
      </c>
      <c r="H3720" t="s">
        <v>135</v>
      </c>
      <c r="I3720" t="s">
        <v>136</v>
      </c>
      <c r="J3720" t="s">
        <v>137</v>
      </c>
      <c r="K3720" t="s">
        <v>138</v>
      </c>
      <c r="L3720" t="s">
        <v>10942</v>
      </c>
      <c r="M3720" t="s">
        <v>10943</v>
      </c>
      <c r="N3720">
        <v>1.0961111109999999</v>
      </c>
      <c r="O3720">
        <v>0</v>
      </c>
      <c r="P3720">
        <v>159</v>
      </c>
      <c r="Q3720">
        <v>0</v>
      </c>
      <c r="R3720">
        <v>0</v>
      </c>
      <c r="S3720">
        <v>0</v>
      </c>
      <c r="T3720">
        <v>46</v>
      </c>
      <c r="U3720">
        <v>0</v>
      </c>
      <c r="V3720">
        <v>0</v>
      </c>
      <c r="W3720">
        <v>0</v>
      </c>
      <c r="X3720">
        <v>61.240532559685754</v>
      </c>
      <c r="Y3720">
        <v>0</v>
      </c>
      <c r="Z3720">
        <v>0</v>
      </c>
      <c r="AA3720">
        <v>0</v>
      </c>
      <c r="AB3720">
        <v>40.368275052106988</v>
      </c>
      <c r="AC3720">
        <v>0</v>
      </c>
      <c r="AD3720">
        <v>0</v>
      </c>
      <c r="AE3720">
        <v>101.60880761179274</v>
      </c>
    </row>
    <row r="3721" spans="1:31" x14ac:dyDescent="0.25">
      <c r="A3721">
        <v>2386247</v>
      </c>
      <c r="B3721">
        <v>1</v>
      </c>
      <c r="C3721" t="s">
        <v>80</v>
      </c>
      <c r="D3721" t="s">
        <v>82</v>
      </c>
      <c r="E3721" t="s">
        <v>155</v>
      </c>
      <c r="F3721" t="s">
        <v>10944</v>
      </c>
      <c r="G3721" t="s">
        <v>867</v>
      </c>
      <c r="H3721" t="s">
        <v>135</v>
      </c>
      <c r="I3721" t="s">
        <v>136</v>
      </c>
      <c r="J3721" t="s">
        <v>137</v>
      </c>
      <c r="K3721" t="s">
        <v>138</v>
      </c>
      <c r="L3721" t="s">
        <v>10945</v>
      </c>
      <c r="M3721" t="s">
        <v>10946</v>
      </c>
      <c r="N3721">
        <v>0.48833333299999998</v>
      </c>
      <c r="O3721">
        <v>0</v>
      </c>
      <c r="P3721">
        <v>180</v>
      </c>
      <c r="Q3721">
        <v>0</v>
      </c>
      <c r="R3721">
        <v>0</v>
      </c>
      <c r="S3721">
        <v>0</v>
      </c>
      <c r="T3721">
        <v>5</v>
      </c>
      <c r="U3721">
        <v>0</v>
      </c>
      <c r="V3721">
        <v>0</v>
      </c>
      <c r="W3721">
        <v>0</v>
      </c>
      <c r="X3721">
        <v>27.5964068347674</v>
      </c>
      <c r="Y3721">
        <v>0</v>
      </c>
      <c r="Z3721">
        <v>0</v>
      </c>
      <c r="AA3721">
        <v>0</v>
      </c>
      <c r="AB3721">
        <v>3.4360199933337001</v>
      </c>
      <c r="AC3721">
        <v>0</v>
      </c>
      <c r="AD3721">
        <v>0</v>
      </c>
      <c r="AE3721">
        <v>31.032426828101102</v>
      </c>
    </row>
    <row r="3722" spans="1:31" x14ac:dyDescent="0.25">
      <c r="A3722">
        <v>2386249</v>
      </c>
      <c r="B3722">
        <v>1</v>
      </c>
      <c r="C3722" t="s">
        <v>80</v>
      </c>
      <c r="D3722" t="s">
        <v>91</v>
      </c>
      <c r="E3722" t="s">
        <v>132</v>
      </c>
      <c r="F3722" t="s">
        <v>10947</v>
      </c>
      <c r="G3722" t="s">
        <v>145</v>
      </c>
      <c r="H3722" t="s">
        <v>135</v>
      </c>
      <c r="I3722" t="s">
        <v>136</v>
      </c>
      <c r="J3722" t="s">
        <v>137</v>
      </c>
      <c r="K3722" t="s">
        <v>138</v>
      </c>
      <c r="L3722" t="s">
        <v>10948</v>
      </c>
      <c r="M3722" t="s">
        <v>10949</v>
      </c>
      <c r="N3722">
        <v>0.59666666599999996</v>
      </c>
      <c r="O3722">
        <v>0</v>
      </c>
      <c r="P3722">
        <v>4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0.57327592892693346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0.57327592892693346</v>
      </c>
    </row>
    <row r="3723" spans="1:31" x14ac:dyDescent="0.25">
      <c r="A3723">
        <v>2386250</v>
      </c>
      <c r="B3723">
        <v>1</v>
      </c>
      <c r="C3723" t="s">
        <v>80</v>
      </c>
      <c r="D3723" t="s">
        <v>101</v>
      </c>
      <c r="E3723" t="s">
        <v>155</v>
      </c>
      <c r="F3723" t="s">
        <v>2382</v>
      </c>
      <c r="G3723" t="s">
        <v>867</v>
      </c>
      <c r="H3723" t="s">
        <v>135</v>
      </c>
      <c r="I3723" t="s">
        <v>136</v>
      </c>
      <c r="J3723" t="s">
        <v>137</v>
      </c>
      <c r="K3723" t="s">
        <v>138</v>
      </c>
      <c r="L3723" t="s">
        <v>10950</v>
      </c>
      <c r="M3723" t="s">
        <v>10951</v>
      </c>
      <c r="N3723">
        <v>0.99666666599999998</v>
      </c>
      <c r="O3723">
        <v>0</v>
      </c>
      <c r="P3723">
        <v>1</v>
      </c>
      <c r="Q3723">
        <v>0</v>
      </c>
      <c r="R3723">
        <v>0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0.13258718674932501</v>
      </c>
      <c r="Y3723">
        <v>0</v>
      </c>
      <c r="Z3723">
        <v>0</v>
      </c>
      <c r="AA3723">
        <v>0</v>
      </c>
      <c r="AB3723">
        <v>1.5111023274715496</v>
      </c>
      <c r="AC3723">
        <v>0</v>
      </c>
      <c r="AD3723">
        <v>0</v>
      </c>
      <c r="AE3723">
        <v>1.6436895142208745</v>
      </c>
    </row>
    <row r="3724" spans="1:31" x14ac:dyDescent="0.25">
      <c r="A3724">
        <v>2386253</v>
      </c>
      <c r="B3724">
        <v>1</v>
      </c>
      <c r="C3724" t="s">
        <v>81</v>
      </c>
      <c r="D3724" t="s">
        <v>112</v>
      </c>
      <c r="E3724" t="s">
        <v>155</v>
      </c>
      <c r="F3724" t="s">
        <v>8618</v>
      </c>
      <c r="G3724" t="s">
        <v>172</v>
      </c>
      <c r="H3724" t="s">
        <v>135</v>
      </c>
      <c r="I3724" t="s">
        <v>136</v>
      </c>
      <c r="J3724" t="s">
        <v>137</v>
      </c>
      <c r="K3724" t="s">
        <v>138</v>
      </c>
      <c r="L3724" t="s">
        <v>10952</v>
      </c>
      <c r="M3724" t="s">
        <v>10953</v>
      </c>
      <c r="N3724">
        <v>0.50444444399999999</v>
      </c>
      <c r="O3724">
        <v>0</v>
      </c>
      <c r="P3724">
        <v>102</v>
      </c>
      <c r="Q3724">
        <v>0</v>
      </c>
      <c r="R3724">
        <v>4</v>
      </c>
      <c r="S3724">
        <v>0</v>
      </c>
      <c r="T3724">
        <v>4</v>
      </c>
      <c r="U3724">
        <v>0</v>
      </c>
      <c r="V3724">
        <v>0</v>
      </c>
      <c r="W3724">
        <v>0</v>
      </c>
      <c r="X3724">
        <v>10.280099848461798</v>
      </c>
      <c r="Y3724">
        <v>0</v>
      </c>
      <c r="Z3724">
        <v>0.16187887846019999</v>
      </c>
      <c r="AA3724">
        <v>0</v>
      </c>
      <c r="AB3724">
        <v>2.2781851192380005</v>
      </c>
      <c r="AC3724">
        <v>0</v>
      </c>
      <c r="AD3724">
        <v>0</v>
      </c>
      <c r="AE3724">
        <v>12.720163846159998</v>
      </c>
    </row>
    <row r="3725" spans="1:31" x14ac:dyDescent="0.25">
      <c r="A3725">
        <v>2385953</v>
      </c>
      <c r="B3725">
        <v>1</v>
      </c>
      <c r="C3725" t="s">
        <v>80</v>
      </c>
      <c r="D3725" t="s">
        <v>84</v>
      </c>
      <c r="E3725" t="s">
        <v>155</v>
      </c>
      <c r="F3725" t="s">
        <v>10954</v>
      </c>
      <c r="G3725" t="s">
        <v>630</v>
      </c>
      <c r="H3725" t="s">
        <v>135</v>
      </c>
      <c r="I3725" t="s">
        <v>136</v>
      </c>
      <c r="J3725" t="s">
        <v>137</v>
      </c>
      <c r="K3725" t="s">
        <v>138</v>
      </c>
      <c r="L3725" t="s">
        <v>10955</v>
      </c>
      <c r="M3725" t="s">
        <v>10956</v>
      </c>
      <c r="N3725">
        <v>9.3069444440000009</v>
      </c>
      <c r="O3725">
        <v>0</v>
      </c>
      <c r="P3725">
        <v>127</v>
      </c>
      <c r="Q3725">
        <v>0</v>
      </c>
      <c r="R3725">
        <v>0</v>
      </c>
      <c r="S3725">
        <v>0</v>
      </c>
      <c r="T3725">
        <v>9</v>
      </c>
      <c r="U3725">
        <v>0</v>
      </c>
      <c r="V3725">
        <v>0</v>
      </c>
      <c r="W3725">
        <v>0</v>
      </c>
      <c r="X3725">
        <v>223.84348368616151</v>
      </c>
      <c r="Y3725">
        <v>0</v>
      </c>
      <c r="Z3725">
        <v>0</v>
      </c>
      <c r="AA3725">
        <v>0</v>
      </c>
      <c r="AB3725">
        <v>185.54992191837147</v>
      </c>
      <c r="AC3725">
        <v>0</v>
      </c>
      <c r="AD3725">
        <v>0</v>
      </c>
      <c r="AE3725">
        <v>409.39340560453297</v>
      </c>
    </row>
    <row r="3726" spans="1:31" x14ac:dyDescent="0.25">
      <c r="A3726">
        <v>2386159</v>
      </c>
      <c r="B3726">
        <v>1</v>
      </c>
      <c r="C3726" t="s">
        <v>81</v>
      </c>
      <c r="D3726" t="s">
        <v>128</v>
      </c>
      <c r="E3726" t="s">
        <v>132</v>
      </c>
      <c r="F3726" t="s">
        <v>1326</v>
      </c>
      <c r="G3726" t="s">
        <v>134</v>
      </c>
      <c r="H3726" t="s">
        <v>135</v>
      </c>
      <c r="I3726" t="s">
        <v>136</v>
      </c>
      <c r="J3726" t="s">
        <v>137</v>
      </c>
      <c r="K3726" t="s">
        <v>138</v>
      </c>
      <c r="L3726" t="s">
        <v>10957</v>
      </c>
      <c r="M3726" t="s">
        <v>10958</v>
      </c>
      <c r="N3726">
        <v>5.3555555549999996</v>
      </c>
      <c r="O3726">
        <v>0</v>
      </c>
      <c r="P3726">
        <v>10</v>
      </c>
      <c r="Q3726">
        <v>0</v>
      </c>
      <c r="R3726">
        <v>0</v>
      </c>
      <c r="S3726">
        <v>0</v>
      </c>
      <c r="T3726">
        <v>1</v>
      </c>
      <c r="U3726">
        <v>0</v>
      </c>
      <c r="V3726">
        <v>0</v>
      </c>
      <c r="W3726">
        <v>0</v>
      </c>
      <c r="X3726">
        <v>13.825295482676136</v>
      </c>
      <c r="Y3726">
        <v>0</v>
      </c>
      <c r="Z3726">
        <v>0</v>
      </c>
      <c r="AA3726">
        <v>0</v>
      </c>
      <c r="AB3726">
        <v>7.3783925197834659</v>
      </c>
      <c r="AC3726">
        <v>0</v>
      </c>
      <c r="AD3726">
        <v>0</v>
      </c>
      <c r="AE3726">
        <v>21.2036880024596</v>
      </c>
    </row>
    <row r="3727" spans="1:31" x14ac:dyDescent="0.25">
      <c r="A3727">
        <v>2386172</v>
      </c>
      <c r="B3727">
        <v>1</v>
      </c>
      <c r="C3727" t="s">
        <v>80</v>
      </c>
      <c r="D3727" t="s">
        <v>87</v>
      </c>
      <c r="E3727" t="s">
        <v>155</v>
      </c>
      <c r="F3727" t="s">
        <v>10959</v>
      </c>
      <c r="G3727" t="s">
        <v>172</v>
      </c>
      <c r="H3727" t="s">
        <v>135</v>
      </c>
      <c r="I3727" t="s">
        <v>136</v>
      </c>
      <c r="J3727" t="s">
        <v>137</v>
      </c>
      <c r="K3727" t="s">
        <v>138</v>
      </c>
      <c r="L3727" t="s">
        <v>10960</v>
      </c>
      <c r="M3727" t="s">
        <v>10961</v>
      </c>
      <c r="N3727">
        <v>4.5486111109999996</v>
      </c>
      <c r="O3727">
        <v>0</v>
      </c>
      <c r="P3727">
        <v>6</v>
      </c>
      <c r="Q3727">
        <v>0</v>
      </c>
      <c r="R3727">
        <v>0</v>
      </c>
      <c r="S3727">
        <v>0</v>
      </c>
      <c r="T3727">
        <v>4</v>
      </c>
      <c r="U3727">
        <v>0</v>
      </c>
      <c r="V3727">
        <v>0</v>
      </c>
      <c r="W3727">
        <v>0</v>
      </c>
      <c r="X3727">
        <v>18.949565493166251</v>
      </c>
      <c r="Y3727">
        <v>0</v>
      </c>
      <c r="Z3727">
        <v>0</v>
      </c>
      <c r="AA3727">
        <v>0</v>
      </c>
      <c r="AB3727">
        <v>15.635851807150933</v>
      </c>
      <c r="AC3727">
        <v>0</v>
      </c>
      <c r="AD3727">
        <v>0</v>
      </c>
      <c r="AE3727">
        <v>34.585417300317182</v>
      </c>
    </row>
    <row r="3728" spans="1:31" x14ac:dyDescent="0.25">
      <c r="A3728">
        <v>2386230</v>
      </c>
      <c r="B3728">
        <v>1</v>
      </c>
      <c r="C3728" t="s">
        <v>81</v>
      </c>
      <c r="D3728" t="s">
        <v>128</v>
      </c>
      <c r="E3728" t="s">
        <v>132</v>
      </c>
      <c r="F3728" t="s">
        <v>10962</v>
      </c>
      <c r="G3728" t="s">
        <v>134</v>
      </c>
      <c r="H3728" t="s">
        <v>135</v>
      </c>
      <c r="I3728" t="s">
        <v>136</v>
      </c>
      <c r="J3728" t="s">
        <v>137</v>
      </c>
      <c r="K3728" t="s">
        <v>138</v>
      </c>
      <c r="L3728" t="s">
        <v>10963</v>
      </c>
      <c r="M3728" t="s">
        <v>10964</v>
      </c>
      <c r="N3728">
        <v>3.5277777769999998</v>
      </c>
      <c r="O3728">
        <v>0</v>
      </c>
      <c r="P3728">
        <v>5</v>
      </c>
      <c r="Q3728">
        <v>0</v>
      </c>
      <c r="R3728">
        <v>0</v>
      </c>
      <c r="S3728">
        <v>0</v>
      </c>
      <c r="T3728">
        <v>1</v>
      </c>
      <c r="U3728">
        <v>0</v>
      </c>
      <c r="V3728">
        <v>0</v>
      </c>
      <c r="W3728">
        <v>0</v>
      </c>
      <c r="X3728">
        <v>2.5767685198656003</v>
      </c>
      <c r="Y3728">
        <v>0</v>
      </c>
      <c r="Z3728">
        <v>0</v>
      </c>
      <c r="AA3728">
        <v>0</v>
      </c>
      <c r="AB3728">
        <v>2.4392161683888669</v>
      </c>
      <c r="AC3728">
        <v>0</v>
      </c>
      <c r="AD3728">
        <v>0</v>
      </c>
      <c r="AE3728">
        <v>5.0159846882544672</v>
      </c>
    </row>
    <row r="3729" spans="1:31" x14ac:dyDescent="0.25">
      <c r="A3729">
        <v>2386234</v>
      </c>
      <c r="B3729">
        <v>1</v>
      </c>
      <c r="C3729" t="s">
        <v>81</v>
      </c>
      <c r="D3729" t="s">
        <v>112</v>
      </c>
      <c r="E3729" t="s">
        <v>132</v>
      </c>
      <c r="F3729" t="s">
        <v>10965</v>
      </c>
      <c r="G3729" t="s">
        <v>149</v>
      </c>
      <c r="H3729" t="s">
        <v>135</v>
      </c>
      <c r="I3729" t="s">
        <v>136</v>
      </c>
      <c r="J3729" t="s">
        <v>137</v>
      </c>
      <c r="K3729" t="s">
        <v>138</v>
      </c>
      <c r="L3729" t="s">
        <v>10966</v>
      </c>
      <c r="M3729" t="s">
        <v>10967</v>
      </c>
      <c r="N3729">
        <v>3.023055555</v>
      </c>
      <c r="O3729">
        <v>0</v>
      </c>
      <c r="P3729">
        <v>2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1.5984869614528503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1.5984869614528503</v>
      </c>
    </row>
    <row r="3730" spans="1:31" x14ac:dyDescent="0.25">
      <c r="A3730">
        <v>2386257</v>
      </c>
      <c r="B3730">
        <v>1</v>
      </c>
      <c r="C3730" t="s">
        <v>80</v>
      </c>
      <c r="D3730" t="s">
        <v>97</v>
      </c>
      <c r="E3730" t="s">
        <v>155</v>
      </c>
      <c r="F3730" t="s">
        <v>10968</v>
      </c>
      <c r="G3730" t="s">
        <v>425</v>
      </c>
      <c r="H3730" t="s">
        <v>135</v>
      </c>
      <c r="I3730" t="s">
        <v>136</v>
      </c>
      <c r="J3730" t="s">
        <v>137</v>
      </c>
      <c r="K3730" t="s">
        <v>138</v>
      </c>
      <c r="L3730" t="s">
        <v>10969</v>
      </c>
      <c r="M3730" t="s">
        <v>10970</v>
      </c>
      <c r="N3730">
        <v>1.5338888879999999</v>
      </c>
      <c r="O3730">
        <v>0</v>
      </c>
      <c r="P3730">
        <v>4</v>
      </c>
      <c r="Q3730">
        <v>0</v>
      </c>
      <c r="R3730">
        <v>3</v>
      </c>
      <c r="S3730">
        <v>0</v>
      </c>
      <c r="T3730">
        <v>1</v>
      </c>
      <c r="U3730">
        <v>0</v>
      </c>
      <c r="V3730">
        <v>0</v>
      </c>
      <c r="W3730">
        <v>0</v>
      </c>
      <c r="X3730">
        <v>6.2460412810950006</v>
      </c>
      <c r="Y3730">
        <v>0</v>
      </c>
      <c r="Z3730">
        <v>0</v>
      </c>
      <c r="AA3730">
        <v>0</v>
      </c>
      <c r="AB3730">
        <v>0.22357614780765001</v>
      </c>
      <c r="AC3730">
        <v>0</v>
      </c>
      <c r="AD3730">
        <v>0</v>
      </c>
      <c r="AE3730">
        <v>6.4696174289026507</v>
      </c>
    </row>
    <row r="3731" spans="1:31" x14ac:dyDescent="0.25">
      <c r="A3731">
        <v>2386203</v>
      </c>
      <c r="B3731">
        <v>1</v>
      </c>
      <c r="C3731" t="s">
        <v>80</v>
      </c>
      <c r="D3731" t="s">
        <v>99</v>
      </c>
      <c r="E3731" t="s">
        <v>132</v>
      </c>
      <c r="F3731" t="s">
        <v>10971</v>
      </c>
      <c r="G3731" t="s">
        <v>134</v>
      </c>
      <c r="H3731" t="s">
        <v>135</v>
      </c>
      <c r="I3731" t="s">
        <v>136</v>
      </c>
      <c r="J3731" t="s">
        <v>137</v>
      </c>
      <c r="K3731" t="s">
        <v>138</v>
      </c>
      <c r="L3731" t="s">
        <v>10972</v>
      </c>
      <c r="M3731" t="s">
        <v>10973</v>
      </c>
      <c r="N3731">
        <v>5.9</v>
      </c>
      <c r="O3731">
        <v>0</v>
      </c>
      <c r="P3731">
        <v>2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2.1616321568462502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2.1616321568462502</v>
      </c>
    </row>
    <row r="3732" spans="1:31" x14ac:dyDescent="0.25">
      <c r="A3732">
        <v>2386238</v>
      </c>
      <c r="B3732">
        <v>1</v>
      </c>
      <c r="C3732" t="s">
        <v>81</v>
      </c>
      <c r="D3732" t="s">
        <v>113</v>
      </c>
      <c r="E3732" t="s">
        <v>155</v>
      </c>
      <c r="F3732" t="s">
        <v>10974</v>
      </c>
      <c r="G3732" t="s">
        <v>203</v>
      </c>
      <c r="H3732" t="s">
        <v>135</v>
      </c>
      <c r="I3732" t="s">
        <v>136</v>
      </c>
      <c r="J3732" t="s">
        <v>137</v>
      </c>
      <c r="K3732" t="s">
        <v>138</v>
      </c>
      <c r="L3732" t="s">
        <v>10975</v>
      </c>
      <c r="M3732" t="s">
        <v>10976</v>
      </c>
      <c r="N3732">
        <v>3.3577777769999999</v>
      </c>
      <c r="O3732">
        <v>0</v>
      </c>
      <c r="P3732">
        <v>3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1.3211250954745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1.3211250954745</v>
      </c>
    </row>
    <row r="3733" spans="1:31" x14ac:dyDescent="0.25">
      <c r="A3733">
        <v>2386254</v>
      </c>
      <c r="B3733">
        <v>1</v>
      </c>
      <c r="C3733" t="s">
        <v>80</v>
      </c>
      <c r="D3733" t="s">
        <v>97</v>
      </c>
      <c r="E3733" t="s">
        <v>132</v>
      </c>
      <c r="F3733" t="s">
        <v>10977</v>
      </c>
      <c r="G3733" t="s">
        <v>149</v>
      </c>
      <c r="H3733" t="s">
        <v>135</v>
      </c>
      <c r="I3733" t="s">
        <v>136</v>
      </c>
      <c r="J3733" t="s">
        <v>137</v>
      </c>
      <c r="K3733" t="s">
        <v>138</v>
      </c>
      <c r="L3733" t="s">
        <v>10978</v>
      </c>
      <c r="M3733" t="s">
        <v>10979</v>
      </c>
      <c r="N3733">
        <v>2.5811111109999998</v>
      </c>
      <c r="O3733">
        <v>0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2.8140442021610501</v>
      </c>
      <c r="AA3733">
        <v>0</v>
      </c>
      <c r="AB3733">
        <v>0</v>
      </c>
      <c r="AC3733">
        <v>0</v>
      </c>
      <c r="AD3733">
        <v>0</v>
      </c>
      <c r="AE3733">
        <v>2.8140442021610501</v>
      </c>
    </row>
    <row r="3734" spans="1:31" x14ac:dyDescent="0.25">
      <c r="A3734">
        <v>2386268</v>
      </c>
      <c r="B3734">
        <v>1</v>
      </c>
      <c r="C3734" t="s">
        <v>80</v>
      </c>
      <c r="D3734" t="s">
        <v>99</v>
      </c>
      <c r="E3734" t="s">
        <v>155</v>
      </c>
      <c r="F3734" t="s">
        <v>10980</v>
      </c>
      <c r="G3734" t="s">
        <v>203</v>
      </c>
      <c r="H3734" t="s">
        <v>135</v>
      </c>
      <c r="I3734" t="s">
        <v>136</v>
      </c>
      <c r="J3734" t="s">
        <v>137</v>
      </c>
      <c r="K3734" t="s">
        <v>138</v>
      </c>
      <c r="L3734" t="s">
        <v>10981</v>
      </c>
      <c r="M3734" t="s">
        <v>10982</v>
      </c>
      <c r="N3734">
        <v>2.9422222219999998</v>
      </c>
      <c r="O3734">
        <v>0</v>
      </c>
      <c r="P3734">
        <v>67</v>
      </c>
      <c r="Q3734">
        <v>0</v>
      </c>
      <c r="R3734">
        <v>0</v>
      </c>
      <c r="S3734">
        <v>0</v>
      </c>
      <c r="T3734">
        <v>3</v>
      </c>
      <c r="U3734">
        <v>0</v>
      </c>
      <c r="V3734">
        <v>0</v>
      </c>
      <c r="W3734">
        <v>0</v>
      </c>
      <c r="X3734">
        <v>21.816448217333456</v>
      </c>
      <c r="Y3734">
        <v>0</v>
      </c>
      <c r="Z3734">
        <v>0</v>
      </c>
      <c r="AA3734">
        <v>0</v>
      </c>
      <c r="AB3734">
        <v>1.1076035779092166</v>
      </c>
      <c r="AC3734">
        <v>0</v>
      </c>
      <c r="AD3734">
        <v>0</v>
      </c>
      <c r="AE3734">
        <v>22.924051795242672</v>
      </c>
    </row>
    <row r="3735" spans="1:31" x14ac:dyDescent="0.25">
      <c r="A3735">
        <v>2386290</v>
      </c>
      <c r="B3735">
        <v>1</v>
      </c>
      <c r="C3735" t="s">
        <v>81</v>
      </c>
      <c r="D3735" t="s">
        <v>128</v>
      </c>
      <c r="E3735" t="s">
        <v>132</v>
      </c>
      <c r="F3735" t="s">
        <v>10962</v>
      </c>
      <c r="G3735" t="s">
        <v>134</v>
      </c>
      <c r="H3735" t="s">
        <v>135</v>
      </c>
      <c r="I3735" t="s">
        <v>136</v>
      </c>
      <c r="J3735" t="s">
        <v>137</v>
      </c>
      <c r="K3735" t="s">
        <v>138</v>
      </c>
      <c r="L3735" t="s">
        <v>10983</v>
      </c>
      <c r="M3735" t="s">
        <v>10984</v>
      </c>
      <c r="N3735">
        <v>1.5263888880000001</v>
      </c>
      <c r="O3735">
        <v>0</v>
      </c>
      <c r="P3735">
        <v>5</v>
      </c>
      <c r="Q3735">
        <v>0</v>
      </c>
      <c r="R3735">
        <v>0</v>
      </c>
      <c r="S3735">
        <v>0</v>
      </c>
      <c r="T3735">
        <v>1</v>
      </c>
      <c r="U3735">
        <v>0</v>
      </c>
      <c r="V3735">
        <v>0</v>
      </c>
      <c r="W3735">
        <v>0</v>
      </c>
      <c r="X3735">
        <v>0.91223386879345003</v>
      </c>
      <c r="Y3735">
        <v>0</v>
      </c>
      <c r="Z3735">
        <v>0</v>
      </c>
      <c r="AA3735">
        <v>0</v>
      </c>
      <c r="AB3735">
        <v>0.72507139035423329</v>
      </c>
      <c r="AC3735">
        <v>0</v>
      </c>
      <c r="AD3735">
        <v>0</v>
      </c>
      <c r="AE3735">
        <v>1.6373052591476833</v>
      </c>
    </row>
    <row r="3736" spans="1:31" x14ac:dyDescent="0.25">
      <c r="A3736">
        <v>2386303</v>
      </c>
      <c r="B3736">
        <v>1</v>
      </c>
      <c r="C3736" t="s">
        <v>80</v>
      </c>
      <c r="D3736" t="s">
        <v>99</v>
      </c>
      <c r="E3736" t="s">
        <v>155</v>
      </c>
      <c r="F3736" t="s">
        <v>10985</v>
      </c>
      <c r="G3736" t="s">
        <v>157</v>
      </c>
      <c r="H3736" t="s">
        <v>135</v>
      </c>
      <c r="I3736" t="s">
        <v>136</v>
      </c>
      <c r="J3736" t="s">
        <v>137</v>
      </c>
      <c r="K3736" t="s">
        <v>138</v>
      </c>
      <c r="L3736" t="s">
        <v>10986</v>
      </c>
      <c r="M3736" t="s">
        <v>10987</v>
      </c>
      <c r="N3736">
        <v>0.93222222200000004</v>
      </c>
      <c r="O3736">
        <v>0</v>
      </c>
      <c r="P3736">
        <v>57</v>
      </c>
      <c r="Q3736">
        <v>0</v>
      </c>
      <c r="R3736">
        <v>0</v>
      </c>
      <c r="S3736">
        <v>0</v>
      </c>
      <c r="T3736">
        <v>2</v>
      </c>
      <c r="U3736">
        <v>0</v>
      </c>
      <c r="V3736">
        <v>0</v>
      </c>
      <c r="W3736">
        <v>0</v>
      </c>
      <c r="X3736">
        <v>11.514074783458637</v>
      </c>
      <c r="Y3736">
        <v>0</v>
      </c>
      <c r="Z3736">
        <v>0</v>
      </c>
      <c r="AA3736">
        <v>0</v>
      </c>
      <c r="AB3736">
        <v>8.5911569802200008E-2</v>
      </c>
      <c r="AC3736">
        <v>0</v>
      </c>
      <c r="AD3736">
        <v>0</v>
      </c>
      <c r="AE3736">
        <v>11.599986353260837</v>
      </c>
    </row>
    <row r="3737" spans="1:31" x14ac:dyDescent="0.25">
      <c r="A3737">
        <v>2386309</v>
      </c>
      <c r="B3737">
        <v>1</v>
      </c>
      <c r="C3737" t="s">
        <v>80</v>
      </c>
      <c r="D3737" t="s">
        <v>84</v>
      </c>
      <c r="E3737" t="s">
        <v>155</v>
      </c>
      <c r="F3737" t="s">
        <v>10988</v>
      </c>
      <c r="G3737" t="s">
        <v>203</v>
      </c>
      <c r="H3737" t="s">
        <v>135</v>
      </c>
      <c r="I3737" t="s">
        <v>136</v>
      </c>
      <c r="J3737" t="s">
        <v>137</v>
      </c>
      <c r="K3737" t="s">
        <v>138</v>
      </c>
      <c r="L3737" t="s">
        <v>10989</v>
      </c>
      <c r="M3737" t="s">
        <v>10990</v>
      </c>
      <c r="N3737">
        <v>1.5877777769999999</v>
      </c>
      <c r="O3737">
        <v>0</v>
      </c>
      <c r="P3737">
        <v>187</v>
      </c>
      <c r="Q3737">
        <v>0</v>
      </c>
      <c r="R3737">
        <v>0</v>
      </c>
      <c r="S3737">
        <v>0</v>
      </c>
      <c r="T3737">
        <v>9</v>
      </c>
      <c r="U3737">
        <v>0</v>
      </c>
      <c r="V3737">
        <v>0</v>
      </c>
      <c r="W3737">
        <v>0</v>
      </c>
      <c r="X3737">
        <v>48.055914262334355</v>
      </c>
      <c r="Y3737">
        <v>0</v>
      </c>
      <c r="Z3737">
        <v>0</v>
      </c>
      <c r="AA3737">
        <v>0</v>
      </c>
      <c r="AB3737">
        <v>8.6636429384063973</v>
      </c>
      <c r="AC3737">
        <v>0</v>
      </c>
      <c r="AD3737">
        <v>0</v>
      </c>
      <c r="AE3737">
        <v>56.719557200740752</v>
      </c>
    </row>
    <row r="3738" spans="1:31" x14ac:dyDescent="0.25">
      <c r="A3738">
        <v>2376866</v>
      </c>
      <c r="B3738">
        <v>1</v>
      </c>
      <c r="C3738" t="s">
        <v>80</v>
      </c>
      <c r="D3738" t="s">
        <v>84</v>
      </c>
      <c r="E3738" t="s">
        <v>132</v>
      </c>
      <c r="F3738" t="s">
        <v>10991</v>
      </c>
      <c r="G3738" t="s">
        <v>172</v>
      </c>
      <c r="H3738" t="s">
        <v>135</v>
      </c>
      <c r="I3738" t="s">
        <v>136</v>
      </c>
      <c r="J3738" t="s">
        <v>3</v>
      </c>
      <c r="K3738" t="s">
        <v>138</v>
      </c>
      <c r="L3738" t="s">
        <v>10992</v>
      </c>
      <c r="M3738" t="s">
        <v>10993</v>
      </c>
      <c r="N3738">
        <v>5.4497222220000001</v>
      </c>
      <c r="O3738">
        <v>0</v>
      </c>
      <c r="P3738">
        <v>4</v>
      </c>
      <c r="Q3738">
        <v>0</v>
      </c>
      <c r="R3738">
        <v>0</v>
      </c>
      <c r="S3738">
        <v>0</v>
      </c>
      <c r="T3738">
        <v>1</v>
      </c>
      <c r="U3738">
        <v>0</v>
      </c>
      <c r="V3738">
        <v>0</v>
      </c>
      <c r="W3738">
        <v>0</v>
      </c>
      <c r="X3738">
        <v>2.1994949863785416</v>
      </c>
      <c r="Y3738">
        <v>0</v>
      </c>
      <c r="Z3738">
        <v>0</v>
      </c>
      <c r="AA3738">
        <v>0</v>
      </c>
      <c r="AB3738">
        <v>18.802850042074599</v>
      </c>
      <c r="AC3738">
        <v>0</v>
      </c>
      <c r="AD3738">
        <v>0</v>
      </c>
      <c r="AE3738">
        <v>21.002345028453142</v>
      </c>
    </row>
    <row r="3739" spans="1:31" x14ac:dyDescent="0.25">
      <c r="A3739">
        <v>2385377</v>
      </c>
      <c r="B3739">
        <v>1</v>
      </c>
      <c r="C3739" t="s">
        <v>80</v>
      </c>
      <c r="D3739" t="s">
        <v>92</v>
      </c>
      <c r="E3739" t="s">
        <v>1397</v>
      </c>
      <c r="F3739" t="s">
        <v>6914</v>
      </c>
      <c r="G3739" t="s">
        <v>353</v>
      </c>
      <c r="H3739" t="s">
        <v>293</v>
      </c>
      <c r="I3739" t="s">
        <v>136</v>
      </c>
      <c r="J3739" t="s">
        <v>137</v>
      </c>
      <c r="K3739" t="s">
        <v>294</v>
      </c>
      <c r="L3739" t="s">
        <v>10994</v>
      </c>
      <c r="M3739" t="s">
        <v>10995</v>
      </c>
      <c r="N3739">
        <v>8.8833333329999995</v>
      </c>
      <c r="O3739">
        <v>0</v>
      </c>
      <c r="P3739">
        <v>27</v>
      </c>
      <c r="Q3739">
        <v>0</v>
      </c>
      <c r="R3739">
        <v>7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42.249000266187501</v>
      </c>
      <c r="Y3739">
        <v>0</v>
      </c>
      <c r="Z3739">
        <v>24.49458538517349</v>
      </c>
      <c r="AA3739">
        <v>0</v>
      </c>
      <c r="AB3739">
        <v>0</v>
      </c>
      <c r="AC3739">
        <v>0</v>
      </c>
      <c r="AD3739">
        <v>0</v>
      </c>
      <c r="AE3739">
        <v>66.743585651360988</v>
      </c>
    </row>
    <row r="3740" spans="1:31" x14ac:dyDescent="0.25">
      <c r="A3740">
        <v>2385777</v>
      </c>
      <c r="B3740">
        <v>1</v>
      </c>
      <c r="C3740" t="s">
        <v>80</v>
      </c>
      <c r="D3740" t="s">
        <v>101</v>
      </c>
      <c r="E3740" t="s">
        <v>155</v>
      </c>
      <c r="F3740" t="s">
        <v>10996</v>
      </c>
      <c r="G3740" t="s">
        <v>292</v>
      </c>
      <c r="H3740" t="s">
        <v>135</v>
      </c>
      <c r="I3740" t="s">
        <v>136</v>
      </c>
      <c r="J3740" t="s">
        <v>137</v>
      </c>
      <c r="K3740" t="s">
        <v>294</v>
      </c>
      <c r="L3740" t="s">
        <v>10997</v>
      </c>
      <c r="M3740" t="s">
        <v>10998</v>
      </c>
      <c r="N3740">
        <v>8.4102777769999992</v>
      </c>
      <c r="O3740">
        <v>0</v>
      </c>
      <c r="P3740">
        <v>188</v>
      </c>
      <c r="Q3740">
        <v>0</v>
      </c>
      <c r="R3740">
        <v>0</v>
      </c>
      <c r="S3740">
        <v>0</v>
      </c>
      <c r="T3740">
        <v>7</v>
      </c>
      <c r="U3740">
        <v>0</v>
      </c>
      <c r="V3740">
        <v>0</v>
      </c>
      <c r="W3740">
        <v>0</v>
      </c>
      <c r="X3740">
        <v>338.51157217107806</v>
      </c>
      <c r="Y3740">
        <v>0</v>
      </c>
      <c r="Z3740">
        <v>0</v>
      </c>
      <c r="AA3740">
        <v>0</v>
      </c>
      <c r="AB3740">
        <v>30.311486226084078</v>
      </c>
      <c r="AC3740">
        <v>0</v>
      </c>
      <c r="AD3740">
        <v>0</v>
      </c>
      <c r="AE3740">
        <v>368.82305839716213</v>
      </c>
    </row>
    <row r="3741" spans="1:31" x14ac:dyDescent="0.25">
      <c r="A3741">
        <v>2385974</v>
      </c>
      <c r="B3741">
        <v>1</v>
      </c>
      <c r="C3741" t="s">
        <v>80</v>
      </c>
      <c r="D3741" t="s">
        <v>88</v>
      </c>
      <c r="E3741" t="s">
        <v>170</v>
      </c>
      <c r="F3741" t="s">
        <v>10999</v>
      </c>
      <c r="G3741" t="s">
        <v>353</v>
      </c>
      <c r="H3741" t="s">
        <v>135</v>
      </c>
      <c r="I3741" t="s">
        <v>136</v>
      </c>
      <c r="J3741" t="s">
        <v>137</v>
      </c>
      <c r="K3741" t="s">
        <v>294</v>
      </c>
      <c r="L3741" t="s">
        <v>11000</v>
      </c>
      <c r="M3741" t="s">
        <v>11001</v>
      </c>
      <c r="N3741">
        <v>3.2655555550000002</v>
      </c>
      <c r="O3741">
        <v>0</v>
      </c>
      <c r="P3741">
        <v>116</v>
      </c>
      <c r="Q3741">
        <v>0</v>
      </c>
      <c r="R3741">
        <v>0</v>
      </c>
      <c r="S3741">
        <v>0</v>
      </c>
      <c r="T3741">
        <v>2</v>
      </c>
      <c r="U3741">
        <v>0</v>
      </c>
      <c r="V3741">
        <v>0</v>
      </c>
      <c r="W3741">
        <v>0</v>
      </c>
      <c r="X3741">
        <v>98.140434795098599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98.140434795098599</v>
      </c>
    </row>
    <row r="3742" spans="1:31" x14ac:dyDescent="0.25">
      <c r="A3742">
        <v>2385976</v>
      </c>
      <c r="B3742">
        <v>1</v>
      </c>
      <c r="C3742" t="s">
        <v>80</v>
      </c>
      <c r="D3742" t="s">
        <v>88</v>
      </c>
      <c r="E3742" t="s">
        <v>170</v>
      </c>
      <c r="F3742" t="s">
        <v>11002</v>
      </c>
      <c r="G3742" t="s">
        <v>353</v>
      </c>
      <c r="H3742" t="s">
        <v>135</v>
      </c>
      <c r="I3742" t="s">
        <v>136</v>
      </c>
      <c r="J3742" t="s">
        <v>137</v>
      </c>
      <c r="K3742" t="s">
        <v>294</v>
      </c>
      <c r="L3742" t="s">
        <v>11003</v>
      </c>
      <c r="M3742" t="s">
        <v>11004</v>
      </c>
      <c r="N3742">
        <v>3.2922222219999999</v>
      </c>
      <c r="O3742">
        <v>0</v>
      </c>
      <c r="P3742">
        <v>155</v>
      </c>
      <c r="Q3742">
        <v>0</v>
      </c>
      <c r="R3742">
        <v>0</v>
      </c>
      <c r="S3742">
        <v>0</v>
      </c>
      <c r="T3742">
        <v>4</v>
      </c>
      <c r="U3742">
        <v>0</v>
      </c>
      <c r="V3742">
        <v>0</v>
      </c>
      <c r="W3742">
        <v>0</v>
      </c>
      <c r="X3742">
        <v>142.96300489035877</v>
      </c>
      <c r="Y3742">
        <v>0</v>
      </c>
      <c r="Z3742">
        <v>0</v>
      </c>
      <c r="AA3742">
        <v>0</v>
      </c>
      <c r="AB3742">
        <v>4.7125103592928008</v>
      </c>
      <c r="AC3742">
        <v>0</v>
      </c>
      <c r="AD3742">
        <v>0</v>
      </c>
      <c r="AE3742">
        <v>147.67551524965157</v>
      </c>
    </row>
    <row r="3743" spans="1:31" x14ac:dyDescent="0.25">
      <c r="A3743">
        <v>2386322</v>
      </c>
      <c r="B3743">
        <v>1</v>
      </c>
      <c r="C3743" t="s">
        <v>80</v>
      </c>
      <c r="D3743" t="s">
        <v>82</v>
      </c>
      <c r="E3743" t="s">
        <v>132</v>
      </c>
      <c r="F3743" t="s">
        <v>11005</v>
      </c>
      <c r="G3743" t="s">
        <v>161</v>
      </c>
      <c r="H3743" t="s">
        <v>135</v>
      </c>
      <c r="I3743" t="s">
        <v>136</v>
      </c>
      <c r="J3743" t="s">
        <v>137</v>
      </c>
      <c r="K3743" t="s">
        <v>138</v>
      </c>
      <c r="L3743" t="s">
        <v>11006</v>
      </c>
      <c r="M3743" t="s">
        <v>11007</v>
      </c>
      <c r="N3743">
        <v>1.593611111</v>
      </c>
      <c r="O3743">
        <v>0</v>
      </c>
      <c r="P3743">
        <v>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</row>
    <row r="3744" spans="1:31" x14ac:dyDescent="0.25">
      <c r="A3744">
        <v>2377173</v>
      </c>
      <c r="B3744">
        <v>1</v>
      </c>
      <c r="C3744" t="s">
        <v>80</v>
      </c>
      <c r="D3744" t="s">
        <v>110</v>
      </c>
      <c r="E3744" t="s">
        <v>132</v>
      </c>
      <c r="F3744" t="s">
        <v>11008</v>
      </c>
      <c r="G3744" t="s">
        <v>172</v>
      </c>
      <c r="H3744" t="s">
        <v>135</v>
      </c>
      <c r="I3744" t="s">
        <v>136</v>
      </c>
      <c r="J3744" t="s">
        <v>137</v>
      </c>
      <c r="K3744" t="s">
        <v>138</v>
      </c>
      <c r="L3744" t="s">
        <v>11009</v>
      </c>
      <c r="M3744" t="s">
        <v>11010</v>
      </c>
      <c r="N3744">
        <v>5.6272222220000003</v>
      </c>
      <c r="O3744">
        <v>0</v>
      </c>
      <c r="P3744">
        <v>3</v>
      </c>
      <c r="Q3744">
        <v>0</v>
      </c>
      <c r="R3744">
        <v>0</v>
      </c>
      <c r="S3744">
        <v>0</v>
      </c>
      <c r="T3744">
        <v>1</v>
      </c>
      <c r="U3744">
        <v>0</v>
      </c>
      <c r="V3744">
        <v>0</v>
      </c>
      <c r="W3744">
        <v>0</v>
      </c>
      <c r="X3744">
        <v>6.7126410853752327</v>
      </c>
      <c r="Y3744">
        <v>0</v>
      </c>
      <c r="Z3744">
        <v>0</v>
      </c>
      <c r="AA3744">
        <v>0</v>
      </c>
      <c r="AB3744">
        <v>17.3060139756066</v>
      </c>
      <c r="AC3744">
        <v>0</v>
      </c>
      <c r="AD3744">
        <v>0</v>
      </c>
      <c r="AE3744">
        <v>24.018655060981832</v>
      </c>
    </row>
    <row r="3745" spans="1:31" x14ac:dyDescent="0.25">
      <c r="A3745">
        <v>2386323</v>
      </c>
      <c r="B3745">
        <v>1</v>
      </c>
      <c r="C3745" t="s">
        <v>80</v>
      </c>
      <c r="D3745" t="s">
        <v>82</v>
      </c>
      <c r="E3745" t="s">
        <v>132</v>
      </c>
      <c r="F3745" t="s">
        <v>11011</v>
      </c>
      <c r="G3745" t="s">
        <v>149</v>
      </c>
      <c r="H3745" t="s">
        <v>135</v>
      </c>
      <c r="I3745" t="s">
        <v>136</v>
      </c>
      <c r="J3745" t="s">
        <v>137</v>
      </c>
      <c r="K3745" t="s">
        <v>138</v>
      </c>
      <c r="L3745" t="s">
        <v>11012</v>
      </c>
      <c r="M3745" t="s">
        <v>11013</v>
      </c>
      <c r="N3745">
        <v>2.3530555550000001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0.57666922455585001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0.57666922455585001</v>
      </c>
    </row>
    <row r="3746" spans="1:31" x14ac:dyDescent="0.25">
      <c r="A3746">
        <v>2386343</v>
      </c>
      <c r="B3746">
        <v>1</v>
      </c>
      <c r="C3746" t="s">
        <v>81</v>
      </c>
      <c r="D3746" t="s">
        <v>127</v>
      </c>
      <c r="E3746" t="s">
        <v>155</v>
      </c>
      <c r="F3746" t="s">
        <v>11014</v>
      </c>
      <c r="G3746" t="s">
        <v>203</v>
      </c>
      <c r="H3746" t="s">
        <v>135</v>
      </c>
      <c r="I3746" t="s">
        <v>136</v>
      </c>
      <c r="J3746" t="s">
        <v>137</v>
      </c>
      <c r="K3746" t="s">
        <v>138</v>
      </c>
      <c r="L3746" t="s">
        <v>11015</v>
      </c>
      <c r="M3746" t="s">
        <v>11016</v>
      </c>
      <c r="N3746">
        <v>1.901944444</v>
      </c>
      <c r="O3746">
        <v>0</v>
      </c>
      <c r="P3746">
        <v>8</v>
      </c>
      <c r="Q3746">
        <v>0</v>
      </c>
      <c r="R3746">
        <v>1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3.7245840258704832</v>
      </c>
      <c r="Y3746">
        <v>0</v>
      </c>
      <c r="Z3746">
        <v>4.6962282979047671</v>
      </c>
      <c r="AA3746">
        <v>0</v>
      </c>
      <c r="AB3746">
        <v>0</v>
      </c>
      <c r="AC3746">
        <v>0</v>
      </c>
      <c r="AD3746">
        <v>0</v>
      </c>
      <c r="AE3746">
        <v>8.4208123237752499</v>
      </c>
    </row>
    <row r="3747" spans="1:31" x14ac:dyDescent="0.25">
      <c r="A3747">
        <v>2386354</v>
      </c>
      <c r="B3747">
        <v>1</v>
      </c>
      <c r="C3747" t="s">
        <v>80</v>
      </c>
      <c r="D3747" t="s">
        <v>83</v>
      </c>
      <c r="E3747" t="s">
        <v>132</v>
      </c>
      <c r="F3747" t="s">
        <v>11017</v>
      </c>
      <c r="G3747" t="s">
        <v>145</v>
      </c>
      <c r="H3747" t="s">
        <v>135</v>
      </c>
      <c r="I3747" t="s">
        <v>136</v>
      </c>
      <c r="J3747" t="s">
        <v>137</v>
      </c>
      <c r="K3747" t="s">
        <v>138</v>
      </c>
      <c r="L3747" t="s">
        <v>11018</v>
      </c>
      <c r="M3747" t="s">
        <v>11019</v>
      </c>
      <c r="N3747">
        <v>1.856944444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1.7933009878624002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1.7933009878624002</v>
      </c>
    </row>
    <row r="3748" spans="1:31" x14ac:dyDescent="0.25">
      <c r="A3748">
        <v>2386451</v>
      </c>
      <c r="B3748">
        <v>1</v>
      </c>
      <c r="C3748" t="s">
        <v>80</v>
      </c>
      <c r="D3748" t="s">
        <v>88</v>
      </c>
      <c r="E3748" t="s">
        <v>155</v>
      </c>
      <c r="F3748" t="s">
        <v>11020</v>
      </c>
      <c r="G3748" t="s">
        <v>292</v>
      </c>
      <c r="H3748" t="s">
        <v>135</v>
      </c>
      <c r="I3748" t="s">
        <v>136</v>
      </c>
      <c r="J3748" t="s">
        <v>137</v>
      </c>
      <c r="K3748" t="s">
        <v>294</v>
      </c>
      <c r="L3748" t="s">
        <v>11021</v>
      </c>
      <c r="M3748" t="s">
        <v>11022</v>
      </c>
      <c r="N3748">
        <v>0.57222222199999995</v>
      </c>
      <c r="O3748">
        <v>0</v>
      </c>
      <c r="P3748">
        <v>42</v>
      </c>
      <c r="Q3748">
        <v>0</v>
      </c>
      <c r="R3748">
        <v>0</v>
      </c>
      <c r="S3748">
        <v>0</v>
      </c>
      <c r="T3748">
        <v>7</v>
      </c>
      <c r="U3748">
        <v>0</v>
      </c>
      <c r="V3748">
        <v>0</v>
      </c>
      <c r="W3748">
        <v>0</v>
      </c>
      <c r="X3748">
        <v>5.298482291057331</v>
      </c>
      <c r="Y3748">
        <v>0</v>
      </c>
      <c r="Z3748">
        <v>0</v>
      </c>
      <c r="AA3748">
        <v>0</v>
      </c>
      <c r="AB3748">
        <v>3.5584663692824994</v>
      </c>
      <c r="AC3748">
        <v>0</v>
      </c>
      <c r="AD3748">
        <v>0</v>
      </c>
      <c r="AE3748">
        <v>8.85694866033983</v>
      </c>
    </row>
    <row r="3749" spans="1:31" x14ac:dyDescent="0.25">
      <c r="A3749">
        <v>2386455</v>
      </c>
      <c r="B3749">
        <v>1</v>
      </c>
      <c r="C3749" t="s">
        <v>80</v>
      </c>
      <c r="D3749" t="s">
        <v>88</v>
      </c>
      <c r="E3749" t="s">
        <v>155</v>
      </c>
      <c r="F3749" t="s">
        <v>11023</v>
      </c>
      <c r="G3749" t="s">
        <v>292</v>
      </c>
      <c r="H3749" t="s">
        <v>135</v>
      </c>
      <c r="I3749" t="s">
        <v>136</v>
      </c>
      <c r="J3749" t="s">
        <v>137</v>
      </c>
      <c r="K3749" t="s">
        <v>294</v>
      </c>
      <c r="L3749" t="s">
        <v>11024</v>
      </c>
      <c r="M3749" t="s">
        <v>11025</v>
      </c>
      <c r="N3749">
        <v>0.55722222200000004</v>
      </c>
      <c r="O3749">
        <v>0</v>
      </c>
      <c r="P3749">
        <v>64</v>
      </c>
      <c r="Q3749">
        <v>0</v>
      </c>
      <c r="R3749">
        <v>0</v>
      </c>
      <c r="S3749">
        <v>0</v>
      </c>
      <c r="T3749">
        <v>2</v>
      </c>
      <c r="U3749">
        <v>0</v>
      </c>
      <c r="V3749">
        <v>0</v>
      </c>
      <c r="W3749">
        <v>0</v>
      </c>
      <c r="X3749">
        <v>9.1959914613433309</v>
      </c>
      <c r="Y3749">
        <v>0</v>
      </c>
      <c r="Z3749">
        <v>0</v>
      </c>
      <c r="AA3749">
        <v>0</v>
      </c>
      <c r="AB3749">
        <v>0.8037698672096999</v>
      </c>
      <c r="AC3749">
        <v>0</v>
      </c>
      <c r="AD3749">
        <v>0</v>
      </c>
      <c r="AE3749">
        <v>9.9997613285530313</v>
      </c>
    </row>
    <row r="3750" spans="1:31" x14ac:dyDescent="0.25">
      <c r="A3750">
        <v>2386362</v>
      </c>
      <c r="B3750">
        <v>1</v>
      </c>
      <c r="C3750" t="s">
        <v>81</v>
      </c>
      <c r="D3750" t="s">
        <v>113</v>
      </c>
      <c r="E3750" t="s">
        <v>132</v>
      </c>
      <c r="F3750" t="s">
        <v>11026</v>
      </c>
      <c r="G3750" t="s">
        <v>149</v>
      </c>
      <c r="H3750" t="s">
        <v>135</v>
      </c>
      <c r="I3750" t="s">
        <v>136</v>
      </c>
      <c r="J3750" t="s">
        <v>137</v>
      </c>
      <c r="K3750" t="s">
        <v>138</v>
      </c>
      <c r="L3750" t="s">
        <v>11027</v>
      </c>
      <c r="M3750" t="s">
        <v>11028</v>
      </c>
      <c r="N3750">
        <v>2.9105555550000002</v>
      </c>
      <c r="O3750">
        <v>0</v>
      </c>
      <c r="P3750">
        <v>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0.49908767296753331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0.49908767296753331</v>
      </c>
    </row>
    <row r="3751" spans="1:31" x14ac:dyDescent="0.25">
      <c r="A3751">
        <v>2386421</v>
      </c>
      <c r="B3751">
        <v>1</v>
      </c>
      <c r="C3751" t="s">
        <v>80</v>
      </c>
      <c r="D3751" t="s">
        <v>90</v>
      </c>
      <c r="E3751" t="s">
        <v>132</v>
      </c>
      <c r="F3751" t="s">
        <v>11029</v>
      </c>
      <c r="G3751" t="s">
        <v>149</v>
      </c>
      <c r="H3751" t="s">
        <v>135</v>
      </c>
      <c r="I3751" t="s">
        <v>136</v>
      </c>
      <c r="J3751" t="s">
        <v>137</v>
      </c>
      <c r="K3751" t="s">
        <v>138</v>
      </c>
      <c r="L3751" t="s">
        <v>11030</v>
      </c>
      <c r="M3751" t="s">
        <v>11031</v>
      </c>
      <c r="N3751">
        <v>1.341388888</v>
      </c>
      <c r="O3751">
        <v>0</v>
      </c>
      <c r="P3751">
        <v>2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0.78860736463083336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0.78860736463083336</v>
      </c>
    </row>
    <row r="3752" spans="1:31" x14ac:dyDescent="0.25">
      <c r="A3752">
        <v>2386437</v>
      </c>
      <c r="B3752">
        <v>1</v>
      </c>
      <c r="C3752" t="s">
        <v>80</v>
      </c>
      <c r="D3752" t="s">
        <v>85</v>
      </c>
      <c r="E3752" t="s">
        <v>170</v>
      </c>
      <c r="F3752" t="s">
        <v>11032</v>
      </c>
      <c r="G3752" t="s">
        <v>161</v>
      </c>
      <c r="H3752" t="s">
        <v>135</v>
      </c>
      <c r="I3752" t="s">
        <v>136</v>
      </c>
      <c r="J3752" t="s">
        <v>137</v>
      </c>
      <c r="K3752" t="s">
        <v>138</v>
      </c>
      <c r="L3752" t="s">
        <v>11033</v>
      </c>
      <c r="M3752" t="s">
        <v>11034</v>
      </c>
      <c r="N3752">
        <v>1.3319444439999999</v>
      </c>
      <c r="O3752">
        <v>0</v>
      </c>
      <c r="P3752">
        <v>13</v>
      </c>
      <c r="Q3752">
        <v>0</v>
      </c>
      <c r="R3752">
        <v>0</v>
      </c>
      <c r="S3752">
        <v>0</v>
      </c>
      <c r="T3752">
        <v>3</v>
      </c>
      <c r="U3752">
        <v>0</v>
      </c>
      <c r="V3752">
        <v>0</v>
      </c>
      <c r="W3752">
        <v>0</v>
      </c>
      <c r="X3752">
        <v>4.1502897728849</v>
      </c>
      <c r="Y3752">
        <v>0</v>
      </c>
      <c r="Z3752">
        <v>0</v>
      </c>
      <c r="AA3752">
        <v>0</v>
      </c>
      <c r="AB3752">
        <v>3.969822129562484</v>
      </c>
      <c r="AC3752">
        <v>0</v>
      </c>
      <c r="AD3752">
        <v>0</v>
      </c>
      <c r="AE3752">
        <v>8.120111902447384</v>
      </c>
    </row>
    <row r="3753" spans="1:31" x14ac:dyDescent="0.25">
      <c r="A3753">
        <v>2386485</v>
      </c>
      <c r="B3753">
        <v>1</v>
      </c>
      <c r="C3753" t="s">
        <v>80</v>
      </c>
      <c r="D3753" t="s">
        <v>88</v>
      </c>
      <c r="E3753" t="s">
        <v>155</v>
      </c>
      <c r="F3753" t="s">
        <v>11035</v>
      </c>
      <c r="G3753" t="s">
        <v>292</v>
      </c>
      <c r="H3753" t="s">
        <v>135</v>
      </c>
      <c r="I3753" t="s">
        <v>136</v>
      </c>
      <c r="J3753" t="s">
        <v>137</v>
      </c>
      <c r="K3753" t="s">
        <v>294</v>
      </c>
      <c r="L3753" t="s">
        <v>11036</v>
      </c>
      <c r="M3753" t="s">
        <v>11037</v>
      </c>
      <c r="N3753">
        <v>0.82722222199999995</v>
      </c>
      <c r="O3753">
        <v>0</v>
      </c>
      <c r="P3753">
        <v>64</v>
      </c>
      <c r="Q3753">
        <v>0</v>
      </c>
      <c r="R3753">
        <v>0</v>
      </c>
      <c r="S3753">
        <v>0</v>
      </c>
      <c r="T3753">
        <v>4</v>
      </c>
      <c r="U3753">
        <v>0</v>
      </c>
      <c r="V3753">
        <v>0</v>
      </c>
      <c r="W3753">
        <v>0</v>
      </c>
      <c r="X3753">
        <v>14.197810097156067</v>
      </c>
      <c r="Y3753">
        <v>0</v>
      </c>
      <c r="Z3753">
        <v>0</v>
      </c>
      <c r="AA3753">
        <v>0</v>
      </c>
      <c r="AB3753">
        <v>2.1193755026551502</v>
      </c>
      <c r="AC3753">
        <v>0</v>
      </c>
      <c r="AD3753">
        <v>0</v>
      </c>
      <c r="AE3753">
        <v>16.317185599811218</v>
      </c>
    </row>
    <row r="3754" spans="1:31" x14ac:dyDescent="0.25">
      <c r="A3754">
        <v>2386327</v>
      </c>
      <c r="B3754">
        <v>1</v>
      </c>
      <c r="C3754" t="s">
        <v>81</v>
      </c>
      <c r="D3754" t="s">
        <v>113</v>
      </c>
      <c r="E3754" t="s">
        <v>132</v>
      </c>
      <c r="F3754" t="s">
        <v>11038</v>
      </c>
      <c r="G3754" t="s">
        <v>172</v>
      </c>
      <c r="H3754" t="s">
        <v>135</v>
      </c>
      <c r="I3754" t="s">
        <v>136</v>
      </c>
      <c r="J3754" t="s">
        <v>3</v>
      </c>
      <c r="K3754" t="s">
        <v>138</v>
      </c>
      <c r="L3754" t="s">
        <v>11039</v>
      </c>
      <c r="M3754" t="s">
        <v>11040</v>
      </c>
      <c r="N3754">
        <v>2.727777777</v>
      </c>
      <c r="O3754">
        <v>0</v>
      </c>
      <c r="P3754">
        <v>4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0.23778304239149997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0.23778304239149997</v>
      </c>
    </row>
    <row r="3755" spans="1:31" x14ac:dyDescent="0.25">
      <c r="A3755">
        <v>2386344</v>
      </c>
      <c r="B3755">
        <v>1</v>
      </c>
      <c r="C3755" t="s">
        <v>80</v>
      </c>
      <c r="D3755" t="s">
        <v>96</v>
      </c>
      <c r="E3755" t="s">
        <v>132</v>
      </c>
      <c r="F3755" t="s">
        <v>11041</v>
      </c>
      <c r="G3755" t="s">
        <v>149</v>
      </c>
      <c r="H3755" t="s">
        <v>135</v>
      </c>
      <c r="I3755" t="s">
        <v>136</v>
      </c>
      <c r="J3755" t="s">
        <v>137</v>
      </c>
      <c r="K3755" t="s">
        <v>138</v>
      </c>
      <c r="L3755" t="s">
        <v>11042</v>
      </c>
      <c r="M3755" t="s">
        <v>11043</v>
      </c>
      <c r="N3755">
        <v>2.5408333330000001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1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2.1965040014475003E-2</v>
      </c>
      <c r="AC3755">
        <v>0</v>
      </c>
      <c r="AD3755">
        <v>0</v>
      </c>
      <c r="AE3755">
        <v>2.1965040014475003E-2</v>
      </c>
    </row>
    <row r="3756" spans="1:31" x14ac:dyDescent="0.25">
      <c r="A3756">
        <v>2386349</v>
      </c>
      <c r="B3756">
        <v>1</v>
      </c>
      <c r="C3756" t="s">
        <v>80</v>
      </c>
      <c r="D3756" t="s">
        <v>82</v>
      </c>
      <c r="E3756" t="s">
        <v>132</v>
      </c>
      <c r="F3756" t="s">
        <v>11044</v>
      </c>
      <c r="G3756" t="s">
        <v>384</v>
      </c>
      <c r="H3756" t="s">
        <v>135</v>
      </c>
      <c r="I3756" t="s">
        <v>136</v>
      </c>
      <c r="J3756" t="s">
        <v>137</v>
      </c>
      <c r="K3756" t="s">
        <v>138</v>
      </c>
      <c r="L3756" t="s">
        <v>11045</v>
      </c>
      <c r="M3756" t="s">
        <v>11046</v>
      </c>
      <c r="N3756">
        <v>3.113611111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5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14.548639199268752</v>
      </c>
      <c r="AC3756">
        <v>0</v>
      </c>
      <c r="AD3756">
        <v>0</v>
      </c>
      <c r="AE3756">
        <v>14.548639199268752</v>
      </c>
    </row>
    <row r="3757" spans="1:31" x14ac:dyDescent="0.25">
      <c r="A3757">
        <v>2386389</v>
      </c>
      <c r="B3757">
        <v>1</v>
      </c>
      <c r="C3757" t="s">
        <v>81</v>
      </c>
      <c r="D3757" t="s">
        <v>118</v>
      </c>
      <c r="E3757" t="s">
        <v>170</v>
      </c>
      <c r="F3757" t="s">
        <v>11047</v>
      </c>
      <c r="G3757" t="s">
        <v>172</v>
      </c>
      <c r="H3757" t="s">
        <v>135</v>
      </c>
      <c r="I3757" t="s">
        <v>136</v>
      </c>
      <c r="J3757" t="s">
        <v>3</v>
      </c>
      <c r="K3757" t="s">
        <v>138</v>
      </c>
      <c r="L3757" t="s">
        <v>11048</v>
      </c>
      <c r="M3757" t="s">
        <v>11049</v>
      </c>
      <c r="N3757">
        <v>2.6127777769999998</v>
      </c>
      <c r="O3757">
        <v>0</v>
      </c>
      <c r="P3757">
        <v>71</v>
      </c>
      <c r="Q3757">
        <v>0</v>
      </c>
      <c r="R3757">
        <v>0</v>
      </c>
      <c r="S3757">
        <v>0</v>
      </c>
      <c r="T3757">
        <v>12</v>
      </c>
      <c r="U3757">
        <v>0</v>
      </c>
      <c r="V3757">
        <v>0</v>
      </c>
      <c r="W3757">
        <v>0</v>
      </c>
      <c r="X3757">
        <v>39.609501875984897</v>
      </c>
      <c r="Y3757">
        <v>0</v>
      </c>
      <c r="Z3757">
        <v>0</v>
      </c>
      <c r="AA3757">
        <v>0</v>
      </c>
      <c r="AB3757">
        <v>50.384938137905344</v>
      </c>
      <c r="AC3757">
        <v>0</v>
      </c>
      <c r="AD3757">
        <v>0</v>
      </c>
      <c r="AE3757">
        <v>89.994440013890241</v>
      </c>
    </row>
    <row r="3758" spans="1:31" x14ac:dyDescent="0.25">
      <c r="A3758">
        <v>2386432</v>
      </c>
      <c r="B3758">
        <v>1</v>
      </c>
      <c r="C3758" t="s">
        <v>80</v>
      </c>
      <c r="D3758" t="s">
        <v>105</v>
      </c>
      <c r="E3758" t="s">
        <v>170</v>
      </c>
      <c r="F3758" t="s">
        <v>11050</v>
      </c>
      <c r="G3758" t="s">
        <v>867</v>
      </c>
      <c r="H3758" t="s">
        <v>135</v>
      </c>
      <c r="I3758" t="s">
        <v>136</v>
      </c>
      <c r="J3758" t="s">
        <v>137</v>
      </c>
      <c r="K3758" t="s">
        <v>138</v>
      </c>
      <c r="L3758" t="s">
        <v>11051</v>
      </c>
      <c r="M3758" t="s">
        <v>11052</v>
      </c>
      <c r="N3758">
        <v>2.5763888879999999</v>
      </c>
      <c r="O3758">
        <v>0</v>
      </c>
      <c r="P3758">
        <v>18</v>
      </c>
      <c r="Q3758">
        <v>0</v>
      </c>
      <c r="R3758">
        <v>0</v>
      </c>
      <c r="S3758">
        <v>0</v>
      </c>
      <c r="T3758">
        <v>2</v>
      </c>
      <c r="U3758">
        <v>0</v>
      </c>
      <c r="V3758">
        <v>0</v>
      </c>
      <c r="W3758">
        <v>0</v>
      </c>
      <c r="X3758">
        <v>9.596608257651198</v>
      </c>
      <c r="Y3758">
        <v>0</v>
      </c>
      <c r="Z3758">
        <v>0</v>
      </c>
      <c r="AA3758">
        <v>0</v>
      </c>
      <c r="AB3758">
        <v>10.250435605235097</v>
      </c>
      <c r="AC3758">
        <v>0</v>
      </c>
      <c r="AD3758">
        <v>0</v>
      </c>
      <c r="AE3758">
        <v>19.847043862886295</v>
      </c>
    </row>
    <row r="3759" spans="1:31" x14ac:dyDescent="0.25">
      <c r="A3759">
        <v>2386440</v>
      </c>
      <c r="B3759">
        <v>1</v>
      </c>
      <c r="C3759" t="s">
        <v>80</v>
      </c>
      <c r="D3759" t="s">
        <v>87</v>
      </c>
      <c r="E3759" t="s">
        <v>132</v>
      </c>
      <c r="F3759" t="s">
        <v>11053</v>
      </c>
      <c r="G3759" t="s">
        <v>145</v>
      </c>
      <c r="H3759" t="s">
        <v>135</v>
      </c>
      <c r="I3759" t="s">
        <v>136</v>
      </c>
      <c r="J3759" t="s">
        <v>137</v>
      </c>
      <c r="K3759" t="s">
        <v>138</v>
      </c>
      <c r="L3759" t="s">
        <v>11054</v>
      </c>
      <c r="M3759" t="s">
        <v>11055</v>
      </c>
      <c r="N3759">
        <v>1.8486111110000001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5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0.8778991561684667</v>
      </c>
      <c r="AC3759">
        <v>0</v>
      </c>
      <c r="AD3759">
        <v>0</v>
      </c>
      <c r="AE3759">
        <v>0.8778991561684667</v>
      </c>
    </row>
    <row r="3760" spans="1:31" x14ac:dyDescent="0.25">
      <c r="A3760">
        <v>2386486</v>
      </c>
      <c r="B3760">
        <v>1</v>
      </c>
      <c r="C3760" t="s">
        <v>80</v>
      </c>
      <c r="D3760" t="s">
        <v>88</v>
      </c>
      <c r="E3760" t="s">
        <v>155</v>
      </c>
      <c r="F3760" t="s">
        <v>11056</v>
      </c>
      <c r="G3760" t="s">
        <v>292</v>
      </c>
      <c r="H3760" t="s">
        <v>135</v>
      </c>
      <c r="I3760" t="s">
        <v>136</v>
      </c>
      <c r="J3760" t="s">
        <v>137</v>
      </c>
      <c r="K3760" t="s">
        <v>294</v>
      </c>
      <c r="L3760" t="s">
        <v>11057</v>
      </c>
      <c r="M3760" t="s">
        <v>11058</v>
      </c>
      <c r="N3760">
        <v>0.83333333300000001</v>
      </c>
      <c r="O3760">
        <v>0</v>
      </c>
      <c r="P3760">
        <v>88</v>
      </c>
      <c r="Q3760">
        <v>0</v>
      </c>
      <c r="R3760">
        <v>0</v>
      </c>
      <c r="S3760">
        <v>0</v>
      </c>
      <c r="T3760">
        <v>3</v>
      </c>
      <c r="U3760">
        <v>0</v>
      </c>
      <c r="V3760">
        <v>0</v>
      </c>
      <c r="W3760">
        <v>0</v>
      </c>
      <c r="X3760">
        <v>17.274847459840949</v>
      </c>
      <c r="Y3760">
        <v>0</v>
      </c>
      <c r="Z3760">
        <v>0</v>
      </c>
      <c r="AA3760">
        <v>0</v>
      </c>
      <c r="AB3760">
        <v>0.14900784934860001</v>
      </c>
      <c r="AC3760">
        <v>0</v>
      </c>
      <c r="AD3760">
        <v>0</v>
      </c>
      <c r="AE3760">
        <v>17.423855309189548</v>
      </c>
    </row>
    <row r="3761" spans="1:31" x14ac:dyDescent="0.25">
      <c r="A3761">
        <v>2386520</v>
      </c>
      <c r="B3761">
        <v>1</v>
      </c>
      <c r="C3761" t="s">
        <v>80</v>
      </c>
      <c r="D3761" t="s">
        <v>105</v>
      </c>
      <c r="E3761" t="s">
        <v>155</v>
      </c>
      <c r="F3761" t="s">
        <v>11059</v>
      </c>
      <c r="G3761" t="s">
        <v>203</v>
      </c>
      <c r="H3761" t="s">
        <v>135</v>
      </c>
      <c r="I3761" t="s">
        <v>136</v>
      </c>
      <c r="J3761" t="s">
        <v>137</v>
      </c>
      <c r="K3761" t="s">
        <v>138</v>
      </c>
      <c r="L3761" t="s">
        <v>11060</v>
      </c>
      <c r="M3761" t="s">
        <v>11061</v>
      </c>
      <c r="N3761">
        <v>0.78333333299999997</v>
      </c>
      <c r="O3761">
        <v>0</v>
      </c>
      <c r="P3761">
        <v>22</v>
      </c>
      <c r="Q3761">
        <v>0</v>
      </c>
      <c r="R3761">
        <v>0</v>
      </c>
      <c r="S3761">
        <v>0</v>
      </c>
      <c r="T3761">
        <v>5</v>
      </c>
      <c r="U3761">
        <v>0</v>
      </c>
      <c r="V3761">
        <v>1</v>
      </c>
      <c r="W3761">
        <v>0</v>
      </c>
      <c r="X3761">
        <v>3.6357044747847658</v>
      </c>
      <c r="Y3761">
        <v>0</v>
      </c>
      <c r="Z3761">
        <v>0</v>
      </c>
      <c r="AA3761">
        <v>0</v>
      </c>
      <c r="AB3761">
        <v>2.9516123724360002</v>
      </c>
      <c r="AC3761">
        <v>0</v>
      </c>
      <c r="AD3761">
        <v>5.7847171911636002</v>
      </c>
      <c r="AE3761">
        <v>12.372034038384367</v>
      </c>
    </row>
    <row r="3762" spans="1:31" x14ac:dyDescent="0.25">
      <c r="A3762">
        <v>2372473</v>
      </c>
      <c r="B3762">
        <v>1</v>
      </c>
      <c r="C3762" t="s">
        <v>81</v>
      </c>
      <c r="D3762" t="s">
        <v>114</v>
      </c>
      <c r="E3762" t="s">
        <v>1397</v>
      </c>
      <c r="F3762" t="s">
        <v>11062</v>
      </c>
      <c r="G3762" t="s">
        <v>292</v>
      </c>
      <c r="H3762" t="s">
        <v>293</v>
      </c>
      <c r="I3762" t="s">
        <v>136</v>
      </c>
      <c r="J3762" t="s">
        <v>137</v>
      </c>
      <c r="K3762" t="s">
        <v>294</v>
      </c>
      <c r="L3762" t="s">
        <v>11063</v>
      </c>
      <c r="M3762" t="s">
        <v>11064</v>
      </c>
      <c r="N3762">
        <v>2.051388888</v>
      </c>
      <c r="O3762">
        <v>0</v>
      </c>
      <c r="P3762">
        <v>9</v>
      </c>
      <c r="Q3762">
        <v>1</v>
      </c>
      <c r="R3762">
        <v>5</v>
      </c>
      <c r="S3762">
        <v>2</v>
      </c>
      <c r="T3762">
        <v>7</v>
      </c>
      <c r="U3762">
        <v>0</v>
      </c>
      <c r="V3762">
        <v>0</v>
      </c>
      <c r="W3762">
        <v>0</v>
      </c>
      <c r="X3762">
        <v>2.6714614320955334</v>
      </c>
      <c r="Y3762">
        <v>0</v>
      </c>
      <c r="Z3762">
        <v>11.333816640468118</v>
      </c>
      <c r="AA3762">
        <v>8.3693740876258929</v>
      </c>
      <c r="AB3762">
        <v>24.295309590154528</v>
      </c>
      <c r="AC3762">
        <v>0</v>
      </c>
      <c r="AD3762">
        <v>0</v>
      </c>
      <c r="AE3762">
        <v>46.669961750344072</v>
      </c>
    </row>
    <row r="3763" spans="1:31" x14ac:dyDescent="0.25">
      <c r="A3763">
        <v>2380551</v>
      </c>
      <c r="B3763">
        <v>1</v>
      </c>
      <c r="C3763" t="s">
        <v>80</v>
      </c>
      <c r="D3763" t="s">
        <v>108</v>
      </c>
      <c r="E3763" t="s">
        <v>1368</v>
      </c>
      <c r="F3763" t="s">
        <v>7010</v>
      </c>
      <c r="G3763" t="s">
        <v>292</v>
      </c>
      <c r="H3763" t="s">
        <v>293</v>
      </c>
      <c r="I3763" t="s">
        <v>136</v>
      </c>
      <c r="J3763" t="s">
        <v>137</v>
      </c>
      <c r="K3763" t="s">
        <v>294</v>
      </c>
      <c r="L3763" t="s">
        <v>11065</v>
      </c>
      <c r="M3763" t="s">
        <v>11066</v>
      </c>
      <c r="N3763">
        <v>8.5075000000000003</v>
      </c>
      <c r="O3763">
        <v>0</v>
      </c>
      <c r="P3763">
        <v>393</v>
      </c>
      <c r="Q3763">
        <v>0</v>
      </c>
      <c r="R3763">
        <v>121</v>
      </c>
      <c r="S3763">
        <v>4</v>
      </c>
      <c r="T3763">
        <v>58</v>
      </c>
      <c r="U3763">
        <v>0</v>
      </c>
      <c r="V3763">
        <v>0</v>
      </c>
      <c r="W3763">
        <v>0</v>
      </c>
      <c r="X3763">
        <v>749.98272782359697</v>
      </c>
      <c r="Y3763">
        <v>0</v>
      </c>
      <c r="Z3763">
        <v>1494.1583552596758</v>
      </c>
      <c r="AA3763">
        <v>134.16377211843758</v>
      </c>
      <c r="AB3763">
        <v>713.0040273196222</v>
      </c>
      <c r="AC3763">
        <v>0</v>
      </c>
      <c r="AD3763">
        <v>0</v>
      </c>
      <c r="AE3763">
        <v>3091.3088825213326</v>
      </c>
    </row>
    <row r="3764" spans="1:31" x14ac:dyDescent="0.25">
      <c r="A3764">
        <v>2382417</v>
      </c>
      <c r="B3764">
        <v>1</v>
      </c>
      <c r="C3764" t="s">
        <v>81</v>
      </c>
      <c r="D3764" t="s">
        <v>113</v>
      </c>
      <c r="E3764" t="s">
        <v>1397</v>
      </c>
      <c r="F3764" t="s">
        <v>11067</v>
      </c>
      <c r="G3764" t="s">
        <v>172</v>
      </c>
      <c r="H3764" t="s">
        <v>293</v>
      </c>
      <c r="I3764" t="s">
        <v>136</v>
      </c>
      <c r="J3764" t="s">
        <v>3</v>
      </c>
      <c r="K3764" t="s">
        <v>138</v>
      </c>
      <c r="L3764" t="s">
        <v>11068</v>
      </c>
      <c r="M3764" t="s">
        <v>11069</v>
      </c>
      <c r="N3764">
        <v>0.32166666599999999</v>
      </c>
      <c r="O3764">
        <v>0</v>
      </c>
      <c r="P3764">
        <v>4414</v>
      </c>
      <c r="Q3764">
        <v>2</v>
      </c>
      <c r="R3764">
        <v>95</v>
      </c>
      <c r="S3764">
        <v>4</v>
      </c>
      <c r="T3764">
        <v>416</v>
      </c>
      <c r="U3764">
        <v>2</v>
      </c>
      <c r="V3764">
        <v>2</v>
      </c>
      <c r="W3764">
        <v>0</v>
      </c>
      <c r="X3764">
        <v>312.98711278628883</v>
      </c>
      <c r="Y3764">
        <v>8.7683213941336486</v>
      </c>
      <c r="Z3764">
        <v>23.004665651500865</v>
      </c>
      <c r="AA3764">
        <v>98.492888775554007</v>
      </c>
      <c r="AB3764">
        <v>226.44363343691148</v>
      </c>
      <c r="AC3764">
        <v>89.535781830716388</v>
      </c>
      <c r="AD3764">
        <v>10.040322212805</v>
      </c>
      <c r="AE3764">
        <v>769.2727260879102</v>
      </c>
    </row>
    <row r="3765" spans="1:31" x14ac:dyDescent="0.25">
      <c r="A3765">
        <v>2386376</v>
      </c>
      <c r="B3765">
        <v>1</v>
      </c>
      <c r="C3765" t="s">
        <v>80</v>
      </c>
      <c r="D3765" t="s">
        <v>88</v>
      </c>
      <c r="E3765" t="s">
        <v>170</v>
      </c>
      <c r="F3765" t="s">
        <v>11070</v>
      </c>
      <c r="G3765" t="s">
        <v>353</v>
      </c>
      <c r="H3765" t="s">
        <v>135</v>
      </c>
      <c r="I3765" t="s">
        <v>136</v>
      </c>
      <c r="J3765" t="s">
        <v>137</v>
      </c>
      <c r="K3765" t="s">
        <v>294</v>
      </c>
      <c r="L3765" t="s">
        <v>11071</v>
      </c>
      <c r="M3765" t="s">
        <v>11072</v>
      </c>
      <c r="N3765">
        <v>4.2738888880000001</v>
      </c>
      <c r="O3765">
        <v>0</v>
      </c>
      <c r="P3765">
        <v>150</v>
      </c>
      <c r="Q3765">
        <v>0</v>
      </c>
      <c r="R3765">
        <v>0</v>
      </c>
      <c r="S3765">
        <v>0</v>
      </c>
      <c r="T3765">
        <v>2</v>
      </c>
      <c r="U3765">
        <v>0</v>
      </c>
      <c r="V3765">
        <v>0</v>
      </c>
      <c r="W3765">
        <v>0</v>
      </c>
      <c r="X3765">
        <v>151.80232350098109</v>
      </c>
      <c r="Y3765">
        <v>0</v>
      </c>
      <c r="Z3765">
        <v>0</v>
      </c>
      <c r="AA3765">
        <v>0</v>
      </c>
      <c r="AB3765">
        <v>25.070546429791701</v>
      </c>
      <c r="AC3765">
        <v>0</v>
      </c>
      <c r="AD3765">
        <v>0</v>
      </c>
      <c r="AE3765">
        <v>176.87286993077279</v>
      </c>
    </row>
    <row r="3766" spans="1:31" x14ac:dyDescent="0.25">
      <c r="A3766">
        <v>2386385</v>
      </c>
      <c r="B3766">
        <v>1</v>
      </c>
      <c r="C3766" t="s">
        <v>80</v>
      </c>
      <c r="D3766" t="s">
        <v>88</v>
      </c>
      <c r="E3766" t="s">
        <v>170</v>
      </c>
      <c r="F3766" t="s">
        <v>11073</v>
      </c>
      <c r="G3766" t="s">
        <v>353</v>
      </c>
      <c r="H3766" t="s">
        <v>135</v>
      </c>
      <c r="I3766" t="s">
        <v>136</v>
      </c>
      <c r="J3766" t="s">
        <v>137</v>
      </c>
      <c r="K3766" t="s">
        <v>294</v>
      </c>
      <c r="L3766" t="s">
        <v>11074</v>
      </c>
      <c r="M3766" t="s">
        <v>11075</v>
      </c>
      <c r="N3766">
        <v>4.1411111109999998</v>
      </c>
      <c r="O3766">
        <v>0</v>
      </c>
      <c r="P3766">
        <v>116</v>
      </c>
      <c r="Q3766">
        <v>0</v>
      </c>
      <c r="R3766">
        <v>0</v>
      </c>
      <c r="S3766">
        <v>0</v>
      </c>
      <c r="T3766">
        <v>6</v>
      </c>
      <c r="U3766">
        <v>0</v>
      </c>
      <c r="V3766">
        <v>0</v>
      </c>
      <c r="W3766">
        <v>0</v>
      </c>
      <c r="X3766">
        <v>109.05985492610563</v>
      </c>
      <c r="Y3766">
        <v>0</v>
      </c>
      <c r="Z3766">
        <v>0</v>
      </c>
      <c r="AA3766">
        <v>0</v>
      </c>
      <c r="AB3766">
        <v>29.748912056742004</v>
      </c>
      <c r="AC3766">
        <v>0</v>
      </c>
      <c r="AD3766">
        <v>0</v>
      </c>
      <c r="AE3766">
        <v>138.80876698284763</v>
      </c>
    </row>
    <row r="3767" spans="1:31" x14ac:dyDescent="0.25">
      <c r="A3767">
        <v>2386467</v>
      </c>
      <c r="B3767">
        <v>1</v>
      </c>
      <c r="C3767" t="s">
        <v>80</v>
      </c>
      <c r="D3767" t="s">
        <v>85</v>
      </c>
      <c r="E3767" t="s">
        <v>132</v>
      </c>
      <c r="F3767" t="s">
        <v>11076</v>
      </c>
      <c r="G3767" t="s">
        <v>149</v>
      </c>
      <c r="H3767" t="s">
        <v>135</v>
      </c>
      <c r="I3767" t="s">
        <v>136</v>
      </c>
      <c r="J3767" t="s">
        <v>137</v>
      </c>
      <c r="K3767" t="s">
        <v>138</v>
      </c>
      <c r="L3767" t="s">
        <v>11077</v>
      </c>
      <c r="M3767" t="s">
        <v>11078</v>
      </c>
      <c r="N3767">
        <v>2.4336111109999998</v>
      </c>
      <c r="O3767">
        <v>0</v>
      </c>
      <c r="P3767">
        <v>1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0.26335591525104168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0.26335591525104168</v>
      </c>
    </row>
    <row r="3768" spans="1:31" x14ac:dyDescent="0.25">
      <c r="A3768">
        <v>2386519</v>
      </c>
      <c r="B3768">
        <v>1</v>
      </c>
      <c r="C3768" t="s">
        <v>80</v>
      </c>
      <c r="D3768" t="s">
        <v>88</v>
      </c>
      <c r="E3768" t="s">
        <v>155</v>
      </c>
      <c r="F3768" t="s">
        <v>11079</v>
      </c>
      <c r="G3768" t="s">
        <v>292</v>
      </c>
      <c r="H3768" t="s">
        <v>135</v>
      </c>
      <c r="I3768" t="s">
        <v>136</v>
      </c>
      <c r="J3768" t="s">
        <v>137</v>
      </c>
      <c r="K3768" t="s">
        <v>294</v>
      </c>
      <c r="L3768" t="s">
        <v>11080</v>
      </c>
      <c r="M3768" t="s">
        <v>11081</v>
      </c>
      <c r="N3768">
        <v>1.3063888880000001</v>
      </c>
      <c r="O3768">
        <v>0</v>
      </c>
      <c r="P3768">
        <v>40</v>
      </c>
      <c r="Q3768">
        <v>0</v>
      </c>
      <c r="R3768">
        <v>0</v>
      </c>
      <c r="S3768">
        <v>0</v>
      </c>
      <c r="T3768">
        <v>10</v>
      </c>
      <c r="U3768">
        <v>0</v>
      </c>
      <c r="V3768">
        <v>0</v>
      </c>
      <c r="W3768">
        <v>0</v>
      </c>
      <c r="X3768">
        <v>9.934553332130438</v>
      </c>
      <c r="Y3768">
        <v>0</v>
      </c>
      <c r="Z3768">
        <v>0</v>
      </c>
      <c r="AA3768">
        <v>0</v>
      </c>
      <c r="AB3768">
        <v>7.8700816307745001</v>
      </c>
      <c r="AC3768">
        <v>0</v>
      </c>
      <c r="AD3768">
        <v>0</v>
      </c>
      <c r="AE3768">
        <v>17.804634962904938</v>
      </c>
    </row>
    <row r="3769" spans="1:31" x14ac:dyDescent="0.25">
      <c r="A3769">
        <v>2386522</v>
      </c>
      <c r="B3769">
        <v>1</v>
      </c>
      <c r="C3769" t="s">
        <v>80</v>
      </c>
      <c r="D3769" t="s">
        <v>88</v>
      </c>
      <c r="E3769" t="s">
        <v>155</v>
      </c>
      <c r="F3769" t="s">
        <v>11082</v>
      </c>
      <c r="G3769" t="s">
        <v>292</v>
      </c>
      <c r="H3769" t="s">
        <v>135</v>
      </c>
      <c r="I3769" t="s">
        <v>136</v>
      </c>
      <c r="J3769" t="s">
        <v>137</v>
      </c>
      <c r="K3769" t="s">
        <v>294</v>
      </c>
      <c r="L3769" t="s">
        <v>11083</v>
      </c>
      <c r="M3769" t="s">
        <v>11084</v>
      </c>
      <c r="N3769">
        <v>1.264444444</v>
      </c>
      <c r="O3769">
        <v>0</v>
      </c>
      <c r="P3769">
        <v>49</v>
      </c>
      <c r="Q3769">
        <v>0</v>
      </c>
      <c r="R3769">
        <v>0</v>
      </c>
      <c r="S3769">
        <v>0</v>
      </c>
      <c r="T3769">
        <v>1</v>
      </c>
      <c r="U3769">
        <v>0</v>
      </c>
      <c r="V3769">
        <v>0</v>
      </c>
      <c r="W3769">
        <v>0</v>
      </c>
      <c r="X3769">
        <v>10.935713247470996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10.935713247470996</v>
      </c>
    </row>
    <row r="3770" spans="1:31" x14ac:dyDescent="0.25">
      <c r="A3770">
        <v>2386356</v>
      </c>
      <c r="B3770">
        <v>1</v>
      </c>
      <c r="C3770" t="s">
        <v>80</v>
      </c>
      <c r="D3770" t="s">
        <v>96</v>
      </c>
      <c r="E3770" t="s">
        <v>132</v>
      </c>
      <c r="F3770" t="s">
        <v>11085</v>
      </c>
      <c r="G3770" t="s">
        <v>149</v>
      </c>
      <c r="H3770" t="s">
        <v>135</v>
      </c>
      <c r="I3770" t="s">
        <v>136</v>
      </c>
      <c r="J3770" t="s">
        <v>137</v>
      </c>
      <c r="K3770" t="s">
        <v>138</v>
      </c>
      <c r="L3770" t="s">
        <v>11086</v>
      </c>
      <c r="M3770" t="s">
        <v>11024</v>
      </c>
      <c r="N3770">
        <v>1.5194444439999999</v>
      </c>
      <c r="O3770">
        <v>0</v>
      </c>
      <c r="P3770">
        <v>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0.15311283936808334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0.15311283936808334</v>
      </c>
    </row>
    <row r="3771" spans="1:31" x14ac:dyDescent="0.25">
      <c r="A3771">
        <v>2386483</v>
      </c>
      <c r="B3771">
        <v>1</v>
      </c>
      <c r="C3771" t="s">
        <v>80</v>
      </c>
      <c r="D3771" t="s">
        <v>84</v>
      </c>
      <c r="E3771" t="s">
        <v>170</v>
      </c>
      <c r="F3771" t="s">
        <v>11087</v>
      </c>
      <c r="G3771" t="s">
        <v>1022</v>
      </c>
      <c r="H3771" t="s">
        <v>135</v>
      </c>
      <c r="I3771" t="s">
        <v>136</v>
      </c>
      <c r="J3771" t="s">
        <v>137</v>
      </c>
      <c r="K3771" t="s">
        <v>138</v>
      </c>
      <c r="L3771" t="s">
        <v>11088</v>
      </c>
      <c r="M3771" t="s">
        <v>11089</v>
      </c>
      <c r="N3771">
        <v>2.3325</v>
      </c>
      <c r="O3771">
        <v>0</v>
      </c>
      <c r="P3771">
        <v>46</v>
      </c>
      <c r="Q3771">
        <v>0</v>
      </c>
      <c r="R3771">
        <v>0</v>
      </c>
      <c r="S3771">
        <v>0</v>
      </c>
      <c r="T3771">
        <v>2</v>
      </c>
      <c r="U3771">
        <v>0</v>
      </c>
      <c r="V3771">
        <v>0</v>
      </c>
      <c r="W3771">
        <v>0</v>
      </c>
      <c r="X3771">
        <v>25.284554847160372</v>
      </c>
      <c r="Y3771">
        <v>0</v>
      </c>
      <c r="Z3771">
        <v>0</v>
      </c>
      <c r="AA3771">
        <v>0</v>
      </c>
      <c r="AB3771">
        <v>0.39845782305729172</v>
      </c>
      <c r="AC3771">
        <v>0</v>
      </c>
      <c r="AD3771">
        <v>0</v>
      </c>
      <c r="AE3771">
        <v>25.683012670217664</v>
      </c>
    </row>
    <row r="3772" spans="1:31" x14ac:dyDescent="0.25">
      <c r="A3772">
        <v>2386493</v>
      </c>
      <c r="B3772">
        <v>1</v>
      </c>
      <c r="C3772" t="s">
        <v>80</v>
      </c>
      <c r="D3772" t="s">
        <v>96</v>
      </c>
      <c r="E3772" t="s">
        <v>132</v>
      </c>
      <c r="F3772" t="s">
        <v>11090</v>
      </c>
      <c r="G3772" t="s">
        <v>149</v>
      </c>
      <c r="H3772" t="s">
        <v>135</v>
      </c>
      <c r="I3772" t="s">
        <v>136</v>
      </c>
      <c r="J3772" t="s">
        <v>137</v>
      </c>
      <c r="K3772" t="s">
        <v>138</v>
      </c>
      <c r="L3772" t="s">
        <v>11091</v>
      </c>
      <c r="M3772" t="s">
        <v>11092</v>
      </c>
      <c r="N3772">
        <v>1.998611111</v>
      </c>
      <c r="O3772">
        <v>0</v>
      </c>
      <c r="P3772">
        <v>1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1.7795789538436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1.7795789538436</v>
      </c>
    </row>
    <row r="3773" spans="1:31" x14ac:dyDescent="0.25">
      <c r="A3773">
        <v>2386506</v>
      </c>
      <c r="B3773">
        <v>1</v>
      </c>
      <c r="C3773" t="s">
        <v>81</v>
      </c>
      <c r="D3773" t="s">
        <v>113</v>
      </c>
      <c r="E3773" t="s">
        <v>170</v>
      </c>
      <c r="F3773" t="s">
        <v>11093</v>
      </c>
      <c r="G3773" t="s">
        <v>343</v>
      </c>
      <c r="H3773" t="s">
        <v>135</v>
      </c>
      <c r="I3773" t="s">
        <v>136</v>
      </c>
      <c r="J3773" t="s">
        <v>137</v>
      </c>
      <c r="K3773" t="s">
        <v>138</v>
      </c>
      <c r="L3773" t="s">
        <v>11094</v>
      </c>
      <c r="M3773" t="s">
        <v>11095</v>
      </c>
      <c r="N3773">
        <v>2.3180555549999999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2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3.1280325812513583</v>
      </c>
      <c r="AC3773">
        <v>0</v>
      </c>
      <c r="AD3773">
        <v>0</v>
      </c>
      <c r="AE3773">
        <v>3.1280325812513583</v>
      </c>
    </row>
    <row r="3774" spans="1:31" x14ac:dyDescent="0.25">
      <c r="A3774">
        <v>2386513</v>
      </c>
      <c r="B3774">
        <v>1</v>
      </c>
      <c r="C3774" t="s">
        <v>80</v>
      </c>
      <c r="D3774" t="s">
        <v>108</v>
      </c>
      <c r="E3774" t="s">
        <v>155</v>
      </c>
      <c r="F3774" t="s">
        <v>11096</v>
      </c>
      <c r="G3774" t="s">
        <v>203</v>
      </c>
      <c r="H3774" t="s">
        <v>135</v>
      </c>
      <c r="I3774" t="s">
        <v>136</v>
      </c>
      <c r="J3774" t="s">
        <v>137</v>
      </c>
      <c r="K3774" t="s">
        <v>138</v>
      </c>
      <c r="L3774" t="s">
        <v>11097</v>
      </c>
      <c r="M3774" t="s">
        <v>11098</v>
      </c>
      <c r="N3774">
        <v>2.4416666660000002</v>
      </c>
      <c r="O3774">
        <v>0</v>
      </c>
      <c r="P3774">
        <v>3</v>
      </c>
      <c r="Q3774">
        <v>0</v>
      </c>
      <c r="R3774">
        <v>2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1.5622002194708</v>
      </c>
      <c r="Y3774">
        <v>0</v>
      </c>
      <c r="Z3774">
        <v>3.3351886951467007</v>
      </c>
      <c r="AA3774">
        <v>0</v>
      </c>
      <c r="AB3774">
        <v>0</v>
      </c>
      <c r="AC3774">
        <v>0</v>
      </c>
      <c r="AD3774">
        <v>0</v>
      </c>
      <c r="AE3774">
        <v>4.8973889146175011</v>
      </c>
    </row>
    <row r="3775" spans="1:31" x14ac:dyDescent="0.25">
      <c r="A3775">
        <v>2386515</v>
      </c>
      <c r="B3775">
        <v>1</v>
      </c>
      <c r="C3775" t="s">
        <v>80</v>
      </c>
      <c r="D3775" t="s">
        <v>105</v>
      </c>
      <c r="E3775" t="s">
        <v>155</v>
      </c>
      <c r="F3775" t="s">
        <v>2552</v>
      </c>
      <c r="G3775" t="s">
        <v>203</v>
      </c>
      <c r="H3775" t="s">
        <v>135</v>
      </c>
      <c r="I3775" t="s">
        <v>136</v>
      </c>
      <c r="J3775" t="s">
        <v>137</v>
      </c>
      <c r="K3775" t="s">
        <v>138</v>
      </c>
      <c r="L3775" t="s">
        <v>11099</v>
      </c>
      <c r="M3775" t="s">
        <v>11100</v>
      </c>
      <c r="N3775">
        <v>2.2236111109999999</v>
      </c>
      <c r="O3775">
        <v>0</v>
      </c>
      <c r="P3775">
        <v>72</v>
      </c>
      <c r="Q3775">
        <v>0</v>
      </c>
      <c r="R3775">
        <v>0</v>
      </c>
      <c r="S3775">
        <v>0</v>
      </c>
      <c r="T3775">
        <v>2</v>
      </c>
      <c r="U3775">
        <v>0</v>
      </c>
      <c r="V3775">
        <v>0</v>
      </c>
      <c r="W3775">
        <v>0</v>
      </c>
      <c r="X3775">
        <v>35.158859494494422</v>
      </c>
      <c r="Y3775">
        <v>0</v>
      </c>
      <c r="Z3775">
        <v>0</v>
      </c>
      <c r="AA3775">
        <v>0</v>
      </c>
      <c r="AB3775">
        <v>9.0510142877517001</v>
      </c>
      <c r="AC3775">
        <v>0</v>
      </c>
      <c r="AD3775">
        <v>0</v>
      </c>
      <c r="AE3775">
        <v>44.20987378224612</v>
      </c>
    </row>
    <row r="3776" spans="1:31" x14ac:dyDescent="0.25">
      <c r="A3776">
        <v>2386523</v>
      </c>
      <c r="B3776">
        <v>1</v>
      </c>
      <c r="C3776" t="s">
        <v>81</v>
      </c>
      <c r="D3776" t="s">
        <v>128</v>
      </c>
      <c r="E3776" t="s">
        <v>132</v>
      </c>
      <c r="F3776" t="s">
        <v>11101</v>
      </c>
      <c r="G3776" t="s">
        <v>149</v>
      </c>
      <c r="H3776" t="s">
        <v>135</v>
      </c>
      <c r="I3776" t="s">
        <v>136</v>
      </c>
      <c r="J3776" t="s">
        <v>137</v>
      </c>
      <c r="K3776" t="s">
        <v>138</v>
      </c>
      <c r="L3776" t="s">
        <v>11102</v>
      </c>
      <c r="M3776" t="s">
        <v>11103</v>
      </c>
      <c r="N3776">
        <v>2.3333333330000001</v>
      </c>
      <c r="O3776">
        <v>0</v>
      </c>
      <c r="P3776">
        <v>1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0.72613717610679995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0.72613717610679995</v>
      </c>
    </row>
    <row r="3777" spans="1:31" x14ac:dyDescent="0.25">
      <c r="A3777">
        <v>2386600</v>
      </c>
      <c r="B3777">
        <v>1</v>
      </c>
      <c r="C3777" t="s">
        <v>80</v>
      </c>
      <c r="D3777" t="s">
        <v>83</v>
      </c>
      <c r="E3777" t="s">
        <v>155</v>
      </c>
      <c r="F3777" t="s">
        <v>11104</v>
      </c>
      <c r="G3777" t="s">
        <v>161</v>
      </c>
      <c r="H3777" t="s">
        <v>135</v>
      </c>
      <c r="I3777" t="s">
        <v>136</v>
      </c>
      <c r="J3777" t="s">
        <v>137</v>
      </c>
      <c r="K3777" t="s">
        <v>138</v>
      </c>
      <c r="L3777" t="s">
        <v>11105</v>
      </c>
      <c r="M3777" t="s">
        <v>11106</v>
      </c>
      <c r="N3777">
        <v>0.37222222199999999</v>
      </c>
      <c r="O3777">
        <v>0</v>
      </c>
      <c r="P3777">
        <v>170</v>
      </c>
      <c r="Q3777">
        <v>0</v>
      </c>
      <c r="R3777">
        <v>0</v>
      </c>
      <c r="S3777">
        <v>0</v>
      </c>
      <c r="T3777">
        <v>8</v>
      </c>
      <c r="U3777">
        <v>0</v>
      </c>
      <c r="V3777">
        <v>0</v>
      </c>
      <c r="W3777">
        <v>0</v>
      </c>
      <c r="X3777">
        <v>17.142372600112715</v>
      </c>
      <c r="Y3777">
        <v>0</v>
      </c>
      <c r="Z3777">
        <v>0</v>
      </c>
      <c r="AA3777">
        <v>0</v>
      </c>
      <c r="AB3777">
        <v>2.623107240151334</v>
      </c>
      <c r="AC3777">
        <v>0</v>
      </c>
      <c r="AD3777">
        <v>0</v>
      </c>
      <c r="AE3777">
        <v>19.765479840264049</v>
      </c>
    </row>
    <row r="3778" spans="1:31" x14ac:dyDescent="0.25">
      <c r="A3778">
        <v>2386415</v>
      </c>
      <c r="B3778">
        <v>1</v>
      </c>
      <c r="C3778" t="s">
        <v>80</v>
      </c>
      <c r="D3778" t="s">
        <v>85</v>
      </c>
      <c r="E3778" t="s">
        <v>155</v>
      </c>
      <c r="F3778" t="s">
        <v>11107</v>
      </c>
      <c r="G3778" t="s">
        <v>292</v>
      </c>
      <c r="H3778" t="s">
        <v>135</v>
      </c>
      <c r="I3778" t="s">
        <v>136</v>
      </c>
      <c r="J3778" t="s">
        <v>137</v>
      </c>
      <c r="K3778" t="s">
        <v>294</v>
      </c>
      <c r="L3778" t="s">
        <v>11108</v>
      </c>
      <c r="M3778" t="s">
        <v>11109</v>
      </c>
      <c r="N3778">
        <v>5.0655555550000004</v>
      </c>
      <c r="O3778">
        <v>0</v>
      </c>
      <c r="P3778">
        <v>134</v>
      </c>
      <c r="Q3778">
        <v>0</v>
      </c>
      <c r="R3778">
        <v>0</v>
      </c>
      <c r="S3778">
        <v>0</v>
      </c>
      <c r="T3778">
        <v>6</v>
      </c>
      <c r="U3778">
        <v>0</v>
      </c>
      <c r="V3778">
        <v>0</v>
      </c>
      <c r="W3778">
        <v>0</v>
      </c>
      <c r="X3778">
        <v>184.27224566151995</v>
      </c>
      <c r="Y3778">
        <v>0</v>
      </c>
      <c r="Z3778">
        <v>0</v>
      </c>
      <c r="AA3778">
        <v>0</v>
      </c>
      <c r="AB3778">
        <v>54.517266516779202</v>
      </c>
      <c r="AC3778">
        <v>0</v>
      </c>
      <c r="AD3778">
        <v>0</v>
      </c>
      <c r="AE3778">
        <v>238.78951217829916</v>
      </c>
    </row>
    <row r="3779" spans="1:31" x14ac:dyDescent="0.25">
      <c r="A3779">
        <v>2386446</v>
      </c>
      <c r="B3779">
        <v>1</v>
      </c>
      <c r="C3779" t="s">
        <v>80</v>
      </c>
      <c r="D3779" t="s">
        <v>99</v>
      </c>
      <c r="E3779" t="s">
        <v>132</v>
      </c>
      <c r="F3779" t="s">
        <v>11110</v>
      </c>
      <c r="G3779" t="s">
        <v>145</v>
      </c>
      <c r="H3779" t="s">
        <v>135</v>
      </c>
      <c r="I3779" t="s">
        <v>136</v>
      </c>
      <c r="J3779" t="s">
        <v>137</v>
      </c>
      <c r="K3779" t="s">
        <v>138</v>
      </c>
      <c r="L3779" t="s">
        <v>11111</v>
      </c>
      <c r="M3779" t="s">
        <v>11112</v>
      </c>
      <c r="N3779">
        <v>1.7805555550000001</v>
      </c>
      <c r="O3779">
        <v>0</v>
      </c>
      <c r="P3779">
        <v>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0.41767059429279163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0.41767059429279163</v>
      </c>
    </row>
    <row r="3780" spans="1:31" x14ac:dyDescent="0.25">
      <c r="A3780">
        <v>2386500</v>
      </c>
      <c r="B3780">
        <v>1</v>
      </c>
      <c r="C3780" t="s">
        <v>80</v>
      </c>
      <c r="D3780" t="s">
        <v>88</v>
      </c>
      <c r="E3780" t="s">
        <v>132</v>
      </c>
      <c r="F3780" t="s">
        <v>11113</v>
      </c>
      <c r="G3780" t="s">
        <v>172</v>
      </c>
      <c r="H3780" t="s">
        <v>135</v>
      </c>
      <c r="I3780" t="s">
        <v>136</v>
      </c>
      <c r="J3780" t="s">
        <v>137</v>
      </c>
      <c r="K3780" t="s">
        <v>138</v>
      </c>
      <c r="L3780" t="s">
        <v>11114</v>
      </c>
      <c r="M3780" t="s">
        <v>11115</v>
      </c>
      <c r="N3780">
        <v>2.7091666659999998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2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69.448843886725697</v>
      </c>
      <c r="AC3780">
        <v>0</v>
      </c>
      <c r="AD3780">
        <v>0</v>
      </c>
      <c r="AE3780">
        <v>69.448843886725697</v>
      </c>
    </row>
    <row r="3781" spans="1:31" x14ac:dyDescent="0.25">
      <c r="A3781">
        <v>2386529</v>
      </c>
      <c r="B3781">
        <v>1</v>
      </c>
      <c r="C3781" t="s">
        <v>81</v>
      </c>
      <c r="D3781" t="s">
        <v>122</v>
      </c>
      <c r="E3781" t="s">
        <v>184</v>
      </c>
      <c r="F3781" t="s">
        <v>11116</v>
      </c>
      <c r="G3781" t="s">
        <v>161</v>
      </c>
      <c r="H3781" t="s">
        <v>135</v>
      </c>
      <c r="I3781" t="s">
        <v>136</v>
      </c>
      <c r="J3781" t="s">
        <v>137</v>
      </c>
      <c r="K3781" t="s">
        <v>138</v>
      </c>
      <c r="L3781" t="s">
        <v>11117</v>
      </c>
      <c r="M3781" t="s">
        <v>11118</v>
      </c>
      <c r="N3781">
        <v>0.505</v>
      </c>
      <c r="O3781">
        <v>0</v>
      </c>
      <c r="P3781">
        <v>1</v>
      </c>
      <c r="Q3781">
        <v>0</v>
      </c>
      <c r="R3781">
        <v>17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0.18066428493181663</v>
      </c>
      <c r="Y3781">
        <v>0</v>
      </c>
      <c r="Z3781">
        <v>6.418243137898668</v>
      </c>
      <c r="AA3781">
        <v>0</v>
      </c>
      <c r="AB3781">
        <v>0</v>
      </c>
      <c r="AC3781">
        <v>0</v>
      </c>
      <c r="AD3781">
        <v>0</v>
      </c>
      <c r="AE3781">
        <v>6.5989074228304849</v>
      </c>
    </row>
    <row r="3782" spans="1:31" x14ac:dyDescent="0.25">
      <c r="A3782">
        <v>2386545</v>
      </c>
      <c r="B3782">
        <v>1</v>
      </c>
      <c r="C3782" t="s">
        <v>80</v>
      </c>
      <c r="D3782" t="s">
        <v>96</v>
      </c>
      <c r="E3782" t="s">
        <v>155</v>
      </c>
      <c r="F3782" t="s">
        <v>11119</v>
      </c>
      <c r="G3782" t="s">
        <v>161</v>
      </c>
      <c r="H3782" t="s">
        <v>135</v>
      </c>
      <c r="I3782" t="s">
        <v>136</v>
      </c>
      <c r="J3782" t="s">
        <v>137</v>
      </c>
      <c r="K3782" t="s">
        <v>138</v>
      </c>
      <c r="L3782" t="s">
        <v>11120</v>
      </c>
      <c r="M3782" t="s">
        <v>11121</v>
      </c>
      <c r="N3782">
        <v>1.997222222</v>
      </c>
      <c r="O3782">
        <v>0</v>
      </c>
      <c r="P3782">
        <v>35</v>
      </c>
      <c r="Q3782">
        <v>0</v>
      </c>
      <c r="R3782">
        <v>5</v>
      </c>
      <c r="S3782">
        <v>0</v>
      </c>
      <c r="T3782">
        <v>9</v>
      </c>
      <c r="U3782">
        <v>0</v>
      </c>
      <c r="V3782">
        <v>0</v>
      </c>
      <c r="W3782">
        <v>0</v>
      </c>
      <c r="X3782">
        <v>38.734343149700251</v>
      </c>
      <c r="Y3782">
        <v>0</v>
      </c>
      <c r="Z3782">
        <v>23.525331588920086</v>
      </c>
      <c r="AA3782">
        <v>0</v>
      </c>
      <c r="AB3782">
        <v>28.775663972922533</v>
      </c>
      <c r="AC3782">
        <v>0</v>
      </c>
      <c r="AD3782">
        <v>0</v>
      </c>
      <c r="AE3782">
        <v>91.035338711542863</v>
      </c>
    </row>
    <row r="3783" spans="1:31" x14ac:dyDescent="0.25">
      <c r="A3783">
        <v>2386566</v>
      </c>
      <c r="B3783">
        <v>1</v>
      </c>
      <c r="C3783" t="s">
        <v>80</v>
      </c>
      <c r="D3783" t="s">
        <v>83</v>
      </c>
      <c r="E3783" t="s">
        <v>155</v>
      </c>
      <c r="F3783" t="s">
        <v>11122</v>
      </c>
      <c r="G3783" t="s">
        <v>172</v>
      </c>
      <c r="H3783" t="s">
        <v>135</v>
      </c>
      <c r="I3783" t="s">
        <v>136</v>
      </c>
      <c r="J3783" t="s">
        <v>3</v>
      </c>
      <c r="K3783" t="s">
        <v>138</v>
      </c>
      <c r="L3783" t="s">
        <v>11123</v>
      </c>
      <c r="M3783" t="s">
        <v>11124</v>
      </c>
      <c r="N3783">
        <v>1.2455555549999999</v>
      </c>
      <c r="O3783">
        <v>0</v>
      </c>
      <c r="P3783">
        <v>201</v>
      </c>
      <c r="Q3783">
        <v>0</v>
      </c>
      <c r="R3783">
        <v>0</v>
      </c>
      <c r="S3783">
        <v>0</v>
      </c>
      <c r="T3783">
        <v>8</v>
      </c>
      <c r="U3783">
        <v>0</v>
      </c>
      <c r="V3783">
        <v>0</v>
      </c>
      <c r="W3783">
        <v>0</v>
      </c>
      <c r="X3783">
        <v>49.689720909238069</v>
      </c>
      <c r="Y3783">
        <v>0</v>
      </c>
      <c r="Z3783">
        <v>0</v>
      </c>
      <c r="AA3783">
        <v>0</v>
      </c>
      <c r="AB3783">
        <v>15.272168013637334</v>
      </c>
      <c r="AC3783">
        <v>0</v>
      </c>
      <c r="AD3783">
        <v>0</v>
      </c>
      <c r="AE3783">
        <v>64.961888922875403</v>
      </c>
    </row>
    <row r="3784" spans="1:31" x14ac:dyDescent="0.25">
      <c r="A3784">
        <v>2386578</v>
      </c>
      <c r="B3784">
        <v>1</v>
      </c>
      <c r="C3784" t="s">
        <v>80</v>
      </c>
      <c r="D3784" t="s">
        <v>108</v>
      </c>
      <c r="E3784" t="s">
        <v>155</v>
      </c>
      <c r="F3784" t="s">
        <v>11125</v>
      </c>
      <c r="G3784" t="s">
        <v>558</v>
      </c>
      <c r="H3784" t="s">
        <v>135</v>
      </c>
      <c r="I3784" t="s">
        <v>136</v>
      </c>
      <c r="J3784" t="s">
        <v>137</v>
      </c>
      <c r="K3784" t="s">
        <v>138</v>
      </c>
      <c r="L3784" t="s">
        <v>11126</v>
      </c>
      <c r="M3784" t="s">
        <v>11127</v>
      </c>
      <c r="N3784">
        <v>1.523055555</v>
      </c>
      <c r="O3784">
        <v>0</v>
      </c>
      <c r="P3784">
        <v>13</v>
      </c>
      <c r="Q3784">
        <v>0</v>
      </c>
      <c r="R3784">
        <v>3</v>
      </c>
      <c r="S3784">
        <v>0</v>
      </c>
      <c r="T3784">
        <v>4</v>
      </c>
      <c r="U3784">
        <v>0</v>
      </c>
      <c r="V3784">
        <v>0</v>
      </c>
      <c r="W3784">
        <v>0</v>
      </c>
      <c r="X3784">
        <v>2.4835983216344748</v>
      </c>
      <c r="Y3784">
        <v>0</v>
      </c>
      <c r="Z3784">
        <v>5.6213011376396009</v>
      </c>
      <c r="AA3784">
        <v>0</v>
      </c>
      <c r="AB3784">
        <v>8.1631145114032666</v>
      </c>
      <c r="AC3784">
        <v>0</v>
      </c>
      <c r="AD3784">
        <v>0</v>
      </c>
      <c r="AE3784">
        <v>16.268013970677345</v>
      </c>
    </row>
    <row r="3785" spans="1:31" x14ac:dyDescent="0.25">
      <c r="A3785">
        <v>2386596</v>
      </c>
      <c r="B3785">
        <v>1</v>
      </c>
      <c r="C3785" t="s">
        <v>81</v>
      </c>
      <c r="D3785" t="s">
        <v>118</v>
      </c>
      <c r="E3785" t="s">
        <v>132</v>
      </c>
      <c r="F3785" t="s">
        <v>2763</v>
      </c>
      <c r="G3785" t="s">
        <v>172</v>
      </c>
      <c r="H3785" t="s">
        <v>135</v>
      </c>
      <c r="I3785" t="s">
        <v>136</v>
      </c>
      <c r="J3785" t="s">
        <v>3</v>
      </c>
      <c r="K3785" t="s">
        <v>138</v>
      </c>
      <c r="L3785" t="s">
        <v>11128</v>
      </c>
      <c r="M3785" t="s">
        <v>11129</v>
      </c>
      <c r="N3785">
        <v>5.358333333</v>
      </c>
      <c r="O3785">
        <v>0</v>
      </c>
      <c r="P3785">
        <v>9</v>
      </c>
      <c r="Q3785">
        <v>0</v>
      </c>
      <c r="R3785">
        <v>0</v>
      </c>
      <c r="S3785">
        <v>0</v>
      </c>
      <c r="T3785">
        <v>2</v>
      </c>
      <c r="U3785">
        <v>0</v>
      </c>
      <c r="V3785">
        <v>0</v>
      </c>
      <c r="W3785">
        <v>0</v>
      </c>
      <c r="X3785">
        <v>10.597295157840799</v>
      </c>
      <c r="Y3785">
        <v>0</v>
      </c>
      <c r="Z3785">
        <v>0</v>
      </c>
      <c r="AA3785">
        <v>0</v>
      </c>
      <c r="AB3785">
        <v>3.7407675253968504</v>
      </c>
      <c r="AC3785">
        <v>0</v>
      </c>
      <c r="AD3785">
        <v>0</v>
      </c>
      <c r="AE3785">
        <v>14.338062683237649</v>
      </c>
    </row>
    <row r="3786" spans="1:31" x14ac:dyDescent="0.25">
      <c r="A3786">
        <v>2386487</v>
      </c>
      <c r="B3786">
        <v>1</v>
      </c>
      <c r="C3786" t="s">
        <v>80</v>
      </c>
      <c r="D3786" t="s">
        <v>94</v>
      </c>
      <c r="E3786" t="s">
        <v>155</v>
      </c>
      <c r="F3786" t="s">
        <v>11130</v>
      </c>
      <c r="G3786" t="s">
        <v>203</v>
      </c>
      <c r="H3786" t="s">
        <v>135</v>
      </c>
      <c r="I3786" t="s">
        <v>136</v>
      </c>
      <c r="J3786" t="s">
        <v>137</v>
      </c>
      <c r="K3786" t="s">
        <v>138</v>
      </c>
      <c r="L3786" t="s">
        <v>11131</v>
      </c>
      <c r="M3786" t="s">
        <v>11132</v>
      </c>
      <c r="N3786">
        <v>4.4633333329999996</v>
      </c>
      <c r="O3786">
        <v>0</v>
      </c>
      <c r="P3786">
        <v>0</v>
      </c>
      <c r="Q3786">
        <v>0</v>
      </c>
      <c r="R3786">
        <v>3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27.734931610592206</v>
      </c>
      <c r="AA3786">
        <v>0</v>
      </c>
      <c r="AB3786">
        <v>0</v>
      </c>
      <c r="AC3786">
        <v>0</v>
      </c>
      <c r="AD3786">
        <v>0</v>
      </c>
      <c r="AE3786">
        <v>27.734931610592206</v>
      </c>
    </row>
    <row r="3787" spans="1:31" x14ac:dyDescent="0.25">
      <c r="A3787">
        <v>2386518</v>
      </c>
      <c r="B3787">
        <v>1</v>
      </c>
      <c r="C3787" t="s">
        <v>80</v>
      </c>
      <c r="D3787" t="s">
        <v>100</v>
      </c>
      <c r="E3787" t="s">
        <v>155</v>
      </c>
      <c r="F3787" t="s">
        <v>11133</v>
      </c>
      <c r="G3787" t="s">
        <v>157</v>
      </c>
      <c r="H3787" t="s">
        <v>135</v>
      </c>
      <c r="I3787" t="s">
        <v>136</v>
      </c>
      <c r="J3787" t="s">
        <v>137</v>
      </c>
      <c r="K3787" t="s">
        <v>138</v>
      </c>
      <c r="L3787" t="s">
        <v>11134</v>
      </c>
      <c r="M3787" t="s">
        <v>11135</v>
      </c>
      <c r="N3787">
        <v>3.8294444439999999</v>
      </c>
      <c r="O3787">
        <v>0</v>
      </c>
      <c r="P3787">
        <v>36</v>
      </c>
      <c r="Q3787">
        <v>0</v>
      </c>
      <c r="R3787">
        <v>0</v>
      </c>
      <c r="S3787">
        <v>0</v>
      </c>
      <c r="T3787">
        <v>12</v>
      </c>
      <c r="U3787">
        <v>0</v>
      </c>
      <c r="V3787">
        <v>0</v>
      </c>
      <c r="W3787">
        <v>0</v>
      </c>
      <c r="X3787">
        <v>33.361182787575629</v>
      </c>
      <c r="Y3787">
        <v>0</v>
      </c>
      <c r="Z3787">
        <v>0</v>
      </c>
      <c r="AA3787">
        <v>0</v>
      </c>
      <c r="AB3787">
        <v>64.057954487397339</v>
      </c>
      <c r="AC3787">
        <v>0</v>
      </c>
      <c r="AD3787">
        <v>0</v>
      </c>
      <c r="AE3787">
        <v>97.419137274972968</v>
      </c>
    </row>
    <row r="3788" spans="1:31" x14ac:dyDescent="0.25">
      <c r="A3788">
        <v>2386546</v>
      </c>
      <c r="B3788">
        <v>1</v>
      </c>
      <c r="C3788" t="s">
        <v>80</v>
      </c>
      <c r="D3788" t="s">
        <v>87</v>
      </c>
      <c r="E3788" t="s">
        <v>132</v>
      </c>
      <c r="F3788" t="s">
        <v>11053</v>
      </c>
      <c r="G3788" t="s">
        <v>145</v>
      </c>
      <c r="H3788" t="s">
        <v>135</v>
      </c>
      <c r="I3788" t="s">
        <v>136</v>
      </c>
      <c r="J3788" t="s">
        <v>137</v>
      </c>
      <c r="K3788" t="s">
        <v>138</v>
      </c>
      <c r="L3788" t="s">
        <v>11136</v>
      </c>
      <c r="M3788" t="s">
        <v>11137</v>
      </c>
      <c r="N3788">
        <v>3.5472222219999998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5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1.7685624055123998</v>
      </c>
      <c r="AC3788">
        <v>0</v>
      </c>
      <c r="AD3788">
        <v>0</v>
      </c>
      <c r="AE3788">
        <v>1.7685624055123998</v>
      </c>
    </row>
    <row r="3789" spans="1:31" x14ac:dyDescent="0.25">
      <c r="A3789">
        <v>2386574</v>
      </c>
      <c r="B3789">
        <v>1</v>
      </c>
      <c r="C3789" t="s">
        <v>81</v>
      </c>
      <c r="D3789" t="s">
        <v>119</v>
      </c>
      <c r="E3789" t="s">
        <v>155</v>
      </c>
      <c r="F3789" t="s">
        <v>7974</v>
      </c>
      <c r="G3789" t="s">
        <v>203</v>
      </c>
      <c r="H3789" t="s">
        <v>135</v>
      </c>
      <c r="I3789" t="s">
        <v>136</v>
      </c>
      <c r="J3789" t="s">
        <v>137</v>
      </c>
      <c r="K3789" t="s">
        <v>138</v>
      </c>
      <c r="L3789" t="s">
        <v>11138</v>
      </c>
      <c r="M3789" t="s">
        <v>11139</v>
      </c>
      <c r="N3789">
        <v>2.0527777770000002</v>
      </c>
      <c r="O3789">
        <v>0</v>
      </c>
      <c r="P3789">
        <v>16</v>
      </c>
      <c r="Q3789">
        <v>0</v>
      </c>
      <c r="R3789">
        <v>2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3.7040190537908004</v>
      </c>
      <c r="Y3789">
        <v>0</v>
      </c>
      <c r="Z3789">
        <v>5.8841947184207504</v>
      </c>
      <c r="AA3789">
        <v>0</v>
      </c>
      <c r="AB3789">
        <v>0</v>
      </c>
      <c r="AC3789">
        <v>0</v>
      </c>
      <c r="AD3789">
        <v>0</v>
      </c>
      <c r="AE3789">
        <v>9.5882137722115512</v>
      </c>
    </row>
    <row r="3790" spans="1:31" x14ac:dyDescent="0.25">
      <c r="A3790">
        <v>2386589</v>
      </c>
      <c r="B3790">
        <v>1</v>
      </c>
      <c r="C3790" t="s">
        <v>80</v>
      </c>
      <c r="D3790" t="s">
        <v>82</v>
      </c>
      <c r="E3790" t="s">
        <v>132</v>
      </c>
      <c r="F3790" t="s">
        <v>11140</v>
      </c>
      <c r="G3790" t="s">
        <v>145</v>
      </c>
      <c r="H3790" t="s">
        <v>135</v>
      </c>
      <c r="I3790" t="s">
        <v>136</v>
      </c>
      <c r="J3790" t="s">
        <v>137</v>
      </c>
      <c r="K3790" t="s">
        <v>138</v>
      </c>
      <c r="L3790" t="s">
        <v>11141</v>
      </c>
      <c r="M3790" t="s">
        <v>11142</v>
      </c>
      <c r="N3790">
        <v>1.984722222</v>
      </c>
      <c r="O3790">
        <v>0</v>
      </c>
      <c r="P3790">
        <v>9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6.3653077488067416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6.3653077488067416</v>
      </c>
    </row>
    <row r="3791" spans="1:31" x14ac:dyDescent="0.25">
      <c r="A3791">
        <v>2386590</v>
      </c>
      <c r="B3791">
        <v>1</v>
      </c>
      <c r="C3791" t="s">
        <v>81</v>
      </c>
      <c r="D3791" t="s">
        <v>123</v>
      </c>
      <c r="E3791" t="s">
        <v>132</v>
      </c>
      <c r="F3791" t="s">
        <v>11143</v>
      </c>
      <c r="G3791" t="s">
        <v>172</v>
      </c>
      <c r="H3791" t="s">
        <v>135</v>
      </c>
      <c r="I3791" t="s">
        <v>136</v>
      </c>
      <c r="J3791" t="s">
        <v>137</v>
      </c>
      <c r="K3791" t="s">
        <v>138</v>
      </c>
      <c r="L3791" t="s">
        <v>11144</v>
      </c>
      <c r="M3791" t="s">
        <v>11145</v>
      </c>
      <c r="N3791">
        <v>2.096666666</v>
      </c>
      <c r="O3791">
        <v>0</v>
      </c>
      <c r="P3791">
        <v>9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3.1211939177708339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3.1211939177708339</v>
      </c>
    </row>
    <row r="3792" spans="1:31" x14ac:dyDescent="0.25">
      <c r="A3792">
        <v>2386592</v>
      </c>
      <c r="B3792">
        <v>1</v>
      </c>
      <c r="C3792" t="s">
        <v>81</v>
      </c>
      <c r="D3792" t="s">
        <v>123</v>
      </c>
      <c r="E3792" t="s">
        <v>132</v>
      </c>
      <c r="F3792" t="s">
        <v>11146</v>
      </c>
      <c r="G3792" t="s">
        <v>145</v>
      </c>
      <c r="H3792" t="s">
        <v>135</v>
      </c>
      <c r="I3792" t="s">
        <v>136</v>
      </c>
      <c r="J3792" t="s">
        <v>137</v>
      </c>
      <c r="K3792" t="s">
        <v>138</v>
      </c>
      <c r="L3792" t="s">
        <v>11147</v>
      </c>
      <c r="M3792" t="s">
        <v>11148</v>
      </c>
      <c r="N3792">
        <v>2.2222222220000001</v>
      </c>
      <c r="O3792">
        <v>0</v>
      </c>
      <c r="P3792">
        <v>2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1.04156548956E-2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1.04156548956E-2</v>
      </c>
    </row>
    <row r="3793" spans="1:31" x14ac:dyDescent="0.25">
      <c r="A3793">
        <v>2386599</v>
      </c>
      <c r="B3793">
        <v>1</v>
      </c>
      <c r="C3793" t="s">
        <v>80</v>
      </c>
      <c r="D3793" t="s">
        <v>93</v>
      </c>
      <c r="E3793" t="s">
        <v>155</v>
      </c>
      <c r="F3793" t="s">
        <v>11149</v>
      </c>
      <c r="G3793" t="s">
        <v>203</v>
      </c>
      <c r="H3793" t="s">
        <v>135</v>
      </c>
      <c r="I3793" t="s">
        <v>136</v>
      </c>
      <c r="J3793" t="s">
        <v>137</v>
      </c>
      <c r="K3793" t="s">
        <v>138</v>
      </c>
      <c r="L3793" t="s">
        <v>11150</v>
      </c>
      <c r="M3793" t="s">
        <v>11151</v>
      </c>
      <c r="N3793">
        <v>2.1119444440000001</v>
      </c>
      <c r="O3793">
        <v>0</v>
      </c>
      <c r="P3793">
        <v>0</v>
      </c>
      <c r="Q3793">
        <v>0</v>
      </c>
      <c r="R3793">
        <v>2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3.6886877953019752</v>
      </c>
      <c r="AA3793">
        <v>0</v>
      </c>
      <c r="AB3793">
        <v>0.35093455703125004</v>
      </c>
      <c r="AC3793">
        <v>0</v>
      </c>
      <c r="AD3793">
        <v>0</v>
      </c>
      <c r="AE3793">
        <v>4.0396223523332253</v>
      </c>
    </row>
    <row r="3794" spans="1:31" x14ac:dyDescent="0.25">
      <c r="A3794">
        <v>2386601</v>
      </c>
      <c r="B3794">
        <v>1</v>
      </c>
      <c r="C3794" t="s">
        <v>81</v>
      </c>
      <c r="D3794" t="s">
        <v>120</v>
      </c>
      <c r="E3794" t="s">
        <v>132</v>
      </c>
      <c r="F3794" t="s">
        <v>11152</v>
      </c>
      <c r="G3794" t="s">
        <v>149</v>
      </c>
      <c r="H3794" t="s">
        <v>135</v>
      </c>
      <c r="I3794" t="s">
        <v>136</v>
      </c>
      <c r="J3794" t="s">
        <v>137</v>
      </c>
      <c r="K3794" t="s">
        <v>138</v>
      </c>
      <c r="L3794" t="s">
        <v>11153</v>
      </c>
      <c r="M3794" t="s">
        <v>11154</v>
      </c>
      <c r="N3794">
        <v>1.62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0.41194384730599998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0.41194384730599998</v>
      </c>
    </row>
    <row r="3795" spans="1:31" x14ac:dyDescent="0.25">
      <c r="A3795">
        <v>2386630</v>
      </c>
      <c r="B3795">
        <v>1</v>
      </c>
      <c r="C3795" t="s">
        <v>80</v>
      </c>
      <c r="D3795" t="s">
        <v>106</v>
      </c>
      <c r="E3795" t="s">
        <v>155</v>
      </c>
      <c r="F3795" t="s">
        <v>11155</v>
      </c>
      <c r="G3795" t="s">
        <v>594</v>
      </c>
      <c r="H3795" t="s">
        <v>135</v>
      </c>
      <c r="I3795" t="s">
        <v>136</v>
      </c>
      <c r="J3795" t="s">
        <v>137</v>
      </c>
      <c r="K3795" t="s">
        <v>138</v>
      </c>
      <c r="L3795" t="s">
        <v>11156</v>
      </c>
      <c r="M3795" t="s">
        <v>11157</v>
      </c>
      <c r="N3795">
        <v>0.93222222200000004</v>
      </c>
      <c r="O3795">
        <v>0</v>
      </c>
      <c r="P3795">
        <v>53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11.631662704549985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11.631662704549985</v>
      </c>
    </row>
    <row r="3796" spans="1:31" x14ac:dyDescent="0.25">
      <c r="A3796">
        <v>2386643</v>
      </c>
      <c r="B3796">
        <v>1</v>
      </c>
      <c r="C3796" t="s">
        <v>80</v>
      </c>
      <c r="D3796" t="s">
        <v>97</v>
      </c>
      <c r="E3796" t="s">
        <v>155</v>
      </c>
      <c r="F3796" t="s">
        <v>11158</v>
      </c>
      <c r="G3796" t="s">
        <v>161</v>
      </c>
      <c r="H3796" t="s">
        <v>135</v>
      </c>
      <c r="I3796" t="s">
        <v>136</v>
      </c>
      <c r="J3796" t="s">
        <v>137</v>
      </c>
      <c r="K3796" t="s">
        <v>138</v>
      </c>
      <c r="L3796" t="s">
        <v>11159</v>
      </c>
      <c r="M3796" t="s">
        <v>11160</v>
      </c>
      <c r="N3796">
        <v>0.92527777700000002</v>
      </c>
      <c r="O3796">
        <v>0</v>
      </c>
      <c r="P3796">
        <v>202</v>
      </c>
      <c r="Q3796">
        <v>0</v>
      </c>
      <c r="R3796">
        <v>2</v>
      </c>
      <c r="S3796">
        <v>0</v>
      </c>
      <c r="T3796">
        <v>23</v>
      </c>
      <c r="U3796">
        <v>0</v>
      </c>
      <c r="V3796">
        <v>0</v>
      </c>
      <c r="W3796">
        <v>0</v>
      </c>
      <c r="X3796">
        <v>55.072898180298594</v>
      </c>
      <c r="Y3796">
        <v>0</v>
      </c>
      <c r="Z3796">
        <v>0.33805123232068329</v>
      </c>
      <c r="AA3796">
        <v>0</v>
      </c>
      <c r="AB3796">
        <v>39.348158054008877</v>
      </c>
      <c r="AC3796">
        <v>0</v>
      </c>
      <c r="AD3796">
        <v>0</v>
      </c>
      <c r="AE3796">
        <v>94.759107466628151</v>
      </c>
    </row>
    <row r="3797" spans="1:31" x14ac:dyDescent="0.25">
      <c r="A3797">
        <v>2386663</v>
      </c>
      <c r="B3797">
        <v>1</v>
      </c>
      <c r="C3797" t="s">
        <v>80</v>
      </c>
      <c r="D3797" t="s">
        <v>82</v>
      </c>
      <c r="E3797" t="s">
        <v>155</v>
      </c>
      <c r="F3797" t="s">
        <v>11161</v>
      </c>
      <c r="G3797" t="s">
        <v>161</v>
      </c>
      <c r="H3797" t="s">
        <v>135</v>
      </c>
      <c r="I3797" t="s">
        <v>136</v>
      </c>
      <c r="J3797" t="s">
        <v>137</v>
      </c>
      <c r="K3797" t="s">
        <v>138</v>
      </c>
      <c r="L3797" t="s">
        <v>11162</v>
      </c>
      <c r="M3797" t="s">
        <v>11163</v>
      </c>
      <c r="N3797">
        <v>0.72777777700000001</v>
      </c>
      <c r="O3797">
        <v>0</v>
      </c>
      <c r="P3797">
        <v>31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7.5815602196663328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7.5815602196663328</v>
      </c>
    </row>
    <row r="3798" spans="1:31" x14ac:dyDescent="0.25">
      <c r="A3798">
        <v>2386384</v>
      </c>
      <c r="B3798">
        <v>1</v>
      </c>
      <c r="C3798" t="s">
        <v>80</v>
      </c>
      <c r="D3798" t="s">
        <v>86</v>
      </c>
      <c r="E3798" t="s">
        <v>155</v>
      </c>
      <c r="F3798" t="s">
        <v>11164</v>
      </c>
      <c r="G3798" t="s">
        <v>353</v>
      </c>
      <c r="H3798" t="s">
        <v>135</v>
      </c>
      <c r="I3798" t="s">
        <v>136</v>
      </c>
      <c r="J3798" t="s">
        <v>137</v>
      </c>
      <c r="K3798" t="s">
        <v>294</v>
      </c>
      <c r="L3798" t="s">
        <v>11165</v>
      </c>
      <c r="M3798" t="s">
        <v>11166</v>
      </c>
      <c r="N3798">
        <v>7.8272222219999996</v>
      </c>
      <c r="O3798">
        <v>0</v>
      </c>
      <c r="P3798">
        <v>165</v>
      </c>
      <c r="Q3798">
        <v>0</v>
      </c>
      <c r="R3798">
        <v>0</v>
      </c>
      <c r="S3798">
        <v>0</v>
      </c>
      <c r="T3798">
        <v>4</v>
      </c>
      <c r="U3798">
        <v>0</v>
      </c>
      <c r="V3798">
        <v>0</v>
      </c>
      <c r="W3798">
        <v>0</v>
      </c>
      <c r="X3798">
        <v>298.99075153300743</v>
      </c>
      <c r="Y3798">
        <v>0</v>
      </c>
      <c r="Z3798">
        <v>0</v>
      </c>
      <c r="AA3798">
        <v>0</v>
      </c>
      <c r="AB3798">
        <v>35.817846536909123</v>
      </c>
      <c r="AC3798">
        <v>0</v>
      </c>
      <c r="AD3798">
        <v>0</v>
      </c>
      <c r="AE3798">
        <v>334.80859806991657</v>
      </c>
    </row>
    <row r="3799" spans="1:31" x14ac:dyDescent="0.25">
      <c r="A3799">
        <v>2386392</v>
      </c>
      <c r="B3799">
        <v>1</v>
      </c>
      <c r="C3799" t="s">
        <v>80</v>
      </c>
      <c r="D3799" t="s">
        <v>97</v>
      </c>
      <c r="E3799" t="s">
        <v>155</v>
      </c>
      <c r="F3799" t="s">
        <v>4646</v>
      </c>
      <c r="G3799" t="s">
        <v>353</v>
      </c>
      <c r="H3799" t="s">
        <v>135</v>
      </c>
      <c r="I3799" t="s">
        <v>136</v>
      </c>
      <c r="J3799" t="s">
        <v>137</v>
      </c>
      <c r="K3799" t="s">
        <v>294</v>
      </c>
      <c r="L3799" t="s">
        <v>11167</v>
      </c>
      <c r="M3799" t="s">
        <v>11168</v>
      </c>
      <c r="N3799">
        <v>7.903888888</v>
      </c>
      <c r="O3799">
        <v>0</v>
      </c>
      <c r="P3799">
        <v>156</v>
      </c>
      <c r="Q3799">
        <v>0</v>
      </c>
      <c r="R3799">
        <v>0</v>
      </c>
      <c r="S3799">
        <v>0</v>
      </c>
      <c r="T3799">
        <v>10</v>
      </c>
      <c r="U3799">
        <v>0</v>
      </c>
      <c r="V3799">
        <v>0</v>
      </c>
      <c r="W3799">
        <v>0</v>
      </c>
      <c r="X3799">
        <v>344.20718610376559</v>
      </c>
      <c r="Y3799">
        <v>0</v>
      </c>
      <c r="Z3799">
        <v>0</v>
      </c>
      <c r="AA3799">
        <v>0</v>
      </c>
      <c r="AB3799">
        <v>87.680523132540159</v>
      </c>
      <c r="AC3799">
        <v>0</v>
      </c>
      <c r="AD3799">
        <v>0</v>
      </c>
      <c r="AE3799">
        <v>431.88770923630574</v>
      </c>
    </row>
    <row r="3800" spans="1:31" x14ac:dyDescent="0.25">
      <c r="A3800">
        <v>2386571</v>
      </c>
      <c r="B3800">
        <v>1</v>
      </c>
      <c r="C3800" t="s">
        <v>80</v>
      </c>
      <c r="D3800" t="s">
        <v>88</v>
      </c>
      <c r="E3800" t="s">
        <v>170</v>
      </c>
      <c r="F3800" t="s">
        <v>11169</v>
      </c>
      <c r="G3800" t="s">
        <v>353</v>
      </c>
      <c r="H3800" t="s">
        <v>135</v>
      </c>
      <c r="I3800" t="s">
        <v>136</v>
      </c>
      <c r="J3800" t="s">
        <v>137</v>
      </c>
      <c r="K3800" t="s">
        <v>294</v>
      </c>
      <c r="L3800" t="s">
        <v>11170</v>
      </c>
      <c r="M3800" t="s">
        <v>11171</v>
      </c>
      <c r="N3800">
        <v>3.8358333330000001</v>
      </c>
      <c r="O3800">
        <v>0</v>
      </c>
      <c r="P3800">
        <v>184</v>
      </c>
      <c r="Q3800">
        <v>0</v>
      </c>
      <c r="R3800">
        <v>0</v>
      </c>
      <c r="S3800">
        <v>0</v>
      </c>
      <c r="T3800">
        <v>16</v>
      </c>
      <c r="U3800">
        <v>0</v>
      </c>
      <c r="V3800">
        <v>0</v>
      </c>
      <c r="W3800">
        <v>0</v>
      </c>
      <c r="X3800">
        <v>166.96601397025134</v>
      </c>
      <c r="Y3800">
        <v>0</v>
      </c>
      <c r="Z3800">
        <v>0</v>
      </c>
      <c r="AA3800">
        <v>0</v>
      </c>
      <c r="AB3800">
        <v>105.53470526296798</v>
      </c>
      <c r="AC3800">
        <v>0</v>
      </c>
      <c r="AD3800">
        <v>0</v>
      </c>
      <c r="AE3800">
        <v>272.50071923321934</v>
      </c>
    </row>
    <row r="3801" spans="1:31" x14ac:dyDescent="0.25">
      <c r="A3801">
        <v>2386597</v>
      </c>
      <c r="B3801">
        <v>1</v>
      </c>
      <c r="C3801" t="s">
        <v>80</v>
      </c>
      <c r="D3801" t="s">
        <v>98</v>
      </c>
      <c r="E3801" t="s">
        <v>155</v>
      </c>
      <c r="F3801" t="s">
        <v>7456</v>
      </c>
      <c r="G3801" t="s">
        <v>203</v>
      </c>
      <c r="H3801" t="s">
        <v>135</v>
      </c>
      <c r="I3801" t="s">
        <v>136</v>
      </c>
      <c r="J3801" t="s">
        <v>137</v>
      </c>
      <c r="K3801" t="s">
        <v>138</v>
      </c>
      <c r="L3801" t="s">
        <v>11172</v>
      </c>
      <c r="M3801" t="s">
        <v>11173</v>
      </c>
      <c r="N3801">
        <v>3.33</v>
      </c>
      <c r="O3801">
        <v>0</v>
      </c>
      <c r="P3801">
        <v>7</v>
      </c>
      <c r="Q3801">
        <v>0</v>
      </c>
      <c r="R3801">
        <v>7</v>
      </c>
      <c r="S3801">
        <v>0</v>
      </c>
      <c r="T3801">
        <v>9</v>
      </c>
      <c r="U3801">
        <v>0</v>
      </c>
      <c r="V3801">
        <v>0</v>
      </c>
      <c r="W3801">
        <v>0</v>
      </c>
      <c r="X3801">
        <v>17.755562842110301</v>
      </c>
      <c r="Y3801">
        <v>0</v>
      </c>
      <c r="Z3801">
        <v>60.488855225366002</v>
      </c>
      <c r="AA3801">
        <v>0</v>
      </c>
      <c r="AB3801">
        <v>143.49214722425634</v>
      </c>
      <c r="AC3801">
        <v>0</v>
      </c>
      <c r="AD3801">
        <v>0</v>
      </c>
      <c r="AE3801">
        <v>221.73656529173263</v>
      </c>
    </row>
    <row r="3802" spans="1:31" x14ac:dyDescent="0.25">
      <c r="A3802">
        <v>2386635</v>
      </c>
      <c r="B3802">
        <v>1</v>
      </c>
      <c r="C3802" t="s">
        <v>81</v>
      </c>
      <c r="D3802" t="s">
        <v>127</v>
      </c>
      <c r="E3802" t="s">
        <v>155</v>
      </c>
      <c r="F3802" t="s">
        <v>11174</v>
      </c>
      <c r="G3802" t="s">
        <v>203</v>
      </c>
      <c r="H3802" t="s">
        <v>135</v>
      </c>
      <c r="I3802" t="s">
        <v>136</v>
      </c>
      <c r="J3802" t="s">
        <v>137</v>
      </c>
      <c r="K3802" t="s">
        <v>138</v>
      </c>
      <c r="L3802" t="s">
        <v>11175</v>
      </c>
      <c r="M3802" t="s">
        <v>11176</v>
      </c>
      <c r="N3802">
        <v>1.9086111109999999</v>
      </c>
      <c r="O3802">
        <v>0</v>
      </c>
      <c r="P3802">
        <v>38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13.503157097208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13.503157097208</v>
      </c>
    </row>
    <row r="3803" spans="1:31" x14ac:dyDescent="0.25">
      <c r="A3803">
        <v>2386662</v>
      </c>
      <c r="B3803">
        <v>1</v>
      </c>
      <c r="C3803" t="s">
        <v>81</v>
      </c>
      <c r="D3803" t="s">
        <v>120</v>
      </c>
      <c r="E3803" t="s">
        <v>132</v>
      </c>
      <c r="F3803" t="s">
        <v>11177</v>
      </c>
      <c r="G3803" t="s">
        <v>149</v>
      </c>
      <c r="H3803" t="s">
        <v>135</v>
      </c>
      <c r="I3803" t="s">
        <v>136</v>
      </c>
      <c r="J3803" t="s">
        <v>137</v>
      </c>
      <c r="K3803" t="s">
        <v>138</v>
      </c>
      <c r="L3803" t="s">
        <v>11178</v>
      </c>
      <c r="M3803" t="s">
        <v>11179</v>
      </c>
      <c r="N3803">
        <v>1.2822222219999999</v>
      </c>
      <c r="O3803">
        <v>0</v>
      </c>
      <c r="P3803">
        <v>3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1.1252239354601001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1.1252239354601001</v>
      </c>
    </row>
    <row r="3804" spans="1:31" x14ac:dyDescent="0.25">
      <c r="A3804">
        <v>2386669</v>
      </c>
      <c r="B3804">
        <v>1</v>
      </c>
      <c r="C3804" t="s">
        <v>81</v>
      </c>
      <c r="D3804" t="s">
        <v>120</v>
      </c>
      <c r="E3804" t="s">
        <v>132</v>
      </c>
      <c r="F3804" t="s">
        <v>11180</v>
      </c>
      <c r="G3804" t="s">
        <v>134</v>
      </c>
      <c r="H3804" t="s">
        <v>135</v>
      </c>
      <c r="I3804" t="s">
        <v>136</v>
      </c>
      <c r="J3804" t="s">
        <v>137</v>
      </c>
      <c r="K3804" t="s">
        <v>138</v>
      </c>
      <c r="L3804" t="s">
        <v>11181</v>
      </c>
      <c r="M3804" t="s">
        <v>11182</v>
      </c>
      <c r="N3804">
        <v>0.96916666600000001</v>
      </c>
      <c r="O3804">
        <v>0</v>
      </c>
      <c r="P3804">
        <v>2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0.46452228932865003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0.46452228932865003</v>
      </c>
    </row>
    <row r="3805" spans="1:31" x14ac:dyDescent="0.25">
      <c r="A3805">
        <v>2386382</v>
      </c>
      <c r="B3805">
        <v>1</v>
      </c>
      <c r="C3805" t="s">
        <v>80</v>
      </c>
      <c r="D3805" t="s">
        <v>101</v>
      </c>
      <c r="E3805" t="s">
        <v>155</v>
      </c>
      <c r="F3805" t="s">
        <v>10996</v>
      </c>
      <c r="G3805" t="s">
        <v>292</v>
      </c>
      <c r="H3805" t="s">
        <v>135</v>
      </c>
      <c r="I3805" t="s">
        <v>136</v>
      </c>
      <c r="J3805" t="s">
        <v>137</v>
      </c>
      <c r="K3805" t="s">
        <v>294</v>
      </c>
      <c r="L3805" t="s">
        <v>11183</v>
      </c>
      <c r="M3805" t="s">
        <v>11184</v>
      </c>
      <c r="N3805">
        <v>8.5188888879999993</v>
      </c>
      <c r="O3805">
        <v>0</v>
      </c>
      <c r="P3805">
        <v>188</v>
      </c>
      <c r="Q3805">
        <v>0</v>
      </c>
      <c r="R3805">
        <v>0</v>
      </c>
      <c r="S3805">
        <v>0</v>
      </c>
      <c r="T3805">
        <v>7</v>
      </c>
      <c r="U3805">
        <v>0</v>
      </c>
      <c r="V3805">
        <v>0</v>
      </c>
      <c r="W3805">
        <v>0</v>
      </c>
      <c r="X3805">
        <v>320.24591408602612</v>
      </c>
      <c r="Y3805">
        <v>0</v>
      </c>
      <c r="Z3805">
        <v>0</v>
      </c>
      <c r="AA3805">
        <v>0</v>
      </c>
      <c r="AB3805">
        <v>28.992478090584253</v>
      </c>
      <c r="AC3805">
        <v>0</v>
      </c>
      <c r="AD3805">
        <v>0</v>
      </c>
      <c r="AE3805">
        <v>349.23839217661038</v>
      </c>
    </row>
    <row r="3806" spans="1:31" x14ac:dyDescent="0.25">
      <c r="A3806">
        <v>2386537</v>
      </c>
      <c r="B3806">
        <v>1</v>
      </c>
      <c r="C3806" t="s">
        <v>80</v>
      </c>
      <c r="D3806" t="s">
        <v>96</v>
      </c>
      <c r="E3806" t="s">
        <v>132</v>
      </c>
      <c r="F3806" t="s">
        <v>11185</v>
      </c>
      <c r="G3806" t="s">
        <v>134</v>
      </c>
      <c r="H3806" t="s">
        <v>135</v>
      </c>
      <c r="I3806" t="s">
        <v>136</v>
      </c>
      <c r="J3806" t="s">
        <v>137</v>
      </c>
      <c r="K3806" t="s">
        <v>138</v>
      </c>
      <c r="L3806" t="s">
        <v>11186</v>
      </c>
      <c r="M3806" t="s">
        <v>11187</v>
      </c>
      <c r="N3806">
        <v>5.9249999999999998</v>
      </c>
      <c r="O3806">
        <v>0</v>
      </c>
      <c r="P3806">
        <v>2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14.25690131819125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14.25690131819125</v>
      </c>
    </row>
    <row r="3807" spans="1:31" x14ac:dyDescent="0.25">
      <c r="A3807">
        <v>2386559</v>
      </c>
      <c r="B3807">
        <v>1</v>
      </c>
      <c r="C3807" t="s">
        <v>80</v>
      </c>
      <c r="D3807" t="s">
        <v>92</v>
      </c>
      <c r="E3807" t="s">
        <v>132</v>
      </c>
      <c r="F3807" t="s">
        <v>11188</v>
      </c>
      <c r="G3807" t="s">
        <v>134</v>
      </c>
      <c r="H3807" t="s">
        <v>135</v>
      </c>
      <c r="I3807" t="s">
        <v>136</v>
      </c>
      <c r="J3807" t="s">
        <v>137</v>
      </c>
      <c r="K3807" t="s">
        <v>138</v>
      </c>
      <c r="L3807" t="s">
        <v>11189</v>
      </c>
      <c r="M3807" t="s">
        <v>11190</v>
      </c>
      <c r="N3807">
        <v>4.4505555550000002</v>
      </c>
      <c r="O3807">
        <v>0</v>
      </c>
      <c r="P3807">
        <v>5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2.7602242278039002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2.7602242278039002</v>
      </c>
    </row>
    <row r="3808" spans="1:31" x14ac:dyDescent="0.25">
      <c r="A3808">
        <v>2386591</v>
      </c>
      <c r="B3808">
        <v>1</v>
      </c>
      <c r="C3808" t="s">
        <v>80</v>
      </c>
      <c r="D3808" t="s">
        <v>92</v>
      </c>
      <c r="E3808" t="s">
        <v>132</v>
      </c>
      <c r="F3808" t="s">
        <v>11191</v>
      </c>
      <c r="G3808" t="s">
        <v>161</v>
      </c>
      <c r="H3808" t="s">
        <v>135</v>
      </c>
      <c r="I3808" t="s">
        <v>136</v>
      </c>
      <c r="J3808" t="s">
        <v>137</v>
      </c>
      <c r="K3808" t="s">
        <v>138</v>
      </c>
      <c r="L3808" t="s">
        <v>11192</v>
      </c>
      <c r="M3808" t="s">
        <v>11193</v>
      </c>
      <c r="N3808">
        <v>3.6836111109999998</v>
      </c>
      <c r="O3808">
        <v>0</v>
      </c>
      <c r="P3808">
        <v>1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1.7258774172920002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1.7258774172920002</v>
      </c>
    </row>
    <row r="3809" spans="1:31" x14ac:dyDescent="0.25">
      <c r="A3809">
        <v>2386650</v>
      </c>
      <c r="B3809">
        <v>1</v>
      </c>
      <c r="C3809" t="s">
        <v>81</v>
      </c>
      <c r="D3809" t="s">
        <v>119</v>
      </c>
      <c r="E3809" t="s">
        <v>155</v>
      </c>
      <c r="F3809" t="s">
        <v>11194</v>
      </c>
      <c r="G3809" t="s">
        <v>203</v>
      </c>
      <c r="H3809" t="s">
        <v>135</v>
      </c>
      <c r="I3809" t="s">
        <v>136</v>
      </c>
      <c r="J3809" t="s">
        <v>137</v>
      </c>
      <c r="K3809" t="s">
        <v>138</v>
      </c>
      <c r="L3809" t="s">
        <v>11195</v>
      </c>
      <c r="M3809" t="s">
        <v>11196</v>
      </c>
      <c r="N3809">
        <v>2.534444444</v>
      </c>
      <c r="O3809">
        <v>0</v>
      </c>
      <c r="P3809">
        <v>7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3.5474001455016673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3.5474001455016673</v>
      </c>
    </row>
    <row r="3810" spans="1:31" x14ac:dyDescent="0.25">
      <c r="A3810">
        <v>2386678</v>
      </c>
      <c r="B3810">
        <v>1</v>
      </c>
      <c r="C3810" t="s">
        <v>81</v>
      </c>
      <c r="D3810" t="s">
        <v>112</v>
      </c>
      <c r="E3810" t="s">
        <v>155</v>
      </c>
      <c r="F3810" t="s">
        <v>11197</v>
      </c>
      <c r="G3810" t="s">
        <v>203</v>
      </c>
      <c r="H3810" t="s">
        <v>135</v>
      </c>
      <c r="I3810" t="s">
        <v>136</v>
      </c>
      <c r="J3810" t="s">
        <v>137</v>
      </c>
      <c r="K3810" t="s">
        <v>138</v>
      </c>
      <c r="L3810" t="s">
        <v>11198</v>
      </c>
      <c r="M3810" t="s">
        <v>11199</v>
      </c>
      <c r="N3810">
        <v>0.91749999999999998</v>
      </c>
      <c r="O3810">
        <v>0</v>
      </c>
      <c r="P3810">
        <v>5</v>
      </c>
      <c r="Q3810">
        <v>0</v>
      </c>
      <c r="R3810">
        <v>3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1.9331263346458003</v>
      </c>
      <c r="Y3810">
        <v>0</v>
      </c>
      <c r="Z3810">
        <v>3.9392459934820834</v>
      </c>
      <c r="AA3810">
        <v>0</v>
      </c>
      <c r="AB3810">
        <v>0</v>
      </c>
      <c r="AC3810">
        <v>0</v>
      </c>
      <c r="AD3810">
        <v>0</v>
      </c>
      <c r="AE3810">
        <v>5.8723723281278835</v>
      </c>
    </row>
    <row r="3811" spans="1:31" x14ac:dyDescent="0.25">
      <c r="A3811">
        <v>2386722</v>
      </c>
      <c r="B3811">
        <v>1</v>
      </c>
      <c r="C3811" t="s">
        <v>81</v>
      </c>
      <c r="D3811" t="s">
        <v>128</v>
      </c>
      <c r="E3811" t="s">
        <v>155</v>
      </c>
      <c r="F3811" t="s">
        <v>11200</v>
      </c>
      <c r="G3811" t="s">
        <v>161</v>
      </c>
      <c r="H3811" t="s">
        <v>135</v>
      </c>
      <c r="I3811" t="s">
        <v>136</v>
      </c>
      <c r="J3811" t="s">
        <v>137</v>
      </c>
      <c r="K3811" t="s">
        <v>138</v>
      </c>
      <c r="L3811" t="s">
        <v>11201</v>
      </c>
      <c r="M3811" t="s">
        <v>11202</v>
      </c>
      <c r="N3811">
        <v>0.45472222200000001</v>
      </c>
      <c r="O3811">
        <v>0</v>
      </c>
      <c r="P3811">
        <v>201</v>
      </c>
      <c r="Q3811">
        <v>0</v>
      </c>
      <c r="R3811">
        <v>0</v>
      </c>
      <c r="S3811">
        <v>0</v>
      </c>
      <c r="T3811">
        <v>22</v>
      </c>
      <c r="U3811">
        <v>0</v>
      </c>
      <c r="V3811">
        <v>0</v>
      </c>
      <c r="W3811">
        <v>0</v>
      </c>
      <c r="X3811">
        <v>17.0468952832517</v>
      </c>
      <c r="Y3811">
        <v>0</v>
      </c>
      <c r="Z3811">
        <v>0</v>
      </c>
      <c r="AA3811">
        <v>0</v>
      </c>
      <c r="AB3811">
        <v>8.7099913248543022</v>
      </c>
      <c r="AC3811">
        <v>0</v>
      </c>
      <c r="AD3811">
        <v>0</v>
      </c>
      <c r="AE3811">
        <v>25.756886608106001</v>
      </c>
    </row>
    <row r="3812" spans="1:31" x14ac:dyDescent="0.25">
      <c r="A3812">
        <v>2386658</v>
      </c>
      <c r="B3812">
        <v>1</v>
      </c>
      <c r="C3812" t="s">
        <v>80</v>
      </c>
      <c r="D3812" t="s">
        <v>83</v>
      </c>
      <c r="E3812" t="s">
        <v>132</v>
      </c>
      <c r="F3812" t="s">
        <v>11203</v>
      </c>
      <c r="G3812" t="s">
        <v>134</v>
      </c>
      <c r="H3812" t="s">
        <v>135</v>
      </c>
      <c r="I3812" t="s">
        <v>136</v>
      </c>
      <c r="J3812" t="s">
        <v>137</v>
      </c>
      <c r="K3812" t="s">
        <v>138</v>
      </c>
      <c r="L3812" t="s">
        <v>11204</v>
      </c>
      <c r="M3812" t="s">
        <v>11205</v>
      </c>
      <c r="N3812">
        <v>2.480555555</v>
      </c>
      <c r="O3812">
        <v>0</v>
      </c>
      <c r="P3812">
        <v>1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1.1513287579503002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1.1513287579503002</v>
      </c>
    </row>
    <row r="3813" spans="1:31" x14ac:dyDescent="0.25">
      <c r="A3813">
        <v>2386710</v>
      </c>
      <c r="B3813">
        <v>1</v>
      </c>
      <c r="C3813" t="s">
        <v>80</v>
      </c>
      <c r="D3813" t="s">
        <v>108</v>
      </c>
      <c r="E3813" t="s">
        <v>155</v>
      </c>
      <c r="F3813" t="s">
        <v>11206</v>
      </c>
      <c r="G3813" t="s">
        <v>558</v>
      </c>
      <c r="H3813" t="s">
        <v>135</v>
      </c>
      <c r="I3813" t="s">
        <v>136</v>
      </c>
      <c r="J3813" t="s">
        <v>137</v>
      </c>
      <c r="K3813" t="s">
        <v>138</v>
      </c>
      <c r="L3813" t="s">
        <v>11207</v>
      </c>
      <c r="M3813" t="s">
        <v>11208</v>
      </c>
      <c r="N3813">
        <v>1.356944444</v>
      </c>
      <c r="O3813">
        <v>0</v>
      </c>
      <c r="P3813">
        <v>15</v>
      </c>
      <c r="Q3813">
        <v>0</v>
      </c>
      <c r="R3813">
        <v>4</v>
      </c>
      <c r="S3813">
        <v>0</v>
      </c>
      <c r="T3813">
        <v>1</v>
      </c>
      <c r="U3813">
        <v>0</v>
      </c>
      <c r="V3813">
        <v>0</v>
      </c>
      <c r="W3813">
        <v>0</v>
      </c>
      <c r="X3813">
        <v>3.2828241940684997</v>
      </c>
      <c r="Y3813">
        <v>0</v>
      </c>
      <c r="Z3813">
        <v>7.0892795622129174</v>
      </c>
      <c r="AA3813">
        <v>0</v>
      </c>
      <c r="AB3813">
        <v>0.12711990983525001</v>
      </c>
      <c r="AC3813">
        <v>0</v>
      </c>
      <c r="AD3813">
        <v>0</v>
      </c>
      <c r="AE3813">
        <v>10.499223666116666</v>
      </c>
    </row>
    <row r="3814" spans="1:31" x14ac:dyDescent="0.25">
      <c r="A3814">
        <v>2386429</v>
      </c>
      <c r="B3814">
        <v>1</v>
      </c>
      <c r="C3814" t="s">
        <v>80</v>
      </c>
      <c r="D3814" t="s">
        <v>92</v>
      </c>
      <c r="E3814" t="s">
        <v>155</v>
      </c>
      <c r="F3814" t="s">
        <v>11209</v>
      </c>
      <c r="G3814" t="s">
        <v>353</v>
      </c>
      <c r="H3814" t="s">
        <v>135</v>
      </c>
      <c r="I3814" t="s">
        <v>136</v>
      </c>
      <c r="J3814" t="s">
        <v>137</v>
      </c>
      <c r="K3814" t="s">
        <v>294</v>
      </c>
      <c r="L3814" t="s">
        <v>11210</v>
      </c>
      <c r="M3814" t="s">
        <v>11211</v>
      </c>
      <c r="N3814">
        <v>8.9202777770000008</v>
      </c>
      <c r="O3814">
        <v>0</v>
      </c>
      <c r="P3814">
        <v>20</v>
      </c>
      <c r="Q3814">
        <v>0</v>
      </c>
      <c r="R3814">
        <v>5</v>
      </c>
      <c r="S3814">
        <v>0</v>
      </c>
      <c r="T3814">
        <v>4</v>
      </c>
      <c r="U3814">
        <v>0</v>
      </c>
      <c r="V3814">
        <v>0</v>
      </c>
      <c r="W3814">
        <v>0</v>
      </c>
      <c r="X3814">
        <v>75.23971946829117</v>
      </c>
      <c r="Y3814">
        <v>0</v>
      </c>
      <c r="Z3814">
        <v>10.360182346265212</v>
      </c>
      <c r="AA3814">
        <v>0</v>
      </c>
      <c r="AB3814">
        <v>38.839891786079789</v>
      </c>
      <c r="AC3814">
        <v>0</v>
      </c>
      <c r="AD3814">
        <v>0</v>
      </c>
      <c r="AE3814">
        <v>124.43979360063616</v>
      </c>
    </row>
    <row r="3815" spans="1:31" x14ac:dyDescent="0.25">
      <c r="A3815">
        <v>2386484</v>
      </c>
      <c r="B3815">
        <v>1</v>
      </c>
      <c r="C3815" t="s">
        <v>80</v>
      </c>
      <c r="D3815" t="s">
        <v>94</v>
      </c>
      <c r="E3815" t="s">
        <v>132</v>
      </c>
      <c r="F3815" t="s">
        <v>11212</v>
      </c>
      <c r="G3815" t="s">
        <v>172</v>
      </c>
      <c r="H3815" t="s">
        <v>135</v>
      </c>
      <c r="I3815" t="s">
        <v>136</v>
      </c>
      <c r="J3815" t="s">
        <v>137</v>
      </c>
      <c r="K3815" t="s">
        <v>138</v>
      </c>
      <c r="L3815" t="s">
        <v>11213</v>
      </c>
      <c r="M3815" t="s">
        <v>11214</v>
      </c>
      <c r="N3815">
        <v>8.7655555550000006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1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17.2514367249576</v>
      </c>
      <c r="AC3815">
        <v>0</v>
      </c>
      <c r="AD3815">
        <v>0</v>
      </c>
      <c r="AE3815">
        <v>17.2514367249576</v>
      </c>
    </row>
    <row r="3816" spans="1:31" x14ac:dyDescent="0.25">
      <c r="A3816">
        <v>2386675</v>
      </c>
      <c r="B3816">
        <v>1</v>
      </c>
      <c r="C3816" t="s">
        <v>80</v>
      </c>
      <c r="D3816" t="s">
        <v>82</v>
      </c>
      <c r="E3816" t="s">
        <v>132</v>
      </c>
      <c r="F3816" t="s">
        <v>11215</v>
      </c>
      <c r="G3816" t="s">
        <v>134</v>
      </c>
      <c r="H3816" t="s">
        <v>135</v>
      </c>
      <c r="I3816" t="s">
        <v>136</v>
      </c>
      <c r="J3816" t="s">
        <v>137</v>
      </c>
      <c r="K3816" t="s">
        <v>138</v>
      </c>
      <c r="L3816" t="s">
        <v>11216</v>
      </c>
      <c r="M3816" t="s">
        <v>11217</v>
      </c>
      <c r="N3816">
        <v>2.0791666659999999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1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3.0365611586333333E-2</v>
      </c>
      <c r="AC3816">
        <v>0</v>
      </c>
      <c r="AD3816">
        <v>0</v>
      </c>
      <c r="AE3816">
        <v>3.0365611586333333E-2</v>
      </c>
    </row>
    <row r="3817" spans="1:31" x14ac:dyDescent="0.25">
      <c r="A3817">
        <v>2386711</v>
      </c>
      <c r="B3817">
        <v>1</v>
      </c>
      <c r="C3817" t="s">
        <v>81</v>
      </c>
      <c r="D3817" t="s">
        <v>117</v>
      </c>
      <c r="E3817" t="s">
        <v>132</v>
      </c>
      <c r="F3817" t="s">
        <v>11218</v>
      </c>
      <c r="G3817" t="s">
        <v>134</v>
      </c>
      <c r="H3817" t="s">
        <v>135</v>
      </c>
      <c r="I3817" t="s">
        <v>136</v>
      </c>
      <c r="J3817" t="s">
        <v>137</v>
      </c>
      <c r="K3817" t="s">
        <v>138</v>
      </c>
      <c r="L3817" t="s">
        <v>11219</v>
      </c>
      <c r="M3817" t="s">
        <v>11220</v>
      </c>
      <c r="N3817">
        <v>1.375277777</v>
      </c>
      <c r="O3817">
        <v>0</v>
      </c>
      <c r="P3817">
        <v>7</v>
      </c>
      <c r="Q3817">
        <v>0</v>
      </c>
      <c r="R3817">
        <v>0</v>
      </c>
      <c r="S3817">
        <v>0</v>
      </c>
      <c r="T3817">
        <v>1</v>
      </c>
      <c r="U3817">
        <v>0</v>
      </c>
      <c r="V3817">
        <v>0</v>
      </c>
      <c r="W3817">
        <v>0</v>
      </c>
      <c r="X3817">
        <v>1.3733845619380503</v>
      </c>
      <c r="Y3817">
        <v>0</v>
      </c>
      <c r="Z3817">
        <v>0</v>
      </c>
      <c r="AA3817">
        <v>0</v>
      </c>
      <c r="AB3817">
        <v>0.72830447443916668</v>
      </c>
      <c r="AC3817">
        <v>0</v>
      </c>
      <c r="AD3817">
        <v>0</v>
      </c>
      <c r="AE3817">
        <v>2.1016890363772172</v>
      </c>
    </row>
    <row r="3818" spans="1:31" x14ac:dyDescent="0.25">
      <c r="A3818">
        <v>2386716</v>
      </c>
      <c r="B3818">
        <v>1</v>
      </c>
      <c r="C3818" t="s">
        <v>81</v>
      </c>
      <c r="D3818" t="s">
        <v>123</v>
      </c>
      <c r="E3818" t="s">
        <v>132</v>
      </c>
      <c r="F3818" t="s">
        <v>11143</v>
      </c>
      <c r="G3818" t="s">
        <v>145</v>
      </c>
      <c r="H3818" t="s">
        <v>135</v>
      </c>
      <c r="I3818" t="s">
        <v>136</v>
      </c>
      <c r="J3818" t="s">
        <v>137</v>
      </c>
      <c r="K3818" t="s">
        <v>138</v>
      </c>
      <c r="L3818" t="s">
        <v>11221</v>
      </c>
      <c r="M3818" t="s">
        <v>11222</v>
      </c>
      <c r="N3818">
        <v>1.6625000000000001</v>
      </c>
      <c r="O3818">
        <v>0</v>
      </c>
      <c r="P3818">
        <v>9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2.5401406128262494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2.5401406128262494</v>
      </c>
    </row>
    <row r="3819" spans="1:31" x14ac:dyDescent="0.25">
      <c r="A3819">
        <v>2386724</v>
      </c>
      <c r="B3819">
        <v>1</v>
      </c>
      <c r="C3819" t="s">
        <v>80</v>
      </c>
      <c r="D3819" t="s">
        <v>105</v>
      </c>
      <c r="E3819" t="s">
        <v>155</v>
      </c>
      <c r="F3819" t="s">
        <v>2262</v>
      </c>
      <c r="G3819" t="s">
        <v>203</v>
      </c>
      <c r="H3819" t="s">
        <v>135</v>
      </c>
      <c r="I3819" t="s">
        <v>136</v>
      </c>
      <c r="J3819" t="s">
        <v>137</v>
      </c>
      <c r="K3819" t="s">
        <v>138</v>
      </c>
      <c r="L3819" t="s">
        <v>11223</v>
      </c>
      <c r="M3819" t="s">
        <v>11224</v>
      </c>
      <c r="N3819">
        <v>1.4652777770000001</v>
      </c>
      <c r="O3819">
        <v>0</v>
      </c>
      <c r="P3819">
        <v>0</v>
      </c>
      <c r="Q3819">
        <v>0</v>
      </c>
      <c r="R3819">
        <v>15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34.819089533168622</v>
      </c>
      <c r="AA3819">
        <v>0</v>
      </c>
      <c r="AB3819">
        <v>1.1374392921162335</v>
      </c>
      <c r="AC3819">
        <v>0</v>
      </c>
      <c r="AD3819">
        <v>0</v>
      </c>
      <c r="AE3819">
        <v>35.956528825284856</v>
      </c>
    </row>
    <row r="3820" spans="1:31" x14ac:dyDescent="0.25">
      <c r="A3820">
        <v>2386732</v>
      </c>
      <c r="B3820">
        <v>1</v>
      </c>
      <c r="C3820" t="s">
        <v>81</v>
      </c>
      <c r="D3820" t="s">
        <v>113</v>
      </c>
      <c r="E3820" t="s">
        <v>132</v>
      </c>
      <c r="F3820" t="s">
        <v>11225</v>
      </c>
      <c r="G3820" t="s">
        <v>149</v>
      </c>
      <c r="H3820" t="s">
        <v>135</v>
      </c>
      <c r="I3820" t="s">
        <v>136</v>
      </c>
      <c r="J3820" t="s">
        <v>137</v>
      </c>
      <c r="K3820" t="s">
        <v>138</v>
      </c>
      <c r="L3820" t="s">
        <v>11226</v>
      </c>
      <c r="M3820" t="s">
        <v>11227</v>
      </c>
      <c r="N3820">
        <v>1.115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0.27264729670099996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0.27264729670099996</v>
      </c>
    </row>
    <row r="3821" spans="1:31" x14ac:dyDescent="0.25">
      <c r="A3821">
        <v>2386740</v>
      </c>
      <c r="B3821">
        <v>1</v>
      </c>
      <c r="C3821" t="s">
        <v>81</v>
      </c>
      <c r="D3821" t="s">
        <v>126</v>
      </c>
      <c r="E3821" t="s">
        <v>132</v>
      </c>
      <c r="F3821" t="s">
        <v>11228</v>
      </c>
      <c r="G3821" t="s">
        <v>149</v>
      </c>
      <c r="H3821" t="s">
        <v>135</v>
      </c>
      <c r="I3821" t="s">
        <v>136</v>
      </c>
      <c r="J3821" t="s">
        <v>137</v>
      </c>
      <c r="K3821" t="s">
        <v>138</v>
      </c>
      <c r="L3821" t="s">
        <v>11229</v>
      </c>
      <c r="M3821" t="s">
        <v>11230</v>
      </c>
      <c r="N3821">
        <v>1.361388888</v>
      </c>
      <c r="O3821">
        <v>0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8.4425568876833335E-2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8.4425568876833335E-2</v>
      </c>
    </row>
    <row r="3822" spans="1:31" x14ac:dyDescent="0.25">
      <c r="A3822">
        <v>2386555</v>
      </c>
      <c r="B3822">
        <v>1</v>
      </c>
      <c r="C3822" t="s">
        <v>80</v>
      </c>
      <c r="D3822" t="s">
        <v>99</v>
      </c>
      <c r="E3822" t="s">
        <v>155</v>
      </c>
      <c r="F3822" t="s">
        <v>11231</v>
      </c>
      <c r="G3822" t="s">
        <v>203</v>
      </c>
      <c r="H3822" t="s">
        <v>135</v>
      </c>
      <c r="I3822" t="s">
        <v>136</v>
      </c>
      <c r="J3822" t="s">
        <v>137</v>
      </c>
      <c r="K3822" t="s">
        <v>138</v>
      </c>
      <c r="L3822" t="s">
        <v>11232</v>
      </c>
      <c r="M3822" t="s">
        <v>11233</v>
      </c>
      <c r="N3822">
        <v>6.5986111110000003</v>
      </c>
      <c r="O3822">
        <v>0</v>
      </c>
      <c r="P3822">
        <v>60</v>
      </c>
      <c r="Q3822">
        <v>0</v>
      </c>
      <c r="R3822">
        <v>5</v>
      </c>
      <c r="S3822">
        <v>0</v>
      </c>
      <c r="T3822">
        <v>9</v>
      </c>
      <c r="U3822">
        <v>0</v>
      </c>
      <c r="V3822">
        <v>0</v>
      </c>
      <c r="W3822">
        <v>0</v>
      </c>
      <c r="X3822">
        <v>120.21167761533627</v>
      </c>
      <c r="Y3822">
        <v>0</v>
      </c>
      <c r="Z3822">
        <v>23.172857541008117</v>
      </c>
      <c r="AA3822">
        <v>0</v>
      </c>
      <c r="AB3822">
        <v>91.643936105995593</v>
      </c>
      <c r="AC3822">
        <v>0</v>
      </c>
      <c r="AD3822">
        <v>0</v>
      </c>
      <c r="AE3822">
        <v>235.02847126233996</v>
      </c>
    </row>
    <row r="3823" spans="1:31" x14ac:dyDescent="0.25">
      <c r="A3823">
        <v>2386570</v>
      </c>
      <c r="B3823">
        <v>1</v>
      </c>
      <c r="C3823" t="s">
        <v>80</v>
      </c>
      <c r="D3823" t="s">
        <v>88</v>
      </c>
      <c r="E3823" t="s">
        <v>132</v>
      </c>
      <c r="F3823" t="s">
        <v>11234</v>
      </c>
      <c r="G3823" t="s">
        <v>134</v>
      </c>
      <c r="H3823" t="s">
        <v>135</v>
      </c>
      <c r="I3823" t="s">
        <v>136</v>
      </c>
      <c r="J3823" t="s">
        <v>137</v>
      </c>
      <c r="K3823" t="s">
        <v>138</v>
      </c>
      <c r="L3823" t="s">
        <v>11235</v>
      </c>
      <c r="M3823" t="s">
        <v>11236</v>
      </c>
      <c r="N3823">
        <v>7.0119444440000001</v>
      </c>
      <c r="O3823">
        <v>0</v>
      </c>
      <c r="P3823">
        <v>2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2.9474590271201833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2.9474590271201833</v>
      </c>
    </row>
    <row r="3824" spans="1:31" x14ac:dyDescent="0.25">
      <c r="A3824">
        <v>2386694</v>
      </c>
      <c r="B3824">
        <v>1</v>
      </c>
      <c r="C3824" t="s">
        <v>81</v>
      </c>
      <c r="D3824" t="s">
        <v>119</v>
      </c>
      <c r="E3824" t="s">
        <v>155</v>
      </c>
      <c r="F3824" t="s">
        <v>1170</v>
      </c>
      <c r="G3824" t="s">
        <v>203</v>
      </c>
      <c r="H3824" t="s">
        <v>135</v>
      </c>
      <c r="I3824" t="s">
        <v>136</v>
      </c>
      <c r="J3824" t="s">
        <v>137</v>
      </c>
      <c r="K3824" t="s">
        <v>138</v>
      </c>
      <c r="L3824" t="s">
        <v>11237</v>
      </c>
      <c r="M3824" t="s">
        <v>11238</v>
      </c>
      <c r="N3824">
        <v>3.3091666659999999</v>
      </c>
      <c r="O3824">
        <v>0</v>
      </c>
      <c r="P3824">
        <v>12</v>
      </c>
      <c r="Q3824">
        <v>0</v>
      </c>
      <c r="R3824">
        <v>3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2.7961149132088341</v>
      </c>
      <c r="Y3824">
        <v>0</v>
      </c>
      <c r="Z3824">
        <v>13.113800813608735</v>
      </c>
      <c r="AA3824">
        <v>0</v>
      </c>
      <c r="AB3824">
        <v>0</v>
      </c>
      <c r="AC3824">
        <v>0</v>
      </c>
      <c r="AD3824">
        <v>0</v>
      </c>
      <c r="AE3824">
        <v>15.909915726817569</v>
      </c>
    </row>
    <row r="3825" spans="1:31" x14ac:dyDescent="0.25">
      <c r="A3825">
        <v>2386725</v>
      </c>
      <c r="B3825">
        <v>1</v>
      </c>
      <c r="C3825" t="s">
        <v>80</v>
      </c>
      <c r="D3825" t="s">
        <v>105</v>
      </c>
      <c r="E3825" t="s">
        <v>170</v>
      </c>
      <c r="F3825" t="s">
        <v>11239</v>
      </c>
      <c r="G3825" t="s">
        <v>240</v>
      </c>
      <c r="H3825" t="s">
        <v>135</v>
      </c>
      <c r="I3825" t="s">
        <v>136</v>
      </c>
      <c r="J3825" t="s">
        <v>137</v>
      </c>
      <c r="K3825" t="s">
        <v>138</v>
      </c>
      <c r="L3825" t="s">
        <v>11240</v>
      </c>
      <c r="M3825" t="s">
        <v>11241</v>
      </c>
      <c r="N3825">
        <v>3.0733333329999999</v>
      </c>
      <c r="O3825">
        <v>0</v>
      </c>
      <c r="P3825">
        <v>80</v>
      </c>
      <c r="Q3825">
        <v>0</v>
      </c>
      <c r="R3825">
        <v>0</v>
      </c>
      <c r="S3825">
        <v>0</v>
      </c>
      <c r="T3825">
        <v>13</v>
      </c>
      <c r="U3825">
        <v>0</v>
      </c>
      <c r="V3825">
        <v>0</v>
      </c>
      <c r="W3825">
        <v>0</v>
      </c>
      <c r="X3825">
        <v>57.932833713900294</v>
      </c>
      <c r="Y3825">
        <v>0</v>
      </c>
      <c r="Z3825">
        <v>0</v>
      </c>
      <c r="AA3825">
        <v>0</v>
      </c>
      <c r="AB3825">
        <v>56.535180057363483</v>
      </c>
      <c r="AC3825">
        <v>0</v>
      </c>
      <c r="AD3825">
        <v>0</v>
      </c>
      <c r="AE3825">
        <v>114.46801377126377</v>
      </c>
    </row>
    <row r="3826" spans="1:31" x14ac:dyDescent="0.25">
      <c r="A3826">
        <v>2386746</v>
      </c>
      <c r="B3826">
        <v>1</v>
      </c>
      <c r="C3826" t="s">
        <v>80</v>
      </c>
      <c r="D3826" t="s">
        <v>106</v>
      </c>
      <c r="E3826" t="s">
        <v>155</v>
      </c>
      <c r="F3826" t="s">
        <v>11242</v>
      </c>
      <c r="G3826" t="s">
        <v>203</v>
      </c>
      <c r="H3826" t="s">
        <v>135</v>
      </c>
      <c r="I3826" t="s">
        <v>136</v>
      </c>
      <c r="J3826" t="s">
        <v>137</v>
      </c>
      <c r="K3826" t="s">
        <v>138</v>
      </c>
      <c r="L3826" t="s">
        <v>11243</v>
      </c>
      <c r="M3826" t="s">
        <v>11244</v>
      </c>
      <c r="N3826">
        <v>1.895277777</v>
      </c>
      <c r="O3826">
        <v>0</v>
      </c>
      <c r="P3826">
        <v>0</v>
      </c>
      <c r="Q3826">
        <v>0</v>
      </c>
      <c r="R3826">
        <v>4</v>
      </c>
      <c r="S3826">
        <v>0</v>
      </c>
      <c r="T3826">
        <v>1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24.137376762976793</v>
      </c>
      <c r="AA3826">
        <v>0</v>
      </c>
      <c r="AB3826">
        <v>14.3897682906063</v>
      </c>
      <c r="AC3826">
        <v>0</v>
      </c>
      <c r="AD3826">
        <v>0</v>
      </c>
      <c r="AE3826">
        <v>38.527145053583091</v>
      </c>
    </row>
    <row r="3827" spans="1:31" x14ac:dyDescent="0.25">
      <c r="A3827">
        <v>2386759</v>
      </c>
      <c r="B3827">
        <v>1</v>
      </c>
      <c r="C3827" t="s">
        <v>80</v>
      </c>
      <c r="D3827" t="s">
        <v>94</v>
      </c>
      <c r="E3827" t="s">
        <v>132</v>
      </c>
      <c r="F3827" t="s">
        <v>11245</v>
      </c>
      <c r="G3827" t="s">
        <v>172</v>
      </c>
      <c r="H3827" t="s">
        <v>135</v>
      </c>
      <c r="I3827" t="s">
        <v>136</v>
      </c>
      <c r="J3827" t="s">
        <v>137</v>
      </c>
      <c r="K3827" t="s">
        <v>138</v>
      </c>
      <c r="L3827" t="s">
        <v>11246</v>
      </c>
      <c r="M3827" t="s">
        <v>11247</v>
      </c>
      <c r="N3827">
        <v>1.118333333</v>
      </c>
      <c r="O3827">
        <v>0</v>
      </c>
      <c r="P3827">
        <v>1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</row>
    <row r="3828" spans="1:31" x14ac:dyDescent="0.25">
      <c r="A3828">
        <v>2386771</v>
      </c>
      <c r="B3828">
        <v>1</v>
      </c>
      <c r="C3828" t="s">
        <v>80</v>
      </c>
      <c r="D3828" t="s">
        <v>107</v>
      </c>
      <c r="E3828" t="s">
        <v>155</v>
      </c>
      <c r="F3828" t="s">
        <v>11248</v>
      </c>
      <c r="G3828" t="s">
        <v>161</v>
      </c>
      <c r="H3828" t="s">
        <v>135</v>
      </c>
      <c r="I3828" t="s">
        <v>136</v>
      </c>
      <c r="J3828" t="s">
        <v>137</v>
      </c>
      <c r="K3828" t="s">
        <v>138</v>
      </c>
      <c r="L3828" t="s">
        <v>11249</v>
      </c>
      <c r="M3828" t="s">
        <v>11250</v>
      </c>
      <c r="N3828">
        <v>0.81777777699999998</v>
      </c>
      <c r="O3828">
        <v>0</v>
      </c>
      <c r="P3828">
        <v>68</v>
      </c>
      <c r="Q3828">
        <v>0</v>
      </c>
      <c r="R3828">
        <v>1</v>
      </c>
      <c r="S3828">
        <v>0</v>
      </c>
      <c r="T3828">
        <v>10</v>
      </c>
      <c r="U3828">
        <v>0</v>
      </c>
      <c r="V3828">
        <v>0</v>
      </c>
      <c r="W3828">
        <v>0</v>
      </c>
      <c r="X3828">
        <v>16.780686615047344</v>
      </c>
      <c r="Y3828">
        <v>0</v>
      </c>
      <c r="Z3828">
        <v>2.5383552399333337E-2</v>
      </c>
      <c r="AA3828">
        <v>0</v>
      </c>
      <c r="AB3828">
        <v>5.5892775103875998</v>
      </c>
      <c r="AC3828">
        <v>0</v>
      </c>
      <c r="AD3828">
        <v>0</v>
      </c>
      <c r="AE3828">
        <v>22.395347677834277</v>
      </c>
    </row>
    <row r="3829" spans="1:31" x14ac:dyDescent="0.25">
      <c r="A3829">
        <v>2386772</v>
      </c>
      <c r="B3829">
        <v>1</v>
      </c>
      <c r="C3829" t="s">
        <v>81</v>
      </c>
      <c r="D3829" t="s">
        <v>113</v>
      </c>
      <c r="E3829" t="s">
        <v>155</v>
      </c>
      <c r="F3829" t="s">
        <v>11251</v>
      </c>
      <c r="G3829" t="s">
        <v>203</v>
      </c>
      <c r="H3829" t="s">
        <v>135</v>
      </c>
      <c r="I3829" t="s">
        <v>136</v>
      </c>
      <c r="J3829" t="s">
        <v>137</v>
      </c>
      <c r="K3829" t="s">
        <v>138</v>
      </c>
      <c r="L3829" t="s">
        <v>11252</v>
      </c>
      <c r="M3829" t="s">
        <v>11253</v>
      </c>
      <c r="N3829">
        <v>1.2275</v>
      </c>
      <c r="O3829">
        <v>0</v>
      </c>
      <c r="P3829">
        <v>23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3.5257686554913752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3.5257686554913752</v>
      </c>
    </row>
    <row r="3830" spans="1:31" x14ac:dyDescent="0.25">
      <c r="A3830">
        <v>2386773</v>
      </c>
      <c r="B3830">
        <v>1</v>
      </c>
      <c r="C3830" t="s">
        <v>81</v>
      </c>
      <c r="D3830" t="s">
        <v>117</v>
      </c>
      <c r="E3830" t="s">
        <v>155</v>
      </c>
      <c r="F3830" t="s">
        <v>11254</v>
      </c>
      <c r="G3830" t="s">
        <v>203</v>
      </c>
      <c r="H3830" t="s">
        <v>135</v>
      </c>
      <c r="I3830" t="s">
        <v>136</v>
      </c>
      <c r="J3830" t="s">
        <v>137</v>
      </c>
      <c r="K3830" t="s">
        <v>138</v>
      </c>
      <c r="L3830" t="s">
        <v>11255</v>
      </c>
      <c r="M3830" t="s">
        <v>11256</v>
      </c>
      <c r="N3830">
        <v>1.1875</v>
      </c>
      <c r="O3830">
        <v>0</v>
      </c>
      <c r="P3830">
        <v>2</v>
      </c>
      <c r="Q3830">
        <v>0</v>
      </c>
      <c r="R3830">
        <v>2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8.4639594181576498</v>
      </c>
      <c r="Y3830">
        <v>0</v>
      </c>
      <c r="Z3830">
        <v>4.3641463569770007</v>
      </c>
      <c r="AA3830">
        <v>0</v>
      </c>
      <c r="AB3830">
        <v>0</v>
      </c>
      <c r="AC3830">
        <v>0</v>
      </c>
      <c r="AD3830">
        <v>0</v>
      </c>
      <c r="AE3830">
        <v>12.828105775134651</v>
      </c>
    </row>
    <row r="3831" spans="1:31" x14ac:dyDescent="0.25">
      <c r="A3831">
        <v>2386781</v>
      </c>
      <c r="B3831">
        <v>1</v>
      </c>
      <c r="C3831" t="s">
        <v>80</v>
      </c>
      <c r="D3831" t="s">
        <v>110</v>
      </c>
      <c r="E3831" t="s">
        <v>132</v>
      </c>
      <c r="F3831" t="s">
        <v>11257</v>
      </c>
      <c r="G3831" t="s">
        <v>145</v>
      </c>
      <c r="H3831" t="s">
        <v>135</v>
      </c>
      <c r="I3831" t="s">
        <v>136</v>
      </c>
      <c r="J3831" t="s">
        <v>137</v>
      </c>
      <c r="K3831" t="s">
        <v>138</v>
      </c>
      <c r="L3831" t="s">
        <v>11258</v>
      </c>
      <c r="M3831" t="s">
        <v>11259</v>
      </c>
      <c r="N3831">
        <v>1.237777777</v>
      </c>
      <c r="O3831">
        <v>0</v>
      </c>
      <c r="P3831">
        <v>26</v>
      </c>
      <c r="Q3831">
        <v>0</v>
      </c>
      <c r="R3831">
        <v>0</v>
      </c>
      <c r="S3831">
        <v>0</v>
      </c>
      <c r="T3831">
        <v>8</v>
      </c>
      <c r="U3831">
        <v>0</v>
      </c>
      <c r="V3831">
        <v>0</v>
      </c>
      <c r="W3831">
        <v>0</v>
      </c>
      <c r="X3831">
        <v>9.0339783898514021</v>
      </c>
      <c r="Y3831">
        <v>0</v>
      </c>
      <c r="Z3831">
        <v>0</v>
      </c>
      <c r="AA3831">
        <v>0</v>
      </c>
      <c r="AB3831">
        <v>28.890917958227607</v>
      </c>
      <c r="AC3831">
        <v>0</v>
      </c>
      <c r="AD3831">
        <v>0</v>
      </c>
      <c r="AE3831">
        <v>37.92489634807901</v>
      </c>
    </row>
    <row r="3832" spans="1:31" x14ac:dyDescent="0.25">
      <c r="A3832">
        <v>2386822</v>
      </c>
      <c r="B3832">
        <v>1</v>
      </c>
      <c r="C3832" t="s">
        <v>80</v>
      </c>
      <c r="D3832" t="s">
        <v>92</v>
      </c>
      <c r="E3832" t="s">
        <v>155</v>
      </c>
      <c r="F3832" t="s">
        <v>11260</v>
      </c>
      <c r="G3832" t="s">
        <v>203</v>
      </c>
      <c r="H3832" t="s">
        <v>135</v>
      </c>
      <c r="I3832" t="s">
        <v>136</v>
      </c>
      <c r="J3832" t="s">
        <v>137</v>
      </c>
      <c r="K3832" t="s">
        <v>138</v>
      </c>
      <c r="L3832" t="s">
        <v>11261</v>
      </c>
      <c r="M3832" t="s">
        <v>11262</v>
      </c>
      <c r="N3832">
        <v>0.66888888800000001</v>
      </c>
      <c r="O3832">
        <v>0</v>
      </c>
      <c r="P3832">
        <v>3</v>
      </c>
      <c r="Q3832">
        <v>0</v>
      </c>
      <c r="R3832">
        <v>8</v>
      </c>
      <c r="S3832">
        <v>0</v>
      </c>
      <c r="T3832">
        <v>5</v>
      </c>
      <c r="U3832">
        <v>0</v>
      </c>
      <c r="V3832">
        <v>0</v>
      </c>
      <c r="W3832">
        <v>0</v>
      </c>
      <c r="X3832">
        <v>0.14371921588570002</v>
      </c>
      <c r="Y3832">
        <v>0</v>
      </c>
      <c r="Z3832">
        <v>2.3074282102774504</v>
      </c>
      <c r="AA3832">
        <v>0</v>
      </c>
      <c r="AB3832">
        <v>3.4640517102042248</v>
      </c>
      <c r="AC3832">
        <v>0</v>
      </c>
      <c r="AD3832">
        <v>0</v>
      </c>
      <c r="AE3832">
        <v>5.9151991363673755</v>
      </c>
    </row>
    <row r="3833" spans="1:31" x14ac:dyDescent="0.25">
      <c r="A3833">
        <v>2386766</v>
      </c>
      <c r="B3833">
        <v>1</v>
      </c>
      <c r="C3833" t="s">
        <v>80</v>
      </c>
      <c r="D3833" t="s">
        <v>96</v>
      </c>
      <c r="E3833" t="s">
        <v>155</v>
      </c>
      <c r="F3833" t="s">
        <v>11263</v>
      </c>
      <c r="G3833" t="s">
        <v>157</v>
      </c>
      <c r="H3833" t="s">
        <v>135</v>
      </c>
      <c r="I3833" t="s">
        <v>136</v>
      </c>
      <c r="J3833" t="s">
        <v>137</v>
      </c>
      <c r="K3833" t="s">
        <v>138</v>
      </c>
      <c r="L3833" t="s">
        <v>11264</v>
      </c>
      <c r="M3833" t="s">
        <v>11265</v>
      </c>
      <c r="N3833">
        <v>2.611111111</v>
      </c>
      <c r="O3833">
        <v>0</v>
      </c>
      <c r="P3833">
        <v>24</v>
      </c>
      <c r="Q3833">
        <v>0</v>
      </c>
      <c r="R3833">
        <v>0</v>
      </c>
      <c r="S3833">
        <v>0</v>
      </c>
      <c r="T3833">
        <v>2</v>
      </c>
      <c r="U3833">
        <v>0</v>
      </c>
      <c r="V3833">
        <v>0</v>
      </c>
      <c r="W3833">
        <v>0</v>
      </c>
      <c r="X3833">
        <v>24.995601694705414</v>
      </c>
      <c r="Y3833">
        <v>0</v>
      </c>
      <c r="Z3833">
        <v>0</v>
      </c>
      <c r="AA3833">
        <v>0</v>
      </c>
      <c r="AB3833">
        <v>1.0990751114315001</v>
      </c>
      <c r="AC3833">
        <v>0</v>
      </c>
      <c r="AD3833">
        <v>0</v>
      </c>
      <c r="AE3833">
        <v>26.094676806136913</v>
      </c>
    </row>
    <row r="3834" spans="1:31" x14ac:dyDescent="0.25">
      <c r="A3834">
        <v>2386789</v>
      </c>
      <c r="B3834">
        <v>1</v>
      </c>
      <c r="C3834" t="s">
        <v>80</v>
      </c>
      <c r="D3834" t="s">
        <v>82</v>
      </c>
      <c r="E3834" t="s">
        <v>132</v>
      </c>
      <c r="F3834" t="s">
        <v>11266</v>
      </c>
      <c r="G3834" t="s">
        <v>149</v>
      </c>
      <c r="H3834" t="s">
        <v>135</v>
      </c>
      <c r="I3834" t="s">
        <v>136</v>
      </c>
      <c r="J3834" t="s">
        <v>137</v>
      </c>
      <c r="K3834" t="s">
        <v>138</v>
      </c>
      <c r="L3834" t="s">
        <v>11267</v>
      </c>
      <c r="M3834" t="s">
        <v>11268</v>
      </c>
      <c r="N3834">
        <v>2.519722222</v>
      </c>
      <c r="O3834">
        <v>0</v>
      </c>
      <c r="P3834">
        <v>3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1.0661668761177499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1.0661668761177499</v>
      </c>
    </row>
    <row r="3835" spans="1:31" x14ac:dyDescent="0.25">
      <c r="A3835">
        <v>2386794</v>
      </c>
      <c r="B3835">
        <v>1</v>
      </c>
      <c r="C3835" t="s">
        <v>81</v>
      </c>
      <c r="D3835" t="s">
        <v>115</v>
      </c>
      <c r="E3835" t="s">
        <v>155</v>
      </c>
      <c r="F3835" t="s">
        <v>11269</v>
      </c>
      <c r="G3835" t="s">
        <v>203</v>
      </c>
      <c r="H3835" t="s">
        <v>135</v>
      </c>
      <c r="I3835" t="s">
        <v>136</v>
      </c>
      <c r="J3835" t="s">
        <v>137</v>
      </c>
      <c r="K3835" t="s">
        <v>138</v>
      </c>
      <c r="L3835" t="s">
        <v>11270</v>
      </c>
      <c r="M3835" t="s">
        <v>11271</v>
      </c>
      <c r="N3835">
        <v>1.309722222</v>
      </c>
      <c r="O3835">
        <v>0</v>
      </c>
      <c r="P3835">
        <v>13</v>
      </c>
      <c r="Q3835">
        <v>0</v>
      </c>
      <c r="R3835">
        <v>1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1.8018059048990334</v>
      </c>
      <c r="Y3835">
        <v>0</v>
      </c>
      <c r="Z3835">
        <v>2.34652846955525</v>
      </c>
      <c r="AA3835">
        <v>0</v>
      </c>
      <c r="AB3835">
        <v>0</v>
      </c>
      <c r="AC3835">
        <v>0</v>
      </c>
      <c r="AD3835">
        <v>0</v>
      </c>
      <c r="AE3835">
        <v>4.1483343744542829</v>
      </c>
    </row>
    <row r="3836" spans="1:31" x14ac:dyDescent="0.25">
      <c r="A3836">
        <v>2386796</v>
      </c>
      <c r="B3836">
        <v>1</v>
      </c>
      <c r="C3836" t="s">
        <v>81</v>
      </c>
      <c r="D3836" t="s">
        <v>112</v>
      </c>
      <c r="E3836" t="s">
        <v>155</v>
      </c>
      <c r="F3836" t="s">
        <v>11272</v>
      </c>
      <c r="G3836" t="s">
        <v>336</v>
      </c>
      <c r="H3836" t="s">
        <v>135</v>
      </c>
      <c r="I3836" t="s">
        <v>136</v>
      </c>
      <c r="J3836" t="s">
        <v>137</v>
      </c>
      <c r="K3836" t="s">
        <v>138</v>
      </c>
      <c r="L3836" t="s">
        <v>11273</v>
      </c>
      <c r="M3836" t="s">
        <v>11274</v>
      </c>
      <c r="N3836">
        <v>2.5666666660000002</v>
      </c>
      <c r="O3836">
        <v>0</v>
      </c>
      <c r="P3836">
        <v>0</v>
      </c>
      <c r="Q3836">
        <v>0</v>
      </c>
      <c r="R3836">
        <v>12</v>
      </c>
      <c r="S3836">
        <v>0</v>
      </c>
      <c r="T3836">
        <v>3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37.259760668855193</v>
      </c>
      <c r="AA3836">
        <v>0</v>
      </c>
      <c r="AB3836">
        <v>16.727074230999783</v>
      </c>
      <c r="AC3836">
        <v>0</v>
      </c>
      <c r="AD3836">
        <v>0</v>
      </c>
      <c r="AE3836">
        <v>53.986834899854976</v>
      </c>
    </row>
    <row r="3837" spans="1:31" x14ac:dyDescent="0.25">
      <c r="A3837">
        <v>2386816</v>
      </c>
      <c r="B3837">
        <v>1</v>
      </c>
      <c r="C3837" t="s">
        <v>81</v>
      </c>
      <c r="D3837" t="s">
        <v>121</v>
      </c>
      <c r="E3837" t="s">
        <v>132</v>
      </c>
      <c r="F3837" t="s">
        <v>11275</v>
      </c>
      <c r="G3837" t="s">
        <v>149</v>
      </c>
      <c r="H3837" t="s">
        <v>135</v>
      </c>
      <c r="I3837" t="s">
        <v>136</v>
      </c>
      <c r="J3837" t="s">
        <v>137</v>
      </c>
      <c r="K3837" t="s">
        <v>138</v>
      </c>
      <c r="L3837" t="s">
        <v>11276</v>
      </c>
      <c r="M3837" t="s">
        <v>11277</v>
      </c>
      <c r="N3837">
        <v>1.0805555549999999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</row>
    <row r="3838" spans="1:31" x14ac:dyDescent="0.25">
      <c r="A3838">
        <v>2386861</v>
      </c>
      <c r="B3838">
        <v>1</v>
      </c>
      <c r="C3838" t="s">
        <v>80</v>
      </c>
      <c r="D3838" t="s">
        <v>101</v>
      </c>
      <c r="E3838" t="s">
        <v>155</v>
      </c>
      <c r="F3838" t="s">
        <v>11278</v>
      </c>
      <c r="G3838" t="s">
        <v>867</v>
      </c>
      <c r="H3838" t="s">
        <v>135</v>
      </c>
      <c r="I3838" t="s">
        <v>136</v>
      </c>
      <c r="J3838" t="s">
        <v>137</v>
      </c>
      <c r="K3838" t="s">
        <v>138</v>
      </c>
      <c r="L3838" t="s">
        <v>11279</v>
      </c>
      <c r="M3838" t="s">
        <v>11280</v>
      </c>
      <c r="N3838">
        <v>0.65833333299999997</v>
      </c>
      <c r="O3838">
        <v>0</v>
      </c>
      <c r="P3838">
        <v>49</v>
      </c>
      <c r="Q3838">
        <v>0</v>
      </c>
      <c r="R3838">
        <v>0</v>
      </c>
      <c r="S3838">
        <v>0</v>
      </c>
      <c r="T3838">
        <v>3</v>
      </c>
      <c r="U3838">
        <v>0</v>
      </c>
      <c r="V3838">
        <v>0</v>
      </c>
      <c r="W3838">
        <v>0</v>
      </c>
      <c r="X3838">
        <v>6.9183642657797506</v>
      </c>
      <c r="Y3838">
        <v>0</v>
      </c>
      <c r="Z3838">
        <v>0</v>
      </c>
      <c r="AA3838">
        <v>0</v>
      </c>
      <c r="AB3838">
        <v>3.7258498234623998</v>
      </c>
      <c r="AC3838">
        <v>0</v>
      </c>
      <c r="AD3838">
        <v>0</v>
      </c>
      <c r="AE3838">
        <v>10.644214089242151</v>
      </c>
    </row>
    <row r="3839" spans="1:31" x14ac:dyDescent="0.25">
      <c r="A3839">
        <v>2386891</v>
      </c>
      <c r="B3839">
        <v>1</v>
      </c>
      <c r="C3839" t="s">
        <v>80</v>
      </c>
      <c r="D3839" t="s">
        <v>99</v>
      </c>
      <c r="E3839" t="s">
        <v>155</v>
      </c>
      <c r="F3839" t="s">
        <v>11281</v>
      </c>
      <c r="G3839" t="s">
        <v>157</v>
      </c>
      <c r="H3839" t="s">
        <v>135</v>
      </c>
      <c r="I3839" t="s">
        <v>136</v>
      </c>
      <c r="J3839" t="s">
        <v>137</v>
      </c>
      <c r="K3839" t="s">
        <v>138</v>
      </c>
      <c r="L3839" t="s">
        <v>11282</v>
      </c>
      <c r="M3839" t="s">
        <v>11283</v>
      </c>
      <c r="N3839">
        <v>1.3286111110000001</v>
      </c>
      <c r="O3839">
        <v>0</v>
      </c>
      <c r="P3839">
        <v>6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2.0762681819027082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2.0762681819027082</v>
      </c>
    </row>
    <row r="3840" spans="1:31" x14ac:dyDescent="0.25">
      <c r="A3840">
        <v>2386894</v>
      </c>
      <c r="B3840">
        <v>1</v>
      </c>
      <c r="C3840" t="s">
        <v>81</v>
      </c>
      <c r="D3840" t="s">
        <v>119</v>
      </c>
      <c r="E3840" t="s">
        <v>132</v>
      </c>
      <c r="F3840" t="s">
        <v>11284</v>
      </c>
      <c r="G3840" t="s">
        <v>149</v>
      </c>
      <c r="H3840" t="s">
        <v>135</v>
      </c>
      <c r="I3840" t="s">
        <v>136</v>
      </c>
      <c r="J3840" t="s">
        <v>137</v>
      </c>
      <c r="K3840" t="s">
        <v>138</v>
      </c>
      <c r="L3840" t="s">
        <v>11285</v>
      </c>
      <c r="M3840" t="s">
        <v>11286</v>
      </c>
      <c r="N3840">
        <v>1.3691666659999999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0.35773071618204999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0.35773071618204999</v>
      </c>
    </row>
    <row r="3841" spans="1:31" x14ac:dyDescent="0.25">
      <c r="A3841">
        <v>2386777</v>
      </c>
      <c r="B3841">
        <v>1</v>
      </c>
      <c r="C3841" t="s">
        <v>80</v>
      </c>
      <c r="D3841" t="s">
        <v>85</v>
      </c>
      <c r="E3841" t="s">
        <v>155</v>
      </c>
      <c r="F3841" t="s">
        <v>11287</v>
      </c>
      <c r="G3841" t="s">
        <v>630</v>
      </c>
      <c r="H3841" t="s">
        <v>135</v>
      </c>
      <c r="I3841" t="s">
        <v>136</v>
      </c>
      <c r="J3841" t="s">
        <v>137</v>
      </c>
      <c r="K3841" t="s">
        <v>138</v>
      </c>
      <c r="L3841" t="s">
        <v>11288</v>
      </c>
      <c r="M3841" t="s">
        <v>11289</v>
      </c>
      <c r="N3841">
        <v>4.0824999999999996</v>
      </c>
      <c r="O3841">
        <v>0</v>
      </c>
      <c r="P3841">
        <v>93</v>
      </c>
      <c r="Q3841">
        <v>0</v>
      </c>
      <c r="R3841">
        <v>0</v>
      </c>
      <c r="S3841">
        <v>0</v>
      </c>
      <c r="T3841">
        <v>2</v>
      </c>
      <c r="U3841">
        <v>0</v>
      </c>
      <c r="V3841">
        <v>0</v>
      </c>
      <c r="W3841">
        <v>0</v>
      </c>
      <c r="X3841">
        <v>86.753161483583767</v>
      </c>
      <c r="Y3841">
        <v>0</v>
      </c>
      <c r="Z3841">
        <v>0</v>
      </c>
      <c r="AA3841">
        <v>0</v>
      </c>
      <c r="AB3841">
        <v>0.26748565577360001</v>
      </c>
      <c r="AC3841">
        <v>0</v>
      </c>
      <c r="AD3841">
        <v>0</v>
      </c>
      <c r="AE3841">
        <v>87.020647139357365</v>
      </c>
    </row>
    <row r="3842" spans="1:31" x14ac:dyDescent="0.25">
      <c r="A3842">
        <v>2386810</v>
      </c>
      <c r="B3842">
        <v>1</v>
      </c>
      <c r="C3842" t="s">
        <v>80</v>
      </c>
      <c r="D3842" t="s">
        <v>84</v>
      </c>
      <c r="E3842" t="s">
        <v>132</v>
      </c>
      <c r="F3842" t="s">
        <v>11290</v>
      </c>
      <c r="G3842" t="s">
        <v>384</v>
      </c>
      <c r="H3842" t="s">
        <v>135</v>
      </c>
      <c r="I3842" t="s">
        <v>136</v>
      </c>
      <c r="J3842" t="s">
        <v>3</v>
      </c>
      <c r="K3842" t="s">
        <v>138</v>
      </c>
      <c r="L3842" t="s">
        <v>11291</v>
      </c>
      <c r="M3842" t="s">
        <v>11292</v>
      </c>
      <c r="N3842">
        <v>3.0633333330000001</v>
      </c>
      <c r="O3842">
        <v>0</v>
      </c>
      <c r="P3842">
        <v>12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6.9769842528961741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6.9769842528961741</v>
      </c>
    </row>
    <row r="3843" spans="1:31" x14ac:dyDescent="0.25">
      <c r="A3843">
        <v>2386819</v>
      </c>
      <c r="B3843">
        <v>1</v>
      </c>
      <c r="C3843" t="s">
        <v>81</v>
      </c>
      <c r="D3843" t="s">
        <v>115</v>
      </c>
      <c r="E3843" t="s">
        <v>132</v>
      </c>
      <c r="F3843" t="s">
        <v>11293</v>
      </c>
      <c r="G3843" t="s">
        <v>149</v>
      </c>
      <c r="H3843" t="s">
        <v>135</v>
      </c>
      <c r="I3843" t="s">
        <v>136</v>
      </c>
      <c r="J3843" t="s">
        <v>137</v>
      </c>
      <c r="K3843" t="s">
        <v>138</v>
      </c>
      <c r="L3843" t="s">
        <v>11294</v>
      </c>
      <c r="M3843" t="s">
        <v>11295</v>
      </c>
      <c r="N3843">
        <v>2.6830555550000001</v>
      </c>
      <c r="O3843">
        <v>0</v>
      </c>
      <c r="P3843">
        <v>2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0.89200216664008336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0.89200216664008336</v>
      </c>
    </row>
    <row r="3844" spans="1:31" x14ac:dyDescent="0.25">
      <c r="A3844">
        <v>2386828</v>
      </c>
      <c r="B3844">
        <v>1</v>
      </c>
      <c r="C3844" t="s">
        <v>80</v>
      </c>
      <c r="D3844" t="s">
        <v>85</v>
      </c>
      <c r="E3844" t="s">
        <v>155</v>
      </c>
      <c r="F3844" t="s">
        <v>11296</v>
      </c>
      <c r="G3844" t="s">
        <v>630</v>
      </c>
      <c r="H3844" t="s">
        <v>135</v>
      </c>
      <c r="I3844" t="s">
        <v>136</v>
      </c>
      <c r="J3844" t="s">
        <v>137</v>
      </c>
      <c r="K3844" t="s">
        <v>138</v>
      </c>
      <c r="L3844" t="s">
        <v>11297</v>
      </c>
      <c r="M3844" t="s">
        <v>11298</v>
      </c>
      <c r="N3844">
        <v>3.1513888880000001</v>
      </c>
      <c r="O3844">
        <v>0</v>
      </c>
      <c r="P3844">
        <v>116</v>
      </c>
      <c r="Q3844">
        <v>0</v>
      </c>
      <c r="R3844">
        <v>0</v>
      </c>
      <c r="S3844">
        <v>0</v>
      </c>
      <c r="T3844">
        <v>22</v>
      </c>
      <c r="U3844">
        <v>0</v>
      </c>
      <c r="V3844">
        <v>0</v>
      </c>
      <c r="W3844">
        <v>0</v>
      </c>
      <c r="X3844">
        <v>87.101075999191437</v>
      </c>
      <c r="Y3844">
        <v>0</v>
      </c>
      <c r="Z3844">
        <v>0</v>
      </c>
      <c r="AA3844">
        <v>0</v>
      </c>
      <c r="AB3844">
        <v>28.056831163466615</v>
      </c>
      <c r="AC3844">
        <v>0</v>
      </c>
      <c r="AD3844">
        <v>0</v>
      </c>
      <c r="AE3844">
        <v>115.15790716265805</v>
      </c>
    </row>
    <row r="3845" spans="1:31" x14ac:dyDescent="0.25">
      <c r="A3845">
        <v>2386895</v>
      </c>
      <c r="B3845">
        <v>1</v>
      </c>
      <c r="C3845" t="s">
        <v>81</v>
      </c>
      <c r="D3845" t="s">
        <v>126</v>
      </c>
      <c r="E3845" t="s">
        <v>155</v>
      </c>
      <c r="F3845" t="s">
        <v>11299</v>
      </c>
      <c r="G3845" t="s">
        <v>244</v>
      </c>
      <c r="H3845" t="s">
        <v>135</v>
      </c>
      <c r="I3845" t="s">
        <v>136</v>
      </c>
      <c r="J3845" t="s">
        <v>137</v>
      </c>
      <c r="K3845" t="s">
        <v>138</v>
      </c>
      <c r="L3845" t="s">
        <v>11300</v>
      </c>
      <c r="M3845" t="s">
        <v>11301</v>
      </c>
      <c r="N3845">
        <v>1.5847222219999999</v>
      </c>
      <c r="O3845">
        <v>0</v>
      </c>
      <c r="P3845">
        <v>27</v>
      </c>
      <c r="Q3845">
        <v>0</v>
      </c>
      <c r="R3845">
        <v>7</v>
      </c>
      <c r="S3845">
        <v>0</v>
      </c>
      <c r="T3845">
        <v>2</v>
      </c>
      <c r="U3845">
        <v>0</v>
      </c>
      <c r="V3845">
        <v>1</v>
      </c>
      <c r="W3845">
        <v>0</v>
      </c>
      <c r="X3845">
        <v>5.9692863337860835</v>
      </c>
      <c r="Y3845">
        <v>0</v>
      </c>
      <c r="Z3845">
        <v>3.950741294743414</v>
      </c>
      <c r="AA3845">
        <v>0</v>
      </c>
      <c r="AB3845">
        <v>4.9700290707899997E-2</v>
      </c>
      <c r="AC3845">
        <v>0</v>
      </c>
      <c r="AD3845">
        <v>122.19704959885038</v>
      </c>
      <c r="AE3845">
        <v>132.16677751808777</v>
      </c>
    </row>
    <row r="3846" spans="1:31" x14ac:dyDescent="0.25">
      <c r="A3846">
        <v>2386897</v>
      </c>
      <c r="B3846">
        <v>1</v>
      </c>
      <c r="C3846" t="s">
        <v>81</v>
      </c>
      <c r="D3846" t="s">
        <v>114</v>
      </c>
      <c r="E3846" t="s">
        <v>155</v>
      </c>
      <c r="F3846" t="s">
        <v>11302</v>
      </c>
      <c r="G3846" t="s">
        <v>203</v>
      </c>
      <c r="H3846" t="s">
        <v>135</v>
      </c>
      <c r="I3846" t="s">
        <v>136</v>
      </c>
      <c r="J3846" t="s">
        <v>137</v>
      </c>
      <c r="K3846" t="s">
        <v>138</v>
      </c>
      <c r="L3846" t="s">
        <v>11303</v>
      </c>
      <c r="M3846" t="s">
        <v>11304</v>
      </c>
      <c r="N3846">
        <v>1.165277777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2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3.1388835299579996</v>
      </c>
      <c r="AC3846">
        <v>0</v>
      </c>
      <c r="AD3846">
        <v>0</v>
      </c>
      <c r="AE3846">
        <v>3.1388835299579996</v>
      </c>
    </row>
    <row r="3847" spans="1:31" x14ac:dyDescent="0.25">
      <c r="A3847">
        <v>2386901</v>
      </c>
      <c r="B3847">
        <v>1</v>
      </c>
      <c r="C3847" t="s">
        <v>80</v>
      </c>
      <c r="D3847" t="s">
        <v>101</v>
      </c>
      <c r="E3847" t="s">
        <v>155</v>
      </c>
      <c r="F3847" t="s">
        <v>11305</v>
      </c>
      <c r="G3847" t="s">
        <v>161</v>
      </c>
      <c r="H3847" t="s">
        <v>135</v>
      </c>
      <c r="I3847" t="s">
        <v>136</v>
      </c>
      <c r="J3847" t="s">
        <v>137</v>
      </c>
      <c r="K3847" t="s">
        <v>138</v>
      </c>
      <c r="L3847" t="s">
        <v>11306</v>
      </c>
      <c r="M3847" t="s">
        <v>11307</v>
      </c>
      <c r="N3847">
        <v>1.050277777</v>
      </c>
      <c r="O3847">
        <v>0</v>
      </c>
      <c r="P3847">
        <v>102</v>
      </c>
      <c r="Q3847">
        <v>0</v>
      </c>
      <c r="R3847">
        <v>0</v>
      </c>
      <c r="S3847">
        <v>0</v>
      </c>
      <c r="T3847">
        <v>2</v>
      </c>
      <c r="U3847">
        <v>0</v>
      </c>
      <c r="V3847">
        <v>0</v>
      </c>
      <c r="W3847">
        <v>0</v>
      </c>
      <c r="X3847">
        <v>25.266156601865962</v>
      </c>
      <c r="Y3847">
        <v>0</v>
      </c>
      <c r="Z3847">
        <v>0</v>
      </c>
      <c r="AA3847">
        <v>0</v>
      </c>
      <c r="AB3847">
        <v>1.4524086446531999</v>
      </c>
      <c r="AC3847">
        <v>0</v>
      </c>
      <c r="AD3847">
        <v>0</v>
      </c>
      <c r="AE3847">
        <v>26.718565246519162</v>
      </c>
    </row>
    <row r="3848" spans="1:31" x14ac:dyDescent="0.25">
      <c r="A3848">
        <v>2386904</v>
      </c>
      <c r="B3848">
        <v>1</v>
      </c>
      <c r="C3848" t="s">
        <v>81</v>
      </c>
      <c r="D3848" t="s">
        <v>113</v>
      </c>
      <c r="E3848" t="s">
        <v>132</v>
      </c>
      <c r="F3848" t="s">
        <v>11308</v>
      </c>
      <c r="G3848" t="s">
        <v>145</v>
      </c>
      <c r="H3848" t="s">
        <v>135</v>
      </c>
      <c r="I3848" t="s">
        <v>136</v>
      </c>
      <c r="J3848" t="s">
        <v>137</v>
      </c>
      <c r="K3848" t="s">
        <v>138</v>
      </c>
      <c r="L3848" t="s">
        <v>11309</v>
      </c>
      <c r="M3848" t="s">
        <v>11310</v>
      </c>
      <c r="N3848">
        <v>0.74027777699999997</v>
      </c>
      <c r="O3848">
        <v>0</v>
      </c>
      <c r="P3848">
        <v>3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0.33741839754837499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0.33741839754837499</v>
      </c>
    </row>
    <row r="3849" spans="1:31" x14ac:dyDescent="0.25">
      <c r="A3849">
        <v>2386908</v>
      </c>
      <c r="B3849">
        <v>1</v>
      </c>
      <c r="C3849" t="s">
        <v>80</v>
      </c>
      <c r="D3849" t="s">
        <v>93</v>
      </c>
      <c r="E3849" t="s">
        <v>132</v>
      </c>
      <c r="F3849" t="s">
        <v>11311</v>
      </c>
      <c r="G3849" t="s">
        <v>145</v>
      </c>
      <c r="H3849" t="s">
        <v>135</v>
      </c>
      <c r="I3849" t="s">
        <v>136</v>
      </c>
      <c r="J3849" t="s">
        <v>137</v>
      </c>
      <c r="K3849" t="s">
        <v>138</v>
      </c>
      <c r="L3849" t="s">
        <v>11312</v>
      </c>
      <c r="M3849" t="s">
        <v>11313</v>
      </c>
      <c r="N3849">
        <v>0.31694444399999999</v>
      </c>
      <c r="O3849">
        <v>0</v>
      </c>
      <c r="P3849">
        <v>1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6.9415379143891662E-2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6.9415379143891662E-2</v>
      </c>
    </row>
    <row r="3850" spans="1:31" x14ac:dyDescent="0.25">
      <c r="A3850">
        <v>2386910</v>
      </c>
      <c r="B3850">
        <v>1</v>
      </c>
      <c r="C3850" t="s">
        <v>80</v>
      </c>
      <c r="D3850" t="s">
        <v>97</v>
      </c>
      <c r="E3850" t="s">
        <v>155</v>
      </c>
      <c r="F3850" t="s">
        <v>11314</v>
      </c>
      <c r="G3850" t="s">
        <v>203</v>
      </c>
      <c r="H3850" t="s">
        <v>135</v>
      </c>
      <c r="I3850" t="s">
        <v>136</v>
      </c>
      <c r="J3850" t="s">
        <v>137</v>
      </c>
      <c r="K3850" t="s">
        <v>138</v>
      </c>
      <c r="L3850" t="s">
        <v>11315</v>
      </c>
      <c r="M3850" t="s">
        <v>11316</v>
      </c>
      <c r="N3850">
        <v>0.81527777700000004</v>
      </c>
      <c r="O3850">
        <v>0</v>
      </c>
      <c r="P3850">
        <v>4</v>
      </c>
      <c r="Q3850">
        <v>0</v>
      </c>
      <c r="R3850">
        <v>6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1.0578844833121166</v>
      </c>
      <c r="Y3850">
        <v>0</v>
      </c>
      <c r="Z3850">
        <v>1.77052343435285</v>
      </c>
      <c r="AA3850">
        <v>0</v>
      </c>
      <c r="AB3850">
        <v>0</v>
      </c>
      <c r="AC3850">
        <v>0</v>
      </c>
      <c r="AD3850">
        <v>0</v>
      </c>
      <c r="AE3850">
        <v>2.8284079176649666</v>
      </c>
    </row>
    <row r="3851" spans="1:31" x14ac:dyDescent="0.25">
      <c r="A3851">
        <v>2386928</v>
      </c>
      <c r="B3851">
        <v>1</v>
      </c>
      <c r="C3851" t="s">
        <v>80</v>
      </c>
      <c r="D3851" t="s">
        <v>101</v>
      </c>
      <c r="E3851" t="s">
        <v>132</v>
      </c>
      <c r="F3851" t="s">
        <v>11317</v>
      </c>
      <c r="G3851" t="s">
        <v>134</v>
      </c>
      <c r="H3851" t="s">
        <v>135</v>
      </c>
      <c r="I3851" t="s">
        <v>136</v>
      </c>
      <c r="J3851" t="s">
        <v>137</v>
      </c>
      <c r="K3851" t="s">
        <v>138</v>
      </c>
      <c r="L3851" t="s">
        <v>11318</v>
      </c>
      <c r="M3851" t="s">
        <v>11319</v>
      </c>
      <c r="N3851">
        <v>1.778333333</v>
      </c>
      <c r="O3851">
        <v>0</v>
      </c>
      <c r="P3851">
        <v>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0.39606274621985005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0.39606274621985005</v>
      </c>
    </row>
    <row r="3852" spans="1:31" x14ac:dyDescent="0.25">
      <c r="A3852">
        <v>2386930</v>
      </c>
      <c r="B3852">
        <v>1</v>
      </c>
      <c r="C3852" t="s">
        <v>80</v>
      </c>
      <c r="D3852" t="s">
        <v>96</v>
      </c>
      <c r="E3852" t="s">
        <v>132</v>
      </c>
      <c r="F3852" t="s">
        <v>11320</v>
      </c>
      <c r="G3852" t="s">
        <v>134</v>
      </c>
      <c r="H3852" t="s">
        <v>135</v>
      </c>
      <c r="I3852" t="s">
        <v>136</v>
      </c>
      <c r="J3852" t="s">
        <v>137</v>
      </c>
      <c r="K3852" t="s">
        <v>138</v>
      </c>
      <c r="L3852" t="s">
        <v>11321</v>
      </c>
      <c r="M3852" t="s">
        <v>11322</v>
      </c>
      <c r="N3852">
        <v>3.505833333</v>
      </c>
      <c r="O3852">
        <v>0</v>
      </c>
      <c r="P3852">
        <v>1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</row>
    <row r="3853" spans="1:31" x14ac:dyDescent="0.25">
      <c r="A3853">
        <v>2386936</v>
      </c>
      <c r="B3853">
        <v>1</v>
      </c>
      <c r="C3853" t="s">
        <v>80</v>
      </c>
      <c r="D3853" t="s">
        <v>105</v>
      </c>
      <c r="E3853" t="s">
        <v>155</v>
      </c>
      <c r="F3853" t="s">
        <v>11059</v>
      </c>
      <c r="G3853" t="s">
        <v>199</v>
      </c>
      <c r="H3853" t="s">
        <v>135</v>
      </c>
      <c r="I3853" t="s">
        <v>136</v>
      </c>
      <c r="J3853" t="s">
        <v>137</v>
      </c>
      <c r="K3853" t="s">
        <v>138</v>
      </c>
      <c r="L3853" t="s">
        <v>11323</v>
      </c>
      <c r="M3853" t="s">
        <v>11324</v>
      </c>
      <c r="N3853">
        <v>1.506388888</v>
      </c>
      <c r="O3853">
        <v>0</v>
      </c>
      <c r="P3853">
        <v>22</v>
      </c>
      <c r="Q3853">
        <v>0</v>
      </c>
      <c r="R3853">
        <v>0</v>
      </c>
      <c r="S3853">
        <v>0</v>
      </c>
      <c r="T3853">
        <v>5</v>
      </c>
      <c r="U3853">
        <v>0</v>
      </c>
      <c r="V3853">
        <v>1</v>
      </c>
      <c r="W3853">
        <v>0</v>
      </c>
      <c r="X3853">
        <v>6.3913161608488656</v>
      </c>
      <c r="Y3853">
        <v>0</v>
      </c>
      <c r="Z3853">
        <v>0</v>
      </c>
      <c r="AA3853">
        <v>0</v>
      </c>
      <c r="AB3853">
        <v>2.8206729768906</v>
      </c>
      <c r="AC3853">
        <v>0</v>
      </c>
      <c r="AD3853">
        <v>4.3450969310048668</v>
      </c>
      <c r="AE3853">
        <v>13.557086068744333</v>
      </c>
    </row>
    <row r="3854" spans="1:31" x14ac:dyDescent="0.25">
      <c r="A3854">
        <v>2386938</v>
      </c>
      <c r="B3854">
        <v>1</v>
      </c>
      <c r="C3854" t="s">
        <v>81</v>
      </c>
      <c r="D3854" t="s">
        <v>113</v>
      </c>
      <c r="E3854" t="s">
        <v>132</v>
      </c>
      <c r="F3854" t="s">
        <v>11325</v>
      </c>
      <c r="G3854" t="s">
        <v>145</v>
      </c>
      <c r="H3854" t="s">
        <v>135</v>
      </c>
      <c r="I3854" t="s">
        <v>136</v>
      </c>
      <c r="J3854" t="s">
        <v>137</v>
      </c>
      <c r="K3854" t="s">
        <v>138</v>
      </c>
      <c r="L3854" t="s">
        <v>11326</v>
      </c>
      <c r="M3854" t="s">
        <v>11327</v>
      </c>
      <c r="N3854">
        <v>0.69750000000000001</v>
      </c>
      <c r="O3854">
        <v>0</v>
      </c>
      <c r="P3854">
        <v>2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0.19195784427599999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0.19195784427599999</v>
      </c>
    </row>
    <row r="3855" spans="1:31" x14ac:dyDescent="0.25">
      <c r="A3855">
        <v>2386733</v>
      </c>
      <c r="B3855">
        <v>1</v>
      </c>
      <c r="C3855" t="s">
        <v>81</v>
      </c>
      <c r="D3855" t="s">
        <v>128</v>
      </c>
      <c r="E3855" t="s">
        <v>132</v>
      </c>
      <c r="F3855" t="s">
        <v>11328</v>
      </c>
      <c r="G3855" t="s">
        <v>149</v>
      </c>
      <c r="H3855" t="s">
        <v>135</v>
      </c>
      <c r="I3855" t="s">
        <v>136</v>
      </c>
      <c r="J3855" t="s">
        <v>137</v>
      </c>
      <c r="K3855" t="s">
        <v>138</v>
      </c>
      <c r="L3855" t="s">
        <v>11329</v>
      </c>
      <c r="M3855" t="s">
        <v>11330</v>
      </c>
      <c r="N3855">
        <v>2.980555555</v>
      </c>
      <c r="O3855">
        <v>0</v>
      </c>
      <c r="P3855">
        <v>3</v>
      </c>
      <c r="Q3855">
        <v>0</v>
      </c>
      <c r="R3855">
        <v>0</v>
      </c>
      <c r="S3855">
        <v>0</v>
      </c>
      <c r="T3855">
        <v>3</v>
      </c>
      <c r="U3855">
        <v>0</v>
      </c>
      <c r="V3855">
        <v>0</v>
      </c>
      <c r="W3855">
        <v>0</v>
      </c>
      <c r="X3855">
        <v>2.8560998511825</v>
      </c>
      <c r="Y3855">
        <v>0</v>
      </c>
      <c r="Z3855">
        <v>0</v>
      </c>
      <c r="AA3855">
        <v>0</v>
      </c>
      <c r="AB3855">
        <v>1.8534617603562664</v>
      </c>
      <c r="AC3855">
        <v>0</v>
      </c>
      <c r="AD3855">
        <v>0</v>
      </c>
      <c r="AE3855">
        <v>4.7095616115387662</v>
      </c>
    </row>
    <row r="3856" spans="1:31" x14ac:dyDescent="0.25">
      <c r="A3856">
        <v>2386907</v>
      </c>
      <c r="B3856">
        <v>1</v>
      </c>
      <c r="C3856" t="s">
        <v>80</v>
      </c>
      <c r="D3856" t="s">
        <v>88</v>
      </c>
      <c r="E3856" t="s">
        <v>132</v>
      </c>
      <c r="F3856" t="s">
        <v>11331</v>
      </c>
      <c r="G3856" t="s">
        <v>145</v>
      </c>
      <c r="H3856" t="s">
        <v>135</v>
      </c>
      <c r="I3856" t="s">
        <v>136</v>
      </c>
      <c r="J3856" t="s">
        <v>137</v>
      </c>
      <c r="K3856" t="s">
        <v>138</v>
      </c>
      <c r="L3856" t="s">
        <v>11332</v>
      </c>
      <c r="M3856" t="s">
        <v>11333</v>
      </c>
      <c r="N3856">
        <v>2.6863888880000002</v>
      </c>
      <c r="O3856">
        <v>0</v>
      </c>
      <c r="P3856">
        <v>9</v>
      </c>
      <c r="Q3856">
        <v>0</v>
      </c>
      <c r="R3856">
        <v>0</v>
      </c>
      <c r="S3856">
        <v>0</v>
      </c>
      <c r="T3856">
        <v>1</v>
      </c>
      <c r="U3856">
        <v>0</v>
      </c>
      <c r="V3856">
        <v>0</v>
      </c>
      <c r="W3856">
        <v>0</v>
      </c>
      <c r="X3856">
        <v>6.2613780152985239</v>
      </c>
      <c r="Y3856">
        <v>0</v>
      </c>
      <c r="Z3856">
        <v>0</v>
      </c>
      <c r="AA3856">
        <v>0</v>
      </c>
      <c r="AB3856">
        <v>0.19978397220180003</v>
      </c>
      <c r="AC3856">
        <v>0</v>
      </c>
      <c r="AD3856">
        <v>0</v>
      </c>
      <c r="AE3856">
        <v>6.4611619875003239</v>
      </c>
    </row>
    <row r="3857" spans="1:31" x14ac:dyDescent="0.25">
      <c r="A3857">
        <v>2386948</v>
      </c>
      <c r="B3857">
        <v>1</v>
      </c>
      <c r="C3857" t="s">
        <v>81</v>
      </c>
      <c r="D3857" t="s">
        <v>123</v>
      </c>
      <c r="E3857" t="s">
        <v>132</v>
      </c>
      <c r="F3857" t="s">
        <v>11334</v>
      </c>
      <c r="G3857" t="s">
        <v>149</v>
      </c>
      <c r="H3857" t="s">
        <v>135</v>
      </c>
      <c r="I3857" t="s">
        <v>136</v>
      </c>
      <c r="J3857" t="s">
        <v>137</v>
      </c>
      <c r="K3857" t="s">
        <v>138</v>
      </c>
      <c r="L3857" t="s">
        <v>11335</v>
      </c>
      <c r="M3857" t="s">
        <v>11336</v>
      </c>
      <c r="N3857">
        <v>0.76166666599999999</v>
      </c>
      <c r="O3857">
        <v>0</v>
      </c>
      <c r="P3857">
        <v>2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8.6990759159999986E-3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8.6990759159999986E-3</v>
      </c>
    </row>
    <row r="3858" spans="1:31" x14ac:dyDescent="0.25">
      <c r="A3858">
        <v>2386949</v>
      </c>
      <c r="B3858">
        <v>1</v>
      </c>
      <c r="C3858" t="s">
        <v>80</v>
      </c>
      <c r="D3858" t="s">
        <v>94</v>
      </c>
      <c r="E3858" t="s">
        <v>155</v>
      </c>
      <c r="F3858" t="s">
        <v>11337</v>
      </c>
      <c r="G3858" t="s">
        <v>199</v>
      </c>
      <c r="H3858" t="s">
        <v>135</v>
      </c>
      <c r="I3858" t="s">
        <v>136</v>
      </c>
      <c r="J3858" t="s">
        <v>137</v>
      </c>
      <c r="K3858" t="s">
        <v>138</v>
      </c>
      <c r="L3858" t="s">
        <v>11338</v>
      </c>
      <c r="M3858" t="s">
        <v>11339</v>
      </c>
      <c r="N3858">
        <v>1.0580555549999999</v>
      </c>
      <c r="O3858">
        <v>0</v>
      </c>
      <c r="P3858">
        <v>82</v>
      </c>
      <c r="Q3858">
        <v>0</v>
      </c>
      <c r="R3858">
        <v>6</v>
      </c>
      <c r="S3858">
        <v>0</v>
      </c>
      <c r="T3858">
        <v>9</v>
      </c>
      <c r="U3858">
        <v>0</v>
      </c>
      <c r="V3858">
        <v>0</v>
      </c>
      <c r="W3858">
        <v>0</v>
      </c>
      <c r="X3858">
        <v>10.11270670064005</v>
      </c>
      <c r="Y3858">
        <v>0</v>
      </c>
      <c r="Z3858">
        <v>3.1386435415933991</v>
      </c>
      <c r="AA3858">
        <v>0</v>
      </c>
      <c r="AB3858">
        <v>2.9801967070854833</v>
      </c>
      <c r="AC3858">
        <v>0</v>
      </c>
      <c r="AD3858">
        <v>0</v>
      </c>
      <c r="AE3858">
        <v>16.231546949318933</v>
      </c>
    </row>
    <row r="3859" spans="1:31" x14ac:dyDescent="0.25">
      <c r="A3859">
        <v>2386864</v>
      </c>
      <c r="B3859">
        <v>1</v>
      </c>
      <c r="C3859" t="s">
        <v>80</v>
      </c>
      <c r="D3859" t="s">
        <v>85</v>
      </c>
      <c r="E3859" t="s">
        <v>132</v>
      </c>
      <c r="F3859" t="s">
        <v>11340</v>
      </c>
      <c r="G3859" t="s">
        <v>149</v>
      </c>
      <c r="H3859" t="s">
        <v>135</v>
      </c>
      <c r="I3859" t="s">
        <v>136</v>
      </c>
      <c r="J3859" t="s">
        <v>137</v>
      </c>
      <c r="K3859" t="s">
        <v>138</v>
      </c>
      <c r="L3859" t="s">
        <v>11341</v>
      </c>
      <c r="M3859" t="s">
        <v>11342</v>
      </c>
      <c r="N3859">
        <v>3.3405555549999999</v>
      </c>
      <c r="O3859">
        <v>0</v>
      </c>
      <c r="P3859">
        <v>5</v>
      </c>
      <c r="Q3859">
        <v>0</v>
      </c>
      <c r="R3859">
        <v>0</v>
      </c>
      <c r="S3859">
        <v>0</v>
      </c>
      <c r="T3859">
        <v>2</v>
      </c>
      <c r="U3859">
        <v>0</v>
      </c>
      <c r="V3859">
        <v>0</v>
      </c>
      <c r="W3859">
        <v>0</v>
      </c>
      <c r="X3859">
        <v>2.1430311908019002</v>
      </c>
      <c r="Y3859">
        <v>0</v>
      </c>
      <c r="Z3859">
        <v>0</v>
      </c>
      <c r="AA3859">
        <v>0</v>
      </c>
      <c r="AB3859">
        <v>4.4255066130462</v>
      </c>
      <c r="AC3859">
        <v>0</v>
      </c>
      <c r="AD3859">
        <v>0</v>
      </c>
      <c r="AE3859">
        <v>6.5685378038481002</v>
      </c>
    </row>
    <row r="3860" spans="1:31" x14ac:dyDescent="0.25">
      <c r="A3860">
        <v>2381286</v>
      </c>
      <c r="B3860">
        <v>1</v>
      </c>
      <c r="C3860" t="s">
        <v>80</v>
      </c>
      <c r="D3860" t="s">
        <v>92</v>
      </c>
      <c r="E3860" t="s">
        <v>1397</v>
      </c>
      <c r="F3860" t="s">
        <v>6885</v>
      </c>
      <c r="G3860" t="s">
        <v>353</v>
      </c>
      <c r="H3860" t="s">
        <v>293</v>
      </c>
      <c r="I3860" t="s">
        <v>136</v>
      </c>
      <c r="J3860" t="s">
        <v>137</v>
      </c>
      <c r="K3860" t="s">
        <v>294</v>
      </c>
      <c r="L3860" t="s">
        <v>11343</v>
      </c>
      <c r="M3860" t="s">
        <v>11344</v>
      </c>
      <c r="N3860">
        <v>8.1549999999999994</v>
      </c>
      <c r="O3860">
        <v>0</v>
      </c>
      <c r="P3860">
        <v>42</v>
      </c>
      <c r="Q3860">
        <v>0</v>
      </c>
      <c r="R3860">
        <v>7</v>
      </c>
      <c r="S3860">
        <v>0</v>
      </c>
      <c r="T3860">
        <v>4</v>
      </c>
      <c r="U3860">
        <v>0</v>
      </c>
      <c r="V3860">
        <v>0</v>
      </c>
      <c r="W3860">
        <v>0</v>
      </c>
      <c r="X3860">
        <v>100.76854909081759</v>
      </c>
      <c r="Y3860">
        <v>0</v>
      </c>
      <c r="Z3860">
        <v>2.8552458789803503</v>
      </c>
      <c r="AA3860">
        <v>0</v>
      </c>
      <c r="AB3860">
        <v>96.308736912914185</v>
      </c>
      <c r="AC3860">
        <v>0</v>
      </c>
      <c r="AD3860">
        <v>0</v>
      </c>
      <c r="AE3860">
        <v>199.93253188271211</v>
      </c>
    </row>
    <row r="3861" spans="1:31" x14ac:dyDescent="0.25">
      <c r="A3861">
        <v>2372466</v>
      </c>
      <c r="B3861">
        <v>1</v>
      </c>
      <c r="C3861" t="s">
        <v>80</v>
      </c>
      <c r="D3861" t="s">
        <v>96</v>
      </c>
      <c r="E3861" t="s">
        <v>290</v>
      </c>
      <c r="F3861" t="s">
        <v>6870</v>
      </c>
      <c r="G3861" t="s">
        <v>1006</v>
      </c>
      <c r="H3861" t="s">
        <v>293</v>
      </c>
      <c r="I3861" t="s">
        <v>136</v>
      </c>
      <c r="J3861" t="s">
        <v>137</v>
      </c>
      <c r="K3861" t="s">
        <v>294</v>
      </c>
      <c r="L3861" t="s">
        <v>11345</v>
      </c>
      <c r="M3861" t="s">
        <v>11346</v>
      </c>
      <c r="N3861">
        <v>0.566111111</v>
      </c>
      <c r="O3861">
        <v>6</v>
      </c>
      <c r="P3861">
        <v>1202</v>
      </c>
      <c r="Q3861">
        <v>16</v>
      </c>
      <c r="R3861">
        <v>61</v>
      </c>
      <c r="S3861">
        <v>9</v>
      </c>
      <c r="T3861">
        <v>29</v>
      </c>
      <c r="U3861">
        <v>0</v>
      </c>
      <c r="V3861">
        <v>1</v>
      </c>
      <c r="W3861">
        <v>10.571945999914483</v>
      </c>
      <c r="X3861">
        <v>207.69858918945519</v>
      </c>
      <c r="Y3861">
        <v>18.669466822245223</v>
      </c>
      <c r="Z3861">
        <v>31.912583123349801</v>
      </c>
      <c r="AA3861">
        <v>11.142604919983167</v>
      </c>
      <c r="AB3861">
        <v>17.88701965763897</v>
      </c>
      <c r="AC3861">
        <v>0</v>
      </c>
      <c r="AD3861">
        <v>1.8126484039674002</v>
      </c>
      <c r="AE3861">
        <v>299.6948581165542</v>
      </c>
    </row>
    <row r="3862" spans="1:31" x14ac:dyDescent="0.25">
      <c r="A3862">
        <v>2372469</v>
      </c>
      <c r="B3862">
        <v>1</v>
      </c>
      <c r="C3862" t="s">
        <v>80</v>
      </c>
      <c r="D3862" t="s">
        <v>100</v>
      </c>
      <c r="E3862" t="s">
        <v>290</v>
      </c>
      <c r="F3862" t="s">
        <v>11347</v>
      </c>
      <c r="G3862" t="s">
        <v>292</v>
      </c>
      <c r="H3862" t="s">
        <v>293</v>
      </c>
      <c r="I3862" t="s">
        <v>136</v>
      </c>
      <c r="J3862" t="s">
        <v>137</v>
      </c>
      <c r="K3862" t="s">
        <v>294</v>
      </c>
      <c r="L3862" t="s">
        <v>11348</v>
      </c>
      <c r="M3862" t="s">
        <v>11349</v>
      </c>
      <c r="N3862">
        <v>8.1380555549999993</v>
      </c>
      <c r="O3862">
        <v>2</v>
      </c>
      <c r="P3862">
        <v>1334</v>
      </c>
      <c r="Q3862">
        <v>14</v>
      </c>
      <c r="R3862">
        <v>143</v>
      </c>
      <c r="S3862">
        <v>29</v>
      </c>
      <c r="T3862">
        <v>116</v>
      </c>
      <c r="U3862">
        <v>2</v>
      </c>
      <c r="V3862">
        <v>0</v>
      </c>
      <c r="W3862">
        <v>3.322655519648575</v>
      </c>
      <c r="X3862">
        <v>5006.5015487366545</v>
      </c>
      <c r="Y3862">
        <v>261.88950151593724</v>
      </c>
      <c r="Z3862">
        <v>1596.4208289667079</v>
      </c>
      <c r="AA3862">
        <v>1406.3327086833365</v>
      </c>
      <c r="AB3862">
        <v>1623.115112088592</v>
      </c>
      <c r="AC3862">
        <v>1185.3046566020569</v>
      </c>
      <c r="AD3862">
        <v>0</v>
      </c>
      <c r="AE3862">
        <v>11082.887012112933</v>
      </c>
    </row>
    <row r="3863" spans="1:31" x14ac:dyDescent="0.25">
      <c r="A3863">
        <v>2381583</v>
      </c>
      <c r="B3863">
        <v>1</v>
      </c>
      <c r="C3863" t="s">
        <v>80</v>
      </c>
      <c r="D3863" t="s">
        <v>92</v>
      </c>
      <c r="E3863" t="s">
        <v>1397</v>
      </c>
      <c r="F3863" t="s">
        <v>11350</v>
      </c>
      <c r="G3863" t="s">
        <v>292</v>
      </c>
      <c r="H3863" t="s">
        <v>293</v>
      </c>
      <c r="I3863" t="s">
        <v>136</v>
      </c>
      <c r="J3863" t="s">
        <v>137</v>
      </c>
      <c r="K3863" t="s">
        <v>294</v>
      </c>
      <c r="L3863" t="s">
        <v>11351</v>
      </c>
      <c r="M3863" t="s">
        <v>11352</v>
      </c>
      <c r="N3863">
        <v>0.266666666</v>
      </c>
      <c r="O3863">
        <v>0</v>
      </c>
      <c r="P3863">
        <v>6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0.18396777758399999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0.18396777758399999</v>
      </c>
    </row>
    <row r="3864" spans="1:31" x14ac:dyDescent="0.25">
      <c r="A3864">
        <v>2382190</v>
      </c>
      <c r="B3864">
        <v>1</v>
      </c>
      <c r="C3864" t="s">
        <v>80</v>
      </c>
      <c r="D3864" t="s">
        <v>97</v>
      </c>
      <c r="E3864" t="s">
        <v>1368</v>
      </c>
      <c r="F3864" t="s">
        <v>11353</v>
      </c>
      <c r="G3864" t="s">
        <v>292</v>
      </c>
      <c r="H3864" t="s">
        <v>293</v>
      </c>
      <c r="I3864" t="s">
        <v>136</v>
      </c>
      <c r="J3864" t="s">
        <v>137</v>
      </c>
      <c r="K3864" t="s">
        <v>294</v>
      </c>
      <c r="L3864" t="s">
        <v>11354</v>
      </c>
      <c r="M3864" t="s">
        <v>11355</v>
      </c>
      <c r="N3864">
        <v>8.6330555550000003</v>
      </c>
      <c r="O3864">
        <v>2</v>
      </c>
      <c r="P3864">
        <v>643</v>
      </c>
      <c r="Q3864">
        <v>2</v>
      </c>
      <c r="R3864">
        <v>200</v>
      </c>
      <c r="S3864">
        <v>1</v>
      </c>
      <c r="T3864">
        <v>132</v>
      </c>
      <c r="U3864">
        <v>0</v>
      </c>
      <c r="V3864">
        <v>0</v>
      </c>
      <c r="W3864">
        <v>15.879027588698451</v>
      </c>
      <c r="X3864">
        <v>2310.6307245765634</v>
      </c>
      <c r="Y3864">
        <v>29.960375035579283</v>
      </c>
      <c r="Z3864">
        <v>963.61069549243359</v>
      </c>
      <c r="AA3864">
        <v>17.068524637279502</v>
      </c>
      <c r="AB3864">
        <v>2042.7824396932097</v>
      </c>
      <c r="AC3864">
        <v>0</v>
      </c>
      <c r="AD3864">
        <v>0</v>
      </c>
      <c r="AE3864">
        <v>5379.9317870237637</v>
      </c>
    </row>
    <row r="3865" spans="1:31" x14ac:dyDescent="0.25">
      <c r="A3865">
        <v>2385435</v>
      </c>
      <c r="B3865">
        <v>1</v>
      </c>
      <c r="C3865" t="s">
        <v>80</v>
      </c>
      <c r="D3865" t="s">
        <v>93</v>
      </c>
      <c r="E3865" t="s">
        <v>290</v>
      </c>
      <c r="F3865" t="s">
        <v>11356</v>
      </c>
      <c r="G3865" t="s">
        <v>292</v>
      </c>
      <c r="H3865" t="s">
        <v>293</v>
      </c>
      <c r="I3865" t="s">
        <v>136</v>
      </c>
      <c r="J3865" t="s">
        <v>137</v>
      </c>
      <c r="K3865" t="s">
        <v>294</v>
      </c>
      <c r="L3865" t="s">
        <v>11357</v>
      </c>
      <c r="M3865" t="s">
        <v>11358</v>
      </c>
      <c r="N3865">
        <v>2.298888888</v>
      </c>
      <c r="O3865">
        <v>0</v>
      </c>
      <c r="P3865">
        <v>423</v>
      </c>
      <c r="Q3865">
        <v>46</v>
      </c>
      <c r="R3865">
        <v>347</v>
      </c>
      <c r="S3865">
        <v>14</v>
      </c>
      <c r="T3865">
        <v>235</v>
      </c>
      <c r="U3865">
        <v>0</v>
      </c>
      <c r="V3865">
        <v>1</v>
      </c>
      <c r="W3865">
        <v>0</v>
      </c>
      <c r="X3865">
        <v>254.06377679609781</v>
      </c>
      <c r="Y3865">
        <v>322.65145210054612</v>
      </c>
      <c r="Z3865">
        <v>1412.8886582902549</v>
      </c>
      <c r="AA3865">
        <v>229.58905180297478</v>
      </c>
      <c r="AB3865">
        <v>1023.2085660288863</v>
      </c>
      <c r="AC3865">
        <v>0</v>
      </c>
      <c r="AD3865">
        <v>388.0126084847318</v>
      </c>
      <c r="AE3865">
        <v>3630.4141135034915</v>
      </c>
    </row>
    <row r="3866" spans="1:31" x14ac:dyDescent="0.25">
      <c r="A3866">
        <v>2386952</v>
      </c>
      <c r="B3866">
        <v>1</v>
      </c>
      <c r="C3866" t="s">
        <v>80</v>
      </c>
      <c r="D3866" t="s">
        <v>97</v>
      </c>
      <c r="E3866" t="s">
        <v>155</v>
      </c>
      <c r="F3866" t="s">
        <v>8030</v>
      </c>
      <c r="G3866" t="s">
        <v>203</v>
      </c>
      <c r="H3866" t="s">
        <v>135</v>
      </c>
      <c r="I3866" t="s">
        <v>136</v>
      </c>
      <c r="J3866" t="s">
        <v>137</v>
      </c>
      <c r="K3866" t="s">
        <v>138</v>
      </c>
      <c r="L3866" t="s">
        <v>11359</v>
      </c>
      <c r="M3866" t="s">
        <v>11360</v>
      </c>
      <c r="N3866">
        <v>3.6988888879999999</v>
      </c>
      <c r="O3866">
        <v>0</v>
      </c>
      <c r="P3866">
        <v>13</v>
      </c>
      <c r="Q3866">
        <v>0</v>
      </c>
      <c r="R3866">
        <v>1</v>
      </c>
      <c r="S3866">
        <v>0</v>
      </c>
      <c r="T3866">
        <v>1</v>
      </c>
      <c r="U3866">
        <v>0</v>
      </c>
      <c r="V3866">
        <v>0</v>
      </c>
      <c r="W3866">
        <v>0</v>
      </c>
      <c r="X3866">
        <v>15.172855448632875</v>
      </c>
      <c r="Y3866">
        <v>0</v>
      </c>
      <c r="Z3866">
        <v>9.2934946022029994</v>
      </c>
      <c r="AA3866">
        <v>0</v>
      </c>
      <c r="AB3866">
        <v>0</v>
      </c>
      <c r="AC3866">
        <v>0</v>
      </c>
      <c r="AD3866">
        <v>0</v>
      </c>
      <c r="AE3866">
        <v>24.466350050835874</v>
      </c>
    </row>
    <row r="3867" spans="1:31" x14ac:dyDescent="0.25">
      <c r="A3867">
        <v>2386958</v>
      </c>
      <c r="B3867">
        <v>1</v>
      </c>
      <c r="C3867" t="s">
        <v>80</v>
      </c>
      <c r="D3867" t="s">
        <v>82</v>
      </c>
      <c r="E3867" t="s">
        <v>155</v>
      </c>
      <c r="F3867" t="s">
        <v>11361</v>
      </c>
      <c r="G3867" t="s">
        <v>384</v>
      </c>
      <c r="H3867" t="s">
        <v>135</v>
      </c>
      <c r="I3867" t="s">
        <v>136</v>
      </c>
      <c r="J3867" t="s">
        <v>137</v>
      </c>
      <c r="K3867" t="s">
        <v>138</v>
      </c>
      <c r="L3867" t="s">
        <v>11362</v>
      </c>
      <c r="M3867" t="s">
        <v>11363</v>
      </c>
      <c r="N3867">
        <v>1.733333333</v>
      </c>
      <c r="O3867">
        <v>0</v>
      </c>
      <c r="P3867">
        <v>2</v>
      </c>
      <c r="Q3867">
        <v>0</v>
      </c>
      <c r="R3867">
        <v>0</v>
      </c>
      <c r="S3867">
        <v>0</v>
      </c>
      <c r="T3867">
        <v>6</v>
      </c>
      <c r="U3867">
        <v>0</v>
      </c>
      <c r="V3867">
        <v>0</v>
      </c>
      <c r="W3867">
        <v>0</v>
      </c>
      <c r="X3867">
        <v>1.0259072329951668</v>
      </c>
      <c r="Y3867">
        <v>0</v>
      </c>
      <c r="Z3867">
        <v>0</v>
      </c>
      <c r="AA3867">
        <v>0</v>
      </c>
      <c r="AB3867">
        <v>11.844460600406197</v>
      </c>
      <c r="AC3867">
        <v>0</v>
      </c>
      <c r="AD3867">
        <v>0</v>
      </c>
      <c r="AE3867">
        <v>12.870367833401364</v>
      </c>
    </row>
    <row r="3868" spans="1:31" x14ac:dyDescent="0.25">
      <c r="A3868">
        <v>2386998</v>
      </c>
      <c r="B3868">
        <v>1</v>
      </c>
      <c r="C3868" t="s">
        <v>80</v>
      </c>
      <c r="D3868" t="s">
        <v>93</v>
      </c>
      <c r="E3868" t="s">
        <v>132</v>
      </c>
      <c r="F3868" t="s">
        <v>11364</v>
      </c>
      <c r="G3868" t="s">
        <v>145</v>
      </c>
      <c r="H3868" t="s">
        <v>135</v>
      </c>
      <c r="I3868" t="s">
        <v>136</v>
      </c>
      <c r="J3868" t="s">
        <v>137</v>
      </c>
      <c r="K3868" t="s">
        <v>138</v>
      </c>
      <c r="L3868" t="s">
        <v>11365</v>
      </c>
      <c r="M3868" t="s">
        <v>7177</v>
      </c>
      <c r="N3868">
        <v>0.35361111099999998</v>
      </c>
      <c r="O3868">
        <v>0</v>
      </c>
      <c r="P3868">
        <v>2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0.1229052377424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0.1229052377424</v>
      </c>
    </row>
    <row r="3869" spans="1:31" x14ac:dyDescent="0.25">
      <c r="A3869">
        <v>2387014</v>
      </c>
      <c r="B3869">
        <v>1</v>
      </c>
      <c r="C3869" t="s">
        <v>80</v>
      </c>
      <c r="D3869" t="s">
        <v>92</v>
      </c>
      <c r="E3869" t="s">
        <v>132</v>
      </c>
      <c r="F3869" t="s">
        <v>11366</v>
      </c>
      <c r="G3869" t="s">
        <v>149</v>
      </c>
      <c r="H3869" t="s">
        <v>135</v>
      </c>
      <c r="I3869" t="s">
        <v>136</v>
      </c>
      <c r="J3869" t="s">
        <v>137</v>
      </c>
      <c r="K3869" t="s">
        <v>138</v>
      </c>
      <c r="L3869" t="s">
        <v>11367</v>
      </c>
      <c r="M3869" t="s">
        <v>11368</v>
      </c>
      <c r="N3869">
        <v>0.92388888800000002</v>
      </c>
      <c r="O3869">
        <v>0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13.733541285608002</v>
      </c>
      <c r="AA3869">
        <v>0</v>
      </c>
      <c r="AB3869">
        <v>0</v>
      </c>
      <c r="AC3869">
        <v>0</v>
      </c>
      <c r="AD3869">
        <v>0</v>
      </c>
      <c r="AE3869">
        <v>13.733541285608002</v>
      </c>
    </row>
    <row r="3870" spans="1:31" x14ac:dyDescent="0.25">
      <c r="A3870">
        <v>2372642</v>
      </c>
      <c r="B3870">
        <v>1</v>
      </c>
      <c r="C3870" t="s">
        <v>80</v>
      </c>
      <c r="D3870" t="s">
        <v>96</v>
      </c>
      <c r="E3870" t="s">
        <v>132</v>
      </c>
      <c r="F3870" t="s">
        <v>11369</v>
      </c>
      <c r="G3870" t="s">
        <v>149</v>
      </c>
      <c r="H3870" t="s">
        <v>135</v>
      </c>
      <c r="I3870" t="s">
        <v>136</v>
      </c>
      <c r="J3870" t="s">
        <v>137</v>
      </c>
      <c r="K3870" t="s">
        <v>138</v>
      </c>
      <c r="L3870" t="s">
        <v>11370</v>
      </c>
      <c r="M3870" t="s">
        <v>11371</v>
      </c>
      <c r="N3870">
        <v>0.95388888800000005</v>
      </c>
      <c r="O3870">
        <v>0</v>
      </c>
      <c r="P3870">
        <v>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0.231626068992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0.231626068992</v>
      </c>
    </row>
    <row r="3871" spans="1:31" x14ac:dyDescent="0.25">
      <c r="A3871">
        <v>2374119</v>
      </c>
      <c r="B3871">
        <v>1</v>
      </c>
      <c r="C3871" t="s">
        <v>81</v>
      </c>
      <c r="D3871" t="s">
        <v>122</v>
      </c>
      <c r="E3871" t="s">
        <v>132</v>
      </c>
      <c r="F3871" t="s">
        <v>11372</v>
      </c>
      <c r="G3871" t="s">
        <v>145</v>
      </c>
      <c r="H3871" t="s">
        <v>135</v>
      </c>
      <c r="I3871" t="s">
        <v>136</v>
      </c>
      <c r="J3871" t="s">
        <v>137</v>
      </c>
      <c r="K3871" t="s">
        <v>138</v>
      </c>
      <c r="L3871" t="s">
        <v>11373</v>
      </c>
      <c r="M3871" t="s">
        <v>11374</v>
      </c>
      <c r="N3871">
        <v>0.54777777699999997</v>
      </c>
      <c r="O3871">
        <v>0</v>
      </c>
      <c r="P3871">
        <v>5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0.70280948318500025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0.70280948318500025</v>
      </c>
    </row>
    <row r="3872" spans="1:31" x14ac:dyDescent="0.25">
      <c r="A3872">
        <v>2374722</v>
      </c>
      <c r="B3872">
        <v>1</v>
      </c>
      <c r="C3872" t="s">
        <v>80</v>
      </c>
      <c r="D3872" t="s">
        <v>83</v>
      </c>
      <c r="E3872" t="s">
        <v>132</v>
      </c>
      <c r="F3872" t="s">
        <v>11375</v>
      </c>
      <c r="G3872" t="s">
        <v>145</v>
      </c>
      <c r="H3872" t="s">
        <v>135</v>
      </c>
      <c r="I3872" t="s">
        <v>136</v>
      </c>
      <c r="J3872" t="s">
        <v>137</v>
      </c>
      <c r="K3872" t="s">
        <v>138</v>
      </c>
      <c r="L3872" t="s">
        <v>11376</v>
      </c>
      <c r="M3872" t="s">
        <v>11377</v>
      </c>
      <c r="N3872">
        <v>2.2380555549999999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1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15.806162171361102</v>
      </c>
      <c r="AC3872">
        <v>0</v>
      </c>
      <c r="AD3872">
        <v>0</v>
      </c>
      <c r="AE3872">
        <v>15.806162171361102</v>
      </c>
    </row>
    <row r="3873" spans="1:31" x14ac:dyDescent="0.25">
      <c r="A3873">
        <v>2375140</v>
      </c>
      <c r="B3873">
        <v>1</v>
      </c>
      <c r="C3873" t="s">
        <v>81</v>
      </c>
      <c r="D3873" t="s">
        <v>121</v>
      </c>
      <c r="E3873" t="s">
        <v>132</v>
      </c>
      <c r="F3873" t="s">
        <v>11378</v>
      </c>
      <c r="G3873" t="s">
        <v>134</v>
      </c>
      <c r="H3873" t="s">
        <v>135</v>
      </c>
      <c r="I3873" t="s">
        <v>136</v>
      </c>
      <c r="J3873" t="s">
        <v>137</v>
      </c>
      <c r="K3873" t="s">
        <v>138</v>
      </c>
      <c r="L3873" t="s">
        <v>11379</v>
      </c>
      <c r="M3873" t="s">
        <v>11380</v>
      </c>
      <c r="N3873">
        <v>5.3269444439999996</v>
      </c>
      <c r="O3873">
        <v>0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</row>
    <row r="3874" spans="1:31" x14ac:dyDescent="0.25">
      <c r="A3874">
        <v>2375676</v>
      </c>
      <c r="B3874">
        <v>1</v>
      </c>
      <c r="C3874" t="s">
        <v>80</v>
      </c>
      <c r="D3874" t="s">
        <v>97</v>
      </c>
      <c r="E3874" t="s">
        <v>132</v>
      </c>
      <c r="F3874" t="s">
        <v>11381</v>
      </c>
      <c r="G3874" t="s">
        <v>145</v>
      </c>
      <c r="H3874" t="s">
        <v>135</v>
      </c>
      <c r="I3874" t="s">
        <v>136</v>
      </c>
      <c r="J3874" t="s">
        <v>137</v>
      </c>
      <c r="K3874" t="s">
        <v>138</v>
      </c>
      <c r="L3874" t="s">
        <v>11382</v>
      </c>
      <c r="M3874" t="s">
        <v>11383</v>
      </c>
      <c r="N3874">
        <v>1.0261111110000001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2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3.0806351694893497</v>
      </c>
      <c r="AC3874">
        <v>0</v>
      </c>
      <c r="AD3874">
        <v>0</v>
      </c>
      <c r="AE3874">
        <v>3.0806351694893497</v>
      </c>
    </row>
    <row r="3875" spans="1:31" x14ac:dyDescent="0.25">
      <c r="A3875">
        <v>2376262</v>
      </c>
      <c r="B3875">
        <v>1</v>
      </c>
      <c r="C3875" t="s">
        <v>80</v>
      </c>
      <c r="D3875" t="s">
        <v>82</v>
      </c>
      <c r="E3875" t="s">
        <v>132</v>
      </c>
      <c r="F3875" t="s">
        <v>11384</v>
      </c>
      <c r="G3875" t="s">
        <v>161</v>
      </c>
      <c r="H3875" t="s">
        <v>135</v>
      </c>
      <c r="I3875" t="s">
        <v>136</v>
      </c>
      <c r="J3875" t="s">
        <v>137</v>
      </c>
      <c r="K3875" t="s">
        <v>138</v>
      </c>
      <c r="L3875" t="s">
        <v>11385</v>
      </c>
      <c r="M3875" t="s">
        <v>11386</v>
      </c>
      <c r="N3875">
        <v>1.356666666</v>
      </c>
      <c r="O3875">
        <v>0</v>
      </c>
      <c r="P3875">
        <v>3</v>
      </c>
      <c r="Q3875">
        <v>0</v>
      </c>
      <c r="R3875">
        <v>0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1.3449179647945</v>
      </c>
      <c r="Y3875">
        <v>0</v>
      </c>
      <c r="Z3875">
        <v>0</v>
      </c>
      <c r="AA3875">
        <v>0</v>
      </c>
      <c r="AB3875">
        <v>0.10021511623920001</v>
      </c>
      <c r="AC3875">
        <v>0</v>
      </c>
      <c r="AD3875">
        <v>0</v>
      </c>
      <c r="AE3875">
        <v>1.4451330810337</v>
      </c>
    </row>
    <row r="3876" spans="1:31" x14ac:dyDescent="0.25">
      <c r="A3876">
        <v>2378367</v>
      </c>
      <c r="B3876">
        <v>1</v>
      </c>
      <c r="C3876" t="s">
        <v>81</v>
      </c>
      <c r="D3876" t="s">
        <v>127</v>
      </c>
      <c r="E3876" t="s">
        <v>132</v>
      </c>
      <c r="F3876" t="s">
        <v>11387</v>
      </c>
      <c r="G3876" t="s">
        <v>149</v>
      </c>
      <c r="H3876" t="s">
        <v>135</v>
      </c>
      <c r="I3876" t="s">
        <v>136</v>
      </c>
      <c r="J3876" t="s">
        <v>137</v>
      </c>
      <c r="K3876" t="s">
        <v>138</v>
      </c>
      <c r="L3876" t="s">
        <v>11388</v>
      </c>
      <c r="M3876" t="s">
        <v>11389</v>
      </c>
      <c r="N3876">
        <v>1.706111111</v>
      </c>
      <c r="O3876">
        <v>0</v>
      </c>
      <c r="P3876">
        <v>1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0.7508607898052333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0.7508607898052333</v>
      </c>
    </row>
    <row r="3877" spans="1:31" x14ac:dyDescent="0.25">
      <c r="A3877">
        <v>2378628</v>
      </c>
      <c r="B3877">
        <v>1</v>
      </c>
      <c r="C3877" t="s">
        <v>80</v>
      </c>
      <c r="D3877" t="s">
        <v>94</v>
      </c>
      <c r="E3877" t="s">
        <v>132</v>
      </c>
      <c r="F3877" t="s">
        <v>11390</v>
      </c>
      <c r="G3877" t="s">
        <v>149</v>
      </c>
      <c r="H3877" t="s">
        <v>135</v>
      </c>
      <c r="I3877" t="s">
        <v>136</v>
      </c>
      <c r="J3877" t="s">
        <v>137</v>
      </c>
      <c r="K3877" t="s">
        <v>138</v>
      </c>
      <c r="L3877" t="s">
        <v>11391</v>
      </c>
      <c r="M3877" t="s">
        <v>11392</v>
      </c>
      <c r="N3877">
        <v>1.8386111110000001</v>
      </c>
      <c r="O3877">
        <v>0</v>
      </c>
      <c r="P3877">
        <v>1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0.45298351192462505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0.45298351192462505</v>
      </c>
    </row>
    <row r="3878" spans="1:31" x14ac:dyDescent="0.25">
      <c r="A3878">
        <v>2382907</v>
      </c>
      <c r="B3878">
        <v>1</v>
      </c>
      <c r="C3878" t="s">
        <v>80</v>
      </c>
      <c r="D3878" t="s">
        <v>84</v>
      </c>
      <c r="E3878" t="s">
        <v>184</v>
      </c>
      <c r="F3878" t="s">
        <v>11393</v>
      </c>
      <c r="G3878" t="s">
        <v>353</v>
      </c>
      <c r="H3878" t="s">
        <v>135</v>
      </c>
      <c r="I3878" t="s">
        <v>136</v>
      </c>
      <c r="J3878" t="s">
        <v>137</v>
      </c>
      <c r="K3878" t="s">
        <v>294</v>
      </c>
      <c r="L3878" t="s">
        <v>11394</v>
      </c>
      <c r="M3878" t="s">
        <v>11395</v>
      </c>
      <c r="N3878">
        <v>4.1977777769999998</v>
      </c>
      <c r="O3878">
        <v>0</v>
      </c>
      <c r="P3878">
        <v>856</v>
      </c>
      <c r="Q3878">
        <v>0</v>
      </c>
      <c r="R3878">
        <v>0</v>
      </c>
      <c r="S3878">
        <v>0</v>
      </c>
      <c r="T3878">
        <v>227</v>
      </c>
      <c r="U3878">
        <v>0</v>
      </c>
      <c r="V3878">
        <v>0</v>
      </c>
      <c r="W3878">
        <v>0</v>
      </c>
      <c r="X3878">
        <v>902.42904225302073</v>
      </c>
      <c r="Y3878">
        <v>0</v>
      </c>
      <c r="Z3878">
        <v>0</v>
      </c>
      <c r="AA3878">
        <v>0</v>
      </c>
      <c r="AB3878">
        <v>1659.6241427594196</v>
      </c>
      <c r="AC3878">
        <v>0</v>
      </c>
      <c r="AD3878">
        <v>0</v>
      </c>
      <c r="AE3878">
        <v>2562.0531850124403</v>
      </c>
    </row>
    <row r="3879" spans="1:31" x14ac:dyDescent="0.25">
      <c r="A3879">
        <v>2373461</v>
      </c>
      <c r="B3879">
        <v>1</v>
      </c>
      <c r="C3879" t="s">
        <v>81</v>
      </c>
      <c r="D3879" t="s">
        <v>122</v>
      </c>
      <c r="E3879" t="s">
        <v>132</v>
      </c>
      <c r="F3879" t="s">
        <v>11396</v>
      </c>
      <c r="G3879" t="s">
        <v>145</v>
      </c>
      <c r="H3879" t="s">
        <v>135</v>
      </c>
      <c r="I3879" t="s">
        <v>136</v>
      </c>
      <c r="J3879" t="s">
        <v>137</v>
      </c>
      <c r="K3879" t="s">
        <v>138</v>
      </c>
      <c r="L3879" t="s">
        <v>11397</v>
      </c>
      <c r="M3879" t="s">
        <v>11398</v>
      </c>
      <c r="N3879">
        <v>1.1444444439999999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1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0.520536062495775</v>
      </c>
      <c r="AC3879">
        <v>0</v>
      </c>
      <c r="AD3879">
        <v>0</v>
      </c>
      <c r="AE3879">
        <v>0.520536062495775</v>
      </c>
    </row>
    <row r="3880" spans="1:31" x14ac:dyDescent="0.25">
      <c r="A3880">
        <v>2373599</v>
      </c>
      <c r="B3880">
        <v>1</v>
      </c>
      <c r="C3880" t="s">
        <v>80</v>
      </c>
      <c r="D3880" t="s">
        <v>110</v>
      </c>
      <c r="E3880" t="s">
        <v>132</v>
      </c>
      <c r="F3880" t="s">
        <v>11399</v>
      </c>
      <c r="G3880" t="s">
        <v>149</v>
      </c>
      <c r="H3880" t="s">
        <v>135</v>
      </c>
      <c r="I3880" t="s">
        <v>136</v>
      </c>
      <c r="J3880" t="s">
        <v>137</v>
      </c>
      <c r="K3880" t="s">
        <v>138</v>
      </c>
      <c r="L3880" t="s">
        <v>11400</v>
      </c>
      <c r="M3880" t="s">
        <v>11401</v>
      </c>
      <c r="N3880">
        <v>1.224444444</v>
      </c>
      <c r="O3880">
        <v>0</v>
      </c>
      <c r="P3880">
        <v>8</v>
      </c>
      <c r="Q3880">
        <v>0</v>
      </c>
      <c r="R3880">
        <v>0</v>
      </c>
      <c r="S3880">
        <v>0</v>
      </c>
      <c r="T3880">
        <v>2</v>
      </c>
      <c r="U3880">
        <v>0</v>
      </c>
      <c r="V3880">
        <v>0</v>
      </c>
      <c r="W3880">
        <v>0</v>
      </c>
      <c r="X3880">
        <v>3.000125145712</v>
      </c>
      <c r="Y3880">
        <v>0</v>
      </c>
      <c r="Z3880">
        <v>0</v>
      </c>
      <c r="AA3880">
        <v>0</v>
      </c>
      <c r="AB3880">
        <v>2.3002003747250335</v>
      </c>
      <c r="AC3880">
        <v>0</v>
      </c>
      <c r="AD3880">
        <v>0</v>
      </c>
      <c r="AE3880">
        <v>5.300325520437033</v>
      </c>
    </row>
    <row r="3881" spans="1:31" x14ac:dyDescent="0.25">
      <c r="A3881">
        <v>2377844</v>
      </c>
      <c r="B3881">
        <v>1</v>
      </c>
      <c r="C3881" t="s">
        <v>81</v>
      </c>
      <c r="D3881" t="s">
        <v>127</v>
      </c>
      <c r="E3881" t="s">
        <v>132</v>
      </c>
      <c r="F3881" t="s">
        <v>11402</v>
      </c>
      <c r="G3881" t="s">
        <v>145</v>
      </c>
      <c r="H3881" t="s">
        <v>135</v>
      </c>
      <c r="I3881" t="s">
        <v>136</v>
      </c>
      <c r="J3881" t="s">
        <v>137</v>
      </c>
      <c r="K3881" t="s">
        <v>138</v>
      </c>
      <c r="L3881" t="s">
        <v>11403</v>
      </c>
      <c r="M3881" t="s">
        <v>11404</v>
      </c>
      <c r="N3881">
        <v>0.74666666599999998</v>
      </c>
      <c r="O3881">
        <v>0</v>
      </c>
      <c r="P3881">
        <v>1</v>
      </c>
      <c r="Q3881">
        <v>0</v>
      </c>
      <c r="R3881">
        <v>0</v>
      </c>
      <c r="S3881">
        <v>0</v>
      </c>
      <c r="T3881">
        <v>3</v>
      </c>
      <c r="U3881">
        <v>0</v>
      </c>
      <c r="V3881">
        <v>0</v>
      </c>
      <c r="W3881">
        <v>0</v>
      </c>
      <c r="X3881">
        <v>1.1357410064000002E-2</v>
      </c>
      <c r="Y3881">
        <v>0</v>
      </c>
      <c r="Z3881">
        <v>0</v>
      </c>
      <c r="AA3881">
        <v>0</v>
      </c>
      <c r="AB3881">
        <v>1.7107250711712001</v>
      </c>
      <c r="AC3881">
        <v>0</v>
      </c>
      <c r="AD3881">
        <v>0</v>
      </c>
      <c r="AE3881">
        <v>1.7220824812352</v>
      </c>
    </row>
    <row r="3882" spans="1:31" x14ac:dyDescent="0.25">
      <c r="A3882">
        <v>2380151</v>
      </c>
      <c r="B3882">
        <v>1</v>
      </c>
      <c r="C3882" t="s">
        <v>80</v>
      </c>
      <c r="D3882" t="s">
        <v>86</v>
      </c>
      <c r="E3882" t="s">
        <v>132</v>
      </c>
      <c r="F3882" t="s">
        <v>11405</v>
      </c>
      <c r="G3882" t="s">
        <v>134</v>
      </c>
      <c r="H3882" t="s">
        <v>135</v>
      </c>
      <c r="I3882" t="s">
        <v>136</v>
      </c>
      <c r="J3882" t="s">
        <v>137</v>
      </c>
      <c r="K3882" t="s">
        <v>138</v>
      </c>
      <c r="L3882" t="s">
        <v>11406</v>
      </c>
      <c r="M3882" t="s">
        <v>11407</v>
      </c>
      <c r="N3882">
        <v>1.690833333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1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3.1502773139903999</v>
      </c>
      <c r="AC3882">
        <v>0</v>
      </c>
      <c r="AD3882">
        <v>0</v>
      </c>
      <c r="AE3882">
        <v>3.1502773139903999</v>
      </c>
    </row>
    <row r="3883" spans="1:31" x14ac:dyDescent="0.25">
      <c r="A3883">
        <v>2380537</v>
      </c>
      <c r="B3883">
        <v>1</v>
      </c>
      <c r="C3883" t="s">
        <v>80</v>
      </c>
      <c r="D3883" t="s">
        <v>111</v>
      </c>
      <c r="E3883" t="s">
        <v>132</v>
      </c>
      <c r="F3883" t="s">
        <v>11408</v>
      </c>
      <c r="G3883" t="s">
        <v>134</v>
      </c>
      <c r="H3883" t="s">
        <v>135</v>
      </c>
      <c r="I3883" t="s">
        <v>136</v>
      </c>
      <c r="J3883" t="s">
        <v>137</v>
      </c>
      <c r="K3883" t="s">
        <v>138</v>
      </c>
      <c r="L3883" t="s">
        <v>11409</v>
      </c>
      <c r="M3883" t="s">
        <v>11410</v>
      </c>
      <c r="N3883">
        <v>4.7811111110000004</v>
      </c>
      <c r="O3883">
        <v>0</v>
      </c>
      <c r="P3883">
        <v>21</v>
      </c>
      <c r="Q3883">
        <v>0</v>
      </c>
      <c r="R3883">
        <v>0</v>
      </c>
      <c r="S3883">
        <v>0</v>
      </c>
      <c r="T3883">
        <v>2</v>
      </c>
      <c r="U3883">
        <v>0</v>
      </c>
      <c r="V3883">
        <v>0</v>
      </c>
      <c r="W3883">
        <v>0</v>
      </c>
      <c r="X3883">
        <v>35.557978360900293</v>
      </c>
      <c r="Y3883">
        <v>0</v>
      </c>
      <c r="Z3883">
        <v>0</v>
      </c>
      <c r="AA3883">
        <v>0</v>
      </c>
      <c r="AB3883">
        <v>2.1262808521330001</v>
      </c>
      <c r="AC3883">
        <v>0</v>
      </c>
      <c r="AD3883">
        <v>0</v>
      </c>
      <c r="AE3883">
        <v>37.684259213033293</v>
      </c>
    </row>
    <row r="3884" spans="1:31" x14ac:dyDescent="0.25">
      <c r="A3884">
        <v>2382627</v>
      </c>
      <c r="B3884">
        <v>1</v>
      </c>
      <c r="C3884" t="s">
        <v>80</v>
      </c>
      <c r="D3884" t="s">
        <v>85</v>
      </c>
      <c r="E3884" t="s">
        <v>132</v>
      </c>
      <c r="F3884" t="s">
        <v>11411</v>
      </c>
      <c r="G3884" t="s">
        <v>149</v>
      </c>
      <c r="H3884" t="s">
        <v>135</v>
      </c>
      <c r="I3884" t="s">
        <v>136</v>
      </c>
      <c r="J3884" t="s">
        <v>137</v>
      </c>
      <c r="K3884" t="s">
        <v>138</v>
      </c>
      <c r="L3884" t="s">
        <v>11412</v>
      </c>
      <c r="M3884" t="s">
        <v>11413</v>
      </c>
      <c r="N3884">
        <v>1.9383333330000001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1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6.3503912347740004</v>
      </c>
      <c r="AC3884">
        <v>0</v>
      </c>
      <c r="AD3884">
        <v>0</v>
      </c>
      <c r="AE3884">
        <v>6.3503912347740004</v>
      </c>
    </row>
    <row r="3885" spans="1:31" x14ac:dyDescent="0.25">
      <c r="A3885">
        <v>2385827</v>
      </c>
      <c r="B3885">
        <v>1</v>
      </c>
      <c r="C3885" t="s">
        <v>80</v>
      </c>
      <c r="D3885" t="s">
        <v>99</v>
      </c>
      <c r="E3885" t="s">
        <v>132</v>
      </c>
      <c r="F3885" t="s">
        <v>11414</v>
      </c>
      <c r="G3885" t="s">
        <v>149</v>
      </c>
      <c r="H3885" t="s">
        <v>135</v>
      </c>
      <c r="I3885" t="s">
        <v>136</v>
      </c>
      <c r="J3885" t="s">
        <v>137</v>
      </c>
      <c r="K3885" t="s">
        <v>138</v>
      </c>
      <c r="L3885" t="s">
        <v>11415</v>
      </c>
      <c r="M3885" t="s">
        <v>11416</v>
      </c>
      <c r="N3885">
        <v>2.4247222220000002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0.60093568069827497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0.60093568069827497</v>
      </c>
    </row>
    <row r="3886" spans="1:31" x14ac:dyDescent="0.25">
      <c r="A3886">
        <v>2385999</v>
      </c>
      <c r="B3886">
        <v>1</v>
      </c>
      <c r="C3886" t="s">
        <v>80</v>
      </c>
      <c r="D3886" t="s">
        <v>84</v>
      </c>
      <c r="E3886" t="s">
        <v>184</v>
      </c>
      <c r="F3886" t="s">
        <v>11417</v>
      </c>
      <c r="G3886" t="s">
        <v>292</v>
      </c>
      <c r="H3886" t="s">
        <v>135</v>
      </c>
      <c r="I3886" t="s">
        <v>136</v>
      </c>
      <c r="J3886" t="s">
        <v>137</v>
      </c>
      <c r="K3886" t="s">
        <v>294</v>
      </c>
      <c r="L3886" t="s">
        <v>11418</v>
      </c>
      <c r="M3886" t="s">
        <v>11419</v>
      </c>
      <c r="N3886">
        <v>0.65222222200000002</v>
      </c>
      <c r="O3886">
        <v>0</v>
      </c>
      <c r="P3886">
        <v>813</v>
      </c>
      <c r="Q3886">
        <v>0</v>
      </c>
      <c r="R3886">
        <v>0</v>
      </c>
      <c r="S3886">
        <v>0</v>
      </c>
      <c r="T3886">
        <v>78</v>
      </c>
      <c r="U3886">
        <v>0</v>
      </c>
      <c r="V3886">
        <v>0</v>
      </c>
      <c r="W3886">
        <v>0</v>
      </c>
      <c r="X3886">
        <v>140.51696529210179</v>
      </c>
      <c r="Y3886">
        <v>0</v>
      </c>
      <c r="Z3886">
        <v>0</v>
      </c>
      <c r="AA3886">
        <v>0</v>
      </c>
      <c r="AB3886">
        <v>45.638520288168664</v>
      </c>
      <c r="AC3886">
        <v>0</v>
      </c>
      <c r="AD3886">
        <v>0</v>
      </c>
      <c r="AE3886">
        <v>186.15548558027047</v>
      </c>
    </row>
    <row r="3887" spans="1:31" x14ac:dyDescent="0.25">
      <c r="A3887">
        <v>2386992</v>
      </c>
      <c r="B3887">
        <v>1</v>
      </c>
      <c r="C3887" t="s">
        <v>80</v>
      </c>
      <c r="D3887" t="s">
        <v>105</v>
      </c>
      <c r="E3887" t="s">
        <v>155</v>
      </c>
      <c r="F3887" t="s">
        <v>11059</v>
      </c>
      <c r="G3887" t="s">
        <v>172</v>
      </c>
      <c r="H3887" t="s">
        <v>135</v>
      </c>
      <c r="I3887" t="s">
        <v>136</v>
      </c>
      <c r="J3887" t="s">
        <v>3</v>
      </c>
      <c r="K3887" t="s">
        <v>138</v>
      </c>
      <c r="L3887" t="s">
        <v>11420</v>
      </c>
      <c r="M3887" t="s">
        <v>11421</v>
      </c>
      <c r="N3887">
        <v>1.1105555549999999</v>
      </c>
      <c r="O3887">
        <v>0</v>
      </c>
      <c r="P3887">
        <v>22</v>
      </c>
      <c r="Q3887">
        <v>0</v>
      </c>
      <c r="R3887">
        <v>0</v>
      </c>
      <c r="S3887">
        <v>0</v>
      </c>
      <c r="T3887">
        <v>5</v>
      </c>
      <c r="U3887">
        <v>0</v>
      </c>
      <c r="V3887">
        <v>1</v>
      </c>
      <c r="W3887">
        <v>0</v>
      </c>
      <c r="X3887">
        <v>5.0507800807621575</v>
      </c>
      <c r="Y3887">
        <v>0</v>
      </c>
      <c r="Z3887">
        <v>0</v>
      </c>
      <c r="AA3887">
        <v>0</v>
      </c>
      <c r="AB3887">
        <v>3.5699141791560001</v>
      </c>
      <c r="AC3887">
        <v>0</v>
      </c>
      <c r="AD3887">
        <v>7.5700043230922667</v>
      </c>
      <c r="AE3887">
        <v>16.190698583010423</v>
      </c>
    </row>
    <row r="3888" spans="1:31" x14ac:dyDescent="0.25">
      <c r="A3888">
        <v>2387000</v>
      </c>
      <c r="B3888">
        <v>1</v>
      </c>
      <c r="C3888" t="s">
        <v>80</v>
      </c>
      <c r="D3888" t="s">
        <v>96</v>
      </c>
      <c r="E3888" t="s">
        <v>155</v>
      </c>
      <c r="F3888" t="s">
        <v>11422</v>
      </c>
      <c r="G3888" t="s">
        <v>425</v>
      </c>
      <c r="H3888" t="s">
        <v>135</v>
      </c>
      <c r="I3888" t="s">
        <v>136</v>
      </c>
      <c r="J3888" t="s">
        <v>137</v>
      </c>
      <c r="K3888" t="s">
        <v>138</v>
      </c>
      <c r="L3888" t="s">
        <v>11423</v>
      </c>
      <c r="M3888" t="s">
        <v>11424</v>
      </c>
      <c r="N3888">
        <v>1.9288888879999999</v>
      </c>
      <c r="O3888">
        <v>0</v>
      </c>
      <c r="P3888">
        <v>34</v>
      </c>
      <c r="Q3888">
        <v>0</v>
      </c>
      <c r="R3888">
        <v>0</v>
      </c>
      <c r="S3888">
        <v>0</v>
      </c>
      <c r="T3888">
        <v>1</v>
      </c>
      <c r="U3888">
        <v>0</v>
      </c>
      <c r="V3888">
        <v>0</v>
      </c>
      <c r="W3888">
        <v>0</v>
      </c>
      <c r="X3888">
        <v>15.020953356081868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15.020953356081868</v>
      </c>
    </row>
    <row r="3889" spans="1:31" x14ac:dyDescent="0.25">
      <c r="A3889">
        <v>2387023</v>
      </c>
      <c r="B3889">
        <v>1</v>
      </c>
      <c r="C3889" t="s">
        <v>81</v>
      </c>
      <c r="D3889" t="s">
        <v>112</v>
      </c>
      <c r="E3889" t="s">
        <v>155</v>
      </c>
      <c r="F3889" t="s">
        <v>11272</v>
      </c>
      <c r="G3889" t="s">
        <v>203</v>
      </c>
      <c r="H3889" t="s">
        <v>135</v>
      </c>
      <c r="I3889" t="s">
        <v>136</v>
      </c>
      <c r="J3889" t="s">
        <v>137</v>
      </c>
      <c r="K3889" t="s">
        <v>138</v>
      </c>
      <c r="L3889" t="s">
        <v>11425</v>
      </c>
      <c r="M3889" t="s">
        <v>11426</v>
      </c>
      <c r="N3889">
        <v>1.1133333329999999</v>
      </c>
      <c r="O3889">
        <v>0</v>
      </c>
      <c r="P3889">
        <v>0</v>
      </c>
      <c r="Q3889">
        <v>0</v>
      </c>
      <c r="R3889">
        <v>12</v>
      </c>
      <c r="S3889">
        <v>0</v>
      </c>
      <c r="T3889">
        <v>3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18.014258699087701</v>
      </c>
      <c r="AA3889">
        <v>0</v>
      </c>
      <c r="AB3889">
        <v>8.8951863038667014</v>
      </c>
      <c r="AC3889">
        <v>0</v>
      </c>
      <c r="AD3889">
        <v>0</v>
      </c>
      <c r="AE3889">
        <v>26.909445002954403</v>
      </c>
    </row>
    <row r="3890" spans="1:31" x14ac:dyDescent="0.25">
      <c r="A3890">
        <v>2387076</v>
      </c>
      <c r="B3890">
        <v>1</v>
      </c>
      <c r="C3890" t="s">
        <v>80</v>
      </c>
      <c r="D3890" t="s">
        <v>96</v>
      </c>
      <c r="E3890" t="s">
        <v>132</v>
      </c>
      <c r="F3890" t="s">
        <v>11427</v>
      </c>
      <c r="G3890" t="s">
        <v>161</v>
      </c>
      <c r="H3890" t="s">
        <v>135</v>
      </c>
      <c r="I3890" t="s">
        <v>136</v>
      </c>
      <c r="J3890" t="s">
        <v>137</v>
      </c>
      <c r="K3890" t="s">
        <v>138</v>
      </c>
      <c r="L3890" t="s">
        <v>11428</v>
      </c>
      <c r="M3890" t="s">
        <v>11429</v>
      </c>
      <c r="N3890">
        <v>1.1588888879999999</v>
      </c>
      <c r="O3890">
        <v>0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</row>
    <row r="3891" spans="1:31" x14ac:dyDescent="0.25">
      <c r="A3891">
        <v>2372462</v>
      </c>
      <c r="B3891">
        <v>1</v>
      </c>
      <c r="C3891" t="s">
        <v>80</v>
      </c>
      <c r="D3891" t="s">
        <v>102</v>
      </c>
      <c r="E3891" t="s">
        <v>1397</v>
      </c>
      <c r="F3891" t="s">
        <v>11430</v>
      </c>
      <c r="G3891" t="s">
        <v>292</v>
      </c>
      <c r="H3891" t="s">
        <v>293</v>
      </c>
      <c r="I3891" t="s">
        <v>136</v>
      </c>
      <c r="J3891" t="s">
        <v>137</v>
      </c>
      <c r="K3891" t="s">
        <v>294</v>
      </c>
      <c r="L3891" t="s">
        <v>11431</v>
      </c>
      <c r="M3891" t="s">
        <v>11432</v>
      </c>
      <c r="N3891">
        <v>5.7949999999999999</v>
      </c>
      <c r="O3891">
        <v>0</v>
      </c>
      <c r="P3891">
        <v>0</v>
      </c>
      <c r="Q3891">
        <v>0</v>
      </c>
      <c r="R3891">
        <v>22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181.98295006405976</v>
      </c>
      <c r="AA3891">
        <v>0</v>
      </c>
      <c r="AB3891">
        <v>0</v>
      </c>
      <c r="AC3891">
        <v>0</v>
      </c>
      <c r="AD3891">
        <v>0</v>
      </c>
      <c r="AE3891">
        <v>181.98295006405976</v>
      </c>
    </row>
    <row r="3892" spans="1:31" x14ac:dyDescent="0.25">
      <c r="A3892">
        <v>2372482</v>
      </c>
      <c r="B3892">
        <v>1</v>
      </c>
      <c r="C3892" t="s">
        <v>80</v>
      </c>
      <c r="D3892" t="s">
        <v>102</v>
      </c>
      <c r="E3892" t="s">
        <v>290</v>
      </c>
      <c r="F3892" t="s">
        <v>11433</v>
      </c>
      <c r="G3892" t="s">
        <v>292</v>
      </c>
      <c r="H3892" t="s">
        <v>293</v>
      </c>
      <c r="I3892" t="s">
        <v>136</v>
      </c>
      <c r="J3892" t="s">
        <v>137</v>
      </c>
      <c r="K3892" t="s">
        <v>294</v>
      </c>
      <c r="L3892" t="s">
        <v>11434</v>
      </c>
      <c r="M3892" t="s">
        <v>11435</v>
      </c>
      <c r="N3892">
        <v>8.2788888879999991</v>
      </c>
      <c r="O3892">
        <v>0</v>
      </c>
      <c r="P3892">
        <v>1530</v>
      </c>
      <c r="Q3892">
        <v>5</v>
      </c>
      <c r="R3892">
        <v>252</v>
      </c>
      <c r="S3892">
        <v>11</v>
      </c>
      <c r="T3892">
        <v>213</v>
      </c>
      <c r="U3892">
        <v>5</v>
      </c>
      <c r="V3892">
        <v>1</v>
      </c>
      <c r="W3892">
        <v>0</v>
      </c>
      <c r="X3892">
        <v>1991.1762857944802</v>
      </c>
      <c r="Y3892">
        <v>127.26054853732504</v>
      </c>
      <c r="Z3892">
        <v>2248.0912405784338</v>
      </c>
      <c r="AA3892">
        <v>1254.677408537679</v>
      </c>
      <c r="AB3892">
        <v>2103.6734394383648</v>
      </c>
      <c r="AC3892">
        <v>6672.6670238016659</v>
      </c>
      <c r="AD3892">
        <v>6.5777513614372003</v>
      </c>
      <c r="AE3892">
        <v>14404.123698049385</v>
      </c>
    </row>
    <row r="3893" spans="1:31" x14ac:dyDescent="0.25">
      <c r="A3893">
        <v>2372494</v>
      </c>
      <c r="B3893">
        <v>1</v>
      </c>
      <c r="C3893" t="s">
        <v>80</v>
      </c>
      <c r="D3893" t="s">
        <v>107</v>
      </c>
      <c r="E3893" t="s">
        <v>1368</v>
      </c>
      <c r="F3893" t="s">
        <v>11436</v>
      </c>
      <c r="G3893" t="s">
        <v>292</v>
      </c>
      <c r="H3893" t="s">
        <v>293</v>
      </c>
      <c r="I3893" t="s">
        <v>136</v>
      </c>
      <c r="J3893" t="s">
        <v>137</v>
      </c>
      <c r="K3893" t="s">
        <v>294</v>
      </c>
      <c r="L3893" t="s">
        <v>11437</v>
      </c>
      <c r="M3893" t="s">
        <v>11438</v>
      </c>
      <c r="N3893">
        <v>7.66</v>
      </c>
      <c r="O3893">
        <v>0</v>
      </c>
      <c r="P3893">
        <v>486</v>
      </c>
      <c r="Q3893">
        <v>4</v>
      </c>
      <c r="R3893">
        <v>3</v>
      </c>
      <c r="S3893">
        <v>0</v>
      </c>
      <c r="T3893">
        <v>26</v>
      </c>
      <c r="U3893">
        <v>0</v>
      </c>
      <c r="V3893">
        <v>1</v>
      </c>
      <c r="W3893">
        <v>0</v>
      </c>
      <c r="X3893">
        <v>890.43468135309081</v>
      </c>
      <c r="Y3893">
        <v>19.317813054612973</v>
      </c>
      <c r="Z3893">
        <v>8.5273879161537085</v>
      </c>
      <c r="AA3893">
        <v>0</v>
      </c>
      <c r="AB3893">
        <v>361.8933701327731</v>
      </c>
      <c r="AC3893">
        <v>0</v>
      </c>
      <c r="AD3893">
        <v>51.5668046329898</v>
      </c>
      <c r="AE3893">
        <v>1331.7400570896202</v>
      </c>
    </row>
    <row r="3894" spans="1:31" x14ac:dyDescent="0.25">
      <c r="A3894">
        <v>2372508</v>
      </c>
      <c r="B3894">
        <v>1</v>
      </c>
      <c r="C3894" t="s">
        <v>80</v>
      </c>
      <c r="D3894" t="s">
        <v>100</v>
      </c>
      <c r="E3894" t="s">
        <v>1368</v>
      </c>
      <c r="F3894" t="s">
        <v>11439</v>
      </c>
      <c r="G3894" t="s">
        <v>292</v>
      </c>
      <c r="H3894" t="s">
        <v>293</v>
      </c>
      <c r="I3894" t="s">
        <v>136</v>
      </c>
      <c r="J3894" t="s">
        <v>137</v>
      </c>
      <c r="K3894" t="s">
        <v>294</v>
      </c>
      <c r="L3894" t="s">
        <v>11440</v>
      </c>
      <c r="M3894" t="s">
        <v>11441</v>
      </c>
      <c r="N3894">
        <v>4.7397222220000002</v>
      </c>
      <c r="O3894">
        <v>0</v>
      </c>
      <c r="P3894">
        <v>8</v>
      </c>
      <c r="Q3894">
        <v>0</v>
      </c>
      <c r="R3894">
        <v>3</v>
      </c>
      <c r="S3894">
        <v>0</v>
      </c>
      <c r="T3894">
        <v>1</v>
      </c>
      <c r="U3894">
        <v>0</v>
      </c>
      <c r="V3894">
        <v>0</v>
      </c>
      <c r="W3894">
        <v>0</v>
      </c>
      <c r="X3894">
        <v>10.5099773061278</v>
      </c>
      <c r="Y3894">
        <v>0</v>
      </c>
      <c r="Z3894">
        <v>76.474650601295409</v>
      </c>
      <c r="AA3894">
        <v>0</v>
      </c>
      <c r="AB3894">
        <v>7.3208121640836925</v>
      </c>
      <c r="AC3894">
        <v>0</v>
      </c>
      <c r="AD3894">
        <v>0</v>
      </c>
      <c r="AE3894">
        <v>94.305440071506894</v>
      </c>
    </row>
    <row r="3895" spans="1:31" x14ac:dyDescent="0.25">
      <c r="A3895">
        <v>2372513</v>
      </c>
      <c r="B3895">
        <v>1</v>
      </c>
      <c r="C3895" t="s">
        <v>80</v>
      </c>
      <c r="D3895" t="s">
        <v>107</v>
      </c>
      <c r="E3895" t="s">
        <v>1368</v>
      </c>
      <c r="F3895" t="s">
        <v>11442</v>
      </c>
      <c r="G3895" t="s">
        <v>292</v>
      </c>
      <c r="H3895" t="s">
        <v>293</v>
      </c>
      <c r="I3895" t="s">
        <v>136</v>
      </c>
      <c r="J3895" t="s">
        <v>137</v>
      </c>
      <c r="K3895" t="s">
        <v>294</v>
      </c>
      <c r="L3895" t="s">
        <v>11443</v>
      </c>
      <c r="M3895" t="s">
        <v>11444</v>
      </c>
      <c r="N3895">
        <v>7.6980555549999998</v>
      </c>
      <c r="O3895">
        <v>1</v>
      </c>
      <c r="P3895">
        <v>560</v>
      </c>
      <c r="Q3895">
        <v>1</v>
      </c>
      <c r="R3895">
        <v>8</v>
      </c>
      <c r="S3895">
        <v>1</v>
      </c>
      <c r="T3895">
        <v>43</v>
      </c>
      <c r="U3895">
        <v>0</v>
      </c>
      <c r="V3895">
        <v>1</v>
      </c>
      <c r="W3895">
        <v>61.174648067079488</v>
      </c>
      <c r="X3895">
        <v>965.16761565274555</v>
      </c>
      <c r="Y3895">
        <v>2.8442224959291256</v>
      </c>
      <c r="Z3895">
        <v>15.227954442927501</v>
      </c>
      <c r="AA3895">
        <v>202.56390756609099</v>
      </c>
      <c r="AB3895">
        <v>666.76418629514581</v>
      </c>
      <c r="AC3895">
        <v>0</v>
      </c>
      <c r="AD3895">
        <v>58.889416142029901</v>
      </c>
      <c r="AE3895">
        <v>1972.6319506619484</v>
      </c>
    </row>
    <row r="3896" spans="1:31" x14ac:dyDescent="0.25">
      <c r="A3896">
        <v>2372566</v>
      </c>
      <c r="B3896">
        <v>1</v>
      </c>
      <c r="C3896" t="s">
        <v>80</v>
      </c>
      <c r="D3896" t="s">
        <v>93</v>
      </c>
      <c r="E3896" t="s">
        <v>290</v>
      </c>
      <c r="F3896" t="s">
        <v>3618</v>
      </c>
      <c r="G3896" t="s">
        <v>292</v>
      </c>
      <c r="H3896" t="s">
        <v>293</v>
      </c>
      <c r="I3896" t="s">
        <v>136</v>
      </c>
      <c r="J3896" t="s">
        <v>137</v>
      </c>
      <c r="K3896" t="s">
        <v>294</v>
      </c>
      <c r="L3896" t="s">
        <v>11445</v>
      </c>
      <c r="M3896" t="s">
        <v>11446</v>
      </c>
      <c r="N3896">
        <v>2.1063888880000001</v>
      </c>
      <c r="O3896">
        <v>0</v>
      </c>
      <c r="P3896">
        <v>691</v>
      </c>
      <c r="Q3896">
        <v>16</v>
      </c>
      <c r="R3896">
        <v>196</v>
      </c>
      <c r="S3896">
        <v>8</v>
      </c>
      <c r="T3896">
        <v>201</v>
      </c>
      <c r="U3896">
        <v>0</v>
      </c>
      <c r="V3896">
        <v>0</v>
      </c>
      <c r="W3896">
        <v>0</v>
      </c>
      <c r="X3896">
        <v>486.15622586390037</v>
      </c>
      <c r="Y3896">
        <v>228.45097597039842</v>
      </c>
      <c r="Z3896">
        <v>1212.2411899297795</v>
      </c>
      <c r="AA3896">
        <v>113.97901826565347</v>
      </c>
      <c r="AB3896">
        <v>828.78188923330629</v>
      </c>
      <c r="AC3896">
        <v>0</v>
      </c>
      <c r="AD3896">
        <v>0</v>
      </c>
      <c r="AE3896">
        <v>2869.6092992630379</v>
      </c>
    </row>
    <row r="3897" spans="1:31" x14ac:dyDescent="0.25">
      <c r="A3897">
        <v>2375423</v>
      </c>
      <c r="B3897">
        <v>1</v>
      </c>
      <c r="C3897" t="s">
        <v>81</v>
      </c>
      <c r="D3897" t="s">
        <v>121</v>
      </c>
      <c r="E3897" t="s">
        <v>132</v>
      </c>
      <c r="F3897" t="s">
        <v>11447</v>
      </c>
      <c r="G3897" t="s">
        <v>172</v>
      </c>
      <c r="H3897" t="s">
        <v>135</v>
      </c>
      <c r="I3897" t="s">
        <v>136</v>
      </c>
      <c r="J3897" t="s">
        <v>137</v>
      </c>
      <c r="K3897" t="s">
        <v>138</v>
      </c>
      <c r="L3897" t="s">
        <v>11448</v>
      </c>
      <c r="M3897" t="s">
        <v>11449</v>
      </c>
      <c r="N3897">
        <v>2.2905555550000001</v>
      </c>
      <c r="O3897">
        <v>0</v>
      </c>
      <c r="P3897">
        <v>3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0.7653151581698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0.7653151581698</v>
      </c>
    </row>
    <row r="3898" spans="1:31" x14ac:dyDescent="0.25">
      <c r="A3898">
        <v>2381855</v>
      </c>
      <c r="B3898">
        <v>1</v>
      </c>
      <c r="C3898" t="s">
        <v>80</v>
      </c>
      <c r="D3898" t="s">
        <v>88</v>
      </c>
      <c r="E3898" t="s">
        <v>132</v>
      </c>
      <c r="F3898" t="s">
        <v>11450</v>
      </c>
      <c r="G3898" t="s">
        <v>172</v>
      </c>
      <c r="H3898" t="s">
        <v>135</v>
      </c>
      <c r="I3898" t="s">
        <v>136</v>
      </c>
      <c r="J3898" t="s">
        <v>3</v>
      </c>
      <c r="K3898" t="s">
        <v>138</v>
      </c>
      <c r="L3898" t="s">
        <v>11451</v>
      </c>
      <c r="M3898" t="s">
        <v>11452</v>
      </c>
      <c r="N3898">
        <v>2.0336111109999999</v>
      </c>
      <c r="O3898">
        <v>0</v>
      </c>
      <c r="P3898">
        <v>28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11.169780968081128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11.169780968081128</v>
      </c>
    </row>
    <row r="3899" spans="1:31" x14ac:dyDescent="0.25">
      <c r="A3899">
        <v>2385722</v>
      </c>
      <c r="B3899">
        <v>1</v>
      </c>
      <c r="C3899" t="s">
        <v>80</v>
      </c>
      <c r="D3899" t="s">
        <v>90</v>
      </c>
      <c r="E3899" t="s">
        <v>155</v>
      </c>
      <c r="F3899" t="s">
        <v>11453</v>
      </c>
      <c r="G3899" t="s">
        <v>240</v>
      </c>
      <c r="H3899" t="s">
        <v>135</v>
      </c>
      <c r="I3899" t="s">
        <v>136</v>
      </c>
      <c r="J3899" t="s">
        <v>137</v>
      </c>
      <c r="K3899" t="s">
        <v>138</v>
      </c>
      <c r="L3899" t="s">
        <v>11454</v>
      </c>
      <c r="M3899" t="s">
        <v>11455</v>
      </c>
      <c r="N3899">
        <v>5.1233333329999997</v>
      </c>
      <c r="O3899">
        <v>0</v>
      </c>
      <c r="P3899">
        <v>248</v>
      </c>
      <c r="Q3899">
        <v>0</v>
      </c>
      <c r="R3899">
        <v>0</v>
      </c>
      <c r="S3899">
        <v>0</v>
      </c>
      <c r="T3899">
        <v>9</v>
      </c>
      <c r="U3899">
        <v>0</v>
      </c>
      <c r="V3899">
        <v>0</v>
      </c>
      <c r="W3899">
        <v>0</v>
      </c>
      <c r="X3899">
        <v>296.05962164051687</v>
      </c>
      <c r="Y3899">
        <v>0</v>
      </c>
      <c r="Z3899">
        <v>0</v>
      </c>
      <c r="AA3899">
        <v>0</v>
      </c>
      <c r="AB3899">
        <v>54.39152194995421</v>
      </c>
      <c r="AC3899">
        <v>0</v>
      </c>
      <c r="AD3899">
        <v>0</v>
      </c>
      <c r="AE3899">
        <v>350.45114359047108</v>
      </c>
    </row>
    <row r="3900" spans="1:31" x14ac:dyDescent="0.25">
      <c r="A3900">
        <v>2386961</v>
      </c>
      <c r="B3900">
        <v>1</v>
      </c>
      <c r="C3900" t="s">
        <v>80</v>
      </c>
      <c r="D3900" t="s">
        <v>96</v>
      </c>
      <c r="E3900" t="s">
        <v>155</v>
      </c>
      <c r="F3900" t="s">
        <v>11456</v>
      </c>
      <c r="G3900" t="s">
        <v>157</v>
      </c>
      <c r="H3900" t="s">
        <v>135</v>
      </c>
      <c r="I3900" t="s">
        <v>136</v>
      </c>
      <c r="J3900" t="s">
        <v>137</v>
      </c>
      <c r="K3900" t="s">
        <v>138</v>
      </c>
      <c r="L3900" t="s">
        <v>11457</v>
      </c>
      <c r="M3900" t="s">
        <v>11458</v>
      </c>
      <c r="N3900">
        <v>4.9733333330000002</v>
      </c>
      <c r="O3900">
        <v>0</v>
      </c>
      <c r="P3900">
        <v>7</v>
      </c>
      <c r="Q3900">
        <v>0</v>
      </c>
      <c r="R3900">
        <v>0</v>
      </c>
      <c r="S3900">
        <v>0</v>
      </c>
      <c r="T3900">
        <v>2</v>
      </c>
      <c r="U3900">
        <v>0</v>
      </c>
      <c r="V3900">
        <v>0</v>
      </c>
      <c r="W3900">
        <v>0</v>
      </c>
      <c r="X3900">
        <v>4.4074115992219003</v>
      </c>
      <c r="Y3900">
        <v>0</v>
      </c>
      <c r="Z3900">
        <v>0</v>
      </c>
      <c r="AA3900">
        <v>0</v>
      </c>
      <c r="AB3900">
        <v>12.625662529343064</v>
      </c>
      <c r="AC3900">
        <v>0</v>
      </c>
      <c r="AD3900">
        <v>0</v>
      </c>
      <c r="AE3900">
        <v>17.033074128564962</v>
      </c>
    </row>
    <row r="3901" spans="1:31" x14ac:dyDescent="0.25">
      <c r="A3901">
        <v>2387021</v>
      </c>
      <c r="B3901">
        <v>1</v>
      </c>
      <c r="C3901" t="s">
        <v>80</v>
      </c>
      <c r="D3901" t="s">
        <v>88</v>
      </c>
      <c r="E3901" t="s">
        <v>170</v>
      </c>
      <c r="F3901" t="s">
        <v>8687</v>
      </c>
      <c r="G3901" t="s">
        <v>353</v>
      </c>
      <c r="H3901" t="s">
        <v>135</v>
      </c>
      <c r="I3901" t="s">
        <v>136</v>
      </c>
      <c r="J3901" t="s">
        <v>137</v>
      </c>
      <c r="K3901" t="s">
        <v>294</v>
      </c>
      <c r="L3901" t="s">
        <v>11459</v>
      </c>
      <c r="M3901" t="s">
        <v>11460</v>
      </c>
      <c r="N3901">
        <v>4.2324999999999999</v>
      </c>
      <c r="O3901">
        <v>0</v>
      </c>
      <c r="P3901">
        <v>74</v>
      </c>
      <c r="Q3901">
        <v>0</v>
      </c>
      <c r="R3901">
        <v>0</v>
      </c>
      <c r="S3901">
        <v>0</v>
      </c>
      <c r="T3901">
        <v>4</v>
      </c>
      <c r="U3901">
        <v>0</v>
      </c>
      <c r="V3901">
        <v>0</v>
      </c>
      <c r="W3901">
        <v>0</v>
      </c>
      <c r="X3901">
        <v>72.130034831148592</v>
      </c>
      <c r="Y3901">
        <v>0</v>
      </c>
      <c r="Z3901">
        <v>0</v>
      </c>
      <c r="AA3901">
        <v>0</v>
      </c>
      <c r="AB3901">
        <v>15.894030144815083</v>
      </c>
      <c r="AC3901">
        <v>0</v>
      </c>
      <c r="AD3901">
        <v>0</v>
      </c>
      <c r="AE3901">
        <v>88.024064975963682</v>
      </c>
    </row>
    <row r="3902" spans="1:31" x14ac:dyDescent="0.25">
      <c r="A3902">
        <v>2387026</v>
      </c>
      <c r="B3902">
        <v>1</v>
      </c>
      <c r="C3902" t="s">
        <v>80</v>
      </c>
      <c r="D3902" t="s">
        <v>88</v>
      </c>
      <c r="E3902" t="s">
        <v>170</v>
      </c>
      <c r="F3902" t="s">
        <v>11461</v>
      </c>
      <c r="G3902" t="s">
        <v>353</v>
      </c>
      <c r="H3902" t="s">
        <v>135</v>
      </c>
      <c r="I3902" t="s">
        <v>136</v>
      </c>
      <c r="J3902" t="s">
        <v>137</v>
      </c>
      <c r="K3902" t="s">
        <v>294</v>
      </c>
      <c r="L3902" t="s">
        <v>11462</v>
      </c>
      <c r="M3902" t="s">
        <v>11463</v>
      </c>
      <c r="N3902">
        <v>4.2183333330000004</v>
      </c>
      <c r="O3902">
        <v>0</v>
      </c>
      <c r="P3902">
        <v>116</v>
      </c>
      <c r="Q3902">
        <v>0</v>
      </c>
      <c r="R3902">
        <v>0</v>
      </c>
      <c r="S3902">
        <v>0</v>
      </c>
      <c r="T3902">
        <v>2</v>
      </c>
      <c r="U3902">
        <v>0</v>
      </c>
      <c r="V3902">
        <v>0</v>
      </c>
      <c r="W3902">
        <v>0</v>
      </c>
      <c r="X3902">
        <v>108.79374143485593</v>
      </c>
      <c r="Y3902">
        <v>0</v>
      </c>
      <c r="Z3902">
        <v>0</v>
      </c>
      <c r="AA3902">
        <v>0</v>
      </c>
      <c r="AB3902">
        <v>1.1150753347706668</v>
      </c>
      <c r="AC3902">
        <v>0</v>
      </c>
      <c r="AD3902">
        <v>0</v>
      </c>
      <c r="AE3902">
        <v>109.9088167696266</v>
      </c>
    </row>
    <row r="3903" spans="1:31" x14ac:dyDescent="0.25">
      <c r="A3903">
        <v>2387045</v>
      </c>
      <c r="B3903">
        <v>1</v>
      </c>
      <c r="C3903" t="s">
        <v>80</v>
      </c>
      <c r="D3903" t="s">
        <v>108</v>
      </c>
      <c r="E3903" t="s">
        <v>155</v>
      </c>
      <c r="F3903" t="s">
        <v>11464</v>
      </c>
      <c r="G3903" t="s">
        <v>203</v>
      </c>
      <c r="H3903" t="s">
        <v>135</v>
      </c>
      <c r="I3903" t="s">
        <v>136</v>
      </c>
      <c r="J3903" t="s">
        <v>137</v>
      </c>
      <c r="K3903" t="s">
        <v>138</v>
      </c>
      <c r="L3903" t="s">
        <v>11465</v>
      </c>
      <c r="M3903" t="s">
        <v>11466</v>
      </c>
      <c r="N3903">
        <v>3.3397222219999998</v>
      </c>
      <c r="O3903">
        <v>0</v>
      </c>
      <c r="P3903">
        <v>5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3.2178406774765826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3.2178406774765826</v>
      </c>
    </row>
    <row r="3904" spans="1:31" x14ac:dyDescent="0.25">
      <c r="A3904">
        <v>2387058</v>
      </c>
      <c r="B3904">
        <v>1</v>
      </c>
      <c r="C3904" t="s">
        <v>80</v>
      </c>
      <c r="D3904" t="s">
        <v>89</v>
      </c>
      <c r="E3904" t="s">
        <v>132</v>
      </c>
      <c r="F3904" t="s">
        <v>11467</v>
      </c>
      <c r="G3904" t="s">
        <v>172</v>
      </c>
      <c r="H3904" t="s">
        <v>135</v>
      </c>
      <c r="I3904" t="s">
        <v>136</v>
      </c>
      <c r="J3904" t="s">
        <v>3</v>
      </c>
      <c r="K3904" t="s">
        <v>138</v>
      </c>
      <c r="L3904" t="s">
        <v>11468</v>
      </c>
      <c r="M3904" t="s">
        <v>11469</v>
      </c>
      <c r="N3904">
        <v>3.750277777</v>
      </c>
      <c r="O3904">
        <v>0</v>
      </c>
      <c r="P3904">
        <v>2</v>
      </c>
      <c r="Q3904">
        <v>0</v>
      </c>
      <c r="R3904">
        <v>0</v>
      </c>
      <c r="S3904">
        <v>0</v>
      </c>
      <c r="T3904">
        <v>1</v>
      </c>
      <c r="U3904">
        <v>0</v>
      </c>
      <c r="V3904">
        <v>0</v>
      </c>
      <c r="W3904">
        <v>0</v>
      </c>
      <c r="X3904">
        <v>0.88001180588662498</v>
      </c>
      <c r="Y3904">
        <v>0</v>
      </c>
      <c r="Z3904">
        <v>0</v>
      </c>
      <c r="AA3904">
        <v>0</v>
      </c>
      <c r="AB3904">
        <v>7.5018639063884995</v>
      </c>
      <c r="AC3904">
        <v>0</v>
      </c>
      <c r="AD3904">
        <v>0</v>
      </c>
      <c r="AE3904">
        <v>8.3818757122751251</v>
      </c>
    </row>
    <row r="3905" spans="1:31" x14ac:dyDescent="0.25">
      <c r="A3905">
        <v>2387064</v>
      </c>
      <c r="B3905">
        <v>1</v>
      </c>
      <c r="C3905" t="s">
        <v>81</v>
      </c>
      <c r="D3905" t="s">
        <v>128</v>
      </c>
      <c r="E3905" t="s">
        <v>132</v>
      </c>
      <c r="F3905" t="s">
        <v>11470</v>
      </c>
      <c r="G3905" t="s">
        <v>145</v>
      </c>
      <c r="H3905" t="s">
        <v>135</v>
      </c>
      <c r="I3905" t="s">
        <v>136</v>
      </c>
      <c r="J3905" t="s">
        <v>137</v>
      </c>
      <c r="K3905" t="s">
        <v>138</v>
      </c>
      <c r="L3905" t="s">
        <v>11471</v>
      </c>
      <c r="M3905" t="s">
        <v>11472</v>
      </c>
      <c r="N3905">
        <v>2.3338888880000002</v>
      </c>
      <c r="O3905">
        <v>0</v>
      </c>
      <c r="P3905">
        <v>3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1.6454666475201751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1.6454666475201751</v>
      </c>
    </row>
    <row r="3906" spans="1:31" x14ac:dyDescent="0.25">
      <c r="A3906">
        <v>2387078</v>
      </c>
      <c r="B3906">
        <v>1</v>
      </c>
      <c r="C3906" t="s">
        <v>80</v>
      </c>
      <c r="D3906" t="s">
        <v>86</v>
      </c>
      <c r="E3906" t="s">
        <v>155</v>
      </c>
      <c r="F3906" t="s">
        <v>11473</v>
      </c>
      <c r="G3906" t="s">
        <v>203</v>
      </c>
      <c r="H3906" t="s">
        <v>135</v>
      </c>
      <c r="I3906" t="s">
        <v>136</v>
      </c>
      <c r="J3906" t="s">
        <v>137</v>
      </c>
      <c r="K3906" t="s">
        <v>138</v>
      </c>
      <c r="L3906" t="s">
        <v>11474</v>
      </c>
      <c r="M3906" t="s">
        <v>11475</v>
      </c>
      <c r="N3906">
        <v>1.656111111</v>
      </c>
      <c r="O3906">
        <v>0</v>
      </c>
      <c r="P3906">
        <v>121</v>
      </c>
      <c r="Q3906">
        <v>0</v>
      </c>
      <c r="R3906">
        <v>0</v>
      </c>
      <c r="S3906">
        <v>0</v>
      </c>
      <c r="T3906">
        <v>5</v>
      </c>
      <c r="U3906">
        <v>0</v>
      </c>
      <c r="V3906">
        <v>0</v>
      </c>
      <c r="W3906">
        <v>0</v>
      </c>
      <c r="X3906">
        <v>48.587504645156407</v>
      </c>
      <c r="Y3906">
        <v>0</v>
      </c>
      <c r="Z3906">
        <v>0</v>
      </c>
      <c r="AA3906">
        <v>0</v>
      </c>
      <c r="AB3906">
        <v>5.3720562808782493</v>
      </c>
      <c r="AC3906">
        <v>0</v>
      </c>
      <c r="AD3906">
        <v>0</v>
      </c>
      <c r="AE3906">
        <v>53.959560926034655</v>
      </c>
    </row>
    <row r="3907" spans="1:31" x14ac:dyDescent="0.25">
      <c r="A3907">
        <v>2387086</v>
      </c>
      <c r="B3907">
        <v>1</v>
      </c>
      <c r="C3907" t="s">
        <v>80</v>
      </c>
      <c r="D3907" t="s">
        <v>82</v>
      </c>
      <c r="E3907" t="s">
        <v>132</v>
      </c>
      <c r="F3907" t="s">
        <v>11476</v>
      </c>
      <c r="G3907" t="s">
        <v>134</v>
      </c>
      <c r="H3907" t="s">
        <v>135</v>
      </c>
      <c r="I3907" t="s">
        <v>136</v>
      </c>
      <c r="J3907" t="s">
        <v>137</v>
      </c>
      <c r="K3907" t="s">
        <v>138</v>
      </c>
      <c r="L3907" t="s">
        <v>11477</v>
      </c>
      <c r="M3907" t="s">
        <v>11478</v>
      </c>
      <c r="N3907">
        <v>1.8844444440000001</v>
      </c>
      <c r="O3907">
        <v>0</v>
      </c>
      <c r="P3907">
        <v>2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2.6940073308637422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2.6940073308637422</v>
      </c>
    </row>
    <row r="3908" spans="1:31" x14ac:dyDescent="0.25">
      <c r="A3908">
        <v>2387090</v>
      </c>
      <c r="B3908">
        <v>1</v>
      </c>
      <c r="C3908" t="s">
        <v>80</v>
      </c>
      <c r="D3908" t="s">
        <v>105</v>
      </c>
      <c r="E3908" t="s">
        <v>132</v>
      </c>
      <c r="F3908" t="s">
        <v>11479</v>
      </c>
      <c r="G3908" t="s">
        <v>149</v>
      </c>
      <c r="H3908" t="s">
        <v>135</v>
      </c>
      <c r="I3908" t="s">
        <v>136</v>
      </c>
      <c r="J3908" t="s">
        <v>137</v>
      </c>
      <c r="K3908" t="s">
        <v>138</v>
      </c>
      <c r="L3908" t="s">
        <v>11480</v>
      </c>
      <c r="M3908" t="s">
        <v>11481</v>
      </c>
      <c r="N3908">
        <v>1.478611111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</row>
    <row r="3909" spans="1:31" x14ac:dyDescent="0.25">
      <c r="A3909">
        <v>2387102</v>
      </c>
      <c r="B3909">
        <v>1</v>
      </c>
      <c r="C3909" t="s">
        <v>81</v>
      </c>
      <c r="D3909" t="s">
        <v>123</v>
      </c>
      <c r="E3909" t="s">
        <v>132</v>
      </c>
      <c r="F3909" t="s">
        <v>11482</v>
      </c>
      <c r="G3909" t="s">
        <v>149</v>
      </c>
      <c r="H3909" t="s">
        <v>135</v>
      </c>
      <c r="I3909" t="s">
        <v>136</v>
      </c>
      <c r="J3909" t="s">
        <v>137</v>
      </c>
      <c r="K3909" t="s">
        <v>138</v>
      </c>
      <c r="L3909" t="s">
        <v>11483</v>
      </c>
      <c r="M3909" t="s">
        <v>11484</v>
      </c>
      <c r="N3909">
        <v>1.9738888880000001</v>
      </c>
      <c r="O3909">
        <v>0</v>
      </c>
      <c r="P3909">
        <v>2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0.69973495001631669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0.69973495001631669</v>
      </c>
    </row>
    <row r="3910" spans="1:31" x14ac:dyDescent="0.25">
      <c r="A3910">
        <v>2387117</v>
      </c>
      <c r="B3910">
        <v>1</v>
      </c>
      <c r="C3910" t="s">
        <v>80</v>
      </c>
      <c r="D3910" t="s">
        <v>92</v>
      </c>
      <c r="E3910" t="s">
        <v>132</v>
      </c>
      <c r="F3910" t="s">
        <v>11485</v>
      </c>
      <c r="G3910" t="s">
        <v>149</v>
      </c>
      <c r="H3910" t="s">
        <v>135</v>
      </c>
      <c r="I3910" t="s">
        <v>136</v>
      </c>
      <c r="J3910" t="s">
        <v>137</v>
      </c>
      <c r="K3910" t="s">
        <v>138</v>
      </c>
      <c r="L3910" t="s">
        <v>11486</v>
      </c>
      <c r="M3910" t="s">
        <v>11487</v>
      </c>
      <c r="N3910">
        <v>1.966111111</v>
      </c>
      <c r="O3910">
        <v>0</v>
      </c>
      <c r="P3910">
        <v>1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0.47427956760373335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0.47427956760373335</v>
      </c>
    </row>
    <row r="3911" spans="1:31" x14ac:dyDescent="0.25">
      <c r="A3911">
        <v>2387124</v>
      </c>
      <c r="B3911">
        <v>1</v>
      </c>
      <c r="C3911" t="s">
        <v>80</v>
      </c>
      <c r="D3911" t="s">
        <v>96</v>
      </c>
      <c r="E3911" t="s">
        <v>132</v>
      </c>
      <c r="F3911" t="s">
        <v>11488</v>
      </c>
      <c r="G3911" t="s">
        <v>149</v>
      </c>
      <c r="H3911" t="s">
        <v>135</v>
      </c>
      <c r="I3911" t="s">
        <v>136</v>
      </c>
      <c r="J3911" t="s">
        <v>137</v>
      </c>
      <c r="K3911" t="s">
        <v>138</v>
      </c>
      <c r="L3911" t="s">
        <v>11489</v>
      </c>
      <c r="M3911" t="s">
        <v>11490</v>
      </c>
      <c r="N3911">
        <v>2.1130555549999999</v>
      </c>
      <c r="O3911">
        <v>0</v>
      </c>
      <c r="P3911">
        <v>2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1.5003144504032835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1.5003144504032835</v>
      </c>
    </row>
    <row r="3912" spans="1:31" x14ac:dyDescent="0.25">
      <c r="A3912">
        <v>2387125</v>
      </c>
      <c r="B3912">
        <v>1</v>
      </c>
      <c r="C3912" t="s">
        <v>80</v>
      </c>
      <c r="D3912" t="s">
        <v>87</v>
      </c>
      <c r="E3912" t="s">
        <v>132</v>
      </c>
      <c r="F3912" t="s">
        <v>11491</v>
      </c>
      <c r="G3912" t="s">
        <v>161</v>
      </c>
      <c r="H3912" t="s">
        <v>135</v>
      </c>
      <c r="I3912" t="s">
        <v>136</v>
      </c>
      <c r="J3912" t="s">
        <v>137</v>
      </c>
      <c r="K3912" t="s">
        <v>138</v>
      </c>
      <c r="L3912" t="s">
        <v>11492</v>
      </c>
      <c r="M3912" t="s">
        <v>11493</v>
      </c>
      <c r="N3912">
        <v>2.4613888880000001</v>
      </c>
      <c r="O3912">
        <v>0</v>
      </c>
      <c r="P3912">
        <v>3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1.7859090506706665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1.7859090506706665</v>
      </c>
    </row>
    <row r="3913" spans="1:31" x14ac:dyDescent="0.25">
      <c r="A3913">
        <v>2387129</v>
      </c>
      <c r="B3913">
        <v>1</v>
      </c>
      <c r="C3913" t="s">
        <v>80</v>
      </c>
      <c r="D3913" t="s">
        <v>94</v>
      </c>
      <c r="E3913" t="s">
        <v>132</v>
      </c>
      <c r="F3913" t="s">
        <v>11494</v>
      </c>
      <c r="G3913" t="s">
        <v>149</v>
      </c>
      <c r="H3913" t="s">
        <v>135</v>
      </c>
      <c r="I3913" t="s">
        <v>136</v>
      </c>
      <c r="J3913" t="s">
        <v>137</v>
      </c>
      <c r="K3913" t="s">
        <v>138</v>
      </c>
      <c r="L3913" t="s">
        <v>11495</v>
      </c>
      <c r="M3913" t="s">
        <v>11496</v>
      </c>
      <c r="N3913">
        <v>1.2136111110000001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1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</row>
    <row r="3914" spans="1:31" x14ac:dyDescent="0.25">
      <c r="A3914">
        <v>2387143</v>
      </c>
      <c r="B3914">
        <v>1</v>
      </c>
      <c r="C3914" t="s">
        <v>81</v>
      </c>
      <c r="D3914" t="s">
        <v>123</v>
      </c>
      <c r="E3914" t="s">
        <v>132</v>
      </c>
      <c r="F3914" t="s">
        <v>11497</v>
      </c>
      <c r="G3914" t="s">
        <v>134</v>
      </c>
      <c r="H3914" t="s">
        <v>135</v>
      </c>
      <c r="I3914" t="s">
        <v>136</v>
      </c>
      <c r="J3914" t="s">
        <v>137</v>
      </c>
      <c r="K3914" t="s">
        <v>138</v>
      </c>
      <c r="L3914" t="s">
        <v>11498</v>
      </c>
      <c r="M3914" t="s">
        <v>11499</v>
      </c>
      <c r="N3914">
        <v>1.1463888879999999</v>
      </c>
      <c r="O3914">
        <v>0</v>
      </c>
      <c r="P3914">
        <v>9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2.2041921137528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2.2041921137528</v>
      </c>
    </row>
    <row r="3915" spans="1:31" x14ac:dyDescent="0.25">
      <c r="A3915">
        <v>2372510</v>
      </c>
      <c r="B3915">
        <v>1</v>
      </c>
      <c r="C3915" t="s">
        <v>80</v>
      </c>
      <c r="D3915" t="s">
        <v>107</v>
      </c>
      <c r="E3915" t="s">
        <v>1368</v>
      </c>
      <c r="F3915" t="s">
        <v>11500</v>
      </c>
      <c r="G3915" t="s">
        <v>292</v>
      </c>
      <c r="H3915" t="s">
        <v>293</v>
      </c>
      <c r="I3915" t="s">
        <v>136</v>
      </c>
      <c r="J3915" t="s">
        <v>137</v>
      </c>
      <c r="K3915" t="s">
        <v>294</v>
      </c>
      <c r="L3915" t="s">
        <v>11501</v>
      </c>
      <c r="M3915" t="s">
        <v>11502</v>
      </c>
      <c r="N3915">
        <v>7.7861111110000003</v>
      </c>
      <c r="O3915">
        <v>0</v>
      </c>
      <c r="P3915">
        <v>266</v>
      </c>
      <c r="Q3915">
        <v>0</v>
      </c>
      <c r="R3915">
        <v>21</v>
      </c>
      <c r="S3915">
        <v>0</v>
      </c>
      <c r="T3915">
        <v>66</v>
      </c>
      <c r="U3915">
        <v>1</v>
      </c>
      <c r="V3915">
        <v>0</v>
      </c>
      <c r="W3915">
        <v>0</v>
      </c>
      <c r="X3915">
        <v>588.58498915821508</v>
      </c>
      <c r="Y3915">
        <v>0</v>
      </c>
      <c r="Z3915">
        <v>161.3793661259578</v>
      </c>
      <c r="AA3915">
        <v>0</v>
      </c>
      <c r="AB3915">
        <v>520.1277945267974</v>
      </c>
      <c r="AC3915">
        <v>2618.1039353075139</v>
      </c>
      <c r="AD3915">
        <v>0</v>
      </c>
      <c r="AE3915">
        <v>3888.196085118484</v>
      </c>
    </row>
    <row r="3916" spans="1:31" x14ac:dyDescent="0.25">
      <c r="A3916">
        <v>2372511</v>
      </c>
      <c r="B3916">
        <v>1</v>
      </c>
      <c r="C3916" t="s">
        <v>80</v>
      </c>
      <c r="D3916" t="s">
        <v>94</v>
      </c>
      <c r="E3916" t="s">
        <v>1397</v>
      </c>
      <c r="F3916" t="s">
        <v>11503</v>
      </c>
      <c r="G3916" t="s">
        <v>292</v>
      </c>
      <c r="H3916" t="s">
        <v>293</v>
      </c>
      <c r="I3916" t="s">
        <v>136</v>
      </c>
      <c r="J3916" t="s">
        <v>137</v>
      </c>
      <c r="K3916" t="s">
        <v>294</v>
      </c>
      <c r="L3916" t="s">
        <v>11504</v>
      </c>
      <c r="M3916" t="s">
        <v>11505</v>
      </c>
      <c r="N3916">
        <v>0.56527777700000004</v>
      </c>
      <c r="O3916">
        <v>0</v>
      </c>
      <c r="P3916">
        <v>0</v>
      </c>
      <c r="Q3916">
        <v>0</v>
      </c>
      <c r="R3916">
        <v>6</v>
      </c>
      <c r="S3916">
        <v>0</v>
      </c>
      <c r="T3916">
        <v>2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8.2960425540989995</v>
      </c>
      <c r="AA3916">
        <v>0</v>
      </c>
      <c r="AB3916">
        <v>2.6223579068016671</v>
      </c>
      <c r="AC3916">
        <v>0</v>
      </c>
      <c r="AD3916">
        <v>0</v>
      </c>
      <c r="AE3916">
        <v>10.918400460900667</v>
      </c>
    </row>
    <row r="3917" spans="1:31" x14ac:dyDescent="0.25">
      <c r="A3917">
        <v>2372572</v>
      </c>
      <c r="B3917">
        <v>1</v>
      </c>
      <c r="C3917" t="s">
        <v>80</v>
      </c>
      <c r="D3917" t="s">
        <v>102</v>
      </c>
      <c r="E3917" t="s">
        <v>1397</v>
      </c>
      <c r="F3917" t="s">
        <v>11506</v>
      </c>
      <c r="G3917" t="s">
        <v>292</v>
      </c>
      <c r="H3917" t="s">
        <v>293</v>
      </c>
      <c r="I3917" t="s">
        <v>136</v>
      </c>
      <c r="J3917" t="s">
        <v>137</v>
      </c>
      <c r="K3917" t="s">
        <v>294</v>
      </c>
      <c r="L3917" t="s">
        <v>11507</v>
      </c>
      <c r="M3917" t="s">
        <v>11508</v>
      </c>
      <c r="N3917">
        <v>4.3044444439999996</v>
      </c>
      <c r="O3917">
        <v>0</v>
      </c>
      <c r="P3917">
        <v>88</v>
      </c>
      <c r="Q3917">
        <v>0</v>
      </c>
      <c r="R3917">
        <v>36</v>
      </c>
      <c r="S3917">
        <v>0</v>
      </c>
      <c r="T3917">
        <v>16</v>
      </c>
      <c r="U3917">
        <v>0</v>
      </c>
      <c r="V3917">
        <v>0</v>
      </c>
      <c r="W3917">
        <v>0</v>
      </c>
      <c r="X3917">
        <v>89.015567146080457</v>
      </c>
      <c r="Y3917">
        <v>0</v>
      </c>
      <c r="Z3917">
        <v>170.58663748074659</v>
      </c>
      <c r="AA3917">
        <v>0</v>
      </c>
      <c r="AB3917">
        <v>130.76869258070826</v>
      </c>
      <c r="AC3917">
        <v>0</v>
      </c>
      <c r="AD3917">
        <v>0</v>
      </c>
      <c r="AE3917">
        <v>390.37089720753534</v>
      </c>
    </row>
    <row r="3918" spans="1:31" x14ac:dyDescent="0.25">
      <c r="A3918">
        <v>2372585</v>
      </c>
      <c r="B3918">
        <v>1</v>
      </c>
      <c r="C3918" t="s">
        <v>80</v>
      </c>
      <c r="D3918" t="s">
        <v>102</v>
      </c>
      <c r="E3918" t="s">
        <v>1397</v>
      </c>
      <c r="F3918" t="s">
        <v>11509</v>
      </c>
      <c r="G3918" t="s">
        <v>292</v>
      </c>
      <c r="H3918" t="s">
        <v>293</v>
      </c>
      <c r="I3918" t="s">
        <v>136</v>
      </c>
      <c r="J3918" t="s">
        <v>137</v>
      </c>
      <c r="K3918" t="s">
        <v>294</v>
      </c>
      <c r="L3918" t="s">
        <v>11510</v>
      </c>
      <c r="M3918" t="s">
        <v>11511</v>
      </c>
      <c r="N3918">
        <v>3.5772222220000001</v>
      </c>
      <c r="O3918">
        <v>0</v>
      </c>
      <c r="P3918">
        <v>5</v>
      </c>
      <c r="Q3918">
        <v>0</v>
      </c>
      <c r="R3918">
        <v>26</v>
      </c>
      <c r="S3918">
        <v>0</v>
      </c>
      <c r="T3918">
        <v>10</v>
      </c>
      <c r="U3918">
        <v>0</v>
      </c>
      <c r="V3918">
        <v>0</v>
      </c>
      <c r="W3918">
        <v>0</v>
      </c>
      <c r="X3918">
        <v>9.9017841992186728</v>
      </c>
      <c r="Y3918">
        <v>0</v>
      </c>
      <c r="Z3918">
        <v>84.46451556276044</v>
      </c>
      <c r="AA3918">
        <v>0</v>
      </c>
      <c r="AB3918">
        <v>52.493608841403464</v>
      </c>
      <c r="AC3918">
        <v>0</v>
      </c>
      <c r="AD3918">
        <v>0</v>
      </c>
      <c r="AE3918">
        <v>146.85990860338256</v>
      </c>
    </row>
    <row r="3919" spans="1:31" x14ac:dyDescent="0.25">
      <c r="A3919">
        <v>2372639</v>
      </c>
      <c r="B3919">
        <v>1</v>
      </c>
      <c r="C3919" t="s">
        <v>80</v>
      </c>
      <c r="D3919" t="s">
        <v>102</v>
      </c>
      <c r="E3919" t="s">
        <v>1397</v>
      </c>
      <c r="F3919" t="s">
        <v>11512</v>
      </c>
      <c r="G3919" t="s">
        <v>292</v>
      </c>
      <c r="H3919" t="s">
        <v>293</v>
      </c>
      <c r="I3919" t="s">
        <v>136</v>
      </c>
      <c r="J3919" t="s">
        <v>137</v>
      </c>
      <c r="K3919" t="s">
        <v>294</v>
      </c>
      <c r="L3919" t="s">
        <v>11513</v>
      </c>
      <c r="M3919" t="s">
        <v>11514</v>
      </c>
      <c r="N3919">
        <v>2.5183333330000002</v>
      </c>
      <c r="O3919">
        <v>0</v>
      </c>
      <c r="P3919">
        <v>1</v>
      </c>
      <c r="Q3919">
        <v>0</v>
      </c>
      <c r="R3919">
        <v>20</v>
      </c>
      <c r="S3919">
        <v>0</v>
      </c>
      <c r="T3919">
        <v>4</v>
      </c>
      <c r="U3919">
        <v>0</v>
      </c>
      <c r="V3919">
        <v>0</v>
      </c>
      <c r="W3919">
        <v>0</v>
      </c>
      <c r="X3919">
        <v>4.4636345489177502</v>
      </c>
      <c r="Y3919">
        <v>0</v>
      </c>
      <c r="Z3919">
        <v>58.978889699037744</v>
      </c>
      <c r="AA3919">
        <v>0</v>
      </c>
      <c r="AB3919">
        <v>23.092324249343253</v>
      </c>
      <c r="AC3919">
        <v>0</v>
      </c>
      <c r="AD3919">
        <v>0</v>
      </c>
      <c r="AE3919">
        <v>86.534848497298754</v>
      </c>
    </row>
    <row r="3920" spans="1:31" x14ac:dyDescent="0.25">
      <c r="A3920">
        <v>2372771</v>
      </c>
      <c r="B3920">
        <v>1</v>
      </c>
      <c r="C3920" t="s">
        <v>80</v>
      </c>
      <c r="D3920" t="s">
        <v>102</v>
      </c>
      <c r="E3920" t="s">
        <v>1397</v>
      </c>
      <c r="F3920" t="s">
        <v>11515</v>
      </c>
      <c r="G3920" t="s">
        <v>292</v>
      </c>
      <c r="H3920" t="s">
        <v>293</v>
      </c>
      <c r="I3920" t="s">
        <v>136</v>
      </c>
      <c r="J3920" t="s">
        <v>137</v>
      </c>
      <c r="K3920" t="s">
        <v>294</v>
      </c>
      <c r="L3920" t="s">
        <v>11516</v>
      </c>
      <c r="M3920" t="s">
        <v>11517</v>
      </c>
      <c r="N3920">
        <v>1.106666666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92.935388425549007</v>
      </c>
      <c r="AD3920">
        <v>0</v>
      </c>
      <c r="AE3920">
        <v>92.935388425549007</v>
      </c>
    </row>
    <row r="3921" spans="1:31" x14ac:dyDescent="0.25">
      <c r="A3921">
        <v>2373001</v>
      </c>
      <c r="B3921">
        <v>1</v>
      </c>
      <c r="C3921" t="s">
        <v>80</v>
      </c>
      <c r="D3921" t="s">
        <v>100</v>
      </c>
      <c r="E3921" t="s">
        <v>290</v>
      </c>
      <c r="F3921" t="s">
        <v>5597</v>
      </c>
      <c r="G3921" t="s">
        <v>292</v>
      </c>
      <c r="H3921" t="s">
        <v>293</v>
      </c>
      <c r="I3921" t="s">
        <v>136</v>
      </c>
      <c r="J3921" t="s">
        <v>137</v>
      </c>
      <c r="K3921" t="s">
        <v>294</v>
      </c>
      <c r="L3921" t="s">
        <v>11518</v>
      </c>
      <c r="M3921" t="s">
        <v>11519</v>
      </c>
      <c r="N3921">
        <v>8.1974999999999998</v>
      </c>
      <c r="O3921">
        <v>1</v>
      </c>
      <c r="P3921">
        <v>1346</v>
      </c>
      <c r="Q3921">
        <v>18</v>
      </c>
      <c r="R3921">
        <v>435</v>
      </c>
      <c r="S3921">
        <v>13</v>
      </c>
      <c r="T3921">
        <v>303</v>
      </c>
      <c r="U3921">
        <v>0</v>
      </c>
      <c r="V3921">
        <v>1</v>
      </c>
      <c r="W3921">
        <v>5.7026087102632506</v>
      </c>
      <c r="X3921">
        <v>2997.2091618998302</v>
      </c>
      <c r="Y3921">
        <v>3182.8177269305888</v>
      </c>
      <c r="Z3921">
        <v>4406.2980489296569</v>
      </c>
      <c r="AA3921">
        <v>573.36355652863801</v>
      </c>
      <c r="AB3921">
        <v>2791.0732421163643</v>
      </c>
      <c r="AC3921">
        <v>0</v>
      </c>
      <c r="AD3921">
        <v>18.728614972155587</v>
      </c>
      <c r="AE3921">
        <v>13975.192960087497</v>
      </c>
    </row>
    <row r="3922" spans="1:31" x14ac:dyDescent="0.25">
      <c r="A3922">
        <v>2373004</v>
      </c>
      <c r="B3922">
        <v>1</v>
      </c>
      <c r="C3922" t="s">
        <v>80</v>
      </c>
      <c r="D3922" t="s">
        <v>94</v>
      </c>
      <c r="E3922" t="s">
        <v>290</v>
      </c>
      <c r="F3922" t="s">
        <v>11520</v>
      </c>
      <c r="G3922" t="s">
        <v>292</v>
      </c>
      <c r="H3922" t="s">
        <v>293</v>
      </c>
      <c r="I3922" t="s">
        <v>136</v>
      </c>
      <c r="J3922" t="s">
        <v>137</v>
      </c>
      <c r="K3922" t="s">
        <v>294</v>
      </c>
      <c r="L3922" t="s">
        <v>11521</v>
      </c>
      <c r="M3922" t="s">
        <v>11522</v>
      </c>
      <c r="N3922">
        <v>2.3644444440000001</v>
      </c>
      <c r="O3922">
        <v>0</v>
      </c>
      <c r="P3922">
        <v>242</v>
      </c>
      <c r="Q3922">
        <v>1</v>
      </c>
      <c r="R3922">
        <v>3</v>
      </c>
      <c r="S3922">
        <v>5</v>
      </c>
      <c r="T3922">
        <v>30</v>
      </c>
      <c r="U3922">
        <v>0</v>
      </c>
      <c r="V3922">
        <v>0</v>
      </c>
      <c r="W3922">
        <v>0</v>
      </c>
      <c r="X3922">
        <v>61.367214969933535</v>
      </c>
      <c r="Y3922">
        <v>7.335406251975952</v>
      </c>
      <c r="Z3922">
        <v>7.5936409938234162</v>
      </c>
      <c r="AA3922">
        <v>24.791315235525065</v>
      </c>
      <c r="AB3922">
        <v>40.934385130084799</v>
      </c>
      <c r="AC3922">
        <v>0</v>
      </c>
      <c r="AD3922">
        <v>0</v>
      </c>
      <c r="AE3922">
        <v>142.02196258134276</v>
      </c>
    </row>
    <row r="3923" spans="1:31" x14ac:dyDescent="0.25">
      <c r="A3923">
        <v>2373017</v>
      </c>
      <c r="B3923">
        <v>1</v>
      </c>
      <c r="C3923" t="s">
        <v>80</v>
      </c>
      <c r="D3923" t="s">
        <v>100</v>
      </c>
      <c r="E3923" t="s">
        <v>1368</v>
      </c>
      <c r="F3923" t="s">
        <v>11523</v>
      </c>
      <c r="G3923" t="s">
        <v>353</v>
      </c>
      <c r="H3923" t="s">
        <v>293</v>
      </c>
      <c r="I3923" t="s">
        <v>136</v>
      </c>
      <c r="J3923" t="s">
        <v>137</v>
      </c>
      <c r="K3923" t="s">
        <v>294</v>
      </c>
      <c r="L3923" t="s">
        <v>11524</v>
      </c>
      <c r="M3923" t="s">
        <v>11525</v>
      </c>
      <c r="N3923">
        <v>7.8116666659999998</v>
      </c>
      <c r="O3923">
        <v>6</v>
      </c>
      <c r="P3923">
        <v>309</v>
      </c>
      <c r="Q3923">
        <v>26</v>
      </c>
      <c r="R3923">
        <v>71</v>
      </c>
      <c r="S3923">
        <v>11</v>
      </c>
      <c r="T3923">
        <v>54</v>
      </c>
      <c r="U3923">
        <v>0</v>
      </c>
      <c r="V3923">
        <v>0</v>
      </c>
      <c r="W3923">
        <v>71.870303010871353</v>
      </c>
      <c r="X3923">
        <v>882.622194692432</v>
      </c>
      <c r="Y3923">
        <v>1163.7678147412032</v>
      </c>
      <c r="Z3923">
        <v>1538.6773199751933</v>
      </c>
      <c r="AA3923">
        <v>234.61678022345797</v>
      </c>
      <c r="AB3923">
        <v>530.6838180781881</v>
      </c>
      <c r="AC3923">
        <v>0</v>
      </c>
      <c r="AD3923">
        <v>0</v>
      </c>
      <c r="AE3923">
        <v>4422.2382307213466</v>
      </c>
    </row>
    <row r="3924" spans="1:31" x14ac:dyDescent="0.25">
      <c r="A3924">
        <v>2373036</v>
      </c>
      <c r="B3924">
        <v>1</v>
      </c>
      <c r="C3924" t="s">
        <v>80</v>
      </c>
      <c r="D3924" t="s">
        <v>98</v>
      </c>
      <c r="E3924" t="s">
        <v>290</v>
      </c>
      <c r="F3924" t="s">
        <v>11526</v>
      </c>
      <c r="G3924" t="s">
        <v>292</v>
      </c>
      <c r="H3924" t="s">
        <v>293</v>
      </c>
      <c r="I3924" t="s">
        <v>136</v>
      </c>
      <c r="J3924" t="s">
        <v>137</v>
      </c>
      <c r="K3924" t="s">
        <v>294</v>
      </c>
      <c r="L3924" t="s">
        <v>11527</v>
      </c>
      <c r="M3924" t="s">
        <v>11528</v>
      </c>
      <c r="N3924">
        <v>8.1286111109999997</v>
      </c>
      <c r="O3924">
        <v>0</v>
      </c>
      <c r="P3924">
        <v>2314</v>
      </c>
      <c r="Q3924">
        <v>25</v>
      </c>
      <c r="R3924">
        <v>691</v>
      </c>
      <c r="S3924">
        <v>42</v>
      </c>
      <c r="T3924">
        <v>669</v>
      </c>
      <c r="U3924">
        <v>3</v>
      </c>
      <c r="V3924">
        <v>0</v>
      </c>
      <c r="W3924">
        <v>0</v>
      </c>
      <c r="X3924">
        <v>5054.232691188653</v>
      </c>
      <c r="Y3924">
        <v>869.30361724966656</v>
      </c>
      <c r="Z3924">
        <v>10825.142226024243</v>
      </c>
      <c r="AA3924">
        <v>1556.6753701243297</v>
      </c>
      <c r="AB3924">
        <v>7402.4144400410496</v>
      </c>
      <c r="AC3924">
        <v>4275.7440662571762</v>
      </c>
      <c r="AD3924">
        <v>0</v>
      </c>
      <c r="AE3924">
        <v>29983.512410885116</v>
      </c>
    </row>
    <row r="3925" spans="1:31" x14ac:dyDescent="0.25">
      <c r="A3925">
        <v>2373092</v>
      </c>
      <c r="B3925">
        <v>1</v>
      </c>
      <c r="C3925" t="s">
        <v>80</v>
      </c>
      <c r="D3925" t="s">
        <v>102</v>
      </c>
      <c r="E3925" t="s">
        <v>1397</v>
      </c>
      <c r="F3925" t="s">
        <v>11529</v>
      </c>
      <c r="G3925" t="s">
        <v>353</v>
      </c>
      <c r="H3925" t="s">
        <v>293</v>
      </c>
      <c r="I3925" t="s">
        <v>136</v>
      </c>
      <c r="J3925" t="s">
        <v>137</v>
      </c>
      <c r="K3925" t="s">
        <v>294</v>
      </c>
      <c r="L3925" t="s">
        <v>11530</v>
      </c>
      <c r="M3925" t="s">
        <v>11531</v>
      </c>
      <c r="N3925">
        <v>1.8833333329999999</v>
      </c>
      <c r="O3925">
        <v>0</v>
      </c>
      <c r="P3925">
        <v>178</v>
      </c>
      <c r="Q3925">
        <v>0</v>
      </c>
      <c r="R3925">
        <v>6</v>
      </c>
      <c r="S3925">
        <v>4</v>
      </c>
      <c r="T3925">
        <v>20</v>
      </c>
      <c r="U3925">
        <v>0</v>
      </c>
      <c r="V3925">
        <v>0</v>
      </c>
      <c r="W3925">
        <v>0</v>
      </c>
      <c r="X3925">
        <v>74.893722888815958</v>
      </c>
      <c r="Y3925">
        <v>0</v>
      </c>
      <c r="Z3925">
        <v>59.909139761145006</v>
      </c>
      <c r="AA3925">
        <v>11.290008479459999</v>
      </c>
      <c r="AB3925">
        <v>35.991008949550007</v>
      </c>
      <c r="AC3925">
        <v>0</v>
      </c>
      <c r="AD3925">
        <v>0</v>
      </c>
      <c r="AE3925">
        <v>182.08388007897096</v>
      </c>
    </row>
    <row r="3926" spans="1:31" x14ac:dyDescent="0.25">
      <c r="A3926">
        <v>2373136</v>
      </c>
      <c r="B3926">
        <v>1</v>
      </c>
      <c r="C3926" t="s">
        <v>80</v>
      </c>
      <c r="D3926" t="s">
        <v>94</v>
      </c>
      <c r="E3926" t="s">
        <v>290</v>
      </c>
      <c r="F3926" t="s">
        <v>11532</v>
      </c>
      <c r="G3926" t="s">
        <v>292</v>
      </c>
      <c r="H3926" t="s">
        <v>293</v>
      </c>
      <c r="I3926" t="s">
        <v>136</v>
      </c>
      <c r="J3926" t="s">
        <v>137</v>
      </c>
      <c r="K3926" t="s">
        <v>294</v>
      </c>
      <c r="L3926" t="s">
        <v>11533</v>
      </c>
      <c r="M3926" t="s">
        <v>11534</v>
      </c>
      <c r="N3926">
        <v>3.2941666660000002</v>
      </c>
      <c r="O3926">
        <v>1</v>
      </c>
      <c r="P3926">
        <v>471</v>
      </c>
      <c r="Q3926">
        <v>4</v>
      </c>
      <c r="R3926">
        <v>7</v>
      </c>
      <c r="S3926">
        <v>3</v>
      </c>
      <c r="T3926">
        <v>67</v>
      </c>
      <c r="U3926">
        <v>0</v>
      </c>
      <c r="V3926">
        <v>0</v>
      </c>
      <c r="W3926">
        <v>0.81529633747639996</v>
      </c>
      <c r="X3926">
        <v>138.60286028855191</v>
      </c>
      <c r="Y3926">
        <v>10.662149290103764</v>
      </c>
      <c r="Z3926">
        <v>22.902423020660624</v>
      </c>
      <c r="AA3926">
        <v>34.007218066509061</v>
      </c>
      <c r="AB3926">
        <v>77.399285372431152</v>
      </c>
      <c r="AC3926">
        <v>0</v>
      </c>
      <c r="AD3926">
        <v>0</v>
      </c>
      <c r="AE3926">
        <v>284.38923237573295</v>
      </c>
    </row>
    <row r="3927" spans="1:31" x14ac:dyDescent="0.25">
      <c r="A3927">
        <v>2373167</v>
      </c>
      <c r="B3927">
        <v>1</v>
      </c>
      <c r="C3927" t="s">
        <v>80</v>
      </c>
      <c r="D3927" t="s">
        <v>104</v>
      </c>
      <c r="E3927" t="s">
        <v>1368</v>
      </c>
      <c r="F3927" t="s">
        <v>11535</v>
      </c>
      <c r="G3927" t="s">
        <v>353</v>
      </c>
      <c r="H3927" t="s">
        <v>293</v>
      </c>
      <c r="I3927" t="s">
        <v>136</v>
      </c>
      <c r="J3927" t="s">
        <v>137</v>
      </c>
      <c r="K3927" t="s">
        <v>294</v>
      </c>
      <c r="L3927" t="s">
        <v>11536</v>
      </c>
      <c r="M3927" t="s">
        <v>11537</v>
      </c>
      <c r="N3927">
        <v>0.57305555500000005</v>
      </c>
      <c r="O3927">
        <v>0</v>
      </c>
      <c r="P3927">
        <v>2</v>
      </c>
      <c r="Q3927">
        <v>0</v>
      </c>
      <c r="R3927">
        <v>4</v>
      </c>
      <c r="S3927">
        <v>6</v>
      </c>
      <c r="T3927">
        <v>9</v>
      </c>
      <c r="U3927">
        <v>9</v>
      </c>
      <c r="V3927">
        <v>1</v>
      </c>
      <c r="W3927">
        <v>0</v>
      </c>
      <c r="X3927">
        <v>0.19969825469603331</v>
      </c>
      <c r="Y3927">
        <v>0</v>
      </c>
      <c r="Z3927">
        <v>0.3873686647545167</v>
      </c>
      <c r="AA3927">
        <v>11.708986909689893</v>
      </c>
      <c r="AB3927">
        <v>1.0559824825088</v>
      </c>
      <c r="AC3927">
        <v>831.37655158114535</v>
      </c>
      <c r="AD3927">
        <v>26.360563995282821</v>
      </c>
      <c r="AE3927">
        <v>871.08915188807748</v>
      </c>
    </row>
    <row r="3928" spans="1:31" x14ac:dyDescent="0.25">
      <c r="A3928">
        <v>2373261</v>
      </c>
      <c r="B3928">
        <v>1</v>
      </c>
      <c r="C3928" t="s">
        <v>80</v>
      </c>
      <c r="D3928" t="s">
        <v>94</v>
      </c>
      <c r="E3928" t="s">
        <v>290</v>
      </c>
      <c r="F3928" t="s">
        <v>11538</v>
      </c>
      <c r="G3928" t="s">
        <v>292</v>
      </c>
      <c r="H3928" t="s">
        <v>293</v>
      </c>
      <c r="I3928" t="s">
        <v>136</v>
      </c>
      <c r="J3928" t="s">
        <v>137</v>
      </c>
      <c r="K3928" t="s">
        <v>294</v>
      </c>
      <c r="L3928" t="s">
        <v>11539</v>
      </c>
      <c r="M3928" t="s">
        <v>11540</v>
      </c>
      <c r="N3928">
        <v>2.352777777</v>
      </c>
      <c r="O3928">
        <v>0</v>
      </c>
      <c r="P3928">
        <v>196</v>
      </c>
      <c r="Q3928">
        <v>1</v>
      </c>
      <c r="R3928">
        <v>5</v>
      </c>
      <c r="S3928">
        <v>0</v>
      </c>
      <c r="T3928">
        <v>7</v>
      </c>
      <c r="U3928">
        <v>0</v>
      </c>
      <c r="V3928">
        <v>0</v>
      </c>
      <c r="W3928">
        <v>0</v>
      </c>
      <c r="X3928">
        <v>41.358063109913843</v>
      </c>
      <c r="Y3928">
        <v>4.7523734997143219</v>
      </c>
      <c r="Z3928">
        <v>10.514061539559501</v>
      </c>
      <c r="AA3928">
        <v>0</v>
      </c>
      <c r="AB3928">
        <v>5.9240274262141996</v>
      </c>
      <c r="AC3928">
        <v>0</v>
      </c>
      <c r="AD3928">
        <v>0</v>
      </c>
      <c r="AE3928">
        <v>62.548525575401868</v>
      </c>
    </row>
    <row r="3929" spans="1:31" x14ac:dyDescent="0.25">
      <c r="A3929">
        <v>2373575</v>
      </c>
      <c r="B3929">
        <v>1</v>
      </c>
      <c r="C3929" t="s">
        <v>80</v>
      </c>
      <c r="D3929" t="s">
        <v>94</v>
      </c>
      <c r="E3929" t="s">
        <v>290</v>
      </c>
      <c r="F3929" t="s">
        <v>11541</v>
      </c>
      <c r="G3929" t="s">
        <v>292</v>
      </c>
      <c r="H3929" t="s">
        <v>293</v>
      </c>
      <c r="I3929" t="s">
        <v>136</v>
      </c>
      <c r="J3929" t="s">
        <v>137</v>
      </c>
      <c r="K3929" t="s">
        <v>294</v>
      </c>
      <c r="L3929" t="s">
        <v>11542</v>
      </c>
      <c r="M3929" t="s">
        <v>11543</v>
      </c>
      <c r="N3929">
        <v>5.2538888879999996</v>
      </c>
      <c r="O3929">
        <v>0</v>
      </c>
      <c r="P3929">
        <v>3519</v>
      </c>
      <c r="Q3929">
        <v>1</v>
      </c>
      <c r="R3929">
        <v>5</v>
      </c>
      <c r="S3929">
        <v>2</v>
      </c>
      <c r="T3929">
        <v>419</v>
      </c>
      <c r="U3929">
        <v>0</v>
      </c>
      <c r="V3929">
        <v>0</v>
      </c>
      <c r="W3929">
        <v>0</v>
      </c>
      <c r="X3929">
        <v>3715.8037175497107</v>
      </c>
      <c r="Y3929">
        <v>35.325618393312148</v>
      </c>
      <c r="Z3929">
        <v>12.126670246001083</v>
      </c>
      <c r="AA3929">
        <v>3036.1778584402264</v>
      </c>
      <c r="AB3929">
        <v>2295.2533011824694</v>
      </c>
      <c r="AC3929">
        <v>0</v>
      </c>
      <c r="AD3929">
        <v>0</v>
      </c>
      <c r="AE3929">
        <v>9094.6871658117198</v>
      </c>
    </row>
    <row r="3930" spans="1:31" x14ac:dyDescent="0.25">
      <c r="A3930">
        <v>2373577</v>
      </c>
      <c r="B3930">
        <v>1</v>
      </c>
      <c r="C3930" t="s">
        <v>80</v>
      </c>
      <c r="D3930" t="s">
        <v>104</v>
      </c>
      <c r="E3930" t="s">
        <v>1397</v>
      </c>
      <c r="F3930" t="s">
        <v>11544</v>
      </c>
      <c r="G3930" t="s">
        <v>292</v>
      </c>
      <c r="H3930" t="s">
        <v>293</v>
      </c>
      <c r="I3930" t="s">
        <v>136</v>
      </c>
      <c r="J3930" t="s">
        <v>137</v>
      </c>
      <c r="K3930" t="s">
        <v>294</v>
      </c>
      <c r="L3930" t="s">
        <v>11545</v>
      </c>
      <c r="M3930" t="s">
        <v>11546</v>
      </c>
      <c r="N3930">
        <v>1.265833333</v>
      </c>
      <c r="O3930">
        <v>0</v>
      </c>
      <c r="P3930">
        <v>3</v>
      </c>
      <c r="Q3930">
        <v>0</v>
      </c>
      <c r="R3930">
        <v>21</v>
      </c>
      <c r="S3930">
        <v>0</v>
      </c>
      <c r="T3930">
        <v>3</v>
      </c>
      <c r="U3930">
        <v>0</v>
      </c>
      <c r="V3930">
        <v>0</v>
      </c>
      <c r="W3930">
        <v>0</v>
      </c>
      <c r="X3930">
        <v>0.35493056653716665</v>
      </c>
      <c r="Y3930">
        <v>0</v>
      </c>
      <c r="Z3930">
        <v>11.275262781086237</v>
      </c>
      <c r="AA3930">
        <v>0</v>
      </c>
      <c r="AB3930">
        <v>4.7084050074786665</v>
      </c>
      <c r="AC3930">
        <v>0</v>
      </c>
      <c r="AD3930">
        <v>0</v>
      </c>
      <c r="AE3930">
        <v>16.338598355102071</v>
      </c>
    </row>
    <row r="3931" spans="1:31" x14ac:dyDescent="0.25">
      <c r="A3931">
        <v>2373581</v>
      </c>
      <c r="B3931">
        <v>1</v>
      </c>
      <c r="C3931" t="s">
        <v>80</v>
      </c>
      <c r="D3931" t="s">
        <v>108</v>
      </c>
      <c r="E3931" t="s">
        <v>1368</v>
      </c>
      <c r="F3931" t="s">
        <v>11547</v>
      </c>
      <c r="G3931" t="s">
        <v>292</v>
      </c>
      <c r="H3931" t="s">
        <v>293</v>
      </c>
      <c r="I3931" t="s">
        <v>136</v>
      </c>
      <c r="J3931" t="s">
        <v>137</v>
      </c>
      <c r="K3931" t="s">
        <v>294</v>
      </c>
      <c r="L3931" t="s">
        <v>11548</v>
      </c>
      <c r="M3931" t="s">
        <v>11549</v>
      </c>
      <c r="N3931">
        <v>4.6011111109999998</v>
      </c>
      <c r="O3931">
        <v>0</v>
      </c>
      <c r="P3931">
        <v>3258</v>
      </c>
      <c r="Q3931">
        <v>2</v>
      </c>
      <c r="R3931">
        <v>725</v>
      </c>
      <c r="S3931">
        <v>24</v>
      </c>
      <c r="T3931">
        <v>524</v>
      </c>
      <c r="U3931">
        <v>0</v>
      </c>
      <c r="V3931">
        <v>0</v>
      </c>
      <c r="W3931">
        <v>0</v>
      </c>
      <c r="X3931">
        <v>2410.1956290449289</v>
      </c>
      <c r="Y3931">
        <v>318.19402546084302</v>
      </c>
      <c r="Z3931">
        <v>5942.7574390799145</v>
      </c>
      <c r="AA3931">
        <v>625.80544763014882</v>
      </c>
      <c r="AB3931">
        <v>2429.9258294204747</v>
      </c>
      <c r="AC3931">
        <v>0</v>
      </c>
      <c r="AD3931">
        <v>0</v>
      </c>
      <c r="AE3931">
        <v>11726.87837063631</v>
      </c>
    </row>
    <row r="3932" spans="1:31" x14ac:dyDescent="0.25">
      <c r="A3932">
        <v>2373583</v>
      </c>
      <c r="B3932">
        <v>1</v>
      </c>
      <c r="C3932" t="s">
        <v>80</v>
      </c>
      <c r="D3932" t="s">
        <v>103</v>
      </c>
      <c r="E3932" t="s">
        <v>1368</v>
      </c>
      <c r="F3932" t="s">
        <v>6730</v>
      </c>
      <c r="G3932" t="s">
        <v>353</v>
      </c>
      <c r="H3932" t="s">
        <v>293</v>
      </c>
      <c r="I3932" t="s">
        <v>136</v>
      </c>
      <c r="J3932" t="s">
        <v>137</v>
      </c>
      <c r="K3932" t="s">
        <v>294</v>
      </c>
      <c r="L3932" t="s">
        <v>11550</v>
      </c>
      <c r="M3932" t="s">
        <v>11551</v>
      </c>
      <c r="N3932">
        <v>0.52805555500000001</v>
      </c>
      <c r="O3932">
        <v>3</v>
      </c>
      <c r="P3932">
        <v>1998</v>
      </c>
      <c r="Q3932">
        <v>21</v>
      </c>
      <c r="R3932">
        <v>287</v>
      </c>
      <c r="S3932">
        <v>32</v>
      </c>
      <c r="T3932">
        <v>667</v>
      </c>
      <c r="U3932">
        <v>2</v>
      </c>
      <c r="V3932">
        <v>1</v>
      </c>
      <c r="W3932">
        <v>0.56036361457697492</v>
      </c>
      <c r="X3932">
        <v>159.35344333814595</v>
      </c>
      <c r="Y3932">
        <v>27.682571715991276</v>
      </c>
      <c r="Z3932">
        <v>84.91030736161612</v>
      </c>
      <c r="AA3932">
        <v>50.114607141360004</v>
      </c>
      <c r="AB3932">
        <v>151.69337384058983</v>
      </c>
      <c r="AC3932">
        <v>64.16738370573529</v>
      </c>
      <c r="AD3932">
        <v>0.48509253302134164</v>
      </c>
      <c r="AE3932">
        <v>538.96714325103676</v>
      </c>
    </row>
    <row r="3933" spans="1:31" x14ac:dyDescent="0.25">
      <c r="A3933">
        <v>2373591</v>
      </c>
      <c r="B3933">
        <v>1</v>
      </c>
      <c r="C3933" t="s">
        <v>80</v>
      </c>
      <c r="D3933" t="s">
        <v>104</v>
      </c>
      <c r="E3933" t="s">
        <v>1397</v>
      </c>
      <c r="F3933" t="s">
        <v>11552</v>
      </c>
      <c r="G3933" t="s">
        <v>292</v>
      </c>
      <c r="H3933" t="s">
        <v>293</v>
      </c>
      <c r="I3933" t="s">
        <v>136</v>
      </c>
      <c r="J3933" t="s">
        <v>137</v>
      </c>
      <c r="K3933" t="s">
        <v>294</v>
      </c>
      <c r="L3933" t="s">
        <v>11553</v>
      </c>
      <c r="M3933" t="s">
        <v>11554</v>
      </c>
      <c r="N3933">
        <v>0.9375</v>
      </c>
      <c r="O3933">
        <v>1</v>
      </c>
      <c r="P3933">
        <v>23</v>
      </c>
      <c r="Q3933">
        <v>13</v>
      </c>
      <c r="R3933">
        <v>31</v>
      </c>
      <c r="S3933">
        <v>2</v>
      </c>
      <c r="T3933">
        <v>14</v>
      </c>
      <c r="U3933">
        <v>0</v>
      </c>
      <c r="V3933">
        <v>0</v>
      </c>
      <c r="W3933">
        <v>0.24873553737982498</v>
      </c>
      <c r="X3933">
        <v>4.5514361820623748</v>
      </c>
      <c r="Y3933">
        <v>30.946518851457299</v>
      </c>
      <c r="Z3933">
        <v>26.066223173392924</v>
      </c>
      <c r="AA3933">
        <v>2.0255382985769996</v>
      </c>
      <c r="AB3933">
        <v>12.385859069340899</v>
      </c>
      <c r="AC3933">
        <v>0</v>
      </c>
      <c r="AD3933">
        <v>0</v>
      </c>
      <c r="AE3933">
        <v>76.224311112210316</v>
      </c>
    </row>
    <row r="3934" spans="1:31" x14ac:dyDescent="0.25">
      <c r="A3934">
        <v>2373994</v>
      </c>
      <c r="B3934">
        <v>1</v>
      </c>
      <c r="C3934" t="s">
        <v>80</v>
      </c>
      <c r="D3934" t="s">
        <v>95</v>
      </c>
      <c r="E3934" t="s">
        <v>1490</v>
      </c>
      <c r="F3934" t="s">
        <v>3480</v>
      </c>
      <c r="G3934" t="s">
        <v>353</v>
      </c>
      <c r="H3934" t="s">
        <v>293</v>
      </c>
      <c r="I3934" t="s">
        <v>136</v>
      </c>
      <c r="J3934" t="s">
        <v>137</v>
      </c>
      <c r="K3934" t="s">
        <v>294</v>
      </c>
      <c r="L3934" t="s">
        <v>11555</v>
      </c>
      <c r="M3934" t="s">
        <v>11556</v>
      </c>
      <c r="N3934">
        <v>5.3436111110000004</v>
      </c>
      <c r="O3934">
        <v>41</v>
      </c>
      <c r="P3934">
        <v>1396</v>
      </c>
      <c r="Q3934">
        <v>74</v>
      </c>
      <c r="R3934">
        <v>64</v>
      </c>
      <c r="S3934">
        <v>55</v>
      </c>
      <c r="T3934">
        <v>217</v>
      </c>
      <c r="U3934">
        <v>7</v>
      </c>
      <c r="V3934">
        <v>1</v>
      </c>
      <c r="W3934">
        <v>211.15720545214887</v>
      </c>
      <c r="X3934">
        <v>1725.0552310228675</v>
      </c>
      <c r="Y3934">
        <v>4978.7749278085921</v>
      </c>
      <c r="Z3934">
        <v>325.34595941352109</v>
      </c>
      <c r="AA3934">
        <v>1276.2246351203285</v>
      </c>
      <c r="AB3934">
        <v>835.95513769168645</v>
      </c>
      <c r="AC3934">
        <v>1212.2663018463513</v>
      </c>
      <c r="AD3934">
        <v>57.876134238178409</v>
      </c>
      <c r="AE3934">
        <v>10622.655532593675</v>
      </c>
    </row>
    <row r="3935" spans="1:31" x14ac:dyDescent="0.25">
      <c r="A3935">
        <v>2374033</v>
      </c>
      <c r="B3935">
        <v>1</v>
      </c>
      <c r="C3935" t="s">
        <v>80</v>
      </c>
      <c r="D3935" t="s">
        <v>94</v>
      </c>
      <c r="E3935" t="s">
        <v>1397</v>
      </c>
      <c r="F3935" t="s">
        <v>11557</v>
      </c>
      <c r="G3935" t="s">
        <v>292</v>
      </c>
      <c r="H3935" t="s">
        <v>293</v>
      </c>
      <c r="I3935" t="s">
        <v>136</v>
      </c>
      <c r="J3935" t="s">
        <v>137</v>
      </c>
      <c r="K3935" t="s">
        <v>294</v>
      </c>
      <c r="L3935" t="s">
        <v>11558</v>
      </c>
      <c r="M3935" t="s">
        <v>11559</v>
      </c>
      <c r="N3935">
        <v>6.1644444439999999</v>
      </c>
      <c r="O3935">
        <v>0</v>
      </c>
      <c r="P3935">
        <v>0</v>
      </c>
      <c r="Q3935">
        <v>0</v>
      </c>
      <c r="R3935">
        <v>0</v>
      </c>
      <c r="S3935">
        <v>7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61.771307748974685</v>
      </c>
      <c r="AB3935">
        <v>0</v>
      </c>
      <c r="AC3935">
        <v>0</v>
      </c>
      <c r="AD3935">
        <v>0</v>
      </c>
      <c r="AE3935">
        <v>61.771307748974685</v>
      </c>
    </row>
    <row r="3936" spans="1:31" x14ac:dyDescent="0.25">
      <c r="A3936">
        <v>2374402</v>
      </c>
      <c r="B3936">
        <v>1</v>
      </c>
      <c r="C3936" t="s">
        <v>80</v>
      </c>
      <c r="D3936" t="s">
        <v>95</v>
      </c>
      <c r="E3936" t="s">
        <v>290</v>
      </c>
      <c r="F3936" t="s">
        <v>3632</v>
      </c>
      <c r="G3936" t="s">
        <v>353</v>
      </c>
      <c r="H3936" t="s">
        <v>293</v>
      </c>
      <c r="I3936" t="s">
        <v>136</v>
      </c>
      <c r="J3936" t="s">
        <v>137</v>
      </c>
      <c r="K3936" t="s">
        <v>294</v>
      </c>
      <c r="L3936" t="s">
        <v>11560</v>
      </c>
      <c r="M3936" t="s">
        <v>11561</v>
      </c>
      <c r="N3936">
        <v>1.724722222</v>
      </c>
      <c r="O3936">
        <v>5</v>
      </c>
      <c r="P3936">
        <v>711</v>
      </c>
      <c r="Q3936">
        <v>26</v>
      </c>
      <c r="R3936">
        <v>8</v>
      </c>
      <c r="S3936">
        <v>29</v>
      </c>
      <c r="T3936">
        <v>41</v>
      </c>
      <c r="U3936">
        <v>0</v>
      </c>
      <c r="V3936">
        <v>0</v>
      </c>
      <c r="W3936">
        <v>7.9441117241782093</v>
      </c>
      <c r="X3936">
        <v>290.33512746966704</v>
      </c>
      <c r="Y3936">
        <v>227.87028956773281</v>
      </c>
      <c r="Z3936">
        <v>16.916350079739598</v>
      </c>
      <c r="AA3936">
        <v>360.72325838585493</v>
      </c>
      <c r="AB3936">
        <v>82.36354047638703</v>
      </c>
      <c r="AC3936">
        <v>0</v>
      </c>
      <c r="AD3936">
        <v>0</v>
      </c>
      <c r="AE3936">
        <v>986.15267770355956</v>
      </c>
    </row>
    <row r="3937" spans="1:31" x14ac:dyDescent="0.25">
      <c r="A3937">
        <v>2374406</v>
      </c>
      <c r="B3937">
        <v>1</v>
      </c>
      <c r="C3937" t="s">
        <v>80</v>
      </c>
      <c r="D3937" t="s">
        <v>94</v>
      </c>
      <c r="E3937" t="s">
        <v>1397</v>
      </c>
      <c r="F3937" t="s">
        <v>11562</v>
      </c>
      <c r="G3937" t="s">
        <v>292</v>
      </c>
      <c r="H3937" t="s">
        <v>293</v>
      </c>
      <c r="I3937" t="s">
        <v>136</v>
      </c>
      <c r="J3937" t="s">
        <v>137</v>
      </c>
      <c r="K3937" t="s">
        <v>294</v>
      </c>
      <c r="L3937" t="s">
        <v>11563</v>
      </c>
      <c r="M3937" t="s">
        <v>11564</v>
      </c>
      <c r="N3937">
        <v>0.75749999999999995</v>
      </c>
      <c r="O3937">
        <v>0</v>
      </c>
      <c r="P3937">
        <v>1</v>
      </c>
      <c r="Q3937">
        <v>0</v>
      </c>
      <c r="R3937">
        <v>6</v>
      </c>
      <c r="S3937">
        <v>0</v>
      </c>
      <c r="T3937">
        <v>1</v>
      </c>
      <c r="U3937">
        <v>0</v>
      </c>
      <c r="V3937">
        <v>0</v>
      </c>
      <c r="W3937">
        <v>0</v>
      </c>
      <c r="X3937">
        <v>0.21192776567271665</v>
      </c>
      <c r="Y3937">
        <v>0</v>
      </c>
      <c r="Z3937">
        <v>8.7065659349175117</v>
      </c>
      <c r="AA3937">
        <v>0</v>
      </c>
      <c r="AB3937">
        <v>0.42508488367251662</v>
      </c>
      <c r="AC3937">
        <v>0</v>
      </c>
      <c r="AD3937">
        <v>0</v>
      </c>
      <c r="AE3937">
        <v>9.3435785842627457</v>
      </c>
    </row>
    <row r="3938" spans="1:31" x14ac:dyDescent="0.25">
      <c r="A3938">
        <v>2374409</v>
      </c>
      <c r="B3938">
        <v>1</v>
      </c>
      <c r="C3938" t="s">
        <v>80</v>
      </c>
      <c r="D3938" t="s">
        <v>107</v>
      </c>
      <c r="E3938" t="s">
        <v>1397</v>
      </c>
      <c r="F3938" t="s">
        <v>11565</v>
      </c>
      <c r="G3938" t="s">
        <v>292</v>
      </c>
      <c r="H3938" t="s">
        <v>293</v>
      </c>
      <c r="I3938" t="s">
        <v>136</v>
      </c>
      <c r="J3938" t="s">
        <v>137</v>
      </c>
      <c r="K3938" t="s">
        <v>294</v>
      </c>
      <c r="L3938" t="s">
        <v>11566</v>
      </c>
      <c r="M3938" t="s">
        <v>11567</v>
      </c>
      <c r="N3938">
        <v>1.250555555</v>
      </c>
      <c r="O3938">
        <v>0</v>
      </c>
      <c r="P3938">
        <v>13</v>
      </c>
      <c r="Q3938">
        <v>1</v>
      </c>
      <c r="R3938">
        <v>19</v>
      </c>
      <c r="S3938">
        <v>6</v>
      </c>
      <c r="T3938">
        <v>3</v>
      </c>
      <c r="U3938">
        <v>0</v>
      </c>
      <c r="V3938">
        <v>0</v>
      </c>
      <c r="W3938">
        <v>0</v>
      </c>
      <c r="X3938">
        <v>5.1190960865717683</v>
      </c>
      <c r="Y3938">
        <v>0.7339070502874</v>
      </c>
      <c r="Z3938">
        <v>7.7551580611524171</v>
      </c>
      <c r="AA3938">
        <v>53.572788506928951</v>
      </c>
      <c r="AB3938">
        <v>13.798529281319651</v>
      </c>
      <c r="AC3938">
        <v>0</v>
      </c>
      <c r="AD3938">
        <v>0</v>
      </c>
      <c r="AE3938">
        <v>80.979478986260176</v>
      </c>
    </row>
    <row r="3939" spans="1:31" x14ac:dyDescent="0.25">
      <c r="A3939">
        <v>2374458</v>
      </c>
      <c r="B3939">
        <v>1</v>
      </c>
      <c r="C3939" t="s">
        <v>80</v>
      </c>
      <c r="D3939" t="s">
        <v>94</v>
      </c>
      <c r="E3939" t="s">
        <v>1397</v>
      </c>
      <c r="F3939" t="s">
        <v>11568</v>
      </c>
      <c r="G3939" t="s">
        <v>292</v>
      </c>
      <c r="H3939" t="s">
        <v>293</v>
      </c>
      <c r="I3939" t="s">
        <v>136</v>
      </c>
      <c r="J3939" t="s">
        <v>137</v>
      </c>
      <c r="K3939" t="s">
        <v>294</v>
      </c>
      <c r="L3939" t="s">
        <v>11569</v>
      </c>
      <c r="M3939" t="s">
        <v>11570</v>
      </c>
      <c r="N3939">
        <v>1.093611111</v>
      </c>
      <c r="O3939">
        <v>0</v>
      </c>
      <c r="P3939">
        <v>82</v>
      </c>
      <c r="Q3939">
        <v>0</v>
      </c>
      <c r="R3939">
        <v>0</v>
      </c>
      <c r="S3939">
        <v>0</v>
      </c>
      <c r="T3939">
        <v>7</v>
      </c>
      <c r="U3939">
        <v>0</v>
      </c>
      <c r="V3939">
        <v>0</v>
      </c>
      <c r="W3939">
        <v>0</v>
      </c>
      <c r="X3939">
        <v>11.733238927791533</v>
      </c>
      <c r="Y3939">
        <v>0</v>
      </c>
      <c r="Z3939">
        <v>0</v>
      </c>
      <c r="AA3939">
        <v>0</v>
      </c>
      <c r="AB3939">
        <v>3.3513533834589415</v>
      </c>
      <c r="AC3939">
        <v>0</v>
      </c>
      <c r="AD3939">
        <v>0</v>
      </c>
      <c r="AE3939">
        <v>15.084592311250475</v>
      </c>
    </row>
    <row r="3940" spans="1:31" x14ac:dyDescent="0.25">
      <c r="A3940">
        <v>2374542</v>
      </c>
      <c r="B3940">
        <v>1</v>
      </c>
      <c r="C3940" t="s">
        <v>80</v>
      </c>
      <c r="D3940" t="s">
        <v>94</v>
      </c>
      <c r="E3940" t="s">
        <v>1397</v>
      </c>
      <c r="F3940" t="s">
        <v>11571</v>
      </c>
      <c r="G3940" t="s">
        <v>292</v>
      </c>
      <c r="H3940" t="s">
        <v>293</v>
      </c>
      <c r="I3940" t="s">
        <v>136</v>
      </c>
      <c r="J3940" t="s">
        <v>137</v>
      </c>
      <c r="K3940" t="s">
        <v>294</v>
      </c>
      <c r="L3940" t="s">
        <v>11572</v>
      </c>
      <c r="M3940" t="s">
        <v>11573</v>
      </c>
      <c r="N3940">
        <v>0.89972222199999996</v>
      </c>
      <c r="O3940">
        <v>0</v>
      </c>
      <c r="P3940">
        <v>39</v>
      </c>
      <c r="Q3940">
        <v>0</v>
      </c>
      <c r="R3940">
        <v>2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4.528248130035001</v>
      </c>
      <c r="Y3940">
        <v>0</v>
      </c>
      <c r="Z3940">
        <v>0.27913881693145004</v>
      </c>
      <c r="AA3940">
        <v>0</v>
      </c>
      <c r="AB3940">
        <v>0</v>
      </c>
      <c r="AC3940">
        <v>0</v>
      </c>
      <c r="AD3940">
        <v>0</v>
      </c>
      <c r="AE3940">
        <v>4.8073869469664512</v>
      </c>
    </row>
    <row r="3941" spans="1:31" x14ac:dyDescent="0.25">
      <c r="A3941">
        <v>2374606</v>
      </c>
      <c r="B3941">
        <v>1</v>
      </c>
      <c r="C3941" t="s">
        <v>80</v>
      </c>
      <c r="D3941" t="s">
        <v>94</v>
      </c>
      <c r="E3941" t="s">
        <v>1397</v>
      </c>
      <c r="F3941" t="s">
        <v>11574</v>
      </c>
      <c r="G3941" t="s">
        <v>292</v>
      </c>
      <c r="H3941" t="s">
        <v>293</v>
      </c>
      <c r="I3941" t="s">
        <v>136</v>
      </c>
      <c r="J3941" t="s">
        <v>137</v>
      </c>
      <c r="K3941" t="s">
        <v>294</v>
      </c>
      <c r="L3941" t="s">
        <v>11575</v>
      </c>
      <c r="M3941" t="s">
        <v>11576</v>
      </c>
      <c r="N3941">
        <v>1.138055555</v>
      </c>
      <c r="O3941">
        <v>0</v>
      </c>
      <c r="P3941">
        <v>0</v>
      </c>
      <c r="Q3941">
        <v>0</v>
      </c>
      <c r="R3941">
        <v>6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11.747261003916799</v>
      </c>
      <c r="AA3941">
        <v>0</v>
      </c>
      <c r="AB3941">
        <v>0</v>
      </c>
      <c r="AC3941">
        <v>0</v>
      </c>
      <c r="AD3941">
        <v>0</v>
      </c>
      <c r="AE3941">
        <v>11.747261003916799</v>
      </c>
    </row>
    <row r="3942" spans="1:31" x14ac:dyDescent="0.25">
      <c r="A3942">
        <v>2376391</v>
      </c>
      <c r="B3942">
        <v>1</v>
      </c>
      <c r="C3942" t="s">
        <v>80</v>
      </c>
      <c r="D3942" t="s">
        <v>100</v>
      </c>
      <c r="E3942" t="s">
        <v>1368</v>
      </c>
      <c r="F3942" t="s">
        <v>11523</v>
      </c>
      <c r="G3942" t="s">
        <v>298</v>
      </c>
      <c r="H3942" t="s">
        <v>293</v>
      </c>
      <c r="I3942" t="s">
        <v>136</v>
      </c>
      <c r="J3942" t="s">
        <v>137</v>
      </c>
      <c r="K3942" t="s">
        <v>138</v>
      </c>
      <c r="L3942" t="s">
        <v>11577</v>
      </c>
      <c r="M3942" t="s">
        <v>11578</v>
      </c>
      <c r="N3942">
        <v>1.176388888</v>
      </c>
      <c r="O3942">
        <v>6</v>
      </c>
      <c r="P3942">
        <v>309</v>
      </c>
      <c r="Q3942">
        <v>26</v>
      </c>
      <c r="R3942">
        <v>71</v>
      </c>
      <c r="S3942">
        <v>11</v>
      </c>
      <c r="T3942">
        <v>54</v>
      </c>
      <c r="U3942">
        <v>0</v>
      </c>
      <c r="V3942">
        <v>0</v>
      </c>
      <c r="W3942">
        <v>10.458074440980377</v>
      </c>
      <c r="X3942">
        <v>131.52661179514129</v>
      </c>
      <c r="Y3942">
        <v>177.42378181260594</v>
      </c>
      <c r="Z3942">
        <v>221.31983284260221</v>
      </c>
      <c r="AA3942">
        <v>36.481011662288914</v>
      </c>
      <c r="AB3942">
        <v>81.772191909392077</v>
      </c>
      <c r="AC3942">
        <v>0</v>
      </c>
      <c r="AD3942">
        <v>0</v>
      </c>
      <c r="AE3942">
        <v>658.98150446301076</v>
      </c>
    </row>
    <row r="3943" spans="1:31" x14ac:dyDescent="0.25">
      <c r="A3943">
        <v>2377808</v>
      </c>
      <c r="B3943">
        <v>1</v>
      </c>
      <c r="C3943" t="s">
        <v>81</v>
      </c>
      <c r="D3943" t="s">
        <v>118</v>
      </c>
      <c r="E3943" t="s">
        <v>132</v>
      </c>
      <c r="F3943" t="s">
        <v>11579</v>
      </c>
      <c r="G3943" t="s">
        <v>172</v>
      </c>
      <c r="H3943" t="s">
        <v>135</v>
      </c>
      <c r="I3943" t="s">
        <v>136</v>
      </c>
      <c r="J3943" t="s">
        <v>3</v>
      </c>
      <c r="K3943" t="s">
        <v>138</v>
      </c>
      <c r="L3943" t="s">
        <v>11580</v>
      </c>
      <c r="M3943" t="s">
        <v>11581</v>
      </c>
      <c r="N3943">
        <v>2.429444444</v>
      </c>
      <c r="O3943">
        <v>0</v>
      </c>
      <c r="P3943">
        <v>5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2.8393241287475006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2.8393241287475006</v>
      </c>
    </row>
    <row r="3944" spans="1:31" x14ac:dyDescent="0.25">
      <c r="A3944">
        <v>2379899</v>
      </c>
      <c r="B3944">
        <v>1</v>
      </c>
      <c r="C3944" t="s">
        <v>80</v>
      </c>
      <c r="D3944" t="s">
        <v>100</v>
      </c>
      <c r="E3944" t="s">
        <v>1368</v>
      </c>
      <c r="F3944" t="s">
        <v>11523</v>
      </c>
      <c r="G3944" t="s">
        <v>292</v>
      </c>
      <c r="H3944" t="s">
        <v>293</v>
      </c>
      <c r="I3944" t="s">
        <v>136</v>
      </c>
      <c r="J3944" t="s">
        <v>137</v>
      </c>
      <c r="K3944" t="s">
        <v>294</v>
      </c>
      <c r="L3944" t="s">
        <v>11582</v>
      </c>
      <c r="M3944" t="s">
        <v>11583</v>
      </c>
      <c r="N3944">
        <v>8.3572222220000008</v>
      </c>
      <c r="O3944">
        <v>6</v>
      </c>
      <c r="P3944">
        <v>309</v>
      </c>
      <c r="Q3944">
        <v>26</v>
      </c>
      <c r="R3944">
        <v>71</v>
      </c>
      <c r="S3944">
        <v>11</v>
      </c>
      <c r="T3944">
        <v>54</v>
      </c>
      <c r="U3944">
        <v>0</v>
      </c>
      <c r="V3944">
        <v>0</v>
      </c>
      <c r="W3944">
        <v>76.927221070237948</v>
      </c>
      <c r="X3944">
        <v>936.56443343719354</v>
      </c>
      <c r="Y3944">
        <v>1245.2914928178714</v>
      </c>
      <c r="Z3944">
        <v>1644.6726549568982</v>
      </c>
      <c r="AA3944">
        <v>250.03079719775235</v>
      </c>
      <c r="AB3944">
        <v>565.74536744819352</v>
      </c>
      <c r="AC3944">
        <v>0</v>
      </c>
      <c r="AD3944">
        <v>0</v>
      </c>
      <c r="AE3944">
        <v>4719.2319669281478</v>
      </c>
    </row>
    <row r="3945" spans="1:31" x14ac:dyDescent="0.25">
      <c r="A3945">
        <v>2380889</v>
      </c>
      <c r="B3945">
        <v>1</v>
      </c>
      <c r="C3945" t="s">
        <v>80</v>
      </c>
      <c r="D3945" t="s">
        <v>100</v>
      </c>
      <c r="E3945" t="s">
        <v>1368</v>
      </c>
      <c r="F3945" t="s">
        <v>11523</v>
      </c>
      <c r="G3945" t="s">
        <v>353</v>
      </c>
      <c r="H3945" t="s">
        <v>293</v>
      </c>
      <c r="I3945" t="s">
        <v>136</v>
      </c>
      <c r="J3945" t="s">
        <v>137</v>
      </c>
      <c r="K3945" t="s">
        <v>294</v>
      </c>
      <c r="L3945" t="s">
        <v>11584</v>
      </c>
      <c r="M3945" t="s">
        <v>11585</v>
      </c>
      <c r="N3945">
        <v>8.3483333329999994</v>
      </c>
      <c r="O3945">
        <v>6</v>
      </c>
      <c r="P3945">
        <v>309</v>
      </c>
      <c r="Q3945">
        <v>26</v>
      </c>
      <c r="R3945">
        <v>71</v>
      </c>
      <c r="S3945">
        <v>11</v>
      </c>
      <c r="T3945">
        <v>54</v>
      </c>
      <c r="U3945">
        <v>0</v>
      </c>
      <c r="V3945">
        <v>0</v>
      </c>
      <c r="W3945">
        <v>83.288783783287911</v>
      </c>
      <c r="X3945">
        <v>936.41351540903179</v>
      </c>
      <c r="Y3945">
        <v>1263.8927013013681</v>
      </c>
      <c r="Z3945">
        <v>1582.1555067799648</v>
      </c>
      <c r="AA3945">
        <v>199.29604461704176</v>
      </c>
      <c r="AB3945">
        <v>445.61295323109982</v>
      </c>
      <c r="AC3945">
        <v>0</v>
      </c>
      <c r="AD3945">
        <v>0</v>
      </c>
      <c r="AE3945">
        <v>4510.6595051217937</v>
      </c>
    </row>
    <row r="3946" spans="1:31" x14ac:dyDescent="0.25">
      <c r="A3946">
        <v>2381531</v>
      </c>
      <c r="B3946">
        <v>1</v>
      </c>
      <c r="C3946" t="s">
        <v>80</v>
      </c>
      <c r="D3946" t="s">
        <v>84</v>
      </c>
      <c r="E3946" t="s">
        <v>132</v>
      </c>
      <c r="F3946" t="s">
        <v>775</v>
      </c>
      <c r="G3946" t="s">
        <v>145</v>
      </c>
      <c r="H3946" t="s">
        <v>135</v>
      </c>
      <c r="I3946" t="s">
        <v>136</v>
      </c>
      <c r="J3946" t="s">
        <v>137</v>
      </c>
      <c r="K3946" t="s">
        <v>138</v>
      </c>
      <c r="L3946" t="s">
        <v>11586</v>
      </c>
      <c r="M3946" t="s">
        <v>11587</v>
      </c>
      <c r="N3946">
        <v>8.9944444440000009</v>
      </c>
      <c r="O3946">
        <v>0</v>
      </c>
      <c r="P3946">
        <v>8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13.087931505605249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13.087931505605249</v>
      </c>
    </row>
    <row r="3947" spans="1:31" x14ac:dyDescent="0.25">
      <c r="A3947">
        <v>2386396</v>
      </c>
      <c r="B3947">
        <v>1</v>
      </c>
      <c r="C3947" t="s">
        <v>80</v>
      </c>
      <c r="D3947" t="s">
        <v>100</v>
      </c>
      <c r="E3947" t="s">
        <v>1368</v>
      </c>
      <c r="F3947" t="s">
        <v>11588</v>
      </c>
      <c r="G3947" t="s">
        <v>353</v>
      </c>
      <c r="H3947" t="s">
        <v>293</v>
      </c>
      <c r="I3947" t="s">
        <v>136</v>
      </c>
      <c r="J3947" t="s">
        <v>137</v>
      </c>
      <c r="K3947" t="s">
        <v>294</v>
      </c>
      <c r="L3947" t="s">
        <v>11589</v>
      </c>
      <c r="M3947" t="s">
        <v>11590</v>
      </c>
      <c r="N3947">
        <v>9.6491666659999993</v>
      </c>
      <c r="O3947">
        <v>6</v>
      </c>
      <c r="P3947">
        <v>310</v>
      </c>
      <c r="Q3947">
        <v>26</v>
      </c>
      <c r="R3947">
        <v>71</v>
      </c>
      <c r="S3947">
        <v>11</v>
      </c>
      <c r="T3947">
        <v>54</v>
      </c>
      <c r="U3947">
        <v>0</v>
      </c>
      <c r="V3947">
        <v>0</v>
      </c>
      <c r="W3947">
        <v>86.495234541984672</v>
      </c>
      <c r="X3947">
        <v>1083.2858478057447</v>
      </c>
      <c r="Y3947">
        <v>1408.2323929449908</v>
      </c>
      <c r="Z3947">
        <v>1790.4068963968682</v>
      </c>
      <c r="AA3947">
        <v>283.24947492816722</v>
      </c>
      <c r="AB3947">
        <v>615.24913287595996</v>
      </c>
      <c r="AC3947">
        <v>0</v>
      </c>
      <c r="AD3947">
        <v>0</v>
      </c>
      <c r="AE3947">
        <v>5266.9189794937147</v>
      </c>
    </row>
    <row r="3948" spans="1:31" x14ac:dyDescent="0.25">
      <c r="A3948">
        <v>2387050</v>
      </c>
      <c r="B3948">
        <v>1</v>
      </c>
      <c r="C3948" t="s">
        <v>80</v>
      </c>
      <c r="D3948" t="s">
        <v>105</v>
      </c>
      <c r="E3948" t="s">
        <v>155</v>
      </c>
      <c r="F3948" t="s">
        <v>11591</v>
      </c>
      <c r="G3948" t="s">
        <v>391</v>
      </c>
      <c r="H3948" t="s">
        <v>135</v>
      </c>
      <c r="I3948" t="s">
        <v>136</v>
      </c>
      <c r="J3948" t="s">
        <v>137</v>
      </c>
      <c r="K3948" t="s">
        <v>138</v>
      </c>
      <c r="L3948" t="s">
        <v>11592</v>
      </c>
      <c r="M3948" t="s">
        <v>11593</v>
      </c>
      <c r="N3948">
        <v>2.8544444439999999</v>
      </c>
      <c r="O3948">
        <v>0</v>
      </c>
      <c r="P3948">
        <v>34</v>
      </c>
      <c r="Q3948">
        <v>0</v>
      </c>
      <c r="R3948">
        <v>0</v>
      </c>
      <c r="S3948">
        <v>0</v>
      </c>
      <c r="T3948">
        <v>3</v>
      </c>
      <c r="U3948">
        <v>0</v>
      </c>
      <c r="V3948">
        <v>0</v>
      </c>
      <c r="W3948">
        <v>0</v>
      </c>
      <c r="X3948">
        <v>22.684150844533853</v>
      </c>
      <c r="Y3948">
        <v>0</v>
      </c>
      <c r="Z3948">
        <v>0</v>
      </c>
      <c r="AA3948">
        <v>0</v>
      </c>
      <c r="AB3948">
        <v>6.3901369069635994</v>
      </c>
      <c r="AC3948">
        <v>0</v>
      </c>
      <c r="AD3948">
        <v>0</v>
      </c>
      <c r="AE3948">
        <v>29.074287751497451</v>
      </c>
    </row>
    <row r="3949" spans="1:31" x14ac:dyDescent="0.25">
      <c r="A3949">
        <v>2387081</v>
      </c>
      <c r="B3949">
        <v>1</v>
      </c>
      <c r="C3949" t="s">
        <v>80</v>
      </c>
      <c r="D3949" t="s">
        <v>107</v>
      </c>
      <c r="E3949" t="s">
        <v>170</v>
      </c>
      <c r="F3949" t="s">
        <v>11594</v>
      </c>
      <c r="G3949" t="s">
        <v>630</v>
      </c>
      <c r="H3949" t="s">
        <v>135</v>
      </c>
      <c r="I3949" t="s">
        <v>136</v>
      </c>
      <c r="J3949" t="s">
        <v>137</v>
      </c>
      <c r="K3949" t="s">
        <v>138</v>
      </c>
      <c r="L3949" t="s">
        <v>11595</v>
      </c>
      <c r="M3949" t="s">
        <v>11596</v>
      </c>
      <c r="N3949">
        <v>3.4372222219999999</v>
      </c>
      <c r="O3949">
        <v>0</v>
      </c>
      <c r="P3949">
        <v>12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7.7959902805416679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7.7959902805416679</v>
      </c>
    </row>
    <row r="3950" spans="1:31" x14ac:dyDescent="0.25">
      <c r="A3950">
        <v>2387137</v>
      </c>
      <c r="B3950">
        <v>1</v>
      </c>
      <c r="C3950" t="s">
        <v>81</v>
      </c>
      <c r="D3950" t="s">
        <v>112</v>
      </c>
      <c r="E3950" t="s">
        <v>155</v>
      </c>
      <c r="F3950" t="s">
        <v>11597</v>
      </c>
      <c r="G3950" t="s">
        <v>203</v>
      </c>
      <c r="H3950" t="s">
        <v>135</v>
      </c>
      <c r="I3950" t="s">
        <v>136</v>
      </c>
      <c r="J3950" t="s">
        <v>137</v>
      </c>
      <c r="K3950" t="s">
        <v>138</v>
      </c>
      <c r="L3950" t="s">
        <v>11598</v>
      </c>
      <c r="M3950" t="s">
        <v>11599</v>
      </c>
      <c r="N3950">
        <v>2.3202777769999998</v>
      </c>
      <c r="O3950">
        <v>0</v>
      </c>
      <c r="P3950">
        <v>1</v>
      </c>
      <c r="Q3950">
        <v>0</v>
      </c>
      <c r="R3950">
        <v>6</v>
      </c>
      <c r="S3950">
        <v>0</v>
      </c>
      <c r="T3950">
        <v>10</v>
      </c>
      <c r="U3950">
        <v>0</v>
      </c>
      <c r="V3950">
        <v>0</v>
      </c>
      <c r="W3950">
        <v>0</v>
      </c>
      <c r="X3950">
        <v>8.7680133308952009</v>
      </c>
      <c r="Y3950">
        <v>0</v>
      </c>
      <c r="Z3950">
        <v>29.102454781232801</v>
      </c>
      <c r="AA3950">
        <v>0</v>
      </c>
      <c r="AB3950">
        <v>19.49906290004466</v>
      </c>
      <c r="AC3950">
        <v>0</v>
      </c>
      <c r="AD3950">
        <v>0</v>
      </c>
      <c r="AE3950">
        <v>57.369531012172658</v>
      </c>
    </row>
    <row r="3951" spans="1:31" x14ac:dyDescent="0.25">
      <c r="A3951">
        <v>2387168</v>
      </c>
      <c r="B3951">
        <v>1</v>
      </c>
      <c r="C3951" t="s">
        <v>80</v>
      </c>
      <c r="D3951" t="s">
        <v>92</v>
      </c>
      <c r="E3951" t="s">
        <v>132</v>
      </c>
      <c r="F3951" t="s">
        <v>11600</v>
      </c>
      <c r="G3951" t="s">
        <v>149</v>
      </c>
      <c r="H3951" t="s">
        <v>135</v>
      </c>
      <c r="I3951" t="s">
        <v>136</v>
      </c>
      <c r="J3951" t="s">
        <v>137</v>
      </c>
      <c r="K3951" t="s">
        <v>138</v>
      </c>
      <c r="L3951" t="s">
        <v>11601</v>
      </c>
      <c r="M3951" t="s">
        <v>11602</v>
      </c>
      <c r="N3951">
        <v>0.828333333</v>
      </c>
      <c r="O3951">
        <v>0</v>
      </c>
      <c r="P3951">
        <v>2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0.40648075707050002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0.40648075707050002</v>
      </c>
    </row>
    <row r="3952" spans="1:31" x14ac:dyDescent="0.25">
      <c r="A3952">
        <v>2372400</v>
      </c>
      <c r="B3952">
        <v>1</v>
      </c>
      <c r="C3952" t="s">
        <v>80</v>
      </c>
      <c r="D3952" t="s">
        <v>87</v>
      </c>
      <c r="E3952" t="s">
        <v>290</v>
      </c>
      <c r="F3952" t="s">
        <v>11603</v>
      </c>
      <c r="G3952" t="s">
        <v>1006</v>
      </c>
      <c r="H3952" t="s">
        <v>293</v>
      </c>
      <c r="I3952" t="s">
        <v>136</v>
      </c>
      <c r="J3952" t="s">
        <v>137</v>
      </c>
      <c r="K3952" t="s">
        <v>294</v>
      </c>
      <c r="L3952" t="s">
        <v>11604</v>
      </c>
      <c r="M3952" t="s">
        <v>11605</v>
      </c>
      <c r="N3952">
        <v>0.148888888</v>
      </c>
      <c r="O3952">
        <v>0</v>
      </c>
      <c r="P3952">
        <v>244</v>
      </c>
      <c r="Q3952">
        <v>0</v>
      </c>
      <c r="R3952">
        <v>0</v>
      </c>
      <c r="S3952">
        <v>0</v>
      </c>
      <c r="T3952">
        <v>33</v>
      </c>
      <c r="U3952">
        <v>0</v>
      </c>
      <c r="V3952">
        <v>0</v>
      </c>
      <c r="W3952">
        <v>0</v>
      </c>
      <c r="X3952">
        <v>8.7555572376346635</v>
      </c>
      <c r="Y3952">
        <v>0</v>
      </c>
      <c r="Z3952">
        <v>0</v>
      </c>
      <c r="AA3952">
        <v>0</v>
      </c>
      <c r="AB3952">
        <v>7.648880059922468</v>
      </c>
      <c r="AC3952">
        <v>0</v>
      </c>
      <c r="AD3952">
        <v>0</v>
      </c>
      <c r="AE3952">
        <v>16.404437297557131</v>
      </c>
    </row>
    <row r="3953" spans="1:31" x14ac:dyDescent="0.25">
      <c r="A3953">
        <v>2372401</v>
      </c>
      <c r="B3953">
        <v>1</v>
      </c>
      <c r="C3953" t="s">
        <v>80</v>
      </c>
      <c r="D3953" t="s">
        <v>87</v>
      </c>
      <c r="E3953" t="s">
        <v>290</v>
      </c>
      <c r="F3953" t="s">
        <v>11606</v>
      </c>
      <c r="G3953" t="s">
        <v>1006</v>
      </c>
      <c r="H3953" t="s">
        <v>293</v>
      </c>
      <c r="I3953" t="s">
        <v>136</v>
      </c>
      <c r="J3953" t="s">
        <v>137</v>
      </c>
      <c r="K3953" t="s">
        <v>294</v>
      </c>
      <c r="L3953" t="s">
        <v>11607</v>
      </c>
      <c r="M3953" t="s">
        <v>11608</v>
      </c>
      <c r="N3953">
        <v>8.4722222E-2</v>
      </c>
      <c r="O3953">
        <v>0</v>
      </c>
      <c r="P3953">
        <v>382</v>
      </c>
      <c r="Q3953">
        <v>0</v>
      </c>
      <c r="R3953">
        <v>0</v>
      </c>
      <c r="S3953">
        <v>0</v>
      </c>
      <c r="T3953">
        <v>129</v>
      </c>
      <c r="U3953">
        <v>0</v>
      </c>
      <c r="V3953">
        <v>0</v>
      </c>
      <c r="W3953">
        <v>0</v>
      </c>
      <c r="X3953">
        <v>7.0055841089096749</v>
      </c>
      <c r="Y3953">
        <v>0</v>
      </c>
      <c r="Z3953">
        <v>0</v>
      </c>
      <c r="AA3953">
        <v>0</v>
      </c>
      <c r="AB3953">
        <v>14.615341647566702</v>
      </c>
      <c r="AC3953">
        <v>0</v>
      </c>
      <c r="AD3953">
        <v>0</v>
      </c>
      <c r="AE3953">
        <v>21.620925756476375</v>
      </c>
    </row>
    <row r="3954" spans="1:31" x14ac:dyDescent="0.25">
      <c r="A3954">
        <v>2372515</v>
      </c>
      <c r="B3954">
        <v>1</v>
      </c>
      <c r="C3954" t="s">
        <v>81</v>
      </c>
      <c r="D3954" t="s">
        <v>112</v>
      </c>
      <c r="E3954" t="s">
        <v>290</v>
      </c>
      <c r="F3954" t="s">
        <v>11609</v>
      </c>
      <c r="G3954" t="s">
        <v>292</v>
      </c>
      <c r="H3954" t="s">
        <v>293</v>
      </c>
      <c r="I3954" t="s">
        <v>136</v>
      </c>
      <c r="J3954" t="s">
        <v>137</v>
      </c>
      <c r="K3954" t="s">
        <v>294</v>
      </c>
      <c r="L3954" t="s">
        <v>11610</v>
      </c>
      <c r="M3954" t="s">
        <v>11611</v>
      </c>
      <c r="N3954">
        <v>7.6277777770000004</v>
      </c>
      <c r="O3954">
        <v>0</v>
      </c>
      <c r="P3954">
        <v>1287</v>
      </c>
      <c r="Q3954">
        <v>5</v>
      </c>
      <c r="R3954">
        <v>38</v>
      </c>
      <c r="S3954">
        <v>8</v>
      </c>
      <c r="T3954">
        <v>70</v>
      </c>
      <c r="U3954">
        <v>1</v>
      </c>
      <c r="V3954">
        <v>1</v>
      </c>
      <c r="W3954">
        <v>0</v>
      </c>
      <c r="X3954">
        <v>1033.2998337193796</v>
      </c>
      <c r="Y3954">
        <v>218.88547500117267</v>
      </c>
      <c r="Z3954">
        <v>138.12045029781331</v>
      </c>
      <c r="AA3954">
        <v>195.66704145693811</v>
      </c>
      <c r="AB3954">
        <v>303.3551897989675</v>
      </c>
      <c r="AC3954">
        <v>1106.61068376305</v>
      </c>
      <c r="AD3954">
        <v>1268.2498328877211</v>
      </c>
      <c r="AE3954">
        <v>4264.188506925042</v>
      </c>
    </row>
    <row r="3955" spans="1:31" x14ac:dyDescent="0.25">
      <c r="A3955">
        <v>2372554</v>
      </c>
      <c r="B3955">
        <v>1</v>
      </c>
      <c r="C3955" t="s">
        <v>81</v>
      </c>
      <c r="D3955" t="s">
        <v>120</v>
      </c>
      <c r="E3955" t="s">
        <v>1368</v>
      </c>
      <c r="F3955" t="s">
        <v>5859</v>
      </c>
      <c r="G3955" t="s">
        <v>1006</v>
      </c>
      <c r="H3955" t="s">
        <v>293</v>
      </c>
      <c r="I3955" t="s">
        <v>1348</v>
      </c>
      <c r="J3955" t="s">
        <v>137</v>
      </c>
      <c r="K3955" t="s">
        <v>294</v>
      </c>
      <c r="L3955" t="s">
        <v>11612</v>
      </c>
      <c r="M3955" t="s">
        <v>11613</v>
      </c>
      <c r="N3955">
        <v>4.9722222000000003E-2</v>
      </c>
      <c r="O3955">
        <v>0</v>
      </c>
      <c r="P3955">
        <v>306</v>
      </c>
      <c r="Q3955">
        <v>3</v>
      </c>
      <c r="R3955">
        <v>26</v>
      </c>
      <c r="S3955">
        <v>0</v>
      </c>
      <c r="T3955">
        <v>30</v>
      </c>
      <c r="U3955">
        <v>0</v>
      </c>
      <c r="V3955">
        <v>0</v>
      </c>
      <c r="W3955">
        <v>0</v>
      </c>
      <c r="X3955">
        <v>3.5474705615573869</v>
      </c>
      <c r="Y3955">
        <v>0.59445339438826661</v>
      </c>
      <c r="Z3955">
        <v>2.6675833509672668</v>
      </c>
      <c r="AA3955">
        <v>0</v>
      </c>
      <c r="AB3955">
        <v>2.0111997749174999</v>
      </c>
      <c r="AC3955">
        <v>0</v>
      </c>
      <c r="AD3955">
        <v>0</v>
      </c>
      <c r="AE3955">
        <v>8.8207070818304203</v>
      </c>
    </row>
    <row r="3956" spans="1:31" x14ac:dyDescent="0.25">
      <c r="A3956">
        <v>2372559</v>
      </c>
      <c r="B3956">
        <v>1</v>
      </c>
      <c r="C3956" t="s">
        <v>81</v>
      </c>
      <c r="D3956" t="s">
        <v>128</v>
      </c>
      <c r="E3956" t="s">
        <v>290</v>
      </c>
      <c r="F3956" t="s">
        <v>11614</v>
      </c>
      <c r="G3956" t="s">
        <v>292</v>
      </c>
      <c r="H3956" t="s">
        <v>293</v>
      </c>
      <c r="I3956" t="s">
        <v>136</v>
      </c>
      <c r="J3956" t="s">
        <v>137</v>
      </c>
      <c r="K3956" t="s">
        <v>294</v>
      </c>
      <c r="L3956" t="s">
        <v>11615</v>
      </c>
      <c r="M3956" t="s">
        <v>11616</v>
      </c>
      <c r="N3956">
        <v>4.4058333330000004</v>
      </c>
      <c r="O3956">
        <v>0</v>
      </c>
      <c r="P3956">
        <v>964</v>
      </c>
      <c r="Q3956">
        <v>1</v>
      </c>
      <c r="R3956">
        <v>9</v>
      </c>
      <c r="S3956">
        <v>15</v>
      </c>
      <c r="T3956">
        <v>127</v>
      </c>
      <c r="U3956">
        <v>0</v>
      </c>
      <c r="V3956">
        <v>0</v>
      </c>
      <c r="W3956">
        <v>0</v>
      </c>
      <c r="X3956">
        <v>617.68290026768386</v>
      </c>
      <c r="Y3956">
        <v>46.441727033137198</v>
      </c>
      <c r="Z3956">
        <v>87.172642990398558</v>
      </c>
      <c r="AA3956">
        <v>586.30552179411563</v>
      </c>
      <c r="AB3956">
        <v>263.14825770851098</v>
      </c>
      <c r="AC3956">
        <v>0</v>
      </c>
      <c r="AD3956">
        <v>0</v>
      </c>
      <c r="AE3956">
        <v>1600.7510497938463</v>
      </c>
    </row>
    <row r="3957" spans="1:31" x14ac:dyDescent="0.25">
      <c r="A3957">
        <v>2372565</v>
      </c>
      <c r="B3957">
        <v>1</v>
      </c>
      <c r="C3957" t="s">
        <v>81</v>
      </c>
      <c r="D3957" t="s">
        <v>120</v>
      </c>
      <c r="E3957" t="s">
        <v>1368</v>
      </c>
      <c r="F3957" t="s">
        <v>5508</v>
      </c>
      <c r="G3957" t="s">
        <v>1006</v>
      </c>
      <c r="H3957" t="s">
        <v>293</v>
      </c>
      <c r="I3957" t="s">
        <v>136</v>
      </c>
      <c r="J3957" t="s">
        <v>137</v>
      </c>
      <c r="K3957" t="s">
        <v>294</v>
      </c>
      <c r="L3957" t="s">
        <v>11617</v>
      </c>
      <c r="M3957" t="s">
        <v>11618</v>
      </c>
      <c r="N3957">
        <v>0.262222222</v>
      </c>
      <c r="O3957">
        <v>0</v>
      </c>
      <c r="P3957">
        <v>0</v>
      </c>
      <c r="Q3957">
        <v>38</v>
      </c>
      <c r="R3957">
        <v>43</v>
      </c>
      <c r="S3957">
        <v>6</v>
      </c>
      <c r="T3957">
        <v>1</v>
      </c>
      <c r="U3957">
        <v>0</v>
      </c>
      <c r="V3957">
        <v>0</v>
      </c>
      <c r="W3957">
        <v>0</v>
      </c>
      <c r="X3957">
        <v>0</v>
      </c>
      <c r="Y3957">
        <v>25.837289189173958</v>
      </c>
      <c r="Z3957">
        <v>16.516251881637871</v>
      </c>
      <c r="AA3957">
        <v>1.3859988405480002</v>
      </c>
      <c r="AB3957">
        <v>0.51558779424239998</v>
      </c>
      <c r="AC3957">
        <v>0</v>
      </c>
      <c r="AD3957">
        <v>0</v>
      </c>
      <c r="AE3957">
        <v>44.255127705602227</v>
      </c>
    </row>
    <row r="3958" spans="1:31" x14ac:dyDescent="0.25">
      <c r="A3958">
        <v>2372600</v>
      </c>
      <c r="B3958">
        <v>1</v>
      </c>
      <c r="C3958" t="s">
        <v>81</v>
      </c>
      <c r="D3958" t="s">
        <v>120</v>
      </c>
      <c r="E3958" t="s">
        <v>290</v>
      </c>
      <c r="F3958" t="s">
        <v>11619</v>
      </c>
      <c r="G3958" t="s">
        <v>292</v>
      </c>
      <c r="H3958" t="s">
        <v>293</v>
      </c>
      <c r="I3958" t="s">
        <v>136</v>
      </c>
      <c r="J3958" t="s">
        <v>137</v>
      </c>
      <c r="K3958" t="s">
        <v>294</v>
      </c>
      <c r="L3958" t="s">
        <v>11620</v>
      </c>
      <c r="M3958" t="s">
        <v>11621</v>
      </c>
      <c r="N3958">
        <v>4.5444444439999998</v>
      </c>
      <c r="O3958">
        <v>0</v>
      </c>
      <c r="P3958">
        <v>0</v>
      </c>
      <c r="Q3958">
        <v>49</v>
      </c>
      <c r="R3958">
        <v>119</v>
      </c>
      <c r="S3958">
        <v>6</v>
      </c>
      <c r="T3958">
        <v>9</v>
      </c>
      <c r="U3958">
        <v>0</v>
      </c>
      <c r="V3958">
        <v>0</v>
      </c>
      <c r="W3958">
        <v>0</v>
      </c>
      <c r="X3958">
        <v>0</v>
      </c>
      <c r="Y3958">
        <v>353.28540041858406</v>
      </c>
      <c r="Z3958">
        <v>1237.6170930461435</v>
      </c>
      <c r="AA3958">
        <v>67.512520289949109</v>
      </c>
      <c r="AB3958">
        <v>140.13941884308989</v>
      </c>
      <c r="AC3958">
        <v>0</v>
      </c>
      <c r="AD3958">
        <v>0</v>
      </c>
      <c r="AE3958">
        <v>1798.5544325977667</v>
      </c>
    </row>
    <row r="3959" spans="1:31" x14ac:dyDescent="0.25">
      <c r="A3959">
        <v>2372606</v>
      </c>
      <c r="B3959">
        <v>1</v>
      </c>
      <c r="C3959" t="s">
        <v>81</v>
      </c>
      <c r="D3959" t="s">
        <v>123</v>
      </c>
      <c r="E3959" t="s">
        <v>1368</v>
      </c>
      <c r="F3959" t="s">
        <v>3379</v>
      </c>
      <c r="G3959" t="s">
        <v>292</v>
      </c>
      <c r="H3959" t="s">
        <v>293</v>
      </c>
      <c r="I3959" t="s">
        <v>136</v>
      </c>
      <c r="J3959" t="s">
        <v>137</v>
      </c>
      <c r="K3959" t="s">
        <v>294</v>
      </c>
      <c r="L3959" t="s">
        <v>11622</v>
      </c>
      <c r="M3959" t="s">
        <v>11623</v>
      </c>
      <c r="N3959">
        <v>3.7577777769999998</v>
      </c>
      <c r="O3959">
        <v>0</v>
      </c>
      <c r="P3959">
        <v>9</v>
      </c>
      <c r="Q3959">
        <v>0</v>
      </c>
      <c r="R3959">
        <v>105</v>
      </c>
      <c r="S3959">
        <v>0</v>
      </c>
      <c r="T3959">
        <v>13</v>
      </c>
      <c r="U3959">
        <v>0</v>
      </c>
      <c r="V3959">
        <v>0</v>
      </c>
      <c r="W3959">
        <v>0</v>
      </c>
      <c r="X3959">
        <v>24.570830642569206</v>
      </c>
      <c r="Y3959">
        <v>0</v>
      </c>
      <c r="Z3959">
        <v>602.99445483347336</v>
      </c>
      <c r="AA3959">
        <v>0</v>
      </c>
      <c r="AB3959">
        <v>65.516316385370658</v>
      </c>
      <c r="AC3959">
        <v>0</v>
      </c>
      <c r="AD3959">
        <v>0</v>
      </c>
      <c r="AE3959">
        <v>693.08160186141322</v>
      </c>
    </row>
    <row r="3960" spans="1:31" x14ac:dyDescent="0.25">
      <c r="A3960">
        <v>2372616</v>
      </c>
      <c r="B3960">
        <v>1</v>
      </c>
      <c r="C3960" t="s">
        <v>81</v>
      </c>
      <c r="D3960" t="s">
        <v>112</v>
      </c>
      <c r="E3960" t="s">
        <v>290</v>
      </c>
      <c r="F3960" t="s">
        <v>3367</v>
      </c>
      <c r="G3960" t="s">
        <v>292</v>
      </c>
      <c r="H3960" t="s">
        <v>293</v>
      </c>
      <c r="I3960" t="s">
        <v>136</v>
      </c>
      <c r="J3960" t="s">
        <v>137</v>
      </c>
      <c r="K3960" t="s">
        <v>294</v>
      </c>
      <c r="L3960" t="s">
        <v>11624</v>
      </c>
      <c r="M3960" t="s">
        <v>11625</v>
      </c>
      <c r="N3960">
        <v>1.5277777770000001</v>
      </c>
      <c r="O3960">
        <v>1</v>
      </c>
      <c r="P3960">
        <v>835</v>
      </c>
      <c r="Q3960">
        <v>97</v>
      </c>
      <c r="R3960">
        <v>147</v>
      </c>
      <c r="S3960">
        <v>12</v>
      </c>
      <c r="T3960">
        <v>99</v>
      </c>
      <c r="U3960">
        <v>0</v>
      </c>
      <c r="V3960">
        <v>1</v>
      </c>
      <c r="W3960">
        <v>1.7677349730506671</v>
      </c>
      <c r="X3960">
        <v>321.08467295947315</v>
      </c>
      <c r="Y3960">
        <v>692.82667907005623</v>
      </c>
      <c r="Z3960">
        <v>685.59231474569276</v>
      </c>
      <c r="AA3960">
        <v>61.721738093524671</v>
      </c>
      <c r="AB3960">
        <v>183.43623825679543</v>
      </c>
      <c r="AC3960">
        <v>0</v>
      </c>
      <c r="AD3960">
        <v>250.00555812792015</v>
      </c>
      <c r="AE3960">
        <v>2196.4349362265129</v>
      </c>
    </row>
    <row r="3961" spans="1:31" x14ac:dyDescent="0.25">
      <c r="A3961">
        <v>2372764</v>
      </c>
      <c r="B3961">
        <v>1</v>
      </c>
      <c r="C3961" t="s">
        <v>81</v>
      </c>
      <c r="D3961" t="s">
        <v>118</v>
      </c>
      <c r="E3961" t="s">
        <v>1397</v>
      </c>
      <c r="F3961" t="s">
        <v>11626</v>
      </c>
      <c r="G3961" t="s">
        <v>292</v>
      </c>
      <c r="H3961" t="s">
        <v>293</v>
      </c>
      <c r="I3961" t="s">
        <v>136</v>
      </c>
      <c r="J3961" t="s">
        <v>137</v>
      </c>
      <c r="K3961" t="s">
        <v>294</v>
      </c>
      <c r="L3961" t="s">
        <v>11627</v>
      </c>
      <c r="M3961" t="s">
        <v>11628</v>
      </c>
      <c r="N3961">
        <v>0.40194444400000001</v>
      </c>
      <c r="O3961">
        <v>0</v>
      </c>
      <c r="P3961">
        <v>20</v>
      </c>
      <c r="Q3961">
        <v>0</v>
      </c>
      <c r="R3961">
        <v>9</v>
      </c>
      <c r="S3961">
        <v>0</v>
      </c>
      <c r="T3961">
        <v>0</v>
      </c>
      <c r="U3961">
        <v>0</v>
      </c>
      <c r="V3961">
        <v>1</v>
      </c>
      <c r="W3961">
        <v>0</v>
      </c>
      <c r="X3961">
        <v>4.7931336717085262</v>
      </c>
      <c r="Y3961">
        <v>0</v>
      </c>
      <c r="Z3961">
        <v>5.8516575936101001</v>
      </c>
      <c r="AA3961">
        <v>0</v>
      </c>
      <c r="AB3961">
        <v>0</v>
      </c>
      <c r="AC3961">
        <v>0</v>
      </c>
      <c r="AD3961">
        <v>67.403662506762757</v>
      </c>
      <c r="AE3961">
        <v>78.048453772081388</v>
      </c>
    </row>
    <row r="3962" spans="1:31" x14ac:dyDescent="0.25">
      <c r="A3962">
        <v>2372792</v>
      </c>
      <c r="B3962">
        <v>1</v>
      </c>
      <c r="C3962" t="s">
        <v>81</v>
      </c>
      <c r="D3962" t="s">
        <v>118</v>
      </c>
      <c r="E3962" t="s">
        <v>1397</v>
      </c>
      <c r="F3962" t="s">
        <v>11629</v>
      </c>
      <c r="G3962" t="s">
        <v>292</v>
      </c>
      <c r="H3962" t="s">
        <v>293</v>
      </c>
      <c r="I3962" t="s">
        <v>136</v>
      </c>
      <c r="J3962" t="s">
        <v>137</v>
      </c>
      <c r="K3962" t="s">
        <v>294</v>
      </c>
      <c r="L3962" t="s">
        <v>11630</v>
      </c>
      <c r="M3962" t="s">
        <v>11631</v>
      </c>
      <c r="N3962">
        <v>0.329444444</v>
      </c>
      <c r="O3962">
        <v>0</v>
      </c>
      <c r="P3962">
        <v>222</v>
      </c>
      <c r="Q3962">
        <v>0</v>
      </c>
      <c r="R3962">
        <v>0</v>
      </c>
      <c r="S3962">
        <v>0</v>
      </c>
      <c r="T3962">
        <v>21</v>
      </c>
      <c r="U3962">
        <v>0</v>
      </c>
      <c r="V3962">
        <v>0</v>
      </c>
      <c r="W3962">
        <v>0</v>
      </c>
      <c r="X3962">
        <v>6.544785967334291</v>
      </c>
      <c r="Y3962">
        <v>0</v>
      </c>
      <c r="Z3962">
        <v>0</v>
      </c>
      <c r="AA3962">
        <v>0</v>
      </c>
      <c r="AB3962">
        <v>3.5973746944423999</v>
      </c>
      <c r="AC3962">
        <v>0</v>
      </c>
      <c r="AD3962">
        <v>0</v>
      </c>
      <c r="AE3962">
        <v>10.142160661776691</v>
      </c>
    </row>
    <row r="3963" spans="1:31" x14ac:dyDescent="0.25">
      <c r="A3963">
        <v>2372995</v>
      </c>
      <c r="B3963">
        <v>1</v>
      </c>
      <c r="C3963" t="s">
        <v>81</v>
      </c>
      <c r="D3963" t="s">
        <v>125</v>
      </c>
      <c r="E3963" t="s">
        <v>1397</v>
      </c>
      <c r="F3963" t="s">
        <v>11632</v>
      </c>
      <c r="G3963" t="s">
        <v>292</v>
      </c>
      <c r="H3963" t="s">
        <v>293</v>
      </c>
      <c r="I3963" t="s">
        <v>136</v>
      </c>
      <c r="J3963" t="s">
        <v>137</v>
      </c>
      <c r="K3963" t="s">
        <v>294</v>
      </c>
      <c r="L3963" t="s">
        <v>11633</v>
      </c>
      <c r="M3963" t="s">
        <v>11634</v>
      </c>
      <c r="N3963">
        <v>3.884166666</v>
      </c>
      <c r="O3963">
        <v>0</v>
      </c>
      <c r="P3963">
        <v>52</v>
      </c>
      <c r="Q3963">
        <v>4</v>
      </c>
      <c r="R3963">
        <v>89</v>
      </c>
      <c r="S3963">
        <v>1</v>
      </c>
      <c r="T3963">
        <v>5</v>
      </c>
      <c r="U3963">
        <v>0</v>
      </c>
      <c r="V3963">
        <v>0</v>
      </c>
      <c r="W3963">
        <v>0</v>
      </c>
      <c r="X3963">
        <v>33.221074794123311</v>
      </c>
      <c r="Y3963">
        <v>42.763223195514001</v>
      </c>
      <c r="Z3963">
        <v>861.77149019422507</v>
      </c>
      <c r="AA3963">
        <v>7.1347704897149997</v>
      </c>
      <c r="AB3963">
        <v>6.5269807871973757</v>
      </c>
      <c r="AC3963">
        <v>0</v>
      </c>
      <c r="AD3963">
        <v>0</v>
      </c>
      <c r="AE3963">
        <v>951.41753946077483</v>
      </c>
    </row>
    <row r="3964" spans="1:31" x14ac:dyDescent="0.25">
      <c r="A3964">
        <v>2373013</v>
      </c>
      <c r="B3964">
        <v>1</v>
      </c>
      <c r="C3964" t="s">
        <v>81</v>
      </c>
      <c r="D3964" t="s">
        <v>112</v>
      </c>
      <c r="E3964" t="s">
        <v>290</v>
      </c>
      <c r="F3964" t="s">
        <v>11609</v>
      </c>
      <c r="G3964" t="s">
        <v>292</v>
      </c>
      <c r="H3964" t="s">
        <v>293</v>
      </c>
      <c r="I3964" t="s">
        <v>136</v>
      </c>
      <c r="J3964" t="s">
        <v>137</v>
      </c>
      <c r="K3964" t="s">
        <v>294</v>
      </c>
      <c r="L3964" t="s">
        <v>11635</v>
      </c>
      <c r="M3964" t="s">
        <v>11636</v>
      </c>
      <c r="N3964">
        <v>8.4572222220000004</v>
      </c>
      <c r="O3964">
        <v>0</v>
      </c>
      <c r="P3964">
        <v>1258</v>
      </c>
      <c r="Q3964">
        <v>5</v>
      </c>
      <c r="R3964">
        <v>38</v>
      </c>
      <c r="S3964">
        <v>8</v>
      </c>
      <c r="T3964">
        <v>70</v>
      </c>
      <c r="U3964">
        <v>1</v>
      </c>
      <c r="V3964">
        <v>1</v>
      </c>
      <c r="W3964">
        <v>0</v>
      </c>
      <c r="X3964">
        <v>1120.4873431456069</v>
      </c>
      <c r="Y3964">
        <v>246.5592847969624</v>
      </c>
      <c r="Z3964">
        <v>161.47682492198805</v>
      </c>
      <c r="AA3964">
        <v>216.08081723097482</v>
      </c>
      <c r="AB3964">
        <v>337.52007592244274</v>
      </c>
      <c r="AC3964">
        <v>1189.5747926122096</v>
      </c>
      <c r="AD3964">
        <v>1367.8599187094364</v>
      </c>
      <c r="AE3964">
        <v>4639.5590573396203</v>
      </c>
    </row>
    <row r="3965" spans="1:31" x14ac:dyDescent="0.25">
      <c r="A3965">
        <v>2373604</v>
      </c>
      <c r="B3965">
        <v>1</v>
      </c>
      <c r="C3965" t="s">
        <v>80</v>
      </c>
      <c r="D3965" t="s">
        <v>106</v>
      </c>
      <c r="E3965" t="s">
        <v>290</v>
      </c>
      <c r="F3965" t="s">
        <v>11637</v>
      </c>
      <c r="G3965" t="s">
        <v>292</v>
      </c>
      <c r="H3965" t="s">
        <v>293</v>
      </c>
      <c r="I3965" t="s">
        <v>136</v>
      </c>
      <c r="J3965" t="s">
        <v>137</v>
      </c>
      <c r="K3965" t="s">
        <v>294</v>
      </c>
      <c r="L3965" t="s">
        <v>11638</v>
      </c>
      <c r="M3965" t="s">
        <v>11639</v>
      </c>
      <c r="N3965">
        <v>5.443888888</v>
      </c>
      <c r="O3965">
        <v>0</v>
      </c>
      <c r="P3965">
        <v>4</v>
      </c>
      <c r="Q3965">
        <v>32</v>
      </c>
      <c r="R3965">
        <v>267</v>
      </c>
      <c r="S3965">
        <v>10</v>
      </c>
      <c r="T3965">
        <v>67</v>
      </c>
      <c r="U3965">
        <v>0</v>
      </c>
      <c r="V3965">
        <v>0</v>
      </c>
      <c r="W3965">
        <v>0</v>
      </c>
      <c r="X3965">
        <v>6.7385262435694351</v>
      </c>
      <c r="Y3965">
        <v>1191.5984365753291</v>
      </c>
      <c r="Z3965">
        <v>4919.0477219210088</v>
      </c>
      <c r="AA3965">
        <v>481.01877219462312</v>
      </c>
      <c r="AB3965">
        <v>1215.0308258554546</v>
      </c>
      <c r="AC3965">
        <v>0</v>
      </c>
      <c r="AD3965">
        <v>0</v>
      </c>
      <c r="AE3965">
        <v>7813.4342827899854</v>
      </c>
    </row>
    <row r="3966" spans="1:31" x14ac:dyDescent="0.25">
      <c r="A3966">
        <v>2373609</v>
      </c>
      <c r="B3966">
        <v>1</v>
      </c>
      <c r="C3966" t="s">
        <v>80</v>
      </c>
      <c r="D3966" t="s">
        <v>108</v>
      </c>
      <c r="E3966" t="s">
        <v>1368</v>
      </c>
      <c r="F3966" t="s">
        <v>6805</v>
      </c>
      <c r="G3966" t="s">
        <v>292</v>
      </c>
      <c r="H3966" t="s">
        <v>293</v>
      </c>
      <c r="I3966" t="s">
        <v>136</v>
      </c>
      <c r="J3966" t="s">
        <v>137</v>
      </c>
      <c r="K3966" t="s">
        <v>294</v>
      </c>
      <c r="L3966" t="s">
        <v>11640</v>
      </c>
      <c r="M3966" t="s">
        <v>11641</v>
      </c>
      <c r="N3966">
        <v>8.4886111110000009</v>
      </c>
      <c r="O3966">
        <v>0</v>
      </c>
      <c r="P3966">
        <v>685</v>
      </c>
      <c r="Q3966">
        <v>0</v>
      </c>
      <c r="R3966">
        <v>102</v>
      </c>
      <c r="S3966">
        <v>3</v>
      </c>
      <c r="T3966">
        <v>117</v>
      </c>
      <c r="U3966">
        <v>0</v>
      </c>
      <c r="V3966">
        <v>0</v>
      </c>
      <c r="W3966">
        <v>0</v>
      </c>
      <c r="X3966">
        <v>914.43129878698369</v>
      </c>
      <c r="Y3966">
        <v>0</v>
      </c>
      <c r="Z3966">
        <v>624.62294299426219</v>
      </c>
      <c r="AA3966">
        <v>31.947076013455082</v>
      </c>
      <c r="AB3966">
        <v>570.73468361218079</v>
      </c>
      <c r="AC3966">
        <v>0</v>
      </c>
      <c r="AD3966">
        <v>0</v>
      </c>
      <c r="AE3966">
        <v>2141.7360014068818</v>
      </c>
    </row>
    <row r="3967" spans="1:31" x14ac:dyDescent="0.25">
      <c r="A3967">
        <v>2373649</v>
      </c>
      <c r="B3967">
        <v>1</v>
      </c>
      <c r="C3967" t="s">
        <v>80</v>
      </c>
      <c r="D3967" t="s">
        <v>108</v>
      </c>
      <c r="E3967" t="s">
        <v>1397</v>
      </c>
      <c r="F3967" t="s">
        <v>11642</v>
      </c>
      <c r="G3967" t="s">
        <v>292</v>
      </c>
      <c r="H3967" t="s">
        <v>293</v>
      </c>
      <c r="I3967" t="s">
        <v>136</v>
      </c>
      <c r="J3967" t="s">
        <v>137</v>
      </c>
      <c r="K3967" t="s">
        <v>294</v>
      </c>
      <c r="L3967" t="s">
        <v>11643</v>
      </c>
      <c r="M3967" t="s">
        <v>11644</v>
      </c>
      <c r="N3967">
        <v>7.3591666660000001</v>
      </c>
      <c r="O3967">
        <v>0</v>
      </c>
      <c r="P3967">
        <v>21</v>
      </c>
      <c r="Q3967">
        <v>0</v>
      </c>
      <c r="R3967">
        <v>4</v>
      </c>
      <c r="S3967">
        <v>0</v>
      </c>
      <c r="T3967">
        <v>3</v>
      </c>
      <c r="U3967">
        <v>0</v>
      </c>
      <c r="V3967">
        <v>0</v>
      </c>
      <c r="W3967">
        <v>0</v>
      </c>
      <c r="X3967">
        <v>21.499866422947903</v>
      </c>
      <c r="Y3967">
        <v>0</v>
      </c>
      <c r="Z3967">
        <v>4.7483953222345496</v>
      </c>
      <c r="AA3967">
        <v>0</v>
      </c>
      <c r="AB3967">
        <v>5.3958808029973744</v>
      </c>
      <c r="AC3967">
        <v>0</v>
      </c>
      <c r="AD3967">
        <v>0</v>
      </c>
      <c r="AE3967">
        <v>31.644142548179829</v>
      </c>
    </row>
    <row r="3968" spans="1:31" x14ac:dyDescent="0.25">
      <c r="A3968">
        <v>2373655</v>
      </c>
      <c r="B3968">
        <v>1</v>
      </c>
      <c r="C3968" t="s">
        <v>80</v>
      </c>
      <c r="D3968" t="s">
        <v>104</v>
      </c>
      <c r="E3968" t="s">
        <v>290</v>
      </c>
      <c r="F3968" t="s">
        <v>3821</v>
      </c>
      <c r="G3968" t="s">
        <v>292</v>
      </c>
      <c r="H3968" t="s">
        <v>293</v>
      </c>
      <c r="I3968" t="s">
        <v>136</v>
      </c>
      <c r="J3968" t="s">
        <v>137</v>
      </c>
      <c r="K3968" t="s">
        <v>294</v>
      </c>
      <c r="L3968" t="s">
        <v>11645</v>
      </c>
      <c r="M3968" t="s">
        <v>11646</v>
      </c>
      <c r="N3968">
        <v>2.3025000000000002</v>
      </c>
      <c r="O3968">
        <v>10</v>
      </c>
      <c r="P3968">
        <v>105</v>
      </c>
      <c r="Q3968">
        <v>11</v>
      </c>
      <c r="R3968">
        <v>20</v>
      </c>
      <c r="S3968">
        <v>16</v>
      </c>
      <c r="T3968">
        <v>26</v>
      </c>
      <c r="U3968">
        <v>2</v>
      </c>
      <c r="V3968">
        <v>0</v>
      </c>
      <c r="W3968">
        <v>7.5986593884074241</v>
      </c>
      <c r="X3968">
        <v>57.657956737493791</v>
      </c>
      <c r="Y3968">
        <v>24.912389508320704</v>
      </c>
      <c r="Z3968">
        <v>20.76859159424437</v>
      </c>
      <c r="AA3968">
        <v>251.05211962857879</v>
      </c>
      <c r="AB3968">
        <v>12.228239764640922</v>
      </c>
      <c r="AC3968">
        <v>109.18178662854122</v>
      </c>
      <c r="AD3968">
        <v>0</v>
      </c>
      <c r="AE3968">
        <v>483.39974325022723</v>
      </c>
    </row>
    <row r="3969" spans="1:31" x14ac:dyDescent="0.25">
      <c r="A3969">
        <v>2373660</v>
      </c>
      <c r="B3969">
        <v>1</v>
      </c>
      <c r="C3969" t="s">
        <v>80</v>
      </c>
      <c r="D3969" t="s">
        <v>106</v>
      </c>
      <c r="E3969" t="s">
        <v>290</v>
      </c>
      <c r="F3969" t="s">
        <v>3877</v>
      </c>
      <c r="G3969" t="s">
        <v>292</v>
      </c>
      <c r="H3969" t="s">
        <v>293</v>
      </c>
      <c r="I3969" t="s">
        <v>136</v>
      </c>
      <c r="J3969" t="s">
        <v>137</v>
      </c>
      <c r="K3969" t="s">
        <v>294</v>
      </c>
      <c r="L3969" t="s">
        <v>11647</v>
      </c>
      <c r="M3969" t="s">
        <v>11648</v>
      </c>
      <c r="N3969">
        <v>1.6769444440000001</v>
      </c>
      <c r="O3969">
        <v>0</v>
      </c>
      <c r="P3969">
        <v>607</v>
      </c>
      <c r="Q3969">
        <v>25</v>
      </c>
      <c r="R3969">
        <v>185</v>
      </c>
      <c r="S3969">
        <v>10</v>
      </c>
      <c r="T3969">
        <v>136</v>
      </c>
      <c r="U3969">
        <v>0</v>
      </c>
      <c r="V3969">
        <v>0</v>
      </c>
      <c r="W3969">
        <v>0</v>
      </c>
      <c r="X3969">
        <v>223.9872405016587</v>
      </c>
      <c r="Y3969">
        <v>436.51095129534667</v>
      </c>
      <c r="Z3969">
        <v>551.34959255615195</v>
      </c>
      <c r="AA3969">
        <v>51.445885058417964</v>
      </c>
      <c r="AB3969">
        <v>415.77462996915216</v>
      </c>
      <c r="AC3969">
        <v>0</v>
      </c>
      <c r="AD3969">
        <v>0</v>
      </c>
      <c r="AE3969">
        <v>1679.0682993807275</v>
      </c>
    </row>
    <row r="3970" spans="1:31" x14ac:dyDescent="0.25">
      <c r="A3970">
        <v>2373674</v>
      </c>
      <c r="B3970">
        <v>1</v>
      </c>
      <c r="C3970" t="s">
        <v>80</v>
      </c>
      <c r="D3970" t="s">
        <v>104</v>
      </c>
      <c r="E3970" t="s">
        <v>1397</v>
      </c>
      <c r="F3970" t="s">
        <v>11649</v>
      </c>
      <c r="G3970" t="s">
        <v>292</v>
      </c>
      <c r="H3970" t="s">
        <v>293</v>
      </c>
      <c r="I3970" t="s">
        <v>136</v>
      </c>
      <c r="J3970" t="s">
        <v>137</v>
      </c>
      <c r="K3970" t="s">
        <v>294</v>
      </c>
      <c r="L3970" t="s">
        <v>11645</v>
      </c>
      <c r="M3970" t="s">
        <v>11650</v>
      </c>
      <c r="N3970">
        <v>2.9188888880000001</v>
      </c>
      <c r="O3970">
        <v>2</v>
      </c>
      <c r="P3970">
        <v>4</v>
      </c>
      <c r="Q3970">
        <v>18</v>
      </c>
      <c r="R3970">
        <v>16</v>
      </c>
      <c r="S3970">
        <v>3</v>
      </c>
      <c r="T3970">
        <v>1</v>
      </c>
      <c r="U3970">
        <v>0</v>
      </c>
      <c r="V3970">
        <v>0</v>
      </c>
      <c r="W3970">
        <v>3.8289074729517001</v>
      </c>
      <c r="X3970">
        <v>2.0620508763729331</v>
      </c>
      <c r="Y3970">
        <v>56.316125641681623</v>
      </c>
      <c r="Z3970">
        <v>37.536601949923806</v>
      </c>
      <c r="AA3970">
        <v>11.394947539712568</v>
      </c>
      <c r="AB3970">
        <v>0</v>
      </c>
      <c r="AC3970">
        <v>0</v>
      </c>
      <c r="AD3970">
        <v>0</v>
      </c>
      <c r="AE3970">
        <v>111.13863348064262</v>
      </c>
    </row>
    <row r="3971" spans="1:31" x14ac:dyDescent="0.25">
      <c r="A3971">
        <v>2373689</v>
      </c>
      <c r="B3971">
        <v>1</v>
      </c>
      <c r="C3971" t="s">
        <v>80</v>
      </c>
      <c r="D3971" t="s">
        <v>104</v>
      </c>
      <c r="E3971" t="s">
        <v>1368</v>
      </c>
      <c r="F3971" t="s">
        <v>11651</v>
      </c>
      <c r="G3971" t="s">
        <v>292</v>
      </c>
      <c r="H3971" t="s">
        <v>293</v>
      </c>
      <c r="I3971" t="s">
        <v>136</v>
      </c>
      <c r="J3971" t="s">
        <v>137</v>
      </c>
      <c r="K3971" t="s">
        <v>294</v>
      </c>
      <c r="L3971" t="s">
        <v>11645</v>
      </c>
      <c r="M3971" t="s">
        <v>11652</v>
      </c>
      <c r="N3971">
        <v>3.6886111110000002</v>
      </c>
      <c r="O3971">
        <v>0</v>
      </c>
      <c r="P3971">
        <v>53</v>
      </c>
      <c r="Q3971">
        <v>0</v>
      </c>
      <c r="R3971">
        <v>15</v>
      </c>
      <c r="S3971">
        <v>0</v>
      </c>
      <c r="T3971">
        <v>9</v>
      </c>
      <c r="U3971">
        <v>0</v>
      </c>
      <c r="V3971">
        <v>0</v>
      </c>
      <c r="W3971">
        <v>0</v>
      </c>
      <c r="X3971">
        <v>16.916457675266376</v>
      </c>
      <c r="Y3971">
        <v>0</v>
      </c>
      <c r="Z3971">
        <v>1355.6049903510554</v>
      </c>
      <c r="AA3971">
        <v>0</v>
      </c>
      <c r="AB3971">
        <v>17.000225166550134</v>
      </c>
      <c r="AC3971">
        <v>0</v>
      </c>
      <c r="AD3971">
        <v>0</v>
      </c>
      <c r="AE3971">
        <v>1389.521673192872</v>
      </c>
    </row>
    <row r="3972" spans="1:31" x14ac:dyDescent="0.25">
      <c r="A3972">
        <v>2373694</v>
      </c>
      <c r="B3972">
        <v>1</v>
      </c>
      <c r="C3972" t="s">
        <v>80</v>
      </c>
      <c r="D3972" t="s">
        <v>104</v>
      </c>
      <c r="E3972" t="s">
        <v>1368</v>
      </c>
      <c r="F3972" t="s">
        <v>11653</v>
      </c>
      <c r="G3972" t="s">
        <v>292</v>
      </c>
      <c r="H3972" t="s">
        <v>293</v>
      </c>
      <c r="I3972" t="s">
        <v>136</v>
      </c>
      <c r="J3972" t="s">
        <v>137</v>
      </c>
      <c r="K3972" t="s">
        <v>294</v>
      </c>
      <c r="L3972" t="s">
        <v>11645</v>
      </c>
      <c r="M3972" t="s">
        <v>11654</v>
      </c>
      <c r="N3972">
        <v>3.7069444439999999</v>
      </c>
      <c r="O3972">
        <v>4</v>
      </c>
      <c r="P3972">
        <v>16</v>
      </c>
      <c r="Q3972">
        <v>51</v>
      </c>
      <c r="R3972">
        <v>18</v>
      </c>
      <c r="S3972">
        <v>7</v>
      </c>
      <c r="T3972">
        <v>1</v>
      </c>
      <c r="U3972">
        <v>4</v>
      </c>
      <c r="V3972">
        <v>0</v>
      </c>
      <c r="W3972">
        <v>3.5743763282752496</v>
      </c>
      <c r="X3972">
        <v>15.113716807013924</v>
      </c>
      <c r="Y3972">
        <v>789.08111606453281</v>
      </c>
      <c r="Z3972">
        <v>140.59429988011425</v>
      </c>
      <c r="AA3972">
        <v>216.28803820831246</v>
      </c>
      <c r="AB3972">
        <v>6.2752383430440002</v>
      </c>
      <c r="AC3972">
        <v>4156.3202804869416</v>
      </c>
      <c r="AD3972">
        <v>0</v>
      </c>
      <c r="AE3972">
        <v>5327.2470661182342</v>
      </c>
    </row>
    <row r="3973" spans="1:31" x14ac:dyDescent="0.25">
      <c r="A3973">
        <v>2373748</v>
      </c>
      <c r="B3973">
        <v>1</v>
      </c>
      <c r="C3973" t="s">
        <v>80</v>
      </c>
      <c r="D3973" t="s">
        <v>104</v>
      </c>
      <c r="E3973" t="s">
        <v>1368</v>
      </c>
      <c r="F3973" t="s">
        <v>3763</v>
      </c>
      <c r="G3973" t="s">
        <v>292</v>
      </c>
      <c r="H3973" t="s">
        <v>293</v>
      </c>
      <c r="I3973" t="s">
        <v>136</v>
      </c>
      <c r="J3973" t="s">
        <v>137</v>
      </c>
      <c r="K3973" t="s">
        <v>294</v>
      </c>
      <c r="L3973" t="s">
        <v>11655</v>
      </c>
      <c r="M3973" t="s">
        <v>11656</v>
      </c>
      <c r="N3973">
        <v>2.375555555</v>
      </c>
      <c r="O3973">
        <v>3</v>
      </c>
      <c r="P3973">
        <v>190</v>
      </c>
      <c r="Q3973">
        <v>19</v>
      </c>
      <c r="R3973">
        <v>241</v>
      </c>
      <c r="S3973">
        <v>15</v>
      </c>
      <c r="T3973">
        <v>73</v>
      </c>
      <c r="U3973">
        <v>4</v>
      </c>
      <c r="V3973">
        <v>0</v>
      </c>
      <c r="W3973">
        <v>50.303359562652908</v>
      </c>
      <c r="X3973">
        <v>206.99061083504793</v>
      </c>
      <c r="Y3973">
        <v>54.538054619082935</v>
      </c>
      <c r="Z3973">
        <v>412.72892057020863</v>
      </c>
      <c r="AA3973">
        <v>234.72482642767866</v>
      </c>
      <c r="AB3973">
        <v>208.37103906164327</v>
      </c>
      <c r="AC3973">
        <v>357.89249932228461</v>
      </c>
      <c r="AD3973">
        <v>0</v>
      </c>
      <c r="AE3973">
        <v>1525.5493103985987</v>
      </c>
    </row>
    <row r="3974" spans="1:31" x14ac:dyDescent="0.25">
      <c r="A3974">
        <v>2373752</v>
      </c>
      <c r="B3974">
        <v>1</v>
      </c>
      <c r="C3974" t="s">
        <v>80</v>
      </c>
      <c r="D3974" t="s">
        <v>104</v>
      </c>
      <c r="E3974" t="s">
        <v>1368</v>
      </c>
      <c r="F3974" t="s">
        <v>11657</v>
      </c>
      <c r="G3974" t="s">
        <v>292</v>
      </c>
      <c r="H3974" t="s">
        <v>293</v>
      </c>
      <c r="I3974" t="s">
        <v>136</v>
      </c>
      <c r="J3974" t="s">
        <v>137</v>
      </c>
      <c r="K3974" t="s">
        <v>294</v>
      </c>
      <c r="L3974" t="s">
        <v>11658</v>
      </c>
      <c r="M3974" t="s">
        <v>11659</v>
      </c>
      <c r="N3974">
        <v>1.9255555550000001</v>
      </c>
      <c r="O3974">
        <v>0</v>
      </c>
      <c r="P3974">
        <v>31</v>
      </c>
      <c r="Q3974">
        <v>0</v>
      </c>
      <c r="R3974">
        <v>60</v>
      </c>
      <c r="S3974">
        <v>1</v>
      </c>
      <c r="T3974">
        <v>13</v>
      </c>
      <c r="U3974">
        <v>4</v>
      </c>
      <c r="V3974">
        <v>0</v>
      </c>
      <c r="W3974">
        <v>0</v>
      </c>
      <c r="X3974">
        <v>16.378023465512584</v>
      </c>
      <c r="Y3974">
        <v>0</v>
      </c>
      <c r="Z3974">
        <v>97.565894033586417</v>
      </c>
      <c r="AA3974">
        <v>160.02667904949109</v>
      </c>
      <c r="AB3974">
        <v>16.706767697913794</v>
      </c>
      <c r="AC3974">
        <v>1219.4450764512237</v>
      </c>
      <c r="AD3974">
        <v>0</v>
      </c>
      <c r="AE3974">
        <v>1510.1224406977276</v>
      </c>
    </row>
    <row r="3975" spans="1:31" x14ac:dyDescent="0.25">
      <c r="A3975">
        <v>2373755</v>
      </c>
      <c r="B3975">
        <v>1</v>
      </c>
      <c r="C3975" t="s">
        <v>80</v>
      </c>
      <c r="D3975" t="s">
        <v>108</v>
      </c>
      <c r="E3975" t="s">
        <v>1368</v>
      </c>
      <c r="F3975" t="s">
        <v>11660</v>
      </c>
      <c r="G3975" t="s">
        <v>292</v>
      </c>
      <c r="H3975" t="s">
        <v>293</v>
      </c>
      <c r="I3975" t="s">
        <v>136</v>
      </c>
      <c r="J3975" t="s">
        <v>137</v>
      </c>
      <c r="K3975" t="s">
        <v>294</v>
      </c>
      <c r="L3975" t="s">
        <v>11661</v>
      </c>
      <c r="M3975" t="s">
        <v>11662</v>
      </c>
      <c r="N3975">
        <v>3.9427777769999999</v>
      </c>
      <c r="O3975">
        <v>0</v>
      </c>
      <c r="P3975">
        <v>324</v>
      </c>
      <c r="Q3975">
        <v>0</v>
      </c>
      <c r="R3975">
        <v>80</v>
      </c>
      <c r="S3975">
        <v>1</v>
      </c>
      <c r="T3975">
        <v>26</v>
      </c>
      <c r="U3975">
        <v>0</v>
      </c>
      <c r="V3975">
        <v>0</v>
      </c>
      <c r="W3975">
        <v>0</v>
      </c>
      <c r="X3975">
        <v>171.81344603490277</v>
      </c>
      <c r="Y3975">
        <v>0</v>
      </c>
      <c r="Z3975">
        <v>147.17459828750981</v>
      </c>
      <c r="AA3975">
        <v>6.4638230471528999</v>
      </c>
      <c r="AB3975">
        <v>54.392043176680822</v>
      </c>
      <c r="AC3975">
        <v>0</v>
      </c>
      <c r="AD3975">
        <v>0</v>
      </c>
      <c r="AE3975">
        <v>379.84391054624632</v>
      </c>
    </row>
    <row r="3976" spans="1:31" x14ac:dyDescent="0.25">
      <c r="A3976">
        <v>2373761</v>
      </c>
      <c r="B3976">
        <v>1</v>
      </c>
      <c r="C3976" t="s">
        <v>80</v>
      </c>
      <c r="D3976" t="s">
        <v>99</v>
      </c>
      <c r="E3976" t="s">
        <v>1368</v>
      </c>
      <c r="F3976" t="s">
        <v>11663</v>
      </c>
      <c r="G3976" t="s">
        <v>353</v>
      </c>
      <c r="H3976" t="s">
        <v>293</v>
      </c>
      <c r="I3976" t="s">
        <v>136</v>
      </c>
      <c r="J3976" t="s">
        <v>137</v>
      </c>
      <c r="K3976" t="s">
        <v>294</v>
      </c>
      <c r="L3976" t="s">
        <v>11664</v>
      </c>
      <c r="M3976" t="s">
        <v>11665</v>
      </c>
      <c r="N3976">
        <v>3.7027777770000001</v>
      </c>
      <c r="O3976">
        <v>0</v>
      </c>
      <c r="P3976">
        <v>0</v>
      </c>
      <c r="Q3976">
        <v>0</v>
      </c>
      <c r="R3976">
        <v>0</v>
      </c>
      <c r="S3976">
        <v>5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946.41781685881972</v>
      </c>
      <c r="AB3976">
        <v>0</v>
      </c>
      <c r="AC3976">
        <v>0</v>
      </c>
      <c r="AD3976">
        <v>0</v>
      </c>
      <c r="AE3976">
        <v>946.41781685881972</v>
      </c>
    </row>
    <row r="3977" spans="1:31" x14ac:dyDescent="0.25">
      <c r="A3977">
        <v>2373804</v>
      </c>
      <c r="B3977">
        <v>1</v>
      </c>
      <c r="C3977" t="s">
        <v>80</v>
      </c>
      <c r="D3977" t="s">
        <v>104</v>
      </c>
      <c r="E3977" t="s">
        <v>1397</v>
      </c>
      <c r="F3977" t="s">
        <v>11666</v>
      </c>
      <c r="G3977" t="s">
        <v>292</v>
      </c>
      <c r="H3977" t="s">
        <v>293</v>
      </c>
      <c r="I3977" t="s">
        <v>136</v>
      </c>
      <c r="J3977" t="s">
        <v>137</v>
      </c>
      <c r="K3977" t="s">
        <v>294</v>
      </c>
      <c r="L3977" t="s">
        <v>11645</v>
      </c>
      <c r="M3977" t="s">
        <v>11667</v>
      </c>
      <c r="N3977">
        <v>7.7869444440000004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2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58.326067298135449</v>
      </c>
      <c r="AC3977">
        <v>0</v>
      </c>
      <c r="AD3977">
        <v>0</v>
      </c>
      <c r="AE3977">
        <v>58.326067298135449</v>
      </c>
    </row>
    <row r="3978" spans="1:31" x14ac:dyDescent="0.25">
      <c r="A3978">
        <v>2373830</v>
      </c>
      <c r="B3978">
        <v>1</v>
      </c>
      <c r="C3978" t="s">
        <v>80</v>
      </c>
      <c r="D3978" t="s">
        <v>106</v>
      </c>
      <c r="E3978" t="s">
        <v>290</v>
      </c>
      <c r="F3978" t="s">
        <v>11668</v>
      </c>
      <c r="G3978" t="s">
        <v>3806</v>
      </c>
      <c r="H3978" t="s">
        <v>293</v>
      </c>
      <c r="I3978" t="s">
        <v>136</v>
      </c>
      <c r="J3978" t="s">
        <v>137</v>
      </c>
      <c r="K3978" t="s">
        <v>294</v>
      </c>
      <c r="L3978" t="s">
        <v>11669</v>
      </c>
      <c r="M3978" t="s">
        <v>11670</v>
      </c>
      <c r="N3978">
        <v>0.745</v>
      </c>
      <c r="O3978">
        <v>0</v>
      </c>
      <c r="P3978">
        <v>607</v>
      </c>
      <c r="Q3978">
        <v>25</v>
      </c>
      <c r="R3978">
        <v>185</v>
      </c>
      <c r="S3978">
        <v>10</v>
      </c>
      <c r="T3978">
        <v>136</v>
      </c>
      <c r="U3978">
        <v>0</v>
      </c>
      <c r="V3978">
        <v>0</v>
      </c>
      <c r="W3978">
        <v>0</v>
      </c>
      <c r="X3978">
        <v>100.63352474915116</v>
      </c>
      <c r="Y3978">
        <v>197.10941979913031</v>
      </c>
      <c r="Z3978">
        <v>244.35969211326892</v>
      </c>
      <c r="AA3978">
        <v>22.937365738106404</v>
      </c>
      <c r="AB3978">
        <v>179.83683536011455</v>
      </c>
      <c r="AC3978">
        <v>0</v>
      </c>
      <c r="AD3978">
        <v>0</v>
      </c>
      <c r="AE3978">
        <v>744.87683775977143</v>
      </c>
    </row>
    <row r="3979" spans="1:31" x14ac:dyDescent="0.25">
      <c r="A3979">
        <v>2373860</v>
      </c>
      <c r="B3979">
        <v>1</v>
      </c>
      <c r="C3979" t="s">
        <v>80</v>
      </c>
      <c r="D3979" t="s">
        <v>100</v>
      </c>
      <c r="E3979" t="s">
        <v>1368</v>
      </c>
      <c r="F3979" t="s">
        <v>11671</v>
      </c>
      <c r="G3979" t="s">
        <v>292</v>
      </c>
      <c r="H3979" t="s">
        <v>293</v>
      </c>
      <c r="I3979" t="s">
        <v>136</v>
      </c>
      <c r="J3979" t="s">
        <v>137</v>
      </c>
      <c r="K3979" t="s">
        <v>294</v>
      </c>
      <c r="L3979" t="s">
        <v>11672</v>
      </c>
      <c r="M3979" t="s">
        <v>11673</v>
      </c>
      <c r="N3979">
        <v>0.86388888799999997</v>
      </c>
      <c r="O3979">
        <v>8</v>
      </c>
      <c r="P3979">
        <v>167</v>
      </c>
      <c r="Q3979">
        <v>12</v>
      </c>
      <c r="R3979">
        <v>91</v>
      </c>
      <c r="S3979">
        <v>31</v>
      </c>
      <c r="T3979">
        <v>73</v>
      </c>
      <c r="U3979">
        <v>3</v>
      </c>
      <c r="V3979">
        <v>1</v>
      </c>
      <c r="W3979">
        <v>4.4444759760696178</v>
      </c>
      <c r="X3979">
        <v>54.354160896409326</v>
      </c>
      <c r="Y3979">
        <v>41.272734779493589</v>
      </c>
      <c r="Z3979">
        <v>133.36157173070717</v>
      </c>
      <c r="AA3979">
        <v>163.93988226935605</v>
      </c>
      <c r="AB3979">
        <v>53.611901492167497</v>
      </c>
      <c r="AC3979">
        <v>60.949920056227199</v>
      </c>
      <c r="AD3979">
        <v>2.151878872759367</v>
      </c>
      <c r="AE3979">
        <v>514.08652607318982</v>
      </c>
    </row>
    <row r="3980" spans="1:31" x14ac:dyDescent="0.25">
      <c r="A3980">
        <v>2374020</v>
      </c>
      <c r="B3980">
        <v>1</v>
      </c>
      <c r="C3980" t="s">
        <v>80</v>
      </c>
      <c r="D3980" t="s">
        <v>98</v>
      </c>
      <c r="E3980" t="s">
        <v>290</v>
      </c>
      <c r="F3980" t="s">
        <v>11674</v>
      </c>
      <c r="G3980" t="s">
        <v>292</v>
      </c>
      <c r="H3980" t="s">
        <v>293</v>
      </c>
      <c r="I3980" t="s">
        <v>136</v>
      </c>
      <c r="J3980" t="s">
        <v>137</v>
      </c>
      <c r="K3980" t="s">
        <v>294</v>
      </c>
      <c r="L3980" t="s">
        <v>11675</v>
      </c>
      <c r="M3980" t="s">
        <v>11676</v>
      </c>
      <c r="N3980">
        <v>8.188055555</v>
      </c>
      <c r="O3980">
        <v>0</v>
      </c>
      <c r="P3980">
        <v>2314</v>
      </c>
      <c r="Q3980">
        <v>25</v>
      </c>
      <c r="R3980">
        <v>691</v>
      </c>
      <c r="S3980">
        <v>42</v>
      </c>
      <c r="T3980">
        <v>669</v>
      </c>
      <c r="U3980">
        <v>3</v>
      </c>
      <c r="V3980">
        <v>0</v>
      </c>
      <c r="W3980">
        <v>0</v>
      </c>
      <c r="X3980">
        <v>5044.6694887571966</v>
      </c>
      <c r="Y3980">
        <v>879.80104544971493</v>
      </c>
      <c r="Z3980">
        <v>10446.643791512515</v>
      </c>
      <c r="AA3980">
        <v>1234.8392932887796</v>
      </c>
      <c r="AB3980">
        <v>5788.5647540720211</v>
      </c>
      <c r="AC3980">
        <v>1739.6423013894084</v>
      </c>
      <c r="AD3980">
        <v>0</v>
      </c>
      <c r="AE3980">
        <v>25134.160674469636</v>
      </c>
    </row>
    <row r="3981" spans="1:31" x14ac:dyDescent="0.25">
      <c r="A3981">
        <v>2374031</v>
      </c>
      <c r="B3981">
        <v>1</v>
      </c>
      <c r="C3981" t="s">
        <v>80</v>
      </c>
      <c r="D3981" t="s">
        <v>103</v>
      </c>
      <c r="E3981" t="s">
        <v>290</v>
      </c>
      <c r="F3981" t="s">
        <v>11677</v>
      </c>
      <c r="G3981" t="s">
        <v>292</v>
      </c>
      <c r="H3981" t="s">
        <v>293</v>
      </c>
      <c r="I3981" t="s">
        <v>136</v>
      </c>
      <c r="J3981" t="s">
        <v>137</v>
      </c>
      <c r="K3981" t="s">
        <v>294</v>
      </c>
      <c r="L3981" t="s">
        <v>11678</v>
      </c>
      <c r="M3981" t="s">
        <v>11679</v>
      </c>
      <c r="N3981">
        <v>6.9041666660000001</v>
      </c>
      <c r="O3981">
        <v>0</v>
      </c>
      <c r="P3981">
        <v>0</v>
      </c>
      <c r="Q3981">
        <v>0</v>
      </c>
      <c r="R3981">
        <v>0</v>
      </c>
      <c r="S3981">
        <v>23</v>
      </c>
      <c r="T3981">
        <v>5</v>
      </c>
      <c r="U3981">
        <v>34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492.04943632131142</v>
      </c>
      <c r="AB3981">
        <v>342.88145480887687</v>
      </c>
      <c r="AC3981">
        <v>12883.565808989271</v>
      </c>
      <c r="AD3981">
        <v>0</v>
      </c>
      <c r="AE3981">
        <v>13718.49670011946</v>
      </c>
    </row>
    <row r="3982" spans="1:31" x14ac:dyDescent="0.25">
      <c r="A3982">
        <v>2374032</v>
      </c>
      <c r="B3982">
        <v>1</v>
      </c>
      <c r="C3982" t="s">
        <v>80</v>
      </c>
      <c r="D3982" t="s">
        <v>103</v>
      </c>
      <c r="E3982" t="s">
        <v>290</v>
      </c>
      <c r="F3982" t="s">
        <v>11680</v>
      </c>
      <c r="G3982" t="s">
        <v>292</v>
      </c>
      <c r="H3982" t="s">
        <v>293</v>
      </c>
      <c r="I3982" t="s">
        <v>136</v>
      </c>
      <c r="J3982" t="s">
        <v>137</v>
      </c>
      <c r="K3982" t="s">
        <v>294</v>
      </c>
      <c r="L3982" t="s">
        <v>11681</v>
      </c>
      <c r="M3982" t="s">
        <v>11682</v>
      </c>
      <c r="N3982">
        <v>6.8286111109999998</v>
      </c>
      <c r="O3982">
        <v>0</v>
      </c>
      <c r="P3982">
        <v>27</v>
      </c>
      <c r="Q3982">
        <v>0</v>
      </c>
      <c r="R3982">
        <v>3</v>
      </c>
      <c r="S3982">
        <v>24</v>
      </c>
      <c r="T3982">
        <v>35</v>
      </c>
      <c r="U3982">
        <v>27</v>
      </c>
      <c r="V3982">
        <v>8</v>
      </c>
      <c r="W3982">
        <v>0</v>
      </c>
      <c r="X3982">
        <v>131.87113553413485</v>
      </c>
      <c r="Y3982">
        <v>0</v>
      </c>
      <c r="Z3982">
        <v>4.9403414551326748</v>
      </c>
      <c r="AA3982">
        <v>1226.7469837910528</v>
      </c>
      <c r="AB3982">
        <v>534.40438143242488</v>
      </c>
      <c r="AC3982">
        <v>4407.9588068623834</v>
      </c>
      <c r="AD3982">
        <v>854.53640342416691</v>
      </c>
      <c r="AE3982">
        <v>7160.4580524992953</v>
      </c>
    </row>
    <row r="3983" spans="1:31" x14ac:dyDescent="0.25">
      <c r="A3983">
        <v>2374505</v>
      </c>
      <c r="B3983">
        <v>1</v>
      </c>
      <c r="C3983" t="s">
        <v>80</v>
      </c>
      <c r="D3983" t="s">
        <v>94</v>
      </c>
      <c r="E3983" t="s">
        <v>1397</v>
      </c>
      <c r="F3983" t="s">
        <v>11683</v>
      </c>
      <c r="G3983" t="s">
        <v>292</v>
      </c>
      <c r="H3983" t="s">
        <v>293</v>
      </c>
      <c r="I3983" t="s">
        <v>136</v>
      </c>
      <c r="J3983" t="s">
        <v>137</v>
      </c>
      <c r="K3983" t="s">
        <v>294</v>
      </c>
      <c r="L3983" t="s">
        <v>11684</v>
      </c>
      <c r="M3983" t="s">
        <v>11685</v>
      </c>
      <c r="N3983">
        <v>0.53111111099999997</v>
      </c>
      <c r="O3983">
        <v>0</v>
      </c>
      <c r="P3983">
        <v>0</v>
      </c>
      <c r="Q3983">
        <v>0</v>
      </c>
      <c r="R3983">
        <v>0</v>
      </c>
      <c r="S3983">
        <v>5</v>
      </c>
      <c r="T3983">
        <v>101</v>
      </c>
      <c r="U3983">
        <v>1</v>
      </c>
      <c r="V3983">
        <v>4</v>
      </c>
      <c r="W3983">
        <v>0</v>
      </c>
      <c r="X3983">
        <v>0</v>
      </c>
      <c r="Y3983">
        <v>0</v>
      </c>
      <c r="Z3983">
        <v>0</v>
      </c>
      <c r="AA3983">
        <v>52.4667683049678</v>
      </c>
      <c r="AB3983">
        <v>108.6385528439552</v>
      </c>
      <c r="AC3983">
        <v>4.6017779575526507</v>
      </c>
      <c r="AD3983">
        <v>19.738618955681705</v>
      </c>
      <c r="AE3983">
        <v>185.44571806215737</v>
      </c>
    </row>
    <row r="3984" spans="1:31" x14ac:dyDescent="0.25">
      <c r="A3984">
        <v>2375026</v>
      </c>
      <c r="B3984">
        <v>1</v>
      </c>
      <c r="C3984" t="s">
        <v>80</v>
      </c>
      <c r="D3984" t="s">
        <v>105</v>
      </c>
      <c r="E3984" t="s">
        <v>290</v>
      </c>
      <c r="F3984" t="s">
        <v>11686</v>
      </c>
      <c r="G3984" t="s">
        <v>353</v>
      </c>
      <c r="H3984" t="s">
        <v>293</v>
      </c>
      <c r="I3984" t="s">
        <v>136</v>
      </c>
      <c r="J3984" t="s">
        <v>137</v>
      </c>
      <c r="K3984" t="s">
        <v>294</v>
      </c>
      <c r="L3984" t="s">
        <v>11687</v>
      </c>
      <c r="M3984" t="s">
        <v>11688</v>
      </c>
      <c r="N3984">
        <v>3.8166666660000002</v>
      </c>
      <c r="O3984">
        <v>0</v>
      </c>
      <c r="P3984">
        <v>1908</v>
      </c>
      <c r="Q3984">
        <v>0</v>
      </c>
      <c r="R3984">
        <v>42</v>
      </c>
      <c r="S3984">
        <v>1</v>
      </c>
      <c r="T3984">
        <v>579</v>
      </c>
      <c r="U3984">
        <v>2</v>
      </c>
      <c r="V3984">
        <v>1</v>
      </c>
      <c r="W3984">
        <v>0</v>
      </c>
      <c r="X3984">
        <v>1381.0606117682812</v>
      </c>
      <c r="Y3984">
        <v>0</v>
      </c>
      <c r="Z3984">
        <v>59.788700989522567</v>
      </c>
      <c r="AA3984">
        <v>54.939021893257504</v>
      </c>
      <c r="AB3984">
        <v>1279.5566775469606</v>
      </c>
      <c r="AC3984">
        <v>567.36339358216674</v>
      </c>
      <c r="AD3984">
        <v>11.026000320374999</v>
      </c>
      <c r="AE3984">
        <v>3353.7344061005633</v>
      </c>
    </row>
    <row r="3985" spans="1:31" x14ac:dyDescent="0.25">
      <c r="A3985">
        <v>2375131</v>
      </c>
      <c r="B3985">
        <v>1</v>
      </c>
      <c r="C3985" t="s">
        <v>80</v>
      </c>
      <c r="D3985" t="s">
        <v>94</v>
      </c>
      <c r="E3985" t="s">
        <v>1397</v>
      </c>
      <c r="F3985" t="s">
        <v>4137</v>
      </c>
      <c r="G3985" t="s">
        <v>292</v>
      </c>
      <c r="H3985" t="s">
        <v>293</v>
      </c>
      <c r="I3985" t="s">
        <v>136</v>
      </c>
      <c r="J3985" t="s">
        <v>137</v>
      </c>
      <c r="K3985" t="s">
        <v>294</v>
      </c>
      <c r="L3985" t="s">
        <v>11689</v>
      </c>
      <c r="M3985" t="s">
        <v>11690</v>
      </c>
      <c r="N3985">
        <v>7.841388888</v>
      </c>
      <c r="O3985">
        <v>0</v>
      </c>
      <c r="P3985">
        <v>149</v>
      </c>
      <c r="Q3985">
        <v>0</v>
      </c>
      <c r="R3985">
        <v>153</v>
      </c>
      <c r="S3985">
        <v>4</v>
      </c>
      <c r="T3985">
        <v>33</v>
      </c>
      <c r="U3985">
        <v>0</v>
      </c>
      <c r="V3985">
        <v>1</v>
      </c>
      <c r="W3985">
        <v>0</v>
      </c>
      <c r="X3985">
        <v>249.84273160321061</v>
      </c>
      <c r="Y3985">
        <v>0</v>
      </c>
      <c r="Z3985">
        <v>893.07864492014562</v>
      </c>
      <c r="AA3985">
        <v>880.24685960117881</v>
      </c>
      <c r="AB3985">
        <v>328.13327085293952</v>
      </c>
      <c r="AC3985">
        <v>0</v>
      </c>
      <c r="AD3985">
        <v>1308.7649410714075</v>
      </c>
      <c r="AE3985">
        <v>3660.0664480488822</v>
      </c>
    </row>
    <row r="3986" spans="1:31" x14ac:dyDescent="0.25">
      <c r="A3986">
        <v>2375167</v>
      </c>
      <c r="B3986">
        <v>1</v>
      </c>
      <c r="C3986" t="s">
        <v>80</v>
      </c>
      <c r="D3986" t="s">
        <v>94</v>
      </c>
      <c r="E3986" t="s">
        <v>290</v>
      </c>
      <c r="F3986" t="s">
        <v>11691</v>
      </c>
      <c r="G3986" t="s">
        <v>292</v>
      </c>
      <c r="H3986" t="s">
        <v>293</v>
      </c>
      <c r="I3986" t="s">
        <v>136</v>
      </c>
      <c r="J3986" t="s">
        <v>137</v>
      </c>
      <c r="K3986" t="s">
        <v>294</v>
      </c>
      <c r="L3986" t="s">
        <v>11692</v>
      </c>
      <c r="M3986" t="s">
        <v>11693</v>
      </c>
      <c r="N3986">
        <v>0.66833333299999997</v>
      </c>
      <c r="O3986">
        <v>0</v>
      </c>
      <c r="P3986">
        <v>1</v>
      </c>
      <c r="Q3986">
        <v>4</v>
      </c>
      <c r="R3986">
        <v>28</v>
      </c>
      <c r="S3986">
        <v>3</v>
      </c>
      <c r="T3986">
        <v>43</v>
      </c>
      <c r="U3986">
        <v>2</v>
      </c>
      <c r="V3986">
        <v>0</v>
      </c>
      <c r="W3986">
        <v>0</v>
      </c>
      <c r="X3986">
        <v>8.8452710195999998E-2</v>
      </c>
      <c r="Y3986">
        <v>1.5509247715698751</v>
      </c>
      <c r="Z3986">
        <v>9.4941380105153659</v>
      </c>
      <c r="AA3986">
        <v>8.4353995304795522</v>
      </c>
      <c r="AB3986">
        <v>19.486800555812778</v>
      </c>
      <c r="AC3986">
        <v>105.44386120300935</v>
      </c>
      <c r="AD3986">
        <v>0</v>
      </c>
      <c r="AE3986">
        <v>144.4995767815829</v>
      </c>
    </row>
    <row r="3987" spans="1:31" x14ac:dyDescent="0.25">
      <c r="A3987">
        <v>2375241</v>
      </c>
      <c r="B3987">
        <v>1</v>
      </c>
      <c r="C3987" t="s">
        <v>80</v>
      </c>
      <c r="D3987" t="s">
        <v>94</v>
      </c>
      <c r="E3987" t="s">
        <v>1397</v>
      </c>
      <c r="F3987" t="s">
        <v>11694</v>
      </c>
      <c r="G3987" t="s">
        <v>292</v>
      </c>
      <c r="H3987" t="s">
        <v>293</v>
      </c>
      <c r="I3987" t="s">
        <v>136</v>
      </c>
      <c r="J3987" t="s">
        <v>137</v>
      </c>
      <c r="K3987" t="s">
        <v>294</v>
      </c>
      <c r="L3987" t="s">
        <v>11695</v>
      </c>
      <c r="M3987" t="s">
        <v>11696</v>
      </c>
      <c r="N3987">
        <v>3.8263888879999999</v>
      </c>
      <c r="O3987">
        <v>0</v>
      </c>
      <c r="P3987">
        <v>562</v>
      </c>
      <c r="Q3987">
        <v>0</v>
      </c>
      <c r="R3987">
        <v>0</v>
      </c>
      <c r="S3987">
        <v>0</v>
      </c>
      <c r="T3987">
        <v>37</v>
      </c>
      <c r="U3987">
        <v>0</v>
      </c>
      <c r="V3987">
        <v>0</v>
      </c>
      <c r="W3987">
        <v>0</v>
      </c>
      <c r="X3987">
        <v>454.02371932726282</v>
      </c>
      <c r="Y3987">
        <v>0</v>
      </c>
      <c r="Z3987">
        <v>0</v>
      </c>
      <c r="AA3987">
        <v>0</v>
      </c>
      <c r="AB3987">
        <v>160.720037625847</v>
      </c>
      <c r="AC3987">
        <v>0</v>
      </c>
      <c r="AD3987">
        <v>0</v>
      </c>
      <c r="AE3987">
        <v>614.74375695310982</v>
      </c>
    </row>
    <row r="3988" spans="1:31" x14ac:dyDescent="0.25">
      <c r="A3988">
        <v>2375272</v>
      </c>
      <c r="B3988">
        <v>1</v>
      </c>
      <c r="C3988" t="s">
        <v>80</v>
      </c>
      <c r="D3988" t="s">
        <v>94</v>
      </c>
      <c r="E3988" t="s">
        <v>1397</v>
      </c>
      <c r="F3988" t="s">
        <v>11697</v>
      </c>
      <c r="G3988" t="s">
        <v>292</v>
      </c>
      <c r="H3988" t="s">
        <v>293</v>
      </c>
      <c r="I3988" t="s">
        <v>136</v>
      </c>
      <c r="J3988" t="s">
        <v>137</v>
      </c>
      <c r="K3988" t="s">
        <v>294</v>
      </c>
      <c r="L3988" t="s">
        <v>11698</v>
      </c>
      <c r="M3988" t="s">
        <v>11699</v>
      </c>
      <c r="N3988">
        <v>1.249166666</v>
      </c>
      <c r="O3988">
        <v>0</v>
      </c>
      <c r="P3988">
        <v>26</v>
      </c>
      <c r="Q3988">
        <v>0</v>
      </c>
      <c r="R3988">
        <v>13</v>
      </c>
      <c r="S3988">
        <v>0</v>
      </c>
      <c r="T3988">
        <v>8</v>
      </c>
      <c r="U3988">
        <v>0</v>
      </c>
      <c r="V3988">
        <v>0</v>
      </c>
      <c r="W3988">
        <v>0</v>
      </c>
      <c r="X3988">
        <v>7.3049606702501002</v>
      </c>
      <c r="Y3988">
        <v>0</v>
      </c>
      <c r="Z3988">
        <v>16.555088445121601</v>
      </c>
      <c r="AA3988">
        <v>0</v>
      </c>
      <c r="AB3988">
        <v>13.223732608349302</v>
      </c>
      <c r="AC3988">
        <v>0</v>
      </c>
      <c r="AD3988">
        <v>0</v>
      </c>
      <c r="AE3988">
        <v>37.083781723721003</v>
      </c>
    </row>
    <row r="3989" spans="1:31" x14ac:dyDescent="0.25">
      <c r="A3989">
        <v>2381242</v>
      </c>
      <c r="B3989">
        <v>1</v>
      </c>
      <c r="C3989" t="s">
        <v>81</v>
      </c>
      <c r="D3989" t="s">
        <v>121</v>
      </c>
      <c r="E3989" t="s">
        <v>132</v>
      </c>
      <c r="F3989" t="s">
        <v>11700</v>
      </c>
      <c r="G3989" t="s">
        <v>172</v>
      </c>
      <c r="H3989" t="s">
        <v>135</v>
      </c>
      <c r="I3989" t="s">
        <v>136</v>
      </c>
      <c r="J3989" t="s">
        <v>3</v>
      </c>
      <c r="K3989" t="s">
        <v>138</v>
      </c>
      <c r="L3989" t="s">
        <v>11701</v>
      </c>
      <c r="M3989" t="s">
        <v>11702</v>
      </c>
      <c r="N3989">
        <v>3.1330555549999999</v>
      </c>
      <c r="O3989">
        <v>0</v>
      </c>
      <c r="P3989">
        <v>4</v>
      </c>
      <c r="Q3989">
        <v>0</v>
      </c>
      <c r="R3989">
        <v>0</v>
      </c>
      <c r="S3989">
        <v>0</v>
      </c>
      <c r="T3989">
        <v>2</v>
      </c>
      <c r="U3989">
        <v>0</v>
      </c>
      <c r="V3989">
        <v>0</v>
      </c>
      <c r="W3989">
        <v>0</v>
      </c>
      <c r="X3989">
        <v>2.5410261489697334</v>
      </c>
      <c r="Y3989">
        <v>0</v>
      </c>
      <c r="Z3989">
        <v>0</v>
      </c>
      <c r="AA3989">
        <v>0</v>
      </c>
      <c r="AB3989">
        <v>1.6446719320295833</v>
      </c>
      <c r="AC3989">
        <v>0</v>
      </c>
      <c r="AD3989">
        <v>0</v>
      </c>
      <c r="AE3989">
        <v>4.185698080999317</v>
      </c>
    </row>
    <row r="3990" spans="1:31" x14ac:dyDescent="0.25">
      <c r="A3990">
        <v>2386980</v>
      </c>
      <c r="B3990">
        <v>1</v>
      </c>
      <c r="C3990" t="s">
        <v>80</v>
      </c>
      <c r="D3990" t="s">
        <v>106</v>
      </c>
      <c r="E3990" t="s">
        <v>1397</v>
      </c>
      <c r="F3990" t="s">
        <v>11703</v>
      </c>
      <c r="G3990" t="s">
        <v>1495</v>
      </c>
      <c r="H3990" t="s">
        <v>293</v>
      </c>
      <c r="I3990" t="s">
        <v>136</v>
      </c>
      <c r="J3990" t="s">
        <v>137</v>
      </c>
      <c r="K3990" t="s">
        <v>138</v>
      </c>
      <c r="L3990" t="s">
        <v>11704</v>
      </c>
      <c r="M3990" t="s">
        <v>11705</v>
      </c>
      <c r="N3990">
        <v>1.745833333</v>
      </c>
      <c r="O3990">
        <v>0</v>
      </c>
      <c r="P3990">
        <v>121</v>
      </c>
      <c r="Q3990">
        <v>0</v>
      </c>
      <c r="R3990">
        <v>20</v>
      </c>
      <c r="S3990">
        <v>0</v>
      </c>
      <c r="T3990">
        <v>14</v>
      </c>
      <c r="U3990">
        <v>0</v>
      </c>
      <c r="V3990">
        <v>0</v>
      </c>
      <c r="W3990">
        <v>0</v>
      </c>
      <c r="X3990">
        <v>34.230743545860058</v>
      </c>
      <c r="Y3990">
        <v>0</v>
      </c>
      <c r="Z3990">
        <v>35.33834839078245</v>
      </c>
      <c r="AA3990">
        <v>0</v>
      </c>
      <c r="AB3990">
        <v>14.704054359295831</v>
      </c>
      <c r="AC3990">
        <v>0</v>
      </c>
      <c r="AD3990">
        <v>0</v>
      </c>
      <c r="AE3990">
        <v>84.273146295938346</v>
      </c>
    </row>
    <row r="3991" spans="1:31" x14ac:dyDescent="0.25">
      <c r="A3991">
        <v>2373014</v>
      </c>
      <c r="B3991">
        <v>1</v>
      </c>
      <c r="C3991" t="s">
        <v>81</v>
      </c>
      <c r="D3991" t="s">
        <v>122</v>
      </c>
      <c r="E3991" t="s">
        <v>1368</v>
      </c>
      <c r="F3991" t="s">
        <v>11706</v>
      </c>
      <c r="G3991" t="s">
        <v>292</v>
      </c>
      <c r="H3991" t="s">
        <v>293</v>
      </c>
      <c r="I3991" t="s">
        <v>136</v>
      </c>
      <c r="J3991" t="s">
        <v>137</v>
      </c>
      <c r="K3991" t="s">
        <v>294</v>
      </c>
      <c r="L3991" t="s">
        <v>11707</v>
      </c>
      <c r="M3991" t="s">
        <v>11708</v>
      </c>
      <c r="N3991">
        <v>4.3513888879999998</v>
      </c>
      <c r="O3991">
        <v>0</v>
      </c>
      <c r="P3991">
        <v>117</v>
      </c>
      <c r="Q3991">
        <v>0</v>
      </c>
      <c r="R3991">
        <v>0</v>
      </c>
      <c r="S3991">
        <v>0</v>
      </c>
      <c r="T3991">
        <v>14</v>
      </c>
      <c r="U3991">
        <v>0</v>
      </c>
      <c r="V3991">
        <v>0</v>
      </c>
      <c r="W3991">
        <v>0</v>
      </c>
      <c r="X3991">
        <v>66.407739945183138</v>
      </c>
      <c r="Y3991">
        <v>0</v>
      </c>
      <c r="Z3991">
        <v>0</v>
      </c>
      <c r="AA3991">
        <v>0</v>
      </c>
      <c r="AB3991">
        <v>49.085384748138672</v>
      </c>
      <c r="AC3991">
        <v>0</v>
      </c>
      <c r="AD3991">
        <v>0</v>
      </c>
      <c r="AE3991">
        <v>115.49312469332182</v>
      </c>
    </row>
    <row r="3992" spans="1:31" x14ac:dyDescent="0.25">
      <c r="A3992">
        <v>2374019</v>
      </c>
      <c r="B3992">
        <v>1</v>
      </c>
      <c r="C3992" t="s">
        <v>80</v>
      </c>
      <c r="D3992" t="s">
        <v>104</v>
      </c>
      <c r="E3992" t="s">
        <v>1368</v>
      </c>
      <c r="F3992" t="s">
        <v>11709</v>
      </c>
      <c r="G3992" t="s">
        <v>353</v>
      </c>
      <c r="H3992" t="s">
        <v>293</v>
      </c>
      <c r="I3992" t="s">
        <v>136</v>
      </c>
      <c r="J3992" t="s">
        <v>137</v>
      </c>
      <c r="K3992" t="s">
        <v>294</v>
      </c>
      <c r="L3992" t="s">
        <v>11710</v>
      </c>
      <c r="M3992" t="s">
        <v>11711</v>
      </c>
      <c r="N3992">
        <v>3.8366666660000002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968.08250699244002</v>
      </c>
      <c r="AD3992">
        <v>0</v>
      </c>
      <c r="AE3992">
        <v>968.08250699244002</v>
      </c>
    </row>
    <row r="3993" spans="1:31" x14ac:dyDescent="0.25">
      <c r="A3993">
        <v>2374038</v>
      </c>
      <c r="B3993">
        <v>1</v>
      </c>
      <c r="C3993" t="s">
        <v>80</v>
      </c>
      <c r="D3993" t="s">
        <v>98</v>
      </c>
      <c r="E3993" t="s">
        <v>1368</v>
      </c>
      <c r="F3993" t="s">
        <v>11712</v>
      </c>
      <c r="G3993" t="s">
        <v>292</v>
      </c>
      <c r="H3993" t="s">
        <v>293</v>
      </c>
      <c r="I3993" t="s">
        <v>136</v>
      </c>
      <c r="J3993" t="s">
        <v>137</v>
      </c>
      <c r="K3993" t="s">
        <v>294</v>
      </c>
      <c r="L3993" t="s">
        <v>11713</v>
      </c>
      <c r="M3993" t="s">
        <v>11714</v>
      </c>
      <c r="N3993">
        <v>7.1338888880000004</v>
      </c>
      <c r="O3993">
        <v>0</v>
      </c>
      <c r="P3993">
        <v>559</v>
      </c>
      <c r="Q3993">
        <v>15</v>
      </c>
      <c r="R3993">
        <v>43</v>
      </c>
      <c r="S3993">
        <v>4</v>
      </c>
      <c r="T3993">
        <v>101</v>
      </c>
      <c r="U3993">
        <v>0</v>
      </c>
      <c r="V3993">
        <v>0</v>
      </c>
      <c r="W3993">
        <v>0</v>
      </c>
      <c r="X3993">
        <v>577.20832135738829</v>
      </c>
      <c r="Y3993">
        <v>168.67574531009927</v>
      </c>
      <c r="Z3993">
        <v>383.87318534810908</v>
      </c>
      <c r="AA3993">
        <v>91.958527236044276</v>
      </c>
      <c r="AB3993">
        <v>436.38223963353499</v>
      </c>
      <c r="AC3993">
        <v>0</v>
      </c>
      <c r="AD3993">
        <v>0</v>
      </c>
      <c r="AE3993">
        <v>1658.0980188851759</v>
      </c>
    </row>
    <row r="3994" spans="1:31" x14ac:dyDescent="0.25">
      <c r="A3994">
        <v>2374381</v>
      </c>
      <c r="B3994">
        <v>1</v>
      </c>
      <c r="C3994" t="s">
        <v>80</v>
      </c>
      <c r="D3994" t="s">
        <v>100</v>
      </c>
      <c r="E3994" t="s">
        <v>1397</v>
      </c>
      <c r="F3994" t="s">
        <v>11715</v>
      </c>
      <c r="G3994" t="s">
        <v>292</v>
      </c>
      <c r="H3994" t="s">
        <v>293</v>
      </c>
      <c r="I3994" t="s">
        <v>136</v>
      </c>
      <c r="J3994" t="s">
        <v>137</v>
      </c>
      <c r="K3994" t="s">
        <v>294</v>
      </c>
      <c r="L3994" t="s">
        <v>11716</v>
      </c>
      <c r="M3994" t="s">
        <v>11717</v>
      </c>
      <c r="N3994">
        <v>8.6352777770000007</v>
      </c>
      <c r="O3994">
        <v>0</v>
      </c>
      <c r="P3994">
        <v>1360</v>
      </c>
      <c r="Q3994">
        <v>0</v>
      </c>
      <c r="R3994">
        <v>133</v>
      </c>
      <c r="S3994">
        <v>3</v>
      </c>
      <c r="T3994">
        <v>154</v>
      </c>
      <c r="U3994">
        <v>0</v>
      </c>
      <c r="V3994">
        <v>0</v>
      </c>
      <c r="W3994">
        <v>0</v>
      </c>
      <c r="X3994">
        <v>3327.5181943208418</v>
      </c>
      <c r="Y3994">
        <v>0</v>
      </c>
      <c r="Z3994">
        <v>616.14462572972275</v>
      </c>
      <c r="AA3994">
        <v>175.85493732160992</v>
      </c>
      <c r="AB3994">
        <v>2010.8425267556895</v>
      </c>
      <c r="AC3994">
        <v>0</v>
      </c>
      <c r="AD3994">
        <v>0</v>
      </c>
      <c r="AE3994">
        <v>6130.3602841278644</v>
      </c>
    </row>
    <row r="3995" spans="1:31" x14ac:dyDescent="0.25">
      <c r="A3995">
        <v>2374386</v>
      </c>
      <c r="B3995">
        <v>1</v>
      </c>
      <c r="C3995" t="s">
        <v>80</v>
      </c>
      <c r="D3995" t="s">
        <v>96</v>
      </c>
      <c r="E3995" t="s">
        <v>290</v>
      </c>
      <c r="F3995" t="s">
        <v>11718</v>
      </c>
      <c r="G3995" t="s">
        <v>292</v>
      </c>
      <c r="H3995" t="s">
        <v>293</v>
      </c>
      <c r="I3995" t="s">
        <v>136</v>
      </c>
      <c r="J3995" t="s">
        <v>137</v>
      </c>
      <c r="K3995" t="s">
        <v>294</v>
      </c>
      <c r="L3995" t="s">
        <v>11719</v>
      </c>
      <c r="M3995" t="s">
        <v>11720</v>
      </c>
      <c r="N3995">
        <v>8.006388888</v>
      </c>
      <c r="O3995">
        <v>3</v>
      </c>
      <c r="P3995">
        <v>1630</v>
      </c>
      <c r="Q3995">
        <v>0</v>
      </c>
      <c r="R3995">
        <v>1</v>
      </c>
      <c r="S3995">
        <v>4</v>
      </c>
      <c r="T3995">
        <v>100</v>
      </c>
      <c r="U3995">
        <v>0</v>
      </c>
      <c r="V3995">
        <v>0</v>
      </c>
      <c r="W3995">
        <v>652.19719713839197</v>
      </c>
      <c r="X3995">
        <v>3614.0792528590955</v>
      </c>
      <c r="Y3995">
        <v>0</v>
      </c>
      <c r="Z3995">
        <v>11.304469575304017</v>
      </c>
      <c r="AA3995">
        <v>664.88603308532981</v>
      </c>
      <c r="AB3995">
        <v>1107.8604912589014</v>
      </c>
      <c r="AC3995">
        <v>0</v>
      </c>
      <c r="AD3995">
        <v>0</v>
      </c>
      <c r="AE3995">
        <v>6050.3274439170227</v>
      </c>
    </row>
    <row r="3996" spans="1:31" x14ac:dyDescent="0.25">
      <c r="A3996">
        <v>2375055</v>
      </c>
      <c r="B3996">
        <v>1</v>
      </c>
      <c r="C3996" t="s">
        <v>80</v>
      </c>
      <c r="D3996" t="s">
        <v>96</v>
      </c>
      <c r="E3996" t="s">
        <v>1397</v>
      </c>
      <c r="F3996" t="s">
        <v>11721</v>
      </c>
      <c r="G3996" t="s">
        <v>353</v>
      </c>
      <c r="H3996" t="s">
        <v>293</v>
      </c>
      <c r="I3996" t="s">
        <v>136</v>
      </c>
      <c r="J3996" t="s">
        <v>137</v>
      </c>
      <c r="K3996" t="s">
        <v>294</v>
      </c>
      <c r="L3996" t="s">
        <v>11722</v>
      </c>
      <c r="M3996" t="s">
        <v>11723</v>
      </c>
      <c r="N3996">
        <v>1.4627777769999999</v>
      </c>
      <c r="O3996">
        <v>1</v>
      </c>
      <c r="P3996">
        <v>15</v>
      </c>
      <c r="Q3996">
        <v>2</v>
      </c>
      <c r="R3996">
        <v>16</v>
      </c>
      <c r="S3996">
        <v>4</v>
      </c>
      <c r="T3996">
        <v>16</v>
      </c>
      <c r="U3996">
        <v>0</v>
      </c>
      <c r="V3996">
        <v>0</v>
      </c>
      <c r="W3996">
        <v>0</v>
      </c>
      <c r="X3996">
        <v>9.5746561967898014</v>
      </c>
      <c r="Y3996">
        <v>16.048477770497627</v>
      </c>
      <c r="Z3996">
        <v>42.080263304429771</v>
      </c>
      <c r="AA3996">
        <v>45.690200578384982</v>
      </c>
      <c r="AB3996">
        <v>26.446201741784552</v>
      </c>
      <c r="AC3996">
        <v>0</v>
      </c>
      <c r="AD3996">
        <v>0</v>
      </c>
      <c r="AE3996">
        <v>139.83979959188673</v>
      </c>
    </row>
    <row r="3997" spans="1:31" x14ac:dyDescent="0.25">
      <c r="A3997">
        <v>2375059</v>
      </c>
      <c r="B3997">
        <v>1</v>
      </c>
      <c r="C3997" t="s">
        <v>80</v>
      </c>
      <c r="D3997" t="s">
        <v>103</v>
      </c>
      <c r="E3997" t="s">
        <v>1368</v>
      </c>
      <c r="F3997" t="s">
        <v>11724</v>
      </c>
      <c r="G3997" t="s">
        <v>353</v>
      </c>
      <c r="H3997" t="s">
        <v>293</v>
      </c>
      <c r="I3997" t="s">
        <v>136</v>
      </c>
      <c r="J3997" t="s">
        <v>137</v>
      </c>
      <c r="K3997" t="s">
        <v>294</v>
      </c>
      <c r="L3997" t="s">
        <v>11725</v>
      </c>
      <c r="M3997" t="s">
        <v>11726</v>
      </c>
      <c r="N3997">
        <v>1.4388888879999999</v>
      </c>
      <c r="O3997">
        <v>1</v>
      </c>
      <c r="P3997">
        <v>0</v>
      </c>
      <c r="Q3997">
        <v>3</v>
      </c>
      <c r="R3997">
        <v>0</v>
      </c>
      <c r="S3997">
        <v>12</v>
      </c>
      <c r="T3997">
        <v>1</v>
      </c>
      <c r="U3997">
        <v>3</v>
      </c>
      <c r="V3997">
        <v>0</v>
      </c>
      <c r="W3997">
        <v>0.50723985130564997</v>
      </c>
      <c r="X3997">
        <v>0</v>
      </c>
      <c r="Y3997">
        <v>65.685252079545194</v>
      </c>
      <c r="Z3997">
        <v>0</v>
      </c>
      <c r="AA3997">
        <v>372.5036372294785</v>
      </c>
      <c r="AB3997">
        <v>0</v>
      </c>
      <c r="AC3997">
        <v>61.631575484939496</v>
      </c>
      <c r="AD3997">
        <v>0</v>
      </c>
      <c r="AE3997">
        <v>500.32770464526885</v>
      </c>
    </row>
    <row r="3998" spans="1:31" x14ac:dyDescent="0.25">
      <c r="A3998">
        <v>2375134</v>
      </c>
      <c r="B3998">
        <v>1</v>
      </c>
      <c r="C3998" t="s">
        <v>80</v>
      </c>
      <c r="D3998" t="s">
        <v>109</v>
      </c>
      <c r="E3998" t="s">
        <v>290</v>
      </c>
      <c r="F3998" t="s">
        <v>11727</v>
      </c>
      <c r="G3998" t="s">
        <v>292</v>
      </c>
      <c r="H3998" t="s">
        <v>293</v>
      </c>
      <c r="I3998" t="s">
        <v>136</v>
      </c>
      <c r="J3998" t="s">
        <v>137</v>
      </c>
      <c r="K3998" t="s">
        <v>294</v>
      </c>
      <c r="L3998" t="s">
        <v>11728</v>
      </c>
      <c r="M3998" t="s">
        <v>11729</v>
      </c>
      <c r="N3998">
        <v>6.3049999999999997</v>
      </c>
      <c r="O3998">
        <v>0</v>
      </c>
      <c r="P3998">
        <v>511</v>
      </c>
      <c r="Q3998">
        <v>0</v>
      </c>
      <c r="R3998">
        <v>32</v>
      </c>
      <c r="S3998">
        <v>1</v>
      </c>
      <c r="T3998">
        <v>65</v>
      </c>
      <c r="U3998">
        <v>0</v>
      </c>
      <c r="V3998">
        <v>0</v>
      </c>
      <c r="W3998">
        <v>0</v>
      </c>
      <c r="X3998">
        <v>466.08845436746566</v>
      </c>
      <c r="Y3998">
        <v>0</v>
      </c>
      <c r="Z3998">
        <v>150.30544615577574</v>
      </c>
      <c r="AA3998">
        <v>12.252029047938899</v>
      </c>
      <c r="AB3998">
        <v>154.2535527575634</v>
      </c>
      <c r="AC3998">
        <v>0</v>
      </c>
      <c r="AD3998">
        <v>0</v>
      </c>
      <c r="AE3998">
        <v>782.89948232874372</v>
      </c>
    </row>
    <row r="3999" spans="1:31" x14ac:dyDescent="0.25">
      <c r="A3999">
        <v>2375138</v>
      </c>
      <c r="B3999">
        <v>1</v>
      </c>
      <c r="C3999" t="s">
        <v>80</v>
      </c>
      <c r="D3999" t="s">
        <v>100</v>
      </c>
      <c r="E3999" t="s">
        <v>290</v>
      </c>
      <c r="F3999" t="s">
        <v>4025</v>
      </c>
      <c r="G3999" t="s">
        <v>292</v>
      </c>
      <c r="H3999" t="s">
        <v>293</v>
      </c>
      <c r="I3999" t="s">
        <v>136</v>
      </c>
      <c r="J3999" t="s">
        <v>137</v>
      </c>
      <c r="K3999" t="s">
        <v>294</v>
      </c>
      <c r="L3999" t="s">
        <v>10223</v>
      </c>
      <c r="M3999" t="s">
        <v>11730</v>
      </c>
      <c r="N3999">
        <v>8.3347222219999999</v>
      </c>
      <c r="O3999">
        <v>5</v>
      </c>
      <c r="P3999">
        <v>383</v>
      </c>
      <c r="Q3999">
        <v>4</v>
      </c>
      <c r="R3999">
        <v>65</v>
      </c>
      <c r="S3999">
        <v>16</v>
      </c>
      <c r="T3999">
        <v>103</v>
      </c>
      <c r="U3999">
        <v>4</v>
      </c>
      <c r="V3999">
        <v>1</v>
      </c>
      <c r="W3999">
        <v>19.209083587670392</v>
      </c>
      <c r="X3999">
        <v>1765.0272284260757</v>
      </c>
      <c r="Y3999">
        <v>40.578337909100405</v>
      </c>
      <c r="Z3999">
        <v>740.60909132987035</v>
      </c>
      <c r="AA3999">
        <v>660.51893189930172</v>
      </c>
      <c r="AB3999">
        <v>1176.3819875473932</v>
      </c>
      <c r="AC3999">
        <v>2339.0436278433231</v>
      </c>
      <c r="AD3999">
        <v>1384.9925815370759</v>
      </c>
      <c r="AE3999">
        <v>8126.3608700798113</v>
      </c>
    </row>
    <row r="4000" spans="1:31" x14ac:dyDescent="0.25">
      <c r="A4000">
        <v>2375154</v>
      </c>
      <c r="B4000">
        <v>1</v>
      </c>
      <c r="C4000" t="s">
        <v>80</v>
      </c>
      <c r="D4000" t="s">
        <v>93</v>
      </c>
      <c r="E4000" t="s">
        <v>290</v>
      </c>
      <c r="F4000" t="s">
        <v>3236</v>
      </c>
      <c r="G4000" t="s">
        <v>292</v>
      </c>
      <c r="H4000" t="s">
        <v>293</v>
      </c>
      <c r="I4000" t="s">
        <v>136</v>
      </c>
      <c r="J4000" t="s">
        <v>137</v>
      </c>
      <c r="K4000" t="s">
        <v>294</v>
      </c>
      <c r="L4000" t="s">
        <v>11731</v>
      </c>
      <c r="M4000" t="s">
        <v>11732</v>
      </c>
      <c r="N4000">
        <v>5.7116666660000002</v>
      </c>
      <c r="O4000">
        <v>0</v>
      </c>
      <c r="P4000">
        <v>196</v>
      </c>
      <c r="Q4000">
        <v>2</v>
      </c>
      <c r="R4000">
        <v>47</v>
      </c>
      <c r="S4000">
        <v>4</v>
      </c>
      <c r="T4000">
        <v>42</v>
      </c>
      <c r="U4000">
        <v>0</v>
      </c>
      <c r="V4000">
        <v>0</v>
      </c>
      <c r="W4000">
        <v>0</v>
      </c>
      <c r="X4000">
        <v>173.83479538328021</v>
      </c>
      <c r="Y4000">
        <v>152.06422239715062</v>
      </c>
      <c r="Z4000">
        <v>610.56389485549482</v>
      </c>
      <c r="AA4000">
        <v>44.409012670519189</v>
      </c>
      <c r="AB4000">
        <v>234.55766308567476</v>
      </c>
      <c r="AC4000">
        <v>0</v>
      </c>
      <c r="AD4000">
        <v>0</v>
      </c>
      <c r="AE4000">
        <v>1215.4295883921195</v>
      </c>
    </row>
    <row r="4001" spans="1:31" x14ac:dyDescent="0.25">
      <c r="A4001">
        <v>2375159</v>
      </c>
      <c r="B4001">
        <v>1</v>
      </c>
      <c r="C4001" t="s">
        <v>80</v>
      </c>
      <c r="D4001" t="s">
        <v>93</v>
      </c>
      <c r="E4001" t="s">
        <v>290</v>
      </c>
      <c r="F4001" t="s">
        <v>3291</v>
      </c>
      <c r="G4001" t="s">
        <v>292</v>
      </c>
      <c r="H4001" t="s">
        <v>293</v>
      </c>
      <c r="I4001" t="s">
        <v>136</v>
      </c>
      <c r="J4001" t="s">
        <v>137</v>
      </c>
      <c r="K4001" t="s">
        <v>294</v>
      </c>
      <c r="L4001" t="s">
        <v>11733</v>
      </c>
      <c r="M4001" t="s">
        <v>11734</v>
      </c>
      <c r="N4001">
        <v>5.676666666</v>
      </c>
      <c r="O4001">
        <v>0</v>
      </c>
      <c r="P4001">
        <v>571</v>
      </c>
      <c r="Q4001">
        <v>2</v>
      </c>
      <c r="R4001">
        <v>112</v>
      </c>
      <c r="S4001">
        <v>6</v>
      </c>
      <c r="T4001">
        <v>100</v>
      </c>
      <c r="U4001">
        <v>1</v>
      </c>
      <c r="V4001">
        <v>0</v>
      </c>
      <c r="W4001">
        <v>0</v>
      </c>
      <c r="X4001">
        <v>611.58539558616894</v>
      </c>
      <c r="Y4001">
        <v>118.85483594892276</v>
      </c>
      <c r="Z4001">
        <v>1037.6419197171804</v>
      </c>
      <c r="AA4001">
        <v>82.390654046240925</v>
      </c>
      <c r="AB4001">
        <v>460.26641847083454</v>
      </c>
      <c r="AC4001">
        <v>40.884425040338996</v>
      </c>
      <c r="AD4001">
        <v>0</v>
      </c>
      <c r="AE4001">
        <v>2351.6236488096865</v>
      </c>
    </row>
    <row r="4002" spans="1:31" x14ac:dyDescent="0.25">
      <c r="A4002">
        <v>2375178</v>
      </c>
      <c r="B4002">
        <v>1</v>
      </c>
      <c r="C4002" t="s">
        <v>80</v>
      </c>
      <c r="D4002" t="s">
        <v>91</v>
      </c>
      <c r="E4002" t="s">
        <v>1397</v>
      </c>
      <c r="F4002" t="s">
        <v>11735</v>
      </c>
      <c r="G4002" t="s">
        <v>353</v>
      </c>
      <c r="H4002" t="s">
        <v>293</v>
      </c>
      <c r="I4002" t="s">
        <v>136</v>
      </c>
      <c r="J4002" t="s">
        <v>137</v>
      </c>
      <c r="K4002" t="s">
        <v>294</v>
      </c>
      <c r="L4002" t="s">
        <v>11736</v>
      </c>
      <c r="M4002" t="s">
        <v>11737</v>
      </c>
      <c r="N4002">
        <v>7.3436111110000004</v>
      </c>
      <c r="O4002">
        <v>0</v>
      </c>
      <c r="P4002">
        <v>727</v>
      </c>
      <c r="Q4002">
        <v>0</v>
      </c>
      <c r="R4002">
        <v>0</v>
      </c>
      <c r="S4002">
        <v>0</v>
      </c>
      <c r="T4002">
        <v>18</v>
      </c>
      <c r="U4002">
        <v>0</v>
      </c>
      <c r="V4002">
        <v>0</v>
      </c>
      <c r="W4002">
        <v>0</v>
      </c>
      <c r="X4002">
        <v>1306.3524328483588</v>
      </c>
      <c r="Y4002">
        <v>0</v>
      </c>
      <c r="Z4002">
        <v>0</v>
      </c>
      <c r="AA4002">
        <v>0</v>
      </c>
      <c r="AB4002">
        <v>183.11355113694003</v>
      </c>
      <c r="AC4002">
        <v>0</v>
      </c>
      <c r="AD4002">
        <v>0</v>
      </c>
      <c r="AE4002">
        <v>1489.4659839852989</v>
      </c>
    </row>
    <row r="4003" spans="1:31" x14ac:dyDescent="0.25">
      <c r="A4003">
        <v>2375730</v>
      </c>
      <c r="B4003">
        <v>1</v>
      </c>
      <c r="C4003" t="s">
        <v>80</v>
      </c>
      <c r="D4003" t="s">
        <v>100</v>
      </c>
      <c r="E4003" t="s">
        <v>290</v>
      </c>
      <c r="F4003" t="s">
        <v>4025</v>
      </c>
      <c r="G4003" t="s">
        <v>292</v>
      </c>
      <c r="H4003" t="s">
        <v>293</v>
      </c>
      <c r="I4003" t="s">
        <v>136</v>
      </c>
      <c r="J4003" t="s">
        <v>137</v>
      </c>
      <c r="K4003" t="s">
        <v>294</v>
      </c>
      <c r="L4003" t="s">
        <v>11738</v>
      </c>
      <c r="M4003" t="s">
        <v>11739</v>
      </c>
      <c r="N4003">
        <v>6.6875</v>
      </c>
      <c r="O4003">
        <v>5</v>
      </c>
      <c r="P4003">
        <v>383</v>
      </c>
      <c r="Q4003">
        <v>4</v>
      </c>
      <c r="R4003">
        <v>65</v>
      </c>
      <c r="S4003">
        <v>16</v>
      </c>
      <c r="T4003">
        <v>102</v>
      </c>
      <c r="U4003">
        <v>4</v>
      </c>
      <c r="V4003">
        <v>1</v>
      </c>
      <c r="W4003">
        <v>15.9217979626976</v>
      </c>
      <c r="X4003">
        <v>1416.9588005909707</v>
      </c>
      <c r="Y4003">
        <v>34.026711235756466</v>
      </c>
      <c r="Z4003">
        <v>626.82744191083907</v>
      </c>
      <c r="AA4003">
        <v>535.8764295389584</v>
      </c>
      <c r="AB4003">
        <v>966.6924327114308</v>
      </c>
      <c r="AC4003">
        <v>1881.3498001715366</v>
      </c>
      <c r="AD4003">
        <v>1122.3166059543933</v>
      </c>
      <c r="AE4003">
        <v>6599.9700200765819</v>
      </c>
    </row>
    <row r="4004" spans="1:31" x14ac:dyDescent="0.25">
      <c r="A4004">
        <v>2375735</v>
      </c>
      <c r="B4004">
        <v>1</v>
      </c>
      <c r="C4004" t="s">
        <v>80</v>
      </c>
      <c r="D4004" t="s">
        <v>94</v>
      </c>
      <c r="E4004" t="s">
        <v>1397</v>
      </c>
      <c r="F4004" t="s">
        <v>4137</v>
      </c>
      <c r="G4004" t="s">
        <v>292</v>
      </c>
      <c r="H4004" t="s">
        <v>293</v>
      </c>
      <c r="I4004" t="s">
        <v>136</v>
      </c>
      <c r="J4004" t="s">
        <v>137</v>
      </c>
      <c r="K4004" t="s">
        <v>294</v>
      </c>
      <c r="L4004" t="s">
        <v>11740</v>
      </c>
      <c r="M4004" t="s">
        <v>11741</v>
      </c>
      <c r="N4004">
        <v>4.7869444440000004</v>
      </c>
      <c r="O4004">
        <v>0</v>
      </c>
      <c r="P4004">
        <v>149</v>
      </c>
      <c r="Q4004">
        <v>0</v>
      </c>
      <c r="R4004">
        <v>153</v>
      </c>
      <c r="S4004">
        <v>4</v>
      </c>
      <c r="T4004">
        <v>33</v>
      </c>
      <c r="U4004">
        <v>0</v>
      </c>
      <c r="V4004">
        <v>1</v>
      </c>
      <c r="W4004">
        <v>0</v>
      </c>
      <c r="X4004">
        <v>152.44367927185934</v>
      </c>
      <c r="Y4004">
        <v>0</v>
      </c>
      <c r="Z4004">
        <v>576.11860520482844</v>
      </c>
      <c r="AA4004">
        <v>532.87395691712015</v>
      </c>
      <c r="AB4004">
        <v>197.95760853918543</v>
      </c>
      <c r="AC4004">
        <v>0</v>
      </c>
      <c r="AD4004">
        <v>794.50099521936909</v>
      </c>
      <c r="AE4004">
        <v>2253.8948451523624</v>
      </c>
    </row>
    <row r="4005" spans="1:31" x14ac:dyDescent="0.25">
      <c r="A4005">
        <v>2375738</v>
      </c>
      <c r="B4005">
        <v>1</v>
      </c>
      <c r="C4005" t="s">
        <v>80</v>
      </c>
      <c r="D4005" t="s">
        <v>108</v>
      </c>
      <c r="E4005" t="s">
        <v>1368</v>
      </c>
      <c r="F4005" t="s">
        <v>3783</v>
      </c>
      <c r="G4005" t="s">
        <v>292</v>
      </c>
      <c r="H4005" t="s">
        <v>293</v>
      </c>
      <c r="I4005" t="s">
        <v>136</v>
      </c>
      <c r="J4005" t="s">
        <v>137</v>
      </c>
      <c r="K4005" t="s">
        <v>294</v>
      </c>
      <c r="L4005" t="s">
        <v>11742</v>
      </c>
      <c r="M4005" t="s">
        <v>11743</v>
      </c>
      <c r="N4005">
        <v>8.1502777769999994</v>
      </c>
      <c r="O4005">
        <v>0</v>
      </c>
      <c r="P4005">
        <v>1951</v>
      </c>
      <c r="Q4005">
        <v>2</v>
      </c>
      <c r="R4005">
        <v>418</v>
      </c>
      <c r="S4005">
        <v>14</v>
      </c>
      <c r="T4005">
        <v>276</v>
      </c>
      <c r="U4005">
        <v>0</v>
      </c>
      <c r="V4005">
        <v>0</v>
      </c>
      <c r="W4005">
        <v>0</v>
      </c>
      <c r="X4005">
        <v>2556.9246299112251</v>
      </c>
      <c r="Y4005">
        <v>586.54916999106001</v>
      </c>
      <c r="Z4005">
        <v>6049.7266344991767</v>
      </c>
      <c r="AA4005">
        <v>290.58209464784744</v>
      </c>
      <c r="AB4005">
        <v>2645.4518995625422</v>
      </c>
      <c r="AC4005">
        <v>0</v>
      </c>
      <c r="AD4005">
        <v>0</v>
      </c>
      <c r="AE4005">
        <v>12129.234428611851</v>
      </c>
    </row>
    <row r="4006" spans="1:31" x14ac:dyDescent="0.25">
      <c r="A4006">
        <v>2375770</v>
      </c>
      <c r="B4006">
        <v>1</v>
      </c>
      <c r="C4006" t="s">
        <v>80</v>
      </c>
      <c r="D4006" t="s">
        <v>93</v>
      </c>
      <c r="E4006" t="s">
        <v>290</v>
      </c>
      <c r="F4006" t="s">
        <v>11744</v>
      </c>
      <c r="G4006" t="s">
        <v>292</v>
      </c>
      <c r="H4006" t="s">
        <v>293</v>
      </c>
      <c r="I4006" t="s">
        <v>136</v>
      </c>
      <c r="J4006" t="s">
        <v>137</v>
      </c>
      <c r="K4006" t="s">
        <v>294</v>
      </c>
      <c r="L4006" t="s">
        <v>11745</v>
      </c>
      <c r="M4006" t="s">
        <v>11746</v>
      </c>
      <c r="N4006">
        <v>6.6355555549999998</v>
      </c>
      <c r="O4006">
        <v>1</v>
      </c>
      <c r="P4006">
        <v>338</v>
      </c>
      <c r="Q4006">
        <v>2</v>
      </c>
      <c r="R4006">
        <v>9</v>
      </c>
      <c r="S4006">
        <v>6</v>
      </c>
      <c r="T4006">
        <v>28</v>
      </c>
      <c r="U4006">
        <v>1</v>
      </c>
      <c r="V4006">
        <v>0</v>
      </c>
      <c r="W4006">
        <v>5.7053371586685833</v>
      </c>
      <c r="X4006">
        <v>256.67178465314362</v>
      </c>
      <c r="Y4006">
        <v>65.405805094166098</v>
      </c>
      <c r="Z4006">
        <v>51.627037939054993</v>
      </c>
      <c r="AA4006">
        <v>43.093769359112841</v>
      </c>
      <c r="AB4006">
        <v>64.894457357733387</v>
      </c>
      <c r="AC4006">
        <v>19.23541251216</v>
      </c>
      <c r="AD4006">
        <v>0</v>
      </c>
      <c r="AE4006">
        <v>506.63360407403957</v>
      </c>
    </row>
    <row r="4007" spans="1:31" x14ac:dyDescent="0.25">
      <c r="A4007">
        <v>2386951</v>
      </c>
      <c r="B4007">
        <v>1</v>
      </c>
      <c r="C4007" t="s">
        <v>80</v>
      </c>
      <c r="D4007" t="s">
        <v>84</v>
      </c>
      <c r="E4007" t="s">
        <v>170</v>
      </c>
      <c r="F4007" t="s">
        <v>11747</v>
      </c>
      <c r="G4007" t="s">
        <v>384</v>
      </c>
      <c r="H4007" t="s">
        <v>135</v>
      </c>
      <c r="I4007" t="s">
        <v>136</v>
      </c>
      <c r="J4007" t="s">
        <v>3</v>
      </c>
      <c r="K4007" t="s">
        <v>138</v>
      </c>
      <c r="L4007" t="s">
        <v>11748</v>
      </c>
      <c r="M4007" t="s">
        <v>11749</v>
      </c>
      <c r="N4007">
        <v>9.5633333329999992</v>
      </c>
      <c r="O4007">
        <v>0</v>
      </c>
      <c r="P4007">
        <v>61</v>
      </c>
      <c r="Q4007">
        <v>0</v>
      </c>
      <c r="R4007">
        <v>0</v>
      </c>
      <c r="S4007">
        <v>0</v>
      </c>
      <c r="T4007">
        <v>17</v>
      </c>
      <c r="U4007">
        <v>0</v>
      </c>
      <c r="V4007">
        <v>0</v>
      </c>
      <c r="W4007">
        <v>0</v>
      </c>
      <c r="X4007">
        <v>150.03478316584778</v>
      </c>
      <c r="Y4007">
        <v>0</v>
      </c>
      <c r="Z4007">
        <v>0</v>
      </c>
      <c r="AA4007">
        <v>0</v>
      </c>
      <c r="AB4007">
        <v>456.49240827065643</v>
      </c>
      <c r="AC4007">
        <v>0</v>
      </c>
      <c r="AD4007">
        <v>0</v>
      </c>
      <c r="AE4007">
        <v>606.52719143650415</v>
      </c>
    </row>
    <row r="4008" spans="1:31" x14ac:dyDescent="0.25">
      <c r="A4008">
        <v>2387103</v>
      </c>
      <c r="B4008">
        <v>1</v>
      </c>
      <c r="C4008" t="s">
        <v>81</v>
      </c>
      <c r="D4008" t="s">
        <v>128</v>
      </c>
      <c r="E4008" t="s">
        <v>132</v>
      </c>
      <c r="F4008" t="s">
        <v>11750</v>
      </c>
      <c r="G4008" t="s">
        <v>134</v>
      </c>
      <c r="H4008" t="s">
        <v>135</v>
      </c>
      <c r="I4008" t="s">
        <v>136</v>
      </c>
      <c r="J4008" t="s">
        <v>137</v>
      </c>
      <c r="K4008" t="s">
        <v>138</v>
      </c>
      <c r="L4008" t="s">
        <v>11751</v>
      </c>
      <c r="M4008" t="s">
        <v>11752</v>
      </c>
      <c r="N4008">
        <v>4.6375000000000002</v>
      </c>
      <c r="O4008">
        <v>0</v>
      </c>
      <c r="P4008">
        <v>4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4.0586193403435251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4.0586193403435251</v>
      </c>
    </row>
    <row r="4009" spans="1:31" x14ac:dyDescent="0.25">
      <c r="A4009">
        <v>2387104</v>
      </c>
      <c r="B4009">
        <v>1</v>
      </c>
      <c r="C4009" t="s">
        <v>80</v>
      </c>
      <c r="D4009" t="s">
        <v>105</v>
      </c>
      <c r="E4009" t="s">
        <v>132</v>
      </c>
      <c r="F4009" t="s">
        <v>11753</v>
      </c>
      <c r="G4009" t="s">
        <v>149</v>
      </c>
      <c r="H4009" t="s">
        <v>135</v>
      </c>
      <c r="I4009" t="s">
        <v>136</v>
      </c>
      <c r="J4009" t="s">
        <v>137</v>
      </c>
      <c r="K4009" t="s">
        <v>138</v>
      </c>
      <c r="L4009" t="s">
        <v>11754</v>
      </c>
      <c r="M4009" t="s">
        <v>11755</v>
      </c>
      <c r="N4009">
        <v>4.9647222219999998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0.62762586722257507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0.62762586722257507</v>
      </c>
    </row>
    <row r="4010" spans="1:31" x14ac:dyDescent="0.25">
      <c r="A4010">
        <v>2387120</v>
      </c>
      <c r="B4010">
        <v>1</v>
      </c>
      <c r="C4010" t="s">
        <v>80</v>
      </c>
      <c r="D4010" t="s">
        <v>84</v>
      </c>
      <c r="E4010" t="s">
        <v>184</v>
      </c>
      <c r="F4010" t="s">
        <v>11756</v>
      </c>
      <c r="G4010" t="s">
        <v>867</v>
      </c>
      <c r="H4010" t="s">
        <v>135</v>
      </c>
      <c r="I4010" t="s">
        <v>136</v>
      </c>
      <c r="J4010" t="s">
        <v>137</v>
      </c>
      <c r="K4010" t="s">
        <v>138</v>
      </c>
      <c r="L4010" t="s">
        <v>11757</v>
      </c>
      <c r="M4010" t="s">
        <v>11758</v>
      </c>
      <c r="N4010">
        <v>3.556944444</v>
      </c>
      <c r="O4010">
        <v>0</v>
      </c>
      <c r="P4010">
        <v>826</v>
      </c>
      <c r="Q4010">
        <v>0</v>
      </c>
      <c r="R4010">
        <v>0</v>
      </c>
      <c r="S4010">
        <v>0</v>
      </c>
      <c r="T4010">
        <v>138</v>
      </c>
      <c r="U4010">
        <v>0</v>
      </c>
      <c r="V4010">
        <v>0</v>
      </c>
      <c r="W4010">
        <v>0</v>
      </c>
      <c r="X4010">
        <v>750.20103271987659</v>
      </c>
      <c r="Y4010">
        <v>0</v>
      </c>
      <c r="Z4010">
        <v>0</v>
      </c>
      <c r="AA4010">
        <v>0</v>
      </c>
      <c r="AB4010">
        <v>1679.2061879570945</v>
      </c>
      <c r="AC4010">
        <v>0</v>
      </c>
      <c r="AD4010">
        <v>0</v>
      </c>
      <c r="AE4010">
        <v>2429.4072206769711</v>
      </c>
    </row>
    <row r="4011" spans="1:31" x14ac:dyDescent="0.25">
      <c r="A4011">
        <v>2387145</v>
      </c>
      <c r="B4011">
        <v>1</v>
      </c>
      <c r="C4011" t="s">
        <v>81</v>
      </c>
      <c r="D4011" t="s">
        <v>113</v>
      </c>
      <c r="E4011" t="s">
        <v>155</v>
      </c>
      <c r="F4011" t="s">
        <v>11759</v>
      </c>
      <c r="G4011" t="s">
        <v>203</v>
      </c>
      <c r="H4011" t="s">
        <v>135</v>
      </c>
      <c r="I4011" t="s">
        <v>136</v>
      </c>
      <c r="J4011" t="s">
        <v>137</v>
      </c>
      <c r="K4011" t="s">
        <v>138</v>
      </c>
      <c r="L4011" t="s">
        <v>11760</v>
      </c>
      <c r="M4011" t="s">
        <v>11761</v>
      </c>
      <c r="N4011">
        <v>2.5333333329999999</v>
      </c>
      <c r="O4011">
        <v>0</v>
      </c>
      <c r="P4011">
        <v>56</v>
      </c>
      <c r="Q4011">
        <v>0</v>
      </c>
      <c r="R4011">
        <v>0</v>
      </c>
      <c r="S4011">
        <v>0</v>
      </c>
      <c r="T4011">
        <v>5</v>
      </c>
      <c r="U4011">
        <v>0</v>
      </c>
      <c r="V4011">
        <v>0</v>
      </c>
      <c r="W4011">
        <v>0</v>
      </c>
      <c r="X4011">
        <v>30.822064932020915</v>
      </c>
      <c r="Y4011">
        <v>0</v>
      </c>
      <c r="Z4011">
        <v>0</v>
      </c>
      <c r="AA4011">
        <v>0</v>
      </c>
      <c r="AB4011">
        <v>10.456134648188002</v>
      </c>
      <c r="AC4011">
        <v>0</v>
      </c>
      <c r="AD4011">
        <v>0</v>
      </c>
      <c r="AE4011">
        <v>41.27819958020892</v>
      </c>
    </row>
    <row r="4012" spans="1:31" x14ac:dyDescent="0.25">
      <c r="A4012">
        <v>2387148</v>
      </c>
      <c r="B4012">
        <v>1</v>
      </c>
      <c r="C4012" t="s">
        <v>81</v>
      </c>
      <c r="D4012" t="s">
        <v>128</v>
      </c>
      <c r="E4012" t="s">
        <v>132</v>
      </c>
      <c r="F4012" t="s">
        <v>4933</v>
      </c>
      <c r="G4012" t="s">
        <v>145</v>
      </c>
      <c r="H4012" t="s">
        <v>135</v>
      </c>
      <c r="I4012" t="s">
        <v>136</v>
      </c>
      <c r="J4012" t="s">
        <v>137</v>
      </c>
      <c r="K4012" t="s">
        <v>138</v>
      </c>
      <c r="L4012" t="s">
        <v>11762</v>
      </c>
      <c r="M4012" t="s">
        <v>11763</v>
      </c>
      <c r="N4012">
        <v>1.788888888</v>
      </c>
      <c r="O4012">
        <v>0</v>
      </c>
      <c r="P4012">
        <v>25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16.136497294441501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16.136497294441501</v>
      </c>
    </row>
    <row r="4013" spans="1:31" x14ac:dyDescent="0.25">
      <c r="A4013">
        <v>2387154</v>
      </c>
      <c r="B4013">
        <v>1</v>
      </c>
      <c r="C4013" t="s">
        <v>80</v>
      </c>
      <c r="D4013" t="s">
        <v>82</v>
      </c>
      <c r="E4013" t="s">
        <v>132</v>
      </c>
      <c r="F4013" t="s">
        <v>11764</v>
      </c>
      <c r="G4013" t="s">
        <v>149</v>
      </c>
      <c r="H4013" t="s">
        <v>135</v>
      </c>
      <c r="I4013" t="s">
        <v>136</v>
      </c>
      <c r="J4013" t="s">
        <v>137</v>
      </c>
      <c r="K4013" t="s">
        <v>138</v>
      </c>
      <c r="L4013" t="s">
        <v>11765</v>
      </c>
      <c r="M4013" t="s">
        <v>11766</v>
      </c>
      <c r="N4013">
        <v>2.1163888879999999</v>
      </c>
      <c r="O4013">
        <v>0</v>
      </c>
      <c r="P4013">
        <v>1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0.46596985573916672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0.46596985573916672</v>
      </c>
    </row>
    <row r="4014" spans="1:31" x14ac:dyDescent="0.25">
      <c r="A4014">
        <v>2387164</v>
      </c>
      <c r="B4014">
        <v>1</v>
      </c>
      <c r="C4014" t="s">
        <v>80</v>
      </c>
      <c r="D4014" t="s">
        <v>104</v>
      </c>
      <c r="E4014" t="s">
        <v>132</v>
      </c>
      <c r="F4014" t="s">
        <v>11767</v>
      </c>
      <c r="G4014" t="s">
        <v>161</v>
      </c>
      <c r="H4014" t="s">
        <v>135</v>
      </c>
      <c r="I4014" t="s">
        <v>136</v>
      </c>
      <c r="J4014" t="s">
        <v>137</v>
      </c>
      <c r="K4014" t="s">
        <v>138</v>
      </c>
      <c r="L4014" t="s">
        <v>11768</v>
      </c>
      <c r="M4014" t="s">
        <v>11769</v>
      </c>
      <c r="N4014">
        <v>2.0622222219999999</v>
      </c>
      <c r="O4014">
        <v>0</v>
      </c>
      <c r="P4014">
        <v>5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2.6036981267158001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2.6036981267158001</v>
      </c>
    </row>
    <row r="4015" spans="1:31" x14ac:dyDescent="0.25">
      <c r="A4015">
        <v>2387170</v>
      </c>
      <c r="B4015">
        <v>1</v>
      </c>
      <c r="C4015" t="s">
        <v>81</v>
      </c>
      <c r="D4015" t="s">
        <v>112</v>
      </c>
      <c r="E4015" t="s">
        <v>132</v>
      </c>
      <c r="F4015" t="s">
        <v>7691</v>
      </c>
      <c r="G4015" t="s">
        <v>149</v>
      </c>
      <c r="H4015" t="s">
        <v>135</v>
      </c>
      <c r="I4015" t="s">
        <v>136</v>
      </c>
      <c r="J4015" t="s">
        <v>137</v>
      </c>
      <c r="K4015" t="s">
        <v>138</v>
      </c>
      <c r="L4015" t="s">
        <v>11770</v>
      </c>
      <c r="M4015" t="s">
        <v>11771</v>
      </c>
      <c r="N4015">
        <v>2.1527777769999998</v>
      </c>
      <c r="O4015">
        <v>0</v>
      </c>
      <c r="P4015">
        <v>1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0.47473701487566672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0.47473701487566672</v>
      </c>
    </row>
    <row r="4016" spans="1:31" x14ac:dyDescent="0.25">
      <c r="A4016">
        <v>2387194</v>
      </c>
      <c r="B4016">
        <v>1</v>
      </c>
      <c r="C4016" t="s">
        <v>80</v>
      </c>
      <c r="D4016" t="s">
        <v>108</v>
      </c>
      <c r="E4016" t="s">
        <v>155</v>
      </c>
      <c r="F4016" t="s">
        <v>11772</v>
      </c>
      <c r="G4016" t="s">
        <v>161</v>
      </c>
      <c r="H4016" t="s">
        <v>135</v>
      </c>
      <c r="I4016" t="s">
        <v>136</v>
      </c>
      <c r="J4016" t="s">
        <v>137</v>
      </c>
      <c r="K4016" t="s">
        <v>138</v>
      </c>
      <c r="L4016" t="s">
        <v>11773</v>
      </c>
      <c r="M4016" t="s">
        <v>11774</v>
      </c>
      <c r="N4016">
        <v>0.82083333300000005</v>
      </c>
      <c r="O4016">
        <v>0</v>
      </c>
      <c r="P4016">
        <v>180</v>
      </c>
      <c r="Q4016">
        <v>0</v>
      </c>
      <c r="R4016">
        <v>0</v>
      </c>
      <c r="S4016">
        <v>0</v>
      </c>
      <c r="T4016">
        <v>10</v>
      </c>
      <c r="U4016">
        <v>0</v>
      </c>
      <c r="V4016">
        <v>0</v>
      </c>
      <c r="W4016">
        <v>0</v>
      </c>
      <c r="X4016">
        <v>27.520397591641323</v>
      </c>
      <c r="Y4016">
        <v>0</v>
      </c>
      <c r="Z4016">
        <v>0</v>
      </c>
      <c r="AA4016">
        <v>0</v>
      </c>
      <c r="AB4016">
        <v>6.9599295962542511</v>
      </c>
      <c r="AC4016">
        <v>0</v>
      </c>
      <c r="AD4016">
        <v>0</v>
      </c>
      <c r="AE4016">
        <v>34.480327187895575</v>
      </c>
    </row>
    <row r="4017" spans="1:31" x14ac:dyDescent="0.25">
      <c r="A4017">
        <v>2387196</v>
      </c>
      <c r="B4017">
        <v>1</v>
      </c>
      <c r="C4017" t="s">
        <v>80</v>
      </c>
      <c r="D4017" t="s">
        <v>84</v>
      </c>
      <c r="E4017" t="s">
        <v>170</v>
      </c>
      <c r="F4017" t="s">
        <v>11775</v>
      </c>
      <c r="G4017" t="s">
        <v>343</v>
      </c>
      <c r="H4017" t="s">
        <v>135</v>
      </c>
      <c r="I4017" t="s">
        <v>136</v>
      </c>
      <c r="J4017" t="s">
        <v>137</v>
      </c>
      <c r="K4017" t="s">
        <v>138</v>
      </c>
      <c r="L4017" t="s">
        <v>11776</v>
      </c>
      <c r="M4017" t="s">
        <v>11777</v>
      </c>
      <c r="N4017">
        <v>2.9144444439999999</v>
      </c>
      <c r="O4017">
        <v>0</v>
      </c>
      <c r="P4017">
        <v>83</v>
      </c>
      <c r="Q4017">
        <v>0</v>
      </c>
      <c r="R4017">
        <v>0</v>
      </c>
      <c r="S4017">
        <v>0</v>
      </c>
      <c r="T4017">
        <v>1</v>
      </c>
      <c r="U4017">
        <v>0</v>
      </c>
      <c r="V4017">
        <v>0</v>
      </c>
      <c r="W4017">
        <v>0</v>
      </c>
      <c r="X4017">
        <v>55.094424422032667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55.094424422032667</v>
      </c>
    </row>
    <row r="4018" spans="1:31" x14ac:dyDescent="0.25">
      <c r="A4018">
        <v>2387209</v>
      </c>
      <c r="B4018">
        <v>1</v>
      </c>
      <c r="C4018" t="s">
        <v>80</v>
      </c>
      <c r="D4018" t="s">
        <v>104</v>
      </c>
      <c r="E4018" t="s">
        <v>155</v>
      </c>
      <c r="F4018" t="s">
        <v>11778</v>
      </c>
      <c r="G4018" t="s">
        <v>161</v>
      </c>
      <c r="H4018" t="s">
        <v>135</v>
      </c>
      <c r="I4018" t="s">
        <v>136</v>
      </c>
      <c r="J4018" t="s">
        <v>137</v>
      </c>
      <c r="K4018" t="s">
        <v>138</v>
      </c>
      <c r="L4018" t="s">
        <v>11779</v>
      </c>
      <c r="M4018" t="s">
        <v>11780</v>
      </c>
      <c r="N4018">
        <v>0.92694444399999998</v>
      </c>
      <c r="O4018">
        <v>0</v>
      </c>
      <c r="P4018">
        <v>41</v>
      </c>
      <c r="Q4018">
        <v>0</v>
      </c>
      <c r="R4018">
        <v>0</v>
      </c>
      <c r="S4018">
        <v>0</v>
      </c>
      <c r="T4018">
        <v>2</v>
      </c>
      <c r="U4018">
        <v>0</v>
      </c>
      <c r="V4018">
        <v>0</v>
      </c>
      <c r="W4018">
        <v>0</v>
      </c>
      <c r="X4018">
        <v>8.9370370719890122</v>
      </c>
      <c r="Y4018">
        <v>0</v>
      </c>
      <c r="Z4018">
        <v>0</v>
      </c>
      <c r="AA4018">
        <v>0</v>
      </c>
      <c r="AB4018">
        <v>0.11539131692367501</v>
      </c>
      <c r="AC4018">
        <v>0</v>
      </c>
      <c r="AD4018">
        <v>0</v>
      </c>
      <c r="AE4018">
        <v>9.0524283889126878</v>
      </c>
    </row>
    <row r="4019" spans="1:31" x14ac:dyDescent="0.25">
      <c r="A4019">
        <v>2387215</v>
      </c>
      <c r="B4019">
        <v>1</v>
      </c>
      <c r="C4019" t="s">
        <v>80</v>
      </c>
      <c r="D4019" t="s">
        <v>107</v>
      </c>
      <c r="E4019" t="s">
        <v>132</v>
      </c>
      <c r="F4019" t="s">
        <v>11781</v>
      </c>
      <c r="G4019" t="s">
        <v>145</v>
      </c>
      <c r="H4019" t="s">
        <v>135</v>
      </c>
      <c r="I4019" t="s">
        <v>136</v>
      </c>
      <c r="J4019" t="s">
        <v>137</v>
      </c>
      <c r="K4019" t="s">
        <v>138</v>
      </c>
      <c r="L4019" t="s">
        <v>11782</v>
      </c>
      <c r="M4019" t="s">
        <v>11783</v>
      </c>
      <c r="N4019">
        <v>1.383888888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2.1464611617400004E-2</v>
      </c>
      <c r="AC4019">
        <v>0</v>
      </c>
      <c r="AD4019">
        <v>0</v>
      </c>
      <c r="AE4019">
        <v>2.1464611617400004E-2</v>
      </c>
    </row>
    <row r="4020" spans="1:31" x14ac:dyDescent="0.25">
      <c r="A4020">
        <v>2387232</v>
      </c>
      <c r="B4020">
        <v>1</v>
      </c>
      <c r="C4020" t="s">
        <v>81</v>
      </c>
      <c r="D4020" t="s">
        <v>113</v>
      </c>
      <c r="E4020" t="s">
        <v>132</v>
      </c>
      <c r="F4020" t="s">
        <v>11784</v>
      </c>
      <c r="G4020" t="s">
        <v>172</v>
      </c>
      <c r="H4020" t="s">
        <v>135</v>
      </c>
      <c r="I4020" t="s">
        <v>136</v>
      </c>
      <c r="J4020" t="s">
        <v>3</v>
      </c>
      <c r="K4020" t="s">
        <v>138</v>
      </c>
      <c r="L4020" t="s">
        <v>11785</v>
      </c>
      <c r="M4020" t="s">
        <v>11786</v>
      </c>
      <c r="N4020">
        <v>1.293055555</v>
      </c>
      <c r="O4020">
        <v>0</v>
      </c>
      <c r="P4020">
        <v>2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0.77844823566120003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0.77844823566120003</v>
      </c>
    </row>
    <row r="4021" spans="1:31" x14ac:dyDescent="0.25">
      <c r="A4021">
        <v>2387271</v>
      </c>
      <c r="B4021">
        <v>1</v>
      </c>
      <c r="C4021" t="s">
        <v>81</v>
      </c>
      <c r="D4021" t="s">
        <v>115</v>
      </c>
      <c r="E4021" t="s">
        <v>155</v>
      </c>
      <c r="F4021" t="s">
        <v>11787</v>
      </c>
      <c r="G4021" t="s">
        <v>203</v>
      </c>
      <c r="H4021" t="s">
        <v>135</v>
      </c>
      <c r="I4021" t="s">
        <v>136</v>
      </c>
      <c r="J4021" t="s">
        <v>137</v>
      </c>
      <c r="K4021" t="s">
        <v>138</v>
      </c>
      <c r="L4021" t="s">
        <v>11788</v>
      </c>
      <c r="M4021" t="s">
        <v>11789</v>
      </c>
      <c r="N4021">
        <v>1.0266666659999999</v>
      </c>
      <c r="O4021">
        <v>0</v>
      </c>
      <c r="P4021">
        <v>8</v>
      </c>
      <c r="Q4021">
        <v>0</v>
      </c>
      <c r="R4021">
        <v>2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1.3357082156400002</v>
      </c>
      <c r="Y4021">
        <v>0</v>
      </c>
      <c r="Z4021">
        <v>1.4523504983051998</v>
      </c>
      <c r="AA4021">
        <v>0</v>
      </c>
      <c r="AB4021">
        <v>0</v>
      </c>
      <c r="AC4021">
        <v>0</v>
      </c>
      <c r="AD4021">
        <v>0</v>
      </c>
      <c r="AE4021">
        <v>2.7880587139452002</v>
      </c>
    </row>
    <row r="4022" spans="1:31" x14ac:dyDescent="0.25">
      <c r="A4022">
        <v>2387035</v>
      </c>
      <c r="B4022">
        <v>1</v>
      </c>
      <c r="C4022" t="s">
        <v>80</v>
      </c>
      <c r="D4022" t="s">
        <v>97</v>
      </c>
      <c r="E4022" t="s">
        <v>155</v>
      </c>
      <c r="F4022" t="s">
        <v>11790</v>
      </c>
      <c r="G4022" t="s">
        <v>353</v>
      </c>
      <c r="H4022" t="s">
        <v>135</v>
      </c>
      <c r="I4022" t="s">
        <v>136</v>
      </c>
      <c r="J4022" t="s">
        <v>137</v>
      </c>
      <c r="K4022" t="s">
        <v>294</v>
      </c>
      <c r="L4022" t="s">
        <v>11791</v>
      </c>
      <c r="M4022" t="s">
        <v>11792</v>
      </c>
      <c r="N4022">
        <v>7.7044444439999999</v>
      </c>
      <c r="O4022">
        <v>0</v>
      </c>
      <c r="P4022">
        <v>57</v>
      </c>
      <c r="Q4022">
        <v>0</v>
      </c>
      <c r="R4022">
        <v>7</v>
      </c>
      <c r="S4022">
        <v>0</v>
      </c>
      <c r="T4022">
        <v>5</v>
      </c>
      <c r="U4022">
        <v>0</v>
      </c>
      <c r="V4022">
        <v>0</v>
      </c>
      <c r="W4022">
        <v>0</v>
      </c>
      <c r="X4022">
        <v>155.5637440818343</v>
      </c>
      <c r="Y4022">
        <v>0</v>
      </c>
      <c r="Z4022">
        <v>47.319792607695796</v>
      </c>
      <c r="AA4022">
        <v>0</v>
      </c>
      <c r="AB4022">
        <v>47.232155310080415</v>
      </c>
      <c r="AC4022">
        <v>0</v>
      </c>
      <c r="AD4022">
        <v>0</v>
      </c>
      <c r="AE4022">
        <v>250.11569199961053</v>
      </c>
    </row>
    <row r="4023" spans="1:31" x14ac:dyDescent="0.25">
      <c r="A4023">
        <v>2387123</v>
      </c>
      <c r="B4023">
        <v>1</v>
      </c>
      <c r="C4023" t="s">
        <v>80</v>
      </c>
      <c r="D4023" t="s">
        <v>94</v>
      </c>
      <c r="E4023" t="s">
        <v>132</v>
      </c>
      <c r="F4023" t="s">
        <v>11793</v>
      </c>
      <c r="G4023" t="s">
        <v>134</v>
      </c>
      <c r="H4023" t="s">
        <v>135</v>
      </c>
      <c r="I4023" t="s">
        <v>136</v>
      </c>
      <c r="J4023" t="s">
        <v>137</v>
      </c>
      <c r="K4023" t="s">
        <v>138</v>
      </c>
      <c r="L4023" t="s">
        <v>11794</v>
      </c>
      <c r="M4023" t="s">
        <v>11795</v>
      </c>
      <c r="N4023">
        <v>7.0508333329999999</v>
      </c>
      <c r="O4023">
        <v>0</v>
      </c>
      <c r="P4023">
        <v>8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18.753325218564967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18.753325218564967</v>
      </c>
    </row>
    <row r="4024" spans="1:31" x14ac:dyDescent="0.25">
      <c r="A4024">
        <v>2387231</v>
      </c>
      <c r="B4024">
        <v>1</v>
      </c>
      <c r="C4024" t="s">
        <v>80</v>
      </c>
      <c r="D4024" t="s">
        <v>84</v>
      </c>
      <c r="E4024" t="s">
        <v>132</v>
      </c>
      <c r="F4024" t="s">
        <v>11796</v>
      </c>
      <c r="G4024" t="s">
        <v>161</v>
      </c>
      <c r="H4024" t="s">
        <v>135</v>
      </c>
      <c r="I4024" t="s">
        <v>136</v>
      </c>
      <c r="J4024" t="s">
        <v>137</v>
      </c>
      <c r="K4024" t="s">
        <v>138</v>
      </c>
      <c r="L4024" t="s">
        <v>11797</v>
      </c>
      <c r="M4024" t="s">
        <v>11798</v>
      </c>
      <c r="N4024">
        <v>2.4105555550000002</v>
      </c>
      <c r="O4024">
        <v>0</v>
      </c>
      <c r="P4024">
        <v>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0.85338255390685003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0.85338255390685003</v>
      </c>
    </row>
    <row r="4025" spans="1:31" x14ac:dyDescent="0.25">
      <c r="A4025">
        <v>2387248</v>
      </c>
      <c r="B4025">
        <v>1</v>
      </c>
      <c r="C4025" t="s">
        <v>80</v>
      </c>
      <c r="D4025" t="s">
        <v>106</v>
      </c>
      <c r="E4025" t="s">
        <v>155</v>
      </c>
      <c r="F4025" t="s">
        <v>11799</v>
      </c>
      <c r="G4025" t="s">
        <v>157</v>
      </c>
      <c r="H4025" t="s">
        <v>135</v>
      </c>
      <c r="I4025" t="s">
        <v>136</v>
      </c>
      <c r="J4025" t="s">
        <v>137</v>
      </c>
      <c r="K4025" t="s">
        <v>138</v>
      </c>
      <c r="L4025" t="s">
        <v>11800</v>
      </c>
      <c r="M4025" t="s">
        <v>11801</v>
      </c>
      <c r="N4025">
        <v>2.5233333330000001</v>
      </c>
      <c r="O4025">
        <v>0</v>
      </c>
      <c r="P4025">
        <v>7</v>
      </c>
      <c r="Q4025">
        <v>0</v>
      </c>
      <c r="R4025">
        <v>0</v>
      </c>
      <c r="S4025">
        <v>0</v>
      </c>
      <c r="T4025">
        <v>1</v>
      </c>
      <c r="U4025">
        <v>0</v>
      </c>
      <c r="V4025">
        <v>0</v>
      </c>
      <c r="W4025">
        <v>0</v>
      </c>
      <c r="X4025">
        <v>4.4631891126482666</v>
      </c>
      <c r="Y4025">
        <v>0</v>
      </c>
      <c r="Z4025">
        <v>0</v>
      </c>
      <c r="AA4025">
        <v>0</v>
      </c>
      <c r="AB4025">
        <v>1.5578883313466666E-2</v>
      </c>
      <c r="AC4025">
        <v>0</v>
      </c>
      <c r="AD4025">
        <v>0</v>
      </c>
      <c r="AE4025">
        <v>4.478767995961733</v>
      </c>
    </row>
    <row r="4026" spans="1:31" x14ac:dyDescent="0.25">
      <c r="A4026">
        <v>2387279</v>
      </c>
      <c r="B4026">
        <v>1</v>
      </c>
      <c r="C4026" t="s">
        <v>81</v>
      </c>
      <c r="D4026" t="s">
        <v>116</v>
      </c>
      <c r="E4026" t="s">
        <v>155</v>
      </c>
      <c r="F4026" t="s">
        <v>11802</v>
      </c>
      <c r="G4026" t="s">
        <v>203</v>
      </c>
      <c r="H4026" t="s">
        <v>135</v>
      </c>
      <c r="I4026" t="s">
        <v>136</v>
      </c>
      <c r="J4026" t="s">
        <v>137</v>
      </c>
      <c r="K4026" t="s">
        <v>138</v>
      </c>
      <c r="L4026" t="s">
        <v>11803</v>
      </c>
      <c r="M4026" t="s">
        <v>11804</v>
      </c>
      <c r="N4026">
        <v>1.1924999999999999</v>
      </c>
      <c r="O4026">
        <v>0</v>
      </c>
      <c r="P4026">
        <v>51</v>
      </c>
      <c r="Q4026">
        <v>0</v>
      </c>
      <c r="R4026">
        <v>0</v>
      </c>
      <c r="S4026">
        <v>0</v>
      </c>
      <c r="T4026">
        <v>2</v>
      </c>
      <c r="U4026">
        <v>0</v>
      </c>
      <c r="V4026">
        <v>0</v>
      </c>
      <c r="W4026">
        <v>0</v>
      </c>
      <c r="X4026">
        <v>5.0156900690762241</v>
      </c>
      <c r="Y4026">
        <v>0</v>
      </c>
      <c r="Z4026">
        <v>0</v>
      </c>
      <c r="AA4026">
        <v>0</v>
      </c>
      <c r="AB4026">
        <v>2.3519202895478744</v>
      </c>
      <c r="AC4026">
        <v>0</v>
      </c>
      <c r="AD4026">
        <v>0</v>
      </c>
      <c r="AE4026">
        <v>7.3676103586240984</v>
      </c>
    </row>
    <row r="4027" spans="1:31" x14ac:dyDescent="0.25">
      <c r="A4027">
        <v>2387286</v>
      </c>
      <c r="B4027">
        <v>1</v>
      </c>
      <c r="C4027" t="s">
        <v>80</v>
      </c>
      <c r="D4027" t="s">
        <v>89</v>
      </c>
      <c r="E4027" t="s">
        <v>155</v>
      </c>
      <c r="F4027" t="s">
        <v>11805</v>
      </c>
      <c r="G4027" t="s">
        <v>867</v>
      </c>
      <c r="H4027" t="s">
        <v>135</v>
      </c>
      <c r="I4027" t="s">
        <v>136</v>
      </c>
      <c r="J4027" t="s">
        <v>137</v>
      </c>
      <c r="K4027" t="s">
        <v>138</v>
      </c>
      <c r="L4027" t="s">
        <v>11806</v>
      </c>
      <c r="M4027" t="s">
        <v>11807</v>
      </c>
      <c r="N4027">
        <v>0.70750000000000002</v>
      </c>
      <c r="O4027">
        <v>0</v>
      </c>
      <c r="P4027">
        <v>25</v>
      </c>
      <c r="Q4027">
        <v>0</v>
      </c>
      <c r="R4027">
        <v>0</v>
      </c>
      <c r="S4027">
        <v>0</v>
      </c>
      <c r="T4027">
        <v>9</v>
      </c>
      <c r="U4027">
        <v>0</v>
      </c>
      <c r="V4027">
        <v>0</v>
      </c>
      <c r="W4027">
        <v>0</v>
      </c>
      <c r="X4027">
        <v>6.2886150183207334</v>
      </c>
      <c r="Y4027">
        <v>0</v>
      </c>
      <c r="Z4027">
        <v>0</v>
      </c>
      <c r="AA4027">
        <v>0</v>
      </c>
      <c r="AB4027">
        <v>7.5509173475549316</v>
      </c>
      <c r="AC4027">
        <v>0</v>
      </c>
      <c r="AD4027">
        <v>0</v>
      </c>
      <c r="AE4027">
        <v>13.839532365875666</v>
      </c>
    </row>
    <row r="4028" spans="1:31" x14ac:dyDescent="0.25">
      <c r="A4028">
        <v>2387287</v>
      </c>
      <c r="B4028">
        <v>1</v>
      </c>
      <c r="C4028" t="s">
        <v>80</v>
      </c>
      <c r="D4028" t="s">
        <v>105</v>
      </c>
      <c r="E4028" t="s">
        <v>155</v>
      </c>
      <c r="F4028" t="s">
        <v>11808</v>
      </c>
      <c r="G4028" t="s">
        <v>867</v>
      </c>
      <c r="H4028" t="s">
        <v>135</v>
      </c>
      <c r="I4028" t="s">
        <v>136</v>
      </c>
      <c r="J4028" t="s">
        <v>137</v>
      </c>
      <c r="K4028" t="s">
        <v>138</v>
      </c>
      <c r="L4028" t="s">
        <v>11809</v>
      </c>
      <c r="M4028" t="s">
        <v>11810</v>
      </c>
      <c r="N4028">
        <v>0.81361111100000005</v>
      </c>
      <c r="O4028">
        <v>0</v>
      </c>
      <c r="P4028">
        <v>14</v>
      </c>
      <c r="Q4028">
        <v>0</v>
      </c>
      <c r="R4028">
        <v>8</v>
      </c>
      <c r="S4028">
        <v>0</v>
      </c>
      <c r="T4028">
        <v>4</v>
      </c>
      <c r="U4028">
        <v>0</v>
      </c>
      <c r="V4028">
        <v>0</v>
      </c>
      <c r="W4028">
        <v>0</v>
      </c>
      <c r="X4028">
        <v>3.0325553286302749</v>
      </c>
      <c r="Y4028">
        <v>0</v>
      </c>
      <c r="Z4028">
        <v>1.0287482681310913</v>
      </c>
      <c r="AA4028">
        <v>0</v>
      </c>
      <c r="AB4028">
        <v>12.1938197348946</v>
      </c>
      <c r="AC4028">
        <v>0</v>
      </c>
      <c r="AD4028">
        <v>0</v>
      </c>
      <c r="AE4028">
        <v>16.255123331655966</v>
      </c>
    </row>
    <row r="4029" spans="1:31" x14ac:dyDescent="0.25">
      <c r="A4029">
        <v>2387245</v>
      </c>
      <c r="B4029">
        <v>1</v>
      </c>
      <c r="C4029" t="s">
        <v>80</v>
      </c>
      <c r="D4029" t="s">
        <v>100</v>
      </c>
      <c r="E4029" t="s">
        <v>132</v>
      </c>
      <c r="F4029" t="s">
        <v>11811</v>
      </c>
      <c r="G4029" t="s">
        <v>161</v>
      </c>
      <c r="H4029" t="s">
        <v>135</v>
      </c>
      <c r="I4029" t="s">
        <v>136</v>
      </c>
      <c r="J4029" t="s">
        <v>137</v>
      </c>
      <c r="K4029" t="s">
        <v>138</v>
      </c>
      <c r="L4029" t="s">
        <v>11812</v>
      </c>
      <c r="M4029" t="s">
        <v>11813</v>
      </c>
      <c r="N4029">
        <v>3.468611111</v>
      </c>
      <c r="O4029">
        <v>0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</row>
    <row r="4030" spans="1:31" x14ac:dyDescent="0.25">
      <c r="A4030">
        <v>2387250</v>
      </c>
      <c r="B4030">
        <v>1</v>
      </c>
      <c r="C4030" t="s">
        <v>80</v>
      </c>
      <c r="D4030" t="s">
        <v>95</v>
      </c>
      <c r="E4030" t="s">
        <v>132</v>
      </c>
      <c r="F4030" t="s">
        <v>11814</v>
      </c>
      <c r="G4030" t="s">
        <v>172</v>
      </c>
      <c r="H4030" t="s">
        <v>135</v>
      </c>
      <c r="I4030" t="s">
        <v>136</v>
      </c>
      <c r="J4030" t="s">
        <v>137</v>
      </c>
      <c r="K4030" t="s">
        <v>138</v>
      </c>
      <c r="L4030" t="s">
        <v>11815</v>
      </c>
      <c r="M4030" t="s">
        <v>11816</v>
      </c>
      <c r="N4030">
        <v>2.6741666660000001</v>
      </c>
      <c r="O4030">
        <v>0</v>
      </c>
      <c r="P4030">
        <v>4</v>
      </c>
      <c r="Q4030">
        <v>0</v>
      </c>
      <c r="R4030">
        <v>0</v>
      </c>
      <c r="S4030">
        <v>0</v>
      </c>
      <c r="T4030">
        <v>2</v>
      </c>
      <c r="U4030">
        <v>0</v>
      </c>
      <c r="V4030">
        <v>0</v>
      </c>
      <c r="W4030">
        <v>0</v>
      </c>
      <c r="X4030">
        <v>2.1498156246211253</v>
      </c>
      <c r="Y4030">
        <v>0</v>
      </c>
      <c r="Z4030">
        <v>0</v>
      </c>
      <c r="AA4030">
        <v>0</v>
      </c>
      <c r="AB4030">
        <v>13.240413663581025</v>
      </c>
      <c r="AC4030">
        <v>0</v>
      </c>
      <c r="AD4030">
        <v>0</v>
      </c>
      <c r="AE4030">
        <v>15.39022928820215</v>
      </c>
    </row>
    <row r="4031" spans="1:31" x14ac:dyDescent="0.25">
      <c r="A4031">
        <v>2387276</v>
      </c>
      <c r="B4031">
        <v>1</v>
      </c>
      <c r="C4031" t="s">
        <v>80</v>
      </c>
      <c r="D4031" t="s">
        <v>99</v>
      </c>
      <c r="E4031" t="s">
        <v>132</v>
      </c>
      <c r="F4031" t="s">
        <v>1912</v>
      </c>
      <c r="G4031" t="s">
        <v>149</v>
      </c>
      <c r="H4031" t="s">
        <v>135</v>
      </c>
      <c r="I4031" t="s">
        <v>136</v>
      </c>
      <c r="J4031" t="s">
        <v>137</v>
      </c>
      <c r="K4031" t="s">
        <v>138</v>
      </c>
      <c r="L4031" t="s">
        <v>11817</v>
      </c>
      <c r="M4031" t="s">
        <v>11818</v>
      </c>
      <c r="N4031">
        <v>1.8474999999999999</v>
      </c>
      <c r="O4031">
        <v>0</v>
      </c>
      <c r="P4031">
        <v>1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</row>
    <row r="4032" spans="1:31" x14ac:dyDescent="0.25">
      <c r="A4032">
        <v>2387296</v>
      </c>
      <c r="B4032">
        <v>1</v>
      </c>
      <c r="C4032" t="s">
        <v>81</v>
      </c>
      <c r="D4032" t="s">
        <v>128</v>
      </c>
      <c r="E4032" t="s">
        <v>132</v>
      </c>
      <c r="F4032" t="s">
        <v>11819</v>
      </c>
      <c r="G4032" t="s">
        <v>149</v>
      </c>
      <c r="H4032" t="s">
        <v>135</v>
      </c>
      <c r="I4032" t="s">
        <v>136</v>
      </c>
      <c r="J4032" t="s">
        <v>137</v>
      </c>
      <c r="K4032" t="s">
        <v>138</v>
      </c>
      <c r="L4032" t="s">
        <v>11820</v>
      </c>
      <c r="M4032" t="s">
        <v>11821</v>
      </c>
      <c r="N4032">
        <v>1.4344444439999999</v>
      </c>
      <c r="O4032">
        <v>0</v>
      </c>
      <c r="P4032">
        <v>1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8.2407279671233347E-2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8.2407279671233347E-2</v>
      </c>
    </row>
    <row r="4033" spans="1:31" x14ac:dyDescent="0.25">
      <c r="A4033">
        <v>2387297</v>
      </c>
      <c r="B4033">
        <v>1</v>
      </c>
      <c r="C4033" t="s">
        <v>80</v>
      </c>
      <c r="D4033" t="s">
        <v>105</v>
      </c>
      <c r="E4033" t="s">
        <v>155</v>
      </c>
      <c r="F4033" t="s">
        <v>11822</v>
      </c>
      <c r="G4033" t="s">
        <v>867</v>
      </c>
      <c r="H4033" t="s">
        <v>135</v>
      </c>
      <c r="I4033" t="s">
        <v>136</v>
      </c>
      <c r="J4033" t="s">
        <v>137</v>
      </c>
      <c r="K4033" t="s">
        <v>138</v>
      </c>
      <c r="L4033" t="s">
        <v>11823</v>
      </c>
      <c r="M4033" t="s">
        <v>11824</v>
      </c>
      <c r="N4033">
        <v>0.67472222199999998</v>
      </c>
      <c r="O4033">
        <v>0</v>
      </c>
      <c r="P4033">
        <v>1</v>
      </c>
      <c r="Q4033">
        <v>0</v>
      </c>
      <c r="R4033">
        <v>0</v>
      </c>
      <c r="S4033">
        <v>0</v>
      </c>
      <c r="T4033">
        <v>3</v>
      </c>
      <c r="U4033">
        <v>0</v>
      </c>
      <c r="V4033">
        <v>0</v>
      </c>
      <c r="W4033">
        <v>0</v>
      </c>
      <c r="X4033">
        <v>1.0154920360869999</v>
      </c>
      <c r="Y4033">
        <v>0</v>
      </c>
      <c r="Z4033">
        <v>0</v>
      </c>
      <c r="AA4033">
        <v>0</v>
      </c>
      <c r="AB4033">
        <v>3.0239775746627329</v>
      </c>
      <c r="AC4033">
        <v>0</v>
      </c>
      <c r="AD4033">
        <v>0</v>
      </c>
      <c r="AE4033">
        <v>4.039469610749733</v>
      </c>
    </row>
    <row r="4034" spans="1:31" x14ac:dyDescent="0.25">
      <c r="A4034">
        <v>2387298</v>
      </c>
      <c r="B4034">
        <v>1</v>
      </c>
      <c r="C4034" t="s">
        <v>80</v>
      </c>
      <c r="D4034" t="s">
        <v>94</v>
      </c>
      <c r="E4034" t="s">
        <v>155</v>
      </c>
      <c r="F4034" t="s">
        <v>11825</v>
      </c>
      <c r="G4034" t="s">
        <v>867</v>
      </c>
      <c r="H4034" t="s">
        <v>135</v>
      </c>
      <c r="I4034" t="s">
        <v>136</v>
      </c>
      <c r="J4034" t="s">
        <v>137</v>
      </c>
      <c r="K4034" t="s">
        <v>138</v>
      </c>
      <c r="L4034" t="s">
        <v>11826</v>
      </c>
      <c r="M4034" t="s">
        <v>11827</v>
      </c>
      <c r="N4034">
        <v>0.55777777699999997</v>
      </c>
      <c r="O4034">
        <v>0</v>
      </c>
      <c r="P4034">
        <v>63</v>
      </c>
      <c r="Q4034">
        <v>0</v>
      </c>
      <c r="R4034">
        <v>3</v>
      </c>
      <c r="S4034">
        <v>0</v>
      </c>
      <c r="T4034">
        <v>4</v>
      </c>
      <c r="U4034">
        <v>0</v>
      </c>
      <c r="V4034">
        <v>0</v>
      </c>
      <c r="W4034">
        <v>0</v>
      </c>
      <c r="X4034">
        <v>6.8561350758212685</v>
      </c>
      <c r="Y4034">
        <v>0</v>
      </c>
      <c r="Z4034">
        <v>0.51488757653740003</v>
      </c>
      <c r="AA4034">
        <v>0</v>
      </c>
      <c r="AB4034">
        <v>0.17081509837394168</v>
      </c>
      <c r="AC4034">
        <v>0</v>
      </c>
      <c r="AD4034">
        <v>0</v>
      </c>
      <c r="AE4034">
        <v>7.5418377507326104</v>
      </c>
    </row>
    <row r="4035" spans="1:31" x14ac:dyDescent="0.25">
      <c r="A4035">
        <v>2387319</v>
      </c>
      <c r="B4035">
        <v>1</v>
      </c>
      <c r="C4035" t="s">
        <v>80</v>
      </c>
      <c r="D4035" t="s">
        <v>84</v>
      </c>
      <c r="E4035" t="s">
        <v>155</v>
      </c>
      <c r="F4035" t="s">
        <v>10988</v>
      </c>
      <c r="G4035" t="s">
        <v>203</v>
      </c>
      <c r="H4035" t="s">
        <v>135</v>
      </c>
      <c r="I4035" t="s">
        <v>136</v>
      </c>
      <c r="J4035" t="s">
        <v>137</v>
      </c>
      <c r="K4035" t="s">
        <v>138</v>
      </c>
      <c r="L4035" t="s">
        <v>11828</v>
      </c>
      <c r="M4035" t="s">
        <v>11829</v>
      </c>
      <c r="N4035">
        <v>0.36416666600000003</v>
      </c>
      <c r="O4035">
        <v>0</v>
      </c>
      <c r="P4035">
        <v>188</v>
      </c>
      <c r="Q4035">
        <v>0</v>
      </c>
      <c r="R4035">
        <v>0</v>
      </c>
      <c r="S4035">
        <v>0</v>
      </c>
      <c r="T4035">
        <v>9</v>
      </c>
      <c r="U4035">
        <v>0</v>
      </c>
      <c r="V4035">
        <v>0</v>
      </c>
      <c r="W4035">
        <v>0</v>
      </c>
      <c r="X4035">
        <v>13.395966472163526</v>
      </c>
      <c r="Y4035">
        <v>0</v>
      </c>
      <c r="Z4035">
        <v>0</v>
      </c>
      <c r="AA4035">
        <v>0</v>
      </c>
      <c r="AB4035">
        <v>3.4130021366304</v>
      </c>
      <c r="AC4035">
        <v>0</v>
      </c>
      <c r="AD4035">
        <v>0</v>
      </c>
      <c r="AE4035">
        <v>16.808968608793926</v>
      </c>
    </row>
    <row r="4036" spans="1:31" x14ac:dyDescent="0.25">
      <c r="A4036">
        <v>2387322</v>
      </c>
      <c r="B4036">
        <v>1</v>
      </c>
      <c r="C4036" t="s">
        <v>81</v>
      </c>
      <c r="D4036" t="s">
        <v>113</v>
      </c>
      <c r="E4036" t="s">
        <v>132</v>
      </c>
      <c r="F4036" t="s">
        <v>11830</v>
      </c>
      <c r="G4036" t="s">
        <v>149</v>
      </c>
      <c r="H4036" t="s">
        <v>135</v>
      </c>
      <c r="I4036" t="s">
        <v>136</v>
      </c>
      <c r="J4036" t="s">
        <v>137</v>
      </c>
      <c r="K4036" t="s">
        <v>138</v>
      </c>
      <c r="L4036" t="s">
        <v>11831</v>
      </c>
      <c r="M4036" t="s">
        <v>11832</v>
      </c>
      <c r="N4036">
        <v>0.82750000000000001</v>
      </c>
      <c r="O4036">
        <v>0</v>
      </c>
      <c r="P4036">
        <v>1</v>
      </c>
      <c r="Q4036">
        <v>0</v>
      </c>
      <c r="R4036">
        <v>0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0.33859057718243329</v>
      </c>
      <c r="Y4036">
        <v>0</v>
      </c>
      <c r="Z4036">
        <v>0</v>
      </c>
      <c r="AA4036">
        <v>0</v>
      </c>
      <c r="AB4036">
        <v>1.4398438905773998</v>
      </c>
      <c r="AC4036">
        <v>0</v>
      </c>
      <c r="AD4036">
        <v>0</v>
      </c>
      <c r="AE4036">
        <v>1.7784344677598332</v>
      </c>
    </row>
    <row r="4037" spans="1:31" x14ac:dyDescent="0.25">
      <c r="A4037">
        <v>2387329</v>
      </c>
      <c r="B4037">
        <v>1</v>
      </c>
      <c r="C4037" t="s">
        <v>80</v>
      </c>
      <c r="D4037" t="s">
        <v>105</v>
      </c>
      <c r="E4037" t="s">
        <v>155</v>
      </c>
      <c r="F4037" t="s">
        <v>11833</v>
      </c>
      <c r="G4037" t="s">
        <v>867</v>
      </c>
      <c r="H4037" t="s">
        <v>135</v>
      </c>
      <c r="I4037" t="s">
        <v>136</v>
      </c>
      <c r="J4037" t="s">
        <v>137</v>
      </c>
      <c r="K4037" t="s">
        <v>138</v>
      </c>
      <c r="L4037" t="s">
        <v>11834</v>
      </c>
      <c r="M4037" t="s">
        <v>11835</v>
      </c>
      <c r="N4037">
        <v>0.87</v>
      </c>
      <c r="O4037">
        <v>0</v>
      </c>
      <c r="P4037">
        <v>6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0.85889512410423341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0.85889512410423341</v>
      </c>
    </row>
    <row r="4038" spans="1:31" x14ac:dyDescent="0.25">
      <c r="A4038">
        <v>2387249</v>
      </c>
      <c r="B4038">
        <v>1</v>
      </c>
      <c r="C4038" t="s">
        <v>80</v>
      </c>
      <c r="D4038" t="s">
        <v>83</v>
      </c>
      <c r="E4038" t="s">
        <v>132</v>
      </c>
      <c r="F4038" t="s">
        <v>11836</v>
      </c>
      <c r="G4038" t="s">
        <v>172</v>
      </c>
      <c r="H4038" t="s">
        <v>135</v>
      </c>
      <c r="I4038" t="s">
        <v>136</v>
      </c>
      <c r="J4038" t="s">
        <v>3</v>
      </c>
      <c r="K4038" t="s">
        <v>138</v>
      </c>
      <c r="L4038" t="s">
        <v>11837</v>
      </c>
      <c r="M4038" t="s">
        <v>11838</v>
      </c>
      <c r="N4038">
        <v>4.2549999999999999</v>
      </c>
      <c r="O4038">
        <v>0</v>
      </c>
      <c r="P4038">
        <v>17</v>
      </c>
      <c r="Q4038">
        <v>0</v>
      </c>
      <c r="R4038">
        <v>0</v>
      </c>
      <c r="S4038">
        <v>0</v>
      </c>
      <c r="T4038">
        <v>6</v>
      </c>
      <c r="U4038">
        <v>0</v>
      </c>
      <c r="V4038">
        <v>0</v>
      </c>
      <c r="W4038">
        <v>0</v>
      </c>
      <c r="X4038">
        <v>18.54190139971611</v>
      </c>
      <c r="Y4038">
        <v>0</v>
      </c>
      <c r="Z4038">
        <v>0</v>
      </c>
      <c r="AA4038">
        <v>0</v>
      </c>
      <c r="AB4038">
        <v>30.574202063466601</v>
      </c>
      <c r="AC4038">
        <v>0</v>
      </c>
      <c r="AD4038">
        <v>0</v>
      </c>
      <c r="AE4038">
        <v>49.116103463182711</v>
      </c>
    </row>
    <row r="4039" spans="1:31" x14ac:dyDescent="0.25">
      <c r="A4039">
        <v>2387272</v>
      </c>
      <c r="B4039">
        <v>1</v>
      </c>
      <c r="C4039" t="s">
        <v>80</v>
      </c>
      <c r="D4039" t="s">
        <v>84</v>
      </c>
      <c r="E4039" t="s">
        <v>132</v>
      </c>
      <c r="F4039" t="s">
        <v>11839</v>
      </c>
      <c r="G4039" t="s">
        <v>149</v>
      </c>
      <c r="H4039" t="s">
        <v>135</v>
      </c>
      <c r="I4039" t="s">
        <v>136</v>
      </c>
      <c r="J4039" t="s">
        <v>137</v>
      </c>
      <c r="K4039" t="s">
        <v>138</v>
      </c>
      <c r="L4039" t="s">
        <v>11840</v>
      </c>
      <c r="M4039" t="s">
        <v>11841</v>
      </c>
      <c r="N4039">
        <v>4.5738888879999999</v>
      </c>
      <c r="O4039">
        <v>0</v>
      </c>
      <c r="P4039">
        <v>11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9.035092946482651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9.035092946482651</v>
      </c>
    </row>
    <row r="4040" spans="1:31" x14ac:dyDescent="0.25">
      <c r="A4040">
        <v>2387274</v>
      </c>
      <c r="B4040">
        <v>1</v>
      </c>
      <c r="C4040" t="s">
        <v>80</v>
      </c>
      <c r="D4040" t="s">
        <v>101</v>
      </c>
      <c r="E4040" t="s">
        <v>132</v>
      </c>
      <c r="F4040" t="s">
        <v>11842</v>
      </c>
      <c r="G4040" t="s">
        <v>149</v>
      </c>
      <c r="H4040" t="s">
        <v>135</v>
      </c>
      <c r="I4040" t="s">
        <v>136</v>
      </c>
      <c r="J4040" t="s">
        <v>137</v>
      </c>
      <c r="K4040" t="s">
        <v>138</v>
      </c>
      <c r="L4040" t="s">
        <v>11843</v>
      </c>
      <c r="M4040" t="s">
        <v>11844</v>
      </c>
      <c r="N4040">
        <v>4.91</v>
      </c>
      <c r="O4040">
        <v>0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0.55811095183530013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0.55811095183530013</v>
      </c>
    </row>
    <row r="4041" spans="1:31" x14ac:dyDescent="0.25">
      <c r="A4041">
        <v>2387289</v>
      </c>
      <c r="B4041">
        <v>1</v>
      </c>
      <c r="C4041" t="s">
        <v>80</v>
      </c>
      <c r="D4041" t="s">
        <v>92</v>
      </c>
      <c r="E4041" t="s">
        <v>155</v>
      </c>
      <c r="F4041" t="s">
        <v>11845</v>
      </c>
      <c r="G4041" t="s">
        <v>203</v>
      </c>
      <c r="H4041" t="s">
        <v>135</v>
      </c>
      <c r="I4041" t="s">
        <v>136</v>
      </c>
      <c r="J4041" t="s">
        <v>137</v>
      </c>
      <c r="K4041" t="s">
        <v>138</v>
      </c>
      <c r="L4041" t="s">
        <v>11846</v>
      </c>
      <c r="M4041" t="s">
        <v>11847</v>
      </c>
      <c r="N4041">
        <v>2.673333333</v>
      </c>
      <c r="O4041">
        <v>0</v>
      </c>
      <c r="P4041">
        <v>20</v>
      </c>
      <c r="Q4041">
        <v>0</v>
      </c>
      <c r="R4041">
        <v>14</v>
      </c>
      <c r="S4041">
        <v>0</v>
      </c>
      <c r="T4041">
        <v>2</v>
      </c>
      <c r="U4041">
        <v>0</v>
      </c>
      <c r="V4041">
        <v>0</v>
      </c>
      <c r="W4041">
        <v>0</v>
      </c>
      <c r="X4041">
        <v>21.844523936152498</v>
      </c>
      <c r="Y4041">
        <v>0</v>
      </c>
      <c r="Z4041">
        <v>10.088956958231002</v>
      </c>
      <c r="AA4041">
        <v>0</v>
      </c>
      <c r="AB4041">
        <v>0.59667589159549994</v>
      </c>
      <c r="AC4041">
        <v>0</v>
      </c>
      <c r="AD4041">
        <v>0</v>
      </c>
      <c r="AE4041">
        <v>32.530156785979003</v>
      </c>
    </row>
    <row r="4042" spans="1:31" x14ac:dyDescent="0.25">
      <c r="A4042">
        <v>2387317</v>
      </c>
      <c r="B4042">
        <v>1</v>
      </c>
      <c r="C4042" t="s">
        <v>81</v>
      </c>
      <c r="D4042" t="s">
        <v>120</v>
      </c>
      <c r="E4042" t="s">
        <v>132</v>
      </c>
      <c r="F4042" t="s">
        <v>11848</v>
      </c>
      <c r="G4042" t="s">
        <v>149</v>
      </c>
      <c r="H4042" t="s">
        <v>135</v>
      </c>
      <c r="I4042" t="s">
        <v>136</v>
      </c>
      <c r="J4042" t="s">
        <v>137</v>
      </c>
      <c r="K4042" t="s">
        <v>138</v>
      </c>
      <c r="L4042" t="s">
        <v>11849</v>
      </c>
      <c r="M4042" t="s">
        <v>11850</v>
      </c>
      <c r="N4042">
        <v>3.1258333330000001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3.4828167366602494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3.4828167366602494</v>
      </c>
    </row>
    <row r="4043" spans="1:31" x14ac:dyDescent="0.25">
      <c r="A4043">
        <v>2387345</v>
      </c>
      <c r="B4043">
        <v>1</v>
      </c>
      <c r="C4043" t="s">
        <v>80</v>
      </c>
      <c r="D4043" t="s">
        <v>82</v>
      </c>
      <c r="E4043" t="s">
        <v>170</v>
      </c>
      <c r="F4043" t="s">
        <v>11851</v>
      </c>
      <c r="G4043" t="s">
        <v>343</v>
      </c>
      <c r="H4043" t="s">
        <v>135</v>
      </c>
      <c r="I4043" t="s">
        <v>136</v>
      </c>
      <c r="J4043" t="s">
        <v>137</v>
      </c>
      <c r="K4043" t="s">
        <v>138</v>
      </c>
      <c r="L4043" t="s">
        <v>11852</v>
      </c>
      <c r="M4043" t="s">
        <v>11853</v>
      </c>
      <c r="N4043">
        <v>1.9727777769999999</v>
      </c>
      <c r="O4043">
        <v>0</v>
      </c>
      <c r="P4043">
        <v>36</v>
      </c>
      <c r="Q4043">
        <v>0</v>
      </c>
      <c r="R4043">
        <v>0</v>
      </c>
      <c r="S4043">
        <v>0</v>
      </c>
      <c r="T4043">
        <v>22</v>
      </c>
      <c r="U4043">
        <v>0</v>
      </c>
      <c r="V4043">
        <v>0</v>
      </c>
      <c r="W4043">
        <v>0</v>
      </c>
      <c r="X4043">
        <v>22.457573858372783</v>
      </c>
      <c r="Y4043">
        <v>0</v>
      </c>
      <c r="Z4043">
        <v>0</v>
      </c>
      <c r="AA4043">
        <v>0</v>
      </c>
      <c r="AB4043">
        <v>34.261338869565861</v>
      </c>
      <c r="AC4043">
        <v>0</v>
      </c>
      <c r="AD4043">
        <v>0</v>
      </c>
      <c r="AE4043">
        <v>56.718912727938644</v>
      </c>
    </row>
    <row r="4044" spans="1:31" x14ac:dyDescent="0.25">
      <c r="A4044">
        <v>2387347</v>
      </c>
      <c r="B4044">
        <v>1</v>
      </c>
      <c r="C4044" t="s">
        <v>80</v>
      </c>
      <c r="D4044" t="s">
        <v>105</v>
      </c>
      <c r="E4044" t="s">
        <v>132</v>
      </c>
      <c r="F4044" t="s">
        <v>11854</v>
      </c>
      <c r="G4044" t="s">
        <v>145</v>
      </c>
      <c r="H4044" t="s">
        <v>135</v>
      </c>
      <c r="I4044" t="s">
        <v>136</v>
      </c>
      <c r="J4044" t="s">
        <v>137</v>
      </c>
      <c r="K4044" t="s">
        <v>138</v>
      </c>
      <c r="L4044" t="s">
        <v>11855</v>
      </c>
      <c r="M4044" t="s">
        <v>11856</v>
      </c>
      <c r="N4044">
        <v>3.3369444439999998</v>
      </c>
      <c r="O4044">
        <v>0</v>
      </c>
      <c r="P4044">
        <v>2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1.8697055357069996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1.8697055357069996</v>
      </c>
    </row>
    <row r="4045" spans="1:31" x14ac:dyDescent="0.25">
      <c r="A4045">
        <v>2387354</v>
      </c>
      <c r="B4045">
        <v>1</v>
      </c>
      <c r="C4045" t="s">
        <v>80</v>
      </c>
      <c r="D4045" t="s">
        <v>106</v>
      </c>
      <c r="E4045" t="s">
        <v>132</v>
      </c>
      <c r="F4045" t="s">
        <v>11857</v>
      </c>
      <c r="G4045" t="s">
        <v>145</v>
      </c>
      <c r="H4045" t="s">
        <v>135</v>
      </c>
      <c r="I4045" t="s">
        <v>136</v>
      </c>
      <c r="J4045" t="s">
        <v>137</v>
      </c>
      <c r="K4045" t="s">
        <v>138</v>
      </c>
      <c r="L4045" t="s">
        <v>11858</v>
      </c>
      <c r="M4045" t="s">
        <v>11859</v>
      </c>
      <c r="N4045">
        <v>0.74388888799999997</v>
      </c>
      <c r="O4045">
        <v>0</v>
      </c>
      <c r="P4045">
        <v>17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3.6314921782621998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3.6314921782621998</v>
      </c>
    </row>
    <row r="4046" spans="1:31" x14ac:dyDescent="0.25">
      <c r="A4046">
        <v>2387358</v>
      </c>
      <c r="B4046">
        <v>1</v>
      </c>
      <c r="C4046" t="s">
        <v>80</v>
      </c>
      <c r="D4046" t="s">
        <v>101</v>
      </c>
      <c r="E4046" t="s">
        <v>155</v>
      </c>
      <c r="F4046" t="s">
        <v>11860</v>
      </c>
      <c r="G4046" t="s">
        <v>867</v>
      </c>
      <c r="H4046" t="s">
        <v>135</v>
      </c>
      <c r="I4046" t="s">
        <v>136</v>
      </c>
      <c r="J4046" t="s">
        <v>137</v>
      </c>
      <c r="K4046" t="s">
        <v>138</v>
      </c>
      <c r="L4046" t="s">
        <v>11861</v>
      </c>
      <c r="M4046" t="s">
        <v>11862</v>
      </c>
      <c r="N4046">
        <v>0.82777777699999999</v>
      </c>
      <c r="O4046">
        <v>0</v>
      </c>
      <c r="P4046">
        <v>54</v>
      </c>
      <c r="Q4046">
        <v>0</v>
      </c>
      <c r="R4046">
        <v>0</v>
      </c>
      <c r="S4046">
        <v>0</v>
      </c>
      <c r="T4046">
        <v>3</v>
      </c>
      <c r="U4046">
        <v>0</v>
      </c>
      <c r="V4046">
        <v>0</v>
      </c>
      <c r="W4046">
        <v>0</v>
      </c>
      <c r="X4046">
        <v>10.743841167439401</v>
      </c>
      <c r="Y4046">
        <v>0</v>
      </c>
      <c r="Z4046">
        <v>0</v>
      </c>
      <c r="AA4046">
        <v>0</v>
      </c>
      <c r="AB4046">
        <v>1.3561595921114999</v>
      </c>
      <c r="AC4046">
        <v>0</v>
      </c>
      <c r="AD4046">
        <v>0</v>
      </c>
      <c r="AE4046">
        <v>12.1000007595509</v>
      </c>
    </row>
    <row r="4047" spans="1:31" x14ac:dyDescent="0.25">
      <c r="A4047">
        <v>2387363</v>
      </c>
      <c r="B4047">
        <v>1</v>
      </c>
      <c r="C4047" t="s">
        <v>80</v>
      </c>
      <c r="D4047" t="s">
        <v>105</v>
      </c>
      <c r="E4047" t="s">
        <v>155</v>
      </c>
      <c r="F4047" t="s">
        <v>2262</v>
      </c>
      <c r="G4047" t="s">
        <v>203</v>
      </c>
      <c r="H4047" t="s">
        <v>135</v>
      </c>
      <c r="I4047" t="s">
        <v>136</v>
      </c>
      <c r="J4047" t="s">
        <v>137</v>
      </c>
      <c r="K4047" t="s">
        <v>138</v>
      </c>
      <c r="L4047" t="s">
        <v>11863</v>
      </c>
      <c r="M4047" t="s">
        <v>11864</v>
      </c>
      <c r="N4047">
        <v>1.2008333330000001</v>
      </c>
      <c r="O4047">
        <v>0</v>
      </c>
      <c r="P4047">
        <v>0</v>
      </c>
      <c r="Q4047">
        <v>0</v>
      </c>
      <c r="R4047">
        <v>15</v>
      </c>
      <c r="S4047">
        <v>0</v>
      </c>
      <c r="T4047">
        <v>1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29.475080734169449</v>
      </c>
      <c r="AA4047">
        <v>0</v>
      </c>
      <c r="AB4047">
        <v>0.84413879929973334</v>
      </c>
      <c r="AC4047">
        <v>0</v>
      </c>
      <c r="AD4047">
        <v>0</v>
      </c>
      <c r="AE4047">
        <v>30.319219533469184</v>
      </c>
    </row>
    <row r="4048" spans="1:31" x14ac:dyDescent="0.25">
      <c r="A4048">
        <v>2387365</v>
      </c>
      <c r="B4048">
        <v>1</v>
      </c>
      <c r="C4048" t="s">
        <v>80</v>
      </c>
      <c r="D4048" t="s">
        <v>92</v>
      </c>
      <c r="E4048" t="s">
        <v>132</v>
      </c>
      <c r="F4048" t="s">
        <v>11865</v>
      </c>
      <c r="G4048" t="s">
        <v>145</v>
      </c>
      <c r="H4048" t="s">
        <v>135</v>
      </c>
      <c r="I4048" t="s">
        <v>136</v>
      </c>
      <c r="J4048" t="s">
        <v>137</v>
      </c>
      <c r="K4048" t="s">
        <v>138</v>
      </c>
      <c r="L4048" t="s">
        <v>11866</v>
      </c>
      <c r="M4048" t="s">
        <v>11867</v>
      </c>
      <c r="N4048">
        <v>0.42527777700000002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1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9.6498239292000007E-2</v>
      </c>
      <c r="AC4048">
        <v>0</v>
      </c>
      <c r="AD4048">
        <v>0</v>
      </c>
      <c r="AE4048">
        <v>9.6498239292000007E-2</v>
      </c>
    </row>
    <row r="4049" spans="1:31" x14ac:dyDescent="0.25">
      <c r="A4049">
        <v>2387370</v>
      </c>
      <c r="B4049">
        <v>1</v>
      </c>
      <c r="C4049" t="s">
        <v>81</v>
      </c>
      <c r="D4049" t="s">
        <v>113</v>
      </c>
      <c r="E4049" t="s">
        <v>132</v>
      </c>
      <c r="F4049" t="s">
        <v>11868</v>
      </c>
      <c r="G4049" t="s">
        <v>134</v>
      </c>
      <c r="H4049" t="s">
        <v>135</v>
      </c>
      <c r="I4049" t="s">
        <v>136</v>
      </c>
      <c r="J4049" t="s">
        <v>137</v>
      </c>
      <c r="K4049" t="s">
        <v>138</v>
      </c>
      <c r="L4049" t="s">
        <v>11869</v>
      </c>
      <c r="M4049" t="s">
        <v>11870</v>
      </c>
      <c r="N4049">
        <v>1.160833333</v>
      </c>
      <c r="O4049">
        <v>0</v>
      </c>
      <c r="P4049">
        <v>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0.18453803470149999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0.18453803470149999</v>
      </c>
    </row>
    <row r="4050" spans="1:31" x14ac:dyDescent="0.25">
      <c r="A4050">
        <v>2387375</v>
      </c>
      <c r="B4050">
        <v>1</v>
      </c>
      <c r="C4050" t="s">
        <v>80</v>
      </c>
      <c r="D4050" t="s">
        <v>110</v>
      </c>
      <c r="E4050" t="s">
        <v>132</v>
      </c>
      <c r="F4050" t="s">
        <v>11871</v>
      </c>
      <c r="G4050" t="s">
        <v>145</v>
      </c>
      <c r="H4050" t="s">
        <v>135</v>
      </c>
      <c r="I4050" t="s">
        <v>136</v>
      </c>
      <c r="J4050" t="s">
        <v>137</v>
      </c>
      <c r="K4050" t="s">
        <v>138</v>
      </c>
      <c r="L4050" t="s">
        <v>11872</v>
      </c>
      <c r="M4050" t="s">
        <v>11873</v>
      </c>
      <c r="N4050">
        <v>0.64472222199999996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54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48.599195539148837</v>
      </c>
      <c r="AC4050">
        <v>0</v>
      </c>
      <c r="AD4050">
        <v>0</v>
      </c>
      <c r="AE4050">
        <v>48.599195539148837</v>
      </c>
    </row>
    <row r="4051" spans="1:31" x14ac:dyDescent="0.25">
      <c r="A4051">
        <v>2387378</v>
      </c>
      <c r="B4051">
        <v>1</v>
      </c>
      <c r="C4051" t="s">
        <v>80</v>
      </c>
      <c r="D4051" t="s">
        <v>94</v>
      </c>
      <c r="E4051" t="s">
        <v>155</v>
      </c>
      <c r="F4051" t="s">
        <v>11874</v>
      </c>
      <c r="G4051" t="s">
        <v>867</v>
      </c>
      <c r="H4051" t="s">
        <v>135</v>
      </c>
      <c r="I4051" t="s">
        <v>136</v>
      </c>
      <c r="J4051" t="s">
        <v>137</v>
      </c>
      <c r="K4051" t="s">
        <v>138</v>
      </c>
      <c r="L4051" t="s">
        <v>11875</v>
      </c>
      <c r="M4051" t="s">
        <v>11876</v>
      </c>
      <c r="N4051">
        <v>1.0449999999999999</v>
      </c>
      <c r="O4051">
        <v>0</v>
      </c>
      <c r="P4051">
        <v>145</v>
      </c>
      <c r="Q4051">
        <v>0</v>
      </c>
      <c r="R4051">
        <v>0</v>
      </c>
      <c r="S4051">
        <v>0</v>
      </c>
      <c r="T4051">
        <v>3</v>
      </c>
      <c r="U4051">
        <v>0</v>
      </c>
      <c r="V4051">
        <v>0</v>
      </c>
      <c r="W4051">
        <v>0</v>
      </c>
      <c r="X4051">
        <v>32.634314282936138</v>
      </c>
      <c r="Y4051">
        <v>0</v>
      </c>
      <c r="Z4051">
        <v>0</v>
      </c>
      <c r="AA4051">
        <v>0</v>
      </c>
      <c r="AB4051">
        <v>9.6440882404366501</v>
      </c>
      <c r="AC4051">
        <v>0</v>
      </c>
      <c r="AD4051">
        <v>0</v>
      </c>
      <c r="AE4051">
        <v>42.27840252337279</v>
      </c>
    </row>
    <row r="4052" spans="1:31" x14ac:dyDescent="0.25">
      <c r="A4052">
        <v>2387381</v>
      </c>
      <c r="B4052">
        <v>1</v>
      </c>
      <c r="C4052" t="s">
        <v>80</v>
      </c>
      <c r="D4052" t="s">
        <v>110</v>
      </c>
      <c r="E4052" t="s">
        <v>132</v>
      </c>
      <c r="F4052" t="s">
        <v>11877</v>
      </c>
      <c r="G4052" t="s">
        <v>149</v>
      </c>
      <c r="H4052" t="s">
        <v>135</v>
      </c>
      <c r="I4052" t="s">
        <v>136</v>
      </c>
      <c r="J4052" t="s">
        <v>137</v>
      </c>
      <c r="K4052" t="s">
        <v>138</v>
      </c>
      <c r="L4052" t="s">
        <v>11878</v>
      </c>
      <c r="M4052" t="s">
        <v>11879</v>
      </c>
      <c r="N4052">
        <v>0.99111111100000004</v>
      </c>
      <c r="O4052">
        <v>0</v>
      </c>
      <c r="P4052">
        <v>3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0.87057671211206666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0.87057671211206666</v>
      </c>
    </row>
    <row r="4053" spans="1:31" x14ac:dyDescent="0.25">
      <c r="A4053">
        <v>2387384</v>
      </c>
      <c r="B4053">
        <v>1</v>
      </c>
      <c r="C4053" t="s">
        <v>80</v>
      </c>
      <c r="D4053" t="s">
        <v>101</v>
      </c>
      <c r="E4053" t="s">
        <v>155</v>
      </c>
      <c r="F4053" t="s">
        <v>11880</v>
      </c>
      <c r="G4053" t="s">
        <v>867</v>
      </c>
      <c r="H4053" t="s">
        <v>135</v>
      </c>
      <c r="I4053" t="s">
        <v>136</v>
      </c>
      <c r="J4053" t="s">
        <v>137</v>
      </c>
      <c r="K4053" t="s">
        <v>138</v>
      </c>
      <c r="L4053" t="s">
        <v>11881</v>
      </c>
      <c r="M4053" t="s">
        <v>11882</v>
      </c>
      <c r="N4053">
        <v>0.98722222199999998</v>
      </c>
      <c r="O4053">
        <v>0</v>
      </c>
      <c r="P4053">
        <v>47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17.821878799526335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17.821878799526335</v>
      </c>
    </row>
    <row r="4054" spans="1:31" x14ac:dyDescent="0.25">
      <c r="A4054">
        <v>2387244</v>
      </c>
      <c r="B4054">
        <v>1</v>
      </c>
      <c r="C4054" t="s">
        <v>80</v>
      </c>
      <c r="D4054" t="s">
        <v>84</v>
      </c>
      <c r="E4054" t="s">
        <v>132</v>
      </c>
      <c r="F4054" t="s">
        <v>11883</v>
      </c>
      <c r="G4054" t="s">
        <v>149</v>
      </c>
      <c r="H4054" t="s">
        <v>135</v>
      </c>
      <c r="I4054" t="s">
        <v>136</v>
      </c>
      <c r="J4054" t="s">
        <v>137</v>
      </c>
      <c r="K4054" t="s">
        <v>138</v>
      </c>
      <c r="L4054" t="s">
        <v>11884</v>
      </c>
      <c r="M4054" t="s">
        <v>11885</v>
      </c>
      <c r="N4054">
        <v>7.454722222</v>
      </c>
      <c r="O4054">
        <v>0</v>
      </c>
      <c r="P4054">
        <v>2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3.4369407381351165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3.4369407381351165</v>
      </c>
    </row>
    <row r="4055" spans="1:31" x14ac:dyDescent="0.25">
      <c r="A4055">
        <v>2387311</v>
      </c>
      <c r="B4055">
        <v>1</v>
      </c>
      <c r="C4055" t="s">
        <v>80</v>
      </c>
      <c r="D4055" t="s">
        <v>83</v>
      </c>
      <c r="E4055" t="s">
        <v>132</v>
      </c>
      <c r="F4055" t="s">
        <v>11886</v>
      </c>
      <c r="G4055" t="s">
        <v>149</v>
      </c>
      <c r="H4055" t="s">
        <v>135</v>
      </c>
      <c r="I4055" t="s">
        <v>136</v>
      </c>
      <c r="J4055" t="s">
        <v>137</v>
      </c>
      <c r="K4055" t="s">
        <v>138</v>
      </c>
      <c r="L4055" t="s">
        <v>11887</v>
      </c>
      <c r="M4055" t="s">
        <v>11888</v>
      </c>
      <c r="N4055">
        <v>5.1155555550000003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1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7.3041179489541666</v>
      </c>
      <c r="AC4055">
        <v>0</v>
      </c>
      <c r="AD4055">
        <v>0</v>
      </c>
      <c r="AE4055">
        <v>7.3041179489541666</v>
      </c>
    </row>
    <row r="4056" spans="1:31" x14ac:dyDescent="0.25">
      <c r="A4056">
        <v>2387353</v>
      </c>
      <c r="B4056">
        <v>1</v>
      </c>
      <c r="C4056" t="s">
        <v>80</v>
      </c>
      <c r="D4056" t="s">
        <v>95</v>
      </c>
      <c r="E4056" t="s">
        <v>132</v>
      </c>
      <c r="F4056" t="s">
        <v>11889</v>
      </c>
      <c r="G4056" t="s">
        <v>172</v>
      </c>
      <c r="H4056" t="s">
        <v>135</v>
      </c>
      <c r="I4056" t="s">
        <v>136</v>
      </c>
      <c r="J4056" t="s">
        <v>3</v>
      </c>
      <c r="K4056" t="s">
        <v>138</v>
      </c>
      <c r="L4056" t="s">
        <v>11890</v>
      </c>
      <c r="M4056" t="s">
        <v>11891</v>
      </c>
      <c r="N4056">
        <v>3.0302777769999998</v>
      </c>
      <c r="O4056">
        <v>0</v>
      </c>
      <c r="P4056">
        <v>7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4.6657286198610004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4.6657286198610004</v>
      </c>
    </row>
    <row r="4057" spans="1:31" x14ac:dyDescent="0.25">
      <c r="A4057">
        <v>2387389</v>
      </c>
      <c r="B4057">
        <v>1</v>
      </c>
      <c r="C4057" t="s">
        <v>80</v>
      </c>
      <c r="D4057" t="s">
        <v>105</v>
      </c>
      <c r="E4057" t="s">
        <v>155</v>
      </c>
      <c r="F4057" t="s">
        <v>11892</v>
      </c>
      <c r="G4057" t="s">
        <v>203</v>
      </c>
      <c r="H4057" t="s">
        <v>135</v>
      </c>
      <c r="I4057" t="s">
        <v>136</v>
      </c>
      <c r="J4057" t="s">
        <v>137</v>
      </c>
      <c r="K4057" t="s">
        <v>138</v>
      </c>
      <c r="L4057" t="s">
        <v>11893</v>
      </c>
      <c r="M4057" t="s">
        <v>11894</v>
      </c>
      <c r="N4057">
        <v>2.0705555549999999</v>
      </c>
      <c r="O4057">
        <v>0</v>
      </c>
      <c r="P4057">
        <v>3</v>
      </c>
      <c r="Q4057">
        <v>0</v>
      </c>
      <c r="R4057">
        <v>0</v>
      </c>
      <c r="S4057">
        <v>0</v>
      </c>
      <c r="T4057">
        <v>2</v>
      </c>
      <c r="U4057">
        <v>0</v>
      </c>
      <c r="V4057">
        <v>0</v>
      </c>
      <c r="W4057">
        <v>0</v>
      </c>
      <c r="X4057">
        <v>0.8761267928055666</v>
      </c>
      <c r="Y4057">
        <v>0</v>
      </c>
      <c r="Z4057">
        <v>0</v>
      </c>
      <c r="AA4057">
        <v>0</v>
      </c>
      <c r="AB4057">
        <v>6.0818448111688337</v>
      </c>
      <c r="AC4057">
        <v>0</v>
      </c>
      <c r="AD4057">
        <v>0</v>
      </c>
      <c r="AE4057">
        <v>6.9579716039744</v>
      </c>
    </row>
    <row r="4058" spans="1:31" x14ac:dyDescent="0.25">
      <c r="A4058">
        <v>2387390</v>
      </c>
      <c r="B4058">
        <v>1</v>
      </c>
      <c r="C4058" t="s">
        <v>80</v>
      </c>
      <c r="D4058" t="s">
        <v>89</v>
      </c>
      <c r="E4058" t="s">
        <v>170</v>
      </c>
      <c r="F4058" t="s">
        <v>11895</v>
      </c>
      <c r="G4058" t="s">
        <v>867</v>
      </c>
      <c r="H4058" t="s">
        <v>135</v>
      </c>
      <c r="I4058" t="s">
        <v>136</v>
      </c>
      <c r="J4058" t="s">
        <v>137</v>
      </c>
      <c r="K4058" t="s">
        <v>138</v>
      </c>
      <c r="L4058" t="s">
        <v>11896</v>
      </c>
      <c r="M4058" t="s">
        <v>11897</v>
      </c>
      <c r="N4058">
        <v>1.521111111</v>
      </c>
      <c r="O4058">
        <v>0</v>
      </c>
      <c r="P4058">
        <v>44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20.362421445937208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20.362421445937208</v>
      </c>
    </row>
    <row r="4059" spans="1:31" x14ac:dyDescent="0.25">
      <c r="A4059">
        <v>2387438</v>
      </c>
      <c r="B4059">
        <v>1</v>
      </c>
      <c r="C4059" t="s">
        <v>80</v>
      </c>
      <c r="D4059" t="s">
        <v>90</v>
      </c>
      <c r="E4059" t="s">
        <v>132</v>
      </c>
      <c r="F4059" t="s">
        <v>11898</v>
      </c>
      <c r="G4059" t="s">
        <v>384</v>
      </c>
      <c r="H4059" t="s">
        <v>135</v>
      </c>
      <c r="I4059" t="s">
        <v>136</v>
      </c>
      <c r="J4059" t="s">
        <v>3</v>
      </c>
      <c r="K4059" t="s">
        <v>138</v>
      </c>
      <c r="L4059" t="s">
        <v>11899</v>
      </c>
      <c r="M4059" t="s">
        <v>11900</v>
      </c>
      <c r="N4059">
        <v>1.047222222</v>
      </c>
      <c r="O4059">
        <v>0</v>
      </c>
      <c r="P4059">
        <v>4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0.96853739007729178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0.96853739007729178</v>
      </c>
    </row>
    <row r="4060" spans="1:31" x14ac:dyDescent="0.25">
      <c r="A4060">
        <v>2387467</v>
      </c>
      <c r="B4060">
        <v>1</v>
      </c>
      <c r="C4060" t="s">
        <v>80</v>
      </c>
      <c r="D4060" t="s">
        <v>105</v>
      </c>
      <c r="E4060" t="s">
        <v>155</v>
      </c>
      <c r="F4060" t="s">
        <v>11901</v>
      </c>
      <c r="G4060" t="s">
        <v>161</v>
      </c>
      <c r="H4060" t="s">
        <v>135</v>
      </c>
      <c r="I4060" t="s">
        <v>136</v>
      </c>
      <c r="J4060" t="s">
        <v>137</v>
      </c>
      <c r="K4060" t="s">
        <v>138</v>
      </c>
      <c r="L4060" t="s">
        <v>11902</v>
      </c>
      <c r="M4060" t="s">
        <v>11903</v>
      </c>
      <c r="N4060">
        <v>0.50388888799999998</v>
      </c>
      <c r="O4060">
        <v>0</v>
      </c>
      <c r="P4060">
        <v>12</v>
      </c>
      <c r="Q4060">
        <v>0</v>
      </c>
      <c r="R4060">
        <v>2</v>
      </c>
      <c r="S4060">
        <v>0</v>
      </c>
      <c r="T4060">
        <v>8</v>
      </c>
      <c r="U4060">
        <v>0</v>
      </c>
      <c r="V4060">
        <v>0</v>
      </c>
      <c r="W4060">
        <v>0</v>
      </c>
      <c r="X4060">
        <v>1.9964989305267502</v>
      </c>
      <c r="Y4060">
        <v>0</v>
      </c>
      <c r="Z4060">
        <v>0.53689596289440011</v>
      </c>
      <c r="AA4060">
        <v>0</v>
      </c>
      <c r="AB4060">
        <v>2.807428861599333</v>
      </c>
      <c r="AC4060">
        <v>0</v>
      </c>
      <c r="AD4060">
        <v>0</v>
      </c>
      <c r="AE4060">
        <v>5.3408237550204838</v>
      </c>
    </row>
    <row r="4061" spans="1:31" x14ac:dyDescent="0.25">
      <c r="A4061">
        <v>2387464</v>
      </c>
      <c r="B4061">
        <v>1</v>
      </c>
      <c r="C4061" t="s">
        <v>80</v>
      </c>
      <c r="D4061" t="s">
        <v>93</v>
      </c>
      <c r="E4061" t="s">
        <v>132</v>
      </c>
      <c r="F4061" t="s">
        <v>11904</v>
      </c>
      <c r="G4061" t="s">
        <v>149</v>
      </c>
      <c r="H4061" t="s">
        <v>135</v>
      </c>
      <c r="I4061" t="s">
        <v>136</v>
      </c>
      <c r="J4061" t="s">
        <v>137</v>
      </c>
      <c r="K4061" t="s">
        <v>138</v>
      </c>
      <c r="L4061" t="s">
        <v>11905</v>
      </c>
      <c r="M4061" t="s">
        <v>11906</v>
      </c>
      <c r="N4061">
        <v>1.672222222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0.73796309602586674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0.73796309602586674</v>
      </c>
    </row>
    <row r="4062" spans="1:31" x14ac:dyDescent="0.25">
      <c r="A4062">
        <v>2387470</v>
      </c>
      <c r="B4062">
        <v>1</v>
      </c>
      <c r="C4062" t="s">
        <v>80</v>
      </c>
      <c r="D4062" t="s">
        <v>83</v>
      </c>
      <c r="E4062" t="s">
        <v>132</v>
      </c>
      <c r="F4062" t="s">
        <v>11907</v>
      </c>
      <c r="G4062" t="s">
        <v>149</v>
      </c>
      <c r="H4062" t="s">
        <v>135</v>
      </c>
      <c r="I4062" t="s">
        <v>136</v>
      </c>
      <c r="J4062" t="s">
        <v>137</v>
      </c>
      <c r="K4062" t="s">
        <v>138</v>
      </c>
      <c r="L4062" t="s">
        <v>11908</v>
      </c>
      <c r="M4062" t="s">
        <v>11909</v>
      </c>
      <c r="N4062">
        <v>1.801388888</v>
      </c>
      <c r="O4062">
        <v>0</v>
      </c>
      <c r="P4062">
        <v>3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1.9441642500966467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1.9441642500966467</v>
      </c>
    </row>
    <row r="4063" spans="1:31" x14ac:dyDescent="0.25">
      <c r="A4063">
        <v>2387465</v>
      </c>
      <c r="B4063">
        <v>1</v>
      </c>
      <c r="C4063" t="s">
        <v>80</v>
      </c>
      <c r="D4063" t="s">
        <v>90</v>
      </c>
      <c r="E4063" t="s">
        <v>132</v>
      </c>
      <c r="F4063" t="s">
        <v>11910</v>
      </c>
      <c r="G4063" t="s">
        <v>149</v>
      </c>
      <c r="H4063" t="s">
        <v>135</v>
      </c>
      <c r="I4063" t="s">
        <v>136</v>
      </c>
      <c r="J4063" t="s">
        <v>137</v>
      </c>
      <c r="K4063" t="s">
        <v>138</v>
      </c>
      <c r="L4063" t="s">
        <v>11911</v>
      </c>
      <c r="M4063" t="s">
        <v>11912</v>
      </c>
      <c r="N4063">
        <v>3.5238888880000001</v>
      </c>
      <c r="O4063">
        <v>0</v>
      </c>
      <c r="P4063">
        <v>1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0.55487505218980337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0.55487505218980337</v>
      </c>
    </row>
    <row r="4064" spans="1:31" x14ac:dyDescent="0.25">
      <c r="A4064">
        <v>2387481</v>
      </c>
      <c r="B4064">
        <v>1</v>
      </c>
      <c r="C4064" t="s">
        <v>80</v>
      </c>
      <c r="D4064" t="s">
        <v>85</v>
      </c>
      <c r="E4064" t="s">
        <v>132</v>
      </c>
      <c r="F4064" t="s">
        <v>11913</v>
      </c>
      <c r="G4064" t="s">
        <v>145</v>
      </c>
      <c r="H4064" t="s">
        <v>135</v>
      </c>
      <c r="I4064" t="s">
        <v>136</v>
      </c>
      <c r="J4064" t="s">
        <v>137</v>
      </c>
      <c r="K4064" t="s">
        <v>138</v>
      </c>
      <c r="L4064" t="s">
        <v>11914</v>
      </c>
      <c r="M4064" t="s">
        <v>11915</v>
      </c>
      <c r="N4064">
        <v>1.7138888880000001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1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</row>
    <row r="4065" spans="1:31" x14ac:dyDescent="0.25">
      <c r="A4065">
        <v>2387482</v>
      </c>
      <c r="B4065">
        <v>1</v>
      </c>
      <c r="C4065" t="s">
        <v>80</v>
      </c>
      <c r="D4065" t="s">
        <v>84</v>
      </c>
      <c r="E4065" t="s">
        <v>155</v>
      </c>
      <c r="F4065" t="s">
        <v>11916</v>
      </c>
      <c r="G4065" t="s">
        <v>157</v>
      </c>
      <c r="H4065" t="s">
        <v>135</v>
      </c>
      <c r="I4065" t="s">
        <v>136</v>
      </c>
      <c r="J4065" t="s">
        <v>137</v>
      </c>
      <c r="K4065" t="s">
        <v>138</v>
      </c>
      <c r="L4065" t="s">
        <v>11917</v>
      </c>
      <c r="M4065" t="s">
        <v>11918</v>
      </c>
      <c r="N4065">
        <v>0.438611111</v>
      </c>
      <c r="O4065">
        <v>0</v>
      </c>
      <c r="P4065">
        <v>20</v>
      </c>
      <c r="Q4065">
        <v>0</v>
      </c>
      <c r="R4065">
        <v>0</v>
      </c>
      <c r="S4065">
        <v>0</v>
      </c>
      <c r="T4065">
        <v>39</v>
      </c>
      <c r="U4065">
        <v>0</v>
      </c>
      <c r="V4065">
        <v>0</v>
      </c>
      <c r="W4065">
        <v>0</v>
      </c>
      <c r="X4065">
        <v>1.9343008003494078</v>
      </c>
      <c r="Y4065">
        <v>0</v>
      </c>
      <c r="Z4065">
        <v>0</v>
      </c>
      <c r="AA4065">
        <v>0</v>
      </c>
      <c r="AB4065">
        <v>6.0157727648382915</v>
      </c>
      <c r="AC4065">
        <v>0</v>
      </c>
      <c r="AD4065">
        <v>0</v>
      </c>
      <c r="AE4065">
        <v>7.950073565187699</v>
      </c>
    </row>
    <row r="4066" spans="1:31" x14ac:dyDescent="0.25">
      <c r="A4066">
        <v>2387474</v>
      </c>
      <c r="B4066">
        <v>1</v>
      </c>
      <c r="C4066" t="s">
        <v>80</v>
      </c>
      <c r="D4066" t="s">
        <v>110</v>
      </c>
      <c r="E4066" t="s">
        <v>132</v>
      </c>
      <c r="F4066" t="s">
        <v>11919</v>
      </c>
      <c r="G4066" t="s">
        <v>145</v>
      </c>
      <c r="H4066" t="s">
        <v>135</v>
      </c>
      <c r="I4066" t="s">
        <v>136</v>
      </c>
      <c r="J4066" t="s">
        <v>137</v>
      </c>
      <c r="K4066" t="s">
        <v>138</v>
      </c>
      <c r="L4066" t="s">
        <v>11920</v>
      </c>
      <c r="M4066" t="s">
        <v>11921</v>
      </c>
      <c r="N4066">
        <v>2.6797222220000001</v>
      </c>
      <c r="O4066">
        <v>0</v>
      </c>
      <c r="P4066">
        <v>26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15.836690476588215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15.836690476588215</v>
      </c>
    </row>
    <row r="4067" spans="1:31" x14ac:dyDescent="0.25">
      <c r="A4067">
        <v>2387356</v>
      </c>
      <c r="B4067">
        <v>1</v>
      </c>
      <c r="C4067" t="s">
        <v>80</v>
      </c>
      <c r="D4067" t="s">
        <v>85</v>
      </c>
      <c r="E4067" t="s">
        <v>184</v>
      </c>
      <c r="F4067" t="s">
        <v>11922</v>
      </c>
      <c r="G4067" t="s">
        <v>199</v>
      </c>
      <c r="H4067" t="s">
        <v>135</v>
      </c>
      <c r="I4067" t="s">
        <v>136</v>
      </c>
      <c r="J4067" t="s">
        <v>137</v>
      </c>
      <c r="K4067" t="s">
        <v>138</v>
      </c>
      <c r="L4067" t="s">
        <v>11923</v>
      </c>
      <c r="M4067" t="s">
        <v>11924</v>
      </c>
      <c r="N4067">
        <v>2.8916666659999999</v>
      </c>
      <c r="O4067">
        <v>0</v>
      </c>
      <c r="P4067">
        <v>1457</v>
      </c>
      <c r="Q4067">
        <v>0</v>
      </c>
      <c r="R4067">
        <v>0</v>
      </c>
      <c r="S4067">
        <v>0</v>
      </c>
      <c r="T4067">
        <v>182</v>
      </c>
      <c r="U4067">
        <v>0</v>
      </c>
      <c r="V4067">
        <v>0</v>
      </c>
      <c r="W4067">
        <v>0</v>
      </c>
      <c r="X4067">
        <v>1187.4682711986495</v>
      </c>
      <c r="Y4067">
        <v>0</v>
      </c>
      <c r="Z4067">
        <v>0</v>
      </c>
      <c r="AA4067">
        <v>0</v>
      </c>
      <c r="AB4067">
        <v>665.03165125042301</v>
      </c>
      <c r="AC4067">
        <v>0</v>
      </c>
      <c r="AD4067">
        <v>0</v>
      </c>
      <c r="AE4067">
        <v>1852.4999224490725</v>
      </c>
    </row>
    <row r="4068" spans="1:31" x14ac:dyDescent="0.25">
      <c r="A4068">
        <v>2375399</v>
      </c>
      <c r="B4068">
        <v>1</v>
      </c>
      <c r="C4068" t="s">
        <v>80</v>
      </c>
      <c r="D4068" t="s">
        <v>105</v>
      </c>
      <c r="E4068" t="s">
        <v>1397</v>
      </c>
      <c r="F4068" t="s">
        <v>11925</v>
      </c>
      <c r="G4068" t="s">
        <v>292</v>
      </c>
      <c r="H4068" t="s">
        <v>293</v>
      </c>
      <c r="I4068" t="s">
        <v>136</v>
      </c>
      <c r="J4068" t="s">
        <v>137</v>
      </c>
      <c r="K4068" t="s">
        <v>294</v>
      </c>
      <c r="L4068" t="s">
        <v>11926</v>
      </c>
      <c r="M4068" t="s">
        <v>11927</v>
      </c>
      <c r="N4068">
        <v>0.74722222199999999</v>
      </c>
      <c r="O4068">
        <v>0</v>
      </c>
      <c r="P4068">
        <v>349</v>
      </c>
      <c r="Q4068">
        <v>0</v>
      </c>
      <c r="R4068">
        <v>0</v>
      </c>
      <c r="S4068">
        <v>0</v>
      </c>
      <c r="T4068">
        <v>36</v>
      </c>
      <c r="U4068">
        <v>0</v>
      </c>
      <c r="V4068">
        <v>0</v>
      </c>
      <c r="W4068">
        <v>0</v>
      </c>
      <c r="X4068">
        <v>99.099277463564377</v>
      </c>
      <c r="Y4068">
        <v>0</v>
      </c>
      <c r="Z4068">
        <v>0</v>
      </c>
      <c r="AA4068">
        <v>0</v>
      </c>
      <c r="AB4068">
        <v>35.676102577088592</v>
      </c>
      <c r="AC4068">
        <v>0</v>
      </c>
      <c r="AD4068">
        <v>0</v>
      </c>
      <c r="AE4068">
        <v>134.77538004065298</v>
      </c>
    </row>
    <row r="4069" spans="1:31" x14ac:dyDescent="0.25">
      <c r="A4069">
        <v>2375801</v>
      </c>
      <c r="B4069">
        <v>1</v>
      </c>
      <c r="C4069" t="s">
        <v>80</v>
      </c>
      <c r="D4069" t="s">
        <v>94</v>
      </c>
      <c r="E4069" t="s">
        <v>1397</v>
      </c>
      <c r="F4069" t="s">
        <v>4076</v>
      </c>
      <c r="G4069" t="s">
        <v>292</v>
      </c>
      <c r="H4069" t="s">
        <v>293</v>
      </c>
      <c r="I4069" t="s">
        <v>136</v>
      </c>
      <c r="J4069" t="s">
        <v>137</v>
      </c>
      <c r="K4069" t="s">
        <v>294</v>
      </c>
      <c r="L4069" t="s">
        <v>11928</v>
      </c>
      <c r="M4069" t="s">
        <v>11929</v>
      </c>
      <c r="N4069">
        <v>2.2025000000000001</v>
      </c>
      <c r="O4069">
        <v>0</v>
      </c>
      <c r="P4069">
        <v>28</v>
      </c>
      <c r="Q4069">
        <v>0</v>
      </c>
      <c r="R4069">
        <v>0</v>
      </c>
      <c r="S4069">
        <v>0</v>
      </c>
      <c r="T4069">
        <v>11</v>
      </c>
      <c r="U4069">
        <v>0</v>
      </c>
      <c r="V4069">
        <v>0</v>
      </c>
      <c r="W4069">
        <v>0</v>
      </c>
      <c r="X4069">
        <v>25.678830728514594</v>
      </c>
      <c r="Y4069">
        <v>0</v>
      </c>
      <c r="Z4069">
        <v>0</v>
      </c>
      <c r="AA4069">
        <v>0</v>
      </c>
      <c r="AB4069">
        <v>28.712672069093333</v>
      </c>
      <c r="AC4069">
        <v>0</v>
      </c>
      <c r="AD4069">
        <v>0</v>
      </c>
      <c r="AE4069">
        <v>54.391502797607927</v>
      </c>
    </row>
    <row r="4070" spans="1:31" x14ac:dyDescent="0.25">
      <c r="A4070">
        <v>2375866</v>
      </c>
      <c r="B4070">
        <v>1</v>
      </c>
      <c r="C4070" t="s">
        <v>80</v>
      </c>
      <c r="D4070" t="s">
        <v>94</v>
      </c>
      <c r="E4070" t="s">
        <v>1397</v>
      </c>
      <c r="F4070" t="s">
        <v>11930</v>
      </c>
      <c r="G4070" t="s">
        <v>292</v>
      </c>
      <c r="H4070" t="s">
        <v>293</v>
      </c>
      <c r="I4070" t="s">
        <v>136</v>
      </c>
      <c r="J4070" t="s">
        <v>137</v>
      </c>
      <c r="K4070" t="s">
        <v>294</v>
      </c>
      <c r="L4070" t="s">
        <v>11931</v>
      </c>
      <c r="M4070" t="s">
        <v>11932</v>
      </c>
      <c r="N4070">
        <v>2.7086111110000002</v>
      </c>
      <c r="O4070">
        <v>0</v>
      </c>
      <c r="P4070">
        <v>2031</v>
      </c>
      <c r="Q4070">
        <v>8</v>
      </c>
      <c r="R4070">
        <v>27</v>
      </c>
      <c r="S4070">
        <v>31</v>
      </c>
      <c r="T4070">
        <v>185</v>
      </c>
      <c r="U4070">
        <v>0</v>
      </c>
      <c r="V4070">
        <v>1</v>
      </c>
      <c r="W4070">
        <v>0</v>
      </c>
      <c r="X4070">
        <v>1182.4376589454628</v>
      </c>
      <c r="Y4070">
        <v>89.585066657829742</v>
      </c>
      <c r="Z4070">
        <v>118.23107619076673</v>
      </c>
      <c r="AA4070">
        <v>386.27538721305979</v>
      </c>
      <c r="AB4070">
        <v>859.73357947369379</v>
      </c>
      <c r="AC4070">
        <v>0</v>
      </c>
      <c r="AD4070">
        <v>16.441040236872333</v>
      </c>
      <c r="AE4070">
        <v>2652.7038087176848</v>
      </c>
    </row>
    <row r="4071" spans="1:31" x14ac:dyDescent="0.25">
      <c r="A4071">
        <v>2376182</v>
      </c>
      <c r="B4071">
        <v>1</v>
      </c>
      <c r="C4071" t="s">
        <v>80</v>
      </c>
      <c r="D4071" t="s">
        <v>94</v>
      </c>
      <c r="E4071" t="s">
        <v>1397</v>
      </c>
      <c r="F4071" t="s">
        <v>11933</v>
      </c>
      <c r="G4071" t="s">
        <v>292</v>
      </c>
      <c r="H4071" t="s">
        <v>293</v>
      </c>
      <c r="I4071" t="s">
        <v>136</v>
      </c>
      <c r="J4071" t="s">
        <v>137</v>
      </c>
      <c r="K4071" t="s">
        <v>294</v>
      </c>
      <c r="L4071" t="s">
        <v>11934</v>
      </c>
      <c r="M4071" t="s">
        <v>11935</v>
      </c>
      <c r="N4071">
        <v>1.041666666</v>
      </c>
      <c r="O4071">
        <v>0</v>
      </c>
      <c r="P4071">
        <v>41</v>
      </c>
      <c r="Q4071">
        <v>0</v>
      </c>
      <c r="R4071">
        <v>0</v>
      </c>
      <c r="S4071">
        <v>0</v>
      </c>
      <c r="T4071">
        <v>217</v>
      </c>
      <c r="U4071">
        <v>0</v>
      </c>
      <c r="V4071">
        <v>0</v>
      </c>
      <c r="W4071">
        <v>0</v>
      </c>
      <c r="X4071">
        <v>8.266045099147119</v>
      </c>
      <c r="Y4071">
        <v>0</v>
      </c>
      <c r="Z4071">
        <v>0</v>
      </c>
      <c r="AA4071">
        <v>0</v>
      </c>
      <c r="AB4071">
        <v>160.42359142826268</v>
      </c>
      <c r="AC4071">
        <v>0</v>
      </c>
      <c r="AD4071">
        <v>0</v>
      </c>
      <c r="AE4071">
        <v>168.68963652740979</v>
      </c>
    </row>
    <row r="4072" spans="1:31" x14ac:dyDescent="0.25">
      <c r="A4072">
        <v>2376269</v>
      </c>
      <c r="B4072">
        <v>1</v>
      </c>
      <c r="C4072" t="s">
        <v>80</v>
      </c>
      <c r="D4072" t="s">
        <v>94</v>
      </c>
      <c r="E4072" t="s">
        <v>1397</v>
      </c>
      <c r="F4072" t="s">
        <v>11936</v>
      </c>
      <c r="G4072" t="s">
        <v>292</v>
      </c>
      <c r="H4072" t="s">
        <v>293</v>
      </c>
      <c r="I4072" t="s">
        <v>136</v>
      </c>
      <c r="J4072" t="s">
        <v>137</v>
      </c>
      <c r="K4072" t="s">
        <v>294</v>
      </c>
      <c r="L4072" t="s">
        <v>11937</v>
      </c>
      <c r="M4072" t="s">
        <v>11938</v>
      </c>
      <c r="N4072">
        <v>2.0950000000000002</v>
      </c>
      <c r="O4072">
        <v>0</v>
      </c>
      <c r="P4072">
        <v>1</v>
      </c>
      <c r="Q4072">
        <v>0</v>
      </c>
      <c r="R4072">
        <v>15</v>
      </c>
      <c r="S4072">
        <v>0</v>
      </c>
      <c r="T4072">
        <v>1</v>
      </c>
      <c r="U4072">
        <v>0</v>
      </c>
      <c r="V4072">
        <v>0</v>
      </c>
      <c r="W4072">
        <v>0</v>
      </c>
      <c r="X4072">
        <v>0.63098574151999998</v>
      </c>
      <c r="Y4072">
        <v>0</v>
      </c>
      <c r="Z4072">
        <v>32.293634909947606</v>
      </c>
      <c r="AA4072">
        <v>0</v>
      </c>
      <c r="AB4072">
        <v>1.1574706401183168</v>
      </c>
      <c r="AC4072">
        <v>0</v>
      </c>
      <c r="AD4072">
        <v>0</v>
      </c>
      <c r="AE4072">
        <v>34.082091291585925</v>
      </c>
    </row>
    <row r="4073" spans="1:31" x14ac:dyDescent="0.25">
      <c r="A4073">
        <v>2376362</v>
      </c>
      <c r="B4073">
        <v>1</v>
      </c>
      <c r="C4073" t="s">
        <v>80</v>
      </c>
      <c r="D4073" t="s">
        <v>94</v>
      </c>
      <c r="E4073" t="s">
        <v>1368</v>
      </c>
      <c r="F4073" t="s">
        <v>11939</v>
      </c>
      <c r="G4073" t="s">
        <v>292</v>
      </c>
      <c r="H4073" t="s">
        <v>293</v>
      </c>
      <c r="I4073" t="s">
        <v>136</v>
      </c>
      <c r="J4073" t="s">
        <v>137</v>
      </c>
      <c r="K4073" t="s">
        <v>294</v>
      </c>
      <c r="L4073" t="s">
        <v>11940</v>
      </c>
      <c r="M4073" t="s">
        <v>11941</v>
      </c>
      <c r="N4073">
        <v>1.3302777770000001</v>
      </c>
      <c r="O4073">
        <v>0</v>
      </c>
      <c r="P4073">
        <v>230</v>
      </c>
      <c r="Q4073">
        <v>2</v>
      </c>
      <c r="R4073">
        <v>63</v>
      </c>
      <c r="S4073">
        <v>2</v>
      </c>
      <c r="T4073">
        <v>31</v>
      </c>
      <c r="U4073">
        <v>1</v>
      </c>
      <c r="V4073">
        <v>0</v>
      </c>
      <c r="W4073">
        <v>0</v>
      </c>
      <c r="X4073">
        <v>48.343692296081649</v>
      </c>
      <c r="Y4073">
        <v>4.7504430552495451</v>
      </c>
      <c r="Z4073">
        <v>38.694631688604787</v>
      </c>
      <c r="AA4073">
        <v>5.1113756459337001</v>
      </c>
      <c r="AB4073">
        <v>20.616050548343043</v>
      </c>
      <c r="AC4073">
        <v>8.8843897753766683</v>
      </c>
      <c r="AD4073">
        <v>0</v>
      </c>
      <c r="AE4073">
        <v>126.40058300958938</v>
      </c>
    </row>
    <row r="4074" spans="1:31" x14ac:dyDescent="0.25">
      <c r="A4074">
        <v>2376298</v>
      </c>
      <c r="B4074">
        <v>1</v>
      </c>
      <c r="C4074" t="s">
        <v>80</v>
      </c>
      <c r="D4074" t="s">
        <v>94</v>
      </c>
      <c r="E4074" t="s">
        <v>290</v>
      </c>
      <c r="F4074" t="s">
        <v>11942</v>
      </c>
      <c r="G4074" t="s">
        <v>292</v>
      </c>
      <c r="H4074" t="s">
        <v>293</v>
      </c>
      <c r="I4074" t="s">
        <v>136</v>
      </c>
      <c r="J4074" t="s">
        <v>137</v>
      </c>
      <c r="K4074" t="s">
        <v>294</v>
      </c>
      <c r="L4074" t="s">
        <v>11943</v>
      </c>
      <c r="M4074" t="s">
        <v>11944</v>
      </c>
      <c r="N4074">
        <v>4.4913888880000004</v>
      </c>
      <c r="O4074">
        <v>0</v>
      </c>
      <c r="P4074">
        <v>519</v>
      </c>
      <c r="Q4074">
        <v>0</v>
      </c>
      <c r="R4074">
        <v>0</v>
      </c>
      <c r="S4074">
        <v>1</v>
      </c>
      <c r="T4074">
        <v>18</v>
      </c>
      <c r="U4074">
        <v>0</v>
      </c>
      <c r="V4074">
        <v>0</v>
      </c>
      <c r="W4074">
        <v>0</v>
      </c>
      <c r="X4074">
        <v>197.55904230954295</v>
      </c>
      <c r="Y4074">
        <v>0</v>
      </c>
      <c r="Z4074">
        <v>0</v>
      </c>
      <c r="AA4074">
        <v>8.5814916983003986</v>
      </c>
      <c r="AB4074">
        <v>23.196420796014706</v>
      </c>
      <c r="AC4074">
        <v>0</v>
      </c>
      <c r="AD4074">
        <v>0</v>
      </c>
      <c r="AE4074">
        <v>229.33695480385805</v>
      </c>
    </row>
    <row r="4075" spans="1:31" x14ac:dyDescent="0.25">
      <c r="A4075">
        <v>2376419</v>
      </c>
      <c r="B4075">
        <v>1</v>
      </c>
      <c r="C4075" t="s">
        <v>80</v>
      </c>
      <c r="D4075" t="s">
        <v>94</v>
      </c>
      <c r="E4075" t="s">
        <v>1368</v>
      </c>
      <c r="F4075" t="s">
        <v>2077</v>
      </c>
      <c r="G4075" t="s">
        <v>292</v>
      </c>
      <c r="H4075" t="s">
        <v>293</v>
      </c>
      <c r="I4075" t="s">
        <v>136</v>
      </c>
      <c r="J4075" t="s">
        <v>137</v>
      </c>
      <c r="K4075" t="s">
        <v>294</v>
      </c>
      <c r="L4075" t="s">
        <v>11945</v>
      </c>
      <c r="M4075" t="s">
        <v>11946</v>
      </c>
      <c r="N4075">
        <v>1.173333333</v>
      </c>
      <c r="O4075">
        <v>1</v>
      </c>
      <c r="P4075">
        <v>115</v>
      </c>
      <c r="Q4075">
        <v>5</v>
      </c>
      <c r="R4075">
        <v>39</v>
      </c>
      <c r="S4075">
        <v>3</v>
      </c>
      <c r="T4075">
        <v>18</v>
      </c>
      <c r="U4075">
        <v>3</v>
      </c>
      <c r="V4075">
        <v>0</v>
      </c>
      <c r="W4075">
        <v>0.67433661265226674</v>
      </c>
      <c r="X4075">
        <v>17.611589865377937</v>
      </c>
      <c r="Y4075">
        <v>9.7403289796486678</v>
      </c>
      <c r="Z4075">
        <v>22.094626098681282</v>
      </c>
      <c r="AA4075">
        <v>7.8925698648628337</v>
      </c>
      <c r="AB4075">
        <v>16.306837272148137</v>
      </c>
      <c r="AC4075">
        <v>718.23862373353199</v>
      </c>
      <c r="AD4075">
        <v>0</v>
      </c>
      <c r="AE4075">
        <v>792.55891242690313</v>
      </c>
    </row>
    <row r="4076" spans="1:31" x14ac:dyDescent="0.25">
      <c r="A4076">
        <v>2376764</v>
      </c>
      <c r="B4076">
        <v>1</v>
      </c>
      <c r="C4076" t="s">
        <v>80</v>
      </c>
      <c r="D4076" t="s">
        <v>94</v>
      </c>
      <c r="E4076" t="s">
        <v>290</v>
      </c>
      <c r="F4076" t="s">
        <v>11947</v>
      </c>
      <c r="G4076" t="s">
        <v>292</v>
      </c>
      <c r="H4076" t="s">
        <v>293</v>
      </c>
      <c r="I4076" t="s">
        <v>136</v>
      </c>
      <c r="J4076" t="s">
        <v>137</v>
      </c>
      <c r="K4076" t="s">
        <v>294</v>
      </c>
      <c r="L4076" t="s">
        <v>11948</v>
      </c>
      <c r="M4076" t="s">
        <v>11949</v>
      </c>
      <c r="N4076">
        <v>5.665277777</v>
      </c>
      <c r="O4076">
        <v>1</v>
      </c>
      <c r="P4076">
        <v>242</v>
      </c>
      <c r="Q4076">
        <v>14</v>
      </c>
      <c r="R4076">
        <v>42</v>
      </c>
      <c r="S4076">
        <v>13</v>
      </c>
      <c r="T4076">
        <v>89</v>
      </c>
      <c r="U4076">
        <v>8</v>
      </c>
      <c r="V4076">
        <v>0</v>
      </c>
      <c r="W4076">
        <v>4.2133997130173499</v>
      </c>
      <c r="X4076">
        <v>197.96842645578911</v>
      </c>
      <c r="Y4076">
        <v>150.32482094543076</v>
      </c>
      <c r="Z4076">
        <v>452.16770627166449</v>
      </c>
      <c r="AA4076">
        <v>375.85516368174325</v>
      </c>
      <c r="AB4076">
        <v>274.00841600607356</v>
      </c>
      <c r="AC4076">
        <v>3330.4800368185793</v>
      </c>
      <c r="AD4076">
        <v>0</v>
      </c>
      <c r="AE4076">
        <v>4785.0179698922975</v>
      </c>
    </row>
    <row r="4077" spans="1:31" x14ac:dyDescent="0.25">
      <c r="A4077">
        <v>2376818</v>
      </c>
      <c r="B4077">
        <v>1</v>
      </c>
      <c r="C4077" t="s">
        <v>80</v>
      </c>
      <c r="D4077" t="s">
        <v>94</v>
      </c>
      <c r="E4077" t="s">
        <v>290</v>
      </c>
      <c r="F4077" t="s">
        <v>5353</v>
      </c>
      <c r="G4077" t="s">
        <v>292</v>
      </c>
      <c r="H4077" t="s">
        <v>293</v>
      </c>
      <c r="I4077" t="s">
        <v>136</v>
      </c>
      <c r="J4077" t="s">
        <v>137</v>
      </c>
      <c r="K4077" t="s">
        <v>294</v>
      </c>
      <c r="L4077" t="s">
        <v>11950</v>
      </c>
      <c r="M4077" t="s">
        <v>11951</v>
      </c>
      <c r="N4077">
        <v>1.2494444440000001</v>
      </c>
      <c r="O4077">
        <v>0</v>
      </c>
      <c r="P4077">
        <v>237</v>
      </c>
      <c r="Q4077">
        <v>6</v>
      </c>
      <c r="R4077">
        <v>102</v>
      </c>
      <c r="S4077">
        <v>1</v>
      </c>
      <c r="T4077">
        <v>32</v>
      </c>
      <c r="U4077">
        <v>1</v>
      </c>
      <c r="V4077">
        <v>0</v>
      </c>
      <c r="W4077">
        <v>0</v>
      </c>
      <c r="X4077">
        <v>43.684441050215256</v>
      </c>
      <c r="Y4077">
        <v>6.7310294956666663</v>
      </c>
      <c r="Z4077">
        <v>83.732580616591477</v>
      </c>
      <c r="AA4077">
        <v>2.3507510102933997</v>
      </c>
      <c r="AB4077">
        <v>33.174723868367138</v>
      </c>
      <c r="AC4077">
        <v>7.5267478715370499</v>
      </c>
      <c r="AD4077">
        <v>0</v>
      </c>
      <c r="AE4077">
        <v>177.20027391267098</v>
      </c>
    </row>
    <row r="4078" spans="1:31" x14ac:dyDescent="0.25">
      <c r="A4078">
        <v>2376859</v>
      </c>
      <c r="B4078">
        <v>1</v>
      </c>
      <c r="C4078" t="s">
        <v>80</v>
      </c>
      <c r="D4078" t="s">
        <v>94</v>
      </c>
      <c r="E4078" t="s">
        <v>1397</v>
      </c>
      <c r="F4078" t="s">
        <v>11952</v>
      </c>
      <c r="G4078" t="s">
        <v>292</v>
      </c>
      <c r="H4078" t="s">
        <v>293</v>
      </c>
      <c r="I4078" t="s">
        <v>136</v>
      </c>
      <c r="J4078" t="s">
        <v>137</v>
      </c>
      <c r="K4078" t="s">
        <v>294</v>
      </c>
      <c r="L4078" t="s">
        <v>11953</v>
      </c>
      <c r="M4078" t="s">
        <v>11954</v>
      </c>
      <c r="N4078">
        <v>0.26638888799999999</v>
      </c>
      <c r="O4078">
        <v>0</v>
      </c>
      <c r="P4078">
        <v>0</v>
      </c>
      <c r="Q4078">
        <v>0</v>
      </c>
      <c r="R4078">
        <v>14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2.4285756619084333</v>
      </c>
      <c r="AA4078">
        <v>0</v>
      </c>
      <c r="AB4078">
        <v>0</v>
      </c>
      <c r="AC4078">
        <v>0</v>
      </c>
      <c r="AD4078">
        <v>0</v>
      </c>
      <c r="AE4078">
        <v>2.4285756619084333</v>
      </c>
    </row>
    <row r="4079" spans="1:31" x14ac:dyDescent="0.25">
      <c r="A4079">
        <v>2376879</v>
      </c>
      <c r="B4079">
        <v>1</v>
      </c>
      <c r="C4079" t="s">
        <v>80</v>
      </c>
      <c r="D4079" t="s">
        <v>94</v>
      </c>
      <c r="E4079" t="s">
        <v>1397</v>
      </c>
      <c r="F4079" t="s">
        <v>11955</v>
      </c>
      <c r="G4079" t="s">
        <v>292</v>
      </c>
      <c r="H4079" t="s">
        <v>293</v>
      </c>
      <c r="I4079" t="s">
        <v>136</v>
      </c>
      <c r="J4079" t="s">
        <v>137</v>
      </c>
      <c r="K4079" t="s">
        <v>294</v>
      </c>
      <c r="L4079" t="s">
        <v>11956</v>
      </c>
      <c r="M4079" t="s">
        <v>11957</v>
      </c>
      <c r="N4079">
        <v>0.74805555499999998</v>
      </c>
      <c r="O4079">
        <v>0</v>
      </c>
      <c r="P4079">
        <v>10</v>
      </c>
      <c r="Q4079">
        <v>0</v>
      </c>
      <c r="R4079">
        <v>2</v>
      </c>
      <c r="S4079">
        <v>0</v>
      </c>
      <c r="T4079">
        <v>5</v>
      </c>
      <c r="U4079">
        <v>0</v>
      </c>
      <c r="V4079">
        <v>0</v>
      </c>
      <c r="W4079">
        <v>0</v>
      </c>
      <c r="X4079">
        <v>1.5672914444034003</v>
      </c>
      <c r="Y4079">
        <v>0</v>
      </c>
      <c r="Z4079">
        <v>0.48647714152400001</v>
      </c>
      <c r="AA4079">
        <v>0</v>
      </c>
      <c r="AB4079">
        <v>6.5540286283961251</v>
      </c>
      <c r="AC4079">
        <v>0</v>
      </c>
      <c r="AD4079">
        <v>0</v>
      </c>
      <c r="AE4079">
        <v>8.6077972143235257</v>
      </c>
    </row>
    <row r="4080" spans="1:31" x14ac:dyDescent="0.25">
      <c r="A4080">
        <v>2376916</v>
      </c>
      <c r="B4080">
        <v>1</v>
      </c>
      <c r="C4080" t="s">
        <v>80</v>
      </c>
      <c r="D4080" t="s">
        <v>94</v>
      </c>
      <c r="E4080" t="s">
        <v>1397</v>
      </c>
      <c r="F4080" t="s">
        <v>11958</v>
      </c>
      <c r="G4080" t="s">
        <v>292</v>
      </c>
      <c r="H4080" t="s">
        <v>293</v>
      </c>
      <c r="I4080" t="s">
        <v>136</v>
      </c>
      <c r="J4080" t="s">
        <v>137</v>
      </c>
      <c r="K4080" t="s">
        <v>294</v>
      </c>
      <c r="L4080" t="s">
        <v>11959</v>
      </c>
      <c r="M4080" t="s">
        <v>11960</v>
      </c>
      <c r="N4080">
        <v>0.41749999999999998</v>
      </c>
      <c r="O4080">
        <v>0</v>
      </c>
      <c r="P4080">
        <v>48</v>
      </c>
      <c r="Q4080">
        <v>0</v>
      </c>
      <c r="R4080">
        <v>17</v>
      </c>
      <c r="S4080">
        <v>0</v>
      </c>
      <c r="T4080">
        <v>7</v>
      </c>
      <c r="U4080">
        <v>0</v>
      </c>
      <c r="V4080">
        <v>0</v>
      </c>
      <c r="W4080">
        <v>0</v>
      </c>
      <c r="X4080">
        <v>4.0447712861306986</v>
      </c>
      <c r="Y4080">
        <v>0</v>
      </c>
      <c r="Z4080">
        <v>8.6732922573059241</v>
      </c>
      <c r="AA4080">
        <v>0</v>
      </c>
      <c r="AB4080">
        <v>3.8760788676791251</v>
      </c>
      <c r="AC4080">
        <v>0</v>
      </c>
      <c r="AD4080">
        <v>0</v>
      </c>
      <c r="AE4080">
        <v>16.594142411115747</v>
      </c>
    </row>
    <row r="4081" spans="1:31" x14ac:dyDescent="0.25">
      <c r="A4081">
        <v>2377287</v>
      </c>
      <c r="B4081">
        <v>1</v>
      </c>
      <c r="C4081" t="s">
        <v>80</v>
      </c>
      <c r="D4081" t="s">
        <v>95</v>
      </c>
      <c r="E4081" t="s">
        <v>1490</v>
      </c>
      <c r="F4081" t="s">
        <v>11961</v>
      </c>
      <c r="G4081" t="s">
        <v>292</v>
      </c>
      <c r="H4081" t="s">
        <v>293</v>
      </c>
      <c r="I4081" t="s">
        <v>136</v>
      </c>
      <c r="J4081" t="s">
        <v>137</v>
      </c>
      <c r="K4081" t="s">
        <v>294</v>
      </c>
      <c r="L4081" t="s">
        <v>3909</v>
      </c>
      <c r="M4081" t="s">
        <v>11962</v>
      </c>
      <c r="N4081">
        <v>2.5236111110000001</v>
      </c>
      <c r="O4081">
        <v>50</v>
      </c>
      <c r="P4081">
        <v>59</v>
      </c>
      <c r="Q4081">
        <v>48</v>
      </c>
      <c r="R4081">
        <v>119</v>
      </c>
      <c r="S4081">
        <v>53</v>
      </c>
      <c r="T4081">
        <v>40</v>
      </c>
      <c r="U4081">
        <v>8</v>
      </c>
      <c r="V4081">
        <v>1</v>
      </c>
      <c r="W4081">
        <v>84.808227188074</v>
      </c>
      <c r="X4081">
        <v>55.805120732663347</v>
      </c>
      <c r="Y4081">
        <v>429.96380517198429</v>
      </c>
      <c r="Z4081">
        <v>181.40060832910856</v>
      </c>
      <c r="AA4081">
        <v>1132.7663200090954</v>
      </c>
      <c r="AB4081">
        <v>117.78309195661564</v>
      </c>
      <c r="AC4081">
        <v>2420.1712806381229</v>
      </c>
      <c r="AD4081">
        <v>14.54186730863271</v>
      </c>
      <c r="AE4081">
        <v>4437.2403213342959</v>
      </c>
    </row>
    <row r="4082" spans="1:31" x14ac:dyDescent="0.25">
      <c r="A4082">
        <v>2377288</v>
      </c>
      <c r="B4082">
        <v>1</v>
      </c>
      <c r="C4082" t="s">
        <v>80</v>
      </c>
      <c r="D4082" t="s">
        <v>95</v>
      </c>
      <c r="E4082" t="s">
        <v>1490</v>
      </c>
      <c r="F4082" t="s">
        <v>11963</v>
      </c>
      <c r="G4082" t="s">
        <v>292</v>
      </c>
      <c r="H4082" t="s">
        <v>293</v>
      </c>
      <c r="I4082" t="s">
        <v>136</v>
      </c>
      <c r="J4082" t="s">
        <v>137</v>
      </c>
      <c r="K4082" t="s">
        <v>294</v>
      </c>
      <c r="L4082" t="s">
        <v>11964</v>
      </c>
      <c r="M4082" t="s">
        <v>11965</v>
      </c>
      <c r="N4082">
        <v>2.6349999999999998</v>
      </c>
      <c r="O4082">
        <v>10</v>
      </c>
      <c r="P4082">
        <v>4093</v>
      </c>
      <c r="Q4082">
        <v>15</v>
      </c>
      <c r="R4082">
        <v>170</v>
      </c>
      <c r="S4082">
        <v>90</v>
      </c>
      <c r="T4082">
        <v>382</v>
      </c>
      <c r="U4082">
        <v>15</v>
      </c>
      <c r="V4082">
        <v>2</v>
      </c>
      <c r="W4082">
        <v>22.992710272914898</v>
      </c>
      <c r="X4082">
        <v>2590.8339955357019</v>
      </c>
      <c r="Y4082">
        <v>369.82090889182302</v>
      </c>
      <c r="Z4082">
        <v>266.93205295976094</v>
      </c>
      <c r="AA4082">
        <v>5553.9692701716385</v>
      </c>
      <c r="AB4082">
        <v>1367.1402535529851</v>
      </c>
      <c r="AC4082">
        <v>6611.4975888974259</v>
      </c>
      <c r="AD4082">
        <v>36.997332706246453</v>
      </c>
      <c r="AE4082">
        <v>16820.184112988496</v>
      </c>
    </row>
    <row r="4083" spans="1:31" x14ac:dyDescent="0.25">
      <c r="A4083">
        <v>2377333</v>
      </c>
      <c r="B4083">
        <v>1</v>
      </c>
      <c r="C4083" t="s">
        <v>80</v>
      </c>
      <c r="D4083" t="s">
        <v>105</v>
      </c>
      <c r="E4083" t="s">
        <v>1397</v>
      </c>
      <c r="F4083" t="s">
        <v>11966</v>
      </c>
      <c r="G4083" t="s">
        <v>292</v>
      </c>
      <c r="H4083" t="s">
        <v>293</v>
      </c>
      <c r="I4083" t="s">
        <v>136</v>
      </c>
      <c r="J4083" t="s">
        <v>137</v>
      </c>
      <c r="K4083" t="s">
        <v>294</v>
      </c>
      <c r="L4083" t="s">
        <v>11967</v>
      </c>
      <c r="M4083" t="s">
        <v>11968</v>
      </c>
      <c r="N4083">
        <v>8.4627777769999994</v>
      </c>
      <c r="O4083">
        <v>0</v>
      </c>
      <c r="P4083">
        <v>80</v>
      </c>
      <c r="Q4083">
        <v>0</v>
      </c>
      <c r="R4083">
        <v>0</v>
      </c>
      <c r="S4083">
        <v>0</v>
      </c>
      <c r="T4083">
        <v>2</v>
      </c>
      <c r="U4083">
        <v>0</v>
      </c>
      <c r="V4083">
        <v>0</v>
      </c>
      <c r="W4083">
        <v>0</v>
      </c>
      <c r="X4083">
        <v>178.21414919493779</v>
      </c>
      <c r="Y4083">
        <v>0</v>
      </c>
      <c r="Z4083">
        <v>0</v>
      </c>
      <c r="AA4083">
        <v>0</v>
      </c>
      <c r="AB4083">
        <v>15.992424859831003</v>
      </c>
      <c r="AC4083">
        <v>0</v>
      </c>
      <c r="AD4083">
        <v>0</v>
      </c>
      <c r="AE4083">
        <v>194.20657405476879</v>
      </c>
    </row>
    <row r="4084" spans="1:31" x14ac:dyDescent="0.25">
      <c r="A4084">
        <v>2377600</v>
      </c>
      <c r="B4084">
        <v>1</v>
      </c>
      <c r="C4084" t="s">
        <v>80</v>
      </c>
      <c r="D4084" t="s">
        <v>105</v>
      </c>
      <c r="E4084" t="s">
        <v>1368</v>
      </c>
      <c r="F4084" t="s">
        <v>11969</v>
      </c>
      <c r="G4084" t="s">
        <v>292</v>
      </c>
      <c r="H4084" t="s">
        <v>293</v>
      </c>
      <c r="I4084" t="s">
        <v>136</v>
      </c>
      <c r="J4084" t="s">
        <v>137</v>
      </c>
      <c r="K4084" t="s">
        <v>294</v>
      </c>
      <c r="L4084" t="s">
        <v>11970</v>
      </c>
      <c r="M4084" t="s">
        <v>11971</v>
      </c>
      <c r="N4084">
        <v>0.28472222200000002</v>
      </c>
      <c r="O4084">
        <v>6</v>
      </c>
      <c r="P4084">
        <v>4923</v>
      </c>
      <c r="Q4084">
        <v>6</v>
      </c>
      <c r="R4084">
        <v>20</v>
      </c>
      <c r="S4084">
        <v>28</v>
      </c>
      <c r="T4084">
        <v>433</v>
      </c>
      <c r="U4084">
        <v>5</v>
      </c>
      <c r="V4084">
        <v>0</v>
      </c>
      <c r="W4084">
        <v>1.4929208219249497</v>
      </c>
      <c r="X4084">
        <v>269.86186576508294</v>
      </c>
      <c r="Y4084">
        <v>6.4395144427329338</v>
      </c>
      <c r="Z4084">
        <v>6.5913880533596094</v>
      </c>
      <c r="AA4084">
        <v>86.094889650593132</v>
      </c>
      <c r="AB4084">
        <v>87.116877148405905</v>
      </c>
      <c r="AC4084">
        <v>48.695926451427688</v>
      </c>
      <c r="AD4084">
        <v>0</v>
      </c>
      <c r="AE4084">
        <v>506.29338233352712</v>
      </c>
    </row>
    <row r="4085" spans="1:31" x14ac:dyDescent="0.25">
      <c r="A4085">
        <v>2377654</v>
      </c>
      <c r="B4085">
        <v>1</v>
      </c>
      <c r="C4085" t="s">
        <v>80</v>
      </c>
      <c r="D4085" t="s">
        <v>94</v>
      </c>
      <c r="E4085" t="s">
        <v>290</v>
      </c>
      <c r="F4085" t="s">
        <v>11972</v>
      </c>
      <c r="G4085" t="s">
        <v>292</v>
      </c>
      <c r="H4085" t="s">
        <v>293</v>
      </c>
      <c r="I4085" t="s">
        <v>136</v>
      </c>
      <c r="J4085" t="s">
        <v>137</v>
      </c>
      <c r="K4085" t="s">
        <v>294</v>
      </c>
      <c r="L4085" t="s">
        <v>11973</v>
      </c>
      <c r="M4085" t="s">
        <v>11974</v>
      </c>
      <c r="N4085">
        <v>2.0955555549999998</v>
      </c>
      <c r="O4085">
        <v>0</v>
      </c>
      <c r="P4085">
        <v>44</v>
      </c>
      <c r="Q4085">
        <v>0</v>
      </c>
      <c r="R4085">
        <v>1</v>
      </c>
      <c r="S4085">
        <v>5</v>
      </c>
      <c r="T4085">
        <v>311</v>
      </c>
      <c r="U4085">
        <v>1</v>
      </c>
      <c r="V4085">
        <v>3</v>
      </c>
      <c r="W4085">
        <v>0</v>
      </c>
      <c r="X4085">
        <v>15.564660155153005</v>
      </c>
      <c r="Y4085">
        <v>0</v>
      </c>
      <c r="Z4085">
        <v>1.6244354241608334</v>
      </c>
      <c r="AA4085">
        <v>145.27527881967973</v>
      </c>
      <c r="AB4085">
        <v>511.54419348670035</v>
      </c>
      <c r="AC4085">
        <v>7.0988986269426331</v>
      </c>
      <c r="AD4085">
        <v>21.426358615144398</v>
      </c>
      <c r="AE4085">
        <v>702.53382512778091</v>
      </c>
    </row>
    <row r="4086" spans="1:31" x14ac:dyDescent="0.25">
      <c r="A4086">
        <v>2377670</v>
      </c>
      <c r="B4086">
        <v>1</v>
      </c>
      <c r="C4086" t="s">
        <v>80</v>
      </c>
      <c r="D4086" t="s">
        <v>105</v>
      </c>
      <c r="E4086" t="s">
        <v>1368</v>
      </c>
      <c r="F4086" t="s">
        <v>11975</v>
      </c>
      <c r="G4086" t="s">
        <v>353</v>
      </c>
      <c r="H4086" t="s">
        <v>293</v>
      </c>
      <c r="I4086" t="s">
        <v>136</v>
      </c>
      <c r="J4086" t="s">
        <v>137</v>
      </c>
      <c r="K4086" t="s">
        <v>294</v>
      </c>
      <c r="L4086" t="s">
        <v>11976</v>
      </c>
      <c r="M4086" t="s">
        <v>11977</v>
      </c>
      <c r="N4086">
        <v>3.4016666660000001</v>
      </c>
      <c r="O4086">
        <v>3</v>
      </c>
      <c r="P4086">
        <v>336</v>
      </c>
      <c r="Q4086">
        <v>5</v>
      </c>
      <c r="R4086">
        <v>2</v>
      </c>
      <c r="S4086">
        <v>24</v>
      </c>
      <c r="T4086">
        <v>122</v>
      </c>
      <c r="U4086">
        <v>18</v>
      </c>
      <c r="V4086">
        <v>34</v>
      </c>
      <c r="W4086">
        <v>57.969204428842872</v>
      </c>
      <c r="X4086">
        <v>310.07073294483865</v>
      </c>
      <c r="Y4086">
        <v>9.5360073251707025</v>
      </c>
      <c r="Z4086">
        <v>41.318867747777404</v>
      </c>
      <c r="AA4086">
        <v>475.18061161207868</v>
      </c>
      <c r="AB4086">
        <v>743.64085616395278</v>
      </c>
      <c r="AC4086">
        <v>3054.7975884179509</v>
      </c>
      <c r="AD4086">
        <v>1932.55472192348</v>
      </c>
      <c r="AE4086">
        <v>6625.0685905640912</v>
      </c>
    </row>
    <row r="4087" spans="1:31" x14ac:dyDescent="0.25">
      <c r="A4087">
        <v>2377726</v>
      </c>
      <c r="B4087">
        <v>1</v>
      </c>
      <c r="C4087" t="s">
        <v>80</v>
      </c>
      <c r="D4087" t="s">
        <v>94</v>
      </c>
      <c r="E4087" t="s">
        <v>1397</v>
      </c>
      <c r="F4087" t="s">
        <v>11978</v>
      </c>
      <c r="G4087" t="s">
        <v>292</v>
      </c>
      <c r="H4087" t="s">
        <v>293</v>
      </c>
      <c r="I4087" t="s">
        <v>136</v>
      </c>
      <c r="J4087" t="s">
        <v>137</v>
      </c>
      <c r="K4087" t="s">
        <v>294</v>
      </c>
      <c r="L4087" t="s">
        <v>11979</v>
      </c>
      <c r="M4087" t="s">
        <v>11980</v>
      </c>
      <c r="N4087">
        <v>0.42638888800000002</v>
      </c>
      <c r="O4087">
        <v>0</v>
      </c>
      <c r="P4087">
        <v>506</v>
      </c>
      <c r="Q4087">
        <v>0</v>
      </c>
      <c r="R4087">
        <v>0</v>
      </c>
      <c r="S4087">
        <v>0</v>
      </c>
      <c r="T4087">
        <v>29</v>
      </c>
      <c r="U4087">
        <v>0</v>
      </c>
      <c r="V4087">
        <v>0</v>
      </c>
      <c r="W4087">
        <v>0</v>
      </c>
      <c r="X4087">
        <v>41.347281793113154</v>
      </c>
      <c r="Y4087">
        <v>0</v>
      </c>
      <c r="Z4087">
        <v>0</v>
      </c>
      <c r="AA4087">
        <v>0</v>
      </c>
      <c r="AB4087">
        <v>14.415558501586657</v>
      </c>
      <c r="AC4087">
        <v>0</v>
      </c>
      <c r="AD4087">
        <v>0</v>
      </c>
      <c r="AE4087">
        <v>55.762840294699814</v>
      </c>
    </row>
    <row r="4088" spans="1:31" x14ac:dyDescent="0.25">
      <c r="A4088">
        <v>2377737</v>
      </c>
      <c r="B4088">
        <v>1</v>
      </c>
      <c r="C4088" t="s">
        <v>80</v>
      </c>
      <c r="D4088" t="s">
        <v>94</v>
      </c>
      <c r="E4088" t="s">
        <v>1397</v>
      </c>
      <c r="F4088" t="s">
        <v>11981</v>
      </c>
      <c r="G4088" t="s">
        <v>292</v>
      </c>
      <c r="H4088" t="s">
        <v>293</v>
      </c>
      <c r="I4088" t="s">
        <v>136</v>
      </c>
      <c r="J4088" t="s">
        <v>137</v>
      </c>
      <c r="K4088" t="s">
        <v>294</v>
      </c>
      <c r="L4088" t="s">
        <v>11982</v>
      </c>
      <c r="M4088" t="s">
        <v>11983</v>
      </c>
      <c r="N4088">
        <v>0.36583333299999998</v>
      </c>
      <c r="O4088">
        <v>0</v>
      </c>
      <c r="P4088">
        <v>403</v>
      </c>
      <c r="Q4088">
        <v>0</v>
      </c>
      <c r="R4088">
        <v>0</v>
      </c>
      <c r="S4088">
        <v>0</v>
      </c>
      <c r="T4088">
        <v>45</v>
      </c>
      <c r="U4088">
        <v>0</v>
      </c>
      <c r="V4088">
        <v>0</v>
      </c>
      <c r="W4088">
        <v>0</v>
      </c>
      <c r="X4088">
        <v>26.757733381213974</v>
      </c>
      <c r="Y4088">
        <v>0</v>
      </c>
      <c r="Z4088">
        <v>0</v>
      </c>
      <c r="AA4088">
        <v>0</v>
      </c>
      <c r="AB4088">
        <v>21.404659099453593</v>
      </c>
      <c r="AC4088">
        <v>0</v>
      </c>
      <c r="AD4088">
        <v>0</v>
      </c>
      <c r="AE4088">
        <v>48.162392480667563</v>
      </c>
    </row>
    <row r="4089" spans="1:31" x14ac:dyDescent="0.25">
      <c r="A4089">
        <v>2377754</v>
      </c>
      <c r="B4089">
        <v>1</v>
      </c>
      <c r="C4089" t="s">
        <v>80</v>
      </c>
      <c r="D4089" t="s">
        <v>94</v>
      </c>
      <c r="E4089" t="s">
        <v>1397</v>
      </c>
      <c r="F4089" t="s">
        <v>11984</v>
      </c>
      <c r="G4089" t="s">
        <v>292</v>
      </c>
      <c r="H4089" t="s">
        <v>293</v>
      </c>
      <c r="I4089" t="s">
        <v>136</v>
      </c>
      <c r="J4089" t="s">
        <v>137</v>
      </c>
      <c r="K4089" t="s">
        <v>294</v>
      </c>
      <c r="L4089" t="s">
        <v>11985</v>
      </c>
      <c r="M4089" t="s">
        <v>11986</v>
      </c>
      <c r="N4089">
        <v>0.39722222200000001</v>
      </c>
      <c r="O4089">
        <v>0</v>
      </c>
      <c r="P4089">
        <v>101</v>
      </c>
      <c r="Q4089">
        <v>0</v>
      </c>
      <c r="R4089">
        <v>0</v>
      </c>
      <c r="S4089">
        <v>0</v>
      </c>
      <c r="T4089">
        <v>24</v>
      </c>
      <c r="U4089">
        <v>0</v>
      </c>
      <c r="V4089">
        <v>0</v>
      </c>
      <c r="W4089">
        <v>0</v>
      </c>
      <c r="X4089">
        <v>7.9951953453435536</v>
      </c>
      <c r="Y4089">
        <v>0</v>
      </c>
      <c r="Z4089">
        <v>0</v>
      </c>
      <c r="AA4089">
        <v>0</v>
      </c>
      <c r="AB4089">
        <v>20.539895295991499</v>
      </c>
      <c r="AC4089">
        <v>0</v>
      </c>
      <c r="AD4089">
        <v>0</v>
      </c>
      <c r="AE4089">
        <v>28.535090641335053</v>
      </c>
    </row>
    <row r="4090" spans="1:31" x14ac:dyDescent="0.25">
      <c r="A4090">
        <v>2377769</v>
      </c>
      <c r="B4090">
        <v>1</v>
      </c>
      <c r="C4090" t="s">
        <v>80</v>
      </c>
      <c r="D4090" t="s">
        <v>94</v>
      </c>
      <c r="E4090" t="s">
        <v>1397</v>
      </c>
      <c r="F4090" t="s">
        <v>11987</v>
      </c>
      <c r="G4090" t="s">
        <v>292</v>
      </c>
      <c r="H4090" t="s">
        <v>293</v>
      </c>
      <c r="I4090" t="s">
        <v>136</v>
      </c>
      <c r="J4090" t="s">
        <v>137</v>
      </c>
      <c r="K4090" t="s">
        <v>294</v>
      </c>
      <c r="L4090" t="s">
        <v>11988</v>
      </c>
      <c r="M4090" t="s">
        <v>11989</v>
      </c>
      <c r="N4090">
        <v>0.60444444399999997</v>
      </c>
      <c r="O4090">
        <v>0</v>
      </c>
      <c r="P4090">
        <v>160</v>
      </c>
      <c r="Q4090">
        <v>0</v>
      </c>
      <c r="R4090">
        <v>0</v>
      </c>
      <c r="S4090">
        <v>0</v>
      </c>
      <c r="T4090">
        <v>49</v>
      </c>
      <c r="U4090">
        <v>0</v>
      </c>
      <c r="V4090">
        <v>0</v>
      </c>
      <c r="W4090">
        <v>0</v>
      </c>
      <c r="X4090">
        <v>20.741136347129622</v>
      </c>
      <c r="Y4090">
        <v>0</v>
      </c>
      <c r="Z4090">
        <v>0</v>
      </c>
      <c r="AA4090">
        <v>0</v>
      </c>
      <c r="AB4090">
        <v>54.652042184307184</v>
      </c>
      <c r="AC4090">
        <v>0</v>
      </c>
      <c r="AD4090">
        <v>0</v>
      </c>
      <c r="AE4090">
        <v>75.393178531436803</v>
      </c>
    </row>
    <row r="4091" spans="1:31" x14ac:dyDescent="0.25">
      <c r="A4091">
        <v>2384425</v>
      </c>
      <c r="B4091">
        <v>1</v>
      </c>
      <c r="C4091" t="s">
        <v>80</v>
      </c>
      <c r="D4091" t="s">
        <v>107</v>
      </c>
      <c r="E4091" t="s">
        <v>1397</v>
      </c>
      <c r="F4091" t="s">
        <v>11990</v>
      </c>
      <c r="G4091" t="s">
        <v>292</v>
      </c>
      <c r="H4091" t="s">
        <v>293</v>
      </c>
      <c r="I4091" t="s">
        <v>136</v>
      </c>
      <c r="J4091" t="s">
        <v>137</v>
      </c>
      <c r="K4091" t="s">
        <v>294</v>
      </c>
      <c r="L4091" t="s">
        <v>11991</v>
      </c>
      <c r="M4091" t="s">
        <v>11992</v>
      </c>
      <c r="N4091">
        <v>0.436111111</v>
      </c>
      <c r="O4091">
        <v>0</v>
      </c>
      <c r="P4091">
        <v>144</v>
      </c>
      <c r="Q4091">
        <v>0</v>
      </c>
      <c r="R4091">
        <v>2</v>
      </c>
      <c r="S4091">
        <v>0</v>
      </c>
      <c r="T4091">
        <v>8</v>
      </c>
      <c r="U4091">
        <v>0</v>
      </c>
      <c r="V4091">
        <v>0</v>
      </c>
      <c r="W4091">
        <v>0</v>
      </c>
      <c r="X4091">
        <v>10.532679783932606</v>
      </c>
      <c r="Y4091">
        <v>0</v>
      </c>
      <c r="Z4091">
        <v>0.12691567456604169</v>
      </c>
      <c r="AA4091">
        <v>0</v>
      </c>
      <c r="AB4091">
        <v>1.5886694791632499</v>
      </c>
      <c r="AC4091">
        <v>0</v>
      </c>
      <c r="AD4091">
        <v>0</v>
      </c>
      <c r="AE4091">
        <v>12.248264937661897</v>
      </c>
    </row>
    <row r="4092" spans="1:31" x14ac:dyDescent="0.25">
      <c r="A4092">
        <v>2378055</v>
      </c>
      <c r="B4092">
        <v>1</v>
      </c>
      <c r="C4092" t="s">
        <v>80</v>
      </c>
      <c r="D4092" t="s">
        <v>105</v>
      </c>
      <c r="E4092" t="s">
        <v>290</v>
      </c>
      <c r="F4092" t="s">
        <v>4015</v>
      </c>
      <c r="G4092" t="s">
        <v>292</v>
      </c>
      <c r="H4092" t="s">
        <v>293</v>
      </c>
      <c r="I4092" t="s">
        <v>136</v>
      </c>
      <c r="J4092" t="s">
        <v>137</v>
      </c>
      <c r="K4092" t="s">
        <v>294</v>
      </c>
      <c r="L4092" t="s">
        <v>11993</v>
      </c>
      <c r="M4092" t="s">
        <v>11994</v>
      </c>
      <c r="N4092">
        <v>5.4327777770000001</v>
      </c>
      <c r="O4092">
        <v>11</v>
      </c>
      <c r="P4092">
        <v>1032</v>
      </c>
      <c r="Q4092">
        <v>18</v>
      </c>
      <c r="R4092">
        <v>591</v>
      </c>
      <c r="S4092">
        <v>17</v>
      </c>
      <c r="T4092">
        <v>154</v>
      </c>
      <c r="U4092">
        <v>0</v>
      </c>
      <c r="V4092">
        <v>1</v>
      </c>
      <c r="W4092">
        <v>25.110846932774997</v>
      </c>
      <c r="X4092">
        <v>1394.9227823823528</v>
      </c>
      <c r="Y4092">
        <v>171.29187036856791</v>
      </c>
      <c r="Z4092">
        <v>1831.4688454844691</v>
      </c>
      <c r="AA4092">
        <v>206.87567011925481</v>
      </c>
      <c r="AB4092">
        <v>1161.4784651982702</v>
      </c>
      <c r="AC4092">
        <v>0</v>
      </c>
      <c r="AD4092">
        <v>72.719077808011136</v>
      </c>
      <c r="AE4092">
        <v>4863.8675582937012</v>
      </c>
    </row>
    <row r="4093" spans="1:31" x14ac:dyDescent="0.25">
      <c r="A4093">
        <v>2378050</v>
      </c>
      <c r="B4093">
        <v>1</v>
      </c>
      <c r="C4093" t="s">
        <v>80</v>
      </c>
      <c r="D4093" t="s">
        <v>107</v>
      </c>
      <c r="E4093" t="s">
        <v>1368</v>
      </c>
      <c r="F4093" t="s">
        <v>11995</v>
      </c>
      <c r="G4093" t="s">
        <v>292</v>
      </c>
      <c r="H4093" t="s">
        <v>293</v>
      </c>
      <c r="I4093" t="s">
        <v>136</v>
      </c>
      <c r="J4093" t="s">
        <v>137</v>
      </c>
      <c r="K4093" t="s">
        <v>294</v>
      </c>
      <c r="L4093" t="s">
        <v>11996</v>
      </c>
      <c r="M4093" t="s">
        <v>11997</v>
      </c>
      <c r="N4093">
        <v>2.5894444440000002</v>
      </c>
      <c r="O4093">
        <v>0</v>
      </c>
      <c r="P4093">
        <v>0</v>
      </c>
      <c r="Q4093">
        <v>1</v>
      </c>
      <c r="R4093">
        <v>9</v>
      </c>
      <c r="S4093">
        <v>1</v>
      </c>
      <c r="T4093">
        <v>4</v>
      </c>
      <c r="U4093">
        <v>0</v>
      </c>
      <c r="V4093">
        <v>0</v>
      </c>
      <c r="W4093">
        <v>0</v>
      </c>
      <c r="X4093">
        <v>0</v>
      </c>
      <c r="Y4093">
        <v>3.4364330753912502</v>
      </c>
      <c r="Z4093">
        <v>11.207180609045965</v>
      </c>
      <c r="AA4093">
        <v>7.0911603339337494</v>
      </c>
      <c r="AB4093">
        <v>14.761949011451135</v>
      </c>
      <c r="AC4093">
        <v>0</v>
      </c>
      <c r="AD4093">
        <v>0</v>
      </c>
      <c r="AE4093">
        <v>36.4967230298221</v>
      </c>
    </row>
    <row r="4094" spans="1:31" x14ac:dyDescent="0.25">
      <c r="A4094">
        <v>2378157</v>
      </c>
      <c r="B4094">
        <v>1</v>
      </c>
      <c r="C4094" t="s">
        <v>80</v>
      </c>
      <c r="D4094" t="s">
        <v>107</v>
      </c>
      <c r="E4094" t="s">
        <v>1368</v>
      </c>
      <c r="F4094" t="s">
        <v>11998</v>
      </c>
      <c r="G4094" t="s">
        <v>292</v>
      </c>
      <c r="H4094" t="s">
        <v>293</v>
      </c>
      <c r="I4094" t="s">
        <v>136</v>
      </c>
      <c r="J4094" t="s">
        <v>137</v>
      </c>
      <c r="K4094" t="s">
        <v>294</v>
      </c>
      <c r="L4094" t="s">
        <v>11999</v>
      </c>
      <c r="M4094" t="s">
        <v>12000</v>
      </c>
      <c r="N4094">
        <v>3.460555555</v>
      </c>
      <c r="O4094">
        <v>0</v>
      </c>
      <c r="P4094">
        <v>1</v>
      </c>
      <c r="Q4094">
        <v>1</v>
      </c>
      <c r="R4094">
        <v>18</v>
      </c>
      <c r="S4094">
        <v>2</v>
      </c>
      <c r="T4094">
        <v>2</v>
      </c>
      <c r="U4094">
        <v>0</v>
      </c>
      <c r="V4094">
        <v>0</v>
      </c>
      <c r="W4094">
        <v>0</v>
      </c>
      <c r="X4094">
        <v>0.81363131729659999</v>
      </c>
      <c r="Y4094">
        <v>0.99971707561133338</v>
      </c>
      <c r="Z4094">
        <v>132.84763597100465</v>
      </c>
      <c r="AA4094">
        <v>7.1027922556354497</v>
      </c>
      <c r="AB4094">
        <v>23.468062186395198</v>
      </c>
      <c r="AC4094">
        <v>0</v>
      </c>
      <c r="AD4094">
        <v>0</v>
      </c>
      <c r="AE4094">
        <v>165.23183880594323</v>
      </c>
    </row>
    <row r="4095" spans="1:31" x14ac:dyDescent="0.25">
      <c r="A4095">
        <v>2378515</v>
      </c>
      <c r="B4095">
        <v>1</v>
      </c>
      <c r="C4095" t="s">
        <v>80</v>
      </c>
      <c r="D4095" t="s">
        <v>94</v>
      </c>
      <c r="E4095" t="s">
        <v>1397</v>
      </c>
      <c r="F4095" t="s">
        <v>12001</v>
      </c>
      <c r="G4095" t="s">
        <v>292</v>
      </c>
      <c r="H4095" t="s">
        <v>293</v>
      </c>
      <c r="I4095" t="s">
        <v>136</v>
      </c>
      <c r="J4095" t="s">
        <v>137</v>
      </c>
      <c r="K4095" t="s">
        <v>294</v>
      </c>
      <c r="L4095" t="s">
        <v>12002</v>
      </c>
      <c r="M4095" t="s">
        <v>12003</v>
      </c>
      <c r="N4095">
        <v>8.2813888880000004</v>
      </c>
      <c r="O4095">
        <v>0</v>
      </c>
      <c r="P4095">
        <v>27</v>
      </c>
      <c r="Q4095">
        <v>0</v>
      </c>
      <c r="R4095">
        <v>101</v>
      </c>
      <c r="S4095">
        <v>0</v>
      </c>
      <c r="T4095">
        <v>25</v>
      </c>
      <c r="U4095">
        <v>0</v>
      </c>
      <c r="V4095">
        <v>0</v>
      </c>
      <c r="W4095">
        <v>0</v>
      </c>
      <c r="X4095">
        <v>52.257196569216198</v>
      </c>
      <c r="Y4095">
        <v>0</v>
      </c>
      <c r="Z4095">
        <v>577.26613354915094</v>
      </c>
      <c r="AA4095">
        <v>0</v>
      </c>
      <c r="AB4095">
        <v>257.50949411225378</v>
      </c>
      <c r="AC4095">
        <v>0</v>
      </c>
      <c r="AD4095">
        <v>0</v>
      </c>
      <c r="AE4095">
        <v>887.03282423062092</v>
      </c>
    </row>
    <row r="4096" spans="1:31" x14ac:dyDescent="0.25">
      <c r="A4096">
        <v>2378946</v>
      </c>
      <c r="B4096">
        <v>1</v>
      </c>
      <c r="C4096" t="s">
        <v>80</v>
      </c>
      <c r="D4096" t="s">
        <v>94</v>
      </c>
      <c r="E4096" t="s">
        <v>1397</v>
      </c>
      <c r="F4096" t="s">
        <v>12004</v>
      </c>
      <c r="G4096" t="s">
        <v>292</v>
      </c>
      <c r="H4096" t="s">
        <v>293</v>
      </c>
      <c r="I4096" t="s">
        <v>136</v>
      </c>
      <c r="J4096" t="s">
        <v>137</v>
      </c>
      <c r="K4096" t="s">
        <v>294</v>
      </c>
      <c r="L4096" t="s">
        <v>12005</v>
      </c>
      <c r="M4096" t="s">
        <v>12006</v>
      </c>
      <c r="N4096">
        <v>1.7236111110000001</v>
      </c>
      <c r="O4096">
        <v>0</v>
      </c>
      <c r="P4096">
        <v>403</v>
      </c>
      <c r="Q4096">
        <v>0</v>
      </c>
      <c r="R4096">
        <v>52</v>
      </c>
      <c r="S4096">
        <v>0</v>
      </c>
      <c r="T4096">
        <v>37</v>
      </c>
      <c r="U4096">
        <v>0</v>
      </c>
      <c r="V4096">
        <v>0</v>
      </c>
      <c r="W4096">
        <v>0</v>
      </c>
      <c r="X4096">
        <v>140.83552692964756</v>
      </c>
      <c r="Y4096">
        <v>0</v>
      </c>
      <c r="Z4096">
        <v>35.631728252299361</v>
      </c>
      <c r="AA4096">
        <v>0</v>
      </c>
      <c r="AB4096">
        <v>57.836227209375117</v>
      </c>
      <c r="AC4096">
        <v>0</v>
      </c>
      <c r="AD4096">
        <v>0</v>
      </c>
      <c r="AE4096">
        <v>234.30348239132204</v>
      </c>
    </row>
    <row r="4097" spans="1:31" x14ac:dyDescent="0.25">
      <c r="A4097">
        <v>2379022</v>
      </c>
      <c r="B4097">
        <v>1</v>
      </c>
      <c r="C4097" t="s">
        <v>80</v>
      </c>
      <c r="D4097" t="s">
        <v>94</v>
      </c>
      <c r="E4097" t="s">
        <v>1397</v>
      </c>
      <c r="F4097" t="s">
        <v>12007</v>
      </c>
      <c r="G4097" t="s">
        <v>292</v>
      </c>
      <c r="H4097" t="s">
        <v>293</v>
      </c>
      <c r="I4097" t="s">
        <v>136</v>
      </c>
      <c r="J4097" t="s">
        <v>137</v>
      </c>
      <c r="K4097" t="s">
        <v>294</v>
      </c>
      <c r="L4097" t="s">
        <v>12008</v>
      </c>
      <c r="M4097" t="s">
        <v>12009</v>
      </c>
      <c r="N4097">
        <v>7.1191666659999999</v>
      </c>
      <c r="O4097">
        <v>0</v>
      </c>
      <c r="P4097">
        <v>39</v>
      </c>
      <c r="Q4097">
        <v>0</v>
      </c>
      <c r="R4097">
        <v>74</v>
      </c>
      <c r="S4097">
        <v>0</v>
      </c>
      <c r="T4097">
        <v>21</v>
      </c>
      <c r="U4097">
        <v>0</v>
      </c>
      <c r="V4097">
        <v>0</v>
      </c>
      <c r="W4097">
        <v>0</v>
      </c>
      <c r="X4097">
        <v>26.867261087069277</v>
      </c>
      <c r="Y4097">
        <v>0</v>
      </c>
      <c r="Z4097">
        <v>167.85475919948155</v>
      </c>
      <c r="AA4097">
        <v>0</v>
      </c>
      <c r="AB4097">
        <v>212.18822373671699</v>
      </c>
      <c r="AC4097">
        <v>0</v>
      </c>
      <c r="AD4097">
        <v>0</v>
      </c>
      <c r="AE4097">
        <v>406.91024402326781</v>
      </c>
    </row>
    <row r="4098" spans="1:31" x14ac:dyDescent="0.25">
      <c r="A4098">
        <v>2379182</v>
      </c>
      <c r="B4098">
        <v>1</v>
      </c>
      <c r="C4098" t="s">
        <v>80</v>
      </c>
      <c r="D4098" t="s">
        <v>94</v>
      </c>
      <c r="E4098" t="s">
        <v>1397</v>
      </c>
      <c r="F4098" t="s">
        <v>12004</v>
      </c>
      <c r="G4098" t="s">
        <v>292</v>
      </c>
      <c r="H4098" t="s">
        <v>293</v>
      </c>
      <c r="I4098" t="s">
        <v>136</v>
      </c>
      <c r="J4098" t="s">
        <v>137</v>
      </c>
      <c r="K4098" t="s">
        <v>294</v>
      </c>
      <c r="L4098" t="s">
        <v>12010</v>
      </c>
      <c r="M4098" t="s">
        <v>12011</v>
      </c>
      <c r="N4098">
        <v>1.1802777769999999</v>
      </c>
      <c r="O4098">
        <v>0</v>
      </c>
      <c r="P4098">
        <v>403</v>
      </c>
      <c r="Q4098">
        <v>0</v>
      </c>
      <c r="R4098">
        <v>52</v>
      </c>
      <c r="S4098">
        <v>0</v>
      </c>
      <c r="T4098">
        <v>37</v>
      </c>
      <c r="U4098">
        <v>0</v>
      </c>
      <c r="V4098">
        <v>0</v>
      </c>
      <c r="W4098">
        <v>0</v>
      </c>
      <c r="X4098">
        <v>101.91560545277329</v>
      </c>
      <c r="Y4098">
        <v>0</v>
      </c>
      <c r="Z4098">
        <v>24.691443821015213</v>
      </c>
      <c r="AA4098">
        <v>0</v>
      </c>
      <c r="AB4098">
        <v>41.530782386909777</v>
      </c>
      <c r="AC4098">
        <v>0</v>
      </c>
      <c r="AD4098">
        <v>0</v>
      </c>
      <c r="AE4098">
        <v>168.13783166069828</v>
      </c>
    </row>
    <row r="4099" spans="1:31" x14ac:dyDescent="0.25">
      <c r="A4099">
        <v>2379368</v>
      </c>
      <c r="B4099">
        <v>1</v>
      </c>
      <c r="C4099" t="s">
        <v>80</v>
      </c>
      <c r="D4099" t="s">
        <v>95</v>
      </c>
      <c r="E4099" t="s">
        <v>1397</v>
      </c>
      <c r="F4099" t="s">
        <v>12012</v>
      </c>
      <c r="G4099" t="s">
        <v>292</v>
      </c>
      <c r="H4099" t="s">
        <v>293</v>
      </c>
      <c r="I4099" t="s">
        <v>136</v>
      </c>
      <c r="J4099" t="s">
        <v>137</v>
      </c>
      <c r="K4099" t="s">
        <v>294</v>
      </c>
      <c r="L4099" t="s">
        <v>12013</v>
      </c>
      <c r="M4099" t="s">
        <v>12014</v>
      </c>
      <c r="N4099">
        <v>4.0525000000000002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1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17.8659747460215</v>
      </c>
      <c r="AC4099">
        <v>0</v>
      </c>
      <c r="AD4099">
        <v>0</v>
      </c>
      <c r="AE4099">
        <v>17.8659747460215</v>
      </c>
    </row>
    <row r="4100" spans="1:31" x14ac:dyDescent="0.25">
      <c r="A4100">
        <v>2379376</v>
      </c>
      <c r="B4100">
        <v>1</v>
      </c>
      <c r="C4100" t="s">
        <v>80</v>
      </c>
      <c r="D4100" t="s">
        <v>95</v>
      </c>
      <c r="E4100" t="s">
        <v>1397</v>
      </c>
      <c r="F4100" t="s">
        <v>12015</v>
      </c>
      <c r="G4100" t="s">
        <v>292</v>
      </c>
      <c r="H4100" t="s">
        <v>293</v>
      </c>
      <c r="I4100" t="s">
        <v>136</v>
      </c>
      <c r="J4100" t="s">
        <v>137</v>
      </c>
      <c r="K4100" t="s">
        <v>294</v>
      </c>
      <c r="L4100" t="s">
        <v>12016</v>
      </c>
      <c r="M4100" t="s">
        <v>12017</v>
      </c>
      <c r="N4100">
        <v>1.5347222220000001</v>
      </c>
      <c r="O4100">
        <v>0</v>
      </c>
      <c r="P4100">
        <v>175</v>
      </c>
      <c r="Q4100">
        <v>0</v>
      </c>
      <c r="R4100">
        <v>0</v>
      </c>
      <c r="S4100">
        <v>0</v>
      </c>
      <c r="T4100">
        <v>3</v>
      </c>
      <c r="U4100">
        <v>0</v>
      </c>
      <c r="V4100">
        <v>0</v>
      </c>
      <c r="W4100">
        <v>0</v>
      </c>
      <c r="X4100">
        <v>49.623231889019124</v>
      </c>
      <c r="Y4100">
        <v>0</v>
      </c>
      <c r="Z4100">
        <v>0</v>
      </c>
      <c r="AA4100">
        <v>0</v>
      </c>
      <c r="AB4100">
        <v>2.9794357290783746</v>
      </c>
      <c r="AC4100">
        <v>0</v>
      </c>
      <c r="AD4100">
        <v>0</v>
      </c>
      <c r="AE4100">
        <v>52.602667618097499</v>
      </c>
    </row>
    <row r="4101" spans="1:31" x14ac:dyDescent="0.25">
      <c r="A4101">
        <v>2375235</v>
      </c>
      <c r="B4101">
        <v>1</v>
      </c>
      <c r="C4101" t="s">
        <v>80</v>
      </c>
      <c r="D4101" t="s">
        <v>107</v>
      </c>
      <c r="E4101" t="s">
        <v>1397</v>
      </c>
      <c r="F4101" t="s">
        <v>12018</v>
      </c>
      <c r="G4101" t="s">
        <v>292</v>
      </c>
      <c r="H4101" t="s">
        <v>293</v>
      </c>
      <c r="I4101" t="s">
        <v>136</v>
      </c>
      <c r="J4101" t="s">
        <v>137</v>
      </c>
      <c r="K4101" t="s">
        <v>294</v>
      </c>
      <c r="L4101" t="s">
        <v>12019</v>
      </c>
      <c r="M4101" t="s">
        <v>12020</v>
      </c>
      <c r="N4101">
        <v>3.619722222</v>
      </c>
      <c r="O4101">
        <v>0</v>
      </c>
      <c r="P4101">
        <v>321</v>
      </c>
      <c r="Q4101">
        <v>0</v>
      </c>
      <c r="R4101">
        <v>1</v>
      </c>
      <c r="S4101">
        <v>0</v>
      </c>
      <c r="T4101">
        <v>14</v>
      </c>
      <c r="U4101">
        <v>0</v>
      </c>
      <c r="V4101">
        <v>1</v>
      </c>
      <c r="W4101">
        <v>0</v>
      </c>
      <c r="X4101">
        <v>327.6116388276601</v>
      </c>
      <c r="Y4101">
        <v>0</v>
      </c>
      <c r="Z4101">
        <v>49.689958480805309</v>
      </c>
      <c r="AA4101">
        <v>0</v>
      </c>
      <c r="AB4101">
        <v>105.61636901204285</v>
      </c>
      <c r="AC4101">
        <v>0</v>
      </c>
      <c r="AD4101">
        <v>22.79883464054452</v>
      </c>
      <c r="AE4101">
        <v>505.7168009610528</v>
      </c>
    </row>
    <row r="4102" spans="1:31" x14ac:dyDescent="0.25">
      <c r="A4102">
        <v>2380038</v>
      </c>
      <c r="B4102">
        <v>1</v>
      </c>
      <c r="C4102" t="s">
        <v>80</v>
      </c>
      <c r="D4102" t="s">
        <v>94</v>
      </c>
      <c r="E4102" t="s">
        <v>1397</v>
      </c>
      <c r="F4102" t="s">
        <v>12021</v>
      </c>
      <c r="G4102" t="s">
        <v>292</v>
      </c>
      <c r="H4102" t="s">
        <v>293</v>
      </c>
      <c r="I4102" t="s">
        <v>136</v>
      </c>
      <c r="J4102" t="s">
        <v>137</v>
      </c>
      <c r="K4102" t="s">
        <v>294</v>
      </c>
      <c r="L4102" t="s">
        <v>12022</v>
      </c>
      <c r="M4102" t="s">
        <v>12023</v>
      </c>
      <c r="N4102">
        <v>1.0422222219999999</v>
      </c>
      <c r="O4102">
        <v>0</v>
      </c>
      <c r="P4102">
        <v>377</v>
      </c>
      <c r="Q4102">
        <v>0</v>
      </c>
      <c r="R4102">
        <v>0</v>
      </c>
      <c r="S4102">
        <v>0</v>
      </c>
      <c r="T4102">
        <v>18</v>
      </c>
      <c r="U4102">
        <v>0</v>
      </c>
      <c r="V4102">
        <v>0</v>
      </c>
      <c r="W4102">
        <v>0</v>
      </c>
      <c r="X4102">
        <v>79.060602066546423</v>
      </c>
      <c r="Y4102">
        <v>0</v>
      </c>
      <c r="Z4102">
        <v>0</v>
      </c>
      <c r="AA4102">
        <v>0</v>
      </c>
      <c r="AB4102">
        <v>44.04583418492534</v>
      </c>
      <c r="AC4102">
        <v>0</v>
      </c>
      <c r="AD4102">
        <v>0</v>
      </c>
      <c r="AE4102">
        <v>123.10643625147176</v>
      </c>
    </row>
    <row r="4103" spans="1:31" x14ac:dyDescent="0.25">
      <c r="A4103">
        <v>2380090</v>
      </c>
      <c r="B4103">
        <v>1</v>
      </c>
      <c r="C4103" t="s">
        <v>80</v>
      </c>
      <c r="D4103" t="s">
        <v>94</v>
      </c>
      <c r="E4103" t="s">
        <v>1397</v>
      </c>
      <c r="F4103" t="s">
        <v>12024</v>
      </c>
      <c r="G4103" t="s">
        <v>292</v>
      </c>
      <c r="H4103" t="s">
        <v>293</v>
      </c>
      <c r="I4103" t="s">
        <v>136</v>
      </c>
      <c r="J4103" t="s">
        <v>137</v>
      </c>
      <c r="K4103" t="s">
        <v>294</v>
      </c>
      <c r="L4103" t="s">
        <v>12025</v>
      </c>
      <c r="M4103" t="s">
        <v>12026</v>
      </c>
      <c r="N4103">
        <v>0.95472222200000001</v>
      </c>
      <c r="O4103">
        <v>0</v>
      </c>
      <c r="P4103">
        <v>317</v>
      </c>
      <c r="Q4103">
        <v>0</v>
      </c>
      <c r="R4103">
        <v>0</v>
      </c>
      <c r="S4103">
        <v>0</v>
      </c>
      <c r="T4103">
        <v>10</v>
      </c>
      <c r="U4103">
        <v>0</v>
      </c>
      <c r="V4103">
        <v>0</v>
      </c>
      <c r="W4103">
        <v>0</v>
      </c>
      <c r="X4103">
        <v>59.094699181467867</v>
      </c>
      <c r="Y4103">
        <v>0</v>
      </c>
      <c r="Z4103">
        <v>0</v>
      </c>
      <c r="AA4103">
        <v>0</v>
      </c>
      <c r="AB4103">
        <v>10.367694632109401</v>
      </c>
      <c r="AC4103">
        <v>0</v>
      </c>
      <c r="AD4103">
        <v>0</v>
      </c>
      <c r="AE4103">
        <v>69.462393813577265</v>
      </c>
    </row>
    <row r="4104" spans="1:31" x14ac:dyDescent="0.25">
      <c r="A4104">
        <v>2380386</v>
      </c>
      <c r="B4104">
        <v>1</v>
      </c>
      <c r="C4104" t="s">
        <v>80</v>
      </c>
      <c r="D4104" t="s">
        <v>105</v>
      </c>
      <c r="E4104" t="s">
        <v>1368</v>
      </c>
      <c r="F4104" t="s">
        <v>12027</v>
      </c>
      <c r="G4104" t="s">
        <v>292</v>
      </c>
      <c r="H4104" t="s">
        <v>293</v>
      </c>
      <c r="I4104" t="s">
        <v>136</v>
      </c>
      <c r="J4104" t="s">
        <v>137</v>
      </c>
      <c r="K4104" t="s">
        <v>294</v>
      </c>
      <c r="L4104" t="s">
        <v>12028</v>
      </c>
      <c r="M4104" t="s">
        <v>12029</v>
      </c>
      <c r="N4104">
        <v>1.5622222219999999</v>
      </c>
      <c r="O4104">
        <v>0</v>
      </c>
      <c r="P4104">
        <v>401</v>
      </c>
      <c r="Q4104">
        <v>0</v>
      </c>
      <c r="R4104">
        <v>0</v>
      </c>
      <c r="S4104">
        <v>5</v>
      </c>
      <c r="T4104">
        <v>9</v>
      </c>
      <c r="U4104">
        <v>0</v>
      </c>
      <c r="V4104">
        <v>0</v>
      </c>
      <c r="W4104">
        <v>0</v>
      </c>
      <c r="X4104">
        <v>167.70954639838581</v>
      </c>
      <c r="Y4104">
        <v>0</v>
      </c>
      <c r="Z4104">
        <v>0</v>
      </c>
      <c r="AA4104">
        <v>37.451977123353764</v>
      </c>
      <c r="AB4104">
        <v>5.6070475718134496</v>
      </c>
      <c r="AC4104">
        <v>0</v>
      </c>
      <c r="AD4104">
        <v>0</v>
      </c>
      <c r="AE4104">
        <v>210.76857109355302</v>
      </c>
    </row>
    <row r="4105" spans="1:31" x14ac:dyDescent="0.25">
      <c r="A4105">
        <v>2373831</v>
      </c>
      <c r="B4105">
        <v>1</v>
      </c>
      <c r="C4105" t="s">
        <v>80</v>
      </c>
      <c r="D4105" t="s">
        <v>106</v>
      </c>
      <c r="E4105" t="s">
        <v>290</v>
      </c>
      <c r="F4105" t="s">
        <v>12030</v>
      </c>
      <c r="G4105" t="s">
        <v>292</v>
      </c>
      <c r="H4105" t="s">
        <v>293</v>
      </c>
      <c r="I4105" t="s">
        <v>136</v>
      </c>
      <c r="J4105" t="s">
        <v>137</v>
      </c>
      <c r="K4105" t="s">
        <v>294</v>
      </c>
      <c r="L4105" t="s">
        <v>12031</v>
      </c>
      <c r="M4105" t="s">
        <v>12032</v>
      </c>
      <c r="N4105">
        <v>4.3333333329999997</v>
      </c>
      <c r="O4105">
        <v>1</v>
      </c>
      <c r="P4105">
        <v>38</v>
      </c>
      <c r="Q4105">
        <v>16</v>
      </c>
      <c r="R4105">
        <v>47</v>
      </c>
      <c r="S4105">
        <v>14</v>
      </c>
      <c r="T4105">
        <v>31</v>
      </c>
      <c r="U4105">
        <v>6</v>
      </c>
      <c r="V4105">
        <v>0</v>
      </c>
      <c r="W4105">
        <v>1.8922500689340003</v>
      </c>
      <c r="X4105">
        <v>91.781264761594471</v>
      </c>
      <c r="Y4105">
        <v>509.23813170843152</v>
      </c>
      <c r="Z4105">
        <v>829.93355660764166</v>
      </c>
      <c r="AA4105">
        <v>542.86366976343618</v>
      </c>
      <c r="AB4105">
        <v>486.59972058407192</v>
      </c>
      <c r="AC4105">
        <v>1536.9144039312757</v>
      </c>
      <c r="AD4105">
        <v>0</v>
      </c>
      <c r="AE4105">
        <v>3999.2229974253851</v>
      </c>
    </row>
    <row r="4106" spans="1:31" x14ac:dyDescent="0.25">
      <c r="A4106">
        <v>2375826</v>
      </c>
      <c r="B4106">
        <v>1</v>
      </c>
      <c r="C4106" t="s">
        <v>80</v>
      </c>
      <c r="D4106" t="s">
        <v>96</v>
      </c>
      <c r="E4106" t="s">
        <v>132</v>
      </c>
      <c r="F4106" t="s">
        <v>12033</v>
      </c>
      <c r="G4106" t="s">
        <v>134</v>
      </c>
      <c r="H4106" t="s">
        <v>135</v>
      </c>
      <c r="I4106" t="s">
        <v>136</v>
      </c>
      <c r="J4106" t="s">
        <v>137</v>
      </c>
      <c r="K4106" t="s">
        <v>138</v>
      </c>
      <c r="L4106" t="s">
        <v>12034</v>
      </c>
      <c r="M4106" t="s">
        <v>12035</v>
      </c>
      <c r="N4106">
        <v>4.386111111</v>
      </c>
      <c r="O4106">
        <v>0</v>
      </c>
      <c r="P4106">
        <v>1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5.2051587188380495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5.2051587188380495</v>
      </c>
    </row>
    <row r="4107" spans="1:31" x14ac:dyDescent="0.25">
      <c r="A4107">
        <v>2375846</v>
      </c>
      <c r="B4107">
        <v>1</v>
      </c>
      <c r="C4107" t="s">
        <v>80</v>
      </c>
      <c r="D4107" t="s">
        <v>93</v>
      </c>
      <c r="E4107" t="s">
        <v>155</v>
      </c>
      <c r="F4107" t="s">
        <v>12036</v>
      </c>
      <c r="G4107" t="s">
        <v>203</v>
      </c>
      <c r="H4107" t="s">
        <v>135</v>
      </c>
      <c r="I4107" t="s">
        <v>136</v>
      </c>
      <c r="J4107" t="s">
        <v>137</v>
      </c>
      <c r="K4107" t="s">
        <v>138</v>
      </c>
      <c r="L4107" t="s">
        <v>12037</v>
      </c>
      <c r="M4107" t="s">
        <v>12038</v>
      </c>
      <c r="N4107">
        <v>3.852777777</v>
      </c>
      <c r="O4107">
        <v>0</v>
      </c>
      <c r="P4107">
        <v>4</v>
      </c>
      <c r="Q4107">
        <v>0</v>
      </c>
      <c r="R4107">
        <v>3</v>
      </c>
      <c r="S4107">
        <v>0</v>
      </c>
      <c r="T4107">
        <v>3</v>
      </c>
      <c r="U4107">
        <v>0</v>
      </c>
      <c r="V4107">
        <v>0</v>
      </c>
      <c r="W4107">
        <v>0</v>
      </c>
      <c r="X4107">
        <v>3.6404929448251</v>
      </c>
      <c r="Y4107">
        <v>0</v>
      </c>
      <c r="Z4107">
        <v>5.367280507416667</v>
      </c>
      <c r="AA4107">
        <v>0</v>
      </c>
      <c r="AB4107">
        <v>10.351963920665799</v>
      </c>
      <c r="AC4107">
        <v>0</v>
      </c>
      <c r="AD4107">
        <v>0</v>
      </c>
      <c r="AE4107">
        <v>19.359737372907567</v>
      </c>
    </row>
    <row r="4108" spans="1:31" x14ac:dyDescent="0.25">
      <c r="A4108">
        <v>2375849</v>
      </c>
      <c r="B4108">
        <v>1</v>
      </c>
      <c r="C4108" t="s">
        <v>81</v>
      </c>
      <c r="D4108" t="s">
        <v>112</v>
      </c>
      <c r="E4108" t="s">
        <v>155</v>
      </c>
      <c r="F4108" t="s">
        <v>12039</v>
      </c>
      <c r="G4108" t="s">
        <v>391</v>
      </c>
      <c r="H4108" t="s">
        <v>135</v>
      </c>
      <c r="I4108" t="s">
        <v>136</v>
      </c>
      <c r="J4108" t="s">
        <v>137</v>
      </c>
      <c r="K4108" t="s">
        <v>138</v>
      </c>
      <c r="L4108" t="s">
        <v>12040</v>
      </c>
      <c r="M4108" t="s">
        <v>12041</v>
      </c>
      <c r="N4108">
        <v>3.5119444440000001</v>
      </c>
      <c r="O4108">
        <v>0</v>
      </c>
      <c r="P4108">
        <v>8</v>
      </c>
      <c r="Q4108">
        <v>0</v>
      </c>
      <c r="R4108">
        <v>1</v>
      </c>
      <c r="S4108">
        <v>0</v>
      </c>
      <c r="T4108">
        <v>1</v>
      </c>
      <c r="U4108">
        <v>0</v>
      </c>
      <c r="V4108">
        <v>0</v>
      </c>
      <c r="W4108">
        <v>0</v>
      </c>
      <c r="X4108">
        <v>3.8392159934733003</v>
      </c>
      <c r="Y4108">
        <v>0</v>
      </c>
      <c r="Z4108">
        <v>2.0438540372330665</v>
      </c>
      <c r="AA4108">
        <v>0</v>
      </c>
      <c r="AB4108">
        <v>17.918621374810336</v>
      </c>
      <c r="AC4108">
        <v>0</v>
      </c>
      <c r="AD4108">
        <v>0</v>
      </c>
      <c r="AE4108">
        <v>23.801691405516703</v>
      </c>
    </row>
    <row r="4109" spans="1:31" x14ac:dyDescent="0.25">
      <c r="A4109">
        <v>2375877</v>
      </c>
      <c r="B4109">
        <v>1</v>
      </c>
      <c r="C4109" t="s">
        <v>80</v>
      </c>
      <c r="D4109" t="s">
        <v>93</v>
      </c>
      <c r="E4109" t="s">
        <v>132</v>
      </c>
      <c r="F4109" t="s">
        <v>12042</v>
      </c>
      <c r="G4109" t="s">
        <v>161</v>
      </c>
      <c r="H4109" t="s">
        <v>135</v>
      </c>
      <c r="I4109" t="s">
        <v>136</v>
      </c>
      <c r="J4109" t="s">
        <v>137</v>
      </c>
      <c r="K4109" t="s">
        <v>138</v>
      </c>
      <c r="L4109" t="s">
        <v>12043</v>
      </c>
      <c r="M4109" t="s">
        <v>12044</v>
      </c>
      <c r="N4109">
        <v>2.861111111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1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6.3235586603903986</v>
      </c>
      <c r="AC4109">
        <v>0</v>
      </c>
      <c r="AD4109">
        <v>0</v>
      </c>
      <c r="AE4109">
        <v>6.3235586603903986</v>
      </c>
    </row>
    <row r="4110" spans="1:31" x14ac:dyDescent="0.25">
      <c r="A4110">
        <v>2375887</v>
      </c>
      <c r="B4110">
        <v>1</v>
      </c>
      <c r="C4110" t="s">
        <v>80</v>
      </c>
      <c r="D4110" t="s">
        <v>96</v>
      </c>
      <c r="E4110" t="s">
        <v>132</v>
      </c>
      <c r="F4110" t="s">
        <v>12045</v>
      </c>
      <c r="G4110" t="s">
        <v>134</v>
      </c>
      <c r="H4110" t="s">
        <v>135</v>
      </c>
      <c r="I4110" t="s">
        <v>136</v>
      </c>
      <c r="J4110" t="s">
        <v>137</v>
      </c>
      <c r="K4110" t="s">
        <v>138</v>
      </c>
      <c r="L4110" t="s">
        <v>12046</v>
      </c>
      <c r="M4110" t="s">
        <v>12047</v>
      </c>
      <c r="N4110">
        <v>2.7027777770000001</v>
      </c>
      <c r="O4110">
        <v>0</v>
      </c>
      <c r="P4110">
        <v>7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4.1242473623279503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4.1242473623279503</v>
      </c>
    </row>
    <row r="4111" spans="1:31" x14ac:dyDescent="0.25">
      <c r="A4111">
        <v>2375898</v>
      </c>
      <c r="B4111">
        <v>1</v>
      </c>
      <c r="C4111" t="s">
        <v>81</v>
      </c>
      <c r="D4111" t="s">
        <v>120</v>
      </c>
      <c r="E4111" t="s">
        <v>132</v>
      </c>
      <c r="F4111" t="s">
        <v>9681</v>
      </c>
      <c r="G4111" t="s">
        <v>172</v>
      </c>
      <c r="H4111" t="s">
        <v>135</v>
      </c>
      <c r="I4111" t="s">
        <v>136</v>
      </c>
      <c r="J4111" t="s">
        <v>137</v>
      </c>
      <c r="K4111" t="s">
        <v>138</v>
      </c>
      <c r="L4111" t="s">
        <v>12048</v>
      </c>
      <c r="M4111" t="s">
        <v>12049</v>
      </c>
      <c r="N4111">
        <v>2.0547222220000001</v>
      </c>
      <c r="O4111">
        <v>0</v>
      </c>
      <c r="P4111">
        <v>11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5.8768932354400025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5.8768932354400025</v>
      </c>
    </row>
    <row r="4112" spans="1:31" x14ac:dyDescent="0.25">
      <c r="A4112">
        <v>2375864</v>
      </c>
      <c r="B4112">
        <v>1</v>
      </c>
      <c r="C4112" t="s">
        <v>80</v>
      </c>
      <c r="D4112" t="s">
        <v>103</v>
      </c>
      <c r="E4112" t="s">
        <v>132</v>
      </c>
      <c r="F4112" t="s">
        <v>12050</v>
      </c>
      <c r="G4112" t="s">
        <v>145</v>
      </c>
      <c r="H4112" t="s">
        <v>135</v>
      </c>
      <c r="I4112" t="s">
        <v>136</v>
      </c>
      <c r="J4112" t="s">
        <v>137</v>
      </c>
      <c r="K4112" t="s">
        <v>138</v>
      </c>
      <c r="L4112" t="s">
        <v>12051</v>
      </c>
      <c r="M4112" t="s">
        <v>12052</v>
      </c>
      <c r="N4112">
        <v>1.852777777</v>
      </c>
      <c r="O4112">
        <v>0</v>
      </c>
      <c r="P4112">
        <v>2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0.92776382611415009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0.92776382611415009</v>
      </c>
    </row>
    <row r="4113" spans="1:31" x14ac:dyDescent="0.25">
      <c r="A4113">
        <v>2375897</v>
      </c>
      <c r="B4113">
        <v>1</v>
      </c>
      <c r="C4113" t="s">
        <v>80</v>
      </c>
      <c r="D4113" t="s">
        <v>85</v>
      </c>
      <c r="E4113" t="s">
        <v>132</v>
      </c>
      <c r="F4113" t="s">
        <v>12053</v>
      </c>
      <c r="G4113" t="s">
        <v>145</v>
      </c>
      <c r="H4113" t="s">
        <v>135</v>
      </c>
      <c r="I4113" t="s">
        <v>136</v>
      </c>
      <c r="J4113" t="s">
        <v>137</v>
      </c>
      <c r="K4113" t="s">
        <v>138</v>
      </c>
      <c r="L4113" t="s">
        <v>12054</v>
      </c>
      <c r="M4113" t="s">
        <v>12055</v>
      </c>
      <c r="N4113">
        <v>1.217777777</v>
      </c>
      <c r="O4113">
        <v>0</v>
      </c>
      <c r="P4113">
        <v>5</v>
      </c>
      <c r="Q4113">
        <v>0</v>
      </c>
      <c r="R4113">
        <v>0</v>
      </c>
      <c r="S4113">
        <v>0</v>
      </c>
      <c r="T4113">
        <v>1</v>
      </c>
      <c r="U4113">
        <v>0</v>
      </c>
      <c r="V4113">
        <v>0</v>
      </c>
      <c r="W4113">
        <v>0</v>
      </c>
      <c r="X4113">
        <v>0.94968787593090842</v>
      </c>
      <c r="Y4113">
        <v>0</v>
      </c>
      <c r="Z4113">
        <v>0</v>
      </c>
      <c r="AA4113">
        <v>0</v>
      </c>
      <c r="AB4113">
        <v>0.7207862794722667</v>
      </c>
      <c r="AC4113">
        <v>0</v>
      </c>
      <c r="AD4113">
        <v>0</v>
      </c>
      <c r="AE4113">
        <v>1.6704741554031752</v>
      </c>
    </row>
    <row r="4114" spans="1:31" x14ac:dyDescent="0.25">
      <c r="A4114">
        <v>2375902</v>
      </c>
      <c r="B4114">
        <v>1</v>
      </c>
      <c r="C4114" t="s">
        <v>80</v>
      </c>
      <c r="D4114" t="s">
        <v>96</v>
      </c>
      <c r="E4114" t="s">
        <v>132</v>
      </c>
      <c r="F4114" t="s">
        <v>12056</v>
      </c>
      <c r="G4114" t="s">
        <v>134</v>
      </c>
      <c r="H4114" t="s">
        <v>135</v>
      </c>
      <c r="I4114" t="s">
        <v>136</v>
      </c>
      <c r="J4114" t="s">
        <v>137</v>
      </c>
      <c r="K4114" t="s">
        <v>138</v>
      </c>
      <c r="L4114" t="s">
        <v>12057</v>
      </c>
      <c r="M4114" t="s">
        <v>12058</v>
      </c>
      <c r="N4114">
        <v>4.2930555549999996</v>
      </c>
      <c r="O4114">
        <v>0</v>
      </c>
      <c r="P4114">
        <v>1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</row>
    <row r="4115" spans="1:31" x14ac:dyDescent="0.25">
      <c r="A4115">
        <v>2375937</v>
      </c>
      <c r="B4115">
        <v>1</v>
      </c>
      <c r="C4115" t="s">
        <v>81</v>
      </c>
      <c r="D4115" t="s">
        <v>123</v>
      </c>
      <c r="E4115" t="s">
        <v>155</v>
      </c>
      <c r="F4115" t="s">
        <v>12059</v>
      </c>
      <c r="G4115" t="s">
        <v>1032</v>
      </c>
      <c r="H4115" t="s">
        <v>135</v>
      </c>
      <c r="I4115" t="s">
        <v>136</v>
      </c>
      <c r="J4115" t="s">
        <v>137</v>
      </c>
      <c r="K4115" t="s">
        <v>138</v>
      </c>
      <c r="L4115" t="s">
        <v>12060</v>
      </c>
      <c r="M4115" t="s">
        <v>12061</v>
      </c>
      <c r="N4115">
        <v>1.645277777</v>
      </c>
      <c r="O4115">
        <v>0</v>
      </c>
      <c r="P4115">
        <v>80</v>
      </c>
      <c r="Q4115">
        <v>0</v>
      </c>
      <c r="R4115">
        <v>0</v>
      </c>
      <c r="S4115">
        <v>0</v>
      </c>
      <c r="T4115">
        <v>3</v>
      </c>
      <c r="U4115">
        <v>0</v>
      </c>
      <c r="V4115">
        <v>0</v>
      </c>
      <c r="W4115">
        <v>0</v>
      </c>
      <c r="X4115">
        <v>40.098376900562506</v>
      </c>
      <c r="Y4115">
        <v>0</v>
      </c>
      <c r="Z4115">
        <v>0</v>
      </c>
      <c r="AA4115">
        <v>0</v>
      </c>
      <c r="AB4115">
        <v>6.6018244939715824</v>
      </c>
      <c r="AC4115">
        <v>0</v>
      </c>
      <c r="AD4115">
        <v>0</v>
      </c>
      <c r="AE4115">
        <v>46.700201394534091</v>
      </c>
    </row>
    <row r="4116" spans="1:31" x14ac:dyDescent="0.25">
      <c r="A4116">
        <v>2375950</v>
      </c>
      <c r="B4116">
        <v>1</v>
      </c>
      <c r="C4116" t="s">
        <v>80</v>
      </c>
      <c r="D4116" t="s">
        <v>84</v>
      </c>
      <c r="E4116" t="s">
        <v>170</v>
      </c>
      <c r="F4116" t="s">
        <v>4863</v>
      </c>
      <c r="G4116" t="s">
        <v>203</v>
      </c>
      <c r="H4116" t="s">
        <v>135</v>
      </c>
      <c r="I4116" t="s">
        <v>136</v>
      </c>
      <c r="J4116" t="s">
        <v>137</v>
      </c>
      <c r="K4116" t="s">
        <v>138</v>
      </c>
      <c r="L4116" t="s">
        <v>12062</v>
      </c>
      <c r="M4116" t="s">
        <v>12063</v>
      </c>
      <c r="N4116">
        <v>1.2483333329999999</v>
      </c>
      <c r="O4116">
        <v>0</v>
      </c>
      <c r="P4116">
        <v>22</v>
      </c>
      <c r="Q4116">
        <v>0</v>
      </c>
      <c r="R4116">
        <v>0</v>
      </c>
      <c r="S4116">
        <v>0</v>
      </c>
      <c r="T4116">
        <v>6</v>
      </c>
      <c r="U4116">
        <v>0</v>
      </c>
      <c r="V4116">
        <v>0</v>
      </c>
      <c r="W4116">
        <v>0</v>
      </c>
      <c r="X4116">
        <v>7.200667437739753</v>
      </c>
      <c r="Y4116">
        <v>0</v>
      </c>
      <c r="Z4116">
        <v>0</v>
      </c>
      <c r="AA4116">
        <v>0</v>
      </c>
      <c r="AB4116">
        <v>39.885122033455502</v>
      </c>
      <c r="AC4116">
        <v>0</v>
      </c>
      <c r="AD4116">
        <v>0</v>
      </c>
      <c r="AE4116">
        <v>47.085789471195255</v>
      </c>
    </row>
    <row r="4117" spans="1:31" x14ac:dyDescent="0.25">
      <c r="A4117">
        <v>2375959</v>
      </c>
      <c r="B4117">
        <v>1</v>
      </c>
      <c r="C4117" t="s">
        <v>80</v>
      </c>
      <c r="D4117" t="s">
        <v>100</v>
      </c>
      <c r="E4117" t="s">
        <v>132</v>
      </c>
      <c r="F4117" t="s">
        <v>1742</v>
      </c>
      <c r="G4117" t="s">
        <v>161</v>
      </c>
      <c r="H4117" t="s">
        <v>135</v>
      </c>
      <c r="I4117" t="s">
        <v>136</v>
      </c>
      <c r="J4117" t="s">
        <v>137</v>
      </c>
      <c r="K4117" t="s">
        <v>138</v>
      </c>
      <c r="L4117" t="s">
        <v>12064</v>
      </c>
      <c r="M4117" t="s">
        <v>12065</v>
      </c>
      <c r="N4117">
        <v>1.640833333</v>
      </c>
      <c r="O4117">
        <v>0</v>
      </c>
      <c r="P4117">
        <v>6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1.5469136642002832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1.5469136642002832</v>
      </c>
    </row>
    <row r="4118" spans="1:31" x14ac:dyDescent="0.25">
      <c r="A4118">
        <v>2375999</v>
      </c>
      <c r="B4118">
        <v>1</v>
      </c>
      <c r="C4118" t="s">
        <v>80</v>
      </c>
      <c r="D4118" t="s">
        <v>92</v>
      </c>
      <c r="E4118" t="s">
        <v>132</v>
      </c>
      <c r="F4118" t="s">
        <v>12066</v>
      </c>
      <c r="G4118" t="s">
        <v>149</v>
      </c>
      <c r="H4118" t="s">
        <v>135</v>
      </c>
      <c r="I4118" t="s">
        <v>136</v>
      </c>
      <c r="J4118" t="s">
        <v>137</v>
      </c>
      <c r="K4118" t="s">
        <v>138</v>
      </c>
      <c r="L4118" t="s">
        <v>12067</v>
      </c>
      <c r="M4118" t="s">
        <v>12068</v>
      </c>
      <c r="N4118">
        <v>0.89500000000000002</v>
      </c>
      <c r="O4118">
        <v>0</v>
      </c>
      <c r="P4118">
        <v>17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3.3935073041680992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3.3935073041680992</v>
      </c>
    </row>
    <row r="4119" spans="1:31" x14ac:dyDescent="0.25">
      <c r="A4119">
        <v>2376006</v>
      </c>
      <c r="B4119">
        <v>1</v>
      </c>
      <c r="C4119" t="s">
        <v>80</v>
      </c>
      <c r="D4119" t="s">
        <v>86</v>
      </c>
      <c r="E4119" t="s">
        <v>132</v>
      </c>
      <c r="F4119" t="s">
        <v>12069</v>
      </c>
      <c r="G4119" t="s">
        <v>149</v>
      </c>
      <c r="H4119" t="s">
        <v>135</v>
      </c>
      <c r="I4119" t="s">
        <v>136</v>
      </c>
      <c r="J4119" t="s">
        <v>137</v>
      </c>
      <c r="K4119" t="s">
        <v>138</v>
      </c>
      <c r="L4119" t="s">
        <v>12070</v>
      </c>
      <c r="M4119" t="s">
        <v>12071</v>
      </c>
      <c r="N4119">
        <v>0.86388888799999997</v>
      </c>
      <c r="O4119">
        <v>0</v>
      </c>
      <c r="P4119">
        <v>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0.56657207783558328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0.56657207783558328</v>
      </c>
    </row>
    <row r="4120" spans="1:31" x14ac:dyDescent="0.25">
      <c r="A4120">
        <v>2375874</v>
      </c>
      <c r="B4120">
        <v>1</v>
      </c>
      <c r="C4120" t="s">
        <v>80</v>
      </c>
      <c r="D4120" t="s">
        <v>97</v>
      </c>
      <c r="E4120" t="s">
        <v>132</v>
      </c>
      <c r="F4120" t="s">
        <v>12072</v>
      </c>
      <c r="G4120" t="s">
        <v>134</v>
      </c>
      <c r="H4120" t="s">
        <v>135</v>
      </c>
      <c r="I4120" t="s">
        <v>136</v>
      </c>
      <c r="J4120" t="s">
        <v>137</v>
      </c>
      <c r="K4120" t="s">
        <v>138</v>
      </c>
      <c r="L4120" t="s">
        <v>12073</v>
      </c>
      <c r="M4120" t="s">
        <v>12074</v>
      </c>
      <c r="N4120">
        <v>5.8869444440000001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0.86219374877990007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0.86219374877990007</v>
      </c>
    </row>
    <row r="4121" spans="1:31" x14ac:dyDescent="0.25">
      <c r="A4121">
        <v>2375889</v>
      </c>
      <c r="B4121">
        <v>1</v>
      </c>
      <c r="C4121" t="s">
        <v>80</v>
      </c>
      <c r="D4121" t="s">
        <v>93</v>
      </c>
      <c r="E4121" t="s">
        <v>155</v>
      </c>
      <c r="F4121" t="s">
        <v>12075</v>
      </c>
      <c r="G4121" t="s">
        <v>630</v>
      </c>
      <c r="H4121" t="s">
        <v>135</v>
      </c>
      <c r="I4121" t="s">
        <v>136</v>
      </c>
      <c r="J4121" t="s">
        <v>137</v>
      </c>
      <c r="K4121" t="s">
        <v>138</v>
      </c>
      <c r="L4121" t="s">
        <v>12076</v>
      </c>
      <c r="M4121" t="s">
        <v>12077</v>
      </c>
      <c r="N4121">
        <v>3.8847222220000002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51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87.087706574915742</v>
      </c>
      <c r="AC4121">
        <v>0</v>
      </c>
      <c r="AD4121">
        <v>0</v>
      </c>
      <c r="AE4121">
        <v>87.087706574915742</v>
      </c>
    </row>
    <row r="4122" spans="1:31" x14ac:dyDescent="0.25">
      <c r="A4122">
        <v>2375925</v>
      </c>
      <c r="B4122">
        <v>1</v>
      </c>
      <c r="C4122" t="s">
        <v>80</v>
      </c>
      <c r="D4122" t="s">
        <v>96</v>
      </c>
      <c r="E4122" t="s">
        <v>132</v>
      </c>
      <c r="F4122" t="s">
        <v>12078</v>
      </c>
      <c r="G4122" t="s">
        <v>149</v>
      </c>
      <c r="H4122" t="s">
        <v>135</v>
      </c>
      <c r="I4122" t="s">
        <v>136</v>
      </c>
      <c r="J4122" t="s">
        <v>137</v>
      </c>
      <c r="K4122" t="s">
        <v>138</v>
      </c>
      <c r="L4122" t="s">
        <v>12079</v>
      </c>
      <c r="M4122" t="s">
        <v>12080</v>
      </c>
      <c r="N4122">
        <v>4.8141666660000002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1</v>
      </c>
      <c r="U4122">
        <v>0</v>
      </c>
      <c r="V4122">
        <v>0</v>
      </c>
      <c r="W4122">
        <v>0</v>
      </c>
      <c r="X4122">
        <v>6.1820252462578758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6.1820252462578758</v>
      </c>
    </row>
    <row r="4123" spans="1:31" x14ac:dyDescent="0.25">
      <c r="A4123">
        <v>2375953</v>
      </c>
      <c r="B4123">
        <v>1</v>
      </c>
      <c r="C4123" t="s">
        <v>80</v>
      </c>
      <c r="D4123" t="s">
        <v>83</v>
      </c>
      <c r="E4123" t="s">
        <v>132</v>
      </c>
      <c r="F4123" t="s">
        <v>10806</v>
      </c>
      <c r="G4123" t="s">
        <v>172</v>
      </c>
      <c r="H4123" t="s">
        <v>135</v>
      </c>
      <c r="I4123" t="s">
        <v>136</v>
      </c>
      <c r="J4123" t="s">
        <v>137</v>
      </c>
      <c r="K4123" t="s">
        <v>138</v>
      </c>
      <c r="L4123" t="s">
        <v>12081</v>
      </c>
      <c r="M4123" t="s">
        <v>12082</v>
      </c>
      <c r="N4123">
        <v>1.1816666659999999</v>
      </c>
      <c r="O4123">
        <v>0</v>
      </c>
      <c r="P4123">
        <v>37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10.170796597286349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10.170796597286349</v>
      </c>
    </row>
    <row r="4124" spans="1:31" x14ac:dyDescent="0.25">
      <c r="A4124">
        <v>2375955</v>
      </c>
      <c r="B4124">
        <v>1</v>
      </c>
      <c r="C4124" t="s">
        <v>80</v>
      </c>
      <c r="D4124" t="s">
        <v>105</v>
      </c>
      <c r="E4124" t="s">
        <v>132</v>
      </c>
      <c r="F4124" t="s">
        <v>12083</v>
      </c>
      <c r="G4124" t="s">
        <v>172</v>
      </c>
      <c r="H4124" t="s">
        <v>135</v>
      </c>
      <c r="I4124" t="s">
        <v>136</v>
      </c>
      <c r="J4124" t="s">
        <v>3</v>
      </c>
      <c r="K4124" t="s">
        <v>138</v>
      </c>
      <c r="L4124" t="s">
        <v>12084</v>
      </c>
      <c r="M4124" t="s">
        <v>12085</v>
      </c>
      <c r="N4124">
        <v>2.5866666660000002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1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0.61847592830950004</v>
      </c>
      <c r="AC4124">
        <v>0</v>
      </c>
      <c r="AD4124">
        <v>0</v>
      </c>
      <c r="AE4124">
        <v>0.61847592830950004</v>
      </c>
    </row>
    <row r="4125" spans="1:31" x14ac:dyDescent="0.25">
      <c r="A4125">
        <v>2375958</v>
      </c>
      <c r="B4125">
        <v>1</v>
      </c>
      <c r="C4125" t="s">
        <v>80</v>
      </c>
      <c r="D4125" t="s">
        <v>83</v>
      </c>
      <c r="E4125" t="s">
        <v>155</v>
      </c>
      <c r="F4125" t="s">
        <v>5151</v>
      </c>
      <c r="G4125" t="s">
        <v>157</v>
      </c>
      <c r="H4125" t="s">
        <v>135</v>
      </c>
      <c r="I4125" t="s">
        <v>136</v>
      </c>
      <c r="J4125" t="s">
        <v>137</v>
      </c>
      <c r="K4125" t="s">
        <v>138</v>
      </c>
      <c r="L4125" t="s">
        <v>12086</v>
      </c>
      <c r="M4125" t="s">
        <v>12087</v>
      </c>
      <c r="N4125">
        <v>2.5411111110000002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33</v>
      </c>
      <c r="U4125">
        <v>0</v>
      </c>
      <c r="V4125">
        <v>5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201.13935347824221</v>
      </c>
      <c r="AC4125">
        <v>0</v>
      </c>
      <c r="AD4125">
        <v>148.67497630006184</v>
      </c>
      <c r="AE4125">
        <v>349.81432977830406</v>
      </c>
    </row>
    <row r="4126" spans="1:31" x14ac:dyDescent="0.25">
      <c r="A4126">
        <v>2375967</v>
      </c>
      <c r="B4126">
        <v>1</v>
      </c>
      <c r="C4126" t="s">
        <v>80</v>
      </c>
      <c r="D4126" t="s">
        <v>96</v>
      </c>
      <c r="E4126" t="s">
        <v>132</v>
      </c>
      <c r="F4126" t="s">
        <v>12088</v>
      </c>
      <c r="G4126" t="s">
        <v>149</v>
      </c>
      <c r="H4126" t="s">
        <v>135</v>
      </c>
      <c r="I4126" t="s">
        <v>136</v>
      </c>
      <c r="J4126" t="s">
        <v>137</v>
      </c>
      <c r="K4126" t="s">
        <v>138</v>
      </c>
      <c r="L4126" t="s">
        <v>12089</v>
      </c>
      <c r="M4126" t="s">
        <v>12090</v>
      </c>
      <c r="N4126">
        <v>2.8477777770000001</v>
      </c>
      <c r="O4126">
        <v>0</v>
      </c>
      <c r="P4126">
        <v>5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6.0292232935228416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6.0292232935228416</v>
      </c>
    </row>
    <row r="4127" spans="1:31" x14ac:dyDescent="0.25">
      <c r="A4127">
        <v>2375975</v>
      </c>
      <c r="B4127">
        <v>1</v>
      </c>
      <c r="C4127" t="s">
        <v>80</v>
      </c>
      <c r="D4127" t="s">
        <v>95</v>
      </c>
      <c r="E4127" t="s">
        <v>170</v>
      </c>
      <c r="F4127" t="s">
        <v>12091</v>
      </c>
      <c r="G4127" t="s">
        <v>172</v>
      </c>
      <c r="H4127" t="s">
        <v>135</v>
      </c>
      <c r="I4127" t="s">
        <v>136</v>
      </c>
      <c r="J4127" t="s">
        <v>137</v>
      </c>
      <c r="K4127" t="s">
        <v>138</v>
      </c>
      <c r="L4127" t="s">
        <v>12092</v>
      </c>
      <c r="M4127" t="s">
        <v>12093</v>
      </c>
      <c r="N4127">
        <v>1.308333333</v>
      </c>
      <c r="O4127">
        <v>0</v>
      </c>
      <c r="P4127">
        <v>15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3.9015420076321261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3.9015420076321261</v>
      </c>
    </row>
    <row r="4128" spans="1:31" x14ac:dyDescent="0.25">
      <c r="A4128">
        <v>2375983</v>
      </c>
      <c r="B4128">
        <v>1</v>
      </c>
      <c r="C4128" t="s">
        <v>80</v>
      </c>
      <c r="D4128" t="s">
        <v>97</v>
      </c>
      <c r="E4128" t="s">
        <v>132</v>
      </c>
      <c r="F4128" t="s">
        <v>12094</v>
      </c>
      <c r="G4128" t="s">
        <v>161</v>
      </c>
      <c r="H4128" t="s">
        <v>135</v>
      </c>
      <c r="I4128" t="s">
        <v>136</v>
      </c>
      <c r="J4128" t="s">
        <v>137</v>
      </c>
      <c r="K4128" t="s">
        <v>138</v>
      </c>
      <c r="L4128" t="s">
        <v>12095</v>
      </c>
      <c r="M4128" t="s">
        <v>12096</v>
      </c>
      <c r="N4128">
        <v>2.9649999999999999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2.7741821147792001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2.7741821147792001</v>
      </c>
    </row>
    <row r="4129" spans="1:31" x14ac:dyDescent="0.25">
      <c r="A4129">
        <v>2376005</v>
      </c>
      <c r="B4129">
        <v>1</v>
      </c>
      <c r="C4129" t="s">
        <v>80</v>
      </c>
      <c r="D4129" t="s">
        <v>85</v>
      </c>
      <c r="E4129" t="s">
        <v>132</v>
      </c>
      <c r="F4129" t="s">
        <v>12097</v>
      </c>
      <c r="G4129" t="s">
        <v>149</v>
      </c>
      <c r="H4129" t="s">
        <v>135</v>
      </c>
      <c r="I4129" t="s">
        <v>136</v>
      </c>
      <c r="J4129" t="s">
        <v>137</v>
      </c>
      <c r="K4129" t="s">
        <v>138</v>
      </c>
      <c r="L4129" t="s">
        <v>12098</v>
      </c>
      <c r="M4129" t="s">
        <v>12099</v>
      </c>
      <c r="N4129">
        <v>2.0355555550000002</v>
      </c>
      <c r="O4129">
        <v>0</v>
      </c>
      <c r="P4129">
        <v>11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4.4981895996428172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4.4981895996428172</v>
      </c>
    </row>
    <row r="4130" spans="1:31" x14ac:dyDescent="0.25">
      <c r="A4130">
        <v>2376014</v>
      </c>
      <c r="B4130">
        <v>1</v>
      </c>
      <c r="C4130" t="s">
        <v>81</v>
      </c>
      <c r="D4130" t="s">
        <v>115</v>
      </c>
      <c r="E4130" t="s">
        <v>155</v>
      </c>
      <c r="F4130" t="s">
        <v>12100</v>
      </c>
      <c r="G4130" t="s">
        <v>203</v>
      </c>
      <c r="H4130" t="s">
        <v>135</v>
      </c>
      <c r="I4130" t="s">
        <v>136</v>
      </c>
      <c r="J4130" t="s">
        <v>137</v>
      </c>
      <c r="K4130" t="s">
        <v>138</v>
      </c>
      <c r="L4130" t="s">
        <v>12101</v>
      </c>
      <c r="M4130" t="s">
        <v>12102</v>
      </c>
      <c r="N4130">
        <v>1.008611111</v>
      </c>
      <c r="O4130">
        <v>0</v>
      </c>
      <c r="P4130">
        <v>10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2.3508474601277332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2.3508474601277332</v>
      </c>
    </row>
    <row r="4131" spans="1:31" x14ac:dyDescent="0.25">
      <c r="A4131">
        <v>2376017</v>
      </c>
      <c r="B4131">
        <v>1</v>
      </c>
      <c r="C4131" t="s">
        <v>80</v>
      </c>
      <c r="D4131" t="s">
        <v>100</v>
      </c>
      <c r="E4131" t="s">
        <v>132</v>
      </c>
      <c r="F4131" t="s">
        <v>12103</v>
      </c>
      <c r="G4131" t="s">
        <v>149</v>
      </c>
      <c r="H4131" t="s">
        <v>135</v>
      </c>
      <c r="I4131" t="s">
        <v>136</v>
      </c>
      <c r="J4131" t="s">
        <v>137</v>
      </c>
      <c r="K4131" t="s">
        <v>138</v>
      </c>
      <c r="L4131" t="s">
        <v>12104</v>
      </c>
      <c r="M4131" t="s">
        <v>12105</v>
      </c>
      <c r="N4131">
        <v>1.2849999999999999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3.319450264035001E-2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3.319450264035001E-2</v>
      </c>
    </row>
    <row r="4132" spans="1:31" x14ac:dyDescent="0.25">
      <c r="A4132">
        <v>2376026</v>
      </c>
      <c r="B4132">
        <v>1</v>
      </c>
      <c r="C4132" t="s">
        <v>81</v>
      </c>
      <c r="D4132" t="s">
        <v>116</v>
      </c>
      <c r="E4132" t="s">
        <v>132</v>
      </c>
      <c r="F4132" t="s">
        <v>12106</v>
      </c>
      <c r="G4132" t="s">
        <v>149</v>
      </c>
      <c r="H4132" t="s">
        <v>135</v>
      </c>
      <c r="I4132" t="s">
        <v>136</v>
      </c>
      <c r="J4132" t="s">
        <v>137</v>
      </c>
      <c r="K4132" t="s">
        <v>138</v>
      </c>
      <c r="L4132" t="s">
        <v>12107</v>
      </c>
      <c r="M4132" t="s">
        <v>12108</v>
      </c>
      <c r="N4132">
        <v>0.81138888799999997</v>
      </c>
      <c r="O4132">
        <v>0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0.10127788517983333</v>
      </c>
      <c r="AA4132">
        <v>0</v>
      </c>
      <c r="AB4132">
        <v>0</v>
      </c>
      <c r="AC4132">
        <v>0</v>
      </c>
      <c r="AD4132">
        <v>0</v>
      </c>
      <c r="AE4132">
        <v>0.10127788517983333</v>
      </c>
    </row>
    <row r="4133" spans="1:31" x14ac:dyDescent="0.25">
      <c r="A4133">
        <v>2376030</v>
      </c>
      <c r="B4133">
        <v>1</v>
      </c>
      <c r="C4133" t="s">
        <v>80</v>
      </c>
      <c r="D4133" t="s">
        <v>92</v>
      </c>
      <c r="E4133" t="s">
        <v>132</v>
      </c>
      <c r="F4133" t="s">
        <v>12109</v>
      </c>
      <c r="G4133" t="s">
        <v>134</v>
      </c>
      <c r="H4133" t="s">
        <v>135</v>
      </c>
      <c r="I4133" t="s">
        <v>136</v>
      </c>
      <c r="J4133" t="s">
        <v>137</v>
      </c>
      <c r="K4133" t="s">
        <v>138</v>
      </c>
      <c r="L4133" t="s">
        <v>12110</v>
      </c>
      <c r="M4133" t="s">
        <v>12111</v>
      </c>
      <c r="N4133">
        <v>0.77916666599999995</v>
      </c>
      <c r="O4133">
        <v>0</v>
      </c>
      <c r="P4133">
        <v>6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0.81409327775600016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0.81409327775600016</v>
      </c>
    </row>
    <row r="4134" spans="1:31" x14ac:dyDescent="0.25">
      <c r="A4134">
        <v>2375979</v>
      </c>
      <c r="B4134">
        <v>1</v>
      </c>
      <c r="C4134" t="s">
        <v>80</v>
      </c>
      <c r="D4134" t="s">
        <v>101</v>
      </c>
      <c r="E4134" t="s">
        <v>132</v>
      </c>
      <c r="F4134" t="s">
        <v>12112</v>
      </c>
      <c r="G4134" t="s">
        <v>161</v>
      </c>
      <c r="H4134" t="s">
        <v>135</v>
      </c>
      <c r="I4134" t="s">
        <v>136</v>
      </c>
      <c r="J4134" t="s">
        <v>137</v>
      </c>
      <c r="K4134" t="s">
        <v>138</v>
      </c>
      <c r="L4134" t="s">
        <v>12113</v>
      </c>
      <c r="M4134" t="s">
        <v>12114</v>
      </c>
      <c r="N4134">
        <v>3.16</v>
      </c>
      <c r="O4134">
        <v>0</v>
      </c>
      <c r="P4134">
        <v>1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</row>
    <row r="4135" spans="1:31" x14ac:dyDescent="0.25">
      <c r="A4135">
        <v>2376027</v>
      </c>
      <c r="B4135">
        <v>1</v>
      </c>
      <c r="C4135" t="s">
        <v>81</v>
      </c>
      <c r="D4135" t="s">
        <v>128</v>
      </c>
      <c r="E4135" t="s">
        <v>132</v>
      </c>
      <c r="F4135" t="s">
        <v>12115</v>
      </c>
      <c r="G4135" t="s">
        <v>145</v>
      </c>
      <c r="H4135" t="s">
        <v>135</v>
      </c>
      <c r="I4135" t="s">
        <v>136</v>
      </c>
      <c r="J4135" t="s">
        <v>137</v>
      </c>
      <c r="K4135" t="s">
        <v>138</v>
      </c>
      <c r="L4135" t="s">
        <v>12116</v>
      </c>
      <c r="M4135" t="s">
        <v>12117</v>
      </c>
      <c r="N4135">
        <v>1.1969444440000001</v>
      </c>
      <c r="O4135">
        <v>0</v>
      </c>
      <c r="P4135">
        <v>7</v>
      </c>
      <c r="Q4135">
        <v>0</v>
      </c>
      <c r="R4135">
        <v>0</v>
      </c>
      <c r="S4135">
        <v>0</v>
      </c>
      <c r="T4135">
        <v>1</v>
      </c>
      <c r="U4135">
        <v>0</v>
      </c>
      <c r="V4135">
        <v>0</v>
      </c>
      <c r="W4135">
        <v>0</v>
      </c>
      <c r="X4135">
        <v>2.6433417601708</v>
      </c>
      <c r="Y4135">
        <v>0</v>
      </c>
      <c r="Z4135">
        <v>0</v>
      </c>
      <c r="AA4135">
        <v>0</v>
      </c>
      <c r="AB4135">
        <v>0.25441659525108329</v>
      </c>
      <c r="AC4135">
        <v>0</v>
      </c>
      <c r="AD4135">
        <v>0</v>
      </c>
      <c r="AE4135">
        <v>2.8977583554218835</v>
      </c>
    </row>
    <row r="4136" spans="1:31" x14ac:dyDescent="0.25">
      <c r="A4136">
        <v>2376041</v>
      </c>
      <c r="B4136">
        <v>1</v>
      </c>
      <c r="C4136" t="s">
        <v>81</v>
      </c>
      <c r="D4136" t="s">
        <v>112</v>
      </c>
      <c r="E4136" t="s">
        <v>132</v>
      </c>
      <c r="F4136" t="s">
        <v>12118</v>
      </c>
      <c r="G4136" t="s">
        <v>149</v>
      </c>
      <c r="H4136" t="s">
        <v>135</v>
      </c>
      <c r="I4136" t="s">
        <v>136</v>
      </c>
      <c r="J4136" t="s">
        <v>137</v>
      </c>
      <c r="K4136" t="s">
        <v>138</v>
      </c>
      <c r="L4136" t="s">
        <v>12119</v>
      </c>
      <c r="M4136" t="s">
        <v>12120</v>
      </c>
      <c r="N4136">
        <v>1.011111111</v>
      </c>
      <c r="O4136">
        <v>0</v>
      </c>
      <c r="P4136">
        <v>4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0.78582897153459996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0.78582897153459996</v>
      </c>
    </row>
    <row r="4137" spans="1:31" x14ac:dyDescent="0.25">
      <c r="A4137">
        <v>2376060</v>
      </c>
      <c r="B4137">
        <v>1</v>
      </c>
      <c r="C4137" t="s">
        <v>81</v>
      </c>
      <c r="D4137" t="s">
        <v>112</v>
      </c>
      <c r="E4137" t="s">
        <v>132</v>
      </c>
      <c r="F4137" t="s">
        <v>12121</v>
      </c>
      <c r="G4137" t="s">
        <v>149</v>
      </c>
      <c r="H4137" t="s">
        <v>135</v>
      </c>
      <c r="I4137" t="s">
        <v>136</v>
      </c>
      <c r="J4137" t="s">
        <v>137</v>
      </c>
      <c r="K4137" t="s">
        <v>138</v>
      </c>
      <c r="L4137" t="s">
        <v>12122</v>
      </c>
      <c r="M4137" t="s">
        <v>12123</v>
      </c>
      <c r="N4137">
        <v>0.68916666599999998</v>
      </c>
      <c r="O4137">
        <v>0</v>
      </c>
      <c r="P4137">
        <v>3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0.18381745415950002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0.18381745415950002</v>
      </c>
    </row>
    <row r="4138" spans="1:31" x14ac:dyDescent="0.25">
      <c r="A4138">
        <v>2375857</v>
      </c>
      <c r="B4138">
        <v>1</v>
      </c>
      <c r="C4138" t="s">
        <v>80</v>
      </c>
      <c r="D4138" t="s">
        <v>93</v>
      </c>
      <c r="E4138" t="s">
        <v>132</v>
      </c>
      <c r="F4138" t="s">
        <v>12124</v>
      </c>
      <c r="G4138" t="s">
        <v>134</v>
      </c>
      <c r="H4138" t="s">
        <v>135</v>
      </c>
      <c r="I4138" t="s">
        <v>136</v>
      </c>
      <c r="J4138" t="s">
        <v>137</v>
      </c>
      <c r="K4138" t="s">
        <v>138</v>
      </c>
      <c r="L4138" t="s">
        <v>12125</v>
      </c>
      <c r="M4138" t="s">
        <v>12126</v>
      </c>
      <c r="N4138">
        <v>7.0161111109999998</v>
      </c>
      <c r="O4138">
        <v>0</v>
      </c>
      <c r="P4138">
        <v>17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26.595559782411684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26.595559782411684</v>
      </c>
    </row>
    <row r="4139" spans="1:31" x14ac:dyDescent="0.25">
      <c r="A4139">
        <v>2375951</v>
      </c>
      <c r="B4139">
        <v>1</v>
      </c>
      <c r="C4139" t="s">
        <v>80</v>
      </c>
      <c r="D4139" t="s">
        <v>96</v>
      </c>
      <c r="E4139" t="s">
        <v>132</v>
      </c>
      <c r="F4139" t="s">
        <v>12127</v>
      </c>
      <c r="G4139" t="s">
        <v>149</v>
      </c>
      <c r="H4139" t="s">
        <v>135</v>
      </c>
      <c r="I4139" t="s">
        <v>136</v>
      </c>
      <c r="J4139" t="s">
        <v>137</v>
      </c>
      <c r="K4139" t="s">
        <v>138</v>
      </c>
      <c r="L4139" t="s">
        <v>12128</v>
      </c>
      <c r="M4139" t="s">
        <v>12129</v>
      </c>
      <c r="N4139">
        <v>5.006388888</v>
      </c>
      <c r="O4139">
        <v>0</v>
      </c>
      <c r="P4139">
        <v>1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0.46076824195650001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0.46076824195650001</v>
      </c>
    </row>
    <row r="4140" spans="1:31" x14ac:dyDescent="0.25">
      <c r="A4140">
        <v>2376019</v>
      </c>
      <c r="B4140">
        <v>1</v>
      </c>
      <c r="C4140" t="s">
        <v>80</v>
      </c>
      <c r="D4140" t="s">
        <v>98</v>
      </c>
      <c r="E4140" t="s">
        <v>132</v>
      </c>
      <c r="F4140" t="s">
        <v>12130</v>
      </c>
      <c r="G4140" t="s">
        <v>149</v>
      </c>
      <c r="H4140" t="s">
        <v>135</v>
      </c>
      <c r="I4140" t="s">
        <v>136</v>
      </c>
      <c r="J4140" t="s">
        <v>137</v>
      </c>
      <c r="K4140" t="s">
        <v>138</v>
      </c>
      <c r="L4140" t="s">
        <v>12131</v>
      </c>
      <c r="M4140" t="s">
        <v>12132</v>
      </c>
      <c r="N4140">
        <v>3.111111111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0.36077670636000003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0.36077670636000003</v>
      </c>
    </row>
    <row r="4141" spans="1:31" x14ac:dyDescent="0.25">
      <c r="A4141">
        <v>2376044</v>
      </c>
      <c r="B4141">
        <v>1</v>
      </c>
      <c r="C4141" t="s">
        <v>80</v>
      </c>
      <c r="D4141" t="s">
        <v>94</v>
      </c>
      <c r="E4141" t="s">
        <v>155</v>
      </c>
      <c r="F4141" t="s">
        <v>12133</v>
      </c>
      <c r="G4141" t="s">
        <v>203</v>
      </c>
      <c r="H4141" t="s">
        <v>135</v>
      </c>
      <c r="I4141" t="s">
        <v>136</v>
      </c>
      <c r="J4141" t="s">
        <v>137</v>
      </c>
      <c r="K4141" t="s">
        <v>138</v>
      </c>
      <c r="L4141" t="s">
        <v>12134</v>
      </c>
      <c r="M4141" t="s">
        <v>12135</v>
      </c>
      <c r="N4141">
        <v>1.4275</v>
      </c>
      <c r="O4141">
        <v>0</v>
      </c>
      <c r="P4141">
        <v>181</v>
      </c>
      <c r="Q4141">
        <v>0</v>
      </c>
      <c r="R4141">
        <v>0</v>
      </c>
      <c r="S4141">
        <v>0</v>
      </c>
      <c r="T4141">
        <v>4</v>
      </c>
      <c r="U4141">
        <v>0</v>
      </c>
      <c r="V4141">
        <v>0</v>
      </c>
      <c r="W4141">
        <v>0</v>
      </c>
      <c r="X4141">
        <v>59.074506364465108</v>
      </c>
      <c r="Y4141">
        <v>0</v>
      </c>
      <c r="Z4141">
        <v>0</v>
      </c>
      <c r="AA4141">
        <v>0</v>
      </c>
      <c r="AB4141">
        <v>3.2568865796636</v>
      </c>
      <c r="AC4141">
        <v>0</v>
      </c>
      <c r="AD4141">
        <v>0</v>
      </c>
      <c r="AE4141">
        <v>62.331392944128709</v>
      </c>
    </row>
    <row r="4142" spans="1:31" x14ac:dyDescent="0.25">
      <c r="A4142">
        <v>2376059</v>
      </c>
      <c r="B4142">
        <v>1</v>
      </c>
      <c r="C4142" t="s">
        <v>81</v>
      </c>
      <c r="D4142" t="s">
        <v>113</v>
      </c>
      <c r="E4142" t="s">
        <v>132</v>
      </c>
      <c r="F4142" t="s">
        <v>12136</v>
      </c>
      <c r="G4142" t="s">
        <v>149</v>
      </c>
      <c r="H4142" t="s">
        <v>135</v>
      </c>
      <c r="I4142" t="s">
        <v>136</v>
      </c>
      <c r="J4142" t="s">
        <v>137</v>
      </c>
      <c r="K4142" t="s">
        <v>138</v>
      </c>
      <c r="L4142" t="s">
        <v>12137</v>
      </c>
      <c r="M4142" t="s">
        <v>12138</v>
      </c>
      <c r="N4142">
        <v>1.5041666659999999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0.62694495401958328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0.62694495401958328</v>
      </c>
    </row>
    <row r="4143" spans="1:31" x14ac:dyDescent="0.25">
      <c r="A4143">
        <v>2376074</v>
      </c>
      <c r="B4143">
        <v>1</v>
      </c>
      <c r="C4143" t="s">
        <v>80</v>
      </c>
      <c r="D4143" t="s">
        <v>89</v>
      </c>
      <c r="E4143" t="s">
        <v>170</v>
      </c>
      <c r="F4143" t="s">
        <v>12139</v>
      </c>
      <c r="G4143" t="s">
        <v>203</v>
      </c>
      <c r="H4143" t="s">
        <v>135</v>
      </c>
      <c r="I4143" t="s">
        <v>136</v>
      </c>
      <c r="J4143" t="s">
        <v>137</v>
      </c>
      <c r="K4143" t="s">
        <v>138</v>
      </c>
      <c r="L4143" t="s">
        <v>12140</v>
      </c>
      <c r="M4143" t="s">
        <v>12141</v>
      </c>
      <c r="N4143">
        <v>1.4775</v>
      </c>
      <c r="O4143">
        <v>0</v>
      </c>
      <c r="P4143">
        <v>105</v>
      </c>
      <c r="Q4143">
        <v>0</v>
      </c>
      <c r="R4143">
        <v>0</v>
      </c>
      <c r="S4143">
        <v>0</v>
      </c>
      <c r="T4143">
        <v>12</v>
      </c>
      <c r="U4143">
        <v>0</v>
      </c>
      <c r="V4143">
        <v>0</v>
      </c>
      <c r="W4143">
        <v>0</v>
      </c>
      <c r="X4143">
        <v>48.385885513396438</v>
      </c>
      <c r="Y4143">
        <v>0</v>
      </c>
      <c r="Z4143">
        <v>0</v>
      </c>
      <c r="AA4143">
        <v>0</v>
      </c>
      <c r="AB4143">
        <v>57.782656497169583</v>
      </c>
      <c r="AC4143">
        <v>0</v>
      </c>
      <c r="AD4143">
        <v>0</v>
      </c>
      <c r="AE4143">
        <v>106.16854201056603</v>
      </c>
    </row>
    <row r="4144" spans="1:31" x14ac:dyDescent="0.25">
      <c r="A4144">
        <v>2376088</v>
      </c>
      <c r="B4144">
        <v>1</v>
      </c>
      <c r="C4144" t="s">
        <v>81</v>
      </c>
      <c r="D4144" t="s">
        <v>113</v>
      </c>
      <c r="E4144" t="s">
        <v>155</v>
      </c>
      <c r="F4144" t="s">
        <v>12142</v>
      </c>
      <c r="G4144" t="s">
        <v>203</v>
      </c>
      <c r="H4144" t="s">
        <v>135</v>
      </c>
      <c r="I4144" t="s">
        <v>136</v>
      </c>
      <c r="J4144" t="s">
        <v>137</v>
      </c>
      <c r="K4144" t="s">
        <v>138</v>
      </c>
      <c r="L4144" t="s">
        <v>12143</v>
      </c>
      <c r="M4144" t="s">
        <v>12144</v>
      </c>
      <c r="N4144">
        <v>0.841388888</v>
      </c>
      <c r="O4144">
        <v>0</v>
      </c>
      <c r="P4144">
        <v>54</v>
      </c>
      <c r="Q4144">
        <v>0</v>
      </c>
      <c r="R4144">
        <v>1</v>
      </c>
      <c r="S4144">
        <v>0</v>
      </c>
      <c r="T4144">
        <v>1</v>
      </c>
      <c r="U4144">
        <v>0</v>
      </c>
      <c r="V4144">
        <v>0</v>
      </c>
      <c r="W4144">
        <v>0</v>
      </c>
      <c r="X4144">
        <v>8.8249283964643741</v>
      </c>
      <c r="Y4144">
        <v>0</v>
      </c>
      <c r="Z4144">
        <v>0</v>
      </c>
      <c r="AA4144">
        <v>0</v>
      </c>
      <c r="AB4144">
        <v>0.41608411655979993</v>
      </c>
      <c r="AC4144">
        <v>0</v>
      </c>
      <c r="AD4144">
        <v>0</v>
      </c>
      <c r="AE4144">
        <v>9.2410125130241738</v>
      </c>
    </row>
    <row r="4145" spans="1:31" x14ac:dyDescent="0.25">
      <c r="A4145">
        <v>2376093</v>
      </c>
      <c r="B4145">
        <v>1</v>
      </c>
      <c r="C4145" t="s">
        <v>81</v>
      </c>
      <c r="D4145" t="s">
        <v>123</v>
      </c>
      <c r="E4145" t="s">
        <v>155</v>
      </c>
      <c r="F4145" t="s">
        <v>12145</v>
      </c>
      <c r="G4145" t="s">
        <v>203</v>
      </c>
      <c r="H4145" t="s">
        <v>135</v>
      </c>
      <c r="I4145" t="s">
        <v>136</v>
      </c>
      <c r="J4145" t="s">
        <v>137</v>
      </c>
      <c r="K4145" t="s">
        <v>138</v>
      </c>
      <c r="L4145" t="s">
        <v>12146</v>
      </c>
      <c r="M4145" t="s">
        <v>12147</v>
      </c>
      <c r="N4145">
        <v>0.73055555500000002</v>
      </c>
      <c r="O4145">
        <v>0</v>
      </c>
      <c r="P4145">
        <v>95</v>
      </c>
      <c r="Q4145">
        <v>0</v>
      </c>
      <c r="R4145">
        <v>3</v>
      </c>
      <c r="S4145">
        <v>0</v>
      </c>
      <c r="T4145">
        <v>7</v>
      </c>
      <c r="U4145">
        <v>0</v>
      </c>
      <c r="V4145">
        <v>0</v>
      </c>
      <c r="W4145">
        <v>0</v>
      </c>
      <c r="X4145">
        <v>10.799130525742502</v>
      </c>
      <c r="Y4145">
        <v>0</v>
      </c>
      <c r="Z4145">
        <v>0.70247226875041668</v>
      </c>
      <c r="AA4145">
        <v>0</v>
      </c>
      <c r="AB4145">
        <v>2.1000241272628331</v>
      </c>
      <c r="AC4145">
        <v>0</v>
      </c>
      <c r="AD4145">
        <v>0</v>
      </c>
      <c r="AE4145">
        <v>13.60162692175575</v>
      </c>
    </row>
    <row r="4146" spans="1:31" x14ac:dyDescent="0.25">
      <c r="A4146">
        <v>2376097</v>
      </c>
      <c r="B4146">
        <v>1</v>
      </c>
      <c r="C4146" t="s">
        <v>81</v>
      </c>
      <c r="D4146" t="s">
        <v>118</v>
      </c>
      <c r="E4146" t="s">
        <v>132</v>
      </c>
      <c r="F4146" t="s">
        <v>12148</v>
      </c>
      <c r="G4146" t="s">
        <v>149</v>
      </c>
      <c r="H4146" t="s">
        <v>135</v>
      </c>
      <c r="I4146" t="s">
        <v>136</v>
      </c>
      <c r="J4146" t="s">
        <v>137</v>
      </c>
      <c r="K4146" t="s">
        <v>138</v>
      </c>
      <c r="L4146" t="s">
        <v>12149</v>
      </c>
      <c r="M4146" t="s">
        <v>12150</v>
      </c>
      <c r="N4146">
        <v>0.71444444399999996</v>
      </c>
      <c r="O4146">
        <v>0</v>
      </c>
      <c r="P4146">
        <v>2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0.18375615441433335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0.18375615441433335</v>
      </c>
    </row>
    <row r="4147" spans="1:31" x14ac:dyDescent="0.25">
      <c r="A4147">
        <v>2375973</v>
      </c>
      <c r="B4147">
        <v>1</v>
      </c>
      <c r="C4147" t="s">
        <v>80</v>
      </c>
      <c r="D4147" t="s">
        <v>96</v>
      </c>
      <c r="E4147" t="s">
        <v>132</v>
      </c>
      <c r="F4147" t="s">
        <v>12151</v>
      </c>
      <c r="G4147" t="s">
        <v>161</v>
      </c>
      <c r="H4147" t="s">
        <v>135</v>
      </c>
      <c r="I4147" t="s">
        <v>136</v>
      </c>
      <c r="J4147" t="s">
        <v>137</v>
      </c>
      <c r="K4147" t="s">
        <v>138</v>
      </c>
      <c r="L4147" t="s">
        <v>12152</v>
      </c>
      <c r="M4147" t="s">
        <v>12153</v>
      </c>
      <c r="N4147">
        <v>5.9072222219999997</v>
      </c>
      <c r="O4147">
        <v>0</v>
      </c>
      <c r="P4147">
        <v>2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6.1294349690321006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6.1294349690321006</v>
      </c>
    </row>
    <row r="4148" spans="1:31" x14ac:dyDescent="0.25">
      <c r="A4148">
        <v>2376001</v>
      </c>
      <c r="B4148">
        <v>1</v>
      </c>
      <c r="C4148" t="s">
        <v>81</v>
      </c>
      <c r="D4148" t="s">
        <v>123</v>
      </c>
      <c r="E4148" t="s">
        <v>155</v>
      </c>
      <c r="F4148" t="s">
        <v>12154</v>
      </c>
      <c r="G4148" t="s">
        <v>292</v>
      </c>
      <c r="H4148" t="s">
        <v>135</v>
      </c>
      <c r="I4148" t="s">
        <v>136</v>
      </c>
      <c r="J4148" t="s">
        <v>137</v>
      </c>
      <c r="K4148" t="s">
        <v>294</v>
      </c>
      <c r="L4148" t="s">
        <v>12155</v>
      </c>
      <c r="M4148" t="s">
        <v>12156</v>
      </c>
      <c r="N4148">
        <v>1.135277777</v>
      </c>
      <c r="O4148">
        <v>0</v>
      </c>
      <c r="P4148">
        <v>106</v>
      </c>
      <c r="Q4148">
        <v>0</v>
      </c>
      <c r="R4148">
        <v>0</v>
      </c>
      <c r="S4148">
        <v>0</v>
      </c>
      <c r="T4148">
        <v>31</v>
      </c>
      <c r="U4148">
        <v>0</v>
      </c>
      <c r="V4148">
        <v>0</v>
      </c>
      <c r="W4148">
        <v>0</v>
      </c>
      <c r="X4148">
        <v>26.393119319004352</v>
      </c>
      <c r="Y4148">
        <v>0</v>
      </c>
      <c r="Z4148">
        <v>0</v>
      </c>
      <c r="AA4148">
        <v>0</v>
      </c>
      <c r="AB4148">
        <v>20.116854820919368</v>
      </c>
      <c r="AC4148">
        <v>0</v>
      </c>
      <c r="AD4148">
        <v>0</v>
      </c>
      <c r="AE4148">
        <v>46.50997413992372</v>
      </c>
    </row>
    <row r="4149" spans="1:31" x14ac:dyDescent="0.25">
      <c r="A4149">
        <v>2376016</v>
      </c>
      <c r="B4149">
        <v>1</v>
      </c>
      <c r="C4149" t="s">
        <v>80</v>
      </c>
      <c r="D4149" t="s">
        <v>93</v>
      </c>
      <c r="E4149" t="s">
        <v>155</v>
      </c>
      <c r="F4149" t="s">
        <v>12157</v>
      </c>
      <c r="G4149" t="s">
        <v>157</v>
      </c>
      <c r="H4149" t="s">
        <v>135</v>
      </c>
      <c r="I4149" t="s">
        <v>136</v>
      </c>
      <c r="J4149" t="s">
        <v>137</v>
      </c>
      <c r="K4149" t="s">
        <v>138</v>
      </c>
      <c r="L4149" t="s">
        <v>12158</v>
      </c>
      <c r="M4149" t="s">
        <v>12159</v>
      </c>
      <c r="N4149">
        <v>3.0750000000000002</v>
      </c>
      <c r="O4149">
        <v>0</v>
      </c>
      <c r="P4149">
        <v>5</v>
      </c>
      <c r="Q4149">
        <v>0</v>
      </c>
      <c r="R4149">
        <v>8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7.7676567032823005</v>
      </c>
      <c r="Y4149">
        <v>0</v>
      </c>
      <c r="Z4149">
        <v>39.973416779862497</v>
      </c>
      <c r="AA4149">
        <v>0</v>
      </c>
      <c r="AB4149">
        <v>0</v>
      </c>
      <c r="AC4149">
        <v>0</v>
      </c>
      <c r="AD4149">
        <v>0</v>
      </c>
      <c r="AE4149">
        <v>47.741073483144795</v>
      </c>
    </row>
    <row r="4150" spans="1:31" x14ac:dyDescent="0.25">
      <c r="A4150">
        <v>2376039</v>
      </c>
      <c r="B4150">
        <v>1</v>
      </c>
      <c r="C4150" t="s">
        <v>80</v>
      </c>
      <c r="D4150" t="s">
        <v>102</v>
      </c>
      <c r="E4150" t="s">
        <v>155</v>
      </c>
      <c r="F4150" t="s">
        <v>12160</v>
      </c>
      <c r="G4150" t="s">
        <v>203</v>
      </c>
      <c r="H4150" t="s">
        <v>135</v>
      </c>
      <c r="I4150" t="s">
        <v>136</v>
      </c>
      <c r="J4150" t="s">
        <v>137</v>
      </c>
      <c r="K4150" t="s">
        <v>138</v>
      </c>
      <c r="L4150" t="s">
        <v>12161</v>
      </c>
      <c r="M4150" t="s">
        <v>12162</v>
      </c>
      <c r="N4150">
        <v>1.7863888880000001</v>
      </c>
      <c r="O4150">
        <v>0</v>
      </c>
      <c r="P4150">
        <v>3</v>
      </c>
      <c r="Q4150">
        <v>0</v>
      </c>
      <c r="R4150">
        <v>5</v>
      </c>
      <c r="S4150">
        <v>0</v>
      </c>
      <c r="T4150">
        <v>1</v>
      </c>
      <c r="U4150">
        <v>0</v>
      </c>
      <c r="V4150">
        <v>0</v>
      </c>
      <c r="W4150">
        <v>0</v>
      </c>
      <c r="X4150">
        <v>0.78358127000836675</v>
      </c>
      <c r="Y4150">
        <v>0</v>
      </c>
      <c r="Z4150">
        <v>9.7408582819542922</v>
      </c>
      <c r="AA4150">
        <v>0</v>
      </c>
      <c r="AB4150">
        <v>3.0821993198006998</v>
      </c>
      <c r="AC4150">
        <v>0</v>
      </c>
      <c r="AD4150">
        <v>0</v>
      </c>
      <c r="AE4150">
        <v>13.606638871763359</v>
      </c>
    </row>
    <row r="4151" spans="1:31" x14ac:dyDescent="0.25">
      <c r="A4151">
        <v>2376056</v>
      </c>
      <c r="B4151">
        <v>1</v>
      </c>
      <c r="C4151" t="s">
        <v>81</v>
      </c>
      <c r="D4151" t="s">
        <v>112</v>
      </c>
      <c r="E4151" t="s">
        <v>132</v>
      </c>
      <c r="F4151" t="s">
        <v>12163</v>
      </c>
      <c r="G4151" t="s">
        <v>149</v>
      </c>
      <c r="H4151" t="s">
        <v>135</v>
      </c>
      <c r="I4151" t="s">
        <v>136</v>
      </c>
      <c r="J4151" t="s">
        <v>137</v>
      </c>
      <c r="K4151" t="s">
        <v>138</v>
      </c>
      <c r="L4151" t="s">
        <v>12164</v>
      </c>
      <c r="M4151" t="s">
        <v>12165</v>
      </c>
      <c r="N4151">
        <v>2.3288888879999998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0.71415625692666673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0.71415625692666673</v>
      </c>
    </row>
    <row r="4152" spans="1:31" x14ac:dyDescent="0.25">
      <c r="A4152">
        <v>2376071</v>
      </c>
      <c r="B4152">
        <v>1</v>
      </c>
      <c r="C4152" t="s">
        <v>80</v>
      </c>
      <c r="D4152" t="s">
        <v>93</v>
      </c>
      <c r="E4152" t="s">
        <v>155</v>
      </c>
      <c r="F4152" t="s">
        <v>12166</v>
      </c>
      <c r="G4152" t="s">
        <v>203</v>
      </c>
      <c r="H4152" t="s">
        <v>135</v>
      </c>
      <c r="I4152" t="s">
        <v>136</v>
      </c>
      <c r="J4152" t="s">
        <v>137</v>
      </c>
      <c r="K4152" t="s">
        <v>138</v>
      </c>
      <c r="L4152" t="s">
        <v>12167</v>
      </c>
      <c r="M4152" t="s">
        <v>12168</v>
      </c>
      <c r="N4152">
        <v>1.695277777</v>
      </c>
      <c r="O4152">
        <v>0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2.835706460050667</v>
      </c>
      <c r="AA4152">
        <v>0</v>
      </c>
      <c r="AB4152">
        <v>0</v>
      </c>
      <c r="AC4152">
        <v>0</v>
      </c>
      <c r="AD4152">
        <v>0</v>
      </c>
      <c r="AE4152">
        <v>2.835706460050667</v>
      </c>
    </row>
    <row r="4153" spans="1:31" x14ac:dyDescent="0.25">
      <c r="A4153">
        <v>2376081</v>
      </c>
      <c r="B4153">
        <v>1</v>
      </c>
      <c r="C4153" t="s">
        <v>81</v>
      </c>
      <c r="D4153" t="s">
        <v>112</v>
      </c>
      <c r="E4153" t="s">
        <v>132</v>
      </c>
      <c r="F4153" t="s">
        <v>12169</v>
      </c>
      <c r="G4153" t="s">
        <v>149</v>
      </c>
      <c r="H4153" t="s">
        <v>135</v>
      </c>
      <c r="I4153" t="s">
        <v>136</v>
      </c>
      <c r="J4153" t="s">
        <v>137</v>
      </c>
      <c r="K4153" t="s">
        <v>138</v>
      </c>
      <c r="L4153" t="s">
        <v>12170</v>
      </c>
      <c r="M4153" t="s">
        <v>12171</v>
      </c>
      <c r="N4153">
        <v>2.1875</v>
      </c>
      <c r="O4153">
        <v>0</v>
      </c>
      <c r="P4153">
        <v>2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1.4260730971045916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1.4260730971045916</v>
      </c>
    </row>
    <row r="4154" spans="1:31" x14ac:dyDescent="0.25">
      <c r="A4154">
        <v>2376087</v>
      </c>
      <c r="B4154">
        <v>1</v>
      </c>
      <c r="C4154" t="s">
        <v>81</v>
      </c>
      <c r="D4154" t="s">
        <v>112</v>
      </c>
      <c r="E4154" t="s">
        <v>155</v>
      </c>
      <c r="F4154" t="s">
        <v>12172</v>
      </c>
      <c r="G4154" t="s">
        <v>203</v>
      </c>
      <c r="H4154" t="s">
        <v>135</v>
      </c>
      <c r="I4154" t="s">
        <v>136</v>
      </c>
      <c r="J4154" t="s">
        <v>137</v>
      </c>
      <c r="K4154" t="s">
        <v>138</v>
      </c>
      <c r="L4154" t="s">
        <v>12173</v>
      </c>
      <c r="M4154" t="s">
        <v>12174</v>
      </c>
      <c r="N4154">
        <v>0.748611111</v>
      </c>
      <c r="O4154">
        <v>0</v>
      </c>
      <c r="P4154">
        <v>22</v>
      </c>
      <c r="Q4154">
        <v>0</v>
      </c>
      <c r="R4154">
        <v>8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9.0365589154224999</v>
      </c>
      <c r="Y4154">
        <v>0</v>
      </c>
      <c r="Z4154">
        <v>4.9224244685588197</v>
      </c>
      <c r="AA4154">
        <v>0</v>
      </c>
      <c r="AB4154">
        <v>0</v>
      </c>
      <c r="AC4154">
        <v>0</v>
      </c>
      <c r="AD4154">
        <v>0</v>
      </c>
      <c r="AE4154">
        <v>13.95898338398132</v>
      </c>
    </row>
    <row r="4155" spans="1:31" x14ac:dyDescent="0.25">
      <c r="A4155">
        <v>2376089</v>
      </c>
      <c r="B4155">
        <v>1</v>
      </c>
      <c r="C4155" t="s">
        <v>81</v>
      </c>
      <c r="D4155" t="s">
        <v>112</v>
      </c>
      <c r="E4155" t="s">
        <v>132</v>
      </c>
      <c r="F4155" t="s">
        <v>12175</v>
      </c>
      <c r="G4155" t="s">
        <v>149</v>
      </c>
      <c r="H4155" t="s">
        <v>135</v>
      </c>
      <c r="I4155" t="s">
        <v>136</v>
      </c>
      <c r="J4155" t="s">
        <v>137</v>
      </c>
      <c r="K4155" t="s">
        <v>138</v>
      </c>
      <c r="L4155" t="s">
        <v>12176</v>
      </c>
      <c r="M4155" t="s">
        <v>12177</v>
      </c>
      <c r="N4155">
        <v>1.260277777</v>
      </c>
      <c r="O4155">
        <v>0</v>
      </c>
      <c r="P4155">
        <v>1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0.35268986105279998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0.35268986105279998</v>
      </c>
    </row>
    <row r="4156" spans="1:31" x14ac:dyDescent="0.25">
      <c r="A4156">
        <v>2376101</v>
      </c>
      <c r="B4156">
        <v>1</v>
      </c>
      <c r="C4156" t="s">
        <v>80</v>
      </c>
      <c r="D4156" t="s">
        <v>95</v>
      </c>
      <c r="E4156" t="s">
        <v>155</v>
      </c>
      <c r="F4156" t="s">
        <v>1730</v>
      </c>
      <c r="G4156" t="s">
        <v>425</v>
      </c>
      <c r="H4156" t="s">
        <v>135</v>
      </c>
      <c r="I4156" t="s">
        <v>136</v>
      </c>
      <c r="J4156" t="s">
        <v>137</v>
      </c>
      <c r="K4156" t="s">
        <v>138</v>
      </c>
      <c r="L4156" t="s">
        <v>12178</v>
      </c>
      <c r="M4156" t="s">
        <v>12179</v>
      </c>
      <c r="N4156">
        <v>1.4063888879999999</v>
      </c>
      <c r="O4156">
        <v>0</v>
      </c>
      <c r="P4156">
        <v>28</v>
      </c>
      <c r="Q4156">
        <v>0</v>
      </c>
      <c r="R4156">
        <v>0</v>
      </c>
      <c r="S4156">
        <v>0</v>
      </c>
      <c r="T4156">
        <v>36</v>
      </c>
      <c r="U4156">
        <v>0</v>
      </c>
      <c r="V4156">
        <v>0</v>
      </c>
      <c r="W4156">
        <v>0</v>
      </c>
      <c r="X4156">
        <v>8.6411622330762832</v>
      </c>
      <c r="Y4156">
        <v>0</v>
      </c>
      <c r="Z4156">
        <v>0</v>
      </c>
      <c r="AA4156">
        <v>0</v>
      </c>
      <c r="AB4156">
        <v>93.189059845051219</v>
      </c>
      <c r="AC4156">
        <v>0</v>
      </c>
      <c r="AD4156">
        <v>0</v>
      </c>
      <c r="AE4156">
        <v>101.83022207812751</v>
      </c>
    </row>
    <row r="4157" spans="1:31" x14ac:dyDescent="0.25">
      <c r="A4157">
        <v>2376104</v>
      </c>
      <c r="B4157">
        <v>1</v>
      </c>
      <c r="C4157" t="s">
        <v>81</v>
      </c>
      <c r="D4157" t="s">
        <v>112</v>
      </c>
      <c r="E4157" t="s">
        <v>132</v>
      </c>
      <c r="F4157" t="s">
        <v>1164</v>
      </c>
      <c r="G4157" t="s">
        <v>149</v>
      </c>
      <c r="H4157" t="s">
        <v>135</v>
      </c>
      <c r="I4157" t="s">
        <v>136</v>
      </c>
      <c r="J4157" t="s">
        <v>137</v>
      </c>
      <c r="K4157" t="s">
        <v>138</v>
      </c>
      <c r="L4157" t="s">
        <v>12180</v>
      </c>
      <c r="M4157" t="s">
        <v>12181</v>
      </c>
      <c r="N4157">
        <v>1.4780555550000001</v>
      </c>
      <c r="O4157">
        <v>0</v>
      </c>
      <c r="P4157">
        <v>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2.6483734452750003E-2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2.6483734452750003E-2</v>
      </c>
    </row>
    <row r="4158" spans="1:31" x14ac:dyDescent="0.25">
      <c r="A4158">
        <v>2376112</v>
      </c>
      <c r="B4158">
        <v>1</v>
      </c>
      <c r="C4158" t="s">
        <v>80</v>
      </c>
      <c r="D4158" t="s">
        <v>107</v>
      </c>
      <c r="E4158" t="s">
        <v>155</v>
      </c>
      <c r="F4158" t="s">
        <v>12182</v>
      </c>
      <c r="G4158" t="s">
        <v>161</v>
      </c>
      <c r="H4158" t="s">
        <v>135</v>
      </c>
      <c r="I4158" t="s">
        <v>136</v>
      </c>
      <c r="J4158" t="s">
        <v>137</v>
      </c>
      <c r="K4158" t="s">
        <v>138</v>
      </c>
      <c r="L4158" t="s">
        <v>12183</v>
      </c>
      <c r="M4158" t="s">
        <v>12184</v>
      </c>
      <c r="N4158">
        <v>0.56583333300000005</v>
      </c>
      <c r="O4158">
        <v>0</v>
      </c>
      <c r="P4158">
        <v>80</v>
      </c>
      <c r="Q4158">
        <v>0</v>
      </c>
      <c r="R4158">
        <v>0</v>
      </c>
      <c r="S4158">
        <v>0</v>
      </c>
      <c r="T4158">
        <v>10</v>
      </c>
      <c r="U4158">
        <v>0</v>
      </c>
      <c r="V4158">
        <v>0</v>
      </c>
      <c r="W4158">
        <v>0</v>
      </c>
      <c r="X4158">
        <v>9.9082085088955481</v>
      </c>
      <c r="Y4158">
        <v>0</v>
      </c>
      <c r="Z4158">
        <v>0</v>
      </c>
      <c r="AA4158">
        <v>0</v>
      </c>
      <c r="AB4158">
        <v>20.90032040849654</v>
      </c>
      <c r="AC4158">
        <v>0</v>
      </c>
      <c r="AD4158">
        <v>0</v>
      </c>
      <c r="AE4158">
        <v>30.808528917392088</v>
      </c>
    </row>
    <row r="4159" spans="1:31" x14ac:dyDescent="0.25">
      <c r="A4159">
        <v>2376119</v>
      </c>
      <c r="B4159">
        <v>1</v>
      </c>
      <c r="C4159" t="s">
        <v>80</v>
      </c>
      <c r="D4159" t="s">
        <v>107</v>
      </c>
      <c r="E4159" t="s">
        <v>155</v>
      </c>
      <c r="F4159" t="s">
        <v>12185</v>
      </c>
      <c r="G4159" t="s">
        <v>161</v>
      </c>
      <c r="H4159" t="s">
        <v>135</v>
      </c>
      <c r="I4159" t="s">
        <v>136</v>
      </c>
      <c r="J4159" t="s">
        <v>137</v>
      </c>
      <c r="K4159" t="s">
        <v>138</v>
      </c>
      <c r="L4159" t="s">
        <v>12186</v>
      </c>
      <c r="M4159" t="s">
        <v>12187</v>
      </c>
      <c r="N4159">
        <v>0.516666666</v>
      </c>
      <c r="O4159">
        <v>0</v>
      </c>
      <c r="P4159">
        <v>4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0.41945352720200013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0.41945352720200013</v>
      </c>
    </row>
    <row r="4160" spans="1:31" x14ac:dyDescent="0.25">
      <c r="A4160">
        <v>2376034</v>
      </c>
      <c r="B4160">
        <v>1</v>
      </c>
      <c r="C4160" t="s">
        <v>80</v>
      </c>
      <c r="D4160" t="s">
        <v>92</v>
      </c>
      <c r="E4160" t="s">
        <v>155</v>
      </c>
      <c r="F4160" t="s">
        <v>12188</v>
      </c>
      <c r="G4160" t="s">
        <v>157</v>
      </c>
      <c r="H4160" t="s">
        <v>135</v>
      </c>
      <c r="I4160" t="s">
        <v>136</v>
      </c>
      <c r="J4160" t="s">
        <v>137</v>
      </c>
      <c r="K4160" t="s">
        <v>138</v>
      </c>
      <c r="L4160" t="s">
        <v>12189</v>
      </c>
      <c r="M4160" t="s">
        <v>12190</v>
      </c>
      <c r="N4160">
        <v>2.278888888</v>
      </c>
      <c r="O4160">
        <v>0</v>
      </c>
      <c r="P4160">
        <v>3</v>
      </c>
      <c r="Q4160">
        <v>0</v>
      </c>
      <c r="R4160">
        <v>31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0.6938455025146667</v>
      </c>
      <c r="Y4160">
        <v>0</v>
      </c>
      <c r="Z4160">
        <v>64.709826853511359</v>
      </c>
      <c r="AA4160">
        <v>0</v>
      </c>
      <c r="AB4160">
        <v>0</v>
      </c>
      <c r="AC4160">
        <v>0</v>
      </c>
      <c r="AD4160">
        <v>0</v>
      </c>
      <c r="AE4160">
        <v>65.403672356026021</v>
      </c>
    </row>
    <row r="4161" spans="1:31" x14ac:dyDescent="0.25">
      <c r="A4161">
        <v>2376037</v>
      </c>
      <c r="B4161">
        <v>1</v>
      </c>
      <c r="C4161" t="s">
        <v>80</v>
      </c>
      <c r="D4161" t="s">
        <v>101</v>
      </c>
      <c r="E4161" t="s">
        <v>155</v>
      </c>
      <c r="F4161" t="s">
        <v>10716</v>
      </c>
      <c r="G4161" t="s">
        <v>161</v>
      </c>
      <c r="H4161" t="s">
        <v>135</v>
      </c>
      <c r="I4161" t="s">
        <v>136</v>
      </c>
      <c r="J4161" t="s">
        <v>137</v>
      </c>
      <c r="K4161" t="s">
        <v>138</v>
      </c>
      <c r="L4161" t="s">
        <v>12191</v>
      </c>
      <c r="M4161" t="s">
        <v>12192</v>
      </c>
      <c r="N4161">
        <v>3.8975</v>
      </c>
      <c r="O4161">
        <v>0</v>
      </c>
      <c r="P4161">
        <v>89</v>
      </c>
      <c r="Q4161">
        <v>0</v>
      </c>
      <c r="R4161">
        <v>0</v>
      </c>
      <c r="S4161">
        <v>0</v>
      </c>
      <c r="T4161">
        <v>2</v>
      </c>
      <c r="U4161">
        <v>0</v>
      </c>
      <c r="V4161">
        <v>0</v>
      </c>
      <c r="W4161">
        <v>0</v>
      </c>
      <c r="X4161">
        <v>90.209076179770662</v>
      </c>
      <c r="Y4161">
        <v>0</v>
      </c>
      <c r="Z4161">
        <v>0</v>
      </c>
      <c r="AA4161">
        <v>0</v>
      </c>
      <c r="AB4161">
        <v>6.2308861979903503</v>
      </c>
      <c r="AC4161">
        <v>0</v>
      </c>
      <c r="AD4161">
        <v>0</v>
      </c>
      <c r="AE4161">
        <v>96.439962377761006</v>
      </c>
    </row>
    <row r="4162" spans="1:31" x14ac:dyDescent="0.25">
      <c r="A4162">
        <v>2376050</v>
      </c>
      <c r="B4162">
        <v>1</v>
      </c>
      <c r="C4162" t="s">
        <v>80</v>
      </c>
      <c r="D4162" t="s">
        <v>96</v>
      </c>
      <c r="E4162" t="s">
        <v>132</v>
      </c>
      <c r="F4162" t="s">
        <v>12193</v>
      </c>
      <c r="G4162" t="s">
        <v>161</v>
      </c>
      <c r="H4162" t="s">
        <v>135</v>
      </c>
      <c r="I4162" t="s">
        <v>136</v>
      </c>
      <c r="J4162" t="s">
        <v>137</v>
      </c>
      <c r="K4162" t="s">
        <v>138</v>
      </c>
      <c r="L4162" t="s">
        <v>12194</v>
      </c>
      <c r="M4162" t="s">
        <v>12195</v>
      </c>
      <c r="N4162">
        <v>4.4988888879999998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2.6301758518456002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2.6301758518456002</v>
      </c>
    </row>
    <row r="4163" spans="1:31" x14ac:dyDescent="0.25">
      <c r="A4163">
        <v>2376134</v>
      </c>
      <c r="B4163">
        <v>1</v>
      </c>
      <c r="C4163" t="s">
        <v>80</v>
      </c>
      <c r="D4163" t="s">
        <v>107</v>
      </c>
      <c r="E4163" t="s">
        <v>155</v>
      </c>
      <c r="F4163" t="s">
        <v>12196</v>
      </c>
      <c r="G4163" t="s">
        <v>161</v>
      </c>
      <c r="H4163" t="s">
        <v>135</v>
      </c>
      <c r="I4163" t="s">
        <v>136</v>
      </c>
      <c r="J4163" t="s">
        <v>137</v>
      </c>
      <c r="K4163" t="s">
        <v>138</v>
      </c>
      <c r="L4163" t="s">
        <v>12197</v>
      </c>
      <c r="M4163" t="s">
        <v>12198</v>
      </c>
      <c r="N4163">
        <v>0.42055555500000003</v>
      </c>
      <c r="O4163">
        <v>0</v>
      </c>
      <c r="P4163">
        <v>55</v>
      </c>
      <c r="Q4163">
        <v>0</v>
      </c>
      <c r="R4163">
        <v>0</v>
      </c>
      <c r="S4163">
        <v>0</v>
      </c>
      <c r="T4163">
        <v>6</v>
      </c>
      <c r="U4163">
        <v>0</v>
      </c>
      <c r="V4163">
        <v>0</v>
      </c>
      <c r="W4163">
        <v>0</v>
      </c>
      <c r="X4163">
        <v>5.4127523325875506</v>
      </c>
      <c r="Y4163">
        <v>0</v>
      </c>
      <c r="Z4163">
        <v>0</v>
      </c>
      <c r="AA4163">
        <v>0</v>
      </c>
      <c r="AB4163">
        <v>4.4020328123832666</v>
      </c>
      <c r="AC4163">
        <v>0</v>
      </c>
      <c r="AD4163">
        <v>0</v>
      </c>
      <c r="AE4163">
        <v>9.8147851449708163</v>
      </c>
    </row>
    <row r="4164" spans="1:31" x14ac:dyDescent="0.25">
      <c r="A4164">
        <v>2375216</v>
      </c>
      <c r="B4164">
        <v>1</v>
      </c>
      <c r="C4164" t="s">
        <v>80</v>
      </c>
      <c r="D4164" t="s">
        <v>106</v>
      </c>
      <c r="E4164" t="s">
        <v>184</v>
      </c>
      <c r="F4164" t="s">
        <v>12199</v>
      </c>
      <c r="G4164" t="s">
        <v>384</v>
      </c>
      <c r="H4164" t="s">
        <v>135</v>
      </c>
      <c r="I4164" t="s">
        <v>136</v>
      </c>
      <c r="J4164" t="s">
        <v>3</v>
      </c>
      <c r="K4164" t="s">
        <v>138</v>
      </c>
      <c r="L4164" t="s">
        <v>12200</v>
      </c>
      <c r="M4164" t="s">
        <v>12201</v>
      </c>
      <c r="N4164">
        <v>3.0588888879999998</v>
      </c>
      <c r="O4164">
        <v>0</v>
      </c>
      <c r="P4164">
        <v>0</v>
      </c>
      <c r="Q4164">
        <v>0</v>
      </c>
      <c r="R4164">
        <v>6</v>
      </c>
      <c r="S4164">
        <v>0</v>
      </c>
      <c r="T4164">
        <v>4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40.734315072884179</v>
      </c>
      <c r="AA4164">
        <v>0</v>
      </c>
      <c r="AB4164">
        <v>21.905627616200473</v>
      </c>
      <c r="AC4164">
        <v>0</v>
      </c>
      <c r="AD4164">
        <v>0</v>
      </c>
      <c r="AE4164">
        <v>62.639942689084648</v>
      </c>
    </row>
    <row r="4165" spans="1:31" x14ac:dyDescent="0.25">
      <c r="A4165">
        <v>2375896</v>
      </c>
      <c r="B4165">
        <v>1</v>
      </c>
      <c r="C4165" t="s">
        <v>80</v>
      </c>
      <c r="D4165" t="s">
        <v>82</v>
      </c>
      <c r="E4165" t="s">
        <v>155</v>
      </c>
      <c r="F4165" t="s">
        <v>12202</v>
      </c>
      <c r="G4165" t="s">
        <v>157</v>
      </c>
      <c r="H4165" t="s">
        <v>135</v>
      </c>
      <c r="I4165" t="s">
        <v>136</v>
      </c>
      <c r="J4165" t="s">
        <v>137</v>
      </c>
      <c r="K4165" t="s">
        <v>138</v>
      </c>
      <c r="L4165" t="s">
        <v>12203</v>
      </c>
      <c r="M4165" t="s">
        <v>12204</v>
      </c>
      <c r="N4165">
        <v>5.500555555</v>
      </c>
      <c r="O4165">
        <v>0</v>
      </c>
      <c r="P4165">
        <v>143</v>
      </c>
      <c r="Q4165">
        <v>0</v>
      </c>
      <c r="R4165">
        <v>0</v>
      </c>
      <c r="S4165">
        <v>0</v>
      </c>
      <c r="T4165">
        <v>9</v>
      </c>
      <c r="U4165">
        <v>0</v>
      </c>
      <c r="V4165">
        <v>0</v>
      </c>
      <c r="W4165">
        <v>0</v>
      </c>
      <c r="X4165">
        <v>174.57273391266108</v>
      </c>
      <c r="Y4165">
        <v>0</v>
      </c>
      <c r="Z4165">
        <v>0</v>
      </c>
      <c r="AA4165">
        <v>0</v>
      </c>
      <c r="AB4165">
        <v>11.701999062102717</v>
      </c>
      <c r="AC4165">
        <v>0</v>
      </c>
      <c r="AD4165">
        <v>0</v>
      </c>
      <c r="AE4165">
        <v>186.27473297476379</v>
      </c>
    </row>
    <row r="4166" spans="1:31" x14ac:dyDescent="0.25">
      <c r="A4166">
        <v>2375984</v>
      </c>
      <c r="B4166">
        <v>1</v>
      </c>
      <c r="C4166" t="s">
        <v>80</v>
      </c>
      <c r="D4166" t="s">
        <v>106</v>
      </c>
      <c r="E4166" t="s">
        <v>155</v>
      </c>
      <c r="F4166" t="s">
        <v>11799</v>
      </c>
      <c r="G4166" t="s">
        <v>244</v>
      </c>
      <c r="H4166" t="s">
        <v>135</v>
      </c>
      <c r="I4166" t="s">
        <v>136</v>
      </c>
      <c r="J4166" t="s">
        <v>137</v>
      </c>
      <c r="K4166" t="s">
        <v>138</v>
      </c>
      <c r="L4166" t="s">
        <v>12205</v>
      </c>
      <c r="M4166" t="s">
        <v>12206</v>
      </c>
      <c r="N4166">
        <v>1.694722222</v>
      </c>
      <c r="O4166">
        <v>0</v>
      </c>
      <c r="P4166">
        <v>7</v>
      </c>
      <c r="Q4166">
        <v>0</v>
      </c>
      <c r="R4166">
        <v>0</v>
      </c>
      <c r="S4166">
        <v>0</v>
      </c>
      <c r="T4166">
        <v>1</v>
      </c>
      <c r="U4166">
        <v>0</v>
      </c>
      <c r="V4166">
        <v>0</v>
      </c>
      <c r="W4166">
        <v>0</v>
      </c>
      <c r="X4166">
        <v>3.1943484442860002</v>
      </c>
      <c r="Y4166">
        <v>0</v>
      </c>
      <c r="Z4166">
        <v>0</v>
      </c>
      <c r="AA4166">
        <v>0</v>
      </c>
      <c r="AB4166">
        <v>1.0563420876733334E-2</v>
      </c>
      <c r="AC4166">
        <v>0</v>
      </c>
      <c r="AD4166">
        <v>0</v>
      </c>
      <c r="AE4166">
        <v>3.2049118651627335</v>
      </c>
    </row>
    <row r="4167" spans="1:31" x14ac:dyDescent="0.25">
      <c r="A4167">
        <v>2376031</v>
      </c>
      <c r="B4167">
        <v>1</v>
      </c>
      <c r="C4167" t="s">
        <v>80</v>
      </c>
      <c r="D4167" t="s">
        <v>93</v>
      </c>
      <c r="E4167" t="s">
        <v>132</v>
      </c>
      <c r="F4167" t="s">
        <v>12207</v>
      </c>
      <c r="G4167" t="s">
        <v>134</v>
      </c>
      <c r="H4167" t="s">
        <v>135</v>
      </c>
      <c r="I4167" t="s">
        <v>136</v>
      </c>
      <c r="J4167" t="s">
        <v>137</v>
      </c>
      <c r="K4167" t="s">
        <v>138</v>
      </c>
      <c r="L4167" t="s">
        <v>12208</v>
      </c>
      <c r="M4167" t="s">
        <v>12209</v>
      </c>
      <c r="N4167">
        <v>4.1419444439999999</v>
      </c>
      <c r="O4167">
        <v>0</v>
      </c>
      <c r="P4167">
        <v>3</v>
      </c>
      <c r="Q4167">
        <v>0</v>
      </c>
      <c r="R4167">
        <v>0</v>
      </c>
      <c r="S4167">
        <v>0</v>
      </c>
      <c r="T4167">
        <v>2</v>
      </c>
      <c r="U4167">
        <v>0</v>
      </c>
      <c r="V4167">
        <v>0</v>
      </c>
      <c r="W4167">
        <v>0</v>
      </c>
      <c r="X4167">
        <v>1.9131826921877337</v>
      </c>
      <c r="Y4167">
        <v>0</v>
      </c>
      <c r="Z4167">
        <v>0</v>
      </c>
      <c r="AA4167">
        <v>0</v>
      </c>
      <c r="AB4167">
        <v>6.9312222751228001</v>
      </c>
      <c r="AC4167">
        <v>0</v>
      </c>
      <c r="AD4167">
        <v>0</v>
      </c>
      <c r="AE4167">
        <v>8.8444049673105347</v>
      </c>
    </row>
    <row r="4168" spans="1:31" x14ac:dyDescent="0.25">
      <c r="A4168">
        <v>2376065</v>
      </c>
      <c r="B4168">
        <v>1</v>
      </c>
      <c r="C4168" t="s">
        <v>80</v>
      </c>
      <c r="D4168" t="s">
        <v>82</v>
      </c>
      <c r="E4168" t="s">
        <v>132</v>
      </c>
      <c r="F4168" t="s">
        <v>12210</v>
      </c>
      <c r="G4168" t="s">
        <v>145</v>
      </c>
      <c r="H4168" t="s">
        <v>135</v>
      </c>
      <c r="I4168" t="s">
        <v>136</v>
      </c>
      <c r="J4168" t="s">
        <v>137</v>
      </c>
      <c r="K4168" t="s">
        <v>138</v>
      </c>
      <c r="L4168" t="s">
        <v>12211</v>
      </c>
      <c r="M4168" t="s">
        <v>12212</v>
      </c>
      <c r="N4168">
        <v>1.5786111110000001</v>
      </c>
      <c r="O4168">
        <v>0</v>
      </c>
      <c r="P4168">
        <v>9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3.9750349154294167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3.9750349154294167</v>
      </c>
    </row>
    <row r="4169" spans="1:31" x14ac:dyDescent="0.25">
      <c r="A4169">
        <v>2376091</v>
      </c>
      <c r="B4169">
        <v>1</v>
      </c>
      <c r="C4169" t="s">
        <v>80</v>
      </c>
      <c r="D4169" t="s">
        <v>108</v>
      </c>
      <c r="E4169" t="s">
        <v>132</v>
      </c>
      <c r="F4169" t="s">
        <v>12213</v>
      </c>
      <c r="G4169" t="s">
        <v>149</v>
      </c>
      <c r="H4169" t="s">
        <v>135</v>
      </c>
      <c r="I4169" t="s">
        <v>136</v>
      </c>
      <c r="J4169" t="s">
        <v>137</v>
      </c>
      <c r="K4169" t="s">
        <v>138</v>
      </c>
      <c r="L4169" t="s">
        <v>12214</v>
      </c>
      <c r="M4169" t="s">
        <v>12215</v>
      </c>
      <c r="N4169">
        <v>3.358333333</v>
      </c>
      <c r="O4169">
        <v>0</v>
      </c>
      <c r="P416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0.37258025855374999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0.37258025855374999</v>
      </c>
    </row>
    <row r="4170" spans="1:31" x14ac:dyDescent="0.25">
      <c r="A4170">
        <v>2376125</v>
      </c>
      <c r="B4170">
        <v>1</v>
      </c>
      <c r="C4170" t="s">
        <v>81</v>
      </c>
      <c r="D4170" t="s">
        <v>116</v>
      </c>
      <c r="E4170" t="s">
        <v>155</v>
      </c>
      <c r="F4170" t="s">
        <v>12216</v>
      </c>
      <c r="G4170" t="s">
        <v>157</v>
      </c>
      <c r="H4170" t="s">
        <v>135</v>
      </c>
      <c r="I4170" t="s">
        <v>136</v>
      </c>
      <c r="J4170" t="s">
        <v>137</v>
      </c>
      <c r="K4170" t="s">
        <v>138</v>
      </c>
      <c r="L4170" t="s">
        <v>12217</v>
      </c>
      <c r="M4170" t="s">
        <v>12218</v>
      </c>
      <c r="N4170">
        <v>0.17611111099999999</v>
      </c>
      <c r="O4170">
        <v>0</v>
      </c>
      <c r="P4170">
        <v>48</v>
      </c>
      <c r="Q4170">
        <v>0</v>
      </c>
      <c r="R4170">
        <v>1</v>
      </c>
      <c r="S4170">
        <v>0</v>
      </c>
      <c r="T4170">
        <v>6</v>
      </c>
      <c r="U4170">
        <v>0</v>
      </c>
      <c r="V4170">
        <v>0</v>
      </c>
      <c r="W4170">
        <v>0</v>
      </c>
      <c r="X4170">
        <v>1.7178651166200005</v>
      </c>
      <c r="Y4170">
        <v>0</v>
      </c>
      <c r="Z4170">
        <v>0.30473314017914443</v>
      </c>
      <c r="AA4170">
        <v>0</v>
      </c>
      <c r="AB4170">
        <v>0.43008128900583331</v>
      </c>
      <c r="AC4170">
        <v>0</v>
      </c>
      <c r="AD4170">
        <v>0</v>
      </c>
      <c r="AE4170">
        <v>2.4526795458049784</v>
      </c>
    </row>
    <row r="4171" spans="1:31" x14ac:dyDescent="0.25">
      <c r="A4171">
        <v>2376126</v>
      </c>
      <c r="B4171">
        <v>1</v>
      </c>
      <c r="C4171" t="s">
        <v>80</v>
      </c>
      <c r="D4171" t="s">
        <v>98</v>
      </c>
      <c r="E4171" t="s">
        <v>132</v>
      </c>
      <c r="F4171" t="s">
        <v>12219</v>
      </c>
      <c r="G4171" t="s">
        <v>149</v>
      </c>
      <c r="H4171" t="s">
        <v>135</v>
      </c>
      <c r="I4171" t="s">
        <v>136</v>
      </c>
      <c r="J4171" t="s">
        <v>137</v>
      </c>
      <c r="K4171" t="s">
        <v>138</v>
      </c>
      <c r="L4171" t="s">
        <v>12220</v>
      </c>
      <c r="M4171" t="s">
        <v>12221</v>
      </c>
      <c r="N4171">
        <v>2.1008333330000002</v>
      </c>
      <c r="O4171">
        <v>0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1.4437460410774501</v>
      </c>
      <c r="AA4171">
        <v>0</v>
      </c>
      <c r="AB4171">
        <v>0</v>
      </c>
      <c r="AC4171">
        <v>0</v>
      </c>
      <c r="AD4171">
        <v>0</v>
      </c>
      <c r="AE4171">
        <v>1.4437460410774501</v>
      </c>
    </row>
    <row r="4172" spans="1:31" x14ac:dyDescent="0.25">
      <c r="A4172">
        <v>2376062</v>
      </c>
      <c r="B4172">
        <v>1</v>
      </c>
      <c r="C4172" t="s">
        <v>80</v>
      </c>
      <c r="D4172" t="s">
        <v>83</v>
      </c>
      <c r="E4172" t="s">
        <v>155</v>
      </c>
      <c r="F4172" t="s">
        <v>1791</v>
      </c>
      <c r="G4172" t="s">
        <v>646</v>
      </c>
      <c r="H4172" t="s">
        <v>135</v>
      </c>
      <c r="I4172" t="s">
        <v>136</v>
      </c>
      <c r="J4172" t="s">
        <v>137</v>
      </c>
      <c r="K4172" t="s">
        <v>138</v>
      </c>
      <c r="L4172" t="s">
        <v>12222</v>
      </c>
      <c r="M4172" t="s">
        <v>12223</v>
      </c>
      <c r="N4172">
        <v>5.341388888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1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7.4256313978208999</v>
      </c>
      <c r="AC4172">
        <v>0</v>
      </c>
      <c r="AD4172">
        <v>0</v>
      </c>
      <c r="AE4172">
        <v>7.4256313978208999</v>
      </c>
    </row>
    <row r="4173" spans="1:31" x14ac:dyDescent="0.25">
      <c r="A4173">
        <v>2376117</v>
      </c>
      <c r="B4173">
        <v>1</v>
      </c>
      <c r="C4173" t="s">
        <v>80</v>
      </c>
      <c r="D4173" t="s">
        <v>90</v>
      </c>
      <c r="E4173" t="s">
        <v>132</v>
      </c>
      <c r="F4173" t="s">
        <v>12224</v>
      </c>
      <c r="G4173" t="s">
        <v>161</v>
      </c>
      <c r="H4173" t="s">
        <v>135</v>
      </c>
      <c r="I4173" t="s">
        <v>136</v>
      </c>
      <c r="J4173" t="s">
        <v>137</v>
      </c>
      <c r="K4173" t="s">
        <v>138</v>
      </c>
      <c r="L4173" t="s">
        <v>12225</v>
      </c>
      <c r="M4173" t="s">
        <v>12226</v>
      </c>
      <c r="N4173">
        <v>3.292777777</v>
      </c>
      <c r="O4173">
        <v>0</v>
      </c>
      <c r="P4173">
        <v>4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4.1446062134645327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4.1446062134645327</v>
      </c>
    </row>
    <row r="4174" spans="1:31" x14ac:dyDescent="0.25">
      <c r="A4174">
        <v>2376123</v>
      </c>
      <c r="B4174">
        <v>1</v>
      </c>
      <c r="C4174" t="s">
        <v>80</v>
      </c>
      <c r="D4174" t="s">
        <v>99</v>
      </c>
      <c r="E4174" t="s">
        <v>132</v>
      </c>
      <c r="F4174" t="s">
        <v>12227</v>
      </c>
      <c r="G4174" t="s">
        <v>149</v>
      </c>
      <c r="H4174" t="s">
        <v>135</v>
      </c>
      <c r="I4174" t="s">
        <v>136</v>
      </c>
      <c r="J4174" t="s">
        <v>137</v>
      </c>
      <c r="K4174" t="s">
        <v>138</v>
      </c>
      <c r="L4174" t="s">
        <v>12228</v>
      </c>
      <c r="M4174" t="s">
        <v>12229</v>
      </c>
      <c r="N4174">
        <v>2.744444444</v>
      </c>
      <c r="O4174">
        <v>0</v>
      </c>
      <c r="P4174">
        <v>2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</row>
    <row r="4175" spans="1:31" x14ac:dyDescent="0.25">
      <c r="A4175">
        <v>2374393</v>
      </c>
      <c r="B4175">
        <v>1</v>
      </c>
      <c r="C4175" t="s">
        <v>80</v>
      </c>
      <c r="D4175" t="s">
        <v>82</v>
      </c>
      <c r="E4175" t="s">
        <v>184</v>
      </c>
      <c r="F4175" t="s">
        <v>12230</v>
      </c>
      <c r="G4175" t="s">
        <v>292</v>
      </c>
      <c r="H4175" t="s">
        <v>135</v>
      </c>
      <c r="I4175" t="s">
        <v>136</v>
      </c>
      <c r="J4175" t="s">
        <v>137</v>
      </c>
      <c r="K4175" t="s">
        <v>294</v>
      </c>
      <c r="L4175" t="s">
        <v>12231</v>
      </c>
      <c r="M4175" t="s">
        <v>12232</v>
      </c>
      <c r="N4175">
        <v>1.3958333329999999</v>
      </c>
      <c r="O4175">
        <v>0</v>
      </c>
      <c r="P4175">
        <v>5</v>
      </c>
      <c r="Q4175">
        <v>0</v>
      </c>
      <c r="R4175">
        <v>0</v>
      </c>
      <c r="S4175">
        <v>0</v>
      </c>
      <c r="T4175">
        <v>291</v>
      </c>
      <c r="U4175">
        <v>0</v>
      </c>
      <c r="V4175">
        <v>1</v>
      </c>
      <c r="W4175">
        <v>0</v>
      </c>
      <c r="X4175">
        <v>3.71873411417925</v>
      </c>
      <c r="Y4175">
        <v>0</v>
      </c>
      <c r="Z4175">
        <v>0</v>
      </c>
      <c r="AA4175">
        <v>0</v>
      </c>
      <c r="AB4175">
        <v>319.44087263415497</v>
      </c>
      <c r="AC4175">
        <v>0</v>
      </c>
      <c r="AD4175">
        <v>1.5550669441092499</v>
      </c>
      <c r="AE4175">
        <v>324.71467369244345</v>
      </c>
    </row>
    <row r="4176" spans="1:31" x14ac:dyDescent="0.25">
      <c r="A4176">
        <v>2376135</v>
      </c>
      <c r="B4176">
        <v>1</v>
      </c>
      <c r="C4176" t="s">
        <v>81</v>
      </c>
      <c r="D4176" t="s">
        <v>127</v>
      </c>
      <c r="E4176" t="s">
        <v>132</v>
      </c>
      <c r="F4176" t="s">
        <v>12233</v>
      </c>
      <c r="G4176" t="s">
        <v>149</v>
      </c>
      <c r="H4176" t="s">
        <v>135</v>
      </c>
      <c r="I4176" t="s">
        <v>136</v>
      </c>
      <c r="J4176" t="s">
        <v>137</v>
      </c>
      <c r="K4176" t="s">
        <v>138</v>
      </c>
      <c r="L4176" t="s">
        <v>12234</v>
      </c>
      <c r="M4176" t="s">
        <v>12235</v>
      </c>
      <c r="N4176">
        <v>2.9255555549999999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1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</row>
    <row r="4177" spans="1:31" x14ac:dyDescent="0.25">
      <c r="A4177">
        <v>2376137</v>
      </c>
      <c r="B4177">
        <v>1</v>
      </c>
      <c r="C4177" t="s">
        <v>80</v>
      </c>
      <c r="D4177" t="s">
        <v>82</v>
      </c>
      <c r="E4177" t="s">
        <v>132</v>
      </c>
      <c r="F4177" t="s">
        <v>12236</v>
      </c>
      <c r="G4177" t="s">
        <v>149</v>
      </c>
      <c r="H4177" t="s">
        <v>135</v>
      </c>
      <c r="I4177" t="s">
        <v>136</v>
      </c>
      <c r="J4177" t="s">
        <v>137</v>
      </c>
      <c r="K4177" t="s">
        <v>138</v>
      </c>
      <c r="L4177" t="s">
        <v>12237</v>
      </c>
      <c r="M4177" t="s">
        <v>12238</v>
      </c>
      <c r="N4177">
        <v>3.1686111110000001</v>
      </c>
      <c r="O4177">
        <v>0</v>
      </c>
      <c r="P4177">
        <v>1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0.67690125384555844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0.67690125384555844</v>
      </c>
    </row>
    <row r="4178" spans="1:31" x14ac:dyDescent="0.25">
      <c r="A4178">
        <v>2376139</v>
      </c>
      <c r="B4178">
        <v>1</v>
      </c>
      <c r="C4178" t="s">
        <v>80</v>
      </c>
      <c r="D4178" t="s">
        <v>94</v>
      </c>
      <c r="E4178" t="s">
        <v>132</v>
      </c>
      <c r="F4178" t="s">
        <v>12239</v>
      </c>
      <c r="G4178" t="s">
        <v>149</v>
      </c>
      <c r="H4178" t="s">
        <v>135</v>
      </c>
      <c r="I4178" t="s">
        <v>136</v>
      </c>
      <c r="J4178" t="s">
        <v>137</v>
      </c>
      <c r="K4178" t="s">
        <v>138</v>
      </c>
      <c r="L4178" t="s">
        <v>12240</v>
      </c>
      <c r="M4178" t="s">
        <v>12241</v>
      </c>
      <c r="N4178">
        <v>2.565555555</v>
      </c>
      <c r="O4178">
        <v>0</v>
      </c>
      <c r="P4178">
        <v>1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0.17298386426121667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0.17298386426121667</v>
      </c>
    </row>
    <row r="4179" spans="1:31" x14ac:dyDescent="0.25">
      <c r="A4179">
        <v>2376257</v>
      </c>
      <c r="B4179">
        <v>1</v>
      </c>
      <c r="C4179" t="s">
        <v>80</v>
      </c>
      <c r="D4179" t="s">
        <v>100</v>
      </c>
      <c r="E4179" t="s">
        <v>290</v>
      </c>
      <c r="F4179" t="s">
        <v>12242</v>
      </c>
      <c r="G4179" t="s">
        <v>298</v>
      </c>
      <c r="H4179" t="s">
        <v>293</v>
      </c>
      <c r="I4179" t="s">
        <v>136</v>
      </c>
      <c r="J4179" t="s">
        <v>137</v>
      </c>
      <c r="K4179" t="s">
        <v>138</v>
      </c>
      <c r="L4179" t="s">
        <v>12243</v>
      </c>
      <c r="M4179" t="s">
        <v>12244</v>
      </c>
      <c r="N4179">
        <v>0.35</v>
      </c>
      <c r="O4179">
        <v>0</v>
      </c>
      <c r="P4179">
        <v>0</v>
      </c>
      <c r="Q4179">
        <v>0</v>
      </c>
      <c r="R4179">
        <v>0</v>
      </c>
      <c r="S4179">
        <v>1</v>
      </c>
      <c r="T4179">
        <v>0</v>
      </c>
      <c r="U4179">
        <v>1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0.55656515643750004</v>
      </c>
      <c r="AB4179">
        <v>0</v>
      </c>
      <c r="AC4179">
        <v>30.131409670263999</v>
      </c>
      <c r="AD4179">
        <v>0</v>
      </c>
      <c r="AE4179">
        <v>30.687974826701499</v>
      </c>
    </row>
    <row r="4180" spans="1:31" x14ac:dyDescent="0.25">
      <c r="A4180">
        <v>2376151</v>
      </c>
      <c r="B4180">
        <v>1</v>
      </c>
      <c r="C4180" t="s">
        <v>80</v>
      </c>
      <c r="D4180" t="s">
        <v>84</v>
      </c>
      <c r="E4180" t="s">
        <v>132</v>
      </c>
      <c r="F4180" t="s">
        <v>12245</v>
      </c>
      <c r="G4180" t="s">
        <v>145</v>
      </c>
      <c r="H4180" t="s">
        <v>135</v>
      </c>
      <c r="I4180" t="s">
        <v>136</v>
      </c>
      <c r="J4180" t="s">
        <v>137</v>
      </c>
      <c r="K4180" t="s">
        <v>138</v>
      </c>
      <c r="L4180" t="s">
        <v>12246</v>
      </c>
      <c r="M4180" t="s">
        <v>12247</v>
      </c>
      <c r="N4180">
        <v>3.0363888879999998</v>
      </c>
      <c r="O4180">
        <v>0</v>
      </c>
      <c r="P4180">
        <v>9</v>
      </c>
      <c r="Q4180">
        <v>0</v>
      </c>
      <c r="R4180">
        <v>0</v>
      </c>
      <c r="S4180">
        <v>0</v>
      </c>
      <c r="T4180">
        <v>2</v>
      </c>
      <c r="U4180">
        <v>0</v>
      </c>
      <c r="V4180">
        <v>0</v>
      </c>
      <c r="W4180">
        <v>0</v>
      </c>
      <c r="X4180">
        <v>5.1826043304610003</v>
      </c>
      <c r="Y4180">
        <v>0</v>
      </c>
      <c r="Z4180">
        <v>0</v>
      </c>
      <c r="AA4180">
        <v>0</v>
      </c>
      <c r="AB4180">
        <v>1.923758753334167E-2</v>
      </c>
      <c r="AC4180">
        <v>0</v>
      </c>
      <c r="AD4180">
        <v>0</v>
      </c>
      <c r="AE4180">
        <v>5.2018419179943418</v>
      </c>
    </row>
    <row r="4181" spans="1:31" x14ac:dyDescent="0.25">
      <c r="A4181">
        <v>2376156</v>
      </c>
      <c r="B4181">
        <v>1</v>
      </c>
      <c r="C4181" t="s">
        <v>80</v>
      </c>
      <c r="D4181" t="s">
        <v>83</v>
      </c>
      <c r="E4181" t="s">
        <v>132</v>
      </c>
      <c r="F4181" t="s">
        <v>12248</v>
      </c>
      <c r="G4181" t="s">
        <v>145</v>
      </c>
      <c r="H4181" t="s">
        <v>135</v>
      </c>
      <c r="I4181" t="s">
        <v>136</v>
      </c>
      <c r="J4181" t="s">
        <v>137</v>
      </c>
      <c r="K4181" t="s">
        <v>138</v>
      </c>
      <c r="L4181" t="s">
        <v>12249</v>
      </c>
      <c r="M4181" t="s">
        <v>12250</v>
      </c>
      <c r="N4181">
        <v>1.493055555</v>
      </c>
      <c r="O4181">
        <v>0</v>
      </c>
      <c r="P4181">
        <v>2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0.5934555868188417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0.5934555868188417</v>
      </c>
    </row>
    <row r="4182" spans="1:31" x14ac:dyDescent="0.25">
      <c r="A4182">
        <v>2376157</v>
      </c>
      <c r="B4182">
        <v>1</v>
      </c>
      <c r="C4182" t="s">
        <v>80</v>
      </c>
      <c r="D4182" t="s">
        <v>94</v>
      </c>
      <c r="E4182" t="s">
        <v>155</v>
      </c>
      <c r="F4182" t="s">
        <v>12251</v>
      </c>
      <c r="G4182" t="s">
        <v>203</v>
      </c>
      <c r="H4182" t="s">
        <v>135</v>
      </c>
      <c r="I4182" t="s">
        <v>136</v>
      </c>
      <c r="J4182" t="s">
        <v>137</v>
      </c>
      <c r="K4182" t="s">
        <v>138</v>
      </c>
      <c r="L4182" t="s">
        <v>12252</v>
      </c>
      <c r="M4182" t="s">
        <v>12253</v>
      </c>
      <c r="N4182">
        <v>2.1927777769999999</v>
      </c>
      <c r="O4182">
        <v>0</v>
      </c>
      <c r="P4182">
        <v>7</v>
      </c>
      <c r="Q4182">
        <v>0</v>
      </c>
      <c r="R4182">
        <v>12</v>
      </c>
      <c r="S4182">
        <v>0</v>
      </c>
      <c r="T4182">
        <v>6</v>
      </c>
      <c r="U4182">
        <v>0</v>
      </c>
      <c r="V4182">
        <v>0</v>
      </c>
      <c r="W4182">
        <v>0</v>
      </c>
      <c r="X4182">
        <v>12.470856989605874</v>
      </c>
      <c r="Y4182">
        <v>0</v>
      </c>
      <c r="Z4182">
        <v>22.59409903712011</v>
      </c>
      <c r="AA4182">
        <v>0</v>
      </c>
      <c r="AB4182">
        <v>102.48919100795264</v>
      </c>
      <c r="AC4182">
        <v>0</v>
      </c>
      <c r="AD4182">
        <v>0</v>
      </c>
      <c r="AE4182">
        <v>137.55414703467864</v>
      </c>
    </row>
    <row r="4183" spans="1:31" x14ac:dyDescent="0.25">
      <c r="A4183">
        <v>2376205</v>
      </c>
      <c r="B4183">
        <v>1</v>
      </c>
      <c r="C4183" t="s">
        <v>80</v>
      </c>
      <c r="D4183" t="s">
        <v>88</v>
      </c>
      <c r="E4183" t="s">
        <v>132</v>
      </c>
      <c r="F4183" t="s">
        <v>12254</v>
      </c>
      <c r="G4183" t="s">
        <v>149</v>
      </c>
      <c r="H4183" t="s">
        <v>135</v>
      </c>
      <c r="I4183" t="s">
        <v>136</v>
      </c>
      <c r="J4183" t="s">
        <v>137</v>
      </c>
      <c r="K4183" t="s">
        <v>138</v>
      </c>
      <c r="L4183" t="s">
        <v>12255</v>
      </c>
      <c r="M4183" t="s">
        <v>12256</v>
      </c>
      <c r="N4183">
        <v>1.1927777770000001</v>
      </c>
      <c r="O4183">
        <v>0</v>
      </c>
      <c r="P4183">
        <v>4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1.0527965926051499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1.0527965926051499</v>
      </c>
    </row>
    <row r="4184" spans="1:31" x14ac:dyDescent="0.25">
      <c r="A4184">
        <v>2376233</v>
      </c>
      <c r="B4184">
        <v>1</v>
      </c>
      <c r="C4184" t="s">
        <v>80</v>
      </c>
      <c r="D4184" t="s">
        <v>87</v>
      </c>
      <c r="E4184" t="s">
        <v>155</v>
      </c>
      <c r="F4184" t="s">
        <v>12257</v>
      </c>
      <c r="G4184" t="s">
        <v>594</v>
      </c>
      <c r="H4184" t="s">
        <v>135</v>
      </c>
      <c r="I4184" t="s">
        <v>136</v>
      </c>
      <c r="J4184" t="s">
        <v>137</v>
      </c>
      <c r="K4184" t="s">
        <v>138</v>
      </c>
      <c r="L4184" t="s">
        <v>12258</v>
      </c>
      <c r="M4184" t="s">
        <v>12259</v>
      </c>
      <c r="N4184">
        <v>0.43805555499999999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2</v>
      </c>
      <c r="U4184">
        <v>0</v>
      </c>
      <c r="V4184">
        <v>1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1.5319272391453249</v>
      </c>
      <c r="AC4184">
        <v>0</v>
      </c>
      <c r="AD4184">
        <v>5.3506175839631673</v>
      </c>
      <c r="AE4184">
        <v>6.8825448231084927</v>
      </c>
    </row>
    <row r="4185" spans="1:31" x14ac:dyDescent="0.25">
      <c r="A4185">
        <v>2376150</v>
      </c>
      <c r="B4185">
        <v>1</v>
      </c>
      <c r="C4185" t="s">
        <v>80</v>
      </c>
      <c r="D4185" t="s">
        <v>99</v>
      </c>
      <c r="E4185" t="s">
        <v>155</v>
      </c>
      <c r="F4185" t="s">
        <v>12260</v>
      </c>
      <c r="G4185" t="s">
        <v>558</v>
      </c>
      <c r="H4185" t="s">
        <v>135</v>
      </c>
      <c r="I4185" t="s">
        <v>136</v>
      </c>
      <c r="J4185" t="s">
        <v>137</v>
      </c>
      <c r="K4185" t="s">
        <v>138</v>
      </c>
      <c r="L4185" t="s">
        <v>12261</v>
      </c>
      <c r="M4185" t="s">
        <v>12262</v>
      </c>
      <c r="N4185">
        <v>4.4508333330000003</v>
      </c>
      <c r="O4185">
        <v>0</v>
      </c>
      <c r="P4185">
        <v>41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27.821373124329995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27.821373124329995</v>
      </c>
    </row>
    <row r="4186" spans="1:31" x14ac:dyDescent="0.25">
      <c r="A4186">
        <v>2376161</v>
      </c>
      <c r="B4186">
        <v>1</v>
      </c>
      <c r="C4186" t="s">
        <v>81</v>
      </c>
      <c r="D4186" t="s">
        <v>127</v>
      </c>
      <c r="E4186" t="s">
        <v>155</v>
      </c>
      <c r="F4186" t="s">
        <v>12263</v>
      </c>
      <c r="G4186" t="s">
        <v>244</v>
      </c>
      <c r="H4186" t="s">
        <v>135</v>
      </c>
      <c r="I4186" t="s">
        <v>136</v>
      </c>
      <c r="J4186" t="s">
        <v>137</v>
      </c>
      <c r="K4186" t="s">
        <v>138</v>
      </c>
      <c r="L4186" t="s">
        <v>12264</v>
      </c>
      <c r="M4186" t="s">
        <v>12265</v>
      </c>
      <c r="N4186">
        <v>1.6033333329999999</v>
      </c>
      <c r="O4186">
        <v>0</v>
      </c>
      <c r="P4186">
        <v>50</v>
      </c>
      <c r="Q4186">
        <v>0</v>
      </c>
      <c r="R4186">
        <v>0</v>
      </c>
      <c r="S4186">
        <v>0</v>
      </c>
      <c r="T4186">
        <v>4</v>
      </c>
      <c r="U4186">
        <v>0</v>
      </c>
      <c r="V4186">
        <v>0</v>
      </c>
      <c r="W4186">
        <v>0</v>
      </c>
      <c r="X4186">
        <v>16.446079501475992</v>
      </c>
      <c r="Y4186">
        <v>0</v>
      </c>
      <c r="Z4186">
        <v>0</v>
      </c>
      <c r="AA4186">
        <v>0</v>
      </c>
      <c r="AB4186">
        <v>2.8681288544175003</v>
      </c>
      <c r="AC4186">
        <v>0</v>
      </c>
      <c r="AD4186">
        <v>0</v>
      </c>
      <c r="AE4186">
        <v>19.314208355893491</v>
      </c>
    </row>
    <row r="4187" spans="1:31" x14ac:dyDescent="0.25">
      <c r="A4187">
        <v>2376203</v>
      </c>
      <c r="B4187">
        <v>1</v>
      </c>
      <c r="C4187" t="s">
        <v>81</v>
      </c>
      <c r="D4187" t="s">
        <v>118</v>
      </c>
      <c r="E4187" t="s">
        <v>132</v>
      </c>
      <c r="F4187" t="s">
        <v>12266</v>
      </c>
      <c r="G4187" t="s">
        <v>134</v>
      </c>
      <c r="H4187" t="s">
        <v>135</v>
      </c>
      <c r="I4187" t="s">
        <v>136</v>
      </c>
      <c r="J4187" t="s">
        <v>137</v>
      </c>
      <c r="K4187" t="s">
        <v>138</v>
      </c>
      <c r="L4187" t="s">
        <v>12267</v>
      </c>
      <c r="M4187" t="s">
        <v>12268</v>
      </c>
      <c r="N4187">
        <v>1.548611111</v>
      </c>
      <c r="O4187">
        <v>0</v>
      </c>
      <c r="P4187">
        <v>1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0.74030859261669169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0.74030859261669169</v>
      </c>
    </row>
    <row r="4188" spans="1:31" x14ac:dyDescent="0.25">
      <c r="A4188">
        <v>2376252</v>
      </c>
      <c r="B4188">
        <v>1</v>
      </c>
      <c r="C4188" t="s">
        <v>80</v>
      </c>
      <c r="D4188" t="s">
        <v>87</v>
      </c>
      <c r="E4188" t="s">
        <v>155</v>
      </c>
      <c r="F4188" t="s">
        <v>12269</v>
      </c>
      <c r="G4188" t="s">
        <v>594</v>
      </c>
      <c r="H4188" t="s">
        <v>135</v>
      </c>
      <c r="I4188" t="s">
        <v>136</v>
      </c>
      <c r="J4188" t="s">
        <v>137</v>
      </c>
      <c r="K4188" t="s">
        <v>138</v>
      </c>
      <c r="L4188" t="s">
        <v>12270</v>
      </c>
      <c r="M4188" t="s">
        <v>12271</v>
      </c>
      <c r="N4188">
        <v>0.89916666599999995</v>
      </c>
      <c r="O4188">
        <v>0</v>
      </c>
      <c r="P4188">
        <v>33</v>
      </c>
      <c r="Q4188">
        <v>0</v>
      </c>
      <c r="R4188">
        <v>0</v>
      </c>
      <c r="S4188">
        <v>0</v>
      </c>
      <c r="T4188">
        <v>12</v>
      </c>
      <c r="U4188">
        <v>0</v>
      </c>
      <c r="V4188">
        <v>0</v>
      </c>
      <c r="W4188">
        <v>0</v>
      </c>
      <c r="X4188">
        <v>8.1501070774621009</v>
      </c>
      <c r="Y4188">
        <v>0</v>
      </c>
      <c r="Z4188">
        <v>0</v>
      </c>
      <c r="AA4188">
        <v>0</v>
      </c>
      <c r="AB4188">
        <v>50.81856735247986</v>
      </c>
      <c r="AC4188">
        <v>0</v>
      </c>
      <c r="AD4188">
        <v>0</v>
      </c>
      <c r="AE4188">
        <v>58.968674429941963</v>
      </c>
    </row>
    <row r="4189" spans="1:31" x14ac:dyDescent="0.25">
      <c r="A4189">
        <v>2376256</v>
      </c>
      <c r="B4189">
        <v>1</v>
      </c>
      <c r="C4189" t="s">
        <v>80</v>
      </c>
      <c r="D4189" t="s">
        <v>95</v>
      </c>
      <c r="E4189" t="s">
        <v>155</v>
      </c>
      <c r="F4189" t="s">
        <v>12272</v>
      </c>
      <c r="G4189" t="s">
        <v>161</v>
      </c>
      <c r="H4189" t="s">
        <v>135</v>
      </c>
      <c r="I4189" t="s">
        <v>136</v>
      </c>
      <c r="J4189" t="s">
        <v>137</v>
      </c>
      <c r="K4189" t="s">
        <v>138</v>
      </c>
      <c r="L4189" t="s">
        <v>12273</v>
      </c>
      <c r="M4189" t="s">
        <v>12274</v>
      </c>
      <c r="N4189">
        <v>0.23527777699999999</v>
      </c>
      <c r="O4189">
        <v>0</v>
      </c>
      <c r="P4189">
        <v>64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3.5229509818708333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3.5229509818708333</v>
      </c>
    </row>
    <row r="4190" spans="1:31" x14ac:dyDescent="0.25">
      <c r="A4190">
        <v>2376270</v>
      </c>
      <c r="B4190">
        <v>1</v>
      </c>
      <c r="C4190" t="s">
        <v>81</v>
      </c>
      <c r="D4190" t="s">
        <v>123</v>
      </c>
      <c r="E4190" t="s">
        <v>155</v>
      </c>
      <c r="F4190" t="s">
        <v>1974</v>
      </c>
      <c r="G4190" t="s">
        <v>161</v>
      </c>
      <c r="H4190" t="s">
        <v>135</v>
      </c>
      <c r="I4190" t="s">
        <v>136</v>
      </c>
      <c r="J4190" t="s">
        <v>137</v>
      </c>
      <c r="K4190" t="s">
        <v>138</v>
      </c>
      <c r="L4190" t="s">
        <v>12275</v>
      </c>
      <c r="M4190" t="s">
        <v>12276</v>
      </c>
      <c r="N4190">
        <v>0.47</v>
      </c>
      <c r="O4190">
        <v>0</v>
      </c>
      <c r="P4190">
        <v>342</v>
      </c>
      <c r="Q4190">
        <v>0</v>
      </c>
      <c r="R4190">
        <v>0</v>
      </c>
      <c r="S4190">
        <v>0</v>
      </c>
      <c r="T4190">
        <v>19</v>
      </c>
      <c r="U4190">
        <v>0</v>
      </c>
      <c r="V4190">
        <v>0</v>
      </c>
      <c r="W4190">
        <v>0</v>
      </c>
      <c r="X4190">
        <v>29.69049053466782</v>
      </c>
      <c r="Y4190">
        <v>0</v>
      </c>
      <c r="Z4190">
        <v>0</v>
      </c>
      <c r="AA4190">
        <v>0</v>
      </c>
      <c r="AB4190">
        <v>10.102756872374099</v>
      </c>
      <c r="AC4190">
        <v>0</v>
      </c>
      <c r="AD4190">
        <v>0</v>
      </c>
      <c r="AE4190">
        <v>39.793247407041918</v>
      </c>
    </row>
    <row r="4191" spans="1:31" x14ac:dyDescent="0.25">
      <c r="A4191">
        <v>2376281</v>
      </c>
      <c r="B4191">
        <v>1</v>
      </c>
      <c r="C4191" t="s">
        <v>80</v>
      </c>
      <c r="D4191" t="s">
        <v>83</v>
      </c>
      <c r="E4191" t="s">
        <v>155</v>
      </c>
      <c r="F4191" t="s">
        <v>1613</v>
      </c>
      <c r="G4191" t="s">
        <v>594</v>
      </c>
      <c r="H4191" t="s">
        <v>135</v>
      </c>
      <c r="I4191" t="s">
        <v>136</v>
      </c>
      <c r="J4191" t="s">
        <v>137</v>
      </c>
      <c r="K4191" t="s">
        <v>138</v>
      </c>
      <c r="L4191" t="s">
        <v>12277</v>
      </c>
      <c r="M4191" t="s">
        <v>12278</v>
      </c>
      <c r="N4191">
        <v>0.47638888800000001</v>
      </c>
      <c r="O4191">
        <v>0</v>
      </c>
      <c r="P4191">
        <v>37</v>
      </c>
      <c r="Q4191">
        <v>0</v>
      </c>
      <c r="R4191">
        <v>0</v>
      </c>
      <c r="S4191">
        <v>0</v>
      </c>
      <c r="T4191">
        <v>9</v>
      </c>
      <c r="U4191">
        <v>0</v>
      </c>
      <c r="V4191">
        <v>2</v>
      </c>
      <c r="W4191">
        <v>0</v>
      </c>
      <c r="X4191">
        <v>4.679527708217833</v>
      </c>
      <c r="Y4191">
        <v>0</v>
      </c>
      <c r="Z4191">
        <v>0</v>
      </c>
      <c r="AA4191">
        <v>0</v>
      </c>
      <c r="AB4191">
        <v>2.7240066211093747</v>
      </c>
      <c r="AC4191">
        <v>0</v>
      </c>
      <c r="AD4191">
        <v>10.211232413784501</v>
      </c>
      <c r="AE4191">
        <v>17.614766743111709</v>
      </c>
    </row>
    <row r="4192" spans="1:31" x14ac:dyDescent="0.25">
      <c r="A4192">
        <v>2376154</v>
      </c>
      <c r="B4192">
        <v>1</v>
      </c>
      <c r="C4192" t="s">
        <v>80</v>
      </c>
      <c r="D4192" t="s">
        <v>92</v>
      </c>
      <c r="E4192" t="s">
        <v>132</v>
      </c>
      <c r="F4192" t="s">
        <v>12279</v>
      </c>
      <c r="G4192" t="s">
        <v>149</v>
      </c>
      <c r="H4192" t="s">
        <v>135</v>
      </c>
      <c r="I4192" t="s">
        <v>136</v>
      </c>
      <c r="J4192" t="s">
        <v>137</v>
      </c>
      <c r="K4192" t="s">
        <v>138</v>
      </c>
      <c r="L4192" t="s">
        <v>12280</v>
      </c>
      <c r="M4192" t="s">
        <v>12281</v>
      </c>
      <c r="N4192">
        <v>4.8366666660000002</v>
      </c>
      <c r="O4192">
        <v>0</v>
      </c>
      <c r="P4192">
        <v>1</v>
      </c>
      <c r="Q4192">
        <v>0</v>
      </c>
      <c r="R4192">
        <v>1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4.4399601131451751</v>
      </c>
      <c r="Y4192">
        <v>0</v>
      </c>
      <c r="Z4192">
        <v>0.77262395375387516</v>
      </c>
      <c r="AA4192">
        <v>0</v>
      </c>
      <c r="AB4192">
        <v>0</v>
      </c>
      <c r="AC4192">
        <v>0</v>
      </c>
      <c r="AD4192">
        <v>0</v>
      </c>
      <c r="AE4192">
        <v>5.2125840668990504</v>
      </c>
    </row>
    <row r="4193" spans="1:31" x14ac:dyDescent="0.25">
      <c r="A4193">
        <v>2376160</v>
      </c>
      <c r="B4193">
        <v>1</v>
      </c>
      <c r="C4193" t="s">
        <v>80</v>
      </c>
      <c r="D4193" t="s">
        <v>110</v>
      </c>
      <c r="E4193" t="s">
        <v>155</v>
      </c>
      <c r="F4193" t="s">
        <v>12282</v>
      </c>
      <c r="G4193" t="s">
        <v>384</v>
      </c>
      <c r="H4193" t="s">
        <v>135</v>
      </c>
      <c r="I4193" t="s">
        <v>136</v>
      </c>
      <c r="J4193" t="s">
        <v>3</v>
      </c>
      <c r="K4193" t="s">
        <v>138</v>
      </c>
      <c r="L4193" t="s">
        <v>12283</v>
      </c>
      <c r="M4193" t="s">
        <v>12284</v>
      </c>
      <c r="N4193">
        <v>3.619722222</v>
      </c>
      <c r="O4193">
        <v>0</v>
      </c>
      <c r="P4193">
        <v>99</v>
      </c>
      <c r="Q4193">
        <v>0</v>
      </c>
      <c r="R4193">
        <v>0</v>
      </c>
      <c r="S4193">
        <v>0</v>
      </c>
      <c r="T4193">
        <v>9</v>
      </c>
      <c r="U4193">
        <v>0</v>
      </c>
      <c r="V4193">
        <v>0</v>
      </c>
      <c r="W4193">
        <v>0</v>
      </c>
      <c r="X4193">
        <v>96.306351781277883</v>
      </c>
      <c r="Y4193">
        <v>0</v>
      </c>
      <c r="Z4193">
        <v>0</v>
      </c>
      <c r="AA4193">
        <v>0</v>
      </c>
      <c r="AB4193">
        <v>6.1200441879601586</v>
      </c>
      <c r="AC4193">
        <v>0</v>
      </c>
      <c r="AD4193">
        <v>0</v>
      </c>
      <c r="AE4193">
        <v>102.42639596923804</v>
      </c>
    </row>
    <row r="4194" spans="1:31" x14ac:dyDescent="0.25">
      <c r="A4194">
        <v>2376214</v>
      </c>
      <c r="B4194">
        <v>1</v>
      </c>
      <c r="C4194" t="s">
        <v>80</v>
      </c>
      <c r="D4194" t="s">
        <v>85</v>
      </c>
      <c r="E4194" t="s">
        <v>132</v>
      </c>
      <c r="F4194" t="s">
        <v>12285</v>
      </c>
      <c r="G4194" t="s">
        <v>145</v>
      </c>
      <c r="H4194" t="s">
        <v>135</v>
      </c>
      <c r="I4194" t="s">
        <v>136</v>
      </c>
      <c r="J4194" t="s">
        <v>137</v>
      </c>
      <c r="K4194" t="s">
        <v>138</v>
      </c>
      <c r="L4194" t="s">
        <v>12286</v>
      </c>
      <c r="M4194" t="s">
        <v>12287</v>
      </c>
      <c r="N4194">
        <v>2.5558333329999998</v>
      </c>
      <c r="O4194">
        <v>0</v>
      </c>
      <c r="P4194">
        <v>4</v>
      </c>
      <c r="Q4194">
        <v>0</v>
      </c>
      <c r="R4194">
        <v>0</v>
      </c>
      <c r="S4194">
        <v>0</v>
      </c>
      <c r="T4194">
        <v>2</v>
      </c>
      <c r="U4194">
        <v>0</v>
      </c>
      <c r="V4194">
        <v>0</v>
      </c>
      <c r="W4194">
        <v>0</v>
      </c>
      <c r="X4194">
        <v>2.9166756686197837</v>
      </c>
      <c r="Y4194">
        <v>0</v>
      </c>
      <c r="Z4194">
        <v>0</v>
      </c>
      <c r="AA4194">
        <v>0</v>
      </c>
      <c r="AB4194">
        <v>11.534454401180376</v>
      </c>
      <c r="AC4194">
        <v>0</v>
      </c>
      <c r="AD4194">
        <v>0</v>
      </c>
      <c r="AE4194">
        <v>14.451130069800159</v>
      </c>
    </row>
    <row r="4195" spans="1:31" x14ac:dyDescent="0.25">
      <c r="A4195">
        <v>2376226</v>
      </c>
      <c r="B4195">
        <v>1</v>
      </c>
      <c r="C4195" t="s">
        <v>80</v>
      </c>
      <c r="D4195" t="s">
        <v>105</v>
      </c>
      <c r="E4195" t="s">
        <v>155</v>
      </c>
      <c r="F4195" t="s">
        <v>12288</v>
      </c>
      <c r="G4195" t="s">
        <v>594</v>
      </c>
      <c r="H4195" t="s">
        <v>135</v>
      </c>
      <c r="I4195" t="s">
        <v>136</v>
      </c>
      <c r="J4195" t="s">
        <v>137</v>
      </c>
      <c r="K4195" t="s">
        <v>138</v>
      </c>
      <c r="L4195" t="s">
        <v>12289</v>
      </c>
      <c r="M4195" t="s">
        <v>12290</v>
      </c>
      <c r="N4195">
        <v>1.682222222</v>
      </c>
      <c r="O4195">
        <v>0</v>
      </c>
      <c r="P4195">
        <v>154</v>
      </c>
      <c r="Q4195">
        <v>0</v>
      </c>
      <c r="R4195">
        <v>0</v>
      </c>
      <c r="S4195">
        <v>0</v>
      </c>
      <c r="T4195">
        <v>1</v>
      </c>
      <c r="U4195">
        <v>0</v>
      </c>
      <c r="V4195">
        <v>0</v>
      </c>
      <c r="W4195">
        <v>0</v>
      </c>
      <c r="X4195">
        <v>52.362412924282872</v>
      </c>
      <c r="Y4195">
        <v>0</v>
      </c>
      <c r="Z4195">
        <v>0</v>
      </c>
      <c r="AA4195">
        <v>0</v>
      </c>
      <c r="AB4195">
        <v>2.5368930227141333</v>
      </c>
      <c r="AC4195">
        <v>0</v>
      </c>
      <c r="AD4195">
        <v>0</v>
      </c>
      <c r="AE4195">
        <v>54.899305946997004</v>
      </c>
    </row>
    <row r="4196" spans="1:31" x14ac:dyDescent="0.25">
      <c r="A4196">
        <v>2376311</v>
      </c>
      <c r="B4196">
        <v>1</v>
      </c>
      <c r="C4196" t="s">
        <v>80</v>
      </c>
      <c r="D4196" t="s">
        <v>87</v>
      </c>
      <c r="E4196" t="s">
        <v>155</v>
      </c>
      <c r="F4196" t="s">
        <v>12291</v>
      </c>
      <c r="G4196" t="s">
        <v>594</v>
      </c>
      <c r="H4196" t="s">
        <v>135</v>
      </c>
      <c r="I4196" t="s">
        <v>136</v>
      </c>
      <c r="J4196" t="s">
        <v>137</v>
      </c>
      <c r="K4196" t="s">
        <v>138</v>
      </c>
      <c r="L4196" t="s">
        <v>12292</v>
      </c>
      <c r="M4196" t="s">
        <v>12293</v>
      </c>
      <c r="N4196">
        <v>0.35499999999999998</v>
      </c>
      <c r="O4196">
        <v>0</v>
      </c>
      <c r="P4196">
        <v>132</v>
      </c>
      <c r="Q4196">
        <v>0</v>
      </c>
      <c r="R4196">
        <v>0</v>
      </c>
      <c r="S4196">
        <v>0</v>
      </c>
      <c r="T4196">
        <v>1</v>
      </c>
      <c r="U4196">
        <v>0</v>
      </c>
      <c r="V4196">
        <v>0</v>
      </c>
      <c r="W4196">
        <v>0</v>
      </c>
      <c r="X4196">
        <v>11.393051808927606</v>
      </c>
      <c r="Y4196">
        <v>0</v>
      </c>
      <c r="Z4196">
        <v>0</v>
      </c>
      <c r="AA4196">
        <v>0</v>
      </c>
      <c r="AB4196">
        <v>9.4419191350500004E-2</v>
      </c>
      <c r="AC4196">
        <v>0</v>
      </c>
      <c r="AD4196">
        <v>0</v>
      </c>
      <c r="AE4196">
        <v>11.487471000278106</v>
      </c>
    </row>
    <row r="4197" spans="1:31" x14ac:dyDescent="0.25">
      <c r="A4197">
        <v>2376319</v>
      </c>
      <c r="B4197">
        <v>1</v>
      </c>
      <c r="C4197" t="s">
        <v>81</v>
      </c>
      <c r="D4197" t="s">
        <v>113</v>
      </c>
      <c r="E4197" t="s">
        <v>155</v>
      </c>
      <c r="F4197" t="s">
        <v>12294</v>
      </c>
      <c r="G4197" t="s">
        <v>203</v>
      </c>
      <c r="H4197" t="s">
        <v>135</v>
      </c>
      <c r="I4197" t="s">
        <v>136</v>
      </c>
      <c r="J4197" t="s">
        <v>137</v>
      </c>
      <c r="K4197" t="s">
        <v>138</v>
      </c>
      <c r="L4197" t="s">
        <v>12295</v>
      </c>
      <c r="M4197" t="s">
        <v>12296</v>
      </c>
      <c r="N4197">
        <v>1.6074999999999999</v>
      </c>
      <c r="O4197">
        <v>0</v>
      </c>
      <c r="P4197">
        <v>6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1.2355307726987999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1.2355307726987999</v>
      </c>
    </row>
    <row r="4198" spans="1:31" x14ac:dyDescent="0.25">
      <c r="A4198">
        <v>2376321</v>
      </c>
      <c r="B4198">
        <v>1</v>
      </c>
      <c r="C4198" t="s">
        <v>81</v>
      </c>
      <c r="D4198" t="s">
        <v>124</v>
      </c>
      <c r="E4198" t="s">
        <v>132</v>
      </c>
      <c r="F4198" t="s">
        <v>12297</v>
      </c>
      <c r="G4198" t="s">
        <v>149</v>
      </c>
      <c r="H4198" t="s">
        <v>135</v>
      </c>
      <c r="I4198" t="s">
        <v>136</v>
      </c>
      <c r="J4198" t="s">
        <v>137</v>
      </c>
      <c r="K4198" t="s">
        <v>138</v>
      </c>
      <c r="L4198" t="s">
        <v>12298</v>
      </c>
      <c r="M4198" t="s">
        <v>12299</v>
      </c>
      <c r="N4198">
        <v>0.71083333299999996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0.17862275591273333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0.17862275591273333</v>
      </c>
    </row>
    <row r="4199" spans="1:31" x14ac:dyDescent="0.25">
      <c r="A4199">
        <v>2376325</v>
      </c>
      <c r="B4199">
        <v>1</v>
      </c>
      <c r="C4199" t="s">
        <v>80</v>
      </c>
      <c r="D4199" t="s">
        <v>87</v>
      </c>
      <c r="E4199" t="s">
        <v>155</v>
      </c>
      <c r="F4199" t="s">
        <v>9407</v>
      </c>
      <c r="G4199" t="s">
        <v>594</v>
      </c>
      <c r="H4199" t="s">
        <v>135</v>
      </c>
      <c r="I4199" t="s">
        <v>136</v>
      </c>
      <c r="J4199" t="s">
        <v>137</v>
      </c>
      <c r="K4199" t="s">
        <v>138</v>
      </c>
      <c r="L4199" t="s">
        <v>12300</v>
      </c>
      <c r="M4199" t="s">
        <v>12301</v>
      </c>
      <c r="N4199">
        <v>1.2183333329999999</v>
      </c>
      <c r="O4199">
        <v>0</v>
      </c>
      <c r="P4199">
        <v>32</v>
      </c>
      <c r="Q4199">
        <v>0</v>
      </c>
      <c r="R4199">
        <v>0</v>
      </c>
      <c r="S4199">
        <v>0</v>
      </c>
      <c r="T4199">
        <v>5</v>
      </c>
      <c r="U4199">
        <v>0</v>
      </c>
      <c r="V4199">
        <v>0</v>
      </c>
      <c r="W4199">
        <v>0</v>
      </c>
      <c r="X4199">
        <v>10.513321726087417</v>
      </c>
      <c r="Y4199">
        <v>0</v>
      </c>
      <c r="Z4199">
        <v>0</v>
      </c>
      <c r="AA4199">
        <v>0</v>
      </c>
      <c r="AB4199">
        <v>20.879637573321336</v>
      </c>
      <c r="AC4199">
        <v>0</v>
      </c>
      <c r="AD4199">
        <v>0</v>
      </c>
      <c r="AE4199">
        <v>31.392959299408751</v>
      </c>
    </row>
    <row r="4200" spans="1:31" x14ac:dyDescent="0.25">
      <c r="A4200">
        <v>2376328</v>
      </c>
      <c r="B4200">
        <v>1</v>
      </c>
      <c r="C4200" t="s">
        <v>80</v>
      </c>
      <c r="D4200" t="s">
        <v>83</v>
      </c>
      <c r="E4200" t="s">
        <v>155</v>
      </c>
      <c r="F4200" t="s">
        <v>12302</v>
      </c>
      <c r="G4200" t="s">
        <v>203</v>
      </c>
      <c r="H4200" t="s">
        <v>135</v>
      </c>
      <c r="I4200" t="s">
        <v>136</v>
      </c>
      <c r="J4200" t="s">
        <v>137</v>
      </c>
      <c r="K4200" t="s">
        <v>138</v>
      </c>
      <c r="L4200" t="s">
        <v>12303</v>
      </c>
      <c r="M4200" t="s">
        <v>12304</v>
      </c>
      <c r="N4200">
        <v>0.98499999999999999</v>
      </c>
      <c r="O4200">
        <v>0</v>
      </c>
      <c r="P4200">
        <v>222</v>
      </c>
      <c r="Q4200">
        <v>0</v>
      </c>
      <c r="R4200">
        <v>0</v>
      </c>
      <c r="S4200">
        <v>0</v>
      </c>
      <c r="T4200">
        <v>38</v>
      </c>
      <c r="U4200">
        <v>0</v>
      </c>
      <c r="V4200">
        <v>0</v>
      </c>
      <c r="W4200">
        <v>0</v>
      </c>
      <c r="X4200">
        <v>55.401340154068372</v>
      </c>
      <c r="Y4200">
        <v>0</v>
      </c>
      <c r="Z4200">
        <v>0</v>
      </c>
      <c r="AA4200">
        <v>0</v>
      </c>
      <c r="AB4200">
        <v>44.307209377861092</v>
      </c>
      <c r="AC4200">
        <v>0</v>
      </c>
      <c r="AD4200">
        <v>0</v>
      </c>
      <c r="AE4200">
        <v>99.708549531929464</v>
      </c>
    </row>
    <row r="4201" spans="1:31" x14ac:dyDescent="0.25">
      <c r="A4201">
        <v>2376336</v>
      </c>
      <c r="B4201">
        <v>1</v>
      </c>
      <c r="C4201" t="s">
        <v>81</v>
      </c>
      <c r="D4201" t="s">
        <v>113</v>
      </c>
      <c r="E4201" t="s">
        <v>155</v>
      </c>
      <c r="F4201" t="s">
        <v>4780</v>
      </c>
      <c r="G4201" t="s">
        <v>203</v>
      </c>
      <c r="H4201" t="s">
        <v>135</v>
      </c>
      <c r="I4201" t="s">
        <v>136</v>
      </c>
      <c r="J4201" t="s">
        <v>137</v>
      </c>
      <c r="K4201" t="s">
        <v>138</v>
      </c>
      <c r="L4201" t="s">
        <v>12305</v>
      </c>
      <c r="M4201" t="s">
        <v>12306</v>
      </c>
      <c r="N4201">
        <v>1.0147222220000001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1</v>
      </c>
      <c r="U4201">
        <v>0</v>
      </c>
      <c r="V4201">
        <v>0</v>
      </c>
      <c r="W4201">
        <v>0</v>
      </c>
      <c r="X4201">
        <v>2.0570769803166664E-2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2.0570769803166664E-2</v>
      </c>
    </row>
    <row r="4202" spans="1:31" x14ac:dyDescent="0.25">
      <c r="A4202">
        <v>2376170</v>
      </c>
      <c r="B4202">
        <v>1</v>
      </c>
      <c r="C4202" t="s">
        <v>81</v>
      </c>
      <c r="D4202" t="s">
        <v>112</v>
      </c>
      <c r="E4202" t="s">
        <v>155</v>
      </c>
      <c r="F4202" t="s">
        <v>12307</v>
      </c>
      <c r="G4202" t="s">
        <v>1022</v>
      </c>
      <c r="H4202" t="s">
        <v>135</v>
      </c>
      <c r="I4202" t="s">
        <v>136</v>
      </c>
      <c r="J4202" t="s">
        <v>137</v>
      </c>
      <c r="K4202" t="s">
        <v>138</v>
      </c>
      <c r="L4202" t="s">
        <v>12308</v>
      </c>
      <c r="M4202" t="s">
        <v>12309</v>
      </c>
      <c r="N4202">
        <v>4.2619444440000001</v>
      </c>
      <c r="O4202">
        <v>0</v>
      </c>
      <c r="P4202">
        <v>39</v>
      </c>
      <c r="Q4202">
        <v>0</v>
      </c>
      <c r="R4202">
        <v>0</v>
      </c>
      <c r="S4202">
        <v>0</v>
      </c>
      <c r="T4202">
        <v>2</v>
      </c>
      <c r="U4202">
        <v>0</v>
      </c>
      <c r="V4202">
        <v>0</v>
      </c>
      <c r="W4202">
        <v>0</v>
      </c>
      <c r="X4202">
        <v>27.191647345917463</v>
      </c>
      <c r="Y4202">
        <v>0</v>
      </c>
      <c r="Z4202">
        <v>0</v>
      </c>
      <c r="AA4202">
        <v>0</v>
      </c>
      <c r="AB4202">
        <v>9.2258164740962094</v>
      </c>
      <c r="AC4202">
        <v>0</v>
      </c>
      <c r="AD4202">
        <v>0</v>
      </c>
      <c r="AE4202">
        <v>36.417463820013673</v>
      </c>
    </row>
    <row r="4203" spans="1:31" x14ac:dyDescent="0.25">
      <c r="A4203">
        <v>2376208</v>
      </c>
      <c r="B4203">
        <v>1</v>
      </c>
      <c r="C4203" t="s">
        <v>80</v>
      </c>
      <c r="D4203" t="s">
        <v>110</v>
      </c>
      <c r="E4203" t="s">
        <v>155</v>
      </c>
      <c r="F4203" t="s">
        <v>12310</v>
      </c>
      <c r="G4203" t="s">
        <v>353</v>
      </c>
      <c r="H4203" t="s">
        <v>135</v>
      </c>
      <c r="I4203" t="s">
        <v>136</v>
      </c>
      <c r="J4203" t="s">
        <v>137</v>
      </c>
      <c r="K4203" t="s">
        <v>294</v>
      </c>
      <c r="L4203" t="s">
        <v>12311</v>
      </c>
      <c r="M4203" t="s">
        <v>12312</v>
      </c>
      <c r="N4203">
        <v>2.562777777</v>
      </c>
      <c r="O4203">
        <v>0</v>
      </c>
      <c r="P4203">
        <v>102</v>
      </c>
      <c r="Q4203">
        <v>0</v>
      </c>
      <c r="R4203">
        <v>0</v>
      </c>
      <c r="S4203">
        <v>0</v>
      </c>
      <c r="T4203">
        <v>2</v>
      </c>
      <c r="U4203">
        <v>0</v>
      </c>
      <c r="V4203">
        <v>0</v>
      </c>
      <c r="W4203">
        <v>0</v>
      </c>
      <c r="X4203">
        <v>54.500716600379008</v>
      </c>
      <c r="Y4203">
        <v>0</v>
      </c>
      <c r="Z4203">
        <v>0</v>
      </c>
      <c r="AA4203">
        <v>0</v>
      </c>
      <c r="AB4203">
        <v>5.0378932557854998</v>
      </c>
      <c r="AC4203">
        <v>0</v>
      </c>
      <c r="AD4203">
        <v>0</v>
      </c>
      <c r="AE4203">
        <v>59.538609856164506</v>
      </c>
    </row>
    <row r="4204" spans="1:31" x14ac:dyDescent="0.25">
      <c r="A4204">
        <v>2376230</v>
      </c>
      <c r="B4204">
        <v>1</v>
      </c>
      <c r="C4204" t="s">
        <v>80</v>
      </c>
      <c r="D4204" t="s">
        <v>96</v>
      </c>
      <c r="E4204" t="s">
        <v>155</v>
      </c>
      <c r="F4204" t="s">
        <v>12313</v>
      </c>
      <c r="G4204" t="s">
        <v>292</v>
      </c>
      <c r="H4204" t="s">
        <v>135</v>
      </c>
      <c r="I4204" t="s">
        <v>136</v>
      </c>
      <c r="J4204" t="s">
        <v>137</v>
      </c>
      <c r="K4204" t="s">
        <v>294</v>
      </c>
      <c r="L4204" t="s">
        <v>12314</v>
      </c>
      <c r="M4204" t="s">
        <v>12315</v>
      </c>
      <c r="N4204">
        <v>3.3733333330000002</v>
      </c>
      <c r="O4204">
        <v>0</v>
      </c>
      <c r="P4204">
        <v>94</v>
      </c>
      <c r="Q4204">
        <v>0</v>
      </c>
      <c r="R4204">
        <v>0</v>
      </c>
      <c r="S4204">
        <v>0</v>
      </c>
      <c r="T4204">
        <v>4</v>
      </c>
      <c r="U4204">
        <v>0</v>
      </c>
      <c r="V4204">
        <v>0</v>
      </c>
      <c r="W4204">
        <v>0</v>
      </c>
      <c r="X4204">
        <v>96.958960897200583</v>
      </c>
      <c r="Y4204">
        <v>0</v>
      </c>
      <c r="Z4204">
        <v>0</v>
      </c>
      <c r="AA4204">
        <v>0</v>
      </c>
      <c r="AB4204">
        <v>8.8967598805270658</v>
      </c>
      <c r="AC4204">
        <v>0</v>
      </c>
      <c r="AD4204">
        <v>0</v>
      </c>
      <c r="AE4204">
        <v>105.85572077772765</v>
      </c>
    </row>
    <row r="4205" spans="1:31" x14ac:dyDescent="0.25">
      <c r="A4205">
        <v>2376285</v>
      </c>
      <c r="B4205">
        <v>1</v>
      </c>
      <c r="C4205" t="s">
        <v>80</v>
      </c>
      <c r="D4205" t="s">
        <v>96</v>
      </c>
      <c r="E4205" t="s">
        <v>132</v>
      </c>
      <c r="F4205" t="s">
        <v>12316</v>
      </c>
      <c r="G4205" t="s">
        <v>134</v>
      </c>
      <c r="H4205" t="s">
        <v>135</v>
      </c>
      <c r="I4205" t="s">
        <v>136</v>
      </c>
      <c r="J4205" t="s">
        <v>137</v>
      </c>
      <c r="K4205" t="s">
        <v>138</v>
      </c>
      <c r="L4205" t="s">
        <v>12317</v>
      </c>
      <c r="M4205" t="s">
        <v>12318</v>
      </c>
      <c r="N4205">
        <v>2.5530555549999998</v>
      </c>
      <c r="O4205">
        <v>0</v>
      </c>
      <c r="P4205">
        <v>1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</row>
    <row r="4206" spans="1:31" x14ac:dyDescent="0.25">
      <c r="A4206">
        <v>2376327</v>
      </c>
      <c r="B4206">
        <v>1</v>
      </c>
      <c r="C4206" t="s">
        <v>81</v>
      </c>
      <c r="D4206" t="s">
        <v>123</v>
      </c>
      <c r="E4206" t="s">
        <v>155</v>
      </c>
      <c r="F4206" t="s">
        <v>12319</v>
      </c>
      <c r="G4206" t="s">
        <v>172</v>
      </c>
      <c r="H4206" t="s">
        <v>135</v>
      </c>
      <c r="I4206" t="s">
        <v>136</v>
      </c>
      <c r="J4206" t="s">
        <v>3</v>
      </c>
      <c r="K4206" t="s">
        <v>138</v>
      </c>
      <c r="L4206" t="s">
        <v>12320</v>
      </c>
      <c r="M4206" t="s">
        <v>12321</v>
      </c>
      <c r="N4206">
        <v>1.9013888880000001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9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12.311201435686183</v>
      </c>
      <c r="AC4206">
        <v>0</v>
      </c>
      <c r="AD4206">
        <v>0</v>
      </c>
      <c r="AE4206">
        <v>12.311201435686183</v>
      </c>
    </row>
    <row r="4207" spans="1:31" x14ac:dyDescent="0.25">
      <c r="A4207">
        <v>2376335</v>
      </c>
      <c r="B4207">
        <v>1</v>
      </c>
      <c r="C4207" t="s">
        <v>80</v>
      </c>
      <c r="D4207" t="s">
        <v>104</v>
      </c>
      <c r="E4207" t="s">
        <v>155</v>
      </c>
      <c r="F4207" t="s">
        <v>12322</v>
      </c>
      <c r="G4207" t="s">
        <v>172</v>
      </c>
      <c r="H4207" t="s">
        <v>135</v>
      </c>
      <c r="I4207" t="s">
        <v>136</v>
      </c>
      <c r="J4207" t="s">
        <v>137</v>
      </c>
      <c r="K4207" t="s">
        <v>138</v>
      </c>
      <c r="L4207" t="s">
        <v>12323</v>
      </c>
      <c r="M4207" t="s">
        <v>12324</v>
      </c>
      <c r="N4207">
        <v>1.31</v>
      </c>
      <c r="O4207">
        <v>0</v>
      </c>
      <c r="P4207">
        <v>2</v>
      </c>
      <c r="Q4207">
        <v>0</v>
      </c>
      <c r="R4207">
        <v>1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0.95006315735846669</v>
      </c>
      <c r="Y4207">
        <v>0</v>
      </c>
      <c r="Z4207">
        <v>0.9180540624714667</v>
      </c>
      <c r="AA4207">
        <v>0</v>
      </c>
      <c r="AB4207">
        <v>0</v>
      </c>
      <c r="AC4207">
        <v>0</v>
      </c>
      <c r="AD4207">
        <v>0</v>
      </c>
      <c r="AE4207">
        <v>1.8681172198299334</v>
      </c>
    </row>
    <row r="4208" spans="1:31" x14ac:dyDescent="0.25">
      <c r="A4208">
        <v>2376350</v>
      </c>
      <c r="B4208">
        <v>1</v>
      </c>
      <c r="C4208" t="s">
        <v>80</v>
      </c>
      <c r="D4208" t="s">
        <v>98</v>
      </c>
      <c r="E4208" t="s">
        <v>132</v>
      </c>
      <c r="F4208" t="s">
        <v>12325</v>
      </c>
      <c r="G4208" t="s">
        <v>149</v>
      </c>
      <c r="H4208" t="s">
        <v>135</v>
      </c>
      <c r="I4208" t="s">
        <v>136</v>
      </c>
      <c r="J4208" t="s">
        <v>137</v>
      </c>
      <c r="K4208" t="s">
        <v>138</v>
      </c>
      <c r="L4208" t="s">
        <v>12326</v>
      </c>
      <c r="M4208" t="s">
        <v>12327</v>
      </c>
      <c r="N4208">
        <v>1.3772222220000001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1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2.8124046826193996</v>
      </c>
      <c r="AC4208">
        <v>0</v>
      </c>
      <c r="AD4208">
        <v>0</v>
      </c>
      <c r="AE4208">
        <v>2.8124046826193996</v>
      </c>
    </row>
    <row r="4209" spans="1:31" x14ac:dyDescent="0.25">
      <c r="A4209">
        <v>2376357</v>
      </c>
      <c r="B4209">
        <v>1</v>
      </c>
      <c r="C4209" t="s">
        <v>80</v>
      </c>
      <c r="D4209" t="s">
        <v>97</v>
      </c>
      <c r="E4209" t="s">
        <v>132</v>
      </c>
      <c r="F4209" t="s">
        <v>12328</v>
      </c>
      <c r="G4209" t="s">
        <v>149</v>
      </c>
      <c r="H4209" t="s">
        <v>135</v>
      </c>
      <c r="I4209" t="s">
        <v>136</v>
      </c>
      <c r="J4209" t="s">
        <v>137</v>
      </c>
      <c r="K4209" t="s">
        <v>138</v>
      </c>
      <c r="L4209" t="s">
        <v>12329</v>
      </c>
      <c r="M4209" t="s">
        <v>12330</v>
      </c>
      <c r="N4209">
        <v>0.82972222200000001</v>
      </c>
      <c r="O4209">
        <v>0</v>
      </c>
      <c r="P4209">
        <v>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2.6920588685200003E-2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2.6920588685200003E-2</v>
      </c>
    </row>
    <row r="4210" spans="1:31" x14ac:dyDescent="0.25">
      <c r="A4210">
        <v>2376358</v>
      </c>
      <c r="B4210">
        <v>1</v>
      </c>
      <c r="C4210" t="s">
        <v>81</v>
      </c>
      <c r="D4210" t="s">
        <v>112</v>
      </c>
      <c r="E4210" t="s">
        <v>155</v>
      </c>
      <c r="F4210" t="s">
        <v>12331</v>
      </c>
      <c r="G4210" t="s">
        <v>203</v>
      </c>
      <c r="H4210" t="s">
        <v>135</v>
      </c>
      <c r="I4210" t="s">
        <v>136</v>
      </c>
      <c r="J4210" t="s">
        <v>137</v>
      </c>
      <c r="K4210" t="s">
        <v>138</v>
      </c>
      <c r="L4210" t="s">
        <v>12332</v>
      </c>
      <c r="M4210" t="s">
        <v>12333</v>
      </c>
      <c r="N4210">
        <v>1.76</v>
      </c>
      <c r="O4210">
        <v>0</v>
      </c>
      <c r="P4210">
        <v>0</v>
      </c>
      <c r="Q4210">
        <v>0</v>
      </c>
      <c r="R4210">
        <v>2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2.5048413842402999</v>
      </c>
      <c r="AA4210">
        <v>0</v>
      </c>
      <c r="AB4210">
        <v>0</v>
      </c>
      <c r="AC4210">
        <v>0</v>
      </c>
      <c r="AD4210">
        <v>0</v>
      </c>
      <c r="AE4210">
        <v>2.5048413842402999</v>
      </c>
    </row>
    <row r="4211" spans="1:31" x14ac:dyDescent="0.25">
      <c r="A4211">
        <v>2376393</v>
      </c>
      <c r="B4211">
        <v>1</v>
      </c>
      <c r="C4211" t="s">
        <v>80</v>
      </c>
      <c r="D4211" t="s">
        <v>87</v>
      </c>
      <c r="E4211" t="s">
        <v>155</v>
      </c>
      <c r="F4211" t="s">
        <v>12334</v>
      </c>
      <c r="G4211" t="s">
        <v>594</v>
      </c>
      <c r="H4211" t="s">
        <v>135</v>
      </c>
      <c r="I4211" t="s">
        <v>136</v>
      </c>
      <c r="J4211" t="s">
        <v>137</v>
      </c>
      <c r="K4211" t="s">
        <v>138</v>
      </c>
      <c r="L4211" t="s">
        <v>12335</v>
      </c>
      <c r="M4211" t="s">
        <v>12336</v>
      </c>
      <c r="N4211">
        <v>0.503611111</v>
      </c>
      <c r="O4211">
        <v>0</v>
      </c>
      <c r="P4211">
        <v>71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8.9422358780401474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8.9422358780401474</v>
      </c>
    </row>
    <row r="4212" spans="1:31" x14ac:dyDescent="0.25">
      <c r="A4212">
        <v>2376199</v>
      </c>
      <c r="B4212">
        <v>1</v>
      </c>
      <c r="C4212" t="s">
        <v>80</v>
      </c>
      <c r="D4212" t="s">
        <v>110</v>
      </c>
      <c r="E4212" t="s">
        <v>155</v>
      </c>
      <c r="F4212" t="s">
        <v>10055</v>
      </c>
      <c r="G4212" t="s">
        <v>353</v>
      </c>
      <c r="H4212" t="s">
        <v>135</v>
      </c>
      <c r="I4212" t="s">
        <v>136</v>
      </c>
      <c r="J4212" t="s">
        <v>137</v>
      </c>
      <c r="K4212" t="s">
        <v>294</v>
      </c>
      <c r="L4212" t="s">
        <v>12337</v>
      </c>
      <c r="M4212" t="s">
        <v>12338</v>
      </c>
      <c r="N4212">
        <v>5.5977777770000001</v>
      </c>
      <c r="O4212">
        <v>0</v>
      </c>
      <c r="P4212">
        <v>109</v>
      </c>
      <c r="Q4212">
        <v>0</v>
      </c>
      <c r="R4212">
        <v>1</v>
      </c>
      <c r="S4212">
        <v>0</v>
      </c>
      <c r="T4212">
        <v>7</v>
      </c>
      <c r="U4212">
        <v>0</v>
      </c>
      <c r="V4212">
        <v>0</v>
      </c>
      <c r="W4212">
        <v>0</v>
      </c>
      <c r="X4212">
        <v>170.38436868712859</v>
      </c>
      <c r="Y4212">
        <v>0</v>
      </c>
      <c r="Z4212">
        <v>16.35834995904175</v>
      </c>
      <c r="AA4212">
        <v>0</v>
      </c>
      <c r="AB4212">
        <v>81.049991774745649</v>
      </c>
      <c r="AC4212">
        <v>0</v>
      </c>
      <c r="AD4212">
        <v>0</v>
      </c>
      <c r="AE4212">
        <v>267.79271042091602</v>
      </c>
    </row>
    <row r="4213" spans="1:31" x14ac:dyDescent="0.25">
      <c r="A4213">
        <v>2376216</v>
      </c>
      <c r="B4213">
        <v>1</v>
      </c>
      <c r="C4213" t="s">
        <v>80</v>
      </c>
      <c r="D4213" t="s">
        <v>84</v>
      </c>
      <c r="E4213" t="s">
        <v>132</v>
      </c>
      <c r="F4213" t="s">
        <v>12339</v>
      </c>
      <c r="G4213" t="s">
        <v>134</v>
      </c>
      <c r="H4213" t="s">
        <v>135</v>
      </c>
      <c r="I4213" t="s">
        <v>136</v>
      </c>
      <c r="J4213" t="s">
        <v>137</v>
      </c>
      <c r="K4213" t="s">
        <v>138</v>
      </c>
      <c r="L4213" t="s">
        <v>12340</v>
      </c>
      <c r="M4213" t="s">
        <v>12341</v>
      </c>
      <c r="N4213">
        <v>5.2450000000000001</v>
      </c>
      <c r="O4213">
        <v>0</v>
      </c>
      <c r="P4213">
        <v>3</v>
      </c>
      <c r="Q4213">
        <v>0</v>
      </c>
      <c r="R4213">
        <v>0</v>
      </c>
      <c r="S4213">
        <v>0</v>
      </c>
      <c r="T4213">
        <v>2</v>
      </c>
      <c r="U4213">
        <v>0</v>
      </c>
      <c r="V4213">
        <v>0</v>
      </c>
      <c r="W4213">
        <v>0</v>
      </c>
      <c r="X4213">
        <v>2.2993704669180999</v>
      </c>
      <c r="Y4213">
        <v>0</v>
      </c>
      <c r="Z4213">
        <v>0</v>
      </c>
      <c r="AA4213">
        <v>0</v>
      </c>
      <c r="AB4213">
        <v>0.36417783638666668</v>
      </c>
      <c r="AC4213">
        <v>0</v>
      </c>
      <c r="AD4213">
        <v>0</v>
      </c>
      <c r="AE4213">
        <v>2.6635483033047667</v>
      </c>
    </row>
    <row r="4214" spans="1:31" x14ac:dyDescent="0.25">
      <c r="A4214">
        <v>2376356</v>
      </c>
      <c r="B4214">
        <v>1</v>
      </c>
      <c r="C4214" t="s">
        <v>80</v>
      </c>
      <c r="D4214" t="s">
        <v>105</v>
      </c>
      <c r="E4214" t="s">
        <v>132</v>
      </c>
      <c r="F4214" t="s">
        <v>12342</v>
      </c>
      <c r="G4214" t="s">
        <v>172</v>
      </c>
      <c r="H4214" t="s">
        <v>135</v>
      </c>
      <c r="I4214" t="s">
        <v>136</v>
      </c>
      <c r="J4214" t="s">
        <v>3</v>
      </c>
      <c r="K4214" t="s">
        <v>138</v>
      </c>
      <c r="L4214" t="s">
        <v>12343</v>
      </c>
      <c r="M4214" t="s">
        <v>12344</v>
      </c>
      <c r="N4214">
        <v>2.9275000000000002</v>
      </c>
      <c r="O4214">
        <v>0</v>
      </c>
      <c r="P4214">
        <v>1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0.68324453784212502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0.68324453784212502</v>
      </c>
    </row>
    <row r="4215" spans="1:31" x14ac:dyDescent="0.25">
      <c r="A4215">
        <v>2376360</v>
      </c>
      <c r="B4215">
        <v>1</v>
      </c>
      <c r="C4215" t="s">
        <v>80</v>
      </c>
      <c r="D4215" t="s">
        <v>100</v>
      </c>
      <c r="E4215" t="s">
        <v>132</v>
      </c>
      <c r="F4215" t="s">
        <v>12345</v>
      </c>
      <c r="G4215" t="s">
        <v>149</v>
      </c>
      <c r="H4215" t="s">
        <v>135</v>
      </c>
      <c r="I4215" t="s">
        <v>136</v>
      </c>
      <c r="J4215" t="s">
        <v>137</v>
      </c>
      <c r="K4215" t="s">
        <v>138</v>
      </c>
      <c r="L4215" t="s">
        <v>12346</v>
      </c>
      <c r="M4215" t="s">
        <v>12347</v>
      </c>
      <c r="N4215">
        <v>2.8686111109999999</v>
      </c>
      <c r="O4215">
        <v>0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3.9829036883881255</v>
      </c>
      <c r="AA4215">
        <v>0</v>
      </c>
      <c r="AB4215">
        <v>0</v>
      </c>
      <c r="AC4215">
        <v>0</v>
      </c>
      <c r="AD4215">
        <v>0</v>
      </c>
      <c r="AE4215">
        <v>3.9829036883881255</v>
      </c>
    </row>
    <row r="4216" spans="1:31" x14ac:dyDescent="0.25">
      <c r="A4216">
        <v>2376363</v>
      </c>
      <c r="B4216">
        <v>1</v>
      </c>
      <c r="C4216" t="s">
        <v>80</v>
      </c>
      <c r="D4216" t="s">
        <v>95</v>
      </c>
      <c r="E4216" t="s">
        <v>132</v>
      </c>
      <c r="F4216" t="s">
        <v>12348</v>
      </c>
      <c r="G4216" t="s">
        <v>145</v>
      </c>
      <c r="H4216" t="s">
        <v>135</v>
      </c>
      <c r="I4216" t="s">
        <v>136</v>
      </c>
      <c r="J4216" t="s">
        <v>137</v>
      </c>
      <c r="K4216" t="s">
        <v>138</v>
      </c>
      <c r="L4216" t="s">
        <v>12349</v>
      </c>
      <c r="M4216" t="s">
        <v>12350</v>
      </c>
      <c r="N4216">
        <v>2.165</v>
      </c>
      <c r="O4216">
        <v>0</v>
      </c>
      <c r="P4216">
        <v>3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0.99339469349999987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0.99339469349999987</v>
      </c>
    </row>
    <row r="4217" spans="1:31" x14ac:dyDescent="0.25">
      <c r="A4217">
        <v>2376374</v>
      </c>
      <c r="B4217">
        <v>1</v>
      </c>
      <c r="C4217" t="s">
        <v>81</v>
      </c>
      <c r="D4217" t="s">
        <v>127</v>
      </c>
      <c r="E4217" t="s">
        <v>132</v>
      </c>
      <c r="F4217" t="s">
        <v>12351</v>
      </c>
      <c r="G4217" t="s">
        <v>149</v>
      </c>
      <c r="H4217" t="s">
        <v>135</v>
      </c>
      <c r="I4217" t="s">
        <v>136</v>
      </c>
      <c r="J4217" t="s">
        <v>137</v>
      </c>
      <c r="K4217" t="s">
        <v>138</v>
      </c>
      <c r="L4217" t="s">
        <v>12352</v>
      </c>
      <c r="M4217" t="s">
        <v>12353</v>
      </c>
      <c r="N4217">
        <v>2.4244444440000001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0.19026665652354996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0.19026665652354996</v>
      </c>
    </row>
    <row r="4218" spans="1:31" x14ac:dyDescent="0.25">
      <c r="A4218">
        <v>2376378</v>
      </c>
      <c r="B4218">
        <v>1</v>
      </c>
      <c r="C4218" t="s">
        <v>81</v>
      </c>
      <c r="D4218" t="s">
        <v>123</v>
      </c>
      <c r="E4218" t="s">
        <v>155</v>
      </c>
      <c r="F4218" t="s">
        <v>12354</v>
      </c>
      <c r="G4218" t="s">
        <v>157</v>
      </c>
      <c r="H4218" t="s">
        <v>135</v>
      </c>
      <c r="I4218" t="s">
        <v>136</v>
      </c>
      <c r="J4218" t="s">
        <v>137</v>
      </c>
      <c r="K4218" t="s">
        <v>138</v>
      </c>
      <c r="L4218" t="s">
        <v>12355</v>
      </c>
      <c r="M4218" t="s">
        <v>12356</v>
      </c>
      <c r="N4218">
        <v>1.793055555</v>
      </c>
      <c r="O4218">
        <v>0</v>
      </c>
      <c r="P4218">
        <v>0</v>
      </c>
      <c r="Q4218">
        <v>0</v>
      </c>
      <c r="R4218">
        <v>4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26.6420599934</v>
      </c>
      <c r="AA4218">
        <v>0</v>
      </c>
      <c r="AB4218">
        <v>0</v>
      </c>
      <c r="AC4218">
        <v>0</v>
      </c>
      <c r="AD4218">
        <v>0</v>
      </c>
      <c r="AE4218">
        <v>26.6420599934</v>
      </c>
    </row>
    <row r="4219" spans="1:31" x14ac:dyDescent="0.25">
      <c r="A4219">
        <v>2376380</v>
      </c>
      <c r="B4219">
        <v>1</v>
      </c>
      <c r="C4219" t="s">
        <v>80</v>
      </c>
      <c r="D4219" t="s">
        <v>100</v>
      </c>
      <c r="E4219" t="s">
        <v>132</v>
      </c>
      <c r="F4219" t="s">
        <v>12357</v>
      </c>
      <c r="G4219" t="s">
        <v>149</v>
      </c>
      <c r="H4219" t="s">
        <v>135</v>
      </c>
      <c r="I4219" t="s">
        <v>136</v>
      </c>
      <c r="J4219" t="s">
        <v>137</v>
      </c>
      <c r="K4219" t="s">
        <v>138</v>
      </c>
      <c r="L4219" t="s">
        <v>12358</v>
      </c>
      <c r="M4219" t="s">
        <v>12359</v>
      </c>
      <c r="N4219">
        <v>2.8536111110000002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1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4.3590999383050164</v>
      </c>
      <c r="AC4219">
        <v>0</v>
      </c>
      <c r="AD4219">
        <v>0</v>
      </c>
      <c r="AE4219">
        <v>4.3590999383050164</v>
      </c>
    </row>
    <row r="4220" spans="1:31" x14ac:dyDescent="0.25">
      <c r="A4220">
        <v>2376395</v>
      </c>
      <c r="B4220">
        <v>1</v>
      </c>
      <c r="C4220" t="s">
        <v>80</v>
      </c>
      <c r="D4220" t="s">
        <v>110</v>
      </c>
      <c r="E4220" t="s">
        <v>170</v>
      </c>
      <c r="F4220" t="s">
        <v>10501</v>
      </c>
      <c r="G4220" t="s">
        <v>203</v>
      </c>
      <c r="H4220" t="s">
        <v>135</v>
      </c>
      <c r="I4220" t="s">
        <v>136</v>
      </c>
      <c r="J4220" t="s">
        <v>137</v>
      </c>
      <c r="K4220" t="s">
        <v>138</v>
      </c>
      <c r="L4220" t="s">
        <v>12360</v>
      </c>
      <c r="M4220" t="s">
        <v>12361</v>
      </c>
      <c r="N4220">
        <v>1.3180555549999999</v>
      </c>
      <c r="O4220">
        <v>0</v>
      </c>
      <c r="P4220">
        <v>80</v>
      </c>
      <c r="Q4220">
        <v>0</v>
      </c>
      <c r="R4220">
        <v>0</v>
      </c>
      <c r="S4220">
        <v>0</v>
      </c>
      <c r="T4220">
        <v>13</v>
      </c>
      <c r="U4220">
        <v>0</v>
      </c>
      <c r="V4220">
        <v>0</v>
      </c>
      <c r="W4220">
        <v>0</v>
      </c>
      <c r="X4220">
        <v>29.585828102603649</v>
      </c>
      <c r="Y4220">
        <v>0</v>
      </c>
      <c r="Z4220">
        <v>0</v>
      </c>
      <c r="AA4220">
        <v>0</v>
      </c>
      <c r="AB4220">
        <v>15.192420583402214</v>
      </c>
      <c r="AC4220">
        <v>0</v>
      </c>
      <c r="AD4220">
        <v>0</v>
      </c>
      <c r="AE4220">
        <v>44.778248686005867</v>
      </c>
    </row>
    <row r="4221" spans="1:31" x14ac:dyDescent="0.25">
      <c r="A4221">
        <v>2376410</v>
      </c>
      <c r="B4221">
        <v>1</v>
      </c>
      <c r="C4221" t="s">
        <v>81</v>
      </c>
      <c r="D4221" t="s">
        <v>124</v>
      </c>
      <c r="E4221" t="s">
        <v>132</v>
      </c>
      <c r="F4221" t="s">
        <v>12362</v>
      </c>
      <c r="G4221" t="s">
        <v>149</v>
      </c>
      <c r="H4221" t="s">
        <v>135</v>
      </c>
      <c r="I4221" t="s">
        <v>136</v>
      </c>
      <c r="J4221" t="s">
        <v>137</v>
      </c>
      <c r="K4221" t="s">
        <v>138</v>
      </c>
      <c r="L4221" t="s">
        <v>12363</v>
      </c>
      <c r="M4221" t="s">
        <v>12364</v>
      </c>
      <c r="N4221">
        <v>1.8875</v>
      </c>
      <c r="O4221">
        <v>0</v>
      </c>
      <c r="P4221">
        <v>1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3.1662633919781333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3.1662633919781333</v>
      </c>
    </row>
    <row r="4222" spans="1:31" x14ac:dyDescent="0.25">
      <c r="A4222">
        <v>2376412</v>
      </c>
      <c r="B4222">
        <v>1</v>
      </c>
      <c r="C4222" t="s">
        <v>80</v>
      </c>
      <c r="D4222" t="s">
        <v>96</v>
      </c>
      <c r="E4222" t="s">
        <v>132</v>
      </c>
      <c r="F4222" t="s">
        <v>12365</v>
      </c>
      <c r="G4222" t="s">
        <v>161</v>
      </c>
      <c r="H4222" t="s">
        <v>135</v>
      </c>
      <c r="I4222" t="s">
        <v>136</v>
      </c>
      <c r="J4222" t="s">
        <v>137</v>
      </c>
      <c r="K4222" t="s">
        <v>138</v>
      </c>
      <c r="L4222" t="s">
        <v>12366</v>
      </c>
      <c r="M4222" t="s">
        <v>12367</v>
      </c>
      <c r="N4222">
        <v>0.87027777699999997</v>
      </c>
      <c r="O4222">
        <v>0</v>
      </c>
      <c r="P4222">
        <v>1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0.20522037845347499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0.20522037845347499</v>
      </c>
    </row>
    <row r="4223" spans="1:31" x14ac:dyDescent="0.25">
      <c r="A4223">
        <v>2376413</v>
      </c>
      <c r="B4223">
        <v>1</v>
      </c>
      <c r="C4223" t="s">
        <v>81</v>
      </c>
      <c r="D4223" t="s">
        <v>122</v>
      </c>
      <c r="E4223" t="s">
        <v>132</v>
      </c>
      <c r="F4223" t="s">
        <v>12368</v>
      </c>
      <c r="G4223" t="s">
        <v>149</v>
      </c>
      <c r="H4223" t="s">
        <v>135</v>
      </c>
      <c r="I4223" t="s">
        <v>136</v>
      </c>
      <c r="J4223" t="s">
        <v>137</v>
      </c>
      <c r="K4223" t="s">
        <v>138</v>
      </c>
      <c r="L4223" t="s">
        <v>12369</v>
      </c>
      <c r="M4223" t="s">
        <v>12370</v>
      </c>
      <c r="N4223">
        <v>1.2075</v>
      </c>
      <c r="O4223">
        <v>0</v>
      </c>
      <c r="P4223">
        <v>1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</row>
    <row r="4224" spans="1:31" x14ac:dyDescent="0.25">
      <c r="A4224">
        <v>2376415</v>
      </c>
      <c r="B4224">
        <v>1</v>
      </c>
      <c r="C4224" t="s">
        <v>80</v>
      </c>
      <c r="D4224" t="s">
        <v>97</v>
      </c>
      <c r="E4224" t="s">
        <v>132</v>
      </c>
      <c r="F4224" t="s">
        <v>12371</v>
      </c>
      <c r="G4224" t="s">
        <v>134</v>
      </c>
      <c r="H4224" t="s">
        <v>135</v>
      </c>
      <c r="I4224" t="s">
        <v>136</v>
      </c>
      <c r="J4224" t="s">
        <v>137</v>
      </c>
      <c r="K4224" t="s">
        <v>138</v>
      </c>
      <c r="L4224" t="s">
        <v>12372</v>
      </c>
      <c r="M4224" t="s">
        <v>12373</v>
      </c>
      <c r="N4224">
        <v>1.4683333329999999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1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</row>
    <row r="4225" spans="1:31" x14ac:dyDescent="0.25">
      <c r="A4225">
        <v>2376428</v>
      </c>
      <c r="B4225">
        <v>1</v>
      </c>
      <c r="C4225" t="s">
        <v>80</v>
      </c>
      <c r="D4225" t="s">
        <v>105</v>
      </c>
      <c r="E4225" t="s">
        <v>155</v>
      </c>
      <c r="F4225" t="s">
        <v>12374</v>
      </c>
      <c r="G4225" t="s">
        <v>161</v>
      </c>
      <c r="H4225" t="s">
        <v>135</v>
      </c>
      <c r="I4225" t="s">
        <v>136</v>
      </c>
      <c r="J4225" t="s">
        <v>137</v>
      </c>
      <c r="K4225" t="s">
        <v>138</v>
      </c>
      <c r="L4225" t="s">
        <v>12375</v>
      </c>
      <c r="M4225" t="s">
        <v>12376</v>
      </c>
      <c r="N4225">
        <v>0.82416666599999999</v>
      </c>
      <c r="O4225">
        <v>0</v>
      </c>
      <c r="P4225">
        <v>37</v>
      </c>
      <c r="Q4225">
        <v>0</v>
      </c>
      <c r="R4225">
        <v>2</v>
      </c>
      <c r="S4225">
        <v>0</v>
      </c>
      <c r="T4225">
        <v>2</v>
      </c>
      <c r="U4225">
        <v>0</v>
      </c>
      <c r="V4225">
        <v>0</v>
      </c>
      <c r="W4225">
        <v>0</v>
      </c>
      <c r="X4225">
        <v>6.8326411687104107</v>
      </c>
      <c r="Y4225">
        <v>0</v>
      </c>
      <c r="Z4225">
        <v>7.3761014628366678E-2</v>
      </c>
      <c r="AA4225">
        <v>0</v>
      </c>
      <c r="AB4225">
        <v>1.7395235261306665</v>
      </c>
      <c r="AC4225">
        <v>0</v>
      </c>
      <c r="AD4225">
        <v>0</v>
      </c>
      <c r="AE4225">
        <v>8.6459257094694433</v>
      </c>
    </row>
    <row r="4226" spans="1:31" x14ac:dyDescent="0.25">
      <c r="A4226">
        <v>2376355</v>
      </c>
      <c r="B4226">
        <v>1</v>
      </c>
      <c r="C4226" t="s">
        <v>81</v>
      </c>
      <c r="D4226" t="s">
        <v>128</v>
      </c>
      <c r="E4226" t="s">
        <v>170</v>
      </c>
      <c r="F4226" t="s">
        <v>12377</v>
      </c>
      <c r="G4226" t="s">
        <v>343</v>
      </c>
      <c r="H4226" t="s">
        <v>135</v>
      </c>
      <c r="I4226" t="s">
        <v>136</v>
      </c>
      <c r="J4226" t="s">
        <v>137</v>
      </c>
      <c r="K4226" t="s">
        <v>138</v>
      </c>
      <c r="L4226" t="s">
        <v>12378</v>
      </c>
      <c r="M4226" t="s">
        <v>12379</v>
      </c>
      <c r="N4226">
        <v>2.778333333</v>
      </c>
      <c r="O4226">
        <v>0</v>
      </c>
      <c r="P4226">
        <v>239</v>
      </c>
      <c r="Q4226">
        <v>0</v>
      </c>
      <c r="R4226">
        <v>0</v>
      </c>
      <c r="S4226">
        <v>0</v>
      </c>
      <c r="T4226">
        <v>22</v>
      </c>
      <c r="U4226">
        <v>0</v>
      </c>
      <c r="V4226">
        <v>0</v>
      </c>
      <c r="W4226">
        <v>0</v>
      </c>
      <c r="X4226">
        <v>152.31548471859981</v>
      </c>
      <c r="Y4226">
        <v>0</v>
      </c>
      <c r="Z4226">
        <v>0</v>
      </c>
      <c r="AA4226">
        <v>0</v>
      </c>
      <c r="AB4226">
        <v>49.440990176117523</v>
      </c>
      <c r="AC4226">
        <v>0</v>
      </c>
      <c r="AD4226">
        <v>0</v>
      </c>
      <c r="AE4226">
        <v>201.75647489471731</v>
      </c>
    </row>
    <row r="4227" spans="1:31" x14ac:dyDescent="0.25">
      <c r="A4227">
        <v>2376386</v>
      </c>
      <c r="B4227">
        <v>1</v>
      </c>
      <c r="C4227" t="s">
        <v>80</v>
      </c>
      <c r="D4227" t="s">
        <v>97</v>
      </c>
      <c r="E4227" t="s">
        <v>155</v>
      </c>
      <c r="F4227" t="s">
        <v>4452</v>
      </c>
      <c r="G4227" t="s">
        <v>157</v>
      </c>
      <c r="H4227" t="s">
        <v>135</v>
      </c>
      <c r="I4227" t="s">
        <v>136</v>
      </c>
      <c r="J4227" t="s">
        <v>137</v>
      </c>
      <c r="K4227" t="s">
        <v>138</v>
      </c>
      <c r="L4227" t="s">
        <v>12380</v>
      </c>
      <c r="M4227" t="s">
        <v>12381</v>
      </c>
      <c r="N4227">
        <v>2.1886111110000002</v>
      </c>
      <c r="O4227">
        <v>0</v>
      </c>
      <c r="P4227">
        <v>49</v>
      </c>
      <c r="Q4227">
        <v>0</v>
      </c>
      <c r="R4227">
        <v>0</v>
      </c>
      <c r="S4227">
        <v>0</v>
      </c>
      <c r="T4227">
        <v>11</v>
      </c>
      <c r="U4227">
        <v>0</v>
      </c>
      <c r="V4227">
        <v>0</v>
      </c>
      <c r="W4227">
        <v>0</v>
      </c>
      <c r="X4227">
        <v>28.836823145718867</v>
      </c>
      <c r="Y4227">
        <v>0</v>
      </c>
      <c r="Z4227">
        <v>0</v>
      </c>
      <c r="AA4227">
        <v>0</v>
      </c>
      <c r="AB4227">
        <v>30.385226446365703</v>
      </c>
      <c r="AC4227">
        <v>0</v>
      </c>
      <c r="AD4227">
        <v>0</v>
      </c>
      <c r="AE4227">
        <v>59.222049592084574</v>
      </c>
    </row>
    <row r="4228" spans="1:31" x14ac:dyDescent="0.25">
      <c r="A4228">
        <v>2376396</v>
      </c>
      <c r="B4228">
        <v>1</v>
      </c>
      <c r="C4228" t="s">
        <v>80</v>
      </c>
      <c r="D4228" t="s">
        <v>82</v>
      </c>
      <c r="E4228" t="s">
        <v>132</v>
      </c>
      <c r="F4228" t="s">
        <v>12382</v>
      </c>
      <c r="G4228" t="s">
        <v>145</v>
      </c>
      <c r="H4228" t="s">
        <v>135</v>
      </c>
      <c r="I4228" t="s">
        <v>136</v>
      </c>
      <c r="J4228" t="s">
        <v>137</v>
      </c>
      <c r="K4228" t="s">
        <v>138</v>
      </c>
      <c r="L4228" t="s">
        <v>12383</v>
      </c>
      <c r="M4228" t="s">
        <v>12384</v>
      </c>
      <c r="N4228">
        <v>1.943888888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1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</row>
    <row r="4229" spans="1:31" x14ac:dyDescent="0.25">
      <c r="A4229">
        <v>2376424</v>
      </c>
      <c r="B4229">
        <v>1</v>
      </c>
      <c r="C4229" t="s">
        <v>80</v>
      </c>
      <c r="D4229" t="s">
        <v>104</v>
      </c>
      <c r="E4229" t="s">
        <v>132</v>
      </c>
      <c r="F4229" t="s">
        <v>12385</v>
      </c>
      <c r="G4229" t="s">
        <v>149</v>
      </c>
      <c r="H4229" t="s">
        <v>135</v>
      </c>
      <c r="I4229" t="s">
        <v>136</v>
      </c>
      <c r="J4229" t="s">
        <v>137</v>
      </c>
      <c r="K4229" t="s">
        <v>138</v>
      </c>
      <c r="L4229" t="s">
        <v>12386</v>
      </c>
      <c r="M4229" t="s">
        <v>12387</v>
      </c>
      <c r="N4229">
        <v>2.259166666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0.36313838300213341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0.36313838300213341</v>
      </c>
    </row>
    <row r="4230" spans="1:31" x14ac:dyDescent="0.25">
      <c r="A4230">
        <v>2376433</v>
      </c>
      <c r="B4230">
        <v>1</v>
      </c>
      <c r="C4230" t="s">
        <v>80</v>
      </c>
      <c r="D4230" t="s">
        <v>82</v>
      </c>
      <c r="E4230" t="s">
        <v>132</v>
      </c>
      <c r="F4230" t="s">
        <v>12388</v>
      </c>
      <c r="G4230" t="s">
        <v>161</v>
      </c>
      <c r="H4230" t="s">
        <v>135</v>
      </c>
      <c r="I4230" t="s">
        <v>136</v>
      </c>
      <c r="J4230" t="s">
        <v>137</v>
      </c>
      <c r="K4230" t="s">
        <v>138</v>
      </c>
      <c r="L4230" t="s">
        <v>12389</v>
      </c>
      <c r="M4230" t="s">
        <v>12390</v>
      </c>
      <c r="N4230">
        <v>1.7480555550000001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1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6.0809311000500008</v>
      </c>
      <c r="AC4230">
        <v>0</v>
      </c>
      <c r="AD4230">
        <v>0</v>
      </c>
      <c r="AE4230">
        <v>6.0809311000500008</v>
      </c>
    </row>
    <row r="4231" spans="1:31" x14ac:dyDescent="0.25">
      <c r="A4231">
        <v>2376443</v>
      </c>
      <c r="B4231">
        <v>1</v>
      </c>
      <c r="C4231" t="s">
        <v>80</v>
      </c>
      <c r="D4231" t="s">
        <v>99</v>
      </c>
      <c r="E4231" t="s">
        <v>132</v>
      </c>
      <c r="F4231" t="s">
        <v>12391</v>
      </c>
      <c r="G4231" t="s">
        <v>149</v>
      </c>
      <c r="H4231" t="s">
        <v>135</v>
      </c>
      <c r="I4231" t="s">
        <v>136</v>
      </c>
      <c r="J4231" t="s">
        <v>137</v>
      </c>
      <c r="K4231" t="s">
        <v>138</v>
      </c>
      <c r="L4231" t="s">
        <v>12392</v>
      </c>
      <c r="M4231" t="s">
        <v>12393</v>
      </c>
      <c r="N4231">
        <v>1.448055555</v>
      </c>
      <c r="O4231">
        <v>0</v>
      </c>
      <c r="P4231">
        <v>3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1.0453307176453501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1.0453307176453501</v>
      </c>
    </row>
    <row r="4232" spans="1:31" x14ac:dyDescent="0.25">
      <c r="A4232">
        <v>2376455</v>
      </c>
      <c r="B4232">
        <v>1</v>
      </c>
      <c r="C4232" t="s">
        <v>80</v>
      </c>
      <c r="D4232" t="s">
        <v>90</v>
      </c>
      <c r="E4232" t="s">
        <v>155</v>
      </c>
      <c r="F4232" t="s">
        <v>12394</v>
      </c>
      <c r="G4232" t="s">
        <v>495</v>
      </c>
      <c r="H4232" t="s">
        <v>135</v>
      </c>
      <c r="I4232" t="s">
        <v>136</v>
      </c>
      <c r="J4232" t="s">
        <v>137</v>
      </c>
      <c r="K4232" t="s">
        <v>138</v>
      </c>
      <c r="L4232" t="s">
        <v>12395</v>
      </c>
      <c r="M4232" t="s">
        <v>12396</v>
      </c>
      <c r="N4232">
        <v>0.233055555</v>
      </c>
      <c r="O4232">
        <v>0</v>
      </c>
      <c r="P4232">
        <v>98</v>
      </c>
      <c r="Q4232">
        <v>0</v>
      </c>
      <c r="R4232">
        <v>0</v>
      </c>
      <c r="S4232">
        <v>0</v>
      </c>
      <c r="T4232">
        <v>10</v>
      </c>
      <c r="U4232">
        <v>0</v>
      </c>
      <c r="V4232">
        <v>0</v>
      </c>
      <c r="W4232">
        <v>0</v>
      </c>
      <c r="X4232">
        <v>7.016390012151998</v>
      </c>
      <c r="Y4232">
        <v>0</v>
      </c>
      <c r="Z4232">
        <v>0</v>
      </c>
      <c r="AA4232">
        <v>0</v>
      </c>
      <c r="AB4232">
        <v>2.0072173873727999</v>
      </c>
      <c r="AC4232">
        <v>0</v>
      </c>
      <c r="AD4232">
        <v>0</v>
      </c>
      <c r="AE4232">
        <v>9.0236073995247974</v>
      </c>
    </row>
    <row r="4233" spans="1:31" x14ac:dyDescent="0.25">
      <c r="A4233">
        <v>2376351</v>
      </c>
      <c r="B4233">
        <v>1</v>
      </c>
      <c r="C4233" t="s">
        <v>80</v>
      </c>
      <c r="D4233" t="s">
        <v>84</v>
      </c>
      <c r="E4233" t="s">
        <v>170</v>
      </c>
      <c r="F4233" t="s">
        <v>12397</v>
      </c>
      <c r="G4233" t="s">
        <v>203</v>
      </c>
      <c r="H4233" t="s">
        <v>135</v>
      </c>
      <c r="I4233" t="s">
        <v>136</v>
      </c>
      <c r="J4233" t="s">
        <v>137</v>
      </c>
      <c r="K4233" t="s">
        <v>138</v>
      </c>
      <c r="L4233" t="s">
        <v>12398</v>
      </c>
      <c r="M4233" t="s">
        <v>12399</v>
      </c>
      <c r="N4233">
        <v>5.5022222220000003</v>
      </c>
      <c r="O4233">
        <v>0</v>
      </c>
      <c r="P4233">
        <v>72</v>
      </c>
      <c r="Q4233">
        <v>0</v>
      </c>
      <c r="R4233">
        <v>0</v>
      </c>
      <c r="S4233">
        <v>0</v>
      </c>
      <c r="T4233">
        <v>2</v>
      </c>
      <c r="U4233">
        <v>0</v>
      </c>
      <c r="V4233">
        <v>0</v>
      </c>
      <c r="W4233">
        <v>0</v>
      </c>
      <c r="X4233">
        <v>105.62688910416901</v>
      </c>
      <c r="Y4233">
        <v>0</v>
      </c>
      <c r="Z4233">
        <v>0</v>
      </c>
      <c r="AA4233">
        <v>0</v>
      </c>
      <c r="AB4233">
        <v>85.840564356293839</v>
      </c>
      <c r="AC4233">
        <v>0</v>
      </c>
      <c r="AD4233">
        <v>0</v>
      </c>
      <c r="AE4233">
        <v>191.46745346046285</v>
      </c>
    </row>
    <row r="4234" spans="1:31" x14ac:dyDescent="0.25">
      <c r="A4234">
        <v>2376379</v>
      </c>
      <c r="B4234">
        <v>1</v>
      </c>
      <c r="C4234" t="s">
        <v>81</v>
      </c>
      <c r="D4234" t="s">
        <v>112</v>
      </c>
      <c r="E4234" t="s">
        <v>132</v>
      </c>
      <c r="F4234" t="s">
        <v>12400</v>
      </c>
      <c r="G4234" t="s">
        <v>161</v>
      </c>
      <c r="H4234" t="s">
        <v>135</v>
      </c>
      <c r="I4234" t="s">
        <v>136</v>
      </c>
      <c r="J4234" t="s">
        <v>137</v>
      </c>
      <c r="K4234" t="s">
        <v>138</v>
      </c>
      <c r="L4234" t="s">
        <v>12401</v>
      </c>
      <c r="M4234" t="s">
        <v>12402</v>
      </c>
      <c r="N4234">
        <v>3.9761111109999998</v>
      </c>
      <c r="O4234">
        <v>0</v>
      </c>
      <c r="P4234">
        <v>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0.65137645093724994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0.65137645093724994</v>
      </c>
    </row>
    <row r="4235" spans="1:31" x14ac:dyDescent="0.25">
      <c r="A4235">
        <v>2376381</v>
      </c>
      <c r="B4235">
        <v>1</v>
      </c>
      <c r="C4235" t="s">
        <v>80</v>
      </c>
      <c r="D4235" t="s">
        <v>96</v>
      </c>
      <c r="E4235" t="s">
        <v>132</v>
      </c>
      <c r="F4235" t="s">
        <v>12403</v>
      </c>
      <c r="G4235" t="s">
        <v>149</v>
      </c>
      <c r="H4235" t="s">
        <v>135</v>
      </c>
      <c r="I4235" t="s">
        <v>136</v>
      </c>
      <c r="J4235" t="s">
        <v>137</v>
      </c>
      <c r="K4235" t="s">
        <v>138</v>
      </c>
      <c r="L4235" t="s">
        <v>12404</v>
      </c>
      <c r="M4235" t="s">
        <v>12405</v>
      </c>
      <c r="N4235">
        <v>3.7513888880000001</v>
      </c>
      <c r="O4235">
        <v>0</v>
      </c>
      <c r="P4235">
        <v>1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1.0802909872224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1.0802909872224</v>
      </c>
    </row>
    <row r="4236" spans="1:31" x14ac:dyDescent="0.25">
      <c r="A4236">
        <v>2376429</v>
      </c>
      <c r="B4236">
        <v>1</v>
      </c>
      <c r="C4236" t="s">
        <v>80</v>
      </c>
      <c r="D4236" t="s">
        <v>90</v>
      </c>
      <c r="E4236" t="s">
        <v>132</v>
      </c>
      <c r="F4236" t="s">
        <v>12406</v>
      </c>
      <c r="G4236" t="s">
        <v>149</v>
      </c>
      <c r="H4236" t="s">
        <v>135</v>
      </c>
      <c r="I4236" t="s">
        <v>136</v>
      </c>
      <c r="J4236" t="s">
        <v>137</v>
      </c>
      <c r="K4236" t="s">
        <v>138</v>
      </c>
      <c r="L4236" t="s">
        <v>12407</v>
      </c>
      <c r="M4236" t="s">
        <v>12408</v>
      </c>
      <c r="N4236">
        <v>1.215833333</v>
      </c>
      <c r="O4236">
        <v>0</v>
      </c>
      <c r="P4236">
        <v>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0.1371358236039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0.1371358236039</v>
      </c>
    </row>
    <row r="4237" spans="1:31" x14ac:dyDescent="0.25">
      <c r="A4237">
        <v>2376431</v>
      </c>
      <c r="B4237">
        <v>1</v>
      </c>
      <c r="C4237" t="s">
        <v>81</v>
      </c>
      <c r="D4237" t="s">
        <v>118</v>
      </c>
      <c r="E4237" t="s">
        <v>132</v>
      </c>
      <c r="F4237" t="s">
        <v>12409</v>
      </c>
      <c r="G4237" t="s">
        <v>149</v>
      </c>
      <c r="H4237" t="s">
        <v>135</v>
      </c>
      <c r="I4237" t="s">
        <v>136</v>
      </c>
      <c r="J4237" t="s">
        <v>137</v>
      </c>
      <c r="K4237" t="s">
        <v>138</v>
      </c>
      <c r="L4237" t="s">
        <v>12410</v>
      </c>
      <c r="M4237" t="s">
        <v>12411</v>
      </c>
      <c r="N4237">
        <v>2.108333333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1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4.3197979547448</v>
      </c>
      <c r="AC4237">
        <v>0</v>
      </c>
      <c r="AD4237">
        <v>0</v>
      </c>
      <c r="AE4237">
        <v>4.3197979547448</v>
      </c>
    </row>
    <row r="4238" spans="1:31" x14ac:dyDescent="0.25">
      <c r="A4238">
        <v>2376442</v>
      </c>
      <c r="B4238">
        <v>1</v>
      </c>
      <c r="C4238" t="s">
        <v>80</v>
      </c>
      <c r="D4238" t="s">
        <v>97</v>
      </c>
      <c r="E4238" t="s">
        <v>132</v>
      </c>
      <c r="F4238" t="s">
        <v>12412</v>
      </c>
      <c r="G4238" t="s">
        <v>149</v>
      </c>
      <c r="H4238" t="s">
        <v>135</v>
      </c>
      <c r="I4238" t="s">
        <v>136</v>
      </c>
      <c r="J4238" t="s">
        <v>137</v>
      </c>
      <c r="K4238" t="s">
        <v>138</v>
      </c>
      <c r="L4238" t="s">
        <v>12413</v>
      </c>
      <c r="M4238" t="s">
        <v>12414</v>
      </c>
      <c r="N4238">
        <v>2.2880555550000001</v>
      </c>
      <c r="O4238">
        <v>0</v>
      </c>
      <c r="P4238">
        <v>1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0.20996411211229171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0.20996411211229171</v>
      </c>
    </row>
    <row r="4239" spans="1:31" x14ac:dyDescent="0.25">
      <c r="A4239">
        <v>2376456</v>
      </c>
      <c r="B4239">
        <v>1</v>
      </c>
      <c r="C4239" t="s">
        <v>81</v>
      </c>
      <c r="D4239" t="s">
        <v>112</v>
      </c>
      <c r="E4239" t="s">
        <v>132</v>
      </c>
      <c r="F4239" t="s">
        <v>12415</v>
      </c>
      <c r="G4239" t="s">
        <v>149</v>
      </c>
      <c r="H4239" t="s">
        <v>135</v>
      </c>
      <c r="I4239" t="s">
        <v>136</v>
      </c>
      <c r="J4239" t="s">
        <v>137</v>
      </c>
      <c r="K4239" t="s">
        <v>138</v>
      </c>
      <c r="L4239" t="s">
        <v>12416</v>
      </c>
      <c r="M4239" t="s">
        <v>12417</v>
      </c>
      <c r="N4239">
        <v>1.3963888879999999</v>
      </c>
      <c r="O4239">
        <v>0</v>
      </c>
      <c r="P4239">
        <v>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0.34142296376882497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0.34142296376882497</v>
      </c>
    </row>
    <row r="4240" spans="1:31" x14ac:dyDescent="0.25">
      <c r="A4240">
        <v>2376459</v>
      </c>
      <c r="B4240">
        <v>1</v>
      </c>
      <c r="C4240" t="s">
        <v>81</v>
      </c>
      <c r="D4240" t="s">
        <v>118</v>
      </c>
      <c r="E4240" t="s">
        <v>132</v>
      </c>
      <c r="F4240" t="s">
        <v>12418</v>
      </c>
      <c r="G4240" t="s">
        <v>145</v>
      </c>
      <c r="H4240" t="s">
        <v>135</v>
      </c>
      <c r="I4240" t="s">
        <v>136</v>
      </c>
      <c r="J4240" t="s">
        <v>137</v>
      </c>
      <c r="K4240" t="s">
        <v>138</v>
      </c>
      <c r="L4240" t="s">
        <v>12419</v>
      </c>
      <c r="M4240" t="s">
        <v>12420</v>
      </c>
      <c r="N4240">
        <v>1.0561111110000001</v>
      </c>
      <c r="O4240">
        <v>0</v>
      </c>
      <c r="P4240">
        <v>5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0.87505103670600004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0.87505103670600004</v>
      </c>
    </row>
    <row r="4241" spans="1:31" x14ac:dyDescent="0.25">
      <c r="A4241">
        <v>2376504</v>
      </c>
      <c r="B4241">
        <v>1</v>
      </c>
      <c r="C4241" t="s">
        <v>81</v>
      </c>
      <c r="D4241" t="s">
        <v>114</v>
      </c>
      <c r="E4241" t="s">
        <v>132</v>
      </c>
      <c r="F4241" t="s">
        <v>12421</v>
      </c>
      <c r="G4241" t="s">
        <v>149</v>
      </c>
      <c r="H4241" t="s">
        <v>135</v>
      </c>
      <c r="I4241" t="s">
        <v>136</v>
      </c>
      <c r="J4241" t="s">
        <v>137</v>
      </c>
      <c r="K4241" t="s">
        <v>138</v>
      </c>
      <c r="L4241" t="s">
        <v>12422</v>
      </c>
      <c r="M4241" t="s">
        <v>12423</v>
      </c>
      <c r="N4241">
        <v>0.84694444400000002</v>
      </c>
      <c r="O4241">
        <v>0</v>
      </c>
      <c r="P4241">
        <v>1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0.20392251891907498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0.20392251891907498</v>
      </c>
    </row>
    <row r="4242" spans="1:31" x14ac:dyDescent="0.25">
      <c r="A4242">
        <v>2376529</v>
      </c>
      <c r="B4242">
        <v>1</v>
      </c>
      <c r="C4242" t="s">
        <v>80</v>
      </c>
      <c r="D4242" t="s">
        <v>110</v>
      </c>
      <c r="E4242" t="s">
        <v>155</v>
      </c>
      <c r="F4242" t="s">
        <v>12424</v>
      </c>
      <c r="G4242" t="s">
        <v>161</v>
      </c>
      <c r="H4242" t="s">
        <v>135</v>
      </c>
      <c r="I4242" t="s">
        <v>136</v>
      </c>
      <c r="J4242" t="s">
        <v>137</v>
      </c>
      <c r="K4242" t="s">
        <v>138</v>
      </c>
      <c r="L4242" t="s">
        <v>12425</v>
      </c>
      <c r="M4242" t="s">
        <v>12426</v>
      </c>
      <c r="N4242">
        <v>0.55055555499999997</v>
      </c>
      <c r="O4242">
        <v>0</v>
      </c>
      <c r="P4242">
        <v>46</v>
      </c>
      <c r="Q4242">
        <v>0</v>
      </c>
      <c r="R4242">
        <v>0</v>
      </c>
      <c r="S4242">
        <v>0</v>
      </c>
      <c r="T4242">
        <v>14</v>
      </c>
      <c r="U4242">
        <v>0</v>
      </c>
      <c r="V4242">
        <v>0</v>
      </c>
      <c r="W4242">
        <v>0</v>
      </c>
      <c r="X4242">
        <v>5.8437776533930643</v>
      </c>
      <c r="Y4242">
        <v>0</v>
      </c>
      <c r="Z4242">
        <v>0</v>
      </c>
      <c r="AA4242">
        <v>0</v>
      </c>
      <c r="AB4242">
        <v>1.0960419419541003</v>
      </c>
      <c r="AC4242">
        <v>0</v>
      </c>
      <c r="AD4242">
        <v>0</v>
      </c>
      <c r="AE4242">
        <v>6.9398195953471644</v>
      </c>
    </row>
    <row r="4243" spans="1:31" x14ac:dyDescent="0.25">
      <c r="A4243">
        <v>2376251</v>
      </c>
      <c r="B4243">
        <v>1</v>
      </c>
      <c r="C4243" t="s">
        <v>80</v>
      </c>
      <c r="D4243" t="s">
        <v>105</v>
      </c>
      <c r="E4243" t="s">
        <v>170</v>
      </c>
      <c r="F4243" t="s">
        <v>12427</v>
      </c>
      <c r="G4243" t="s">
        <v>292</v>
      </c>
      <c r="H4243" t="s">
        <v>135</v>
      </c>
      <c r="I4243" t="s">
        <v>136</v>
      </c>
      <c r="J4243" t="s">
        <v>137</v>
      </c>
      <c r="K4243" t="s">
        <v>294</v>
      </c>
      <c r="L4243" t="s">
        <v>12428</v>
      </c>
      <c r="M4243" t="s">
        <v>12429</v>
      </c>
      <c r="N4243">
        <v>8.6836111109999994</v>
      </c>
      <c r="O4243">
        <v>0</v>
      </c>
      <c r="P4243">
        <v>59</v>
      </c>
      <c r="Q4243">
        <v>0</v>
      </c>
      <c r="R4243">
        <v>0</v>
      </c>
      <c r="S4243">
        <v>0</v>
      </c>
      <c r="T4243">
        <v>2</v>
      </c>
      <c r="U4243">
        <v>0</v>
      </c>
      <c r="V4243">
        <v>0</v>
      </c>
      <c r="W4243">
        <v>0</v>
      </c>
      <c r="X4243">
        <v>116.97826600404706</v>
      </c>
      <c r="Y4243">
        <v>0</v>
      </c>
      <c r="Z4243">
        <v>0</v>
      </c>
      <c r="AA4243">
        <v>0</v>
      </c>
      <c r="AB4243">
        <v>34.659220798289994</v>
      </c>
      <c r="AC4243">
        <v>0</v>
      </c>
      <c r="AD4243">
        <v>0</v>
      </c>
      <c r="AE4243">
        <v>151.63748680233704</v>
      </c>
    </row>
    <row r="4244" spans="1:31" x14ac:dyDescent="0.25">
      <c r="A4244">
        <v>2376445</v>
      </c>
      <c r="B4244">
        <v>1</v>
      </c>
      <c r="C4244" t="s">
        <v>80</v>
      </c>
      <c r="D4244" t="s">
        <v>104</v>
      </c>
      <c r="E4244" t="s">
        <v>132</v>
      </c>
      <c r="F4244" t="s">
        <v>12430</v>
      </c>
      <c r="G4244" t="s">
        <v>149</v>
      </c>
      <c r="H4244" t="s">
        <v>135</v>
      </c>
      <c r="I4244" t="s">
        <v>136</v>
      </c>
      <c r="J4244" t="s">
        <v>137</v>
      </c>
      <c r="K4244" t="s">
        <v>138</v>
      </c>
      <c r="L4244" t="s">
        <v>12431</v>
      </c>
      <c r="M4244" t="s">
        <v>12432</v>
      </c>
      <c r="N4244">
        <v>3.2569444440000002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1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0.51459234832349998</v>
      </c>
      <c r="AC4244">
        <v>0</v>
      </c>
      <c r="AD4244">
        <v>0</v>
      </c>
      <c r="AE4244">
        <v>0.51459234832349998</v>
      </c>
    </row>
    <row r="4245" spans="1:31" x14ac:dyDescent="0.25">
      <c r="A4245">
        <v>2376451</v>
      </c>
      <c r="B4245">
        <v>1</v>
      </c>
      <c r="C4245" t="s">
        <v>80</v>
      </c>
      <c r="D4245" t="s">
        <v>96</v>
      </c>
      <c r="E4245" t="s">
        <v>132</v>
      </c>
      <c r="F4245" t="s">
        <v>12433</v>
      </c>
      <c r="G4245" t="s">
        <v>172</v>
      </c>
      <c r="H4245" t="s">
        <v>135</v>
      </c>
      <c r="I4245" t="s">
        <v>136</v>
      </c>
      <c r="J4245" t="s">
        <v>3</v>
      </c>
      <c r="K4245" t="s">
        <v>138</v>
      </c>
      <c r="L4245" t="s">
        <v>12434</v>
      </c>
      <c r="M4245" t="s">
        <v>12435</v>
      </c>
      <c r="N4245">
        <v>2.7691666659999998</v>
      </c>
      <c r="O4245">
        <v>0</v>
      </c>
      <c r="P4245">
        <v>2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1.0871709318652834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1.0871709318652834</v>
      </c>
    </row>
    <row r="4246" spans="1:31" x14ac:dyDescent="0.25">
      <c r="A4246">
        <v>2376453</v>
      </c>
      <c r="B4246">
        <v>1</v>
      </c>
      <c r="C4246" t="s">
        <v>80</v>
      </c>
      <c r="D4246" t="s">
        <v>104</v>
      </c>
      <c r="E4246" t="s">
        <v>132</v>
      </c>
      <c r="F4246" t="s">
        <v>12436</v>
      </c>
      <c r="G4246" t="s">
        <v>149</v>
      </c>
      <c r="H4246" t="s">
        <v>135</v>
      </c>
      <c r="I4246" t="s">
        <v>136</v>
      </c>
      <c r="J4246" t="s">
        <v>137</v>
      </c>
      <c r="K4246" t="s">
        <v>138</v>
      </c>
      <c r="L4246" t="s">
        <v>12437</v>
      </c>
      <c r="M4246" t="s">
        <v>5522</v>
      </c>
      <c r="N4246">
        <v>1.9241666660000001</v>
      </c>
      <c r="O4246">
        <v>0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</row>
    <row r="4247" spans="1:31" x14ac:dyDescent="0.25">
      <c r="A4247">
        <v>2376476</v>
      </c>
      <c r="B4247">
        <v>1</v>
      </c>
      <c r="C4247" t="s">
        <v>80</v>
      </c>
      <c r="D4247" t="s">
        <v>95</v>
      </c>
      <c r="E4247" t="s">
        <v>132</v>
      </c>
      <c r="F4247" t="s">
        <v>12438</v>
      </c>
      <c r="G4247" t="s">
        <v>161</v>
      </c>
      <c r="H4247" t="s">
        <v>135</v>
      </c>
      <c r="I4247" t="s">
        <v>136</v>
      </c>
      <c r="J4247" t="s">
        <v>137</v>
      </c>
      <c r="K4247" t="s">
        <v>138</v>
      </c>
      <c r="L4247" t="s">
        <v>12439</v>
      </c>
      <c r="M4247" t="s">
        <v>12440</v>
      </c>
      <c r="N4247">
        <v>2.6175000000000002</v>
      </c>
      <c r="O4247">
        <v>0</v>
      </c>
      <c r="P4247">
        <v>1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0.96172361867229994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0.96172361867229994</v>
      </c>
    </row>
    <row r="4248" spans="1:31" x14ac:dyDescent="0.25">
      <c r="A4248">
        <v>2376490</v>
      </c>
      <c r="B4248">
        <v>1</v>
      </c>
      <c r="C4248" t="s">
        <v>80</v>
      </c>
      <c r="D4248" t="s">
        <v>95</v>
      </c>
      <c r="E4248" t="s">
        <v>155</v>
      </c>
      <c r="F4248" t="s">
        <v>12441</v>
      </c>
      <c r="G4248" t="s">
        <v>161</v>
      </c>
      <c r="H4248" t="s">
        <v>135</v>
      </c>
      <c r="I4248" t="s">
        <v>136</v>
      </c>
      <c r="J4248" t="s">
        <v>137</v>
      </c>
      <c r="K4248" t="s">
        <v>138</v>
      </c>
      <c r="L4248" t="s">
        <v>12442</v>
      </c>
      <c r="M4248" t="s">
        <v>12443</v>
      </c>
      <c r="N4248">
        <v>1.5263888880000001</v>
      </c>
      <c r="O4248">
        <v>0</v>
      </c>
      <c r="P4248">
        <v>105</v>
      </c>
      <c r="Q4248">
        <v>0</v>
      </c>
      <c r="R4248">
        <v>0</v>
      </c>
      <c r="S4248">
        <v>0</v>
      </c>
      <c r="T4248">
        <v>15</v>
      </c>
      <c r="U4248">
        <v>0</v>
      </c>
      <c r="V4248">
        <v>0</v>
      </c>
      <c r="W4248">
        <v>0</v>
      </c>
      <c r="X4248">
        <v>40.565634727921086</v>
      </c>
      <c r="Y4248">
        <v>0</v>
      </c>
      <c r="Z4248">
        <v>0</v>
      </c>
      <c r="AA4248">
        <v>0</v>
      </c>
      <c r="AB4248">
        <v>42.84537067257309</v>
      </c>
      <c r="AC4248">
        <v>0</v>
      </c>
      <c r="AD4248">
        <v>0</v>
      </c>
      <c r="AE4248">
        <v>83.411005400494176</v>
      </c>
    </row>
    <row r="4249" spans="1:31" x14ac:dyDescent="0.25">
      <c r="A4249">
        <v>2376533</v>
      </c>
      <c r="B4249">
        <v>1</v>
      </c>
      <c r="C4249" t="s">
        <v>80</v>
      </c>
      <c r="D4249" t="s">
        <v>99</v>
      </c>
      <c r="E4249" t="s">
        <v>132</v>
      </c>
      <c r="F4249" t="s">
        <v>12444</v>
      </c>
      <c r="G4249" t="s">
        <v>149</v>
      </c>
      <c r="H4249" t="s">
        <v>135</v>
      </c>
      <c r="I4249" t="s">
        <v>136</v>
      </c>
      <c r="J4249" t="s">
        <v>137</v>
      </c>
      <c r="K4249" t="s">
        <v>138</v>
      </c>
      <c r="L4249" t="s">
        <v>12445</v>
      </c>
      <c r="M4249" t="s">
        <v>12446</v>
      </c>
      <c r="N4249">
        <v>1.4794444440000001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1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0.58987255271233341</v>
      </c>
      <c r="AC4249">
        <v>0</v>
      </c>
      <c r="AD4249">
        <v>0</v>
      </c>
      <c r="AE4249">
        <v>0.58987255271233341</v>
      </c>
    </row>
    <row r="4250" spans="1:31" x14ac:dyDescent="0.25">
      <c r="A4250">
        <v>2376542</v>
      </c>
      <c r="B4250">
        <v>1</v>
      </c>
      <c r="C4250" t="s">
        <v>80</v>
      </c>
      <c r="D4250" t="s">
        <v>100</v>
      </c>
      <c r="E4250" t="s">
        <v>132</v>
      </c>
      <c r="F4250" t="s">
        <v>12447</v>
      </c>
      <c r="G4250" t="s">
        <v>149</v>
      </c>
      <c r="H4250" t="s">
        <v>135</v>
      </c>
      <c r="I4250" t="s">
        <v>136</v>
      </c>
      <c r="J4250" t="s">
        <v>137</v>
      </c>
      <c r="K4250" t="s">
        <v>138</v>
      </c>
      <c r="L4250" t="s">
        <v>12448</v>
      </c>
      <c r="M4250" t="s">
        <v>12449</v>
      </c>
      <c r="N4250">
        <v>1.8405555549999999</v>
      </c>
      <c r="O4250">
        <v>0</v>
      </c>
      <c r="P4250">
        <v>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0.87884252027609999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0.87884252027609999</v>
      </c>
    </row>
    <row r="4251" spans="1:31" x14ac:dyDescent="0.25">
      <c r="A4251">
        <v>2376555</v>
      </c>
      <c r="B4251">
        <v>1</v>
      </c>
      <c r="C4251" t="s">
        <v>80</v>
      </c>
      <c r="D4251" t="s">
        <v>100</v>
      </c>
      <c r="E4251" t="s">
        <v>132</v>
      </c>
      <c r="F4251" t="s">
        <v>12357</v>
      </c>
      <c r="G4251" t="s">
        <v>149</v>
      </c>
      <c r="H4251" t="s">
        <v>135</v>
      </c>
      <c r="I4251" t="s">
        <v>136</v>
      </c>
      <c r="J4251" t="s">
        <v>137</v>
      </c>
      <c r="K4251" t="s">
        <v>138</v>
      </c>
      <c r="L4251" t="s">
        <v>12450</v>
      </c>
      <c r="M4251" t="s">
        <v>12451</v>
      </c>
      <c r="N4251">
        <v>1.2719444440000001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1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1.6017746894959333</v>
      </c>
      <c r="AC4251">
        <v>0</v>
      </c>
      <c r="AD4251">
        <v>0</v>
      </c>
      <c r="AE4251">
        <v>1.6017746894959333</v>
      </c>
    </row>
    <row r="4252" spans="1:31" x14ac:dyDescent="0.25">
      <c r="A4252">
        <v>2376556</v>
      </c>
      <c r="B4252">
        <v>1</v>
      </c>
      <c r="C4252" t="s">
        <v>80</v>
      </c>
      <c r="D4252" t="s">
        <v>101</v>
      </c>
      <c r="E4252" t="s">
        <v>155</v>
      </c>
      <c r="F4252" t="s">
        <v>12452</v>
      </c>
      <c r="G4252" t="s">
        <v>161</v>
      </c>
      <c r="H4252" t="s">
        <v>135</v>
      </c>
      <c r="I4252" t="s">
        <v>136</v>
      </c>
      <c r="J4252" t="s">
        <v>137</v>
      </c>
      <c r="K4252" t="s">
        <v>138</v>
      </c>
      <c r="L4252" t="s">
        <v>12453</v>
      </c>
      <c r="M4252" t="s">
        <v>12454</v>
      </c>
      <c r="N4252">
        <v>0.60666666599999997</v>
      </c>
      <c r="O4252">
        <v>0</v>
      </c>
      <c r="P4252">
        <v>24</v>
      </c>
      <c r="Q4252">
        <v>0</v>
      </c>
      <c r="R4252">
        <v>0</v>
      </c>
      <c r="S4252">
        <v>0</v>
      </c>
      <c r="T4252">
        <v>4</v>
      </c>
      <c r="U4252">
        <v>0</v>
      </c>
      <c r="V4252">
        <v>0</v>
      </c>
      <c r="W4252">
        <v>0</v>
      </c>
      <c r="X4252">
        <v>6.2718904297139995</v>
      </c>
      <c r="Y4252">
        <v>0</v>
      </c>
      <c r="Z4252">
        <v>0</v>
      </c>
      <c r="AA4252">
        <v>0</v>
      </c>
      <c r="AB4252">
        <v>2.6191800903632001</v>
      </c>
      <c r="AC4252">
        <v>0</v>
      </c>
      <c r="AD4252">
        <v>0</v>
      </c>
      <c r="AE4252">
        <v>8.8910705200772</v>
      </c>
    </row>
    <row r="4253" spans="1:31" x14ac:dyDescent="0.25">
      <c r="A4253">
        <v>2376341</v>
      </c>
      <c r="B4253">
        <v>1</v>
      </c>
      <c r="C4253" t="s">
        <v>80</v>
      </c>
      <c r="D4253" t="s">
        <v>84</v>
      </c>
      <c r="E4253" t="s">
        <v>132</v>
      </c>
      <c r="F4253" t="s">
        <v>12455</v>
      </c>
      <c r="G4253" t="s">
        <v>145</v>
      </c>
      <c r="H4253" t="s">
        <v>135</v>
      </c>
      <c r="I4253" t="s">
        <v>136</v>
      </c>
      <c r="J4253" t="s">
        <v>137</v>
      </c>
      <c r="K4253" t="s">
        <v>138</v>
      </c>
      <c r="L4253" t="s">
        <v>12456</v>
      </c>
      <c r="M4253" t="s">
        <v>12457</v>
      </c>
      <c r="N4253">
        <v>7.6725000000000003</v>
      </c>
      <c r="O4253">
        <v>0</v>
      </c>
      <c r="P4253">
        <v>1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1.5187283249336252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1.5187283249336252</v>
      </c>
    </row>
    <row r="4254" spans="1:31" x14ac:dyDescent="0.25">
      <c r="A4254">
        <v>2376364</v>
      </c>
      <c r="B4254">
        <v>1</v>
      </c>
      <c r="C4254" t="s">
        <v>81</v>
      </c>
      <c r="D4254" t="s">
        <v>128</v>
      </c>
      <c r="E4254" t="s">
        <v>132</v>
      </c>
      <c r="F4254" t="s">
        <v>12458</v>
      </c>
      <c r="G4254" t="s">
        <v>134</v>
      </c>
      <c r="H4254" t="s">
        <v>135</v>
      </c>
      <c r="I4254" t="s">
        <v>136</v>
      </c>
      <c r="J4254" t="s">
        <v>137</v>
      </c>
      <c r="K4254" t="s">
        <v>138</v>
      </c>
      <c r="L4254" t="s">
        <v>12459</v>
      </c>
      <c r="M4254" t="s">
        <v>12460</v>
      </c>
      <c r="N4254">
        <v>6.8886111110000003</v>
      </c>
      <c r="O4254">
        <v>0</v>
      </c>
      <c r="P4254">
        <v>25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36.952303087258123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36.952303087258123</v>
      </c>
    </row>
    <row r="4255" spans="1:31" x14ac:dyDescent="0.25">
      <c r="A4255">
        <v>2376535</v>
      </c>
      <c r="B4255">
        <v>1</v>
      </c>
      <c r="C4255" t="s">
        <v>80</v>
      </c>
      <c r="D4255" t="s">
        <v>108</v>
      </c>
      <c r="E4255" t="s">
        <v>155</v>
      </c>
      <c r="F4255" t="s">
        <v>12461</v>
      </c>
      <c r="G4255" t="s">
        <v>203</v>
      </c>
      <c r="H4255" t="s">
        <v>135</v>
      </c>
      <c r="I4255" t="s">
        <v>136</v>
      </c>
      <c r="J4255" t="s">
        <v>137</v>
      </c>
      <c r="K4255" t="s">
        <v>138</v>
      </c>
      <c r="L4255" t="s">
        <v>12462</v>
      </c>
      <c r="M4255" t="s">
        <v>12463</v>
      </c>
      <c r="N4255">
        <v>2.9474999999999998</v>
      </c>
      <c r="O4255">
        <v>0</v>
      </c>
      <c r="P4255">
        <v>11</v>
      </c>
      <c r="Q4255">
        <v>0</v>
      </c>
      <c r="R4255">
        <v>0</v>
      </c>
      <c r="S4255">
        <v>0</v>
      </c>
      <c r="T4255">
        <v>1</v>
      </c>
      <c r="U4255">
        <v>0</v>
      </c>
      <c r="V4255">
        <v>0</v>
      </c>
      <c r="W4255">
        <v>0</v>
      </c>
      <c r="X4255">
        <v>4.5816430397127004</v>
      </c>
      <c r="Y4255">
        <v>0</v>
      </c>
      <c r="Z4255">
        <v>0</v>
      </c>
      <c r="AA4255">
        <v>0</v>
      </c>
      <c r="AB4255">
        <v>8.5558294668500005E-3</v>
      </c>
      <c r="AC4255">
        <v>0</v>
      </c>
      <c r="AD4255">
        <v>0</v>
      </c>
      <c r="AE4255">
        <v>4.5901988691795506</v>
      </c>
    </row>
    <row r="4256" spans="1:31" x14ac:dyDescent="0.25">
      <c r="A4256">
        <v>2376545</v>
      </c>
      <c r="B4256">
        <v>1</v>
      </c>
      <c r="C4256" t="s">
        <v>80</v>
      </c>
      <c r="D4256" t="s">
        <v>83</v>
      </c>
      <c r="E4256" t="s">
        <v>155</v>
      </c>
      <c r="F4256" t="s">
        <v>2379</v>
      </c>
      <c r="G4256" t="s">
        <v>203</v>
      </c>
      <c r="H4256" t="s">
        <v>135</v>
      </c>
      <c r="I4256" t="s">
        <v>136</v>
      </c>
      <c r="J4256" t="s">
        <v>137</v>
      </c>
      <c r="K4256" t="s">
        <v>138</v>
      </c>
      <c r="L4256" t="s">
        <v>12464</v>
      </c>
      <c r="M4256" t="s">
        <v>12465</v>
      </c>
      <c r="N4256">
        <v>1.8258333330000001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4</v>
      </c>
      <c r="U4256">
        <v>0</v>
      </c>
      <c r="V4256">
        <v>1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4.3710689129209666</v>
      </c>
      <c r="AC4256">
        <v>0</v>
      </c>
      <c r="AD4256">
        <v>28.025991197330001</v>
      </c>
      <c r="AE4256">
        <v>32.397060110250969</v>
      </c>
    </row>
    <row r="4257" spans="1:31" x14ac:dyDescent="0.25">
      <c r="A4257">
        <v>2376547</v>
      </c>
      <c r="B4257">
        <v>1</v>
      </c>
      <c r="C4257" t="s">
        <v>80</v>
      </c>
      <c r="D4257" t="s">
        <v>96</v>
      </c>
      <c r="E4257" t="s">
        <v>132</v>
      </c>
      <c r="F4257" t="s">
        <v>12466</v>
      </c>
      <c r="G4257" t="s">
        <v>134</v>
      </c>
      <c r="H4257" t="s">
        <v>135</v>
      </c>
      <c r="I4257" t="s">
        <v>136</v>
      </c>
      <c r="J4257" t="s">
        <v>137</v>
      </c>
      <c r="K4257" t="s">
        <v>138</v>
      </c>
      <c r="L4257" t="s">
        <v>12467</v>
      </c>
      <c r="M4257" t="s">
        <v>12468</v>
      </c>
      <c r="N4257">
        <v>0.34333333300000002</v>
      </c>
      <c r="O4257">
        <v>0</v>
      </c>
      <c r="P4257">
        <v>5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0.28914218937629999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0.28914218937629999</v>
      </c>
    </row>
    <row r="4258" spans="1:31" x14ac:dyDescent="0.25">
      <c r="A4258">
        <v>2376578</v>
      </c>
      <c r="B4258">
        <v>1</v>
      </c>
      <c r="C4258" t="s">
        <v>81</v>
      </c>
      <c r="D4258" t="s">
        <v>112</v>
      </c>
      <c r="E4258" t="s">
        <v>132</v>
      </c>
      <c r="F4258" t="s">
        <v>12469</v>
      </c>
      <c r="G4258" t="s">
        <v>161</v>
      </c>
      <c r="H4258" t="s">
        <v>135</v>
      </c>
      <c r="I4258" t="s">
        <v>136</v>
      </c>
      <c r="J4258" t="s">
        <v>137</v>
      </c>
      <c r="K4258" t="s">
        <v>138</v>
      </c>
      <c r="L4258" t="s">
        <v>12470</v>
      </c>
      <c r="M4258" t="s">
        <v>12471</v>
      </c>
      <c r="N4258">
        <v>1.3761111109999999</v>
      </c>
      <c r="O4258">
        <v>0</v>
      </c>
      <c r="P4258">
        <v>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0.53495015983221672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0.53495015983221672</v>
      </c>
    </row>
    <row r="4259" spans="1:31" x14ac:dyDescent="0.25">
      <c r="A4259">
        <v>2376579</v>
      </c>
      <c r="B4259">
        <v>1</v>
      </c>
      <c r="C4259" t="s">
        <v>80</v>
      </c>
      <c r="D4259" t="s">
        <v>95</v>
      </c>
      <c r="E4259" t="s">
        <v>155</v>
      </c>
      <c r="F4259" t="s">
        <v>12472</v>
      </c>
      <c r="G4259" t="s">
        <v>161</v>
      </c>
      <c r="H4259" t="s">
        <v>135</v>
      </c>
      <c r="I4259" t="s">
        <v>136</v>
      </c>
      <c r="J4259" t="s">
        <v>137</v>
      </c>
      <c r="K4259" t="s">
        <v>138</v>
      </c>
      <c r="L4259" t="s">
        <v>12473</v>
      </c>
      <c r="M4259" t="s">
        <v>12474</v>
      </c>
      <c r="N4259">
        <v>0.40861111100000003</v>
      </c>
      <c r="O4259">
        <v>0</v>
      </c>
      <c r="P4259">
        <v>77</v>
      </c>
      <c r="Q4259">
        <v>0</v>
      </c>
      <c r="R4259">
        <v>0</v>
      </c>
      <c r="S4259">
        <v>0</v>
      </c>
      <c r="T4259">
        <v>9</v>
      </c>
      <c r="U4259">
        <v>0</v>
      </c>
      <c r="V4259">
        <v>0</v>
      </c>
      <c r="W4259">
        <v>0</v>
      </c>
      <c r="X4259">
        <v>5.2106498145530376</v>
      </c>
      <c r="Y4259">
        <v>0</v>
      </c>
      <c r="Z4259">
        <v>0</v>
      </c>
      <c r="AA4259">
        <v>0</v>
      </c>
      <c r="AB4259">
        <v>4.8046400467353747</v>
      </c>
      <c r="AC4259">
        <v>0</v>
      </c>
      <c r="AD4259">
        <v>0</v>
      </c>
      <c r="AE4259">
        <v>10.015289861288412</v>
      </c>
    </row>
    <row r="4260" spans="1:31" x14ac:dyDescent="0.25">
      <c r="A4260">
        <v>2376586</v>
      </c>
      <c r="B4260">
        <v>1</v>
      </c>
      <c r="C4260" t="s">
        <v>80</v>
      </c>
      <c r="D4260" t="s">
        <v>100</v>
      </c>
      <c r="E4260" t="s">
        <v>132</v>
      </c>
      <c r="F4260" t="s">
        <v>12475</v>
      </c>
      <c r="G4260" t="s">
        <v>149</v>
      </c>
      <c r="H4260" t="s">
        <v>135</v>
      </c>
      <c r="I4260" t="s">
        <v>136</v>
      </c>
      <c r="J4260" t="s">
        <v>137</v>
      </c>
      <c r="K4260" t="s">
        <v>138</v>
      </c>
      <c r="L4260" t="s">
        <v>12476</v>
      </c>
      <c r="M4260" t="s">
        <v>12477</v>
      </c>
      <c r="N4260">
        <v>1.0625</v>
      </c>
      <c r="O4260">
        <v>0</v>
      </c>
      <c r="P4260">
        <v>1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4.2728251735349998E-2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4.2728251735349998E-2</v>
      </c>
    </row>
    <row r="4261" spans="1:31" x14ac:dyDescent="0.25">
      <c r="A4261">
        <v>2376598</v>
      </c>
      <c r="B4261">
        <v>1</v>
      </c>
      <c r="C4261" t="s">
        <v>80</v>
      </c>
      <c r="D4261" t="s">
        <v>101</v>
      </c>
      <c r="E4261" t="s">
        <v>155</v>
      </c>
      <c r="F4261" t="s">
        <v>12478</v>
      </c>
      <c r="G4261" t="s">
        <v>161</v>
      </c>
      <c r="H4261" t="s">
        <v>135</v>
      </c>
      <c r="I4261" t="s">
        <v>136</v>
      </c>
      <c r="J4261" t="s">
        <v>137</v>
      </c>
      <c r="K4261" t="s">
        <v>138</v>
      </c>
      <c r="L4261" t="s">
        <v>12474</v>
      </c>
      <c r="M4261" t="s">
        <v>12479</v>
      </c>
      <c r="N4261">
        <v>0.81694444399999999</v>
      </c>
      <c r="O4261">
        <v>0</v>
      </c>
      <c r="P4261">
        <v>47</v>
      </c>
      <c r="Q4261">
        <v>0</v>
      </c>
      <c r="R4261">
        <v>1</v>
      </c>
      <c r="S4261">
        <v>0</v>
      </c>
      <c r="T4261">
        <v>5</v>
      </c>
      <c r="U4261">
        <v>0</v>
      </c>
      <c r="V4261">
        <v>0</v>
      </c>
      <c r="W4261">
        <v>0</v>
      </c>
      <c r="X4261">
        <v>13.448293795426109</v>
      </c>
      <c r="Y4261">
        <v>0</v>
      </c>
      <c r="Z4261">
        <v>1.4868369469139113</v>
      </c>
      <c r="AA4261">
        <v>0</v>
      </c>
      <c r="AB4261">
        <v>1.8518978391682999</v>
      </c>
      <c r="AC4261">
        <v>0</v>
      </c>
      <c r="AD4261">
        <v>0</v>
      </c>
      <c r="AE4261">
        <v>16.78702858150832</v>
      </c>
    </row>
    <row r="4262" spans="1:31" x14ac:dyDescent="0.25">
      <c r="A4262">
        <v>2376176</v>
      </c>
      <c r="B4262">
        <v>1</v>
      </c>
      <c r="C4262" t="s">
        <v>81</v>
      </c>
      <c r="D4262" t="s">
        <v>121</v>
      </c>
      <c r="E4262" t="s">
        <v>132</v>
      </c>
      <c r="F4262" t="s">
        <v>12480</v>
      </c>
      <c r="G4262" t="s">
        <v>134</v>
      </c>
      <c r="H4262" t="s">
        <v>135</v>
      </c>
      <c r="I4262" t="s">
        <v>136</v>
      </c>
      <c r="J4262" t="s">
        <v>137</v>
      </c>
      <c r="K4262" t="s">
        <v>138</v>
      </c>
      <c r="L4262" t="s">
        <v>12481</v>
      </c>
      <c r="M4262" t="s">
        <v>12482</v>
      </c>
      <c r="N4262">
        <v>9.6391666659999995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1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0.13388085672676669</v>
      </c>
      <c r="AC4262">
        <v>0</v>
      </c>
      <c r="AD4262">
        <v>0</v>
      </c>
      <c r="AE4262">
        <v>0.13388085672676669</v>
      </c>
    </row>
    <row r="4263" spans="1:31" x14ac:dyDescent="0.25">
      <c r="A4263">
        <v>2376414</v>
      </c>
      <c r="B4263">
        <v>1</v>
      </c>
      <c r="C4263" t="s">
        <v>80</v>
      </c>
      <c r="D4263" t="s">
        <v>96</v>
      </c>
      <c r="E4263" t="s">
        <v>132</v>
      </c>
      <c r="F4263" t="s">
        <v>12483</v>
      </c>
      <c r="G4263" t="s">
        <v>149</v>
      </c>
      <c r="H4263" t="s">
        <v>135</v>
      </c>
      <c r="I4263" t="s">
        <v>136</v>
      </c>
      <c r="J4263" t="s">
        <v>137</v>
      </c>
      <c r="K4263" t="s">
        <v>138</v>
      </c>
      <c r="L4263" t="s">
        <v>12484</v>
      </c>
      <c r="M4263" t="s">
        <v>12485</v>
      </c>
      <c r="N4263">
        <v>6.0938888880000004</v>
      </c>
      <c r="O4263">
        <v>0</v>
      </c>
      <c r="P4263">
        <v>1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1.6434797593473249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1.6434797593473249</v>
      </c>
    </row>
    <row r="4264" spans="1:31" x14ac:dyDescent="0.25">
      <c r="A4264">
        <v>2376466</v>
      </c>
      <c r="B4264">
        <v>1</v>
      </c>
      <c r="C4264" t="s">
        <v>80</v>
      </c>
      <c r="D4264" t="s">
        <v>92</v>
      </c>
      <c r="E4264" t="s">
        <v>132</v>
      </c>
      <c r="F4264" t="s">
        <v>12486</v>
      </c>
      <c r="G4264" t="s">
        <v>145</v>
      </c>
      <c r="H4264" t="s">
        <v>135</v>
      </c>
      <c r="I4264" t="s">
        <v>136</v>
      </c>
      <c r="J4264" t="s">
        <v>137</v>
      </c>
      <c r="K4264" t="s">
        <v>138</v>
      </c>
      <c r="L4264" t="s">
        <v>12487</v>
      </c>
      <c r="M4264" t="s">
        <v>12488</v>
      </c>
      <c r="N4264">
        <v>3.4383333330000001</v>
      </c>
      <c r="O4264">
        <v>0</v>
      </c>
      <c r="P4264">
        <v>13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11.602181780069996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11.602181780069996</v>
      </c>
    </row>
    <row r="4265" spans="1:31" x14ac:dyDescent="0.25">
      <c r="A4265">
        <v>2376506</v>
      </c>
      <c r="B4265">
        <v>1</v>
      </c>
      <c r="C4265" t="s">
        <v>81</v>
      </c>
      <c r="D4265" t="s">
        <v>113</v>
      </c>
      <c r="E4265" t="s">
        <v>132</v>
      </c>
      <c r="F4265" t="s">
        <v>12489</v>
      </c>
      <c r="G4265" t="s">
        <v>172</v>
      </c>
      <c r="H4265" t="s">
        <v>135</v>
      </c>
      <c r="I4265" t="s">
        <v>136</v>
      </c>
      <c r="J4265" t="s">
        <v>3</v>
      </c>
      <c r="K4265" t="s">
        <v>138</v>
      </c>
      <c r="L4265" t="s">
        <v>12490</v>
      </c>
      <c r="M4265" t="s">
        <v>12491</v>
      </c>
      <c r="N4265">
        <v>3.8283333329999998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0.19921645169613336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0.19921645169613336</v>
      </c>
    </row>
    <row r="4266" spans="1:31" x14ac:dyDescent="0.25">
      <c r="A4266">
        <v>2376588</v>
      </c>
      <c r="B4266">
        <v>1</v>
      </c>
      <c r="C4266" t="s">
        <v>80</v>
      </c>
      <c r="D4266" t="s">
        <v>83</v>
      </c>
      <c r="E4266" t="s">
        <v>132</v>
      </c>
      <c r="F4266" t="s">
        <v>12492</v>
      </c>
      <c r="G4266" t="s">
        <v>134</v>
      </c>
      <c r="H4266" t="s">
        <v>135</v>
      </c>
      <c r="I4266" t="s">
        <v>136</v>
      </c>
      <c r="J4266" t="s">
        <v>137</v>
      </c>
      <c r="K4266" t="s">
        <v>138</v>
      </c>
      <c r="L4266" t="s">
        <v>12493</v>
      </c>
      <c r="M4266" t="s">
        <v>12494</v>
      </c>
      <c r="N4266">
        <v>1.7138888880000001</v>
      </c>
      <c r="O4266">
        <v>0</v>
      </c>
      <c r="P4266">
        <v>12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4.9047298321868009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4.9047298321868009</v>
      </c>
    </row>
    <row r="4267" spans="1:31" x14ac:dyDescent="0.25">
      <c r="A4267">
        <v>2376590</v>
      </c>
      <c r="B4267">
        <v>1</v>
      </c>
      <c r="C4267" t="s">
        <v>80</v>
      </c>
      <c r="D4267" t="s">
        <v>88</v>
      </c>
      <c r="E4267" t="s">
        <v>132</v>
      </c>
      <c r="F4267" t="s">
        <v>12495</v>
      </c>
      <c r="G4267" t="s">
        <v>149</v>
      </c>
      <c r="H4267" t="s">
        <v>135</v>
      </c>
      <c r="I4267" t="s">
        <v>136</v>
      </c>
      <c r="J4267" t="s">
        <v>137</v>
      </c>
      <c r="K4267" t="s">
        <v>138</v>
      </c>
      <c r="L4267" t="s">
        <v>12496</v>
      </c>
      <c r="M4267" t="s">
        <v>12497</v>
      </c>
      <c r="N4267">
        <v>1.2266666660000001</v>
      </c>
      <c r="O4267">
        <v>0</v>
      </c>
      <c r="P4267">
        <v>4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2.2654517877500253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2.2654517877500253</v>
      </c>
    </row>
    <row r="4268" spans="1:31" x14ac:dyDescent="0.25">
      <c r="A4268">
        <v>2376594</v>
      </c>
      <c r="B4268">
        <v>1</v>
      </c>
      <c r="C4268" t="s">
        <v>80</v>
      </c>
      <c r="D4268" t="s">
        <v>100</v>
      </c>
      <c r="E4268" t="s">
        <v>132</v>
      </c>
      <c r="F4268" t="s">
        <v>12498</v>
      </c>
      <c r="G4268" t="s">
        <v>149</v>
      </c>
      <c r="H4268" t="s">
        <v>135</v>
      </c>
      <c r="I4268" t="s">
        <v>136</v>
      </c>
      <c r="J4268" t="s">
        <v>137</v>
      </c>
      <c r="K4268" t="s">
        <v>138</v>
      </c>
      <c r="L4268" t="s">
        <v>12499</v>
      </c>
      <c r="M4268" t="s">
        <v>12500</v>
      </c>
      <c r="N4268">
        <v>1.594166666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1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2.5790622089462998</v>
      </c>
      <c r="AC4268">
        <v>0</v>
      </c>
      <c r="AD4268">
        <v>0</v>
      </c>
      <c r="AE4268">
        <v>2.5790622089462998</v>
      </c>
    </row>
    <row r="4269" spans="1:31" x14ac:dyDescent="0.25">
      <c r="A4269">
        <v>2376595</v>
      </c>
      <c r="B4269">
        <v>1</v>
      </c>
      <c r="C4269" t="s">
        <v>80</v>
      </c>
      <c r="D4269" t="s">
        <v>85</v>
      </c>
      <c r="E4269" t="s">
        <v>132</v>
      </c>
      <c r="F4269" t="s">
        <v>12501</v>
      </c>
      <c r="G4269" t="s">
        <v>145</v>
      </c>
      <c r="H4269" t="s">
        <v>135</v>
      </c>
      <c r="I4269" t="s">
        <v>136</v>
      </c>
      <c r="J4269" t="s">
        <v>137</v>
      </c>
      <c r="K4269" t="s">
        <v>138</v>
      </c>
      <c r="L4269" t="s">
        <v>12502</v>
      </c>
      <c r="M4269" t="s">
        <v>12503</v>
      </c>
      <c r="N4269">
        <v>1.7308333330000001</v>
      </c>
      <c r="O4269">
        <v>0</v>
      </c>
      <c r="P4269">
        <v>15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7.5501977162688263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7.5501977162688263</v>
      </c>
    </row>
    <row r="4270" spans="1:31" x14ac:dyDescent="0.25">
      <c r="A4270">
        <v>2376606</v>
      </c>
      <c r="B4270">
        <v>1</v>
      </c>
      <c r="C4270" t="s">
        <v>80</v>
      </c>
      <c r="D4270" t="s">
        <v>83</v>
      </c>
      <c r="E4270" t="s">
        <v>155</v>
      </c>
      <c r="F4270" t="s">
        <v>12504</v>
      </c>
      <c r="G4270" t="s">
        <v>161</v>
      </c>
      <c r="H4270" t="s">
        <v>135</v>
      </c>
      <c r="I4270" t="s">
        <v>136</v>
      </c>
      <c r="J4270" t="s">
        <v>137</v>
      </c>
      <c r="K4270" t="s">
        <v>138</v>
      </c>
      <c r="L4270" t="s">
        <v>12505</v>
      </c>
      <c r="M4270" t="s">
        <v>12506</v>
      </c>
      <c r="N4270">
        <v>0.55861111100000005</v>
      </c>
      <c r="O4270">
        <v>0</v>
      </c>
      <c r="P4270">
        <v>104</v>
      </c>
      <c r="Q4270">
        <v>0</v>
      </c>
      <c r="R4270">
        <v>0</v>
      </c>
      <c r="S4270">
        <v>0</v>
      </c>
      <c r="T4270">
        <v>8</v>
      </c>
      <c r="U4270">
        <v>0</v>
      </c>
      <c r="V4270">
        <v>0</v>
      </c>
      <c r="W4270">
        <v>0</v>
      </c>
      <c r="X4270">
        <v>17.984823456470878</v>
      </c>
      <c r="Y4270">
        <v>0</v>
      </c>
      <c r="Z4270">
        <v>0</v>
      </c>
      <c r="AA4270">
        <v>0</v>
      </c>
      <c r="AB4270">
        <v>1.3452888266902501</v>
      </c>
      <c r="AC4270">
        <v>0</v>
      </c>
      <c r="AD4270">
        <v>0</v>
      </c>
      <c r="AE4270">
        <v>19.330112283161128</v>
      </c>
    </row>
    <row r="4271" spans="1:31" x14ac:dyDescent="0.25">
      <c r="A4271">
        <v>2376522</v>
      </c>
      <c r="B4271">
        <v>1</v>
      </c>
      <c r="C4271" t="s">
        <v>81</v>
      </c>
      <c r="D4271" t="s">
        <v>128</v>
      </c>
      <c r="E4271" t="s">
        <v>132</v>
      </c>
      <c r="F4271" t="s">
        <v>12507</v>
      </c>
      <c r="G4271" t="s">
        <v>172</v>
      </c>
      <c r="H4271" t="s">
        <v>135</v>
      </c>
      <c r="I4271" t="s">
        <v>136</v>
      </c>
      <c r="J4271" t="s">
        <v>3</v>
      </c>
      <c r="K4271" t="s">
        <v>138</v>
      </c>
      <c r="L4271" t="s">
        <v>12508</v>
      </c>
      <c r="M4271" t="s">
        <v>12509</v>
      </c>
      <c r="N4271">
        <v>4.4225000000000003</v>
      </c>
      <c r="O4271">
        <v>0</v>
      </c>
      <c r="P4271">
        <v>8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9.0240338733261982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9.0240338733261982</v>
      </c>
    </row>
    <row r="4272" spans="1:31" x14ac:dyDescent="0.25">
      <c r="A4272">
        <v>2376581</v>
      </c>
      <c r="B4272">
        <v>1</v>
      </c>
      <c r="C4272" t="s">
        <v>81</v>
      </c>
      <c r="D4272" t="s">
        <v>122</v>
      </c>
      <c r="E4272" t="s">
        <v>155</v>
      </c>
      <c r="F4272" t="s">
        <v>12510</v>
      </c>
      <c r="G4272" t="s">
        <v>203</v>
      </c>
      <c r="H4272" t="s">
        <v>135</v>
      </c>
      <c r="I4272" t="s">
        <v>136</v>
      </c>
      <c r="J4272" t="s">
        <v>137</v>
      </c>
      <c r="K4272" t="s">
        <v>138</v>
      </c>
      <c r="L4272" t="s">
        <v>12511</v>
      </c>
      <c r="M4272" t="s">
        <v>12512</v>
      </c>
      <c r="N4272">
        <v>2.7275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0.24052226137555002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0.24052226137555002</v>
      </c>
    </row>
    <row r="4273" spans="1:31" x14ac:dyDescent="0.25">
      <c r="A4273">
        <v>2376583</v>
      </c>
      <c r="B4273">
        <v>1</v>
      </c>
      <c r="C4273" t="s">
        <v>80</v>
      </c>
      <c r="D4273" t="s">
        <v>108</v>
      </c>
      <c r="E4273" t="s">
        <v>132</v>
      </c>
      <c r="F4273" t="s">
        <v>12513</v>
      </c>
      <c r="G4273" t="s">
        <v>149</v>
      </c>
      <c r="H4273" t="s">
        <v>135</v>
      </c>
      <c r="I4273" t="s">
        <v>136</v>
      </c>
      <c r="J4273" t="s">
        <v>137</v>
      </c>
      <c r="K4273" t="s">
        <v>138</v>
      </c>
      <c r="L4273" t="s">
        <v>12514</v>
      </c>
      <c r="M4273" t="s">
        <v>12515</v>
      </c>
      <c r="N4273">
        <v>3.7116666660000002</v>
      </c>
      <c r="O4273">
        <v>0</v>
      </c>
      <c r="P4273">
        <v>2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1.9062140682506834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1.9062140682506834</v>
      </c>
    </row>
    <row r="4274" spans="1:31" x14ac:dyDescent="0.25">
      <c r="A4274">
        <v>2376589</v>
      </c>
      <c r="B4274">
        <v>1</v>
      </c>
      <c r="C4274" t="s">
        <v>80</v>
      </c>
      <c r="D4274" t="s">
        <v>83</v>
      </c>
      <c r="E4274" t="s">
        <v>132</v>
      </c>
      <c r="F4274" t="s">
        <v>12516</v>
      </c>
      <c r="G4274" t="s">
        <v>134</v>
      </c>
      <c r="H4274" t="s">
        <v>135</v>
      </c>
      <c r="I4274" t="s">
        <v>136</v>
      </c>
      <c r="J4274" t="s">
        <v>137</v>
      </c>
      <c r="K4274" t="s">
        <v>138</v>
      </c>
      <c r="L4274" t="s">
        <v>12517</v>
      </c>
      <c r="M4274" t="s">
        <v>12518</v>
      </c>
      <c r="N4274">
        <v>3.4105555550000002</v>
      </c>
      <c r="O4274">
        <v>0</v>
      </c>
      <c r="P4274">
        <v>11</v>
      </c>
      <c r="Q4274">
        <v>0</v>
      </c>
      <c r="R4274">
        <v>0</v>
      </c>
      <c r="S4274">
        <v>0</v>
      </c>
      <c r="T4274">
        <v>3</v>
      </c>
      <c r="U4274">
        <v>0</v>
      </c>
      <c r="V4274">
        <v>0</v>
      </c>
      <c r="W4274">
        <v>0</v>
      </c>
      <c r="X4274">
        <v>14.748204988175303</v>
      </c>
      <c r="Y4274">
        <v>0</v>
      </c>
      <c r="Z4274">
        <v>0</v>
      </c>
      <c r="AA4274">
        <v>0</v>
      </c>
      <c r="AB4274">
        <v>17.0585743008373</v>
      </c>
      <c r="AC4274">
        <v>0</v>
      </c>
      <c r="AD4274">
        <v>0</v>
      </c>
      <c r="AE4274">
        <v>31.806779289012603</v>
      </c>
    </row>
    <row r="4275" spans="1:31" x14ac:dyDescent="0.25">
      <c r="A4275">
        <v>2376599</v>
      </c>
      <c r="B4275">
        <v>1</v>
      </c>
      <c r="C4275" t="s">
        <v>80</v>
      </c>
      <c r="D4275" t="s">
        <v>97</v>
      </c>
      <c r="E4275" t="s">
        <v>155</v>
      </c>
      <c r="F4275" t="s">
        <v>12519</v>
      </c>
      <c r="G4275" t="s">
        <v>172</v>
      </c>
      <c r="H4275" t="s">
        <v>135</v>
      </c>
      <c r="I4275" t="s">
        <v>136</v>
      </c>
      <c r="J4275" t="s">
        <v>3</v>
      </c>
      <c r="K4275" t="s">
        <v>138</v>
      </c>
      <c r="L4275" t="s">
        <v>12520</v>
      </c>
      <c r="M4275" t="s">
        <v>12521</v>
      </c>
      <c r="N4275">
        <v>1.9330555549999999</v>
      </c>
      <c r="O4275">
        <v>0</v>
      </c>
      <c r="P4275">
        <v>126</v>
      </c>
      <c r="Q4275">
        <v>0</v>
      </c>
      <c r="R4275">
        <v>4</v>
      </c>
      <c r="S4275">
        <v>0</v>
      </c>
      <c r="T4275">
        <v>5</v>
      </c>
      <c r="U4275">
        <v>0</v>
      </c>
      <c r="V4275">
        <v>0</v>
      </c>
      <c r="W4275">
        <v>0</v>
      </c>
      <c r="X4275">
        <v>100.04360731967699</v>
      </c>
      <c r="Y4275">
        <v>0</v>
      </c>
      <c r="Z4275">
        <v>13.042869389874285</v>
      </c>
      <c r="AA4275">
        <v>0</v>
      </c>
      <c r="AB4275">
        <v>3.3526551363524995</v>
      </c>
      <c r="AC4275">
        <v>0</v>
      </c>
      <c r="AD4275">
        <v>0</v>
      </c>
      <c r="AE4275">
        <v>116.43913184590377</v>
      </c>
    </row>
    <row r="4276" spans="1:31" x14ac:dyDescent="0.25">
      <c r="A4276">
        <v>2376607</v>
      </c>
      <c r="B4276">
        <v>1</v>
      </c>
      <c r="C4276" t="s">
        <v>81</v>
      </c>
      <c r="D4276" t="s">
        <v>123</v>
      </c>
      <c r="E4276" t="s">
        <v>155</v>
      </c>
      <c r="F4276" t="s">
        <v>12522</v>
      </c>
      <c r="G4276" t="s">
        <v>203</v>
      </c>
      <c r="H4276" t="s">
        <v>135</v>
      </c>
      <c r="I4276" t="s">
        <v>136</v>
      </c>
      <c r="J4276" t="s">
        <v>137</v>
      </c>
      <c r="K4276" t="s">
        <v>138</v>
      </c>
      <c r="L4276" t="s">
        <v>12523</v>
      </c>
      <c r="M4276" t="s">
        <v>12524</v>
      </c>
      <c r="N4276">
        <v>2.3486111109999999</v>
      </c>
      <c r="O4276">
        <v>0</v>
      </c>
      <c r="P4276">
        <v>29</v>
      </c>
      <c r="Q4276">
        <v>0</v>
      </c>
      <c r="R4276">
        <v>4</v>
      </c>
      <c r="S4276">
        <v>0</v>
      </c>
      <c r="T4276">
        <v>2</v>
      </c>
      <c r="U4276">
        <v>0</v>
      </c>
      <c r="V4276">
        <v>0</v>
      </c>
      <c r="W4276">
        <v>0</v>
      </c>
      <c r="X4276">
        <v>50.105088825195622</v>
      </c>
      <c r="Y4276">
        <v>0</v>
      </c>
      <c r="Z4276">
        <v>21.111331831558704</v>
      </c>
      <c r="AA4276">
        <v>0</v>
      </c>
      <c r="AB4276">
        <v>3.6518926988329503</v>
      </c>
      <c r="AC4276">
        <v>0</v>
      </c>
      <c r="AD4276">
        <v>0</v>
      </c>
      <c r="AE4276">
        <v>74.868313355587276</v>
      </c>
    </row>
    <row r="4277" spans="1:31" x14ac:dyDescent="0.25">
      <c r="A4277">
        <v>2376611</v>
      </c>
      <c r="B4277">
        <v>1</v>
      </c>
      <c r="C4277" t="s">
        <v>81</v>
      </c>
      <c r="D4277" t="s">
        <v>112</v>
      </c>
      <c r="E4277" t="s">
        <v>155</v>
      </c>
      <c r="F4277" t="s">
        <v>12525</v>
      </c>
      <c r="G4277" t="s">
        <v>244</v>
      </c>
      <c r="H4277" t="s">
        <v>135</v>
      </c>
      <c r="I4277" t="s">
        <v>136</v>
      </c>
      <c r="J4277" t="s">
        <v>137</v>
      </c>
      <c r="K4277" t="s">
        <v>138</v>
      </c>
      <c r="L4277" t="s">
        <v>12526</v>
      </c>
      <c r="M4277" t="s">
        <v>12527</v>
      </c>
      <c r="N4277">
        <v>1.237222222</v>
      </c>
      <c r="O4277">
        <v>0</v>
      </c>
      <c r="P4277">
        <v>342</v>
      </c>
      <c r="Q4277">
        <v>0</v>
      </c>
      <c r="R4277">
        <v>2</v>
      </c>
      <c r="S4277">
        <v>0</v>
      </c>
      <c r="T4277">
        <v>17</v>
      </c>
      <c r="U4277">
        <v>0</v>
      </c>
      <c r="V4277">
        <v>0</v>
      </c>
      <c r="W4277">
        <v>0</v>
      </c>
      <c r="X4277">
        <v>93.704346015756485</v>
      </c>
      <c r="Y4277">
        <v>0</v>
      </c>
      <c r="Z4277">
        <v>0.12106771213065001</v>
      </c>
      <c r="AA4277">
        <v>0</v>
      </c>
      <c r="AB4277">
        <v>15.360931628933871</v>
      </c>
      <c r="AC4277">
        <v>0</v>
      </c>
      <c r="AD4277">
        <v>0</v>
      </c>
      <c r="AE4277">
        <v>109.18634535682101</v>
      </c>
    </row>
    <row r="4278" spans="1:31" x14ac:dyDescent="0.25">
      <c r="A4278">
        <v>2376613</v>
      </c>
      <c r="B4278">
        <v>1</v>
      </c>
      <c r="C4278" t="s">
        <v>80</v>
      </c>
      <c r="D4278" t="s">
        <v>90</v>
      </c>
      <c r="E4278" t="s">
        <v>132</v>
      </c>
      <c r="F4278" t="s">
        <v>12528</v>
      </c>
      <c r="G4278" t="s">
        <v>149</v>
      </c>
      <c r="H4278" t="s">
        <v>135</v>
      </c>
      <c r="I4278" t="s">
        <v>136</v>
      </c>
      <c r="J4278" t="s">
        <v>137</v>
      </c>
      <c r="K4278" t="s">
        <v>138</v>
      </c>
      <c r="L4278" t="s">
        <v>12529</v>
      </c>
      <c r="M4278" t="s">
        <v>12530</v>
      </c>
      <c r="N4278">
        <v>1.73</v>
      </c>
      <c r="O4278">
        <v>0</v>
      </c>
      <c r="P4278">
        <v>1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0.37727604983509999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0.37727604983509999</v>
      </c>
    </row>
    <row r="4279" spans="1:31" x14ac:dyDescent="0.25">
      <c r="A4279">
        <v>2376614</v>
      </c>
      <c r="B4279">
        <v>1</v>
      </c>
      <c r="C4279" t="s">
        <v>80</v>
      </c>
      <c r="D4279" t="s">
        <v>98</v>
      </c>
      <c r="E4279" t="s">
        <v>132</v>
      </c>
      <c r="F4279" t="s">
        <v>12531</v>
      </c>
      <c r="G4279" t="s">
        <v>149</v>
      </c>
      <c r="H4279" t="s">
        <v>135</v>
      </c>
      <c r="I4279" t="s">
        <v>136</v>
      </c>
      <c r="J4279" t="s">
        <v>137</v>
      </c>
      <c r="K4279" t="s">
        <v>138</v>
      </c>
      <c r="L4279" t="s">
        <v>12532</v>
      </c>
      <c r="M4279" t="s">
        <v>12533</v>
      </c>
      <c r="N4279">
        <v>1.211944444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1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0.4934261373983333</v>
      </c>
      <c r="AC4279">
        <v>0</v>
      </c>
      <c r="AD4279">
        <v>0</v>
      </c>
      <c r="AE4279">
        <v>0.4934261373983333</v>
      </c>
    </row>
    <row r="4280" spans="1:31" x14ac:dyDescent="0.25">
      <c r="A4280">
        <v>2376623</v>
      </c>
      <c r="B4280">
        <v>1</v>
      </c>
      <c r="C4280" t="s">
        <v>81</v>
      </c>
      <c r="D4280" t="s">
        <v>113</v>
      </c>
      <c r="E4280" t="s">
        <v>132</v>
      </c>
      <c r="F4280" t="s">
        <v>12534</v>
      </c>
      <c r="G4280" t="s">
        <v>149</v>
      </c>
      <c r="H4280" t="s">
        <v>135</v>
      </c>
      <c r="I4280" t="s">
        <v>136</v>
      </c>
      <c r="J4280" t="s">
        <v>137</v>
      </c>
      <c r="K4280" t="s">
        <v>138</v>
      </c>
      <c r="L4280" t="s">
        <v>12535</v>
      </c>
      <c r="M4280" t="s">
        <v>12536</v>
      </c>
      <c r="N4280">
        <v>1.7236111110000001</v>
      </c>
      <c r="O4280">
        <v>0</v>
      </c>
      <c r="P4280">
        <v>1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0.41432790849730838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0.41432790849730838</v>
      </c>
    </row>
    <row r="4281" spans="1:31" x14ac:dyDescent="0.25">
      <c r="A4281">
        <v>2376624</v>
      </c>
      <c r="B4281">
        <v>1</v>
      </c>
      <c r="C4281" t="s">
        <v>81</v>
      </c>
      <c r="D4281" t="s">
        <v>114</v>
      </c>
      <c r="E4281" t="s">
        <v>132</v>
      </c>
      <c r="F4281" t="s">
        <v>12537</v>
      </c>
      <c r="G4281" t="s">
        <v>149</v>
      </c>
      <c r="H4281" t="s">
        <v>135</v>
      </c>
      <c r="I4281" t="s">
        <v>136</v>
      </c>
      <c r="J4281" t="s">
        <v>137</v>
      </c>
      <c r="K4281" t="s">
        <v>138</v>
      </c>
      <c r="L4281" t="s">
        <v>12538</v>
      </c>
      <c r="M4281" t="s">
        <v>12539</v>
      </c>
      <c r="N4281">
        <v>1.7324999999999999</v>
      </c>
      <c r="O4281">
        <v>0</v>
      </c>
      <c r="P4281">
        <v>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</row>
    <row r="4282" spans="1:31" x14ac:dyDescent="0.25">
      <c r="A4282">
        <v>2376629</v>
      </c>
      <c r="B4282">
        <v>1</v>
      </c>
      <c r="C4282" t="s">
        <v>81</v>
      </c>
      <c r="D4282" t="s">
        <v>112</v>
      </c>
      <c r="E4282" t="s">
        <v>132</v>
      </c>
      <c r="F4282" t="s">
        <v>12540</v>
      </c>
      <c r="G4282" t="s">
        <v>149</v>
      </c>
      <c r="H4282" t="s">
        <v>135</v>
      </c>
      <c r="I4282" t="s">
        <v>136</v>
      </c>
      <c r="J4282" t="s">
        <v>137</v>
      </c>
      <c r="K4282" t="s">
        <v>138</v>
      </c>
      <c r="L4282" t="s">
        <v>12541</v>
      </c>
      <c r="M4282" t="s">
        <v>12542</v>
      </c>
      <c r="N4282">
        <v>1.723333333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0.339338728935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0.339338728935</v>
      </c>
    </row>
    <row r="4283" spans="1:31" x14ac:dyDescent="0.25">
      <c r="A4283">
        <v>2376656</v>
      </c>
      <c r="B4283">
        <v>1</v>
      </c>
      <c r="C4283" t="s">
        <v>80</v>
      </c>
      <c r="D4283" t="s">
        <v>107</v>
      </c>
      <c r="E4283" t="s">
        <v>155</v>
      </c>
      <c r="F4283" t="s">
        <v>12543</v>
      </c>
      <c r="G4283" t="s">
        <v>161</v>
      </c>
      <c r="H4283" t="s">
        <v>135</v>
      </c>
      <c r="I4283" t="s">
        <v>136</v>
      </c>
      <c r="J4283" t="s">
        <v>137</v>
      </c>
      <c r="K4283" t="s">
        <v>138</v>
      </c>
      <c r="L4283" t="s">
        <v>12544</v>
      </c>
      <c r="M4283" t="s">
        <v>12545</v>
      </c>
      <c r="N4283">
        <v>0.57527777700000005</v>
      </c>
      <c r="O4283">
        <v>0</v>
      </c>
      <c r="P4283">
        <v>71</v>
      </c>
      <c r="Q4283">
        <v>0</v>
      </c>
      <c r="R4283">
        <v>0</v>
      </c>
      <c r="S4283">
        <v>0</v>
      </c>
      <c r="T4283">
        <v>2</v>
      </c>
      <c r="U4283">
        <v>0</v>
      </c>
      <c r="V4283">
        <v>0</v>
      </c>
      <c r="W4283">
        <v>0</v>
      </c>
      <c r="X4283">
        <v>9.1563808700081584</v>
      </c>
      <c r="Y4283">
        <v>0</v>
      </c>
      <c r="Z4283">
        <v>0</v>
      </c>
      <c r="AA4283">
        <v>0</v>
      </c>
      <c r="AB4283">
        <v>1.4935366395449998</v>
      </c>
      <c r="AC4283">
        <v>0</v>
      </c>
      <c r="AD4283">
        <v>0</v>
      </c>
      <c r="AE4283">
        <v>10.649917509553159</v>
      </c>
    </row>
    <row r="4284" spans="1:31" x14ac:dyDescent="0.25">
      <c r="A4284">
        <v>2376540</v>
      </c>
      <c r="B4284">
        <v>1</v>
      </c>
      <c r="C4284" t="s">
        <v>80</v>
      </c>
      <c r="D4284" t="s">
        <v>96</v>
      </c>
      <c r="E4284" t="s">
        <v>132</v>
      </c>
      <c r="F4284" t="s">
        <v>10748</v>
      </c>
      <c r="G4284" t="s">
        <v>134</v>
      </c>
      <c r="H4284" t="s">
        <v>135</v>
      </c>
      <c r="I4284" t="s">
        <v>136</v>
      </c>
      <c r="J4284" t="s">
        <v>137</v>
      </c>
      <c r="K4284" t="s">
        <v>138</v>
      </c>
      <c r="L4284" t="s">
        <v>12546</v>
      </c>
      <c r="M4284" t="s">
        <v>12547</v>
      </c>
      <c r="N4284">
        <v>4.6866666659999998</v>
      </c>
      <c r="O4284">
        <v>0</v>
      </c>
      <c r="P4284">
        <v>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3.5549952708679502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3.5549952708679502</v>
      </c>
    </row>
    <row r="4285" spans="1:31" x14ac:dyDescent="0.25">
      <c r="A4285">
        <v>2376608</v>
      </c>
      <c r="B4285">
        <v>1</v>
      </c>
      <c r="C4285" t="s">
        <v>81</v>
      </c>
      <c r="D4285" t="s">
        <v>127</v>
      </c>
      <c r="E4285" t="s">
        <v>155</v>
      </c>
      <c r="F4285" t="s">
        <v>12548</v>
      </c>
      <c r="G4285" t="s">
        <v>495</v>
      </c>
      <c r="H4285" t="s">
        <v>135</v>
      </c>
      <c r="I4285" t="s">
        <v>136</v>
      </c>
      <c r="J4285" t="s">
        <v>137</v>
      </c>
      <c r="K4285" t="s">
        <v>138</v>
      </c>
      <c r="L4285" t="s">
        <v>12549</v>
      </c>
      <c r="M4285" t="s">
        <v>12550</v>
      </c>
      <c r="N4285">
        <v>2.733333333</v>
      </c>
      <c r="O4285">
        <v>0</v>
      </c>
      <c r="P4285">
        <v>23</v>
      </c>
      <c r="Q4285">
        <v>0</v>
      </c>
      <c r="R4285">
        <v>2</v>
      </c>
      <c r="S4285">
        <v>0</v>
      </c>
      <c r="T4285">
        <v>1</v>
      </c>
      <c r="U4285">
        <v>0</v>
      </c>
      <c r="V4285">
        <v>1</v>
      </c>
      <c r="W4285">
        <v>0</v>
      </c>
      <c r="X4285">
        <v>17.008122947511296</v>
      </c>
      <c r="Y4285">
        <v>0</v>
      </c>
      <c r="Z4285">
        <v>1.2528480338215002</v>
      </c>
      <c r="AA4285">
        <v>0</v>
      </c>
      <c r="AB4285">
        <v>3.9965566659397496</v>
      </c>
      <c r="AC4285">
        <v>0</v>
      </c>
      <c r="AD4285">
        <v>214.83267718327556</v>
      </c>
      <c r="AE4285">
        <v>237.09020483054812</v>
      </c>
    </row>
    <row r="4286" spans="1:31" x14ac:dyDescent="0.25">
      <c r="A4286">
        <v>2376609</v>
      </c>
      <c r="B4286">
        <v>1</v>
      </c>
      <c r="C4286" t="s">
        <v>80</v>
      </c>
      <c r="D4286" t="s">
        <v>93</v>
      </c>
      <c r="E4286" t="s">
        <v>155</v>
      </c>
      <c r="F4286" t="s">
        <v>12551</v>
      </c>
      <c r="G4286" t="s">
        <v>203</v>
      </c>
      <c r="H4286" t="s">
        <v>135</v>
      </c>
      <c r="I4286" t="s">
        <v>136</v>
      </c>
      <c r="J4286" t="s">
        <v>137</v>
      </c>
      <c r="K4286" t="s">
        <v>138</v>
      </c>
      <c r="L4286" t="s">
        <v>12552</v>
      </c>
      <c r="M4286" t="s">
        <v>12553</v>
      </c>
      <c r="N4286">
        <v>2.6669444439999999</v>
      </c>
      <c r="O4286">
        <v>0</v>
      </c>
      <c r="P4286">
        <v>10</v>
      </c>
      <c r="Q4286">
        <v>0</v>
      </c>
      <c r="R4286">
        <v>5</v>
      </c>
      <c r="S4286">
        <v>0</v>
      </c>
      <c r="T4286">
        <v>3</v>
      </c>
      <c r="U4286">
        <v>0</v>
      </c>
      <c r="V4286">
        <v>0</v>
      </c>
      <c r="W4286">
        <v>0</v>
      </c>
      <c r="X4286">
        <v>8.9598495518433001</v>
      </c>
      <c r="Y4286">
        <v>0</v>
      </c>
      <c r="Z4286">
        <v>24.936551641001607</v>
      </c>
      <c r="AA4286">
        <v>0</v>
      </c>
      <c r="AB4286">
        <v>8.9706715275745168</v>
      </c>
      <c r="AC4286">
        <v>0</v>
      </c>
      <c r="AD4286">
        <v>0</v>
      </c>
      <c r="AE4286">
        <v>42.867072720419422</v>
      </c>
    </row>
    <row r="4287" spans="1:31" x14ac:dyDescent="0.25">
      <c r="A4287">
        <v>2376642</v>
      </c>
      <c r="B4287">
        <v>1</v>
      </c>
      <c r="C4287" t="s">
        <v>81</v>
      </c>
      <c r="D4287" t="s">
        <v>118</v>
      </c>
      <c r="E4287" t="s">
        <v>132</v>
      </c>
      <c r="F4287" t="s">
        <v>12554</v>
      </c>
      <c r="G4287" t="s">
        <v>149</v>
      </c>
      <c r="H4287" t="s">
        <v>135</v>
      </c>
      <c r="I4287" t="s">
        <v>136</v>
      </c>
      <c r="J4287" t="s">
        <v>137</v>
      </c>
      <c r="K4287" t="s">
        <v>138</v>
      </c>
      <c r="L4287" t="s">
        <v>12555</v>
      </c>
      <c r="M4287" t="s">
        <v>12556</v>
      </c>
      <c r="N4287">
        <v>1.796944444</v>
      </c>
      <c r="O4287">
        <v>0</v>
      </c>
      <c r="P4287">
        <v>1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0.53597649680346671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0.53597649680346671</v>
      </c>
    </row>
    <row r="4288" spans="1:31" x14ac:dyDescent="0.25">
      <c r="A4288">
        <v>2376660</v>
      </c>
      <c r="B4288">
        <v>1</v>
      </c>
      <c r="C4288" t="s">
        <v>80</v>
      </c>
      <c r="D4288" t="s">
        <v>88</v>
      </c>
      <c r="E4288" t="s">
        <v>132</v>
      </c>
      <c r="F4288" t="s">
        <v>12557</v>
      </c>
      <c r="G4288" t="s">
        <v>149</v>
      </c>
      <c r="H4288" t="s">
        <v>135</v>
      </c>
      <c r="I4288" t="s">
        <v>136</v>
      </c>
      <c r="J4288" t="s">
        <v>137</v>
      </c>
      <c r="K4288" t="s">
        <v>138</v>
      </c>
      <c r="L4288" t="s">
        <v>12558</v>
      </c>
      <c r="M4288" t="s">
        <v>12559</v>
      </c>
      <c r="N4288">
        <v>1.1388888880000001</v>
      </c>
      <c r="O4288">
        <v>0</v>
      </c>
      <c r="P4288">
        <v>2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0.93044437389500012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0.93044437389500012</v>
      </c>
    </row>
    <row r="4289" spans="1:31" x14ac:dyDescent="0.25">
      <c r="A4289">
        <v>2376499</v>
      </c>
      <c r="B4289">
        <v>1</v>
      </c>
      <c r="C4289" t="s">
        <v>80</v>
      </c>
      <c r="D4289" t="s">
        <v>96</v>
      </c>
      <c r="E4289" t="s">
        <v>132</v>
      </c>
      <c r="F4289" t="s">
        <v>4717</v>
      </c>
      <c r="G4289" t="s">
        <v>134</v>
      </c>
      <c r="H4289" t="s">
        <v>135</v>
      </c>
      <c r="I4289" t="s">
        <v>136</v>
      </c>
      <c r="J4289" t="s">
        <v>137</v>
      </c>
      <c r="K4289" t="s">
        <v>138</v>
      </c>
      <c r="L4289" t="s">
        <v>12560</v>
      </c>
      <c r="M4289" t="s">
        <v>12561</v>
      </c>
      <c r="N4289">
        <v>8.540277777</v>
      </c>
      <c r="O4289">
        <v>0</v>
      </c>
      <c r="P4289">
        <v>2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</row>
    <row r="4290" spans="1:31" x14ac:dyDescent="0.25">
      <c r="A4290">
        <v>2376610</v>
      </c>
      <c r="B4290">
        <v>1</v>
      </c>
      <c r="C4290" t="s">
        <v>81</v>
      </c>
      <c r="D4290" t="s">
        <v>128</v>
      </c>
      <c r="E4290" t="s">
        <v>132</v>
      </c>
      <c r="F4290" t="s">
        <v>12562</v>
      </c>
      <c r="G4290" t="s">
        <v>134</v>
      </c>
      <c r="H4290" t="s">
        <v>135</v>
      </c>
      <c r="I4290" t="s">
        <v>136</v>
      </c>
      <c r="J4290" t="s">
        <v>137</v>
      </c>
      <c r="K4290" t="s">
        <v>138</v>
      </c>
      <c r="L4290" t="s">
        <v>12563</v>
      </c>
      <c r="M4290" t="s">
        <v>12564</v>
      </c>
      <c r="N4290">
        <v>3.57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1.0706326399088002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1.0706326399088002</v>
      </c>
    </row>
    <row r="4291" spans="1:31" x14ac:dyDescent="0.25">
      <c r="A4291">
        <v>2376630</v>
      </c>
      <c r="B4291">
        <v>1</v>
      </c>
      <c r="C4291" t="s">
        <v>80</v>
      </c>
      <c r="D4291" t="s">
        <v>99</v>
      </c>
      <c r="E4291" t="s">
        <v>132</v>
      </c>
      <c r="F4291" t="s">
        <v>12565</v>
      </c>
      <c r="G4291" t="s">
        <v>149</v>
      </c>
      <c r="H4291" t="s">
        <v>135</v>
      </c>
      <c r="I4291" t="s">
        <v>136</v>
      </c>
      <c r="J4291" t="s">
        <v>137</v>
      </c>
      <c r="K4291" t="s">
        <v>138</v>
      </c>
      <c r="L4291" t="s">
        <v>12566</v>
      </c>
      <c r="M4291" t="s">
        <v>12567</v>
      </c>
      <c r="N4291">
        <v>2.1444444439999999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</row>
    <row r="4292" spans="1:31" x14ac:dyDescent="0.25">
      <c r="A4292">
        <v>2376643</v>
      </c>
      <c r="B4292">
        <v>1</v>
      </c>
      <c r="C4292" t="s">
        <v>80</v>
      </c>
      <c r="D4292" t="s">
        <v>92</v>
      </c>
      <c r="E4292" t="s">
        <v>132</v>
      </c>
      <c r="F4292" t="s">
        <v>12568</v>
      </c>
      <c r="G4292" t="s">
        <v>149</v>
      </c>
      <c r="H4292" t="s">
        <v>135</v>
      </c>
      <c r="I4292" t="s">
        <v>136</v>
      </c>
      <c r="J4292" t="s">
        <v>137</v>
      </c>
      <c r="K4292" t="s">
        <v>138</v>
      </c>
      <c r="L4292" t="s">
        <v>12569</v>
      </c>
      <c r="M4292" t="s">
        <v>12570</v>
      </c>
      <c r="N4292">
        <v>2.9083333329999999</v>
      </c>
      <c r="O4292">
        <v>0</v>
      </c>
      <c r="P4292">
        <v>1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0.17941709871103334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0.17941709871103334</v>
      </c>
    </row>
    <row r="4293" spans="1:31" x14ac:dyDescent="0.25">
      <c r="A4293">
        <v>2376663</v>
      </c>
      <c r="B4293">
        <v>1</v>
      </c>
      <c r="C4293" t="s">
        <v>81</v>
      </c>
      <c r="D4293" t="s">
        <v>128</v>
      </c>
      <c r="E4293" t="s">
        <v>132</v>
      </c>
      <c r="F4293" t="s">
        <v>12571</v>
      </c>
      <c r="G4293" t="s">
        <v>149</v>
      </c>
      <c r="H4293" t="s">
        <v>135</v>
      </c>
      <c r="I4293" t="s">
        <v>136</v>
      </c>
      <c r="J4293" t="s">
        <v>137</v>
      </c>
      <c r="K4293" t="s">
        <v>138</v>
      </c>
      <c r="L4293" t="s">
        <v>12572</v>
      </c>
      <c r="M4293" t="s">
        <v>12573</v>
      </c>
      <c r="N4293">
        <v>1.095277777</v>
      </c>
      <c r="O4293">
        <v>0</v>
      </c>
      <c r="P4293">
        <v>7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1.7991002043340334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1.7991002043340334</v>
      </c>
    </row>
    <row r="4294" spans="1:31" x14ac:dyDescent="0.25">
      <c r="A4294">
        <v>2376664</v>
      </c>
      <c r="B4294">
        <v>1</v>
      </c>
      <c r="C4294" t="s">
        <v>81</v>
      </c>
      <c r="D4294" t="s">
        <v>118</v>
      </c>
      <c r="E4294" t="s">
        <v>155</v>
      </c>
      <c r="F4294" t="s">
        <v>12574</v>
      </c>
      <c r="G4294" t="s">
        <v>425</v>
      </c>
      <c r="H4294" t="s">
        <v>135</v>
      </c>
      <c r="I4294" t="s">
        <v>136</v>
      </c>
      <c r="J4294" t="s">
        <v>137</v>
      </c>
      <c r="K4294" t="s">
        <v>138</v>
      </c>
      <c r="L4294" t="s">
        <v>12575</v>
      </c>
      <c r="M4294" t="s">
        <v>12576</v>
      </c>
      <c r="N4294">
        <v>2.8363888880000001</v>
      </c>
      <c r="O4294">
        <v>0</v>
      </c>
      <c r="P4294">
        <v>22</v>
      </c>
      <c r="Q4294">
        <v>0</v>
      </c>
      <c r="R4294">
        <v>10</v>
      </c>
      <c r="S4294">
        <v>0</v>
      </c>
      <c r="T4294">
        <v>2</v>
      </c>
      <c r="U4294">
        <v>0</v>
      </c>
      <c r="V4294">
        <v>0</v>
      </c>
      <c r="W4294">
        <v>0</v>
      </c>
      <c r="X4294">
        <v>14.066773111770837</v>
      </c>
      <c r="Y4294">
        <v>0</v>
      </c>
      <c r="Z4294">
        <v>6.7263409976578679</v>
      </c>
      <c r="AA4294">
        <v>0</v>
      </c>
      <c r="AB4294">
        <v>2.6098597762692002</v>
      </c>
      <c r="AC4294">
        <v>0</v>
      </c>
      <c r="AD4294">
        <v>0</v>
      </c>
      <c r="AE4294">
        <v>23.402973885697907</v>
      </c>
    </row>
    <row r="4295" spans="1:31" x14ac:dyDescent="0.25">
      <c r="A4295">
        <v>2376666</v>
      </c>
      <c r="B4295">
        <v>1</v>
      </c>
      <c r="C4295" t="s">
        <v>80</v>
      </c>
      <c r="D4295" t="s">
        <v>94</v>
      </c>
      <c r="E4295" t="s">
        <v>155</v>
      </c>
      <c r="F4295" t="s">
        <v>12577</v>
      </c>
      <c r="G4295" t="s">
        <v>336</v>
      </c>
      <c r="H4295" t="s">
        <v>135</v>
      </c>
      <c r="I4295" t="s">
        <v>136</v>
      </c>
      <c r="J4295" t="s">
        <v>137</v>
      </c>
      <c r="K4295" t="s">
        <v>138</v>
      </c>
      <c r="L4295" t="s">
        <v>12578</v>
      </c>
      <c r="M4295" t="s">
        <v>12579</v>
      </c>
      <c r="N4295">
        <v>2.614166666</v>
      </c>
      <c r="O4295">
        <v>0</v>
      </c>
      <c r="P4295">
        <v>64</v>
      </c>
      <c r="Q4295">
        <v>0</v>
      </c>
      <c r="R4295">
        <v>1</v>
      </c>
      <c r="S4295">
        <v>0</v>
      </c>
      <c r="T4295">
        <v>12</v>
      </c>
      <c r="U4295">
        <v>0</v>
      </c>
      <c r="V4295">
        <v>0</v>
      </c>
      <c r="W4295">
        <v>0</v>
      </c>
      <c r="X4295">
        <v>30.425235386289213</v>
      </c>
      <c r="Y4295">
        <v>0</v>
      </c>
      <c r="Z4295">
        <v>0.44966445752385009</v>
      </c>
      <c r="AA4295">
        <v>0</v>
      </c>
      <c r="AB4295">
        <v>10.030282840031997</v>
      </c>
      <c r="AC4295">
        <v>0</v>
      </c>
      <c r="AD4295">
        <v>0</v>
      </c>
      <c r="AE4295">
        <v>40.905182683845055</v>
      </c>
    </row>
    <row r="4296" spans="1:31" x14ac:dyDescent="0.25">
      <c r="A4296">
        <v>2376672</v>
      </c>
      <c r="B4296">
        <v>1</v>
      </c>
      <c r="C4296" t="s">
        <v>80</v>
      </c>
      <c r="D4296" t="s">
        <v>84</v>
      </c>
      <c r="E4296" t="s">
        <v>155</v>
      </c>
      <c r="F4296" t="s">
        <v>12580</v>
      </c>
      <c r="G4296" t="s">
        <v>244</v>
      </c>
      <c r="H4296" t="s">
        <v>135</v>
      </c>
      <c r="I4296" t="s">
        <v>136</v>
      </c>
      <c r="J4296" t="s">
        <v>137</v>
      </c>
      <c r="K4296" t="s">
        <v>138</v>
      </c>
      <c r="L4296" t="s">
        <v>12581</v>
      </c>
      <c r="M4296" t="s">
        <v>12582</v>
      </c>
      <c r="N4296">
        <v>1.958611111</v>
      </c>
      <c r="O4296">
        <v>0</v>
      </c>
      <c r="P4296">
        <v>304</v>
      </c>
      <c r="Q4296">
        <v>0</v>
      </c>
      <c r="R4296">
        <v>0</v>
      </c>
      <c r="S4296">
        <v>0</v>
      </c>
      <c r="T4296">
        <v>47</v>
      </c>
      <c r="U4296">
        <v>0</v>
      </c>
      <c r="V4296">
        <v>0</v>
      </c>
      <c r="W4296">
        <v>0</v>
      </c>
      <c r="X4296">
        <v>130.38196977819635</v>
      </c>
      <c r="Y4296">
        <v>0</v>
      </c>
      <c r="Z4296">
        <v>0</v>
      </c>
      <c r="AA4296">
        <v>0</v>
      </c>
      <c r="AB4296">
        <v>38.92959710675585</v>
      </c>
      <c r="AC4296">
        <v>0</v>
      </c>
      <c r="AD4296">
        <v>0</v>
      </c>
      <c r="AE4296">
        <v>169.31156688495219</v>
      </c>
    </row>
    <row r="4297" spans="1:31" x14ac:dyDescent="0.25">
      <c r="A4297">
        <v>2376676</v>
      </c>
      <c r="B4297">
        <v>1</v>
      </c>
      <c r="C4297" t="s">
        <v>80</v>
      </c>
      <c r="D4297" t="s">
        <v>89</v>
      </c>
      <c r="E4297" t="s">
        <v>155</v>
      </c>
      <c r="F4297" t="s">
        <v>4281</v>
      </c>
      <c r="G4297" t="s">
        <v>203</v>
      </c>
      <c r="H4297" t="s">
        <v>135</v>
      </c>
      <c r="I4297" t="s">
        <v>136</v>
      </c>
      <c r="J4297" t="s">
        <v>137</v>
      </c>
      <c r="K4297" t="s">
        <v>138</v>
      </c>
      <c r="L4297" t="s">
        <v>12583</v>
      </c>
      <c r="M4297" t="s">
        <v>12584</v>
      </c>
      <c r="N4297">
        <v>1.1319444439999999</v>
      </c>
      <c r="O4297">
        <v>0</v>
      </c>
      <c r="P4297">
        <v>178</v>
      </c>
      <c r="Q4297">
        <v>0</v>
      </c>
      <c r="R4297">
        <v>0</v>
      </c>
      <c r="S4297">
        <v>0</v>
      </c>
      <c r="T4297">
        <v>11</v>
      </c>
      <c r="U4297">
        <v>0</v>
      </c>
      <c r="V4297">
        <v>0</v>
      </c>
      <c r="W4297">
        <v>0</v>
      </c>
      <c r="X4297">
        <v>43.519622584258258</v>
      </c>
      <c r="Y4297">
        <v>0</v>
      </c>
      <c r="Z4297">
        <v>0</v>
      </c>
      <c r="AA4297">
        <v>0</v>
      </c>
      <c r="AB4297">
        <v>3.9494642669546667</v>
      </c>
      <c r="AC4297">
        <v>0</v>
      </c>
      <c r="AD4297">
        <v>0</v>
      </c>
      <c r="AE4297">
        <v>47.469086851212921</v>
      </c>
    </row>
    <row r="4298" spans="1:31" x14ac:dyDescent="0.25">
      <c r="A4298">
        <v>2376692</v>
      </c>
      <c r="B4298">
        <v>1</v>
      </c>
      <c r="C4298" t="s">
        <v>80</v>
      </c>
      <c r="D4298" t="s">
        <v>90</v>
      </c>
      <c r="E4298" t="s">
        <v>132</v>
      </c>
      <c r="F4298" t="s">
        <v>12585</v>
      </c>
      <c r="G4298" t="s">
        <v>149</v>
      </c>
      <c r="H4298" t="s">
        <v>135</v>
      </c>
      <c r="I4298" t="s">
        <v>136</v>
      </c>
      <c r="J4298" t="s">
        <v>137</v>
      </c>
      <c r="K4298" t="s">
        <v>138</v>
      </c>
      <c r="L4298" t="s">
        <v>12586</v>
      </c>
      <c r="M4298" t="s">
        <v>12587</v>
      </c>
      <c r="N4298">
        <v>0.961388888</v>
      </c>
      <c r="O4298">
        <v>0</v>
      </c>
      <c r="P4298">
        <v>3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0.79017504050020015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0.79017504050020015</v>
      </c>
    </row>
    <row r="4299" spans="1:31" x14ac:dyDescent="0.25">
      <c r="A4299">
        <v>2376696</v>
      </c>
      <c r="B4299">
        <v>1</v>
      </c>
      <c r="C4299" t="s">
        <v>80</v>
      </c>
      <c r="D4299" t="s">
        <v>88</v>
      </c>
      <c r="E4299" t="s">
        <v>132</v>
      </c>
      <c r="F4299" t="s">
        <v>12588</v>
      </c>
      <c r="G4299" t="s">
        <v>308</v>
      </c>
      <c r="H4299" t="s">
        <v>135</v>
      </c>
      <c r="I4299" t="s">
        <v>136</v>
      </c>
      <c r="J4299" t="s">
        <v>137</v>
      </c>
      <c r="K4299" t="s">
        <v>138</v>
      </c>
      <c r="L4299" t="s">
        <v>12589</v>
      </c>
      <c r="M4299" t="s">
        <v>12590</v>
      </c>
      <c r="N4299">
        <v>0.66888888800000001</v>
      </c>
      <c r="O4299">
        <v>0</v>
      </c>
      <c r="P4299">
        <v>19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7.1348261091062675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7.1348261091062675</v>
      </c>
    </row>
    <row r="4300" spans="1:31" x14ac:dyDescent="0.25">
      <c r="A4300">
        <v>2376698</v>
      </c>
      <c r="B4300">
        <v>1</v>
      </c>
      <c r="C4300" t="s">
        <v>80</v>
      </c>
      <c r="D4300" t="s">
        <v>107</v>
      </c>
      <c r="E4300" t="s">
        <v>132</v>
      </c>
      <c r="F4300" t="s">
        <v>12591</v>
      </c>
      <c r="G4300" t="s">
        <v>134</v>
      </c>
      <c r="H4300" t="s">
        <v>135</v>
      </c>
      <c r="I4300" t="s">
        <v>136</v>
      </c>
      <c r="J4300" t="s">
        <v>137</v>
      </c>
      <c r="K4300" t="s">
        <v>138</v>
      </c>
      <c r="L4300" t="s">
        <v>12592</v>
      </c>
      <c r="M4300" t="s">
        <v>12593</v>
      </c>
      <c r="N4300">
        <v>0.98861111099999999</v>
      </c>
      <c r="O4300">
        <v>0</v>
      </c>
      <c r="P4300">
        <v>2</v>
      </c>
      <c r="Q4300">
        <v>0</v>
      </c>
      <c r="R4300">
        <v>0</v>
      </c>
      <c r="S4300">
        <v>0</v>
      </c>
      <c r="T4300">
        <v>3</v>
      </c>
      <c r="U4300">
        <v>0</v>
      </c>
      <c r="V4300">
        <v>0</v>
      </c>
      <c r="W4300">
        <v>0</v>
      </c>
      <c r="X4300">
        <v>0.50230992105450001</v>
      </c>
      <c r="Y4300">
        <v>0</v>
      </c>
      <c r="Z4300">
        <v>0</v>
      </c>
      <c r="AA4300">
        <v>0</v>
      </c>
      <c r="AB4300">
        <v>0.41600361054700002</v>
      </c>
      <c r="AC4300">
        <v>0</v>
      </c>
      <c r="AD4300">
        <v>0</v>
      </c>
      <c r="AE4300">
        <v>0.91831353160150009</v>
      </c>
    </row>
    <row r="4301" spans="1:31" x14ac:dyDescent="0.25">
      <c r="A4301">
        <v>2376700</v>
      </c>
      <c r="B4301">
        <v>1</v>
      </c>
      <c r="C4301" t="s">
        <v>80</v>
      </c>
      <c r="D4301" t="s">
        <v>96</v>
      </c>
      <c r="E4301" t="s">
        <v>132</v>
      </c>
      <c r="F4301" t="s">
        <v>12594</v>
      </c>
      <c r="G4301" t="s">
        <v>149</v>
      </c>
      <c r="H4301" t="s">
        <v>135</v>
      </c>
      <c r="I4301" t="s">
        <v>136</v>
      </c>
      <c r="J4301" t="s">
        <v>137</v>
      </c>
      <c r="K4301" t="s">
        <v>138</v>
      </c>
      <c r="L4301" t="s">
        <v>12595</v>
      </c>
      <c r="M4301" t="s">
        <v>12596</v>
      </c>
      <c r="N4301">
        <v>0.76388888799999999</v>
      </c>
      <c r="O4301">
        <v>0</v>
      </c>
      <c r="P4301">
        <v>1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2.9542955774350003E-2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2.9542955774350003E-2</v>
      </c>
    </row>
    <row r="4302" spans="1:31" x14ac:dyDescent="0.25">
      <c r="A4302">
        <v>2375395</v>
      </c>
      <c r="B4302">
        <v>1</v>
      </c>
      <c r="C4302" t="s">
        <v>80</v>
      </c>
      <c r="D4302" t="s">
        <v>106</v>
      </c>
      <c r="E4302" t="s">
        <v>184</v>
      </c>
      <c r="F4302" t="s">
        <v>12199</v>
      </c>
      <c r="G4302" t="s">
        <v>384</v>
      </c>
      <c r="H4302" t="s">
        <v>135</v>
      </c>
      <c r="I4302" t="s">
        <v>136</v>
      </c>
      <c r="J4302" t="s">
        <v>3</v>
      </c>
      <c r="K4302" t="s">
        <v>138</v>
      </c>
      <c r="L4302" t="s">
        <v>12597</v>
      </c>
      <c r="M4302" t="s">
        <v>12598</v>
      </c>
      <c r="N4302">
        <v>0.68194444399999998</v>
      </c>
      <c r="O4302">
        <v>0</v>
      </c>
      <c r="P4302">
        <v>0</v>
      </c>
      <c r="Q4302">
        <v>0</v>
      </c>
      <c r="R4302">
        <v>6</v>
      </c>
      <c r="S4302">
        <v>0</v>
      </c>
      <c r="T4302">
        <v>4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8.6612905013408348</v>
      </c>
      <c r="AA4302">
        <v>0</v>
      </c>
      <c r="AB4302">
        <v>5.2867510262852333</v>
      </c>
      <c r="AC4302">
        <v>0</v>
      </c>
      <c r="AD4302">
        <v>0</v>
      </c>
      <c r="AE4302">
        <v>13.948041527626067</v>
      </c>
    </row>
    <row r="4303" spans="1:31" x14ac:dyDescent="0.25">
      <c r="A4303">
        <v>2376711</v>
      </c>
      <c r="B4303">
        <v>1</v>
      </c>
      <c r="C4303" t="s">
        <v>80</v>
      </c>
      <c r="D4303" t="s">
        <v>83</v>
      </c>
      <c r="E4303" t="s">
        <v>132</v>
      </c>
      <c r="F4303" t="s">
        <v>12599</v>
      </c>
      <c r="G4303" t="s">
        <v>149</v>
      </c>
      <c r="H4303" t="s">
        <v>135</v>
      </c>
      <c r="I4303" t="s">
        <v>136</v>
      </c>
      <c r="J4303" t="s">
        <v>137</v>
      </c>
      <c r="K4303" t="s">
        <v>138</v>
      </c>
      <c r="L4303" t="s">
        <v>12600</v>
      </c>
      <c r="M4303" t="s">
        <v>12601</v>
      </c>
      <c r="N4303">
        <v>1.814166666</v>
      </c>
      <c r="O4303">
        <v>0</v>
      </c>
      <c r="P4303">
        <v>4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1.9105363788175667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1.9105363788175667</v>
      </c>
    </row>
    <row r="4304" spans="1:31" x14ac:dyDescent="0.25">
      <c r="A4304">
        <v>2376713</v>
      </c>
      <c r="B4304">
        <v>1</v>
      </c>
      <c r="C4304" t="s">
        <v>80</v>
      </c>
      <c r="D4304" t="s">
        <v>85</v>
      </c>
      <c r="E4304" t="s">
        <v>170</v>
      </c>
      <c r="F4304" t="s">
        <v>12602</v>
      </c>
      <c r="G4304" t="s">
        <v>203</v>
      </c>
      <c r="H4304" t="s">
        <v>135</v>
      </c>
      <c r="I4304" t="s">
        <v>136</v>
      </c>
      <c r="J4304" t="s">
        <v>137</v>
      </c>
      <c r="K4304" t="s">
        <v>138</v>
      </c>
      <c r="L4304" t="s">
        <v>12603</v>
      </c>
      <c r="M4304" t="s">
        <v>12604</v>
      </c>
      <c r="N4304">
        <v>1.886666666</v>
      </c>
      <c r="O4304">
        <v>0</v>
      </c>
      <c r="P4304">
        <v>23</v>
      </c>
      <c r="Q4304">
        <v>0</v>
      </c>
      <c r="R4304">
        <v>0</v>
      </c>
      <c r="S4304">
        <v>0</v>
      </c>
      <c r="T4304">
        <v>26</v>
      </c>
      <c r="U4304">
        <v>0</v>
      </c>
      <c r="V4304">
        <v>0</v>
      </c>
      <c r="W4304">
        <v>0</v>
      </c>
      <c r="X4304">
        <v>8.6055273562052648</v>
      </c>
      <c r="Y4304">
        <v>0</v>
      </c>
      <c r="Z4304">
        <v>0</v>
      </c>
      <c r="AA4304">
        <v>0</v>
      </c>
      <c r="AB4304">
        <v>26.71561846809173</v>
      </c>
      <c r="AC4304">
        <v>0</v>
      </c>
      <c r="AD4304">
        <v>0</v>
      </c>
      <c r="AE4304">
        <v>35.321145824296991</v>
      </c>
    </row>
    <row r="4305" spans="1:31" x14ac:dyDescent="0.25">
      <c r="A4305">
        <v>2376748</v>
      </c>
      <c r="B4305">
        <v>1</v>
      </c>
      <c r="C4305" t="s">
        <v>80</v>
      </c>
      <c r="D4305" t="s">
        <v>96</v>
      </c>
      <c r="E4305" t="s">
        <v>155</v>
      </c>
      <c r="F4305" t="s">
        <v>12605</v>
      </c>
      <c r="G4305" t="s">
        <v>594</v>
      </c>
      <c r="H4305" t="s">
        <v>135</v>
      </c>
      <c r="I4305" t="s">
        <v>136</v>
      </c>
      <c r="J4305" t="s">
        <v>137</v>
      </c>
      <c r="K4305" t="s">
        <v>138</v>
      </c>
      <c r="L4305" t="s">
        <v>12606</v>
      </c>
      <c r="M4305" t="s">
        <v>12607</v>
      </c>
      <c r="N4305">
        <v>1.2625</v>
      </c>
      <c r="O4305">
        <v>0</v>
      </c>
      <c r="P4305">
        <v>36</v>
      </c>
      <c r="Q4305">
        <v>0</v>
      </c>
      <c r="R4305">
        <v>0</v>
      </c>
      <c r="S4305">
        <v>0</v>
      </c>
      <c r="T4305">
        <v>3</v>
      </c>
      <c r="U4305">
        <v>0</v>
      </c>
      <c r="V4305">
        <v>0</v>
      </c>
      <c r="W4305">
        <v>0</v>
      </c>
      <c r="X4305">
        <v>9.9938980939242636</v>
      </c>
      <c r="Y4305">
        <v>0</v>
      </c>
      <c r="Z4305">
        <v>0</v>
      </c>
      <c r="AA4305">
        <v>0</v>
      </c>
      <c r="AB4305">
        <v>6.2905645771690661</v>
      </c>
      <c r="AC4305">
        <v>0</v>
      </c>
      <c r="AD4305">
        <v>0</v>
      </c>
      <c r="AE4305">
        <v>16.28446267109333</v>
      </c>
    </row>
    <row r="4306" spans="1:31" x14ac:dyDescent="0.25">
      <c r="A4306">
        <v>2376761</v>
      </c>
      <c r="B4306">
        <v>1</v>
      </c>
      <c r="C4306" t="s">
        <v>81</v>
      </c>
      <c r="D4306" t="s">
        <v>123</v>
      </c>
      <c r="E4306" t="s">
        <v>132</v>
      </c>
      <c r="F4306" t="s">
        <v>12608</v>
      </c>
      <c r="G4306" t="s">
        <v>161</v>
      </c>
      <c r="H4306" t="s">
        <v>135</v>
      </c>
      <c r="I4306" t="s">
        <v>136</v>
      </c>
      <c r="J4306" t="s">
        <v>137</v>
      </c>
      <c r="K4306" t="s">
        <v>138</v>
      </c>
      <c r="L4306" t="s">
        <v>12609</v>
      </c>
      <c r="M4306" t="s">
        <v>12610</v>
      </c>
      <c r="N4306">
        <v>1.1483333330000001</v>
      </c>
      <c r="O4306">
        <v>0</v>
      </c>
      <c r="P4306">
        <v>7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1.8611340140038335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1.8611340140038335</v>
      </c>
    </row>
    <row r="4307" spans="1:31" x14ac:dyDescent="0.25">
      <c r="A4307">
        <v>2376790</v>
      </c>
      <c r="B4307">
        <v>1</v>
      </c>
      <c r="C4307" t="s">
        <v>80</v>
      </c>
      <c r="D4307" t="s">
        <v>83</v>
      </c>
      <c r="E4307" t="s">
        <v>155</v>
      </c>
      <c r="F4307" t="s">
        <v>12611</v>
      </c>
      <c r="G4307" t="s">
        <v>161</v>
      </c>
      <c r="H4307" t="s">
        <v>135</v>
      </c>
      <c r="I4307" t="s">
        <v>136</v>
      </c>
      <c r="J4307" t="s">
        <v>137</v>
      </c>
      <c r="K4307" t="s">
        <v>138</v>
      </c>
      <c r="L4307" t="s">
        <v>12612</v>
      </c>
      <c r="M4307" t="s">
        <v>12613</v>
      </c>
      <c r="N4307">
        <v>0.44277777699999998</v>
      </c>
      <c r="O4307">
        <v>0</v>
      </c>
      <c r="P4307">
        <v>108</v>
      </c>
      <c r="Q4307">
        <v>0</v>
      </c>
      <c r="R4307">
        <v>0</v>
      </c>
      <c r="S4307">
        <v>0</v>
      </c>
      <c r="T4307">
        <v>2</v>
      </c>
      <c r="U4307">
        <v>0</v>
      </c>
      <c r="V4307">
        <v>0</v>
      </c>
      <c r="W4307">
        <v>0</v>
      </c>
      <c r="X4307">
        <v>12.200456442935048</v>
      </c>
      <c r="Y4307">
        <v>0</v>
      </c>
      <c r="Z4307">
        <v>0</v>
      </c>
      <c r="AA4307">
        <v>0</v>
      </c>
      <c r="AB4307">
        <v>0.17582947659360004</v>
      </c>
      <c r="AC4307">
        <v>0</v>
      </c>
      <c r="AD4307">
        <v>0</v>
      </c>
      <c r="AE4307">
        <v>12.376285919528648</v>
      </c>
    </row>
    <row r="4308" spans="1:31" x14ac:dyDescent="0.25">
      <c r="A4308">
        <v>2376739</v>
      </c>
      <c r="B4308">
        <v>1</v>
      </c>
      <c r="C4308" t="s">
        <v>80</v>
      </c>
      <c r="D4308" t="s">
        <v>92</v>
      </c>
      <c r="E4308" t="s">
        <v>155</v>
      </c>
      <c r="F4308" t="s">
        <v>12614</v>
      </c>
      <c r="G4308" t="s">
        <v>157</v>
      </c>
      <c r="H4308" t="s">
        <v>135</v>
      </c>
      <c r="I4308" t="s">
        <v>136</v>
      </c>
      <c r="J4308" t="s">
        <v>137</v>
      </c>
      <c r="K4308" t="s">
        <v>138</v>
      </c>
      <c r="L4308" t="s">
        <v>12615</v>
      </c>
      <c r="M4308" t="s">
        <v>12616</v>
      </c>
      <c r="N4308">
        <v>2.1066666660000002</v>
      </c>
      <c r="O4308">
        <v>0</v>
      </c>
      <c r="P4308">
        <v>16</v>
      </c>
      <c r="Q4308">
        <v>0</v>
      </c>
      <c r="R4308">
        <v>5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5.7887359259550006</v>
      </c>
      <c r="Y4308">
        <v>0</v>
      </c>
      <c r="Z4308">
        <v>1.8403221367992002</v>
      </c>
      <c r="AA4308">
        <v>0</v>
      </c>
      <c r="AB4308">
        <v>0</v>
      </c>
      <c r="AC4308">
        <v>0</v>
      </c>
      <c r="AD4308">
        <v>0</v>
      </c>
      <c r="AE4308">
        <v>7.6290580627542006</v>
      </c>
    </row>
    <row r="4309" spans="1:31" x14ac:dyDescent="0.25">
      <c r="A4309">
        <v>2376741</v>
      </c>
      <c r="B4309">
        <v>1</v>
      </c>
      <c r="C4309" t="s">
        <v>80</v>
      </c>
      <c r="D4309" t="s">
        <v>88</v>
      </c>
      <c r="E4309" t="s">
        <v>155</v>
      </c>
      <c r="F4309" t="s">
        <v>12617</v>
      </c>
      <c r="G4309" t="s">
        <v>353</v>
      </c>
      <c r="H4309" t="s">
        <v>135</v>
      </c>
      <c r="I4309" t="s">
        <v>136</v>
      </c>
      <c r="J4309" t="s">
        <v>137</v>
      </c>
      <c r="K4309" t="s">
        <v>294</v>
      </c>
      <c r="L4309" t="s">
        <v>12618</v>
      </c>
      <c r="M4309" t="s">
        <v>12619</v>
      </c>
      <c r="N4309">
        <v>2.3508333330000002</v>
      </c>
      <c r="O4309">
        <v>0</v>
      </c>
      <c r="P4309">
        <v>39</v>
      </c>
      <c r="Q4309">
        <v>0</v>
      </c>
      <c r="R4309">
        <v>0</v>
      </c>
      <c r="S4309">
        <v>0</v>
      </c>
      <c r="T4309">
        <v>6</v>
      </c>
      <c r="U4309">
        <v>0</v>
      </c>
      <c r="V4309">
        <v>1</v>
      </c>
      <c r="W4309">
        <v>0</v>
      </c>
      <c r="X4309">
        <v>25.311880033669535</v>
      </c>
      <c r="Y4309">
        <v>0</v>
      </c>
      <c r="Z4309">
        <v>0</v>
      </c>
      <c r="AA4309">
        <v>0</v>
      </c>
      <c r="AB4309">
        <v>59.350747189747509</v>
      </c>
      <c r="AC4309">
        <v>0</v>
      </c>
      <c r="AD4309">
        <v>8.6938951729572</v>
      </c>
      <c r="AE4309">
        <v>93.356522396374245</v>
      </c>
    </row>
    <row r="4310" spans="1:31" x14ac:dyDescent="0.25">
      <c r="A4310">
        <v>2376769</v>
      </c>
      <c r="B4310">
        <v>1</v>
      </c>
      <c r="C4310" t="s">
        <v>81</v>
      </c>
      <c r="D4310" t="s">
        <v>113</v>
      </c>
      <c r="E4310" t="s">
        <v>155</v>
      </c>
      <c r="F4310" t="s">
        <v>4780</v>
      </c>
      <c r="G4310" t="s">
        <v>203</v>
      </c>
      <c r="H4310" t="s">
        <v>135</v>
      </c>
      <c r="I4310" t="s">
        <v>136</v>
      </c>
      <c r="J4310" t="s">
        <v>137</v>
      </c>
      <c r="K4310" t="s">
        <v>138</v>
      </c>
      <c r="L4310" t="s">
        <v>12620</v>
      </c>
      <c r="M4310" t="s">
        <v>12621</v>
      </c>
      <c r="N4310">
        <v>1.437777777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1</v>
      </c>
      <c r="U4310">
        <v>0</v>
      </c>
      <c r="V4310">
        <v>0</v>
      </c>
      <c r="W4310">
        <v>0</v>
      </c>
      <c r="X4310">
        <v>2.9356886142349999E-2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2.9356886142349999E-2</v>
      </c>
    </row>
    <row r="4311" spans="1:31" x14ac:dyDescent="0.25">
      <c r="A4311">
        <v>2376795</v>
      </c>
      <c r="B4311">
        <v>1</v>
      </c>
      <c r="C4311" t="s">
        <v>81</v>
      </c>
      <c r="D4311" t="s">
        <v>122</v>
      </c>
      <c r="E4311" t="s">
        <v>132</v>
      </c>
      <c r="F4311" t="s">
        <v>12622</v>
      </c>
      <c r="G4311" t="s">
        <v>149</v>
      </c>
      <c r="H4311" t="s">
        <v>135</v>
      </c>
      <c r="I4311" t="s">
        <v>136</v>
      </c>
      <c r="J4311" t="s">
        <v>137</v>
      </c>
      <c r="K4311" t="s">
        <v>138</v>
      </c>
      <c r="L4311" t="s">
        <v>12623</v>
      </c>
      <c r="M4311" t="s">
        <v>12624</v>
      </c>
      <c r="N4311">
        <v>1.6755555550000001</v>
      </c>
      <c r="O4311">
        <v>0</v>
      </c>
      <c r="P4311">
        <v>2</v>
      </c>
      <c r="Q4311">
        <v>0</v>
      </c>
      <c r="R4311">
        <v>0</v>
      </c>
      <c r="S4311">
        <v>0</v>
      </c>
      <c r="T4311">
        <v>1</v>
      </c>
      <c r="U4311">
        <v>0</v>
      </c>
      <c r="V4311">
        <v>0</v>
      </c>
      <c r="W4311">
        <v>0</v>
      </c>
      <c r="X4311">
        <v>0.52463211010241673</v>
      </c>
      <c r="Y4311">
        <v>0</v>
      </c>
      <c r="Z4311">
        <v>0</v>
      </c>
      <c r="AA4311">
        <v>0</v>
      </c>
      <c r="AB4311">
        <v>1.273858036546667E-2</v>
      </c>
      <c r="AC4311">
        <v>0</v>
      </c>
      <c r="AD4311">
        <v>0</v>
      </c>
      <c r="AE4311">
        <v>0.53737069046788344</v>
      </c>
    </row>
    <row r="4312" spans="1:31" x14ac:dyDescent="0.25">
      <c r="A4312">
        <v>2376813</v>
      </c>
      <c r="B4312">
        <v>1</v>
      </c>
      <c r="C4312" t="s">
        <v>80</v>
      </c>
      <c r="D4312" t="s">
        <v>84</v>
      </c>
      <c r="E4312" t="s">
        <v>184</v>
      </c>
      <c r="F4312" t="s">
        <v>12625</v>
      </c>
      <c r="G4312" t="s">
        <v>12626</v>
      </c>
      <c r="H4312" t="s">
        <v>135</v>
      </c>
      <c r="I4312" t="s">
        <v>136</v>
      </c>
      <c r="J4312" t="s">
        <v>137</v>
      </c>
      <c r="K4312" t="s">
        <v>138</v>
      </c>
      <c r="L4312" t="s">
        <v>12627</v>
      </c>
      <c r="M4312" t="s">
        <v>12628</v>
      </c>
      <c r="N4312">
        <v>0.63416666600000005</v>
      </c>
      <c r="O4312">
        <v>0</v>
      </c>
      <c r="P4312">
        <v>94</v>
      </c>
      <c r="Q4312">
        <v>0</v>
      </c>
      <c r="R4312">
        <v>0</v>
      </c>
      <c r="S4312">
        <v>0</v>
      </c>
      <c r="T4312">
        <v>1</v>
      </c>
      <c r="U4312">
        <v>0</v>
      </c>
      <c r="V4312">
        <v>0</v>
      </c>
      <c r="W4312">
        <v>0</v>
      </c>
      <c r="X4312">
        <v>17.663352639622421</v>
      </c>
      <c r="Y4312">
        <v>0</v>
      </c>
      <c r="Z4312">
        <v>0</v>
      </c>
      <c r="AA4312">
        <v>0</v>
      </c>
      <c r="AB4312">
        <v>8.9788549479550006E-2</v>
      </c>
      <c r="AC4312">
        <v>0</v>
      </c>
      <c r="AD4312">
        <v>0</v>
      </c>
      <c r="AE4312">
        <v>17.753141189101971</v>
      </c>
    </row>
    <row r="4313" spans="1:31" x14ac:dyDescent="0.25">
      <c r="A4313">
        <v>2374945</v>
      </c>
      <c r="B4313">
        <v>1</v>
      </c>
      <c r="C4313" t="s">
        <v>80</v>
      </c>
      <c r="D4313" t="s">
        <v>108</v>
      </c>
      <c r="E4313" t="s">
        <v>1368</v>
      </c>
      <c r="F4313" t="s">
        <v>3904</v>
      </c>
      <c r="G4313" t="s">
        <v>2991</v>
      </c>
      <c r="H4313" t="s">
        <v>293</v>
      </c>
      <c r="I4313" t="s">
        <v>136</v>
      </c>
      <c r="J4313" t="s">
        <v>3</v>
      </c>
      <c r="K4313" t="s">
        <v>138</v>
      </c>
      <c r="L4313" t="s">
        <v>12629</v>
      </c>
      <c r="M4313" t="s">
        <v>12630</v>
      </c>
      <c r="N4313">
        <v>1.5325</v>
      </c>
      <c r="O4313">
        <v>0</v>
      </c>
      <c r="P4313">
        <v>1801</v>
      </c>
      <c r="Q4313">
        <v>2</v>
      </c>
      <c r="R4313">
        <v>399</v>
      </c>
      <c r="S4313">
        <v>14</v>
      </c>
      <c r="T4313">
        <v>259</v>
      </c>
      <c r="U4313">
        <v>0</v>
      </c>
      <c r="V4313">
        <v>0</v>
      </c>
      <c r="W4313">
        <v>0</v>
      </c>
      <c r="X4313">
        <v>425.83745286521798</v>
      </c>
      <c r="Y4313">
        <v>85.286273004580494</v>
      </c>
      <c r="Z4313">
        <v>841.67862811382236</v>
      </c>
      <c r="AA4313">
        <v>37.243890907457839</v>
      </c>
      <c r="AB4313">
        <v>267.96336250289926</v>
      </c>
      <c r="AC4313">
        <v>0</v>
      </c>
      <c r="AD4313">
        <v>0</v>
      </c>
      <c r="AE4313">
        <v>1658.0096073939781</v>
      </c>
    </row>
    <row r="4314" spans="1:31" x14ac:dyDescent="0.25">
      <c r="A4314">
        <v>2376688</v>
      </c>
      <c r="B4314">
        <v>1</v>
      </c>
      <c r="C4314" t="s">
        <v>81</v>
      </c>
      <c r="D4314" t="s">
        <v>116</v>
      </c>
      <c r="E4314" t="s">
        <v>132</v>
      </c>
      <c r="F4314" t="s">
        <v>12631</v>
      </c>
      <c r="G4314" t="s">
        <v>149</v>
      </c>
      <c r="H4314" t="s">
        <v>135</v>
      </c>
      <c r="I4314" t="s">
        <v>136</v>
      </c>
      <c r="J4314" t="s">
        <v>137</v>
      </c>
      <c r="K4314" t="s">
        <v>138</v>
      </c>
      <c r="L4314" t="s">
        <v>12632</v>
      </c>
      <c r="M4314" t="s">
        <v>12633</v>
      </c>
      <c r="N4314">
        <v>4.9722222220000001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1.0105836476127084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1.0105836476127084</v>
      </c>
    </row>
    <row r="4315" spans="1:31" x14ac:dyDescent="0.25">
      <c r="A4315">
        <v>2376701</v>
      </c>
      <c r="B4315">
        <v>1</v>
      </c>
      <c r="C4315" t="s">
        <v>81</v>
      </c>
      <c r="D4315" t="s">
        <v>112</v>
      </c>
      <c r="E4315" t="s">
        <v>132</v>
      </c>
      <c r="F4315" t="s">
        <v>12634</v>
      </c>
      <c r="G4315" t="s">
        <v>149</v>
      </c>
      <c r="H4315" t="s">
        <v>135</v>
      </c>
      <c r="I4315" t="s">
        <v>136</v>
      </c>
      <c r="J4315" t="s">
        <v>137</v>
      </c>
      <c r="K4315" t="s">
        <v>138</v>
      </c>
      <c r="L4315" t="s">
        <v>12635</v>
      </c>
      <c r="M4315" t="s">
        <v>12636</v>
      </c>
      <c r="N4315">
        <v>3.9083333329999999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0.91043305974279998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0.91043305974279998</v>
      </c>
    </row>
    <row r="4316" spans="1:31" x14ac:dyDescent="0.25">
      <c r="A4316">
        <v>2376758</v>
      </c>
      <c r="B4316">
        <v>1</v>
      </c>
      <c r="C4316" t="s">
        <v>80</v>
      </c>
      <c r="D4316" t="s">
        <v>103</v>
      </c>
      <c r="E4316" t="s">
        <v>155</v>
      </c>
      <c r="F4316" t="s">
        <v>12637</v>
      </c>
      <c r="G4316" t="s">
        <v>630</v>
      </c>
      <c r="H4316" t="s">
        <v>135</v>
      </c>
      <c r="I4316" t="s">
        <v>136</v>
      </c>
      <c r="J4316" t="s">
        <v>137</v>
      </c>
      <c r="K4316" t="s">
        <v>138</v>
      </c>
      <c r="L4316" t="s">
        <v>12638</v>
      </c>
      <c r="M4316" t="s">
        <v>12639</v>
      </c>
      <c r="N4316">
        <v>2.340833333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10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21.149089563035002</v>
      </c>
      <c r="AC4316">
        <v>0</v>
      </c>
      <c r="AD4316">
        <v>0</v>
      </c>
      <c r="AE4316">
        <v>21.149089563035002</v>
      </c>
    </row>
    <row r="4317" spans="1:31" x14ac:dyDescent="0.25">
      <c r="A4317">
        <v>2376810</v>
      </c>
      <c r="B4317">
        <v>1</v>
      </c>
      <c r="C4317" t="s">
        <v>81</v>
      </c>
      <c r="D4317" t="s">
        <v>128</v>
      </c>
      <c r="E4317" t="s">
        <v>132</v>
      </c>
      <c r="F4317" t="s">
        <v>12640</v>
      </c>
      <c r="G4317" t="s">
        <v>134</v>
      </c>
      <c r="H4317" t="s">
        <v>135</v>
      </c>
      <c r="I4317" t="s">
        <v>136</v>
      </c>
      <c r="J4317" t="s">
        <v>137</v>
      </c>
      <c r="K4317" t="s">
        <v>138</v>
      </c>
      <c r="L4317" t="s">
        <v>12641</v>
      </c>
      <c r="M4317" t="s">
        <v>12642</v>
      </c>
      <c r="N4317">
        <v>1.553055555</v>
      </c>
      <c r="O4317">
        <v>0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0.34316213417286662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0.34316213417286662</v>
      </c>
    </row>
    <row r="4318" spans="1:31" x14ac:dyDescent="0.25">
      <c r="A4318">
        <v>2376833</v>
      </c>
      <c r="B4318">
        <v>1</v>
      </c>
      <c r="C4318" t="s">
        <v>81</v>
      </c>
      <c r="D4318" t="s">
        <v>117</v>
      </c>
      <c r="E4318" t="s">
        <v>132</v>
      </c>
      <c r="F4318" t="s">
        <v>12643</v>
      </c>
      <c r="G4318" t="s">
        <v>149</v>
      </c>
      <c r="H4318" t="s">
        <v>135</v>
      </c>
      <c r="I4318" t="s">
        <v>136</v>
      </c>
      <c r="J4318" t="s">
        <v>137</v>
      </c>
      <c r="K4318" t="s">
        <v>138</v>
      </c>
      <c r="L4318" t="s">
        <v>12644</v>
      </c>
      <c r="M4318" t="s">
        <v>12645</v>
      </c>
      <c r="N4318">
        <v>1.4116666659999999</v>
      </c>
      <c r="O4318">
        <v>0</v>
      </c>
      <c r="P4318">
        <v>1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0.32813268184800004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0.32813268184800004</v>
      </c>
    </row>
    <row r="4319" spans="1:31" x14ac:dyDescent="0.25">
      <c r="A4319">
        <v>2376844</v>
      </c>
      <c r="B4319">
        <v>1</v>
      </c>
      <c r="C4319" t="s">
        <v>80</v>
      </c>
      <c r="D4319" t="s">
        <v>83</v>
      </c>
      <c r="E4319" t="s">
        <v>155</v>
      </c>
      <c r="F4319" t="s">
        <v>12646</v>
      </c>
      <c r="G4319" t="s">
        <v>172</v>
      </c>
      <c r="H4319" t="s">
        <v>135</v>
      </c>
      <c r="I4319" t="s">
        <v>136</v>
      </c>
      <c r="J4319" t="s">
        <v>137</v>
      </c>
      <c r="K4319" t="s">
        <v>138</v>
      </c>
      <c r="L4319" t="s">
        <v>12647</v>
      </c>
      <c r="M4319" t="s">
        <v>12648</v>
      </c>
      <c r="N4319">
        <v>1.03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4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22.469684023885293</v>
      </c>
      <c r="AC4319">
        <v>0</v>
      </c>
      <c r="AD4319">
        <v>0</v>
      </c>
      <c r="AE4319">
        <v>22.469684023885293</v>
      </c>
    </row>
    <row r="4320" spans="1:31" x14ac:dyDescent="0.25">
      <c r="A4320">
        <v>2376686</v>
      </c>
      <c r="B4320">
        <v>1</v>
      </c>
      <c r="C4320" t="s">
        <v>81</v>
      </c>
      <c r="D4320" t="s">
        <v>112</v>
      </c>
      <c r="E4320" t="s">
        <v>155</v>
      </c>
      <c r="F4320" t="s">
        <v>12649</v>
      </c>
      <c r="G4320" t="s">
        <v>203</v>
      </c>
      <c r="H4320" t="s">
        <v>135</v>
      </c>
      <c r="I4320" t="s">
        <v>136</v>
      </c>
      <c r="J4320" t="s">
        <v>137</v>
      </c>
      <c r="K4320" t="s">
        <v>138</v>
      </c>
      <c r="L4320" t="s">
        <v>12650</v>
      </c>
      <c r="M4320" t="s">
        <v>12651</v>
      </c>
      <c r="N4320">
        <v>4.5827777770000004</v>
      </c>
      <c r="O4320">
        <v>0</v>
      </c>
      <c r="P4320">
        <v>101</v>
      </c>
      <c r="Q4320">
        <v>0</v>
      </c>
      <c r="R4320">
        <v>0</v>
      </c>
      <c r="S4320">
        <v>0</v>
      </c>
      <c r="T4320">
        <v>9</v>
      </c>
      <c r="U4320">
        <v>0</v>
      </c>
      <c r="V4320">
        <v>0</v>
      </c>
      <c r="W4320">
        <v>0</v>
      </c>
      <c r="X4320">
        <v>79.470312988860769</v>
      </c>
      <c r="Y4320">
        <v>0</v>
      </c>
      <c r="Z4320">
        <v>0</v>
      </c>
      <c r="AA4320">
        <v>0</v>
      </c>
      <c r="AB4320">
        <v>45.750015786772018</v>
      </c>
      <c r="AC4320">
        <v>0</v>
      </c>
      <c r="AD4320">
        <v>0</v>
      </c>
      <c r="AE4320">
        <v>125.22032877563279</v>
      </c>
    </row>
    <row r="4321" spans="1:31" x14ac:dyDescent="0.25">
      <c r="A4321">
        <v>2376782</v>
      </c>
      <c r="B4321">
        <v>1</v>
      </c>
      <c r="C4321" t="s">
        <v>80</v>
      </c>
      <c r="D4321" t="s">
        <v>107</v>
      </c>
      <c r="E4321" t="s">
        <v>132</v>
      </c>
      <c r="F4321" t="s">
        <v>12652</v>
      </c>
      <c r="G4321" t="s">
        <v>149</v>
      </c>
      <c r="H4321" t="s">
        <v>135</v>
      </c>
      <c r="I4321" t="s">
        <v>136</v>
      </c>
      <c r="J4321" t="s">
        <v>137</v>
      </c>
      <c r="K4321" t="s">
        <v>138</v>
      </c>
      <c r="L4321" t="s">
        <v>12653</v>
      </c>
      <c r="M4321" t="s">
        <v>12654</v>
      </c>
      <c r="N4321">
        <v>2.5188888880000002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1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</row>
    <row r="4322" spans="1:31" x14ac:dyDescent="0.25">
      <c r="A4322">
        <v>2376845</v>
      </c>
      <c r="B4322">
        <v>1</v>
      </c>
      <c r="C4322" t="s">
        <v>80</v>
      </c>
      <c r="D4322" t="s">
        <v>100</v>
      </c>
      <c r="E4322" t="s">
        <v>155</v>
      </c>
      <c r="F4322" t="s">
        <v>12655</v>
      </c>
      <c r="G4322" t="s">
        <v>203</v>
      </c>
      <c r="H4322" t="s">
        <v>135</v>
      </c>
      <c r="I4322" t="s">
        <v>136</v>
      </c>
      <c r="J4322" t="s">
        <v>137</v>
      </c>
      <c r="K4322" t="s">
        <v>138</v>
      </c>
      <c r="L4322" t="s">
        <v>12656</v>
      </c>
      <c r="M4322" t="s">
        <v>12657</v>
      </c>
      <c r="N4322">
        <v>2.5</v>
      </c>
      <c r="O4322">
        <v>0</v>
      </c>
      <c r="P4322">
        <v>94</v>
      </c>
      <c r="Q4322">
        <v>0</v>
      </c>
      <c r="R4322">
        <v>0</v>
      </c>
      <c r="S4322">
        <v>0</v>
      </c>
      <c r="T4322">
        <v>5</v>
      </c>
      <c r="U4322">
        <v>0</v>
      </c>
      <c r="V4322">
        <v>0</v>
      </c>
      <c r="W4322">
        <v>0</v>
      </c>
      <c r="X4322">
        <v>62.650461645068425</v>
      </c>
      <c r="Y4322">
        <v>0</v>
      </c>
      <c r="Z4322">
        <v>0</v>
      </c>
      <c r="AA4322">
        <v>0</v>
      </c>
      <c r="AB4322">
        <v>26.516848055033662</v>
      </c>
      <c r="AC4322">
        <v>0</v>
      </c>
      <c r="AD4322">
        <v>0</v>
      </c>
      <c r="AE4322">
        <v>89.167309700102095</v>
      </c>
    </row>
    <row r="4323" spans="1:31" x14ac:dyDescent="0.25">
      <c r="A4323">
        <v>2376860</v>
      </c>
      <c r="B4323">
        <v>1</v>
      </c>
      <c r="C4323" t="s">
        <v>80</v>
      </c>
      <c r="D4323" t="s">
        <v>106</v>
      </c>
      <c r="E4323" t="s">
        <v>132</v>
      </c>
      <c r="F4323" t="s">
        <v>12658</v>
      </c>
      <c r="G4323" t="s">
        <v>308</v>
      </c>
      <c r="H4323" t="s">
        <v>135</v>
      </c>
      <c r="I4323" t="s">
        <v>136</v>
      </c>
      <c r="J4323" t="s">
        <v>137</v>
      </c>
      <c r="K4323" t="s">
        <v>138</v>
      </c>
      <c r="L4323" t="s">
        <v>12659</v>
      </c>
      <c r="M4323" t="s">
        <v>12660</v>
      </c>
      <c r="N4323">
        <v>0.86611111100000004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2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4.4086195062812505</v>
      </c>
      <c r="AC4323">
        <v>0</v>
      </c>
      <c r="AD4323">
        <v>0</v>
      </c>
      <c r="AE4323">
        <v>4.4086195062812505</v>
      </c>
    </row>
    <row r="4324" spans="1:31" x14ac:dyDescent="0.25">
      <c r="A4324">
        <v>2376871</v>
      </c>
      <c r="B4324">
        <v>1</v>
      </c>
      <c r="C4324" t="s">
        <v>80</v>
      </c>
      <c r="D4324" t="s">
        <v>85</v>
      </c>
      <c r="E4324" t="s">
        <v>132</v>
      </c>
      <c r="F4324" t="s">
        <v>12661</v>
      </c>
      <c r="G4324" t="s">
        <v>134</v>
      </c>
      <c r="H4324" t="s">
        <v>135</v>
      </c>
      <c r="I4324" t="s">
        <v>136</v>
      </c>
      <c r="J4324" t="s">
        <v>137</v>
      </c>
      <c r="K4324" t="s">
        <v>138</v>
      </c>
      <c r="L4324" t="s">
        <v>12662</v>
      </c>
      <c r="M4324" t="s">
        <v>12663</v>
      </c>
      <c r="N4324">
        <v>0.63777777700000005</v>
      </c>
      <c r="O4324">
        <v>0</v>
      </c>
      <c r="P4324">
        <v>13</v>
      </c>
      <c r="Q4324">
        <v>0</v>
      </c>
      <c r="R4324">
        <v>0</v>
      </c>
      <c r="S4324">
        <v>0</v>
      </c>
      <c r="T4324">
        <v>4</v>
      </c>
      <c r="U4324">
        <v>0</v>
      </c>
      <c r="V4324">
        <v>0</v>
      </c>
      <c r="W4324">
        <v>0</v>
      </c>
      <c r="X4324">
        <v>4.5849264947621347</v>
      </c>
      <c r="Y4324">
        <v>0</v>
      </c>
      <c r="Z4324">
        <v>0</v>
      </c>
      <c r="AA4324">
        <v>0</v>
      </c>
      <c r="AB4324">
        <v>44.246805597879494</v>
      </c>
      <c r="AC4324">
        <v>0</v>
      </c>
      <c r="AD4324">
        <v>0</v>
      </c>
      <c r="AE4324">
        <v>48.83173209264163</v>
      </c>
    </row>
    <row r="4325" spans="1:31" x14ac:dyDescent="0.25">
      <c r="A4325">
        <v>2376728</v>
      </c>
      <c r="B4325">
        <v>1</v>
      </c>
      <c r="C4325" t="s">
        <v>80</v>
      </c>
      <c r="D4325" t="s">
        <v>97</v>
      </c>
      <c r="E4325" t="s">
        <v>132</v>
      </c>
      <c r="F4325" t="s">
        <v>12664</v>
      </c>
      <c r="G4325" t="s">
        <v>134</v>
      </c>
      <c r="H4325" t="s">
        <v>135</v>
      </c>
      <c r="I4325" t="s">
        <v>136</v>
      </c>
      <c r="J4325" t="s">
        <v>137</v>
      </c>
      <c r="K4325" t="s">
        <v>138</v>
      </c>
      <c r="L4325" t="s">
        <v>12665</v>
      </c>
      <c r="M4325" t="s">
        <v>12666</v>
      </c>
      <c r="N4325">
        <v>5.2688888880000002</v>
      </c>
      <c r="O4325">
        <v>0</v>
      </c>
      <c r="P4325">
        <v>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1.5350595947017331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1.5350595947017331</v>
      </c>
    </row>
    <row r="4326" spans="1:31" x14ac:dyDescent="0.25">
      <c r="A4326">
        <v>2376766</v>
      </c>
      <c r="B4326">
        <v>1</v>
      </c>
      <c r="C4326" t="s">
        <v>80</v>
      </c>
      <c r="D4326" t="s">
        <v>99</v>
      </c>
      <c r="E4326" t="s">
        <v>132</v>
      </c>
      <c r="F4326" t="s">
        <v>12667</v>
      </c>
      <c r="G4326" t="s">
        <v>149</v>
      </c>
      <c r="H4326" t="s">
        <v>135</v>
      </c>
      <c r="I4326" t="s">
        <v>136</v>
      </c>
      <c r="J4326" t="s">
        <v>137</v>
      </c>
      <c r="K4326" t="s">
        <v>138</v>
      </c>
      <c r="L4326" t="s">
        <v>12668</v>
      </c>
      <c r="M4326" t="s">
        <v>12669</v>
      </c>
      <c r="N4326">
        <v>4.2211111109999999</v>
      </c>
      <c r="O4326">
        <v>0</v>
      </c>
      <c r="P4326">
        <v>1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</row>
    <row r="4327" spans="1:31" x14ac:dyDescent="0.25">
      <c r="A4327">
        <v>2376843</v>
      </c>
      <c r="B4327">
        <v>1</v>
      </c>
      <c r="C4327" t="s">
        <v>81</v>
      </c>
      <c r="D4327" t="s">
        <v>128</v>
      </c>
      <c r="E4327" t="s">
        <v>132</v>
      </c>
      <c r="F4327" t="s">
        <v>12670</v>
      </c>
      <c r="G4327" t="s">
        <v>149</v>
      </c>
      <c r="H4327" t="s">
        <v>135</v>
      </c>
      <c r="I4327" t="s">
        <v>136</v>
      </c>
      <c r="J4327" t="s">
        <v>137</v>
      </c>
      <c r="K4327" t="s">
        <v>138</v>
      </c>
      <c r="L4327" t="s">
        <v>12671</v>
      </c>
      <c r="M4327" t="s">
        <v>12672</v>
      </c>
      <c r="N4327">
        <v>3.3080555550000001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4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12.054460348578374</v>
      </c>
      <c r="AC4327">
        <v>0</v>
      </c>
      <c r="AD4327">
        <v>0</v>
      </c>
      <c r="AE4327">
        <v>12.054460348578374</v>
      </c>
    </row>
    <row r="4328" spans="1:31" x14ac:dyDescent="0.25">
      <c r="A4328">
        <v>2376846</v>
      </c>
      <c r="B4328">
        <v>1</v>
      </c>
      <c r="C4328" t="s">
        <v>81</v>
      </c>
      <c r="D4328" t="s">
        <v>123</v>
      </c>
      <c r="E4328" t="s">
        <v>132</v>
      </c>
      <c r="F4328" t="s">
        <v>12673</v>
      </c>
      <c r="G4328" t="s">
        <v>149</v>
      </c>
      <c r="H4328" t="s">
        <v>135</v>
      </c>
      <c r="I4328" t="s">
        <v>136</v>
      </c>
      <c r="J4328" t="s">
        <v>137</v>
      </c>
      <c r="K4328" t="s">
        <v>138</v>
      </c>
      <c r="L4328" t="s">
        <v>12674</v>
      </c>
      <c r="M4328" t="s">
        <v>12675</v>
      </c>
      <c r="N4328">
        <v>2.7858333329999998</v>
      </c>
      <c r="O4328">
        <v>0</v>
      </c>
      <c r="P4328">
        <v>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0.50503787118870003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0.50503787118870003</v>
      </c>
    </row>
    <row r="4329" spans="1:31" x14ac:dyDescent="0.25">
      <c r="A4329">
        <v>2376882</v>
      </c>
      <c r="B4329">
        <v>1</v>
      </c>
      <c r="C4329" t="s">
        <v>80</v>
      </c>
      <c r="D4329" t="s">
        <v>84</v>
      </c>
      <c r="E4329" t="s">
        <v>155</v>
      </c>
      <c r="F4329" t="s">
        <v>12676</v>
      </c>
      <c r="G4329" t="s">
        <v>157</v>
      </c>
      <c r="H4329" t="s">
        <v>135</v>
      </c>
      <c r="I4329" t="s">
        <v>136</v>
      </c>
      <c r="J4329" t="s">
        <v>137</v>
      </c>
      <c r="K4329" t="s">
        <v>138</v>
      </c>
      <c r="L4329" t="s">
        <v>12677</v>
      </c>
      <c r="M4329" t="s">
        <v>12678</v>
      </c>
      <c r="N4329">
        <v>1.374166666</v>
      </c>
      <c r="O4329">
        <v>0</v>
      </c>
      <c r="P4329">
        <v>61</v>
      </c>
      <c r="Q4329">
        <v>0</v>
      </c>
      <c r="R4329">
        <v>13</v>
      </c>
      <c r="S4329">
        <v>0</v>
      </c>
      <c r="T4329">
        <v>6</v>
      </c>
      <c r="U4329">
        <v>0</v>
      </c>
      <c r="V4329">
        <v>0</v>
      </c>
      <c r="W4329">
        <v>0</v>
      </c>
      <c r="X4329">
        <v>20.112623796238424</v>
      </c>
      <c r="Y4329">
        <v>0</v>
      </c>
      <c r="Z4329">
        <v>7.2923391228768244</v>
      </c>
      <c r="AA4329">
        <v>0</v>
      </c>
      <c r="AB4329">
        <v>17.573212178405626</v>
      </c>
      <c r="AC4329">
        <v>0</v>
      </c>
      <c r="AD4329">
        <v>0</v>
      </c>
      <c r="AE4329">
        <v>44.978175097520875</v>
      </c>
    </row>
    <row r="4330" spans="1:31" x14ac:dyDescent="0.25">
      <c r="A4330">
        <v>2376909</v>
      </c>
      <c r="B4330">
        <v>1</v>
      </c>
      <c r="C4330" t="s">
        <v>80</v>
      </c>
      <c r="D4330" t="s">
        <v>100</v>
      </c>
      <c r="E4330" t="s">
        <v>155</v>
      </c>
      <c r="F4330" t="s">
        <v>12679</v>
      </c>
      <c r="G4330" t="s">
        <v>161</v>
      </c>
      <c r="H4330" t="s">
        <v>135</v>
      </c>
      <c r="I4330" t="s">
        <v>136</v>
      </c>
      <c r="J4330" t="s">
        <v>137</v>
      </c>
      <c r="K4330" t="s">
        <v>138</v>
      </c>
      <c r="L4330" t="s">
        <v>12680</v>
      </c>
      <c r="M4330" t="s">
        <v>12681</v>
      </c>
      <c r="N4330">
        <v>1.3425</v>
      </c>
      <c r="O4330">
        <v>0</v>
      </c>
      <c r="P4330">
        <v>120</v>
      </c>
      <c r="Q4330">
        <v>0</v>
      </c>
      <c r="R4330">
        <v>0</v>
      </c>
      <c r="S4330">
        <v>0</v>
      </c>
      <c r="T4330">
        <v>8</v>
      </c>
      <c r="U4330">
        <v>0</v>
      </c>
      <c r="V4330">
        <v>0</v>
      </c>
      <c r="W4330">
        <v>0</v>
      </c>
      <c r="X4330">
        <v>41.761183680416444</v>
      </c>
      <c r="Y4330">
        <v>0</v>
      </c>
      <c r="Z4330">
        <v>0</v>
      </c>
      <c r="AA4330">
        <v>0</v>
      </c>
      <c r="AB4330">
        <v>4.3915694077875003</v>
      </c>
      <c r="AC4330">
        <v>0</v>
      </c>
      <c r="AD4330">
        <v>0</v>
      </c>
      <c r="AE4330">
        <v>46.152753088203944</v>
      </c>
    </row>
    <row r="4331" spans="1:31" x14ac:dyDescent="0.25">
      <c r="A4331">
        <v>2376921</v>
      </c>
      <c r="B4331">
        <v>1</v>
      </c>
      <c r="C4331" t="s">
        <v>80</v>
      </c>
      <c r="D4331" t="s">
        <v>101</v>
      </c>
      <c r="E4331" t="s">
        <v>155</v>
      </c>
      <c r="F4331" t="s">
        <v>12682</v>
      </c>
      <c r="G4331" t="s">
        <v>594</v>
      </c>
      <c r="H4331" t="s">
        <v>135</v>
      </c>
      <c r="I4331" t="s">
        <v>136</v>
      </c>
      <c r="J4331" t="s">
        <v>137</v>
      </c>
      <c r="K4331" t="s">
        <v>138</v>
      </c>
      <c r="L4331" t="s">
        <v>12683</v>
      </c>
      <c r="M4331" t="s">
        <v>12684</v>
      </c>
      <c r="N4331">
        <v>1.06</v>
      </c>
      <c r="O4331">
        <v>0</v>
      </c>
      <c r="P4331">
        <v>4</v>
      </c>
      <c r="Q4331">
        <v>0</v>
      </c>
      <c r="R4331">
        <v>0</v>
      </c>
      <c r="S4331">
        <v>0</v>
      </c>
      <c r="T4331">
        <v>1</v>
      </c>
      <c r="U4331">
        <v>0</v>
      </c>
      <c r="V4331">
        <v>0</v>
      </c>
      <c r="W4331">
        <v>0</v>
      </c>
      <c r="X4331">
        <v>0.50698531615829989</v>
      </c>
      <c r="Y4331">
        <v>0</v>
      </c>
      <c r="Z4331">
        <v>0</v>
      </c>
      <c r="AA4331">
        <v>0</v>
      </c>
      <c r="AB4331">
        <v>1.0731616800735502</v>
      </c>
      <c r="AC4331">
        <v>0</v>
      </c>
      <c r="AD4331">
        <v>0</v>
      </c>
      <c r="AE4331">
        <v>1.58014699623185</v>
      </c>
    </row>
    <row r="4332" spans="1:31" x14ac:dyDescent="0.25">
      <c r="A4332">
        <v>2376932</v>
      </c>
      <c r="B4332">
        <v>1</v>
      </c>
      <c r="C4332" t="s">
        <v>80</v>
      </c>
      <c r="D4332" t="s">
        <v>95</v>
      </c>
      <c r="E4332" t="s">
        <v>155</v>
      </c>
      <c r="F4332" t="s">
        <v>12685</v>
      </c>
      <c r="G4332" t="s">
        <v>161</v>
      </c>
      <c r="H4332" t="s">
        <v>135</v>
      </c>
      <c r="I4332" t="s">
        <v>136</v>
      </c>
      <c r="J4332" t="s">
        <v>137</v>
      </c>
      <c r="K4332" t="s">
        <v>138</v>
      </c>
      <c r="L4332" t="s">
        <v>12686</v>
      </c>
      <c r="M4332" t="s">
        <v>12687</v>
      </c>
      <c r="N4332">
        <v>0.52277777700000005</v>
      </c>
      <c r="O4332">
        <v>0</v>
      </c>
      <c r="P4332">
        <v>104</v>
      </c>
      <c r="Q4332">
        <v>0</v>
      </c>
      <c r="R4332">
        <v>0</v>
      </c>
      <c r="S4332">
        <v>0</v>
      </c>
      <c r="T4332">
        <v>20</v>
      </c>
      <c r="U4332">
        <v>0</v>
      </c>
      <c r="V4332">
        <v>0</v>
      </c>
      <c r="W4332">
        <v>0</v>
      </c>
      <c r="X4332">
        <v>12.057219869896507</v>
      </c>
      <c r="Y4332">
        <v>0</v>
      </c>
      <c r="Z4332">
        <v>0</v>
      </c>
      <c r="AA4332">
        <v>0</v>
      </c>
      <c r="AB4332">
        <v>30.696005631726404</v>
      </c>
      <c r="AC4332">
        <v>0</v>
      </c>
      <c r="AD4332">
        <v>0</v>
      </c>
      <c r="AE4332">
        <v>42.753225501622907</v>
      </c>
    </row>
    <row r="4333" spans="1:31" x14ac:dyDescent="0.25">
      <c r="A4333">
        <v>2376933</v>
      </c>
      <c r="B4333">
        <v>1</v>
      </c>
      <c r="C4333" t="s">
        <v>80</v>
      </c>
      <c r="D4333" t="s">
        <v>100</v>
      </c>
      <c r="E4333" t="s">
        <v>132</v>
      </c>
      <c r="F4333" t="s">
        <v>12688</v>
      </c>
      <c r="G4333" t="s">
        <v>145</v>
      </c>
      <c r="H4333" t="s">
        <v>135</v>
      </c>
      <c r="I4333" t="s">
        <v>136</v>
      </c>
      <c r="J4333" t="s">
        <v>137</v>
      </c>
      <c r="K4333" t="s">
        <v>138</v>
      </c>
      <c r="L4333" t="s">
        <v>12689</v>
      </c>
      <c r="M4333" t="s">
        <v>12690</v>
      </c>
      <c r="N4333">
        <v>0.76888888799999999</v>
      </c>
      <c r="O4333">
        <v>0</v>
      </c>
      <c r="P4333">
        <v>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0.26574897768310002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0.26574897768310002</v>
      </c>
    </row>
    <row r="4334" spans="1:31" x14ac:dyDescent="0.25">
      <c r="A4334">
        <v>2376945</v>
      </c>
      <c r="B4334">
        <v>1</v>
      </c>
      <c r="C4334" t="s">
        <v>80</v>
      </c>
      <c r="D4334" t="s">
        <v>107</v>
      </c>
      <c r="E4334" t="s">
        <v>132</v>
      </c>
      <c r="F4334" t="s">
        <v>12691</v>
      </c>
      <c r="G4334" t="s">
        <v>145</v>
      </c>
      <c r="H4334" t="s">
        <v>135</v>
      </c>
      <c r="I4334" t="s">
        <v>136</v>
      </c>
      <c r="J4334" t="s">
        <v>137</v>
      </c>
      <c r="K4334" t="s">
        <v>138</v>
      </c>
      <c r="L4334" t="s">
        <v>12692</v>
      </c>
      <c r="M4334" t="s">
        <v>12693</v>
      </c>
      <c r="N4334">
        <v>1.2847222220000001</v>
      </c>
      <c r="O4334">
        <v>0</v>
      </c>
      <c r="P4334">
        <v>1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0.23290828847017503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0.23290828847017503</v>
      </c>
    </row>
    <row r="4335" spans="1:31" x14ac:dyDescent="0.25">
      <c r="A4335">
        <v>2376947</v>
      </c>
      <c r="B4335">
        <v>1</v>
      </c>
      <c r="C4335" t="s">
        <v>80</v>
      </c>
      <c r="D4335" t="s">
        <v>99</v>
      </c>
      <c r="E4335" t="s">
        <v>132</v>
      </c>
      <c r="F4335" t="s">
        <v>12694</v>
      </c>
      <c r="G4335" t="s">
        <v>149</v>
      </c>
      <c r="H4335" t="s">
        <v>135</v>
      </c>
      <c r="I4335" t="s">
        <v>136</v>
      </c>
      <c r="J4335" t="s">
        <v>137</v>
      </c>
      <c r="K4335" t="s">
        <v>138</v>
      </c>
      <c r="L4335" t="s">
        <v>12695</v>
      </c>
      <c r="M4335" t="s">
        <v>12696</v>
      </c>
      <c r="N4335">
        <v>0.49916666599999998</v>
      </c>
      <c r="O4335">
        <v>0</v>
      </c>
      <c r="P4335">
        <v>1</v>
      </c>
      <c r="Q4335">
        <v>0</v>
      </c>
      <c r="R4335">
        <v>0</v>
      </c>
      <c r="S4335">
        <v>0</v>
      </c>
      <c r="T4335">
        <v>2</v>
      </c>
      <c r="U4335">
        <v>0</v>
      </c>
      <c r="V4335">
        <v>0</v>
      </c>
      <c r="W4335">
        <v>0</v>
      </c>
      <c r="X4335">
        <v>0.25532259105173333</v>
      </c>
      <c r="Y4335">
        <v>0</v>
      </c>
      <c r="Z4335">
        <v>0</v>
      </c>
      <c r="AA4335">
        <v>0</v>
      </c>
      <c r="AB4335">
        <v>1.0362718128519166</v>
      </c>
      <c r="AC4335">
        <v>0</v>
      </c>
      <c r="AD4335">
        <v>0</v>
      </c>
      <c r="AE4335">
        <v>1.29159440390365</v>
      </c>
    </row>
    <row r="4336" spans="1:31" x14ac:dyDescent="0.25">
      <c r="A4336">
        <v>2376881</v>
      </c>
      <c r="B4336">
        <v>1</v>
      </c>
      <c r="C4336" t="s">
        <v>81</v>
      </c>
      <c r="D4336" t="s">
        <v>120</v>
      </c>
      <c r="E4336" t="s">
        <v>155</v>
      </c>
      <c r="F4336" t="s">
        <v>12697</v>
      </c>
      <c r="G4336" t="s">
        <v>203</v>
      </c>
      <c r="H4336" t="s">
        <v>135</v>
      </c>
      <c r="I4336" t="s">
        <v>136</v>
      </c>
      <c r="J4336" t="s">
        <v>137</v>
      </c>
      <c r="K4336" t="s">
        <v>138</v>
      </c>
      <c r="L4336" t="s">
        <v>12698</v>
      </c>
      <c r="M4336" t="s">
        <v>12699</v>
      </c>
      <c r="N4336">
        <v>1.9641666659999999</v>
      </c>
      <c r="O4336">
        <v>0</v>
      </c>
      <c r="P4336">
        <v>1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0.46627021046625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0.46627021046625</v>
      </c>
    </row>
    <row r="4337" spans="1:31" x14ac:dyDescent="0.25">
      <c r="A4337">
        <v>2376894</v>
      </c>
      <c r="B4337">
        <v>1</v>
      </c>
      <c r="C4337" t="s">
        <v>80</v>
      </c>
      <c r="D4337" t="s">
        <v>95</v>
      </c>
      <c r="E4337" t="s">
        <v>155</v>
      </c>
      <c r="F4337" t="s">
        <v>12700</v>
      </c>
      <c r="G4337" t="s">
        <v>161</v>
      </c>
      <c r="H4337" t="s">
        <v>135</v>
      </c>
      <c r="I4337" t="s">
        <v>136</v>
      </c>
      <c r="J4337" t="s">
        <v>137</v>
      </c>
      <c r="K4337" t="s">
        <v>138</v>
      </c>
      <c r="L4337" t="s">
        <v>12701</v>
      </c>
      <c r="M4337" t="s">
        <v>12702</v>
      </c>
      <c r="N4337">
        <v>0.70750000000000002</v>
      </c>
      <c r="O4337">
        <v>0</v>
      </c>
      <c r="P4337">
        <v>98</v>
      </c>
      <c r="Q4337">
        <v>0</v>
      </c>
      <c r="R4337">
        <v>0</v>
      </c>
      <c r="S4337">
        <v>0</v>
      </c>
      <c r="T4337">
        <v>3</v>
      </c>
      <c r="U4337">
        <v>0</v>
      </c>
      <c r="V4337">
        <v>0</v>
      </c>
      <c r="W4337">
        <v>0</v>
      </c>
      <c r="X4337">
        <v>11.387177744877972</v>
      </c>
      <c r="Y4337">
        <v>0</v>
      </c>
      <c r="Z4337">
        <v>0</v>
      </c>
      <c r="AA4337">
        <v>0</v>
      </c>
      <c r="AB4337">
        <v>2.9946024906972917</v>
      </c>
      <c r="AC4337">
        <v>0</v>
      </c>
      <c r="AD4337">
        <v>0</v>
      </c>
      <c r="AE4337">
        <v>14.381780235575263</v>
      </c>
    </row>
    <row r="4338" spans="1:31" x14ac:dyDescent="0.25">
      <c r="A4338">
        <v>2376927</v>
      </c>
      <c r="B4338">
        <v>1</v>
      </c>
      <c r="C4338" t="s">
        <v>80</v>
      </c>
      <c r="D4338" t="s">
        <v>97</v>
      </c>
      <c r="E4338" t="s">
        <v>132</v>
      </c>
      <c r="F4338" t="s">
        <v>12703</v>
      </c>
      <c r="G4338" t="s">
        <v>149</v>
      </c>
      <c r="H4338" t="s">
        <v>135</v>
      </c>
      <c r="I4338" t="s">
        <v>136</v>
      </c>
      <c r="J4338" t="s">
        <v>137</v>
      </c>
      <c r="K4338" t="s">
        <v>138</v>
      </c>
      <c r="L4338" t="s">
        <v>12704</v>
      </c>
      <c r="M4338" t="s">
        <v>12705</v>
      </c>
      <c r="N4338">
        <v>1.6855555550000001</v>
      </c>
      <c r="O4338">
        <v>0</v>
      </c>
      <c r="P4338">
        <v>1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0.92638056324999996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0.92638056324999996</v>
      </c>
    </row>
    <row r="4339" spans="1:31" x14ac:dyDescent="0.25">
      <c r="A4339">
        <v>2376957</v>
      </c>
      <c r="B4339">
        <v>1</v>
      </c>
      <c r="C4339" t="s">
        <v>81</v>
      </c>
      <c r="D4339" t="s">
        <v>122</v>
      </c>
      <c r="E4339" t="s">
        <v>132</v>
      </c>
      <c r="F4339" t="s">
        <v>12706</v>
      </c>
      <c r="G4339" t="s">
        <v>149</v>
      </c>
      <c r="H4339" t="s">
        <v>135</v>
      </c>
      <c r="I4339" t="s">
        <v>136</v>
      </c>
      <c r="J4339" t="s">
        <v>137</v>
      </c>
      <c r="K4339" t="s">
        <v>138</v>
      </c>
      <c r="L4339" t="s">
        <v>12707</v>
      </c>
      <c r="M4339" t="s">
        <v>12708</v>
      </c>
      <c r="N4339">
        <v>1.0863888880000001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4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2.7174717259403995</v>
      </c>
      <c r="AC4339">
        <v>0</v>
      </c>
      <c r="AD4339">
        <v>0</v>
      </c>
      <c r="AE4339">
        <v>2.7174717259403995</v>
      </c>
    </row>
    <row r="4340" spans="1:31" x14ac:dyDescent="0.25">
      <c r="A4340">
        <v>2376985</v>
      </c>
      <c r="B4340">
        <v>1</v>
      </c>
      <c r="C4340" t="s">
        <v>80</v>
      </c>
      <c r="D4340" t="s">
        <v>88</v>
      </c>
      <c r="E4340" t="s">
        <v>155</v>
      </c>
      <c r="F4340" t="s">
        <v>8693</v>
      </c>
      <c r="G4340" t="s">
        <v>203</v>
      </c>
      <c r="H4340" t="s">
        <v>135</v>
      </c>
      <c r="I4340" t="s">
        <v>136</v>
      </c>
      <c r="J4340" t="s">
        <v>137</v>
      </c>
      <c r="K4340" t="s">
        <v>138</v>
      </c>
      <c r="L4340" t="s">
        <v>12709</v>
      </c>
      <c r="M4340" t="s">
        <v>12710</v>
      </c>
      <c r="N4340">
        <v>0.82055555499999999</v>
      </c>
      <c r="O4340">
        <v>0</v>
      </c>
      <c r="P4340">
        <v>72</v>
      </c>
      <c r="Q4340">
        <v>0</v>
      </c>
      <c r="R4340">
        <v>0</v>
      </c>
      <c r="S4340">
        <v>0</v>
      </c>
      <c r="T4340">
        <v>19</v>
      </c>
      <c r="U4340">
        <v>0</v>
      </c>
      <c r="V4340">
        <v>0</v>
      </c>
      <c r="W4340">
        <v>0</v>
      </c>
      <c r="X4340">
        <v>11.58847095887962</v>
      </c>
      <c r="Y4340">
        <v>0</v>
      </c>
      <c r="Z4340">
        <v>0</v>
      </c>
      <c r="AA4340">
        <v>0</v>
      </c>
      <c r="AB4340">
        <v>17.023795375357871</v>
      </c>
      <c r="AC4340">
        <v>0</v>
      </c>
      <c r="AD4340">
        <v>0</v>
      </c>
      <c r="AE4340">
        <v>28.612266334237489</v>
      </c>
    </row>
    <row r="4341" spans="1:31" x14ac:dyDescent="0.25">
      <c r="A4341">
        <v>2377001</v>
      </c>
      <c r="B4341">
        <v>1</v>
      </c>
      <c r="C4341" t="s">
        <v>81</v>
      </c>
      <c r="D4341" t="s">
        <v>118</v>
      </c>
      <c r="E4341" t="s">
        <v>132</v>
      </c>
      <c r="F4341" t="s">
        <v>12711</v>
      </c>
      <c r="G4341" t="s">
        <v>149</v>
      </c>
      <c r="H4341" t="s">
        <v>135</v>
      </c>
      <c r="I4341" t="s">
        <v>136</v>
      </c>
      <c r="J4341" t="s">
        <v>137</v>
      </c>
      <c r="K4341" t="s">
        <v>138</v>
      </c>
      <c r="L4341" t="s">
        <v>12712</v>
      </c>
      <c r="M4341" t="s">
        <v>12713</v>
      </c>
      <c r="N4341">
        <v>0.95888888800000005</v>
      </c>
      <c r="O4341">
        <v>0</v>
      </c>
      <c r="P4341">
        <v>11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2.0961007139920005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2.0961007139920005</v>
      </c>
    </row>
    <row r="4342" spans="1:31" x14ac:dyDescent="0.25">
      <c r="A4342">
        <v>2377005</v>
      </c>
      <c r="B4342">
        <v>1</v>
      </c>
      <c r="C4342" t="s">
        <v>81</v>
      </c>
      <c r="D4342" t="s">
        <v>112</v>
      </c>
      <c r="E4342" t="s">
        <v>132</v>
      </c>
      <c r="F4342" t="s">
        <v>12714</v>
      </c>
      <c r="G4342" t="s">
        <v>149</v>
      </c>
      <c r="H4342" t="s">
        <v>135</v>
      </c>
      <c r="I4342" t="s">
        <v>136</v>
      </c>
      <c r="J4342" t="s">
        <v>137</v>
      </c>
      <c r="K4342" t="s">
        <v>138</v>
      </c>
      <c r="L4342" t="s">
        <v>12715</v>
      </c>
      <c r="M4342" t="s">
        <v>12716</v>
      </c>
      <c r="N4342">
        <v>0.61888888799999997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0.42198383592690014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0.42198383592690014</v>
      </c>
    </row>
    <row r="4343" spans="1:31" x14ac:dyDescent="0.25">
      <c r="A4343">
        <v>2376734</v>
      </c>
      <c r="B4343">
        <v>1</v>
      </c>
      <c r="C4343" t="s">
        <v>80</v>
      </c>
      <c r="D4343" t="s">
        <v>103</v>
      </c>
      <c r="E4343" t="s">
        <v>155</v>
      </c>
      <c r="F4343" t="s">
        <v>12717</v>
      </c>
      <c r="G4343" t="s">
        <v>353</v>
      </c>
      <c r="H4343" t="s">
        <v>135</v>
      </c>
      <c r="I4343" t="s">
        <v>136</v>
      </c>
      <c r="J4343" t="s">
        <v>137</v>
      </c>
      <c r="K4343" t="s">
        <v>294</v>
      </c>
      <c r="L4343" t="s">
        <v>12718</v>
      </c>
      <c r="M4343" t="s">
        <v>12719</v>
      </c>
      <c r="N4343">
        <v>6.9749999999999996</v>
      </c>
      <c r="O4343">
        <v>0</v>
      </c>
      <c r="P4343">
        <v>66</v>
      </c>
      <c r="Q4343">
        <v>0</v>
      </c>
      <c r="R4343">
        <v>8</v>
      </c>
      <c r="S4343">
        <v>0</v>
      </c>
      <c r="T4343">
        <v>7</v>
      </c>
      <c r="U4343">
        <v>0</v>
      </c>
      <c r="V4343">
        <v>0</v>
      </c>
      <c r="W4343">
        <v>0</v>
      </c>
      <c r="X4343">
        <v>120.89098623894927</v>
      </c>
      <c r="Y4343">
        <v>0</v>
      </c>
      <c r="Z4343">
        <v>49.005227253389094</v>
      </c>
      <c r="AA4343">
        <v>0</v>
      </c>
      <c r="AB4343">
        <v>16.912901073812804</v>
      </c>
      <c r="AC4343">
        <v>0</v>
      </c>
      <c r="AD4343">
        <v>0</v>
      </c>
      <c r="AE4343">
        <v>186.80911456615115</v>
      </c>
    </row>
    <row r="4344" spans="1:31" x14ac:dyDescent="0.25">
      <c r="A4344">
        <v>2376852</v>
      </c>
      <c r="B4344">
        <v>1</v>
      </c>
      <c r="C4344" t="s">
        <v>81</v>
      </c>
      <c r="D4344" t="s">
        <v>114</v>
      </c>
      <c r="E4344" t="s">
        <v>155</v>
      </c>
      <c r="F4344" t="s">
        <v>12720</v>
      </c>
      <c r="G4344" t="s">
        <v>172</v>
      </c>
      <c r="H4344" t="s">
        <v>135</v>
      </c>
      <c r="I4344" t="s">
        <v>136</v>
      </c>
      <c r="J4344" t="s">
        <v>137</v>
      </c>
      <c r="K4344" t="s">
        <v>138</v>
      </c>
      <c r="L4344" t="s">
        <v>12721</v>
      </c>
      <c r="M4344" t="s">
        <v>12722</v>
      </c>
      <c r="N4344">
        <v>2.9474999999999998</v>
      </c>
      <c r="O4344">
        <v>0</v>
      </c>
      <c r="P4344">
        <v>4</v>
      </c>
      <c r="Q4344">
        <v>0</v>
      </c>
      <c r="R4344">
        <v>3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0.99195920232190005</v>
      </c>
      <c r="Y4344">
        <v>0</v>
      </c>
      <c r="Z4344">
        <v>1.6503187928625751</v>
      </c>
      <c r="AA4344">
        <v>0</v>
      </c>
      <c r="AB4344">
        <v>0</v>
      </c>
      <c r="AC4344">
        <v>0</v>
      </c>
      <c r="AD4344">
        <v>0</v>
      </c>
      <c r="AE4344">
        <v>2.6422779951844753</v>
      </c>
    </row>
    <row r="4345" spans="1:31" x14ac:dyDescent="0.25">
      <c r="A4345">
        <v>2376918</v>
      </c>
      <c r="B4345">
        <v>1</v>
      </c>
      <c r="C4345" t="s">
        <v>81</v>
      </c>
      <c r="D4345" t="s">
        <v>128</v>
      </c>
      <c r="E4345" t="s">
        <v>132</v>
      </c>
      <c r="F4345" t="s">
        <v>12723</v>
      </c>
      <c r="G4345" t="s">
        <v>149</v>
      </c>
      <c r="H4345" t="s">
        <v>135</v>
      </c>
      <c r="I4345" t="s">
        <v>136</v>
      </c>
      <c r="J4345" t="s">
        <v>137</v>
      </c>
      <c r="K4345" t="s">
        <v>138</v>
      </c>
      <c r="L4345" t="s">
        <v>12724</v>
      </c>
      <c r="M4345" t="s">
        <v>12725</v>
      </c>
      <c r="N4345">
        <v>4.9138888879999998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1.1849133600888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1.1849133600888</v>
      </c>
    </row>
    <row r="4346" spans="1:31" x14ac:dyDescent="0.25">
      <c r="A4346">
        <v>2376942</v>
      </c>
      <c r="B4346">
        <v>1</v>
      </c>
      <c r="C4346" t="s">
        <v>80</v>
      </c>
      <c r="D4346" t="s">
        <v>92</v>
      </c>
      <c r="E4346" t="s">
        <v>132</v>
      </c>
      <c r="F4346" t="s">
        <v>12726</v>
      </c>
      <c r="G4346" t="s">
        <v>145</v>
      </c>
      <c r="H4346" t="s">
        <v>135</v>
      </c>
      <c r="I4346" t="s">
        <v>136</v>
      </c>
      <c r="J4346" t="s">
        <v>137</v>
      </c>
      <c r="K4346" t="s">
        <v>138</v>
      </c>
      <c r="L4346" t="s">
        <v>12727</v>
      </c>
      <c r="M4346" t="s">
        <v>12728</v>
      </c>
      <c r="N4346">
        <v>0.75638888800000004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1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1.61379488009025</v>
      </c>
      <c r="AC4346">
        <v>0</v>
      </c>
      <c r="AD4346">
        <v>0</v>
      </c>
      <c r="AE4346">
        <v>1.61379488009025</v>
      </c>
    </row>
    <row r="4347" spans="1:31" x14ac:dyDescent="0.25">
      <c r="A4347">
        <v>2372475</v>
      </c>
      <c r="B4347">
        <v>1</v>
      </c>
      <c r="C4347" t="s">
        <v>80</v>
      </c>
      <c r="D4347" t="s">
        <v>96</v>
      </c>
      <c r="E4347" t="s">
        <v>1368</v>
      </c>
      <c r="F4347" t="s">
        <v>3048</v>
      </c>
      <c r="G4347" t="s">
        <v>292</v>
      </c>
      <c r="H4347" t="s">
        <v>293</v>
      </c>
      <c r="I4347" t="s">
        <v>136</v>
      </c>
      <c r="J4347" t="s">
        <v>137</v>
      </c>
      <c r="K4347" t="s">
        <v>294</v>
      </c>
      <c r="L4347" t="s">
        <v>12729</v>
      </c>
      <c r="M4347" t="s">
        <v>12730</v>
      </c>
      <c r="N4347">
        <v>9.2397222219999993</v>
      </c>
      <c r="O4347">
        <v>0</v>
      </c>
      <c r="P4347">
        <v>40</v>
      </c>
      <c r="Q4347">
        <v>0</v>
      </c>
      <c r="R4347">
        <v>5</v>
      </c>
      <c r="S4347">
        <v>2</v>
      </c>
      <c r="T4347">
        <v>2</v>
      </c>
      <c r="U4347">
        <v>0</v>
      </c>
      <c r="V4347">
        <v>0</v>
      </c>
      <c r="W4347">
        <v>0</v>
      </c>
      <c r="X4347">
        <v>93.197309345875823</v>
      </c>
      <c r="Y4347">
        <v>0</v>
      </c>
      <c r="Z4347">
        <v>0</v>
      </c>
      <c r="AA4347">
        <v>21.604443679109316</v>
      </c>
      <c r="AB4347">
        <v>42.79679064821034</v>
      </c>
      <c r="AC4347">
        <v>0</v>
      </c>
      <c r="AD4347">
        <v>0</v>
      </c>
      <c r="AE4347">
        <v>157.59854367319548</v>
      </c>
    </row>
    <row r="4348" spans="1:31" x14ac:dyDescent="0.25">
      <c r="A4348">
        <v>2372850</v>
      </c>
      <c r="B4348">
        <v>1</v>
      </c>
      <c r="C4348" t="s">
        <v>81</v>
      </c>
      <c r="D4348" t="s">
        <v>128</v>
      </c>
      <c r="E4348" t="s">
        <v>184</v>
      </c>
      <c r="F4348" t="s">
        <v>12731</v>
      </c>
      <c r="G4348" t="s">
        <v>199</v>
      </c>
      <c r="H4348" t="s">
        <v>135</v>
      </c>
      <c r="I4348" t="s">
        <v>136</v>
      </c>
      <c r="J4348" t="s">
        <v>137</v>
      </c>
      <c r="K4348" t="s">
        <v>138</v>
      </c>
      <c r="L4348" t="s">
        <v>12732</v>
      </c>
      <c r="M4348" t="s">
        <v>12733</v>
      </c>
      <c r="N4348">
        <v>1.978611111</v>
      </c>
      <c r="O4348">
        <v>0</v>
      </c>
      <c r="P4348">
        <v>901</v>
      </c>
      <c r="Q4348">
        <v>0</v>
      </c>
      <c r="R4348">
        <v>0</v>
      </c>
      <c r="S4348">
        <v>0</v>
      </c>
      <c r="T4348">
        <v>103</v>
      </c>
      <c r="U4348">
        <v>0</v>
      </c>
      <c r="V4348">
        <v>0</v>
      </c>
      <c r="W4348">
        <v>0</v>
      </c>
      <c r="X4348">
        <v>382.11781688331411</v>
      </c>
      <c r="Y4348">
        <v>0</v>
      </c>
      <c r="Z4348">
        <v>0</v>
      </c>
      <c r="AA4348">
        <v>0</v>
      </c>
      <c r="AB4348">
        <v>219.8604281996235</v>
      </c>
      <c r="AC4348">
        <v>0</v>
      </c>
      <c r="AD4348">
        <v>0</v>
      </c>
      <c r="AE4348">
        <v>601.97824508293763</v>
      </c>
    </row>
    <row r="4349" spans="1:31" x14ac:dyDescent="0.25">
      <c r="A4349">
        <v>2377723</v>
      </c>
      <c r="B4349">
        <v>1</v>
      </c>
      <c r="C4349" t="s">
        <v>80</v>
      </c>
      <c r="D4349" t="s">
        <v>107</v>
      </c>
      <c r="E4349" t="s">
        <v>184</v>
      </c>
      <c r="F4349" t="s">
        <v>12734</v>
      </c>
      <c r="G4349" t="s">
        <v>199</v>
      </c>
      <c r="H4349" t="s">
        <v>135</v>
      </c>
      <c r="I4349" t="s">
        <v>136</v>
      </c>
      <c r="J4349" t="s">
        <v>137</v>
      </c>
      <c r="K4349" t="s">
        <v>138</v>
      </c>
      <c r="L4349" t="s">
        <v>12735</v>
      </c>
      <c r="M4349" t="s">
        <v>12736</v>
      </c>
      <c r="N4349">
        <v>1.3472222220000001</v>
      </c>
      <c r="O4349">
        <v>0</v>
      </c>
      <c r="P4349">
        <v>0</v>
      </c>
      <c r="Q4349">
        <v>0</v>
      </c>
      <c r="R4349">
        <v>0</v>
      </c>
      <c r="S4349">
        <v>1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30.388426493304003</v>
      </c>
      <c r="AB4349">
        <v>0</v>
      </c>
      <c r="AC4349">
        <v>0</v>
      </c>
      <c r="AD4349">
        <v>0</v>
      </c>
      <c r="AE4349">
        <v>30.388426493304003</v>
      </c>
    </row>
    <row r="4350" spans="1:31" x14ac:dyDescent="0.25">
      <c r="A4350">
        <v>2383733</v>
      </c>
      <c r="B4350">
        <v>1</v>
      </c>
      <c r="C4350" t="s">
        <v>80</v>
      </c>
      <c r="D4350" t="s">
        <v>106</v>
      </c>
      <c r="E4350" t="s">
        <v>155</v>
      </c>
      <c r="F4350" t="s">
        <v>12737</v>
      </c>
      <c r="G4350" t="s">
        <v>203</v>
      </c>
      <c r="H4350" t="s">
        <v>135</v>
      </c>
      <c r="I4350" t="s">
        <v>136</v>
      </c>
      <c r="J4350" t="s">
        <v>137</v>
      </c>
      <c r="K4350" t="s">
        <v>138</v>
      </c>
      <c r="L4350" t="s">
        <v>12738</v>
      </c>
      <c r="M4350" t="s">
        <v>12739</v>
      </c>
      <c r="N4350">
        <v>2.5438888880000001</v>
      </c>
      <c r="O4350">
        <v>0</v>
      </c>
      <c r="P4350">
        <v>13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4.4093555261601507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4.4093555261601507</v>
      </c>
    </row>
    <row r="4351" spans="1:31" x14ac:dyDescent="0.25">
      <c r="A4351">
        <v>2379585</v>
      </c>
      <c r="B4351">
        <v>1</v>
      </c>
      <c r="C4351" t="s">
        <v>80</v>
      </c>
      <c r="D4351" t="s">
        <v>106</v>
      </c>
      <c r="E4351" t="s">
        <v>290</v>
      </c>
      <c r="F4351" t="s">
        <v>12740</v>
      </c>
      <c r="G4351" t="s">
        <v>298</v>
      </c>
      <c r="H4351" t="s">
        <v>293</v>
      </c>
      <c r="I4351" t="s">
        <v>136</v>
      </c>
      <c r="J4351" t="s">
        <v>137</v>
      </c>
      <c r="K4351" t="s">
        <v>138</v>
      </c>
      <c r="L4351" t="s">
        <v>12741</v>
      </c>
      <c r="M4351" t="s">
        <v>12742</v>
      </c>
      <c r="N4351">
        <v>0.14583333300000001</v>
      </c>
      <c r="O4351">
        <v>4</v>
      </c>
      <c r="P4351">
        <v>8327</v>
      </c>
      <c r="Q4351">
        <v>95</v>
      </c>
      <c r="R4351">
        <v>567</v>
      </c>
      <c r="S4351">
        <v>55</v>
      </c>
      <c r="T4351">
        <v>1290</v>
      </c>
      <c r="U4351">
        <v>9</v>
      </c>
      <c r="V4351">
        <v>6</v>
      </c>
      <c r="W4351">
        <v>0.24068548973000004</v>
      </c>
      <c r="X4351">
        <v>240.01849392775861</v>
      </c>
      <c r="Y4351">
        <v>113.97816303769878</v>
      </c>
      <c r="Z4351">
        <v>152.45298069973126</v>
      </c>
      <c r="AA4351">
        <v>50.303324809176239</v>
      </c>
      <c r="AB4351">
        <v>222.61815496876443</v>
      </c>
      <c r="AC4351">
        <v>215.15470434380711</v>
      </c>
      <c r="AD4351">
        <v>51.104868369314381</v>
      </c>
      <c r="AE4351">
        <v>1045.8713756459808</v>
      </c>
    </row>
    <row r="4352" spans="1:31" x14ac:dyDescent="0.25">
      <c r="A4352">
        <v>2399311</v>
      </c>
      <c r="B4352">
        <v>1</v>
      </c>
      <c r="C4352" t="s">
        <v>80</v>
      </c>
      <c r="D4352" t="s">
        <v>106</v>
      </c>
      <c r="E4352" t="s">
        <v>290</v>
      </c>
      <c r="F4352" t="s">
        <v>12030</v>
      </c>
      <c r="G4352" t="s">
        <v>172</v>
      </c>
      <c r="H4352" t="s">
        <v>293</v>
      </c>
      <c r="I4352" t="s">
        <v>136</v>
      </c>
      <c r="J4352" t="s">
        <v>3</v>
      </c>
      <c r="K4352" t="s">
        <v>138</v>
      </c>
      <c r="L4352" t="s">
        <v>12743</v>
      </c>
      <c r="M4352" t="s">
        <v>12744</v>
      </c>
      <c r="N4352">
        <v>1.3166666659999999</v>
      </c>
      <c r="O4352">
        <v>1</v>
      </c>
      <c r="P4352">
        <v>30</v>
      </c>
      <c r="Q4352">
        <v>16</v>
      </c>
      <c r="R4352">
        <v>47</v>
      </c>
      <c r="S4352">
        <v>14</v>
      </c>
      <c r="T4352">
        <v>23</v>
      </c>
      <c r="U4352">
        <v>6</v>
      </c>
      <c r="V4352">
        <v>0</v>
      </c>
      <c r="W4352">
        <v>0.53225967593400014</v>
      </c>
      <c r="X4352">
        <v>24.701156140925004</v>
      </c>
      <c r="Y4352">
        <v>147.20769032083501</v>
      </c>
      <c r="Z4352">
        <v>245.5390097087739</v>
      </c>
      <c r="AA4352">
        <v>194.620661498396</v>
      </c>
      <c r="AB4352">
        <v>161.74368438265799</v>
      </c>
      <c r="AC4352">
        <v>672.87169361085171</v>
      </c>
      <c r="AD4352">
        <v>0</v>
      </c>
      <c r="AE4352">
        <v>1447.2161553383735</v>
      </c>
    </row>
    <row r="4353" spans="1:31" x14ac:dyDescent="0.25">
      <c r="A4353">
        <v>2374300</v>
      </c>
      <c r="B4353">
        <v>1</v>
      </c>
      <c r="C4353" t="s">
        <v>80</v>
      </c>
      <c r="D4353" t="s">
        <v>92</v>
      </c>
      <c r="E4353" t="s">
        <v>170</v>
      </c>
      <c r="F4353" t="s">
        <v>12745</v>
      </c>
      <c r="G4353" t="s">
        <v>172</v>
      </c>
      <c r="H4353" t="s">
        <v>135</v>
      </c>
      <c r="I4353" t="s">
        <v>136</v>
      </c>
      <c r="J4353" t="s">
        <v>137</v>
      </c>
      <c r="K4353" t="s">
        <v>138</v>
      </c>
      <c r="L4353" t="s">
        <v>12746</v>
      </c>
      <c r="M4353" t="s">
        <v>12747</v>
      </c>
      <c r="N4353">
        <v>0.22083333299999999</v>
      </c>
      <c r="O4353">
        <v>0</v>
      </c>
      <c r="P4353">
        <v>260</v>
      </c>
      <c r="Q4353">
        <v>0</v>
      </c>
      <c r="R4353">
        <v>5</v>
      </c>
      <c r="S4353">
        <v>0</v>
      </c>
      <c r="T4353">
        <v>16</v>
      </c>
      <c r="U4353">
        <v>0</v>
      </c>
      <c r="V4353">
        <v>0</v>
      </c>
      <c r="W4353">
        <v>0</v>
      </c>
      <c r="X4353">
        <v>15.037026829430744</v>
      </c>
      <c r="Y4353">
        <v>0</v>
      </c>
      <c r="Z4353">
        <v>4.2267152531999995E-2</v>
      </c>
      <c r="AA4353">
        <v>0</v>
      </c>
      <c r="AB4353">
        <v>3.2612351532597499</v>
      </c>
      <c r="AC4353">
        <v>0</v>
      </c>
      <c r="AD4353">
        <v>0</v>
      </c>
      <c r="AE4353">
        <v>18.340529135222493</v>
      </c>
    </row>
    <row r="4354" spans="1:31" x14ac:dyDescent="0.25">
      <c r="A4354">
        <v>2385145</v>
      </c>
      <c r="B4354">
        <v>1</v>
      </c>
      <c r="C4354" t="s">
        <v>81</v>
      </c>
      <c r="D4354" t="s">
        <v>121</v>
      </c>
      <c r="E4354" t="s">
        <v>132</v>
      </c>
      <c r="F4354" t="s">
        <v>12748</v>
      </c>
      <c r="G4354" t="s">
        <v>172</v>
      </c>
      <c r="H4354" t="s">
        <v>135</v>
      </c>
      <c r="I4354" t="s">
        <v>136</v>
      </c>
      <c r="J4354" t="s">
        <v>137</v>
      </c>
      <c r="K4354" t="s">
        <v>138</v>
      </c>
      <c r="L4354" t="s">
        <v>12749</v>
      </c>
      <c r="M4354" t="s">
        <v>12750</v>
      </c>
      <c r="N4354">
        <v>0.875</v>
      </c>
      <c r="O4354">
        <v>0</v>
      </c>
      <c r="P4354">
        <v>3</v>
      </c>
      <c r="Q4354">
        <v>0</v>
      </c>
      <c r="R4354">
        <v>0</v>
      </c>
      <c r="S4354">
        <v>0</v>
      </c>
      <c r="T4354">
        <v>1</v>
      </c>
      <c r="U4354">
        <v>0</v>
      </c>
      <c r="V4354">
        <v>0</v>
      </c>
      <c r="W4354">
        <v>0</v>
      </c>
      <c r="X4354">
        <v>0.53859557787176671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0.53859557787176671</v>
      </c>
    </row>
    <row r="4355" spans="1:31" x14ac:dyDescent="0.25">
      <c r="A4355">
        <v>2385876</v>
      </c>
      <c r="B4355">
        <v>1</v>
      </c>
      <c r="C4355" t="s">
        <v>81</v>
      </c>
      <c r="D4355" t="s">
        <v>123</v>
      </c>
      <c r="E4355" t="s">
        <v>132</v>
      </c>
      <c r="F4355" t="s">
        <v>12751</v>
      </c>
      <c r="G4355" t="s">
        <v>172</v>
      </c>
      <c r="H4355" t="s">
        <v>135</v>
      </c>
      <c r="I4355" t="s">
        <v>136</v>
      </c>
      <c r="J4355" t="s">
        <v>137</v>
      </c>
      <c r="K4355" t="s">
        <v>138</v>
      </c>
      <c r="L4355" t="s">
        <v>12752</v>
      </c>
      <c r="M4355" t="s">
        <v>12753</v>
      </c>
      <c r="N4355">
        <v>6.471944444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0.88735590549840015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0.88735590549840015</v>
      </c>
    </row>
    <row r="4356" spans="1:31" x14ac:dyDescent="0.25">
      <c r="A4356">
        <v>2386984</v>
      </c>
      <c r="B4356">
        <v>1</v>
      </c>
      <c r="C4356" t="s">
        <v>80</v>
      </c>
      <c r="D4356" t="s">
        <v>82</v>
      </c>
      <c r="E4356" t="s">
        <v>155</v>
      </c>
      <c r="F4356" t="s">
        <v>5148</v>
      </c>
      <c r="G4356" t="s">
        <v>384</v>
      </c>
      <c r="H4356" t="s">
        <v>135</v>
      </c>
      <c r="I4356" t="s">
        <v>136</v>
      </c>
      <c r="J4356" t="s">
        <v>137</v>
      </c>
      <c r="K4356" t="s">
        <v>138</v>
      </c>
      <c r="L4356" t="s">
        <v>11362</v>
      </c>
      <c r="M4356" t="s">
        <v>12754</v>
      </c>
      <c r="N4356">
        <v>3.983333333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52</v>
      </c>
      <c r="U4356">
        <v>0</v>
      </c>
      <c r="V4356">
        <v>1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244.39398619382945</v>
      </c>
      <c r="AC4356">
        <v>0</v>
      </c>
      <c r="AD4356">
        <v>132.96335711227664</v>
      </c>
      <c r="AE4356">
        <v>377.35734330610609</v>
      </c>
    </row>
    <row r="4357" spans="1:31" x14ac:dyDescent="0.25">
      <c r="A4357">
        <v>2386021</v>
      </c>
      <c r="B4357">
        <v>1</v>
      </c>
      <c r="C4357" t="s">
        <v>80</v>
      </c>
      <c r="D4357" t="s">
        <v>105</v>
      </c>
      <c r="E4357" t="s">
        <v>1397</v>
      </c>
      <c r="F4357" t="s">
        <v>12755</v>
      </c>
      <c r="G4357" t="s">
        <v>172</v>
      </c>
      <c r="H4357" t="s">
        <v>293</v>
      </c>
      <c r="I4357" t="s">
        <v>136</v>
      </c>
      <c r="J4357" t="s">
        <v>3</v>
      </c>
      <c r="K4357" t="s">
        <v>138</v>
      </c>
      <c r="L4357" t="s">
        <v>12756</v>
      </c>
      <c r="M4357" t="s">
        <v>12757</v>
      </c>
      <c r="N4357">
        <v>1.6072222220000001</v>
      </c>
      <c r="O4357">
        <v>0</v>
      </c>
      <c r="P4357">
        <v>94</v>
      </c>
      <c r="Q4357">
        <v>0</v>
      </c>
      <c r="R4357">
        <v>0</v>
      </c>
      <c r="S4357">
        <v>1</v>
      </c>
      <c r="T4357">
        <v>14</v>
      </c>
      <c r="U4357">
        <v>0</v>
      </c>
      <c r="V4357">
        <v>1</v>
      </c>
      <c r="W4357">
        <v>0</v>
      </c>
      <c r="X4357">
        <v>43.755679232274161</v>
      </c>
      <c r="Y4357">
        <v>0</v>
      </c>
      <c r="Z4357">
        <v>0</v>
      </c>
      <c r="AA4357">
        <v>11.122213563045385</v>
      </c>
      <c r="AB4357">
        <v>26.98679575195283</v>
      </c>
      <c r="AC4357">
        <v>0</v>
      </c>
      <c r="AD4357">
        <v>12.005773767415601</v>
      </c>
      <c r="AE4357">
        <v>93.870462314687984</v>
      </c>
    </row>
    <row r="4358" spans="1:31" x14ac:dyDescent="0.25">
      <c r="A4358">
        <v>2383192</v>
      </c>
      <c r="B4358">
        <v>1</v>
      </c>
      <c r="C4358" t="s">
        <v>80</v>
      </c>
      <c r="D4358" t="s">
        <v>94</v>
      </c>
      <c r="E4358" t="s">
        <v>155</v>
      </c>
      <c r="F4358" t="s">
        <v>12758</v>
      </c>
      <c r="G4358" t="s">
        <v>161</v>
      </c>
      <c r="H4358" t="s">
        <v>135</v>
      </c>
      <c r="I4358" t="s">
        <v>136</v>
      </c>
      <c r="J4358" t="s">
        <v>137</v>
      </c>
      <c r="K4358" t="s">
        <v>138</v>
      </c>
      <c r="L4358" t="s">
        <v>12759</v>
      </c>
      <c r="M4358" t="s">
        <v>12760</v>
      </c>
      <c r="N4358">
        <v>0.376111111</v>
      </c>
      <c r="O4358">
        <v>0</v>
      </c>
      <c r="P4358">
        <v>176</v>
      </c>
      <c r="Q4358">
        <v>0</v>
      </c>
      <c r="R4358">
        <v>0</v>
      </c>
      <c r="S4358">
        <v>0</v>
      </c>
      <c r="T4358">
        <v>13</v>
      </c>
      <c r="U4358">
        <v>0</v>
      </c>
      <c r="V4358">
        <v>0</v>
      </c>
      <c r="W4358">
        <v>0</v>
      </c>
      <c r="X4358">
        <v>11.768601560099835</v>
      </c>
      <c r="Y4358">
        <v>0</v>
      </c>
      <c r="Z4358">
        <v>0</v>
      </c>
      <c r="AA4358">
        <v>0</v>
      </c>
      <c r="AB4358">
        <v>3.8470760544166671</v>
      </c>
      <c r="AC4358">
        <v>0</v>
      </c>
      <c r="AD4358">
        <v>0</v>
      </c>
      <c r="AE4358">
        <v>15.615677614516503</v>
      </c>
    </row>
    <row r="4359" spans="1:31" x14ac:dyDescent="0.25">
      <c r="A4359">
        <v>2383196</v>
      </c>
      <c r="B4359">
        <v>1</v>
      </c>
      <c r="C4359" t="s">
        <v>81</v>
      </c>
      <c r="D4359" t="s">
        <v>123</v>
      </c>
      <c r="E4359" t="s">
        <v>132</v>
      </c>
      <c r="F4359" t="s">
        <v>12761</v>
      </c>
      <c r="G4359" t="s">
        <v>149</v>
      </c>
      <c r="H4359" t="s">
        <v>135</v>
      </c>
      <c r="I4359" t="s">
        <v>136</v>
      </c>
      <c r="J4359" t="s">
        <v>137</v>
      </c>
      <c r="K4359" t="s">
        <v>138</v>
      </c>
      <c r="L4359" t="s">
        <v>12762</v>
      </c>
      <c r="M4359" t="s">
        <v>12763</v>
      </c>
      <c r="N4359">
        <v>0.56722222200000005</v>
      </c>
      <c r="O4359">
        <v>0</v>
      </c>
      <c r="P4359">
        <v>1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0.14464907803759999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0.14464907803759999</v>
      </c>
    </row>
    <row r="4360" spans="1:31" x14ac:dyDescent="0.25">
      <c r="A4360">
        <v>2383197</v>
      </c>
      <c r="B4360">
        <v>1</v>
      </c>
      <c r="C4360" t="s">
        <v>81</v>
      </c>
      <c r="D4360" t="s">
        <v>122</v>
      </c>
      <c r="E4360" t="s">
        <v>132</v>
      </c>
      <c r="F4360" t="s">
        <v>12764</v>
      </c>
      <c r="G4360" t="s">
        <v>149</v>
      </c>
      <c r="H4360" t="s">
        <v>135</v>
      </c>
      <c r="I4360" t="s">
        <v>136</v>
      </c>
      <c r="J4360" t="s">
        <v>137</v>
      </c>
      <c r="K4360" t="s">
        <v>138</v>
      </c>
      <c r="L4360" t="s">
        <v>12765</v>
      </c>
      <c r="M4360" t="s">
        <v>12766</v>
      </c>
      <c r="N4360">
        <v>0.465277777</v>
      </c>
      <c r="O4360">
        <v>0</v>
      </c>
      <c r="P4360">
        <v>3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0.25262819937999997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0.25262819937999997</v>
      </c>
    </row>
    <row r="4361" spans="1:31" x14ac:dyDescent="0.25">
      <c r="A4361">
        <v>2382705</v>
      </c>
      <c r="B4361">
        <v>1</v>
      </c>
      <c r="C4361" t="s">
        <v>80</v>
      </c>
      <c r="D4361" t="s">
        <v>88</v>
      </c>
      <c r="E4361" t="s">
        <v>170</v>
      </c>
      <c r="F4361" t="s">
        <v>12767</v>
      </c>
      <c r="G4361" t="s">
        <v>353</v>
      </c>
      <c r="H4361" t="s">
        <v>135</v>
      </c>
      <c r="I4361" t="s">
        <v>136</v>
      </c>
      <c r="J4361" t="s">
        <v>137</v>
      </c>
      <c r="K4361" t="s">
        <v>294</v>
      </c>
      <c r="L4361" t="s">
        <v>12768</v>
      </c>
      <c r="M4361" t="s">
        <v>12769</v>
      </c>
      <c r="N4361">
        <v>3.378333333</v>
      </c>
      <c r="O4361">
        <v>0</v>
      </c>
      <c r="P4361">
        <v>156</v>
      </c>
      <c r="Q4361">
        <v>0</v>
      </c>
      <c r="R4361">
        <v>0</v>
      </c>
      <c r="S4361">
        <v>0</v>
      </c>
      <c r="T4361">
        <v>1</v>
      </c>
      <c r="U4361">
        <v>0</v>
      </c>
      <c r="V4361">
        <v>0</v>
      </c>
      <c r="W4361">
        <v>0</v>
      </c>
      <c r="X4361">
        <v>131.93620312908436</v>
      </c>
      <c r="Y4361">
        <v>0</v>
      </c>
      <c r="Z4361">
        <v>0</v>
      </c>
      <c r="AA4361">
        <v>0</v>
      </c>
      <c r="AB4361">
        <v>0.46577407122051662</v>
      </c>
      <c r="AC4361">
        <v>0</v>
      </c>
      <c r="AD4361">
        <v>0</v>
      </c>
      <c r="AE4361">
        <v>132.40197720030488</v>
      </c>
    </row>
    <row r="4362" spans="1:31" x14ac:dyDescent="0.25">
      <c r="A4362">
        <v>2382706</v>
      </c>
      <c r="B4362">
        <v>1</v>
      </c>
      <c r="C4362" t="s">
        <v>80</v>
      </c>
      <c r="D4362" t="s">
        <v>88</v>
      </c>
      <c r="E4362" t="s">
        <v>170</v>
      </c>
      <c r="F4362" t="s">
        <v>12770</v>
      </c>
      <c r="G4362" t="s">
        <v>353</v>
      </c>
      <c r="H4362" t="s">
        <v>135</v>
      </c>
      <c r="I4362" t="s">
        <v>136</v>
      </c>
      <c r="J4362" t="s">
        <v>137</v>
      </c>
      <c r="K4362" t="s">
        <v>294</v>
      </c>
      <c r="L4362" t="s">
        <v>12771</v>
      </c>
      <c r="M4362" t="s">
        <v>12772</v>
      </c>
      <c r="N4362">
        <v>3.3911111109999998</v>
      </c>
      <c r="O4362">
        <v>0</v>
      </c>
      <c r="P4362">
        <v>157</v>
      </c>
      <c r="Q4362">
        <v>0</v>
      </c>
      <c r="R4362">
        <v>0</v>
      </c>
      <c r="S4362">
        <v>0</v>
      </c>
      <c r="T4362">
        <v>3</v>
      </c>
      <c r="U4362">
        <v>0</v>
      </c>
      <c r="V4362">
        <v>0</v>
      </c>
      <c r="W4362">
        <v>0</v>
      </c>
      <c r="X4362">
        <v>129.52812778226715</v>
      </c>
      <c r="Y4362">
        <v>0</v>
      </c>
      <c r="Z4362">
        <v>0</v>
      </c>
      <c r="AA4362">
        <v>0</v>
      </c>
      <c r="AB4362">
        <v>2.1232004955424668</v>
      </c>
      <c r="AC4362">
        <v>0</v>
      </c>
      <c r="AD4362">
        <v>0</v>
      </c>
      <c r="AE4362">
        <v>131.65132827780963</v>
      </c>
    </row>
    <row r="4363" spans="1:31" x14ac:dyDescent="0.25">
      <c r="A4363">
        <v>2382801</v>
      </c>
      <c r="B4363">
        <v>1</v>
      </c>
      <c r="C4363" t="s">
        <v>80</v>
      </c>
      <c r="D4363" t="s">
        <v>96</v>
      </c>
      <c r="E4363" t="s">
        <v>132</v>
      </c>
      <c r="F4363" t="s">
        <v>12773</v>
      </c>
      <c r="G4363" t="s">
        <v>134</v>
      </c>
      <c r="H4363" t="s">
        <v>135</v>
      </c>
      <c r="I4363" t="s">
        <v>136</v>
      </c>
      <c r="J4363" t="s">
        <v>137</v>
      </c>
      <c r="K4363" t="s">
        <v>138</v>
      </c>
      <c r="L4363" t="s">
        <v>12774</v>
      </c>
      <c r="M4363" t="s">
        <v>12775</v>
      </c>
      <c r="N4363">
        <v>4.1805555549999998</v>
      </c>
      <c r="O4363">
        <v>0</v>
      </c>
      <c r="P4363">
        <v>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2.0717384332890005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2.0717384332890005</v>
      </c>
    </row>
    <row r="4364" spans="1:31" x14ac:dyDescent="0.25">
      <c r="A4364">
        <v>2382987</v>
      </c>
      <c r="B4364">
        <v>1</v>
      </c>
      <c r="C4364" t="s">
        <v>80</v>
      </c>
      <c r="D4364" t="s">
        <v>96</v>
      </c>
      <c r="E4364" t="s">
        <v>155</v>
      </c>
      <c r="F4364" t="s">
        <v>12776</v>
      </c>
      <c r="G4364" t="s">
        <v>161</v>
      </c>
      <c r="H4364" t="s">
        <v>135</v>
      </c>
      <c r="I4364" t="s">
        <v>136</v>
      </c>
      <c r="J4364" t="s">
        <v>137</v>
      </c>
      <c r="K4364" t="s">
        <v>138</v>
      </c>
      <c r="L4364" t="s">
        <v>12777</v>
      </c>
      <c r="M4364" t="s">
        <v>12778</v>
      </c>
      <c r="N4364">
        <v>1.831388888</v>
      </c>
      <c r="O4364">
        <v>0</v>
      </c>
      <c r="P4364">
        <v>74</v>
      </c>
      <c r="Q4364">
        <v>0</v>
      </c>
      <c r="R4364">
        <v>0</v>
      </c>
      <c r="S4364">
        <v>0</v>
      </c>
      <c r="T4364">
        <v>10</v>
      </c>
      <c r="U4364">
        <v>0</v>
      </c>
      <c r="V4364">
        <v>0</v>
      </c>
      <c r="W4364">
        <v>0</v>
      </c>
      <c r="X4364">
        <v>24.241755500966445</v>
      </c>
      <c r="Y4364">
        <v>0</v>
      </c>
      <c r="Z4364">
        <v>0</v>
      </c>
      <c r="AA4364">
        <v>0</v>
      </c>
      <c r="AB4364">
        <v>20.74695418306413</v>
      </c>
      <c r="AC4364">
        <v>0</v>
      </c>
      <c r="AD4364">
        <v>0</v>
      </c>
      <c r="AE4364">
        <v>44.988709684030574</v>
      </c>
    </row>
    <row r="4365" spans="1:31" x14ac:dyDescent="0.25">
      <c r="A4365">
        <v>2382991</v>
      </c>
      <c r="B4365">
        <v>1</v>
      </c>
      <c r="C4365" t="s">
        <v>80</v>
      </c>
      <c r="D4365" t="s">
        <v>96</v>
      </c>
      <c r="E4365" t="s">
        <v>155</v>
      </c>
      <c r="F4365" t="s">
        <v>12779</v>
      </c>
      <c r="G4365" t="s">
        <v>161</v>
      </c>
      <c r="H4365" t="s">
        <v>135</v>
      </c>
      <c r="I4365" t="s">
        <v>136</v>
      </c>
      <c r="J4365" t="s">
        <v>137</v>
      </c>
      <c r="K4365" t="s">
        <v>138</v>
      </c>
      <c r="L4365" t="s">
        <v>12780</v>
      </c>
      <c r="M4365" t="s">
        <v>12781</v>
      </c>
      <c r="N4365">
        <v>0.61666666599999997</v>
      </c>
      <c r="O4365">
        <v>0</v>
      </c>
      <c r="P4365">
        <v>15</v>
      </c>
      <c r="Q4365">
        <v>0</v>
      </c>
      <c r="R4365">
        <v>0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2.7806073062973833</v>
      </c>
      <c r="Y4365">
        <v>0</v>
      </c>
      <c r="Z4365">
        <v>0</v>
      </c>
      <c r="AA4365">
        <v>0</v>
      </c>
      <c r="AB4365">
        <v>8.8205340164550006E-2</v>
      </c>
      <c r="AC4365">
        <v>0</v>
      </c>
      <c r="AD4365">
        <v>0</v>
      </c>
      <c r="AE4365">
        <v>2.8688126464619335</v>
      </c>
    </row>
    <row r="4366" spans="1:31" x14ac:dyDescent="0.25">
      <c r="A4366">
        <v>2383199</v>
      </c>
      <c r="B4366">
        <v>1</v>
      </c>
      <c r="C4366" t="s">
        <v>80</v>
      </c>
      <c r="D4366" t="s">
        <v>84</v>
      </c>
      <c r="E4366" t="s">
        <v>170</v>
      </c>
      <c r="F4366" t="s">
        <v>4863</v>
      </c>
      <c r="G4366" t="s">
        <v>203</v>
      </c>
      <c r="H4366" t="s">
        <v>135</v>
      </c>
      <c r="I4366" t="s">
        <v>136</v>
      </c>
      <c r="J4366" t="s">
        <v>137</v>
      </c>
      <c r="K4366" t="s">
        <v>138</v>
      </c>
      <c r="L4366" t="s">
        <v>12782</v>
      </c>
      <c r="M4366" t="s">
        <v>12783</v>
      </c>
      <c r="N4366">
        <v>2.9672222220000002</v>
      </c>
      <c r="O4366">
        <v>0</v>
      </c>
      <c r="P4366">
        <v>22</v>
      </c>
      <c r="Q4366">
        <v>0</v>
      </c>
      <c r="R4366">
        <v>0</v>
      </c>
      <c r="S4366">
        <v>0</v>
      </c>
      <c r="T4366">
        <v>6</v>
      </c>
      <c r="U4366">
        <v>0</v>
      </c>
      <c r="V4366">
        <v>0</v>
      </c>
      <c r="W4366">
        <v>0</v>
      </c>
      <c r="X4366">
        <v>9.3649349645569178</v>
      </c>
      <c r="Y4366">
        <v>0</v>
      </c>
      <c r="Z4366">
        <v>0</v>
      </c>
      <c r="AA4366">
        <v>0</v>
      </c>
      <c r="AB4366">
        <v>30.004919483709003</v>
      </c>
      <c r="AC4366">
        <v>0</v>
      </c>
      <c r="AD4366">
        <v>0</v>
      </c>
      <c r="AE4366">
        <v>39.369854448265919</v>
      </c>
    </row>
    <row r="4367" spans="1:31" x14ac:dyDescent="0.25">
      <c r="A4367">
        <v>2383210</v>
      </c>
      <c r="B4367">
        <v>1</v>
      </c>
      <c r="C4367" t="s">
        <v>80</v>
      </c>
      <c r="D4367" t="s">
        <v>82</v>
      </c>
      <c r="E4367" t="s">
        <v>132</v>
      </c>
      <c r="F4367" t="s">
        <v>12784</v>
      </c>
      <c r="G4367" t="s">
        <v>134</v>
      </c>
      <c r="H4367" t="s">
        <v>135</v>
      </c>
      <c r="I4367" t="s">
        <v>136</v>
      </c>
      <c r="J4367" t="s">
        <v>137</v>
      </c>
      <c r="K4367" t="s">
        <v>138</v>
      </c>
      <c r="L4367" t="s">
        <v>12785</v>
      </c>
      <c r="M4367" t="s">
        <v>12786</v>
      </c>
      <c r="N4367">
        <v>1.2922222219999999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1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1.08127888467905</v>
      </c>
      <c r="AC4367">
        <v>0</v>
      </c>
      <c r="AD4367">
        <v>0</v>
      </c>
      <c r="AE4367">
        <v>1.08127888467905</v>
      </c>
    </row>
    <row r="4368" spans="1:31" x14ac:dyDescent="0.25">
      <c r="A4368">
        <v>2383212</v>
      </c>
      <c r="B4368">
        <v>1</v>
      </c>
      <c r="C4368" t="s">
        <v>80</v>
      </c>
      <c r="D4368" t="s">
        <v>84</v>
      </c>
      <c r="E4368" t="s">
        <v>170</v>
      </c>
      <c r="F4368" t="s">
        <v>4863</v>
      </c>
      <c r="G4368" t="s">
        <v>203</v>
      </c>
      <c r="H4368" t="s">
        <v>135</v>
      </c>
      <c r="I4368" t="s">
        <v>136</v>
      </c>
      <c r="J4368" t="s">
        <v>137</v>
      </c>
      <c r="K4368" t="s">
        <v>138</v>
      </c>
      <c r="L4368" t="s">
        <v>12787</v>
      </c>
      <c r="M4368" t="s">
        <v>12788</v>
      </c>
      <c r="N4368">
        <v>0.53583333300000002</v>
      </c>
      <c r="O4368">
        <v>0</v>
      </c>
      <c r="P4368">
        <v>22</v>
      </c>
      <c r="Q4368">
        <v>0</v>
      </c>
      <c r="R4368">
        <v>0</v>
      </c>
      <c r="S4368">
        <v>0</v>
      </c>
      <c r="T4368">
        <v>6</v>
      </c>
      <c r="U4368">
        <v>0</v>
      </c>
      <c r="V4368">
        <v>0</v>
      </c>
      <c r="W4368">
        <v>0</v>
      </c>
      <c r="X4368">
        <v>2.3780389541608495</v>
      </c>
      <c r="Y4368">
        <v>0</v>
      </c>
      <c r="Z4368">
        <v>0</v>
      </c>
      <c r="AA4368">
        <v>0</v>
      </c>
      <c r="AB4368">
        <v>7.5678583159755011</v>
      </c>
      <c r="AC4368">
        <v>0</v>
      </c>
      <c r="AD4368">
        <v>0</v>
      </c>
      <c r="AE4368">
        <v>9.9458972701363511</v>
      </c>
    </row>
    <row r="4369" spans="1:31" x14ac:dyDescent="0.25">
      <c r="A4369">
        <v>2382644</v>
      </c>
      <c r="B4369">
        <v>1</v>
      </c>
      <c r="C4369" t="s">
        <v>80</v>
      </c>
      <c r="D4369" t="s">
        <v>97</v>
      </c>
      <c r="E4369" t="s">
        <v>1397</v>
      </c>
      <c r="F4369" t="s">
        <v>12789</v>
      </c>
      <c r="G4369" t="s">
        <v>292</v>
      </c>
      <c r="H4369" t="s">
        <v>293</v>
      </c>
      <c r="I4369" t="s">
        <v>136</v>
      </c>
      <c r="J4369" t="s">
        <v>137</v>
      </c>
      <c r="K4369" t="s">
        <v>294</v>
      </c>
      <c r="L4369" t="s">
        <v>12790</v>
      </c>
      <c r="M4369" t="s">
        <v>12791</v>
      </c>
      <c r="N4369">
        <v>8.3816666659999992</v>
      </c>
      <c r="O4369">
        <v>4</v>
      </c>
      <c r="P4369">
        <v>1877</v>
      </c>
      <c r="Q4369">
        <v>3</v>
      </c>
      <c r="R4369">
        <v>258</v>
      </c>
      <c r="S4369">
        <v>13</v>
      </c>
      <c r="T4369">
        <v>280</v>
      </c>
      <c r="U4369">
        <v>0</v>
      </c>
      <c r="V4369">
        <v>0</v>
      </c>
      <c r="W4369">
        <v>649.97423817922731</v>
      </c>
      <c r="X4369">
        <v>4837.4165636924836</v>
      </c>
      <c r="Y4369">
        <v>28.878909588266616</v>
      </c>
      <c r="Z4369">
        <v>1039.659988635716</v>
      </c>
      <c r="AA4369">
        <v>883.29222427303932</v>
      </c>
      <c r="AB4369">
        <v>2163.7136527848857</v>
      </c>
      <c r="AC4369">
        <v>0</v>
      </c>
      <c r="AD4369">
        <v>0</v>
      </c>
      <c r="AE4369">
        <v>9602.9355771536193</v>
      </c>
    </row>
    <row r="4370" spans="1:31" x14ac:dyDescent="0.25">
      <c r="A4370">
        <v>2382678</v>
      </c>
      <c r="B4370">
        <v>1</v>
      </c>
      <c r="C4370" t="s">
        <v>80</v>
      </c>
      <c r="D4370" t="s">
        <v>97</v>
      </c>
      <c r="E4370" t="s">
        <v>1397</v>
      </c>
      <c r="F4370" t="s">
        <v>12792</v>
      </c>
      <c r="G4370" t="s">
        <v>3000</v>
      </c>
      <c r="H4370" t="s">
        <v>293</v>
      </c>
      <c r="I4370" t="s">
        <v>136</v>
      </c>
      <c r="J4370" t="s">
        <v>137</v>
      </c>
      <c r="K4370" t="s">
        <v>138</v>
      </c>
      <c r="L4370" t="s">
        <v>12793</v>
      </c>
      <c r="M4370" t="s">
        <v>12794</v>
      </c>
      <c r="N4370">
        <v>5.29</v>
      </c>
      <c r="O4370">
        <v>0</v>
      </c>
      <c r="P4370">
        <v>441</v>
      </c>
      <c r="Q4370">
        <v>0</v>
      </c>
      <c r="R4370">
        <v>0</v>
      </c>
      <c r="S4370">
        <v>0</v>
      </c>
      <c r="T4370">
        <v>8</v>
      </c>
      <c r="U4370">
        <v>0</v>
      </c>
      <c r="V4370">
        <v>0</v>
      </c>
      <c r="W4370">
        <v>0</v>
      </c>
      <c r="X4370">
        <v>583.0513964560671</v>
      </c>
      <c r="Y4370">
        <v>0</v>
      </c>
      <c r="Z4370">
        <v>0</v>
      </c>
      <c r="AA4370">
        <v>0</v>
      </c>
      <c r="AB4370">
        <v>194.29610454973638</v>
      </c>
      <c r="AC4370">
        <v>0</v>
      </c>
      <c r="AD4370">
        <v>0</v>
      </c>
      <c r="AE4370">
        <v>777.34750100580345</v>
      </c>
    </row>
    <row r="4371" spans="1:31" x14ac:dyDescent="0.25">
      <c r="A4371">
        <v>2382696</v>
      </c>
      <c r="B4371">
        <v>1</v>
      </c>
      <c r="C4371" t="s">
        <v>80</v>
      </c>
      <c r="D4371" t="s">
        <v>97</v>
      </c>
      <c r="E4371" t="s">
        <v>1397</v>
      </c>
      <c r="F4371" t="s">
        <v>12795</v>
      </c>
      <c r="G4371" t="s">
        <v>292</v>
      </c>
      <c r="H4371" t="s">
        <v>293</v>
      </c>
      <c r="I4371" t="s">
        <v>136</v>
      </c>
      <c r="J4371" t="s">
        <v>137</v>
      </c>
      <c r="K4371" t="s">
        <v>294</v>
      </c>
      <c r="L4371" t="s">
        <v>12796</v>
      </c>
      <c r="M4371" t="s">
        <v>12797</v>
      </c>
      <c r="N4371">
        <v>8.1277777770000004</v>
      </c>
      <c r="O4371">
        <v>2</v>
      </c>
      <c r="P4371">
        <v>563</v>
      </c>
      <c r="Q4371">
        <v>0</v>
      </c>
      <c r="R4371">
        <v>40</v>
      </c>
      <c r="S4371">
        <v>0</v>
      </c>
      <c r="T4371">
        <v>67</v>
      </c>
      <c r="U4371">
        <v>0</v>
      </c>
      <c r="V4371">
        <v>0</v>
      </c>
      <c r="W4371">
        <v>266.06592957727469</v>
      </c>
      <c r="X4371">
        <v>1944.7706994076677</v>
      </c>
      <c r="Y4371">
        <v>0</v>
      </c>
      <c r="Z4371">
        <v>160.6788386330725</v>
      </c>
      <c r="AA4371">
        <v>0</v>
      </c>
      <c r="AB4371">
        <v>822.68978875712662</v>
      </c>
      <c r="AC4371">
        <v>0</v>
      </c>
      <c r="AD4371">
        <v>0</v>
      </c>
      <c r="AE4371">
        <v>3194.2052563751417</v>
      </c>
    </row>
    <row r="4372" spans="1:31" x14ac:dyDescent="0.25">
      <c r="A4372">
        <v>2383222</v>
      </c>
      <c r="B4372">
        <v>1</v>
      </c>
      <c r="C4372" t="s">
        <v>80</v>
      </c>
      <c r="D4372" t="s">
        <v>90</v>
      </c>
      <c r="E4372" t="s">
        <v>170</v>
      </c>
      <c r="F4372" t="s">
        <v>781</v>
      </c>
      <c r="G4372" t="s">
        <v>343</v>
      </c>
      <c r="H4372" t="s">
        <v>135</v>
      </c>
      <c r="I4372" t="s">
        <v>136</v>
      </c>
      <c r="J4372" t="s">
        <v>137</v>
      </c>
      <c r="K4372" t="s">
        <v>138</v>
      </c>
      <c r="L4372" t="s">
        <v>12798</v>
      </c>
      <c r="M4372" t="s">
        <v>12799</v>
      </c>
      <c r="N4372">
        <v>3.3091666659999999</v>
      </c>
      <c r="O4372">
        <v>0</v>
      </c>
      <c r="P4372">
        <v>93</v>
      </c>
      <c r="Q4372">
        <v>0</v>
      </c>
      <c r="R4372">
        <v>0</v>
      </c>
      <c r="S4372">
        <v>0</v>
      </c>
      <c r="T4372">
        <v>8</v>
      </c>
      <c r="U4372">
        <v>0</v>
      </c>
      <c r="V4372">
        <v>0</v>
      </c>
      <c r="W4372">
        <v>0</v>
      </c>
      <c r="X4372">
        <v>62.327114157312394</v>
      </c>
      <c r="Y4372">
        <v>0</v>
      </c>
      <c r="Z4372">
        <v>0</v>
      </c>
      <c r="AA4372">
        <v>0</v>
      </c>
      <c r="AB4372">
        <v>2.0547569237422501</v>
      </c>
      <c r="AC4372">
        <v>0</v>
      </c>
      <c r="AD4372">
        <v>0</v>
      </c>
      <c r="AE4372">
        <v>64.381871081054641</v>
      </c>
    </row>
    <row r="4373" spans="1:31" x14ac:dyDescent="0.25">
      <c r="A4373">
        <v>2383233</v>
      </c>
      <c r="B4373">
        <v>1</v>
      </c>
      <c r="C4373" t="s">
        <v>80</v>
      </c>
      <c r="D4373" t="s">
        <v>108</v>
      </c>
      <c r="E4373" t="s">
        <v>155</v>
      </c>
      <c r="F4373" t="s">
        <v>12800</v>
      </c>
      <c r="G4373" t="s">
        <v>203</v>
      </c>
      <c r="H4373" t="s">
        <v>135</v>
      </c>
      <c r="I4373" t="s">
        <v>136</v>
      </c>
      <c r="J4373" t="s">
        <v>137</v>
      </c>
      <c r="K4373" t="s">
        <v>138</v>
      </c>
      <c r="L4373" t="s">
        <v>12801</v>
      </c>
      <c r="M4373" t="s">
        <v>12802</v>
      </c>
      <c r="N4373">
        <v>1.9375</v>
      </c>
      <c r="O4373">
        <v>0</v>
      </c>
      <c r="P4373">
        <v>18</v>
      </c>
      <c r="Q4373">
        <v>0</v>
      </c>
      <c r="R4373">
        <v>1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8.7878620390658746</v>
      </c>
      <c r="Y4373">
        <v>0</v>
      </c>
      <c r="Z4373">
        <v>1.4568295233333334E-2</v>
      </c>
      <c r="AA4373">
        <v>0</v>
      </c>
      <c r="AB4373">
        <v>0.14769938338800001</v>
      </c>
      <c r="AC4373">
        <v>0</v>
      </c>
      <c r="AD4373">
        <v>0</v>
      </c>
      <c r="AE4373">
        <v>8.9501297176872079</v>
      </c>
    </row>
    <row r="4374" spans="1:31" x14ac:dyDescent="0.25">
      <c r="A4374">
        <v>2383244</v>
      </c>
      <c r="B4374">
        <v>1</v>
      </c>
      <c r="C4374" t="s">
        <v>81</v>
      </c>
      <c r="D4374" t="s">
        <v>113</v>
      </c>
      <c r="E4374" t="s">
        <v>132</v>
      </c>
      <c r="F4374" t="s">
        <v>12803</v>
      </c>
      <c r="G4374" t="s">
        <v>149</v>
      </c>
      <c r="H4374" t="s">
        <v>135</v>
      </c>
      <c r="I4374" t="s">
        <v>136</v>
      </c>
      <c r="J4374" t="s">
        <v>137</v>
      </c>
      <c r="K4374" t="s">
        <v>138</v>
      </c>
      <c r="L4374" t="s">
        <v>12804</v>
      </c>
      <c r="M4374" t="s">
        <v>12805</v>
      </c>
      <c r="N4374">
        <v>2.1875</v>
      </c>
      <c r="O4374">
        <v>0</v>
      </c>
      <c r="P4374">
        <v>2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0.68594220047624999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0.68594220047624999</v>
      </c>
    </row>
    <row r="4375" spans="1:31" x14ac:dyDescent="0.25">
      <c r="A4375">
        <v>2383252</v>
      </c>
      <c r="B4375">
        <v>1</v>
      </c>
      <c r="C4375" t="s">
        <v>80</v>
      </c>
      <c r="D4375" t="s">
        <v>101</v>
      </c>
      <c r="E4375" t="s">
        <v>155</v>
      </c>
      <c r="F4375" t="s">
        <v>12806</v>
      </c>
      <c r="G4375" t="s">
        <v>161</v>
      </c>
      <c r="H4375" t="s">
        <v>135</v>
      </c>
      <c r="I4375" t="s">
        <v>136</v>
      </c>
      <c r="J4375" t="s">
        <v>137</v>
      </c>
      <c r="K4375" t="s">
        <v>138</v>
      </c>
      <c r="L4375" t="s">
        <v>12807</v>
      </c>
      <c r="M4375" t="s">
        <v>12808</v>
      </c>
      <c r="N4375">
        <v>0.36944444399999998</v>
      </c>
      <c r="O4375">
        <v>0</v>
      </c>
      <c r="P4375">
        <v>36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2.5885046419610003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2.5885046419610003</v>
      </c>
    </row>
    <row r="4376" spans="1:31" x14ac:dyDescent="0.25">
      <c r="A4376">
        <v>2383256</v>
      </c>
      <c r="B4376">
        <v>1</v>
      </c>
      <c r="C4376" t="s">
        <v>81</v>
      </c>
      <c r="D4376" t="s">
        <v>113</v>
      </c>
      <c r="E4376" t="s">
        <v>155</v>
      </c>
      <c r="F4376" t="s">
        <v>12809</v>
      </c>
      <c r="G4376" t="s">
        <v>558</v>
      </c>
      <c r="H4376" t="s">
        <v>135</v>
      </c>
      <c r="I4376" t="s">
        <v>136</v>
      </c>
      <c r="J4376" t="s">
        <v>137</v>
      </c>
      <c r="K4376" t="s">
        <v>138</v>
      </c>
      <c r="L4376" t="s">
        <v>12810</v>
      </c>
      <c r="M4376" t="s">
        <v>12811</v>
      </c>
      <c r="N4376">
        <v>1.8347222219999999</v>
      </c>
      <c r="O4376">
        <v>0</v>
      </c>
      <c r="P4376">
        <v>5</v>
      </c>
      <c r="Q4376">
        <v>0</v>
      </c>
      <c r="R4376">
        <v>0</v>
      </c>
      <c r="S4376">
        <v>0</v>
      </c>
      <c r="T4376">
        <v>1</v>
      </c>
      <c r="U4376">
        <v>0</v>
      </c>
      <c r="V4376">
        <v>0</v>
      </c>
      <c r="W4376">
        <v>0</v>
      </c>
      <c r="X4376">
        <v>3.8258234027223335</v>
      </c>
      <c r="Y4376">
        <v>0</v>
      </c>
      <c r="Z4376">
        <v>0</v>
      </c>
      <c r="AA4376">
        <v>0</v>
      </c>
      <c r="AB4376">
        <v>0.38049834123416665</v>
      </c>
      <c r="AC4376">
        <v>0</v>
      </c>
      <c r="AD4376">
        <v>0</v>
      </c>
      <c r="AE4376">
        <v>4.2063217439564999</v>
      </c>
    </row>
    <row r="4377" spans="1:31" x14ac:dyDescent="0.25">
      <c r="A4377">
        <v>2383285</v>
      </c>
      <c r="B4377">
        <v>1</v>
      </c>
      <c r="C4377" t="s">
        <v>80</v>
      </c>
      <c r="D4377" t="s">
        <v>106</v>
      </c>
      <c r="E4377" t="s">
        <v>155</v>
      </c>
      <c r="F4377" t="s">
        <v>12812</v>
      </c>
      <c r="G4377" t="s">
        <v>336</v>
      </c>
      <c r="H4377" t="s">
        <v>135</v>
      </c>
      <c r="I4377" t="s">
        <v>136</v>
      </c>
      <c r="J4377" t="s">
        <v>137</v>
      </c>
      <c r="K4377" t="s">
        <v>138</v>
      </c>
      <c r="L4377" t="s">
        <v>12813</v>
      </c>
      <c r="M4377" t="s">
        <v>12814</v>
      </c>
      <c r="N4377">
        <v>1.248611111</v>
      </c>
      <c r="O4377">
        <v>0</v>
      </c>
      <c r="P4377">
        <v>11</v>
      </c>
      <c r="Q4377">
        <v>0</v>
      </c>
      <c r="R4377">
        <v>2</v>
      </c>
      <c r="S4377">
        <v>0</v>
      </c>
      <c r="T4377">
        <v>2</v>
      </c>
      <c r="U4377">
        <v>0</v>
      </c>
      <c r="V4377">
        <v>0</v>
      </c>
      <c r="W4377">
        <v>0</v>
      </c>
      <c r="X4377">
        <v>0.95622428491358336</v>
      </c>
      <c r="Y4377">
        <v>0</v>
      </c>
      <c r="Z4377">
        <v>1.8103782184800004</v>
      </c>
      <c r="AA4377">
        <v>0</v>
      </c>
      <c r="AB4377">
        <v>0.77300489226733338</v>
      </c>
      <c r="AC4377">
        <v>0</v>
      </c>
      <c r="AD4377">
        <v>0</v>
      </c>
      <c r="AE4377">
        <v>3.5396073956609166</v>
      </c>
    </row>
    <row r="4378" spans="1:31" x14ac:dyDescent="0.25">
      <c r="A4378">
        <v>2383305</v>
      </c>
      <c r="B4378">
        <v>1</v>
      </c>
      <c r="C4378" t="s">
        <v>81</v>
      </c>
      <c r="D4378" t="s">
        <v>112</v>
      </c>
      <c r="E4378" t="s">
        <v>132</v>
      </c>
      <c r="F4378" t="s">
        <v>12815</v>
      </c>
      <c r="G4378" t="s">
        <v>149</v>
      </c>
      <c r="H4378" t="s">
        <v>135</v>
      </c>
      <c r="I4378" t="s">
        <v>136</v>
      </c>
      <c r="J4378" t="s">
        <v>137</v>
      </c>
      <c r="K4378" t="s">
        <v>138</v>
      </c>
      <c r="L4378" t="s">
        <v>12816</v>
      </c>
      <c r="M4378" t="s">
        <v>12817</v>
      </c>
      <c r="N4378">
        <v>0.625</v>
      </c>
      <c r="O4378">
        <v>0</v>
      </c>
      <c r="P4378">
        <v>1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5.132268401703334E-2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5.132268401703334E-2</v>
      </c>
    </row>
    <row r="4379" spans="1:31" x14ac:dyDescent="0.25">
      <c r="A4379">
        <v>2383339</v>
      </c>
      <c r="B4379">
        <v>1</v>
      </c>
      <c r="C4379" t="s">
        <v>80</v>
      </c>
      <c r="D4379" t="s">
        <v>102</v>
      </c>
      <c r="E4379" t="s">
        <v>132</v>
      </c>
      <c r="F4379" t="s">
        <v>12818</v>
      </c>
      <c r="G4379" t="s">
        <v>145</v>
      </c>
      <c r="H4379" t="s">
        <v>135</v>
      </c>
      <c r="I4379" t="s">
        <v>136</v>
      </c>
      <c r="J4379" t="s">
        <v>137</v>
      </c>
      <c r="K4379" t="s">
        <v>138</v>
      </c>
      <c r="L4379" t="s">
        <v>12819</v>
      </c>
      <c r="M4379" t="s">
        <v>12820</v>
      </c>
      <c r="N4379">
        <v>0.73250000000000004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10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1.8212121938973003</v>
      </c>
      <c r="AC4379">
        <v>0</v>
      </c>
      <c r="AD4379">
        <v>0</v>
      </c>
      <c r="AE4379">
        <v>1.8212121938973003</v>
      </c>
    </row>
    <row r="4380" spans="1:31" x14ac:dyDescent="0.25">
      <c r="A4380">
        <v>2383343</v>
      </c>
      <c r="B4380">
        <v>1</v>
      </c>
      <c r="C4380" t="s">
        <v>80</v>
      </c>
      <c r="D4380" t="s">
        <v>100</v>
      </c>
      <c r="E4380" t="s">
        <v>132</v>
      </c>
      <c r="F4380" t="s">
        <v>12821</v>
      </c>
      <c r="G4380" t="s">
        <v>145</v>
      </c>
      <c r="H4380" t="s">
        <v>135</v>
      </c>
      <c r="I4380" t="s">
        <v>136</v>
      </c>
      <c r="J4380" t="s">
        <v>137</v>
      </c>
      <c r="K4380" t="s">
        <v>138</v>
      </c>
      <c r="L4380" t="s">
        <v>12822</v>
      </c>
      <c r="M4380" t="s">
        <v>12823</v>
      </c>
      <c r="N4380">
        <v>1.233333333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0.4770137156573333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0.4770137156573333</v>
      </c>
    </row>
    <row r="4381" spans="1:31" x14ac:dyDescent="0.25">
      <c r="A4381">
        <v>2383348</v>
      </c>
      <c r="B4381">
        <v>1</v>
      </c>
      <c r="C4381" t="s">
        <v>80</v>
      </c>
      <c r="D4381" t="s">
        <v>110</v>
      </c>
      <c r="E4381" t="s">
        <v>155</v>
      </c>
      <c r="F4381" t="s">
        <v>12824</v>
      </c>
      <c r="G4381" t="s">
        <v>157</v>
      </c>
      <c r="H4381" t="s">
        <v>135</v>
      </c>
      <c r="I4381" t="s">
        <v>136</v>
      </c>
      <c r="J4381" t="s">
        <v>137</v>
      </c>
      <c r="K4381" t="s">
        <v>138</v>
      </c>
      <c r="L4381" t="s">
        <v>12825</v>
      </c>
      <c r="M4381" t="s">
        <v>12826</v>
      </c>
      <c r="N4381">
        <v>0.97111111100000003</v>
      </c>
      <c r="O4381">
        <v>0</v>
      </c>
      <c r="P4381">
        <v>277</v>
      </c>
      <c r="Q4381">
        <v>0</v>
      </c>
      <c r="R4381">
        <v>0</v>
      </c>
      <c r="S4381">
        <v>0</v>
      </c>
      <c r="T4381">
        <v>22</v>
      </c>
      <c r="U4381">
        <v>0</v>
      </c>
      <c r="V4381">
        <v>0</v>
      </c>
      <c r="W4381">
        <v>0</v>
      </c>
      <c r="X4381">
        <v>69.647488191033361</v>
      </c>
      <c r="Y4381">
        <v>0</v>
      </c>
      <c r="Z4381">
        <v>0</v>
      </c>
      <c r="AA4381">
        <v>0</v>
      </c>
      <c r="AB4381">
        <v>32.291423174907656</v>
      </c>
      <c r="AC4381">
        <v>0</v>
      </c>
      <c r="AD4381">
        <v>0</v>
      </c>
      <c r="AE4381">
        <v>101.93891136594101</v>
      </c>
    </row>
    <row r="4382" spans="1:31" x14ac:dyDescent="0.25">
      <c r="A4382">
        <v>2383308</v>
      </c>
      <c r="B4382">
        <v>1</v>
      </c>
      <c r="C4382" t="s">
        <v>80</v>
      </c>
      <c r="D4382" t="s">
        <v>99</v>
      </c>
      <c r="E4382" t="s">
        <v>132</v>
      </c>
      <c r="F4382" t="s">
        <v>12827</v>
      </c>
      <c r="G4382" t="s">
        <v>149</v>
      </c>
      <c r="H4382" t="s">
        <v>135</v>
      </c>
      <c r="I4382" t="s">
        <v>136</v>
      </c>
      <c r="J4382" t="s">
        <v>137</v>
      </c>
      <c r="K4382" t="s">
        <v>138</v>
      </c>
      <c r="L4382" t="s">
        <v>12828</v>
      </c>
      <c r="M4382" t="s">
        <v>12829</v>
      </c>
      <c r="N4382">
        <v>2.662222222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0.32258353909584997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0.32258353909584997</v>
      </c>
    </row>
    <row r="4383" spans="1:31" x14ac:dyDescent="0.25">
      <c r="A4383">
        <v>2383352</v>
      </c>
      <c r="B4383">
        <v>1</v>
      </c>
      <c r="C4383" t="s">
        <v>80</v>
      </c>
      <c r="D4383" t="s">
        <v>100</v>
      </c>
      <c r="E4383" t="s">
        <v>132</v>
      </c>
      <c r="F4383" t="s">
        <v>12830</v>
      </c>
      <c r="G4383" t="s">
        <v>149</v>
      </c>
      <c r="H4383" t="s">
        <v>135</v>
      </c>
      <c r="I4383" t="s">
        <v>136</v>
      </c>
      <c r="J4383" t="s">
        <v>137</v>
      </c>
      <c r="K4383" t="s">
        <v>138</v>
      </c>
      <c r="L4383" t="s">
        <v>12831</v>
      </c>
      <c r="M4383" t="s">
        <v>12832</v>
      </c>
      <c r="N4383">
        <v>1.4325000000000001</v>
      </c>
      <c r="O4383">
        <v>0</v>
      </c>
      <c r="P4383">
        <v>1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0.30916352269949998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0.30916352269949998</v>
      </c>
    </row>
    <row r="4384" spans="1:31" x14ac:dyDescent="0.25">
      <c r="A4384">
        <v>2383353</v>
      </c>
      <c r="B4384">
        <v>1</v>
      </c>
      <c r="C4384" t="s">
        <v>81</v>
      </c>
      <c r="D4384" t="s">
        <v>113</v>
      </c>
      <c r="E4384" t="s">
        <v>132</v>
      </c>
      <c r="F4384" t="s">
        <v>12833</v>
      </c>
      <c r="G4384" t="s">
        <v>149</v>
      </c>
      <c r="H4384" t="s">
        <v>135</v>
      </c>
      <c r="I4384" t="s">
        <v>136</v>
      </c>
      <c r="J4384" t="s">
        <v>137</v>
      </c>
      <c r="K4384" t="s">
        <v>138</v>
      </c>
      <c r="L4384" t="s">
        <v>12834</v>
      </c>
      <c r="M4384" t="s">
        <v>12835</v>
      </c>
      <c r="N4384">
        <v>1.941944444</v>
      </c>
      <c r="O4384">
        <v>0</v>
      </c>
      <c r="P4384">
        <v>2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3.4496952780883335E-2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3.4496952780883335E-2</v>
      </c>
    </row>
    <row r="4385" spans="1:31" x14ac:dyDescent="0.25">
      <c r="A4385">
        <v>2383359</v>
      </c>
      <c r="B4385">
        <v>1</v>
      </c>
      <c r="C4385" t="s">
        <v>81</v>
      </c>
      <c r="D4385" t="s">
        <v>120</v>
      </c>
      <c r="E4385" t="s">
        <v>132</v>
      </c>
      <c r="F4385" t="s">
        <v>12836</v>
      </c>
      <c r="G4385" t="s">
        <v>149</v>
      </c>
      <c r="H4385" t="s">
        <v>135</v>
      </c>
      <c r="I4385" t="s">
        <v>136</v>
      </c>
      <c r="J4385" t="s">
        <v>137</v>
      </c>
      <c r="K4385" t="s">
        <v>138</v>
      </c>
      <c r="L4385" t="s">
        <v>12837</v>
      </c>
      <c r="M4385" t="s">
        <v>12838</v>
      </c>
      <c r="N4385">
        <v>1.3263888880000001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0.67737885221436667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0.67737885221436667</v>
      </c>
    </row>
    <row r="4386" spans="1:31" x14ac:dyDescent="0.25">
      <c r="A4386">
        <v>2383366</v>
      </c>
      <c r="B4386">
        <v>1</v>
      </c>
      <c r="C4386" t="s">
        <v>81</v>
      </c>
      <c r="D4386" t="s">
        <v>123</v>
      </c>
      <c r="E4386" t="s">
        <v>155</v>
      </c>
      <c r="F4386" t="s">
        <v>12839</v>
      </c>
      <c r="G4386" t="s">
        <v>161</v>
      </c>
      <c r="H4386" t="s">
        <v>135</v>
      </c>
      <c r="I4386" t="s">
        <v>136</v>
      </c>
      <c r="J4386" t="s">
        <v>137</v>
      </c>
      <c r="K4386" t="s">
        <v>138</v>
      </c>
      <c r="L4386" t="s">
        <v>12840</v>
      </c>
      <c r="M4386" t="s">
        <v>12841</v>
      </c>
      <c r="N4386">
        <v>1.679166666</v>
      </c>
      <c r="O4386">
        <v>0</v>
      </c>
      <c r="P4386">
        <v>24</v>
      </c>
      <c r="Q4386">
        <v>0</v>
      </c>
      <c r="R4386">
        <v>4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4.9139541938774007</v>
      </c>
      <c r="Y4386">
        <v>0</v>
      </c>
      <c r="Z4386">
        <v>0.13623248178666666</v>
      </c>
      <c r="AA4386">
        <v>0</v>
      </c>
      <c r="AB4386">
        <v>0</v>
      </c>
      <c r="AC4386">
        <v>0</v>
      </c>
      <c r="AD4386">
        <v>0</v>
      </c>
      <c r="AE4386">
        <v>5.050186675664067</v>
      </c>
    </row>
    <row r="4387" spans="1:31" x14ac:dyDescent="0.25">
      <c r="A4387">
        <v>2383367</v>
      </c>
      <c r="B4387">
        <v>1</v>
      </c>
      <c r="C4387" t="s">
        <v>80</v>
      </c>
      <c r="D4387" t="s">
        <v>83</v>
      </c>
      <c r="E4387" t="s">
        <v>132</v>
      </c>
      <c r="F4387" t="s">
        <v>12842</v>
      </c>
      <c r="G4387" t="s">
        <v>145</v>
      </c>
      <c r="H4387" t="s">
        <v>135</v>
      </c>
      <c r="I4387" t="s">
        <v>136</v>
      </c>
      <c r="J4387" t="s">
        <v>137</v>
      </c>
      <c r="K4387" t="s">
        <v>138</v>
      </c>
      <c r="L4387" t="s">
        <v>12843</v>
      </c>
      <c r="M4387" t="s">
        <v>12844</v>
      </c>
      <c r="N4387">
        <v>1.3266666659999999</v>
      </c>
      <c r="O4387">
        <v>0</v>
      </c>
      <c r="P4387">
        <v>7</v>
      </c>
      <c r="Q4387">
        <v>0</v>
      </c>
      <c r="R4387">
        <v>0</v>
      </c>
      <c r="S4387">
        <v>0</v>
      </c>
      <c r="T4387">
        <v>1</v>
      </c>
      <c r="U4387">
        <v>0</v>
      </c>
      <c r="V4387">
        <v>0</v>
      </c>
      <c r="W4387">
        <v>0</v>
      </c>
      <c r="X4387">
        <v>1.9217765234449</v>
      </c>
      <c r="Y4387">
        <v>0</v>
      </c>
      <c r="Z4387">
        <v>0</v>
      </c>
      <c r="AA4387">
        <v>0</v>
      </c>
      <c r="AB4387">
        <v>4.763707132068042</v>
      </c>
      <c r="AC4387">
        <v>0</v>
      </c>
      <c r="AD4387">
        <v>0</v>
      </c>
      <c r="AE4387">
        <v>6.6854836555129422</v>
      </c>
    </row>
    <row r="4388" spans="1:31" x14ac:dyDescent="0.25">
      <c r="A4388">
        <v>2383272</v>
      </c>
      <c r="B4388">
        <v>1</v>
      </c>
      <c r="C4388" t="s">
        <v>80</v>
      </c>
      <c r="D4388" t="s">
        <v>88</v>
      </c>
      <c r="E4388" t="s">
        <v>170</v>
      </c>
      <c r="F4388" t="s">
        <v>12845</v>
      </c>
      <c r="G4388" t="s">
        <v>353</v>
      </c>
      <c r="H4388" t="s">
        <v>135</v>
      </c>
      <c r="I4388" t="s">
        <v>136</v>
      </c>
      <c r="J4388" t="s">
        <v>137</v>
      </c>
      <c r="K4388" t="s">
        <v>294</v>
      </c>
      <c r="L4388" t="s">
        <v>12846</v>
      </c>
      <c r="M4388" t="s">
        <v>12847</v>
      </c>
      <c r="N4388">
        <v>3.7647222220000001</v>
      </c>
      <c r="O4388">
        <v>0</v>
      </c>
      <c r="P4388">
        <v>113</v>
      </c>
      <c r="Q4388">
        <v>0</v>
      </c>
      <c r="R4388">
        <v>0</v>
      </c>
      <c r="S4388">
        <v>0</v>
      </c>
      <c r="T4388">
        <v>2</v>
      </c>
      <c r="U4388">
        <v>0</v>
      </c>
      <c r="V4388">
        <v>0</v>
      </c>
      <c r="W4388">
        <v>0</v>
      </c>
      <c r="X4388">
        <v>92.460609100144183</v>
      </c>
      <c r="Y4388">
        <v>0</v>
      </c>
      <c r="Z4388">
        <v>0</v>
      </c>
      <c r="AA4388">
        <v>0</v>
      </c>
      <c r="AB4388">
        <v>2.5652010023080001</v>
      </c>
      <c r="AC4388">
        <v>0</v>
      </c>
      <c r="AD4388">
        <v>0</v>
      </c>
      <c r="AE4388">
        <v>95.025810102452184</v>
      </c>
    </row>
    <row r="4389" spans="1:31" x14ac:dyDescent="0.25">
      <c r="A4389">
        <v>2383277</v>
      </c>
      <c r="B4389">
        <v>1</v>
      </c>
      <c r="C4389" t="s">
        <v>80</v>
      </c>
      <c r="D4389" t="s">
        <v>88</v>
      </c>
      <c r="E4389" t="s">
        <v>170</v>
      </c>
      <c r="F4389" t="s">
        <v>12848</v>
      </c>
      <c r="G4389" t="s">
        <v>353</v>
      </c>
      <c r="H4389" t="s">
        <v>135</v>
      </c>
      <c r="I4389" t="s">
        <v>136</v>
      </c>
      <c r="J4389" t="s">
        <v>137</v>
      </c>
      <c r="K4389" t="s">
        <v>294</v>
      </c>
      <c r="L4389" t="s">
        <v>12849</v>
      </c>
      <c r="M4389" t="s">
        <v>12850</v>
      </c>
      <c r="N4389">
        <v>3.670555555</v>
      </c>
      <c r="O4389">
        <v>0</v>
      </c>
      <c r="P4389">
        <v>229</v>
      </c>
      <c r="Q4389">
        <v>0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  <c r="X4389">
        <v>197.10671379367037</v>
      </c>
      <c r="Y4389">
        <v>0</v>
      </c>
      <c r="Z4389">
        <v>0</v>
      </c>
      <c r="AA4389">
        <v>0</v>
      </c>
      <c r="AB4389">
        <v>3.9894889874000006</v>
      </c>
      <c r="AC4389">
        <v>0</v>
      </c>
      <c r="AD4389">
        <v>0</v>
      </c>
      <c r="AE4389">
        <v>201.09620278107036</v>
      </c>
    </row>
    <row r="4390" spans="1:31" x14ac:dyDescent="0.25">
      <c r="A4390">
        <v>2383377</v>
      </c>
      <c r="B4390">
        <v>1</v>
      </c>
      <c r="C4390" t="s">
        <v>80</v>
      </c>
      <c r="D4390" t="s">
        <v>109</v>
      </c>
      <c r="E4390" t="s">
        <v>132</v>
      </c>
      <c r="F4390" t="s">
        <v>12851</v>
      </c>
      <c r="G4390" t="s">
        <v>149</v>
      </c>
      <c r="H4390" t="s">
        <v>135</v>
      </c>
      <c r="I4390" t="s">
        <v>136</v>
      </c>
      <c r="J4390" t="s">
        <v>137</v>
      </c>
      <c r="K4390" t="s">
        <v>138</v>
      </c>
      <c r="L4390" t="s">
        <v>12852</v>
      </c>
      <c r="M4390" t="s">
        <v>12853</v>
      </c>
      <c r="N4390">
        <v>1.658055555</v>
      </c>
      <c r="O4390">
        <v>0</v>
      </c>
      <c r="P4390">
        <v>4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0.4930846135605666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0.4930846135605666</v>
      </c>
    </row>
    <row r="4391" spans="1:31" x14ac:dyDescent="0.25">
      <c r="A4391">
        <v>2383387</v>
      </c>
      <c r="B4391">
        <v>1</v>
      </c>
      <c r="C4391" t="s">
        <v>80</v>
      </c>
      <c r="D4391" t="s">
        <v>97</v>
      </c>
      <c r="E4391" t="s">
        <v>155</v>
      </c>
      <c r="F4391" t="s">
        <v>12854</v>
      </c>
      <c r="G4391" t="s">
        <v>161</v>
      </c>
      <c r="H4391" t="s">
        <v>135</v>
      </c>
      <c r="I4391" t="s">
        <v>136</v>
      </c>
      <c r="J4391" t="s">
        <v>137</v>
      </c>
      <c r="K4391" t="s">
        <v>138</v>
      </c>
      <c r="L4391" t="s">
        <v>12855</v>
      </c>
      <c r="M4391" t="s">
        <v>12856</v>
      </c>
      <c r="N4391">
        <v>1.231666666</v>
      </c>
      <c r="O4391">
        <v>0</v>
      </c>
      <c r="P4391">
        <v>137</v>
      </c>
      <c r="Q4391">
        <v>0</v>
      </c>
      <c r="R4391">
        <v>2</v>
      </c>
      <c r="S4391">
        <v>0</v>
      </c>
      <c r="T4391">
        <v>6</v>
      </c>
      <c r="U4391">
        <v>0</v>
      </c>
      <c r="V4391">
        <v>0</v>
      </c>
      <c r="W4391">
        <v>0</v>
      </c>
      <c r="X4391">
        <v>51.629779843559618</v>
      </c>
      <c r="Y4391">
        <v>0</v>
      </c>
      <c r="Z4391">
        <v>0.31731329511045003</v>
      </c>
      <c r="AA4391">
        <v>0</v>
      </c>
      <c r="AB4391">
        <v>11.215651690616001</v>
      </c>
      <c r="AC4391">
        <v>0</v>
      </c>
      <c r="AD4391">
        <v>0</v>
      </c>
      <c r="AE4391">
        <v>63.162744829286069</v>
      </c>
    </row>
    <row r="4392" spans="1:31" x14ac:dyDescent="0.25">
      <c r="A4392">
        <v>2383405</v>
      </c>
      <c r="B4392">
        <v>1</v>
      </c>
      <c r="C4392" t="s">
        <v>81</v>
      </c>
      <c r="D4392" t="s">
        <v>117</v>
      </c>
      <c r="E4392" t="s">
        <v>155</v>
      </c>
      <c r="F4392" t="s">
        <v>12857</v>
      </c>
      <c r="G4392" t="s">
        <v>203</v>
      </c>
      <c r="H4392" t="s">
        <v>135</v>
      </c>
      <c r="I4392" t="s">
        <v>136</v>
      </c>
      <c r="J4392" t="s">
        <v>137</v>
      </c>
      <c r="K4392" t="s">
        <v>138</v>
      </c>
      <c r="L4392" t="s">
        <v>12858</v>
      </c>
      <c r="M4392" t="s">
        <v>12859</v>
      </c>
      <c r="N4392">
        <v>0.86388888799999997</v>
      </c>
      <c r="O4392">
        <v>0</v>
      </c>
      <c r="P4392">
        <v>26</v>
      </c>
      <c r="Q4392">
        <v>0</v>
      </c>
      <c r="R4392">
        <v>0</v>
      </c>
      <c r="S4392">
        <v>0</v>
      </c>
      <c r="T4392">
        <v>1</v>
      </c>
      <c r="U4392">
        <v>0</v>
      </c>
      <c r="V4392">
        <v>0</v>
      </c>
      <c r="W4392">
        <v>0</v>
      </c>
      <c r="X4392">
        <v>3.8776834429919997</v>
      </c>
      <c r="Y4392">
        <v>0</v>
      </c>
      <c r="Z4392">
        <v>0</v>
      </c>
      <c r="AA4392">
        <v>0</v>
      </c>
      <c r="AB4392">
        <v>5.1279553965000002E-2</v>
      </c>
      <c r="AC4392">
        <v>0</v>
      </c>
      <c r="AD4392">
        <v>0</v>
      </c>
      <c r="AE4392">
        <v>3.9289629969569999</v>
      </c>
    </row>
    <row r="4393" spans="1:31" x14ac:dyDescent="0.25">
      <c r="A4393">
        <v>2383317</v>
      </c>
      <c r="B4393">
        <v>1</v>
      </c>
      <c r="C4393" t="s">
        <v>80</v>
      </c>
      <c r="D4393" t="s">
        <v>93</v>
      </c>
      <c r="E4393" t="s">
        <v>155</v>
      </c>
      <c r="F4393" t="s">
        <v>12860</v>
      </c>
      <c r="G4393" t="s">
        <v>336</v>
      </c>
      <c r="H4393" t="s">
        <v>135</v>
      </c>
      <c r="I4393" t="s">
        <v>136</v>
      </c>
      <c r="J4393" t="s">
        <v>137</v>
      </c>
      <c r="K4393" t="s">
        <v>138</v>
      </c>
      <c r="L4393" t="s">
        <v>12861</v>
      </c>
      <c r="M4393" t="s">
        <v>12862</v>
      </c>
      <c r="N4393">
        <v>4.3294444439999999</v>
      </c>
      <c r="O4393">
        <v>0</v>
      </c>
      <c r="P4393">
        <v>111</v>
      </c>
      <c r="Q4393">
        <v>0</v>
      </c>
      <c r="R4393">
        <v>0</v>
      </c>
      <c r="S4393">
        <v>0</v>
      </c>
      <c r="T4393">
        <v>7</v>
      </c>
      <c r="U4393">
        <v>0</v>
      </c>
      <c r="V4393">
        <v>0</v>
      </c>
      <c r="W4393">
        <v>0</v>
      </c>
      <c r="X4393">
        <v>120.3235520890205</v>
      </c>
      <c r="Y4393">
        <v>0</v>
      </c>
      <c r="Z4393">
        <v>0</v>
      </c>
      <c r="AA4393">
        <v>0</v>
      </c>
      <c r="AB4393">
        <v>9.8577004222469995</v>
      </c>
      <c r="AC4393">
        <v>0</v>
      </c>
      <c r="AD4393">
        <v>0</v>
      </c>
      <c r="AE4393">
        <v>130.1812525112675</v>
      </c>
    </row>
    <row r="4394" spans="1:31" x14ac:dyDescent="0.25">
      <c r="A4394">
        <v>2383324</v>
      </c>
      <c r="B4394">
        <v>1</v>
      </c>
      <c r="C4394" t="s">
        <v>80</v>
      </c>
      <c r="D4394" t="s">
        <v>106</v>
      </c>
      <c r="E4394" t="s">
        <v>155</v>
      </c>
      <c r="F4394" t="s">
        <v>12863</v>
      </c>
      <c r="G4394" t="s">
        <v>336</v>
      </c>
      <c r="H4394" t="s">
        <v>135</v>
      </c>
      <c r="I4394" t="s">
        <v>136</v>
      </c>
      <c r="J4394" t="s">
        <v>137</v>
      </c>
      <c r="K4394" t="s">
        <v>138</v>
      </c>
      <c r="L4394" t="s">
        <v>12864</v>
      </c>
      <c r="M4394" t="s">
        <v>12865</v>
      </c>
      <c r="N4394">
        <v>2.9411111110000001</v>
      </c>
      <c r="O4394">
        <v>0</v>
      </c>
      <c r="P4394">
        <v>2</v>
      </c>
      <c r="Q4394">
        <v>0</v>
      </c>
      <c r="R4394">
        <v>6</v>
      </c>
      <c r="S4394">
        <v>0</v>
      </c>
      <c r="T4394">
        <v>2</v>
      </c>
      <c r="U4394">
        <v>0</v>
      </c>
      <c r="V4394">
        <v>0</v>
      </c>
      <c r="W4394">
        <v>0</v>
      </c>
      <c r="X4394">
        <v>3.4265552237280001</v>
      </c>
      <c r="Y4394">
        <v>0</v>
      </c>
      <c r="Z4394">
        <v>82.262542173244952</v>
      </c>
      <c r="AA4394">
        <v>0</v>
      </c>
      <c r="AB4394">
        <v>11.791362544526399</v>
      </c>
      <c r="AC4394">
        <v>0</v>
      </c>
      <c r="AD4394">
        <v>0</v>
      </c>
      <c r="AE4394">
        <v>97.480459941499348</v>
      </c>
    </row>
    <row r="4395" spans="1:31" x14ac:dyDescent="0.25">
      <c r="A4395">
        <v>2383354</v>
      </c>
      <c r="B4395">
        <v>1</v>
      </c>
      <c r="C4395" t="s">
        <v>80</v>
      </c>
      <c r="D4395" t="s">
        <v>90</v>
      </c>
      <c r="E4395" t="s">
        <v>155</v>
      </c>
      <c r="F4395" t="s">
        <v>12866</v>
      </c>
      <c r="G4395" t="s">
        <v>172</v>
      </c>
      <c r="H4395" t="s">
        <v>135</v>
      </c>
      <c r="I4395" t="s">
        <v>136</v>
      </c>
      <c r="J4395" t="s">
        <v>3</v>
      </c>
      <c r="K4395" t="s">
        <v>138</v>
      </c>
      <c r="L4395" t="s">
        <v>12867</v>
      </c>
      <c r="M4395" t="s">
        <v>12868</v>
      </c>
      <c r="N4395">
        <v>1.4086111109999999</v>
      </c>
      <c r="O4395">
        <v>0</v>
      </c>
      <c r="P4395">
        <v>266</v>
      </c>
      <c r="Q4395">
        <v>0</v>
      </c>
      <c r="R4395">
        <v>0</v>
      </c>
      <c r="S4395">
        <v>0</v>
      </c>
      <c r="T4395">
        <v>24</v>
      </c>
      <c r="U4395">
        <v>0</v>
      </c>
      <c r="V4395">
        <v>0</v>
      </c>
      <c r="W4395">
        <v>0</v>
      </c>
      <c r="X4395">
        <v>83.601019083056983</v>
      </c>
      <c r="Y4395">
        <v>0</v>
      </c>
      <c r="Z4395">
        <v>0</v>
      </c>
      <c r="AA4395">
        <v>0</v>
      </c>
      <c r="AB4395">
        <v>32.375660321837671</v>
      </c>
      <c r="AC4395">
        <v>0</v>
      </c>
      <c r="AD4395">
        <v>0</v>
      </c>
      <c r="AE4395">
        <v>115.97667940489465</v>
      </c>
    </row>
    <row r="4396" spans="1:31" x14ac:dyDescent="0.25">
      <c r="A4396">
        <v>2383356</v>
      </c>
      <c r="B4396">
        <v>1</v>
      </c>
      <c r="C4396" t="s">
        <v>80</v>
      </c>
      <c r="D4396" t="s">
        <v>92</v>
      </c>
      <c r="E4396" t="s">
        <v>155</v>
      </c>
      <c r="F4396" t="s">
        <v>12869</v>
      </c>
      <c r="G4396" t="s">
        <v>172</v>
      </c>
      <c r="H4396" t="s">
        <v>135</v>
      </c>
      <c r="I4396" t="s">
        <v>136</v>
      </c>
      <c r="J4396" t="s">
        <v>3</v>
      </c>
      <c r="K4396" t="s">
        <v>138</v>
      </c>
      <c r="L4396" t="s">
        <v>12870</v>
      </c>
      <c r="M4396" t="s">
        <v>12871</v>
      </c>
      <c r="N4396">
        <v>1.3286111110000001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1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2.6825764376201997</v>
      </c>
      <c r="AC4396">
        <v>0</v>
      </c>
      <c r="AD4396">
        <v>0</v>
      </c>
      <c r="AE4396">
        <v>2.6825764376201997</v>
      </c>
    </row>
    <row r="4397" spans="1:31" x14ac:dyDescent="0.25">
      <c r="A4397">
        <v>2383374</v>
      </c>
      <c r="B4397">
        <v>1</v>
      </c>
      <c r="C4397" t="s">
        <v>81</v>
      </c>
      <c r="D4397" t="s">
        <v>127</v>
      </c>
      <c r="E4397" t="s">
        <v>170</v>
      </c>
      <c r="F4397" t="s">
        <v>12872</v>
      </c>
      <c r="G4397" t="s">
        <v>172</v>
      </c>
      <c r="H4397" t="s">
        <v>135</v>
      </c>
      <c r="I4397" t="s">
        <v>136</v>
      </c>
      <c r="J4397" t="s">
        <v>3</v>
      </c>
      <c r="K4397" t="s">
        <v>138</v>
      </c>
      <c r="L4397" t="s">
        <v>12873</v>
      </c>
      <c r="M4397" t="s">
        <v>12874</v>
      </c>
      <c r="N4397">
        <v>2.3308333330000002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12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56.964908293823754</v>
      </c>
      <c r="AC4397">
        <v>0</v>
      </c>
      <c r="AD4397">
        <v>0</v>
      </c>
      <c r="AE4397">
        <v>56.964908293823754</v>
      </c>
    </row>
    <row r="4398" spans="1:31" x14ac:dyDescent="0.25">
      <c r="A4398">
        <v>2383376</v>
      </c>
      <c r="B4398">
        <v>1</v>
      </c>
      <c r="C4398" t="s">
        <v>81</v>
      </c>
      <c r="D4398" t="s">
        <v>112</v>
      </c>
      <c r="E4398" t="s">
        <v>132</v>
      </c>
      <c r="F4398" t="s">
        <v>12875</v>
      </c>
      <c r="G4398" t="s">
        <v>149</v>
      </c>
      <c r="H4398" t="s">
        <v>135</v>
      </c>
      <c r="I4398" t="s">
        <v>136</v>
      </c>
      <c r="J4398" t="s">
        <v>137</v>
      </c>
      <c r="K4398" t="s">
        <v>138</v>
      </c>
      <c r="L4398" t="s">
        <v>12876</v>
      </c>
      <c r="M4398" t="s">
        <v>12877</v>
      </c>
      <c r="N4398">
        <v>2.2883333330000002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</row>
    <row r="4399" spans="1:31" x14ac:dyDescent="0.25">
      <c r="A4399">
        <v>2383390</v>
      </c>
      <c r="B4399">
        <v>1</v>
      </c>
      <c r="C4399" t="s">
        <v>80</v>
      </c>
      <c r="D4399" t="s">
        <v>105</v>
      </c>
      <c r="E4399" t="s">
        <v>184</v>
      </c>
      <c r="F4399" t="s">
        <v>12878</v>
      </c>
      <c r="G4399" t="s">
        <v>199</v>
      </c>
      <c r="H4399" t="s">
        <v>135</v>
      </c>
      <c r="I4399" t="s">
        <v>136</v>
      </c>
      <c r="J4399" t="s">
        <v>137</v>
      </c>
      <c r="K4399" t="s">
        <v>138</v>
      </c>
      <c r="L4399" t="s">
        <v>12879</v>
      </c>
      <c r="M4399" t="s">
        <v>12880</v>
      </c>
      <c r="N4399">
        <v>1.8472222220000001</v>
      </c>
      <c r="O4399">
        <v>0</v>
      </c>
      <c r="P4399">
        <v>6</v>
      </c>
      <c r="Q4399">
        <v>0</v>
      </c>
      <c r="R4399">
        <v>11</v>
      </c>
      <c r="S4399">
        <v>0</v>
      </c>
      <c r="T4399">
        <v>4</v>
      </c>
      <c r="U4399">
        <v>0</v>
      </c>
      <c r="V4399">
        <v>0</v>
      </c>
      <c r="W4399">
        <v>0</v>
      </c>
      <c r="X4399">
        <v>5.55061486664985</v>
      </c>
      <c r="Y4399">
        <v>0</v>
      </c>
      <c r="Z4399">
        <v>9.0342074932233736</v>
      </c>
      <c r="AA4399">
        <v>0</v>
      </c>
      <c r="AB4399">
        <v>1.8432103053983835</v>
      </c>
      <c r="AC4399">
        <v>0</v>
      </c>
      <c r="AD4399">
        <v>0</v>
      </c>
      <c r="AE4399">
        <v>16.428032665271608</v>
      </c>
    </row>
    <row r="4400" spans="1:31" x14ac:dyDescent="0.25">
      <c r="A4400">
        <v>2383398</v>
      </c>
      <c r="B4400">
        <v>1</v>
      </c>
      <c r="C4400" t="s">
        <v>80</v>
      </c>
      <c r="D4400" t="s">
        <v>90</v>
      </c>
      <c r="E4400" t="s">
        <v>170</v>
      </c>
      <c r="F4400" t="s">
        <v>781</v>
      </c>
      <c r="G4400" t="s">
        <v>343</v>
      </c>
      <c r="H4400" t="s">
        <v>135</v>
      </c>
      <c r="I4400" t="s">
        <v>136</v>
      </c>
      <c r="J4400" t="s">
        <v>137</v>
      </c>
      <c r="K4400" t="s">
        <v>138</v>
      </c>
      <c r="L4400" t="s">
        <v>12881</v>
      </c>
      <c r="M4400" t="s">
        <v>12882</v>
      </c>
      <c r="N4400">
        <v>2.270277777</v>
      </c>
      <c r="O4400">
        <v>0</v>
      </c>
      <c r="P4400">
        <v>93</v>
      </c>
      <c r="Q4400">
        <v>0</v>
      </c>
      <c r="R4400">
        <v>0</v>
      </c>
      <c r="S4400">
        <v>0</v>
      </c>
      <c r="T4400">
        <v>8</v>
      </c>
      <c r="U4400">
        <v>0</v>
      </c>
      <c r="V4400">
        <v>0</v>
      </c>
      <c r="W4400">
        <v>0</v>
      </c>
      <c r="X4400">
        <v>46.888356650478585</v>
      </c>
      <c r="Y4400">
        <v>0</v>
      </c>
      <c r="Z4400">
        <v>0</v>
      </c>
      <c r="AA4400">
        <v>0</v>
      </c>
      <c r="AB4400">
        <v>2.2059066268140426</v>
      </c>
      <c r="AC4400">
        <v>0</v>
      </c>
      <c r="AD4400">
        <v>0</v>
      </c>
      <c r="AE4400">
        <v>49.094263277292626</v>
      </c>
    </row>
    <row r="4401" spans="1:31" x14ac:dyDescent="0.25">
      <c r="A4401">
        <v>2383238</v>
      </c>
      <c r="B4401">
        <v>1</v>
      </c>
      <c r="C4401" t="s">
        <v>80</v>
      </c>
      <c r="D4401" t="s">
        <v>84</v>
      </c>
      <c r="E4401" t="s">
        <v>170</v>
      </c>
      <c r="F4401" t="s">
        <v>2796</v>
      </c>
      <c r="G4401" t="s">
        <v>630</v>
      </c>
      <c r="H4401" t="s">
        <v>135</v>
      </c>
      <c r="I4401" t="s">
        <v>136</v>
      </c>
      <c r="J4401" t="s">
        <v>137</v>
      </c>
      <c r="K4401" t="s">
        <v>138</v>
      </c>
      <c r="L4401" t="s">
        <v>12883</v>
      </c>
      <c r="M4401" t="s">
        <v>12884</v>
      </c>
      <c r="N4401">
        <v>7.239166666</v>
      </c>
      <c r="O4401">
        <v>0</v>
      </c>
      <c r="P4401">
        <v>9</v>
      </c>
      <c r="Q4401">
        <v>0</v>
      </c>
      <c r="R4401">
        <v>0</v>
      </c>
      <c r="S4401">
        <v>0</v>
      </c>
      <c r="T4401">
        <v>1</v>
      </c>
      <c r="U4401">
        <v>0</v>
      </c>
      <c r="V4401">
        <v>0</v>
      </c>
      <c r="W4401">
        <v>0</v>
      </c>
      <c r="X4401">
        <v>14.848380445609283</v>
      </c>
      <c r="Y4401">
        <v>0</v>
      </c>
      <c r="Z4401">
        <v>0</v>
      </c>
      <c r="AA4401">
        <v>0</v>
      </c>
      <c r="AB4401">
        <v>34.854192426348405</v>
      </c>
      <c r="AC4401">
        <v>0</v>
      </c>
      <c r="AD4401">
        <v>0</v>
      </c>
      <c r="AE4401">
        <v>49.702572871957685</v>
      </c>
    </row>
    <row r="4402" spans="1:31" x14ac:dyDescent="0.25">
      <c r="A4402">
        <v>2383361</v>
      </c>
      <c r="B4402">
        <v>1</v>
      </c>
      <c r="C4402" t="s">
        <v>80</v>
      </c>
      <c r="D4402" t="s">
        <v>85</v>
      </c>
      <c r="E4402" t="s">
        <v>155</v>
      </c>
      <c r="F4402" t="s">
        <v>12885</v>
      </c>
      <c r="G4402" t="s">
        <v>292</v>
      </c>
      <c r="H4402" t="s">
        <v>135</v>
      </c>
      <c r="I4402" t="s">
        <v>136</v>
      </c>
      <c r="J4402" t="s">
        <v>137</v>
      </c>
      <c r="K4402" t="s">
        <v>294</v>
      </c>
      <c r="L4402" t="s">
        <v>12886</v>
      </c>
      <c r="M4402" t="s">
        <v>12887</v>
      </c>
      <c r="N4402">
        <v>3.400555555</v>
      </c>
      <c r="O4402">
        <v>0</v>
      </c>
      <c r="P4402">
        <v>27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18.763351695880537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18.763351695880537</v>
      </c>
    </row>
    <row r="4403" spans="1:31" x14ac:dyDescent="0.25">
      <c r="A4403">
        <v>2383363</v>
      </c>
      <c r="B4403">
        <v>1</v>
      </c>
      <c r="C4403" t="s">
        <v>80</v>
      </c>
      <c r="D4403" t="s">
        <v>85</v>
      </c>
      <c r="E4403" t="s">
        <v>155</v>
      </c>
      <c r="F4403" t="s">
        <v>2028</v>
      </c>
      <c r="G4403" t="s">
        <v>292</v>
      </c>
      <c r="H4403" t="s">
        <v>135</v>
      </c>
      <c r="I4403" t="s">
        <v>136</v>
      </c>
      <c r="J4403" t="s">
        <v>137</v>
      </c>
      <c r="K4403" t="s">
        <v>294</v>
      </c>
      <c r="L4403" t="s">
        <v>12888</v>
      </c>
      <c r="M4403" t="s">
        <v>12889</v>
      </c>
      <c r="N4403">
        <v>3.4052777769999998</v>
      </c>
      <c r="O4403">
        <v>0</v>
      </c>
      <c r="P4403">
        <v>212</v>
      </c>
      <c r="Q4403">
        <v>0</v>
      </c>
      <c r="R4403">
        <v>0</v>
      </c>
      <c r="S4403">
        <v>0</v>
      </c>
      <c r="T4403">
        <v>26</v>
      </c>
      <c r="U4403">
        <v>0</v>
      </c>
      <c r="V4403">
        <v>0</v>
      </c>
      <c r="W4403">
        <v>0</v>
      </c>
      <c r="X4403">
        <v>162.92218814269066</v>
      </c>
      <c r="Y4403">
        <v>0</v>
      </c>
      <c r="Z4403">
        <v>0</v>
      </c>
      <c r="AA4403">
        <v>0</v>
      </c>
      <c r="AB4403">
        <v>121.90074136782786</v>
      </c>
      <c r="AC4403">
        <v>0</v>
      </c>
      <c r="AD4403">
        <v>0</v>
      </c>
      <c r="AE4403">
        <v>284.82292951051852</v>
      </c>
    </row>
    <row r="4404" spans="1:31" x14ac:dyDescent="0.25">
      <c r="A4404">
        <v>2383422</v>
      </c>
      <c r="B4404">
        <v>1</v>
      </c>
      <c r="C4404" t="s">
        <v>80</v>
      </c>
      <c r="D4404" t="s">
        <v>108</v>
      </c>
      <c r="E4404" t="s">
        <v>155</v>
      </c>
      <c r="F4404" t="s">
        <v>12890</v>
      </c>
      <c r="G4404" t="s">
        <v>203</v>
      </c>
      <c r="H4404" t="s">
        <v>135</v>
      </c>
      <c r="I4404" t="s">
        <v>136</v>
      </c>
      <c r="J4404" t="s">
        <v>137</v>
      </c>
      <c r="K4404" t="s">
        <v>138</v>
      </c>
      <c r="L4404" t="s">
        <v>12891</v>
      </c>
      <c r="M4404" t="s">
        <v>12892</v>
      </c>
      <c r="N4404">
        <v>2.9072222220000001</v>
      </c>
      <c r="O4404">
        <v>0</v>
      </c>
      <c r="P4404">
        <v>42</v>
      </c>
      <c r="Q4404">
        <v>0</v>
      </c>
      <c r="R4404">
        <v>2</v>
      </c>
      <c r="S4404">
        <v>0</v>
      </c>
      <c r="T4404">
        <v>1</v>
      </c>
      <c r="U4404">
        <v>0</v>
      </c>
      <c r="V4404">
        <v>0</v>
      </c>
      <c r="W4404">
        <v>0</v>
      </c>
      <c r="X4404">
        <v>10.282642120450397</v>
      </c>
      <c r="Y4404">
        <v>0</v>
      </c>
      <c r="Z4404">
        <v>7.041306615367267</v>
      </c>
      <c r="AA4404">
        <v>0</v>
      </c>
      <c r="AB4404">
        <v>8.3709317757066665E-2</v>
      </c>
      <c r="AC4404">
        <v>0</v>
      </c>
      <c r="AD4404">
        <v>0</v>
      </c>
      <c r="AE4404">
        <v>17.407658053574732</v>
      </c>
    </row>
    <row r="4405" spans="1:31" x14ac:dyDescent="0.25">
      <c r="A4405">
        <v>2383426</v>
      </c>
      <c r="B4405">
        <v>1</v>
      </c>
      <c r="C4405" t="s">
        <v>81</v>
      </c>
      <c r="D4405" t="s">
        <v>112</v>
      </c>
      <c r="E4405" t="s">
        <v>155</v>
      </c>
      <c r="F4405" t="s">
        <v>12893</v>
      </c>
      <c r="G4405" t="s">
        <v>203</v>
      </c>
      <c r="H4405" t="s">
        <v>135</v>
      </c>
      <c r="I4405" t="s">
        <v>136</v>
      </c>
      <c r="J4405" t="s">
        <v>137</v>
      </c>
      <c r="K4405" t="s">
        <v>138</v>
      </c>
      <c r="L4405" t="s">
        <v>12894</v>
      </c>
      <c r="M4405" t="s">
        <v>12895</v>
      </c>
      <c r="N4405">
        <v>2.7475000000000001</v>
      </c>
      <c r="O4405">
        <v>0</v>
      </c>
      <c r="P4405">
        <v>261</v>
      </c>
      <c r="Q4405">
        <v>0</v>
      </c>
      <c r="R4405">
        <v>11</v>
      </c>
      <c r="S4405">
        <v>0</v>
      </c>
      <c r="T4405">
        <v>9</v>
      </c>
      <c r="U4405">
        <v>0</v>
      </c>
      <c r="V4405">
        <v>0</v>
      </c>
      <c r="W4405">
        <v>0</v>
      </c>
      <c r="X4405">
        <v>131.62927116091657</v>
      </c>
      <c r="Y4405">
        <v>0</v>
      </c>
      <c r="Z4405">
        <v>12.9908343193408</v>
      </c>
      <c r="AA4405">
        <v>0</v>
      </c>
      <c r="AB4405">
        <v>5.3822478844239994</v>
      </c>
      <c r="AC4405">
        <v>0</v>
      </c>
      <c r="AD4405">
        <v>0</v>
      </c>
      <c r="AE4405">
        <v>150.00235336468137</v>
      </c>
    </row>
    <row r="4406" spans="1:31" x14ac:dyDescent="0.25">
      <c r="A4406">
        <v>2383475</v>
      </c>
      <c r="B4406">
        <v>1</v>
      </c>
      <c r="C4406" t="s">
        <v>80</v>
      </c>
      <c r="D4406" t="s">
        <v>83</v>
      </c>
      <c r="E4406" t="s">
        <v>132</v>
      </c>
      <c r="F4406" t="s">
        <v>12896</v>
      </c>
      <c r="G4406" t="s">
        <v>161</v>
      </c>
      <c r="H4406" t="s">
        <v>135</v>
      </c>
      <c r="I4406" t="s">
        <v>136</v>
      </c>
      <c r="J4406" t="s">
        <v>137</v>
      </c>
      <c r="K4406" t="s">
        <v>138</v>
      </c>
      <c r="L4406" t="s">
        <v>12897</v>
      </c>
      <c r="M4406" t="s">
        <v>12898</v>
      </c>
      <c r="N4406">
        <v>1.4125000000000001</v>
      </c>
      <c r="O4406">
        <v>0</v>
      </c>
      <c r="P4406">
        <v>3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1.5181227228071668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1.5181227228071668</v>
      </c>
    </row>
    <row r="4407" spans="1:31" x14ac:dyDescent="0.25">
      <c r="A4407">
        <v>2383480</v>
      </c>
      <c r="B4407">
        <v>1</v>
      </c>
      <c r="C4407" t="s">
        <v>80</v>
      </c>
      <c r="D4407" t="s">
        <v>85</v>
      </c>
      <c r="E4407" t="s">
        <v>155</v>
      </c>
      <c r="F4407" t="s">
        <v>12899</v>
      </c>
      <c r="G4407" t="s">
        <v>292</v>
      </c>
      <c r="H4407" t="s">
        <v>135</v>
      </c>
      <c r="I4407" t="s">
        <v>136</v>
      </c>
      <c r="J4407" t="s">
        <v>137</v>
      </c>
      <c r="K4407" t="s">
        <v>294</v>
      </c>
      <c r="L4407" t="s">
        <v>12900</v>
      </c>
      <c r="M4407" t="s">
        <v>12901</v>
      </c>
      <c r="N4407">
        <v>0.63333333300000005</v>
      </c>
      <c r="O4407">
        <v>0</v>
      </c>
      <c r="P4407">
        <v>138</v>
      </c>
      <c r="Q4407">
        <v>0</v>
      </c>
      <c r="R4407">
        <v>0</v>
      </c>
      <c r="S4407">
        <v>0</v>
      </c>
      <c r="T4407">
        <v>7</v>
      </c>
      <c r="U4407">
        <v>0</v>
      </c>
      <c r="V4407">
        <v>0</v>
      </c>
      <c r="W4407">
        <v>0</v>
      </c>
      <c r="X4407">
        <v>21.074080079618163</v>
      </c>
      <c r="Y4407">
        <v>0</v>
      </c>
      <c r="Z4407">
        <v>0</v>
      </c>
      <c r="AA4407">
        <v>0</v>
      </c>
      <c r="AB4407">
        <v>1.4716660281860001</v>
      </c>
      <c r="AC4407">
        <v>0</v>
      </c>
      <c r="AD4407">
        <v>0</v>
      </c>
      <c r="AE4407">
        <v>22.545746107804163</v>
      </c>
    </row>
    <row r="4408" spans="1:31" x14ac:dyDescent="0.25">
      <c r="A4408">
        <v>2383512</v>
      </c>
      <c r="B4408">
        <v>1</v>
      </c>
      <c r="C4408" t="s">
        <v>80</v>
      </c>
      <c r="D4408" t="s">
        <v>109</v>
      </c>
      <c r="E4408" t="s">
        <v>132</v>
      </c>
      <c r="F4408" t="s">
        <v>12902</v>
      </c>
      <c r="G4408" t="s">
        <v>161</v>
      </c>
      <c r="H4408" t="s">
        <v>135</v>
      </c>
      <c r="I4408" t="s">
        <v>136</v>
      </c>
      <c r="J4408" t="s">
        <v>137</v>
      </c>
      <c r="K4408" t="s">
        <v>138</v>
      </c>
      <c r="L4408" t="s">
        <v>12903</v>
      </c>
      <c r="M4408" t="s">
        <v>12904</v>
      </c>
      <c r="N4408">
        <v>0.81083333300000004</v>
      </c>
      <c r="O4408">
        <v>0</v>
      </c>
      <c r="P4408">
        <v>1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0.1185836468642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0.1185836468642</v>
      </c>
    </row>
    <row r="4409" spans="1:31" x14ac:dyDescent="0.25">
      <c r="A4409">
        <v>2383338</v>
      </c>
      <c r="B4409">
        <v>1</v>
      </c>
      <c r="C4409" t="s">
        <v>80</v>
      </c>
      <c r="D4409" t="s">
        <v>84</v>
      </c>
      <c r="E4409" t="s">
        <v>132</v>
      </c>
      <c r="F4409" t="s">
        <v>12905</v>
      </c>
      <c r="G4409" t="s">
        <v>384</v>
      </c>
      <c r="H4409" t="s">
        <v>135</v>
      </c>
      <c r="I4409" t="s">
        <v>136</v>
      </c>
      <c r="J4409" t="s">
        <v>137</v>
      </c>
      <c r="K4409" t="s">
        <v>138</v>
      </c>
      <c r="L4409" t="s">
        <v>12906</v>
      </c>
      <c r="M4409" t="s">
        <v>12907</v>
      </c>
      <c r="N4409">
        <v>4.5222222219999999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1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8.2880349870308336</v>
      </c>
      <c r="AC4409">
        <v>0</v>
      </c>
      <c r="AD4409">
        <v>0</v>
      </c>
      <c r="AE4409">
        <v>8.2880349870308336</v>
      </c>
    </row>
    <row r="4410" spans="1:31" x14ac:dyDescent="0.25">
      <c r="A4410">
        <v>2383358</v>
      </c>
      <c r="B4410">
        <v>1</v>
      </c>
      <c r="C4410" t="s">
        <v>80</v>
      </c>
      <c r="D4410" t="s">
        <v>85</v>
      </c>
      <c r="E4410" t="s">
        <v>155</v>
      </c>
      <c r="F4410" t="s">
        <v>12908</v>
      </c>
      <c r="G4410" t="s">
        <v>292</v>
      </c>
      <c r="H4410" t="s">
        <v>135</v>
      </c>
      <c r="I4410" t="s">
        <v>136</v>
      </c>
      <c r="J4410" t="s">
        <v>137</v>
      </c>
      <c r="K4410" t="s">
        <v>294</v>
      </c>
      <c r="L4410" t="s">
        <v>12909</v>
      </c>
      <c r="M4410" t="s">
        <v>12910</v>
      </c>
      <c r="N4410">
        <v>3.5444444439999998</v>
      </c>
      <c r="O4410">
        <v>0</v>
      </c>
      <c r="P4410">
        <v>178</v>
      </c>
      <c r="Q4410">
        <v>0</v>
      </c>
      <c r="R4410">
        <v>0</v>
      </c>
      <c r="S4410">
        <v>0</v>
      </c>
      <c r="T4410">
        <v>15</v>
      </c>
      <c r="U4410">
        <v>0</v>
      </c>
      <c r="V4410">
        <v>0</v>
      </c>
      <c r="W4410">
        <v>0</v>
      </c>
      <c r="X4410">
        <v>155.51763835958681</v>
      </c>
      <c r="Y4410">
        <v>0</v>
      </c>
      <c r="Z4410">
        <v>0</v>
      </c>
      <c r="AA4410">
        <v>0</v>
      </c>
      <c r="AB4410">
        <v>21.138842336751939</v>
      </c>
      <c r="AC4410">
        <v>0</v>
      </c>
      <c r="AD4410">
        <v>0</v>
      </c>
      <c r="AE4410">
        <v>176.65648069633875</v>
      </c>
    </row>
    <row r="4411" spans="1:31" x14ac:dyDescent="0.25">
      <c r="A4411">
        <v>2383420</v>
      </c>
      <c r="B4411">
        <v>1</v>
      </c>
      <c r="C4411" t="s">
        <v>80</v>
      </c>
      <c r="D4411" t="s">
        <v>96</v>
      </c>
      <c r="E4411" t="s">
        <v>132</v>
      </c>
      <c r="F4411" t="s">
        <v>12911</v>
      </c>
      <c r="G4411" t="s">
        <v>149</v>
      </c>
      <c r="H4411" t="s">
        <v>135</v>
      </c>
      <c r="I4411" t="s">
        <v>136</v>
      </c>
      <c r="J4411" t="s">
        <v>137</v>
      </c>
      <c r="K4411" t="s">
        <v>138</v>
      </c>
      <c r="L4411" t="s">
        <v>12912</v>
      </c>
      <c r="M4411" t="s">
        <v>12913</v>
      </c>
      <c r="N4411">
        <v>2.0011111110000002</v>
      </c>
      <c r="O4411">
        <v>0</v>
      </c>
      <c r="P4411">
        <v>1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0.46985428881720004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0.46985428881720004</v>
      </c>
    </row>
    <row r="4412" spans="1:31" x14ac:dyDescent="0.25">
      <c r="A4412">
        <v>2383478</v>
      </c>
      <c r="B4412">
        <v>1</v>
      </c>
      <c r="C4412" t="s">
        <v>80</v>
      </c>
      <c r="D4412" t="s">
        <v>88</v>
      </c>
      <c r="E4412" t="s">
        <v>155</v>
      </c>
      <c r="F4412" t="s">
        <v>10397</v>
      </c>
      <c r="G4412" t="s">
        <v>3916</v>
      </c>
      <c r="H4412" t="s">
        <v>135</v>
      </c>
      <c r="I4412" t="s">
        <v>136</v>
      </c>
      <c r="J4412" t="s">
        <v>137</v>
      </c>
      <c r="K4412" t="s">
        <v>138</v>
      </c>
      <c r="L4412" t="s">
        <v>12914</v>
      </c>
      <c r="M4412" t="s">
        <v>12915</v>
      </c>
      <c r="N4412">
        <v>1.065555555</v>
      </c>
      <c r="O4412">
        <v>0</v>
      </c>
      <c r="P4412">
        <v>125</v>
      </c>
      <c r="Q4412">
        <v>0</v>
      </c>
      <c r="R4412">
        <v>0</v>
      </c>
      <c r="S4412">
        <v>0</v>
      </c>
      <c r="T4412">
        <v>11</v>
      </c>
      <c r="U4412">
        <v>0</v>
      </c>
      <c r="V4412">
        <v>0</v>
      </c>
      <c r="W4412">
        <v>0</v>
      </c>
      <c r="X4412">
        <v>27.50082872992694</v>
      </c>
      <c r="Y4412">
        <v>0</v>
      </c>
      <c r="Z4412">
        <v>0</v>
      </c>
      <c r="AA4412">
        <v>0</v>
      </c>
      <c r="AB4412">
        <v>5.6057354417975001</v>
      </c>
      <c r="AC4412">
        <v>0</v>
      </c>
      <c r="AD4412">
        <v>0</v>
      </c>
      <c r="AE4412">
        <v>33.106564171724443</v>
      </c>
    </row>
    <row r="4413" spans="1:31" x14ac:dyDescent="0.25">
      <c r="A4413">
        <v>2383487</v>
      </c>
      <c r="B4413">
        <v>1</v>
      </c>
      <c r="C4413" t="s">
        <v>80</v>
      </c>
      <c r="D4413" t="s">
        <v>100</v>
      </c>
      <c r="E4413" t="s">
        <v>155</v>
      </c>
      <c r="F4413" t="s">
        <v>12916</v>
      </c>
      <c r="G4413" t="s">
        <v>161</v>
      </c>
      <c r="H4413" t="s">
        <v>135</v>
      </c>
      <c r="I4413" t="s">
        <v>136</v>
      </c>
      <c r="J4413" t="s">
        <v>137</v>
      </c>
      <c r="K4413" t="s">
        <v>138</v>
      </c>
      <c r="L4413" t="s">
        <v>12917</v>
      </c>
      <c r="M4413" t="s">
        <v>12918</v>
      </c>
      <c r="N4413">
        <v>2.3027777770000002</v>
      </c>
      <c r="O4413">
        <v>0</v>
      </c>
      <c r="P4413">
        <v>2</v>
      </c>
      <c r="Q4413">
        <v>0</v>
      </c>
      <c r="R4413">
        <v>0</v>
      </c>
      <c r="S4413">
        <v>0</v>
      </c>
      <c r="T4413">
        <v>1</v>
      </c>
      <c r="U4413">
        <v>0</v>
      </c>
      <c r="V4413">
        <v>0</v>
      </c>
      <c r="W4413">
        <v>0</v>
      </c>
      <c r="X4413">
        <v>0.63939204875400002</v>
      </c>
      <c r="Y4413">
        <v>0</v>
      </c>
      <c r="Z4413">
        <v>0</v>
      </c>
      <c r="AA4413">
        <v>0</v>
      </c>
      <c r="AB4413">
        <v>4.8962253575235</v>
      </c>
      <c r="AC4413">
        <v>0</v>
      </c>
      <c r="AD4413">
        <v>0</v>
      </c>
      <c r="AE4413">
        <v>5.5356174062774999</v>
      </c>
    </row>
    <row r="4414" spans="1:31" x14ac:dyDescent="0.25">
      <c r="A4414">
        <v>2383503</v>
      </c>
      <c r="B4414">
        <v>1</v>
      </c>
      <c r="C4414" t="s">
        <v>81</v>
      </c>
      <c r="D4414" t="s">
        <v>117</v>
      </c>
      <c r="E4414" t="s">
        <v>155</v>
      </c>
      <c r="F4414" t="s">
        <v>12919</v>
      </c>
      <c r="G4414" t="s">
        <v>203</v>
      </c>
      <c r="H4414" t="s">
        <v>135</v>
      </c>
      <c r="I4414" t="s">
        <v>136</v>
      </c>
      <c r="J4414" t="s">
        <v>137</v>
      </c>
      <c r="K4414" t="s">
        <v>138</v>
      </c>
      <c r="L4414" t="s">
        <v>12920</v>
      </c>
      <c r="M4414" t="s">
        <v>12921</v>
      </c>
      <c r="N4414">
        <v>0.3175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2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8.4375147003750012E-3</v>
      </c>
      <c r="AC4414">
        <v>0</v>
      </c>
      <c r="AD4414">
        <v>0</v>
      </c>
      <c r="AE4414">
        <v>8.4375147003750012E-3</v>
      </c>
    </row>
    <row r="4415" spans="1:31" x14ac:dyDescent="0.25">
      <c r="A4415">
        <v>2383534</v>
      </c>
      <c r="B4415">
        <v>1</v>
      </c>
      <c r="C4415" t="s">
        <v>80</v>
      </c>
      <c r="D4415" t="s">
        <v>93</v>
      </c>
      <c r="E4415" t="s">
        <v>132</v>
      </c>
      <c r="F4415" t="s">
        <v>12922</v>
      </c>
      <c r="G4415" t="s">
        <v>149</v>
      </c>
      <c r="H4415" t="s">
        <v>135</v>
      </c>
      <c r="I4415" t="s">
        <v>136</v>
      </c>
      <c r="J4415" t="s">
        <v>137</v>
      </c>
      <c r="K4415" t="s">
        <v>138</v>
      </c>
      <c r="L4415" t="s">
        <v>12923</v>
      </c>
      <c r="M4415" t="s">
        <v>12924</v>
      </c>
      <c r="N4415">
        <v>0.62777777700000004</v>
      </c>
      <c r="O4415">
        <v>0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0.66544399521300002</v>
      </c>
      <c r="AA4415">
        <v>0</v>
      </c>
      <c r="AB4415">
        <v>0</v>
      </c>
      <c r="AC4415">
        <v>0</v>
      </c>
      <c r="AD4415">
        <v>0</v>
      </c>
      <c r="AE4415">
        <v>0.66544399521300002</v>
      </c>
    </row>
    <row r="4416" spans="1:31" x14ac:dyDescent="0.25">
      <c r="A4416">
        <v>2383569</v>
      </c>
      <c r="B4416">
        <v>1</v>
      </c>
      <c r="C4416" t="s">
        <v>80</v>
      </c>
      <c r="D4416" t="s">
        <v>90</v>
      </c>
      <c r="E4416" t="s">
        <v>132</v>
      </c>
      <c r="F4416" t="s">
        <v>12925</v>
      </c>
      <c r="G4416" t="s">
        <v>134</v>
      </c>
      <c r="H4416" t="s">
        <v>135</v>
      </c>
      <c r="I4416" t="s">
        <v>136</v>
      </c>
      <c r="J4416" t="s">
        <v>137</v>
      </c>
      <c r="K4416" t="s">
        <v>138</v>
      </c>
      <c r="L4416" t="s">
        <v>12926</v>
      </c>
      <c r="M4416" t="s">
        <v>12927</v>
      </c>
      <c r="N4416">
        <v>1.479166666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3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2.7849929623394671</v>
      </c>
      <c r="AC4416">
        <v>0</v>
      </c>
      <c r="AD4416">
        <v>0</v>
      </c>
      <c r="AE4416">
        <v>2.7849929623394671</v>
      </c>
    </row>
    <row r="4417" spans="1:31" x14ac:dyDescent="0.25">
      <c r="A4417">
        <v>2383577</v>
      </c>
      <c r="B4417">
        <v>1</v>
      </c>
      <c r="C4417" t="s">
        <v>80</v>
      </c>
      <c r="D4417" t="s">
        <v>105</v>
      </c>
      <c r="E4417" t="s">
        <v>170</v>
      </c>
      <c r="F4417" t="s">
        <v>12928</v>
      </c>
      <c r="G4417" t="s">
        <v>343</v>
      </c>
      <c r="H4417" t="s">
        <v>135</v>
      </c>
      <c r="I4417" t="s">
        <v>136</v>
      </c>
      <c r="J4417" t="s">
        <v>137</v>
      </c>
      <c r="K4417" t="s">
        <v>138</v>
      </c>
      <c r="L4417" t="s">
        <v>12929</v>
      </c>
      <c r="M4417" t="s">
        <v>12930</v>
      </c>
      <c r="N4417">
        <v>0.60583333299999997</v>
      </c>
      <c r="O4417">
        <v>0</v>
      </c>
      <c r="P4417">
        <v>60</v>
      </c>
      <c r="Q4417">
        <v>0</v>
      </c>
      <c r="R4417">
        <v>0</v>
      </c>
      <c r="S4417">
        <v>0</v>
      </c>
      <c r="T4417">
        <v>7</v>
      </c>
      <c r="U4417">
        <v>0</v>
      </c>
      <c r="V4417">
        <v>0</v>
      </c>
      <c r="W4417">
        <v>0</v>
      </c>
      <c r="X4417">
        <v>10.824449304751495</v>
      </c>
      <c r="Y4417">
        <v>0</v>
      </c>
      <c r="Z4417">
        <v>0</v>
      </c>
      <c r="AA4417">
        <v>0</v>
      </c>
      <c r="AB4417">
        <v>7.3830251505047997</v>
      </c>
      <c r="AC4417">
        <v>0</v>
      </c>
      <c r="AD4417">
        <v>0</v>
      </c>
      <c r="AE4417">
        <v>18.207474455256296</v>
      </c>
    </row>
    <row r="4418" spans="1:31" x14ac:dyDescent="0.25">
      <c r="A4418">
        <v>2383292</v>
      </c>
      <c r="B4418">
        <v>1</v>
      </c>
      <c r="C4418" t="s">
        <v>80</v>
      </c>
      <c r="D4418" t="s">
        <v>84</v>
      </c>
      <c r="E4418" t="s">
        <v>184</v>
      </c>
      <c r="F4418" t="s">
        <v>12931</v>
      </c>
      <c r="G4418" t="s">
        <v>384</v>
      </c>
      <c r="H4418" t="s">
        <v>135</v>
      </c>
      <c r="I4418" t="s">
        <v>136</v>
      </c>
      <c r="J4418" t="s">
        <v>3</v>
      </c>
      <c r="K4418" t="s">
        <v>138</v>
      </c>
      <c r="L4418" t="s">
        <v>12932</v>
      </c>
      <c r="M4418" t="s">
        <v>12933</v>
      </c>
      <c r="N4418">
        <v>3.5061111110000001</v>
      </c>
      <c r="O4418">
        <v>0</v>
      </c>
      <c r="P4418">
        <v>32</v>
      </c>
      <c r="Q4418">
        <v>0</v>
      </c>
      <c r="R4418">
        <v>0</v>
      </c>
      <c r="S4418">
        <v>0</v>
      </c>
      <c r="T4418">
        <v>546</v>
      </c>
      <c r="U4418">
        <v>0</v>
      </c>
      <c r="V4418">
        <v>8</v>
      </c>
      <c r="W4418">
        <v>0</v>
      </c>
      <c r="X4418">
        <v>40.150949073426347</v>
      </c>
      <c r="Y4418">
        <v>0</v>
      </c>
      <c r="Z4418">
        <v>0</v>
      </c>
      <c r="AA4418">
        <v>0</v>
      </c>
      <c r="AB4418">
        <v>1289.349802499939</v>
      </c>
      <c r="AC4418">
        <v>0</v>
      </c>
      <c r="AD4418">
        <v>1491.3746475435617</v>
      </c>
      <c r="AE4418">
        <v>2820.8753991169269</v>
      </c>
    </row>
    <row r="4419" spans="1:31" x14ac:dyDescent="0.25">
      <c r="A4419">
        <v>2383580</v>
      </c>
      <c r="B4419">
        <v>1</v>
      </c>
      <c r="C4419" t="s">
        <v>80</v>
      </c>
      <c r="D4419" t="s">
        <v>88</v>
      </c>
      <c r="E4419" t="s">
        <v>155</v>
      </c>
      <c r="F4419" t="s">
        <v>10397</v>
      </c>
      <c r="G4419" t="s">
        <v>203</v>
      </c>
      <c r="H4419" t="s">
        <v>135</v>
      </c>
      <c r="I4419" t="s">
        <v>136</v>
      </c>
      <c r="J4419" t="s">
        <v>137</v>
      </c>
      <c r="K4419" t="s">
        <v>138</v>
      </c>
      <c r="L4419" t="s">
        <v>12924</v>
      </c>
      <c r="M4419" t="s">
        <v>12934</v>
      </c>
      <c r="N4419">
        <v>1.7408333330000001</v>
      </c>
      <c r="O4419">
        <v>0</v>
      </c>
      <c r="P4419">
        <v>125</v>
      </c>
      <c r="Q4419">
        <v>0</v>
      </c>
      <c r="R4419">
        <v>0</v>
      </c>
      <c r="S4419">
        <v>0</v>
      </c>
      <c r="T4419">
        <v>11</v>
      </c>
      <c r="U4419">
        <v>0</v>
      </c>
      <c r="V4419">
        <v>0</v>
      </c>
      <c r="W4419">
        <v>0</v>
      </c>
      <c r="X4419">
        <v>45.959160092138703</v>
      </c>
      <c r="Y4419">
        <v>0</v>
      </c>
      <c r="Z4419">
        <v>0</v>
      </c>
      <c r="AA4419">
        <v>0</v>
      </c>
      <c r="AB4419">
        <v>9.0945971928708733</v>
      </c>
      <c r="AC4419">
        <v>0</v>
      </c>
      <c r="AD4419">
        <v>0</v>
      </c>
      <c r="AE4419">
        <v>55.053757285009574</v>
      </c>
    </row>
    <row r="4420" spans="1:31" x14ac:dyDescent="0.25">
      <c r="A4420">
        <v>2383597</v>
      </c>
      <c r="B4420">
        <v>1</v>
      </c>
      <c r="C4420" t="s">
        <v>80</v>
      </c>
      <c r="D4420" t="s">
        <v>110</v>
      </c>
      <c r="E4420" t="s">
        <v>132</v>
      </c>
      <c r="F4420" t="s">
        <v>12935</v>
      </c>
      <c r="G4420" t="s">
        <v>149</v>
      </c>
      <c r="H4420" t="s">
        <v>135</v>
      </c>
      <c r="I4420" t="s">
        <v>136</v>
      </c>
      <c r="J4420" t="s">
        <v>137</v>
      </c>
      <c r="K4420" t="s">
        <v>138</v>
      </c>
      <c r="L4420" t="s">
        <v>12936</v>
      </c>
      <c r="M4420" t="s">
        <v>12937</v>
      </c>
      <c r="N4420">
        <v>1.525833333</v>
      </c>
      <c r="O4420">
        <v>0</v>
      </c>
      <c r="P4420">
        <v>5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1.7191380959541669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1.7191380959541669</v>
      </c>
    </row>
    <row r="4421" spans="1:31" x14ac:dyDescent="0.25">
      <c r="A4421">
        <v>2383630</v>
      </c>
      <c r="B4421">
        <v>1</v>
      </c>
      <c r="C4421" t="s">
        <v>80</v>
      </c>
      <c r="D4421" t="s">
        <v>93</v>
      </c>
      <c r="E4421" t="s">
        <v>132</v>
      </c>
      <c r="F4421" t="s">
        <v>12938</v>
      </c>
      <c r="G4421" t="s">
        <v>149</v>
      </c>
      <c r="H4421" t="s">
        <v>135</v>
      </c>
      <c r="I4421" t="s">
        <v>136</v>
      </c>
      <c r="J4421" t="s">
        <v>137</v>
      </c>
      <c r="K4421" t="s">
        <v>138</v>
      </c>
      <c r="L4421" t="s">
        <v>12939</v>
      </c>
      <c r="M4421" t="s">
        <v>12940</v>
      </c>
      <c r="N4421">
        <v>1.175</v>
      </c>
      <c r="O4421">
        <v>0</v>
      </c>
      <c r="P4421">
        <v>8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1.2882613773465834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1.2882613773465834</v>
      </c>
    </row>
    <row r="4422" spans="1:31" x14ac:dyDescent="0.25">
      <c r="A4422">
        <v>2383638</v>
      </c>
      <c r="B4422">
        <v>1</v>
      </c>
      <c r="C4422" t="s">
        <v>80</v>
      </c>
      <c r="D4422" t="s">
        <v>98</v>
      </c>
      <c r="E4422" t="s">
        <v>132</v>
      </c>
      <c r="F4422" t="s">
        <v>12941</v>
      </c>
      <c r="G4422" t="s">
        <v>161</v>
      </c>
      <c r="H4422" t="s">
        <v>135</v>
      </c>
      <c r="I4422" t="s">
        <v>136</v>
      </c>
      <c r="J4422" t="s">
        <v>137</v>
      </c>
      <c r="K4422" t="s">
        <v>138</v>
      </c>
      <c r="L4422" t="s">
        <v>12942</v>
      </c>
      <c r="M4422" t="s">
        <v>12943</v>
      </c>
      <c r="N4422">
        <v>0.99111111100000004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1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3.1559895815031083</v>
      </c>
      <c r="AC4422">
        <v>0</v>
      </c>
      <c r="AD4422">
        <v>0</v>
      </c>
      <c r="AE4422">
        <v>3.1559895815031083</v>
      </c>
    </row>
    <row r="4423" spans="1:31" x14ac:dyDescent="0.25">
      <c r="A4423">
        <v>2383642</v>
      </c>
      <c r="B4423">
        <v>1</v>
      </c>
      <c r="C4423" t="s">
        <v>80</v>
      </c>
      <c r="D4423" t="s">
        <v>111</v>
      </c>
      <c r="E4423" t="s">
        <v>155</v>
      </c>
      <c r="F4423" t="s">
        <v>12944</v>
      </c>
      <c r="G4423" t="s">
        <v>161</v>
      </c>
      <c r="H4423" t="s">
        <v>135</v>
      </c>
      <c r="I4423" t="s">
        <v>136</v>
      </c>
      <c r="J4423" t="s">
        <v>137</v>
      </c>
      <c r="K4423" t="s">
        <v>138</v>
      </c>
      <c r="L4423" t="s">
        <v>12945</v>
      </c>
      <c r="M4423" t="s">
        <v>12946</v>
      </c>
      <c r="N4423">
        <v>0.55027777700000002</v>
      </c>
      <c r="O4423">
        <v>0</v>
      </c>
      <c r="P4423">
        <v>79</v>
      </c>
      <c r="Q4423">
        <v>0</v>
      </c>
      <c r="R4423">
        <v>0</v>
      </c>
      <c r="S4423">
        <v>0</v>
      </c>
      <c r="T4423">
        <v>12</v>
      </c>
      <c r="U4423">
        <v>0</v>
      </c>
      <c r="V4423">
        <v>0</v>
      </c>
      <c r="W4423">
        <v>0</v>
      </c>
      <c r="X4423">
        <v>11.741497034248805</v>
      </c>
      <c r="Y4423">
        <v>0</v>
      </c>
      <c r="Z4423">
        <v>0</v>
      </c>
      <c r="AA4423">
        <v>0</v>
      </c>
      <c r="AB4423">
        <v>4.0800864918725335</v>
      </c>
      <c r="AC4423">
        <v>0</v>
      </c>
      <c r="AD4423">
        <v>0</v>
      </c>
      <c r="AE4423">
        <v>15.821583526121339</v>
      </c>
    </row>
    <row r="4424" spans="1:31" x14ac:dyDescent="0.25">
      <c r="A4424">
        <v>2383337</v>
      </c>
      <c r="B4424">
        <v>1</v>
      </c>
      <c r="C4424" t="s">
        <v>80</v>
      </c>
      <c r="D4424" t="s">
        <v>88</v>
      </c>
      <c r="E4424" t="s">
        <v>132</v>
      </c>
      <c r="F4424" t="s">
        <v>12947</v>
      </c>
      <c r="G4424" t="s">
        <v>134</v>
      </c>
      <c r="H4424" t="s">
        <v>135</v>
      </c>
      <c r="I4424" t="s">
        <v>136</v>
      </c>
      <c r="J4424" t="s">
        <v>137</v>
      </c>
      <c r="K4424" t="s">
        <v>138</v>
      </c>
      <c r="L4424" t="s">
        <v>12948</v>
      </c>
      <c r="M4424" t="s">
        <v>12949</v>
      </c>
      <c r="N4424">
        <v>7.9238888879999996</v>
      </c>
      <c r="O4424">
        <v>0</v>
      </c>
      <c r="P4424">
        <v>1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3.7878263044475164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3.7878263044475164</v>
      </c>
    </row>
    <row r="4425" spans="1:31" x14ac:dyDescent="0.25">
      <c r="A4425">
        <v>2383428</v>
      </c>
      <c r="B4425">
        <v>1</v>
      </c>
      <c r="C4425" t="s">
        <v>80</v>
      </c>
      <c r="D4425" t="s">
        <v>88</v>
      </c>
      <c r="E4425" t="s">
        <v>170</v>
      </c>
      <c r="F4425" t="s">
        <v>12950</v>
      </c>
      <c r="G4425" t="s">
        <v>353</v>
      </c>
      <c r="H4425" t="s">
        <v>135</v>
      </c>
      <c r="I4425" t="s">
        <v>136</v>
      </c>
      <c r="J4425" t="s">
        <v>137</v>
      </c>
      <c r="K4425" t="s">
        <v>294</v>
      </c>
      <c r="L4425" t="s">
        <v>12951</v>
      </c>
      <c r="M4425" t="s">
        <v>12952</v>
      </c>
      <c r="N4425">
        <v>5.0961111109999999</v>
      </c>
      <c r="O4425">
        <v>0</v>
      </c>
      <c r="P4425">
        <v>190</v>
      </c>
      <c r="Q4425">
        <v>0</v>
      </c>
      <c r="R4425">
        <v>0</v>
      </c>
      <c r="S4425">
        <v>0</v>
      </c>
      <c r="T4425">
        <v>2</v>
      </c>
      <c r="U4425">
        <v>0</v>
      </c>
      <c r="V4425">
        <v>0</v>
      </c>
      <c r="W4425">
        <v>0</v>
      </c>
      <c r="X4425">
        <v>226.24610166286095</v>
      </c>
      <c r="Y4425">
        <v>0</v>
      </c>
      <c r="Z4425">
        <v>0</v>
      </c>
      <c r="AA4425">
        <v>0</v>
      </c>
      <c r="AB4425">
        <v>3.4394375210156336</v>
      </c>
      <c r="AC4425">
        <v>0</v>
      </c>
      <c r="AD4425">
        <v>0</v>
      </c>
      <c r="AE4425">
        <v>229.68553918387659</v>
      </c>
    </row>
    <row r="4426" spans="1:31" x14ac:dyDescent="0.25">
      <c r="A4426">
        <v>2383369</v>
      </c>
      <c r="B4426">
        <v>1</v>
      </c>
      <c r="C4426" t="s">
        <v>81</v>
      </c>
      <c r="D4426" t="s">
        <v>127</v>
      </c>
      <c r="E4426" t="s">
        <v>132</v>
      </c>
      <c r="F4426" t="s">
        <v>12953</v>
      </c>
      <c r="G4426" t="s">
        <v>145</v>
      </c>
      <c r="H4426" t="s">
        <v>135</v>
      </c>
      <c r="I4426" t="s">
        <v>136</v>
      </c>
      <c r="J4426" t="s">
        <v>137</v>
      </c>
      <c r="K4426" t="s">
        <v>138</v>
      </c>
      <c r="L4426" t="s">
        <v>12954</v>
      </c>
      <c r="M4426" t="s">
        <v>12955</v>
      </c>
      <c r="N4426">
        <v>8.380833333</v>
      </c>
      <c r="O4426">
        <v>0</v>
      </c>
      <c r="P4426">
        <v>1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6.2945033183999998E-3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6.2945033183999998E-3</v>
      </c>
    </row>
    <row r="4427" spans="1:31" x14ac:dyDescent="0.25">
      <c r="A4427">
        <v>2383438</v>
      </c>
      <c r="B4427">
        <v>1</v>
      </c>
      <c r="C4427" t="s">
        <v>81</v>
      </c>
      <c r="D4427" t="s">
        <v>118</v>
      </c>
      <c r="E4427" t="s">
        <v>132</v>
      </c>
      <c r="F4427" t="s">
        <v>12956</v>
      </c>
      <c r="G4427" t="s">
        <v>172</v>
      </c>
      <c r="H4427" t="s">
        <v>135</v>
      </c>
      <c r="I4427" t="s">
        <v>136</v>
      </c>
      <c r="J4427" t="s">
        <v>3</v>
      </c>
      <c r="K4427" t="s">
        <v>138</v>
      </c>
      <c r="L4427" t="s">
        <v>12957</v>
      </c>
      <c r="M4427" t="s">
        <v>12958</v>
      </c>
      <c r="N4427">
        <v>2.8733333330000002</v>
      </c>
      <c r="O4427">
        <v>0</v>
      </c>
      <c r="P4427">
        <v>2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0.9651302981408334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0.9651302981408334</v>
      </c>
    </row>
    <row r="4428" spans="1:31" x14ac:dyDescent="0.25">
      <c r="A4428">
        <v>2383557</v>
      </c>
      <c r="B4428">
        <v>1</v>
      </c>
      <c r="C4428" t="s">
        <v>81</v>
      </c>
      <c r="D4428" t="s">
        <v>122</v>
      </c>
      <c r="E4428" t="s">
        <v>155</v>
      </c>
      <c r="F4428" t="s">
        <v>12959</v>
      </c>
      <c r="G4428" t="s">
        <v>203</v>
      </c>
      <c r="H4428" t="s">
        <v>135</v>
      </c>
      <c r="I4428" t="s">
        <v>136</v>
      </c>
      <c r="J4428" t="s">
        <v>137</v>
      </c>
      <c r="K4428" t="s">
        <v>138</v>
      </c>
      <c r="L4428" t="s">
        <v>12960</v>
      </c>
      <c r="M4428" t="s">
        <v>12961</v>
      </c>
      <c r="N4428">
        <v>1.5405555550000001</v>
      </c>
      <c r="O4428">
        <v>0</v>
      </c>
      <c r="P4428">
        <v>64</v>
      </c>
      <c r="Q4428">
        <v>0</v>
      </c>
      <c r="R4428">
        <v>0</v>
      </c>
      <c r="S4428">
        <v>0</v>
      </c>
      <c r="T4428">
        <v>1</v>
      </c>
      <c r="U4428">
        <v>0</v>
      </c>
      <c r="V4428">
        <v>0</v>
      </c>
      <c r="W4428">
        <v>0</v>
      </c>
      <c r="X4428">
        <v>17.677022940745804</v>
      </c>
      <c r="Y4428">
        <v>0</v>
      </c>
      <c r="Z4428">
        <v>0</v>
      </c>
      <c r="AA4428">
        <v>0</v>
      </c>
      <c r="AB4428">
        <v>3.2694500195312997</v>
      </c>
      <c r="AC4428">
        <v>0</v>
      </c>
      <c r="AD4428">
        <v>0</v>
      </c>
      <c r="AE4428">
        <v>20.946472960277102</v>
      </c>
    </row>
    <row r="4429" spans="1:31" x14ac:dyDescent="0.25">
      <c r="A4429">
        <v>2383649</v>
      </c>
      <c r="B4429">
        <v>1</v>
      </c>
      <c r="C4429" t="s">
        <v>80</v>
      </c>
      <c r="D4429" t="s">
        <v>101</v>
      </c>
      <c r="E4429" t="s">
        <v>132</v>
      </c>
      <c r="F4429" t="s">
        <v>12962</v>
      </c>
      <c r="G4429" t="s">
        <v>134</v>
      </c>
      <c r="H4429" t="s">
        <v>135</v>
      </c>
      <c r="I4429" t="s">
        <v>136</v>
      </c>
      <c r="J4429" t="s">
        <v>137</v>
      </c>
      <c r="K4429" t="s">
        <v>138</v>
      </c>
      <c r="L4429" t="s">
        <v>12963</v>
      </c>
      <c r="M4429" t="s">
        <v>12964</v>
      </c>
      <c r="N4429">
        <v>2.4575</v>
      </c>
      <c r="O4429">
        <v>0</v>
      </c>
      <c r="P4429">
        <v>2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0.85722284429758333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0.85722284429758333</v>
      </c>
    </row>
    <row r="4430" spans="1:31" x14ac:dyDescent="0.25">
      <c r="A4430">
        <v>2383653</v>
      </c>
      <c r="B4430">
        <v>1</v>
      </c>
      <c r="C4430" t="s">
        <v>80</v>
      </c>
      <c r="D4430" t="s">
        <v>90</v>
      </c>
      <c r="E4430" t="s">
        <v>132</v>
      </c>
      <c r="F4430" t="s">
        <v>12965</v>
      </c>
      <c r="G4430" t="s">
        <v>145</v>
      </c>
      <c r="H4430" t="s">
        <v>135</v>
      </c>
      <c r="I4430" t="s">
        <v>136</v>
      </c>
      <c r="J4430" t="s">
        <v>137</v>
      </c>
      <c r="K4430" t="s">
        <v>138</v>
      </c>
      <c r="L4430" t="s">
        <v>12966</v>
      </c>
      <c r="M4430" t="s">
        <v>12967</v>
      </c>
      <c r="N4430">
        <v>2.048888888</v>
      </c>
      <c r="O4430">
        <v>0</v>
      </c>
      <c r="P4430">
        <v>8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3.6850418509639007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3.6850418509639007</v>
      </c>
    </row>
    <row r="4431" spans="1:31" x14ac:dyDescent="0.25">
      <c r="A4431">
        <v>2383666</v>
      </c>
      <c r="B4431">
        <v>1</v>
      </c>
      <c r="C4431" t="s">
        <v>80</v>
      </c>
      <c r="D4431" t="s">
        <v>95</v>
      </c>
      <c r="E4431" t="s">
        <v>132</v>
      </c>
      <c r="F4431" t="s">
        <v>12968</v>
      </c>
      <c r="G4431" t="s">
        <v>149</v>
      </c>
      <c r="H4431" t="s">
        <v>135</v>
      </c>
      <c r="I4431" t="s">
        <v>136</v>
      </c>
      <c r="J4431" t="s">
        <v>137</v>
      </c>
      <c r="K4431" t="s">
        <v>138</v>
      </c>
      <c r="L4431" t="s">
        <v>12969</v>
      </c>
      <c r="M4431" t="s">
        <v>12970</v>
      </c>
      <c r="N4431">
        <v>1.610833333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1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0.36919028765614165</v>
      </c>
      <c r="AC4431">
        <v>0</v>
      </c>
      <c r="AD4431">
        <v>0</v>
      </c>
      <c r="AE4431">
        <v>0.36919028765614165</v>
      </c>
    </row>
    <row r="4432" spans="1:31" x14ac:dyDescent="0.25">
      <c r="A4432">
        <v>2383687</v>
      </c>
      <c r="B4432">
        <v>1</v>
      </c>
      <c r="C4432" t="s">
        <v>80</v>
      </c>
      <c r="D4432" t="s">
        <v>83</v>
      </c>
      <c r="E4432" t="s">
        <v>132</v>
      </c>
      <c r="F4432" t="s">
        <v>12971</v>
      </c>
      <c r="G4432" t="s">
        <v>149</v>
      </c>
      <c r="H4432" t="s">
        <v>135</v>
      </c>
      <c r="I4432" t="s">
        <v>136</v>
      </c>
      <c r="J4432" t="s">
        <v>137</v>
      </c>
      <c r="K4432" t="s">
        <v>138</v>
      </c>
      <c r="L4432" t="s">
        <v>12972</v>
      </c>
      <c r="M4432" t="s">
        <v>12973</v>
      </c>
      <c r="N4432">
        <v>1.1133333329999999</v>
      </c>
      <c r="O4432">
        <v>0</v>
      </c>
      <c r="P4432">
        <v>3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0.31477630513050003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0.31477630513050003</v>
      </c>
    </row>
    <row r="4433" spans="1:31" x14ac:dyDescent="0.25">
      <c r="A4433">
        <v>2383696</v>
      </c>
      <c r="B4433">
        <v>1</v>
      </c>
      <c r="C4433" t="s">
        <v>80</v>
      </c>
      <c r="D4433" t="s">
        <v>97</v>
      </c>
      <c r="E4433" t="s">
        <v>155</v>
      </c>
      <c r="F4433" t="s">
        <v>12974</v>
      </c>
      <c r="G4433" t="s">
        <v>161</v>
      </c>
      <c r="H4433" t="s">
        <v>135</v>
      </c>
      <c r="I4433" t="s">
        <v>136</v>
      </c>
      <c r="J4433" t="s">
        <v>137</v>
      </c>
      <c r="K4433" t="s">
        <v>138</v>
      </c>
      <c r="L4433" t="s">
        <v>12975</v>
      </c>
      <c r="M4433" t="s">
        <v>12976</v>
      </c>
      <c r="N4433">
        <v>0.579166666</v>
      </c>
      <c r="O4433">
        <v>0</v>
      </c>
      <c r="P4433">
        <v>4</v>
      </c>
      <c r="Q4433">
        <v>0</v>
      </c>
      <c r="R4433">
        <v>10</v>
      </c>
      <c r="S4433">
        <v>0</v>
      </c>
      <c r="T4433">
        <v>2</v>
      </c>
      <c r="U4433">
        <v>0</v>
      </c>
      <c r="V4433">
        <v>0</v>
      </c>
      <c r="W4433">
        <v>0</v>
      </c>
      <c r="X4433">
        <v>3.1765100261761261</v>
      </c>
      <c r="Y4433">
        <v>0</v>
      </c>
      <c r="Z4433">
        <v>3.3942291187317504</v>
      </c>
      <c r="AA4433">
        <v>0</v>
      </c>
      <c r="AB4433">
        <v>0.94418076609799995</v>
      </c>
      <c r="AC4433">
        <v>0</v>
      </c>
      <c r="AD4433">
        <v>0</v>
      </c>
      <c r="AE4433">
        <v>7.514919911005876</v>
      </c>
    </row>
    <row r="4434" spans="1:31" x14ac:dyDescent="0.25">
      <c r="A4434">
        <v>2383708</v>
      </c>
      <c r="B4434">
        <v>1</v>
      </c>
      <c r="C4434" t="s">
        <v>80</v>
      </c>
      <c r="D4434" t="s">
        <v>96</v>
      </c>
      <c r="E4434" t="s">
        <v>132</v>
      </c>
      <c r="F4434" t="s">
        <v>12977</v>
      </c>
      <c r="G4434" t="s">
        <v>145</v>
      </c>
      <c r="H4434" t="s">
        <v>135</v>
      </c>
      <c r="I4434" t="s">
        <v>136</v>
      </c>
      <c r="J4434" t="s">
        <v>137</v>
      </c>
      <c r="K4434" t="s">
        <v>138</v>
      </c>
      <c r="L4434" t="s">
        <v>12978</v>
      </c>
      <c r="M4434" t="s">
        <v>12979</v>
      </c>
      <c r="N4434">
        <v>0.72972222200000003</v>
      </c>
      <c r="O4434">
        <v>0</v>
      </c>
      <c r="P4434">
        <v>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0.54894118969850003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0.54894118969850003</v>
      </c>
    </row>
    <row r="4435" spans="1:31" x14ac:dyDescent="0.25">
      <c r="A4435">
        <v>2383294</v>
      </c>
      <c r="B4435">
        <v>1</v>
      </c>
      <c r="C4435" t="s">
        <v>80</v>
      </c>
      <c r="D4435" t="s">
        <v>101</v>
      </c>
      <c r="E4435" t="s">
        <v>155</v>
      </c>
      <c r="F4435" t="s">
        <v>832</v>
      </c>
      <c r="G4435" t="s">
        <v>292</v>
      </c>
      <c r="H4435" t="s">
        <v>135</v>
      </c>
      <c r="I4435" t="s">
        <v>136</v>
      </c>
      <c r="J4435" t="s">
        <v>137</v>
      </c>
      <c r="K4435" t="s">
        <v>294</v>
      </c>
      <c r="L4435" t="s">
        <v>12980</v>
      </c>
      <c r="M4435" t="s">
        <v>12981</v>
      </c>
      <c r="N4435">
        <v>7.738611111</v>
      </c>
      <c r="O4435">
        <v>0</v>
      </c>
      <c r="P4435">
        <v>123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168.70793673610504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168.70793673610504</v>
      </c>
    </row>
    <row r="4436" spans="1:31" x14ac:dyDescent="0.25">
      <c r="A4436">
        <v>2383336</v>
      </c>
      <c r="B4436">
        <v>1</v>
      </c>
      <c r="C4436" t="s">
        <v>80</v>
      </c>
      <c r="D4436" t="s">
        <v>94</v>
      </c>
      <c r="E4436" t="s">
        <v>184</v>
      </c>
      <c r="F4436" t="s">
        <v>12982</v>
      </c>
      <c r="G4436" t="s">
        <v>199</v>
      </c>
      <c r="H4436" t="s">
        <v>135</v>
      </c>
      <c r="I4436" t="s">
        <v>136</v>
      </c>
      <c r="J4436" t="s">
        <v>137</v>
      </c>
      <c r="K4436" t="s">
        <v>138</v>
      </c>
      <c r="L4436" t="s">
        <v>12983</v>
      </c>
      <c r="M4436" t="s">
        <v>12984</v>
      </c>
      <c r="N4436">
        <v>8.9005555550000004</v>
      </c>
      <c r="O4436">
        <v>0</v>
      </c>
      <c r="P4436">
        <v>0</v>
      </c>
      <c r="Q4436">
        <v>0</v>
      </c>
      <c r="R4436">
        <v>14</v>
      </c>
      <c r="S4436">
        <v>0</v>
      </c>
      <c r="T4436">
        <v>1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578.74615922546127</v>
      </c>
      <c r="AA4436">
        <v>0</v>
      </c>
      <c r="AB4436">
        <v>36.014725978112004</v>
      </c>
      <c r="AC4436">
        <v>0</v>
      </c>
      <c r="AD4436">
        <v>0</v>
      </c>
      <c r="AE4436">
        <v>614.76088520357325</v>
      </c>
    </row>
    <row r="4437" spans="1:31" x14ac:dyDescent="0.25">
      <c r="A4437">
        <v>2383481</v>
      </c>
      <c r="B4437">
        <v>1</v>
      </c>
      <c r="C4437" t="s">
        <v>80</v>
      </c>
      <c r="D4437" t="s">
        <v>84</v>
      </c>
      <c r="E4437" t="s">
        <v>132</v>
      </c>
      <c r="F4437" t="s">
        <v>12985</v>
      </c>
      <c r="G4437" t="s">
        <v>172</v>
      </c>
      <c r="H4437" t="s">
        <v>135</v>
      </c>
      <c r="I4437" t="s">
        <v>136</v>
      </c>
      <c r="J4437" t="s">
        <v>137</v>
      </c>
      <c r="K4437" t="s">
        <v>138</v>
      </c>
      <c r="L4437" t="s">
        <v>12986</v>
      </c>
      <c r="M4437" t="s">
        <v>12987</v>
      </c>
      <c r="N4437">
        <v>4.8908333329999998</v>
      </c>
      <c r="O4437">
        <v>0</v>
      </c>
      <c r="P4437">
        <v>4</v>
      </c>
      <c r="Q4437">
        <v>0</v>
      </c>
      <c r="R4437">
        <v>0</v>
      </c>
      <c r="S4437">
        <v>0</v>
      </c>
      <c r="T4437">
        <v>1</v>
      </c>
      <c r="U4437">
        <v>0</v>
      </c>
      <c r="V4437">
        <v>0</v>
      </c>
      <c r="W4437">
        <v>0</v>
      </c>
      <c r="X4437">
        <v>3.1804293833689998</v>
      </c>
      <c r="Y4437">
        <v>0</v>
      </c>
      <c r="Z4437">
        <v>0</v>
      </c>
      <c r="AA4437">
        <v>0</v>
      </c>
      <c r="AB4437">
        <v>1.5537833541785002</v>
      </c>
      <c r="AC4437">
        <v>0</v>
      </c>
      <c r="AD4437">
        <v>0</v>
      </c>
      <c r="AE4437">
        <v>4.7342127375474998</v>
      </c>
    </row>
    <row r="4438" spans="1:31" x14ac:dyDescent="0.25">
      <c r="A4438">
        <v>2383652</v>
      </c>
      <c r="B4438">
        <v>1</v>
      </c>
      <c r="C4438" t="s">
        <v>80</v>
      </c>
      <c r="D4438" t="s">
        <v>107</v>
      </c>
      <c r="E4438" t="s">
        <v>170</v>
      </c>
      <c r="F4438" t="s">
        <v>12988</v>
      </c>
      <c r="G4438" t="s">
        <v>161</v>
      </c>
      <c r="H4438" t="s">
        <v>135</v>
      </c>
      <c r="I4438" t="s">
        <v>136</v>
      </c>
      <c r="J4438" t="s">
        <v>137</v>
      </c>
      <c r="K4438" t="s">
        <v>138</v>
      </c>
      <c r="L4438" t="s">
        <v>12989</v>
      </c>
      <c r="M4438" t="s">
        <v>12990</v>
      </c>
      <c r="N4438">
        <v>1.385277777</v>
      </c>
      <c r="O4438">
        <v>0</v>
      </c>
      <c r="P4438">
        <v>109</v>
      </c>
      <c r="Q4438">
        <v>0</v>
      </c>
      <c r="R4438">
        <v>0</v>
      </c>
      <c r="S4438">
        <v>0</v>
      </c>
      <c r="T4438">
        <v>2</v>
      </c>
      <c r="U4438">
        <v>0</v>
      </c>
      <c r="V4438">
        <v>0</v>
      </c>
      <c r="W4438">
        <v>0</v>
      </c>
      <c r="X4438">
        <v>19.99140741741952</v>
      </c>
      <c r="Y4438">
        <v>0</v>
      </c>
      <c r="Z4438">
        <v>0</v>
      </c>
      <c r="AA4438">
        <v>0</v>
      </c>
      <c r="AB4438">
        <v>0.16982183217093338</v>
      </c>
      <c r="AC4438">
        <v>0</v>
      </c>
      <c r="AD4438">
        <v>0</v>
      </c>
      <c r="AE4438">
        <v>20.161229249590452</v>
      </c>
    </row>
    <row r="4439" spans="1:31" x14ac:dyDescent="0.25">
      <c r="A4439">
        <v>2383680</v>
      </c>
      <c r="B4439">
        <v>1</v>
      </c>
      <c r="C4439" t="s">
        <v>80</v>
      </c>
      <c r="D4439" t="s">
        <v>110</v>
      </c>
      <c r="E4439" t="s">
        <v>132</v>
      </c>
      <c r="F4439" t="s">
        <v>12991</v>
      </c>
      <c r="G4439" t="s">
        <v>149</v>
      </c>
      <c r="H4439" t="s">
        <v>135</v>
      </c>
      <c r="I4439" t="s">
        <v>136</v>
      </c>
      <c r="J4439" t="s">
        <v>137</v>
      </c>
      <c r="K4439" t="s">
        <v>138</v>
      </c>
      <c r="L4439" t="s">
        <v>12992</v>
      </c>
      <c r="M4439" t="s">
        <v>12993</v>
      </c>
      <c r="N4439">
        <v>1.844166666</v>
      </c>
      <c r="O4439">
        <v>0</v>
      </c>
      <c r="P4439">
        <v>2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1.3632357252714751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1.3632357252714751</v>
      </c>
    </row>
    <row r="4440" spans="1:31" x14ac:dyDescent="0.25">
      <c r="A4440">
        <v>2383713</v>
      </c>
      <c r="B4440">
        <v>1</v>
      </c>
      <c r="C4440" t="s">
        <v>80</v>
      </c>
      <c r="D4440" t="s">
        <v>106</v>
      </c>
      <c r="E4440" t="s">
        <v>155</v>
      </c>
      <c r="F4440" t="s">
        <v>12994</v>
      </c>
      <c r="G4440" t="s">
        <v>161</v>
      </c>
      <c r="H4440" t="s">
        <v>135</v>
      </c>
      <c r="I4440" t="s">
        <v>136</v>
      </c>
      <c r="J4440" t="s">
        <v>137</v>
      </c>
      <c r="K4440" t="s">
        <v>138</v>
      </c>
      <c r="L4440" t="s">
        <v>12995</v>
      </c>
      <c r="M4440" t="s">
        <v>12996</v>
      </c>
      <c r="N4440">
        <v>1.490277777</v>
      </c>
      <c r="O4440">
        <v>0</v>
      </c>
      <c r="P4440">
        <v>71</v>
      </c>
      <c r="Q4440">
        <v>0</v>
      </c>
      <c r="R4440">
        <v>0</v>
      </c>
      <c r="S4440">
        <v>0</v>
      </c>
      <c r="T4440">
        <v>3</v>
      </c>
      <c r="U4440">
        <v>0</v>
      </c>
      <c r="V4440">
        <v>0</v>
      </c>
      <c r="W4440">
        <v>0</v>
      </c>
      <c r="X4440">
        <v>27.284640355050247</v>
      </c>
      <c r="Y4440">
        <v>0</v>
      </c>
      <c r="Z4440">
        <v>0</v>
      </c>
      <c r="AA4440">
        <v>0</v>
      </c>
      <c r="AB4440">
        <v>12.943456592995249</v>
      </c>
      <c r="AC4440">
        <v>0</v>
      </c>
      <c r="AD4440">
        <v>0</v>
      </c>
      <c r="AE4440">
        <v>40.228096948045497</v>
      </c>
    </row>
    <row r="4441" spans="1:31" x14ac:dyDescent="0.25">
      <c r="A4441">
        <v>2383714</v>
      </c>
      <c r="B4441">
        <v>1</v>
      </c>
      <c r="C4441" t="s">
        <v>80</v>
      </c>
      <c r="D4441" t="s">
        <v>97</v>
      </c>
      <c r="E4441" t="s">
        <v>155</v>
      </c>
      <c r="F4441" t="s">
        <v>12997</v>
      </c>
      <c r="G4441" t="s">
        <v>161</v>
      </c>
      <c r="H4441" t="s">
        <v>135</v>
      </c>
      <c r="I4441" t="s">
        <v>136</v>
      </c>
      <c r="J4441" t="s">
        <v>137</v>
      </c>
      <c r="K4441" t="s">
        <v>138</v>
      </c>
      <c r="L4441" t="s">
        <v>12998</v>
      </c>
      <c r="M4441" t="s">
        <v>12999</v>
      </c>
      <c r="N4441">
        <v>0.47611111099999998</v>
      </c>
      <c r="O4441">
        <v>0</v>
      </c>
      <c r="P4441">
        <v>101</v>
      </c>
      <c r="Q4441">
        <v>0</v>
      </c>
      <c r="R4441">
        <v>0</v>
      </c>
      <c r="S4441">
        <v>0</v>
      </c>
      <c r="T4441">
        <v>8</v>
      </c>
      <c r="U4441">
        <v>0</v>
      </c>
      <c r="V4441">
        <v>0</v>
      </c>
      <c r="W4441">
        <v>0</v>
      </c>
      <c r="X4441">
        <v>14.035664670124692</v>
      </c>
      <c r="Y4441">
        <v>0</v>
      </c>
      <c r="Z4441">
        <v>0</v>
      </c>
      <c r="AA4441">
        <v>0</v>
      </c>
      <c r="AB4441">
        <v>3.1123592211228837</v>
      </c>
      <c r="AC4441">
        <v>0</v>
      </c>
      <c r="AD4441">
        <v>0</v>
      </c>
      <c r="AE4441">
        <v>17.148023891247576</v>
      </c>
    </row>
    <row r="4442" spans="1:31" x14ac:dyDescent="0.25">
      <c r="A4442">
        <v>2383715</v>
      </c>
      <c r="B4442">
        <v>1</v>
      </c>
      <c r="C4442" t="s">
        <v>80</v>
      </c>
      <c r="D4442" t="s">
        <v>85</v>
      </c>
      <c r="E4442" t="s">
        <v>170</v>
      </c>
      <c r="F4442" t="s">
        <v>13000</v>
      </c>
      <c r="G4442" t="s">
        <v>203</v>
      </c>
      <c r="H4442" t="s">
        <v>135</v>
      </c>
      <c r="I4442" t="s">
        <v>136</v>
      </c>
      <c r="J4442" t="s">
        <v>137</v>
      </c>
      <c r="K4442" t="s">
        <v>138</v>
      </c>
      <c r="L4442" t="s">
        <v>13001</v>
      </c>
      <c r="M4442" t="s">
        <v>13002</v>
      </c>
      <c r="N4442">
        <v>1.173333333</v>
      </c>
      <c r="O4442">
        <v>0</v>
      </c>
      <c r="P4442">
        <v>37</v>
      </c>
      <c r="Q4442">
        <v>0</v>
      </c>
      <c r="R4442">
        <v>0</v>
      </c>
      <c r="S4442">
        <v>0</v>
      </c>
      <c r="T4442">
        <v>15</v>
      </c>
      <c r="U4442">
        <v>0</v>
      </c>
      <c r="V4442">
        <v>0</v>
      </c>
      <c r="W4442">
        <v>0</v>
      </c>
      <c r="X4442">
        <v>13.079540208258534</v>
      </c>
      <c r="Y4442">
        <v>0</v>
      </c>
      <c r="Z4442">
        <v>0</v>
      </c>
      <c r="AA4442">
        <v>0</v>
      </c>
      <c r="AB4442">
        <v>11.594596195469702</v>
      </c>
      <c r="AC4442">
        <v>0</v>
      </c>
      <c r="AD4442">
        <v>0</v>
      </c>
      <c r="AE4442">
        <v>24.674136403728234</v>
      </c>
    </row>
    <row r="4443" spans="1:31" x14ac:dyDescent="0.25">
      <c r="A4443">
        <v>2383723</v>
      </c>
      <c r="B4443">
        <v>1</v>
      </c>
      <c r="C4443" t="s">
        <v>80</v>
      </c>
      <c r="D4443" t="s">
        <v>106</v>
      </c>
      <c r="E4443" t="s">
        <v>155</v>
      </c>
      <c r="F4443" t="s">
        <v>13003</v>
      </c>
      <c r="G4443" t="s">
        <v>161</v>
      </c>
      <c r="H4443" t="s">
        <v>135</v>
      </c>
      <c r="I4443" t="s">
        <v>136</v>
      </c>
      <c r="J4443" t="s">
        <v>137</v>
      </c>
      <c r="K4443" t="s">
        <v>138</v>
      </c>
      <c r="L4443" t="s">
        <v>13004</v>
      </c>
      <c r="M4443" t="s">
        <v>13005</v>
      </c>
      <c r="N4443">
        <v>0.91444444400000002</v>
      </c>
      <c r="O4443">
        <v>0</v>
      </c>
      <c r="P4443">
        <v>26</v>
      </c>
      <c r="Q4443">
        <v>0</v>
      </c>
      <c r="R4443">
        <v>0</v>
      </c>
      <c r="S4443">
        <v>0</v>
      </c>
      <c r="T4443">
        <v>3</v>
      </c>
      <c r="U4443">
        <v>0</v>
      </c>
      <c r="V4443">
        <v>0</v>
      </c>
      <c r="W4443">
        <v>0</v>
      </c>
      <c r="X4443">
        <v>3.7506567528852011</v>
      </c>
      <c r="Y4443">
        <v>0</v>
      </c>
      <c r="Z4443">
        <v>0</v>
      </c>
      <c r="AA4443">
        <v>0</v>
      </c>
      <c r="AB4443">
        <v>1.36387096209585</v>
      </c>
      <c r="AC4443">
        <v>0</v>
      </c>
      <c r="AD4443">
        <v>0</v>
      </c>
      <c r="AE4443">
        <v>5.1145277149810511</v>
      </c>
    </row>
    <row r="4444" spans="1:31" x14ac:dyDescent="0.25">
      <c r="A4444">
        <v>2383443</v>
      </c>
      <c r="B4444">
        <v>1</v>
      </c>
      <c r="C4444" t="s">
        <v>81</v>
      </c>
      <c r="D4444" t="s">
        <v>112</v>
      </c>
      <c r="E4444" t="s">
        <v>170</v>
      </c>
      <c r="F4444" t="s">
        <v>13006</v>
      </c>
      <c r="G4444" t="s">
        <v>172</v>
      </c>
      <c r="H4444" t="s">
        <v>135</v>
      </c>
      <c r="I4444" t="s">
        <v>136</v>
      </c>
      <c r="J4444" t="s">
        <v>137</v>
      </c>
      <c r="K4444" t="s">
        <v>138</v>
      </c>
      <c r="L4444" t="s">
        <v>13007</v>
      </c>
      <c r="M4444" t="s">
        <v>13008</v>
      </c>
      <c r="N4444">
        <v>0.61250000000000004</v>
      </c>
      <c r="O4444">
        <v>0</v>
      </c>
      <c r="P4444">
        <v>19</v>
      </c>
      <c r="Q4444">
        <v>0</v>
      </c>
      <c r="R4444">
        <v>0</v>
      </c>
      <c r="S4444">
        <v>0</v>
      </c>
      <c r="T4444">
        <v>10</v>
      </c>
      <c r="U4444">
        <v>0</v>
      </c>
      <c r="V4444">
        <v>0</v>
      </c>
      <c r="W4444">
        <v>0</v>
      </c>
      <c r="X4444">
        <v>1.7914119137512501</v>
      </c>
      <c r="Y4444">
        <v>0</v>
      </c>
      <c r="Z4444">
        <v>0</v>
      </c>
      <c r="AA4444">
        <v>0</v>
      </c>
      <c r="AB4444">
        <v>4.9575387601818752</v>
      </c>
      <c r="AC4444">
        <v>0</v>
      </c>
      <c r="AD4444">
        <v>0</v>
      </c>
      <c r="AE4444">
        <v>6.7489506739331251</v>
      </c>
    </row>
    <row r="4445" spans="1:31" x14ac:dyDescent="0.25">
      <c r="A4445">
        <v>2383477</v>
      </c>
      <c r="B4445">
        <v>1</v>
      </c>
      <c r="C4445" t="s">
        <v>80</v>
      </c>
      <c r="D4445" t="s">
        <v>84</v>
      </c>
      <c r="E4445" t="s">
        <v>132</v>
      </c>
      <c r="F4445" t="s">
        <v>13009</v>
      </c>
      <c r="G4445" t="s">
        <v>145</v>
      </c>
      <c r="H4445" t="s">
        <v>135</v>
      </c>
      <c r="I4445" t="s">
        <v>136</v>
      </c>
      <c r="J4445" t="s">
        <v>137</v>
      </c>
      <c r="K4445" t="s">
        <v>138</v>
      </c>
      <c r="L4445" t="s">
        <v>13010</v>
      </c>
      <c r="M4445" t="s">
        <v>13011</v>
      </c>
      <c r="N4445">
        <v>7.4544444439999999</v>
      </c>
      <c r="O4445">
        <v>0</v>
      </c>
      <c r="P4445">
        <v>6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5.512861460482668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5.512861460482668</v>
      </c>
    </row>
    <row r="4446" spans="1:31" x14ac:dyDescent="0.25">
      <c r="A4446">
        <v>2383627</v>
      </c>
      <c r="B4446">
        <v>1</v>
      </c>
      <c r="C4446" t="s">
        <v>80</v>
      </c>
      <c r="D4446" t="s">
        <v>111</v>
      </c>
      <c r="E4446" t="s">
        <v>132</v>
      </c>
      <c r="F4446" t="s">
        <v>8744</v>
      </c>
      <c r="G4446" t="s">
        <v>134</v>
      </c>
      <c r="H4446" t="s">
        <v>135</v>
      </c>
      <c r="I4446" t="s">
        <v>136</v>
      </c>
      <c r="J4446" t="s">
        <v>137</v>
      </c>
      <c r="K4446" t="s">
        <v>138</v>
      </c>
      <c r="L4446" t="s">
        <v>13012</v>
      </c>
      <c r="M4446" t="s">
        <v>13013</v>
      </c>
      <c r="N4446">
        <v>4.5733333329999999</v>
      </c>
      <c r="O4446">
        <v>0</v>
      </c>
      <c r="P4446">
        <v>17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18.604404164155333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18.604404164155333</v>
      </c>
    </row>
    <row r="4447" spans="1:31" x14ac:dyDescent="0.25">
      <c r="A4447">
        <v>2383664</v>
      </c>
      <c r="B4447">
        <v>1</v>
      </c>
      <c r="C4447" t="s">
        <v>81</v>
      </c>
      <c r="D4447" t="s">
        <v>112</v>
      </c>
      <c r="E4447" t="s">
        <v>155</v>
      </c>
      <c r="F4447" t="s">
        <v>13014</v>
      </c>
      <c r="G4447" t="s">
        <v>172</v>
      </c>
      <c r="H4447" t="s">
        <v>135</v>
      </c>
      <c r="I4447" t="s">
        <v>136</v>
      </c>
      <c r="J4447" t="s">
        <v>137</v>
      </c>
      <c r="K4447" t="s">
        <v>138</v>
      </c>
      <c r="L4447" t="s">
        <v>13015</v>
      </c>
      <c r="M4447" t="s">
        <v>13016</v>
      </c>
      <c r="N4447">
        <v>1.3358333330000001</v>
      </c>
      <c r="O4447">
        <v>0</v>
      </c>
      <c r="P4447">
        <v>2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0.48124702921107498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0.48124702921107498</v>
      </c>
    </row>
    <row r="4448" spans="1:31" x14ac:dyDescent="0.25">
      <c r="A4448">
        <v>2383673</v>
      </c>
      <c r="B4448">
        <v>1</v>
      </c>
      <c r="C4448" t="s">
        <v>81</v>
      </c>
      <c r="D4448" t="s">
        <v>118</v>
      </c>
      <c r="E4448" t="s">
        <v>155</v>
      </c>
      <c r="F4448" t="s">
        <v>13017</v>
      </c>
      <c r="G4448" t="s">
        <v>203</v>
      </c>
      <c r="H4448" t="s">
        <v>135</v>
      </c>
      <c r="I4448" t="s">
        <v>136</v>
      </c>
      <c r="J4448" t="s">
        <v>137</v>
      </c>
      <c r="K4448" t="s">
        <v>138</v>
      </c>
      <c r="L4448" t="s">
        <v>13018</v>
      </c>
      <c r="M4448" t="s">
        <v>13019</v>
      </c>
      <c r="N4448">
        <v>1.4822222220000001</v>
      </c>
      <c r="O4448">
        <v>0</v>
      </c>
      <c r="P4448">
        <v>114</v>
      </c>
      <c r="Q4448">
        <v>0</v>
      </c>
      <c r="R4448">
        <v>0</v>
      </c>
      <c r="S4448">
        <v>0</v>
      </c>
      <c r="T4448">
        <v>15</v>
      </c>
      <c r="U4448">
        <v>0</v>
      </c>
      <c r="V4448">
        <v>0</v>
      </c>
      <c r="W4448">
        <v>0</v>
      </c>
      <c r="X4448">
        <v>32.364734872492214</v>
      </c>
      <c r="Y4448">
        <v>0</v>
      </c>
      <c r="Z4448">
        <v>0</v>
      </c>
      <c r="AA4448">
        <v>0</v>
      </c>
      <c r="AB4448">
        <v>3.6233158818714668</v>
      </c>
      <c r="AC4448">
        <v>0</v>
      </c>
      <c r="AD4448">
        <v>0</v>
      </c>
      <c r="AE4448">
        <v>35.988050754363684</v>
      </c>
    </row>
    <row r="4449" spans="1:31" x14ac:dyDescent="0.25">
      <c r="A4449">
        <v>2383675</v>
      </c>
      <c r="B4449">
        <v>1</v>
      </c>
      <c r="C4449" t="s">
        <v>81</v>
      </c>
      <c r="D4449" t="s">
        <v>117</v>
      </c>
      <c r="E4449" t="s">
        <v>132</v>
      </c>
      <c r="F4449" t="s">
        <v>13020</v>
      </c>
      <c r="G4449" t="s">
        <v>145</v>
      </c>
      <c r="H4449" t="s">
        <v>135</v>
      </c>
      <c r="I4449" t="s">
        <v>136</v>
      </c>
      <c r="J4449" t="s">
        <v>137</v>
      </c>
      <c r="K4449" t="s">
        <v>138</v>
      </c>
      <c r="L4449" t="s">
        <v>13021</v>
      </c>
      <c r="M4449" t="s">
        <v>13022</v>
      </c>
      <c r="N4449">
        <v>1.795833333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0.35019555486795001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0.35019555486795001</v>
      </c>
    </row>
    <row r="4450" spans="1:31" x14ac:dyDescent="0.25">
      <c r="A4450">
        <v>2383683</v>
      </c>
      <c r="B4450">
        <v>1</v>
      </c>
      <c r="C4450" t="s">
        <v>80</v>
      </c>
      <c r="D4450" t="s">
        <v>97</v>
      </c>
      <c r="E4450" t="s">
        <v>132</v>
      </c>
      <c r="F4450" t="s">
        <v>13023</v>
      </c>
      <c r="G4450" t="s">
        <v>145</v>
      </c>
      <c r="H4450" t="s">
        <v>135</v>
      </c>
      <c r="I4450" t="s">
        <v>136</v>
      </c>
      <c r="J4450" t="s">
        <v>137</v>
      </c>
      <c r="K4450" t="s">
        <v>138</v>
      </c>
      <c r="L4450" t="s">
        <v>13024</v>
      </c>
      <c r="M4450" t="s">
        <v>13025</v>
      </c>
      <c r="N4450">
        <v>1.466388888</v>
      </c>
      <c r="O4450">
        <v>0</v>
      </c>
      <c r="P4450">
        <v>1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</row>
    <row r="4451" spans="1:31" x14ac:dyDescent="0.25">
      <c r="A4451">
        <v>2383685</v>
      </c>
      <c r="B4451">
        <v>1</v>
      </c>
      <c r="C4451" t="s">
        <v>81</v>
      </c>
      <c r="D4451" t="s">
        <v>119</v>
      </c>
      <c r="E4451" t="s">
        <v>155</v>
      </c>
      <c r="F4451" t="s">
        <v>13026</v>
      </c>
      <c r="G4451" t="s">
        <v>203</v>
      </c>
      <c r="H4451" t="s">
        <v>135</v>
      </c>
      <c r="I4451" t="s">
        <v>136</v>
      </c>
      <c r="J4451" t="s">
        <v>137</v>
      </c>
      <c r="K4451" t="s">
        <v>138</v>
      </c>
      <c r="L4451" t="s">
        <v>13027</v>
      </c>
      <c r="M4451" t="s">
        <v>13028</v>
      </c>
      <c r="N4451">
        <v>0.46</v>
      </c>
      <c r="O4451">
        <v>0</v>
      </c>
      <c r="P4451">
        <v>27</v>
      </c>
      <c r="Q4451">
        <v>0</v>
      </c>
      <c r="R4451">
        <v>2</v>
      </c>
      <c r="S4451">
        <v>0</v>
      </c>
      <c r="T4451">
        <v>1</v>
      </c>
      <c r="U4451">
        <v>0</v>
      </c>
      <c r="V4451">
        <v>0</v>
      </c>
      <c r="W4451">
        <v>0</v>
      </c>
      <c r="X4451">
        <v>3.8539390590866671</v>
      </c>
      <c r="Y4451">
        <v>0</v>
      </c>
      <c r="Z4451">
        <v>7.9438498421060677</v>
      </c>
      <c r="AA4451">
        <v>0</v>
      </c>
      <c r="AB4451">
        <v>0.43622663579753335</v>
      </c>
      <c r="AC4451">
        <v>0</v>
      </c>
      <c r="AD4451">
        <v>0</v>
      </c>
      <c r="AE4451">
        <v>12.234015536990269</v>
      </c>
    </row>
    <row r="4452" spans="1:31" x14ac:dyDescent="0.25">
      <c r="A4452">
        <v>2383709</v>
      </c>
      <c r="B4452">
        <v>1</v>
      </c>
      <c r="C4452" t="s">
        <v>80</v>
      </c>
      <c r="D4452" t="s">
        <v>98</v>
      </c>
      <c r="E4452" t="s">
        <v>132</v>
      </c>
      <c r="F4452" t="s">
        <v>13029</v>
      </c>
      <c r="G4452" t="s">
        <v>161</v>
      </c>
      <c r="H4452" t="s">
        <v>135</v>
      </c>
      <c r="I4452" t="s">
        <v>136</v>
      </c>
      <c r="J4452" t="s">
        <v>137</v>
      </c>
      <c r="K4452" t="s">
        <v>138</v>
      </c>
      <c r="L4452" t="s">
        <v>13030</v>
      </c>
      <c r="M4452" t="s">
        <v>13031</v>
      </c>
      <c r="N4452">
        <v>0.818333333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0.1050713241084</v>
      </c>
      <c r="AC4452">
        <v>0</v>
      </c>
      <c r="AD4452">
        <v>0</v>
      </c>
      <c r="AE4452">
        <v>0.1050713241084</v>
      </c>
    </row>
    <row r="4453" spans="1:31" x14ac:dyDescent="0.25">
      <c r="A4453">
        <v>2383576</v>
      </c>
      <c r="B4453">
        <v>1</v>
      </c>
      <c r="C4453" t="s">
        <v>80</v>
      </c>
      <c r="D4453" t="s">
        <v>84</v>
      </c>
      <c r="E4453" t="s">
        <v>132</v>
      </c>
      <c r="F4453" t="s">
        <v>13032</v>
      </c>
      <c r="G4453" t="s">
        <v>149</v>
      </c>
      <c r="H4453" t="s">
        <v>135</v>
      </c>
      <c r="I4453" t="s">
        <v>136</v>
      </c>
      <c r="J4453" t="s">
        <v>137</v>
      </c>
      <c r="K4453" t="s">
        <v>138</v>
      </c>
      <c r="L4453" t="s">
        <v>13033</v>
      </c>
      <c r="M4453" t="s">
        <v>13034</v>
      </c>
      <c r="N4453">
        <v>4.375</v>
      </c>
      <c r="O4453">
        <v>0</v>
      </c>
      <c r="P4453">
        <v>6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6.0218589738793487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6.0218589738793487</v>
      </c>
    </row>
    <row r="4454" spans="1:31" x14ac:dyDescent="0.25">
      <c r="A4454">
        <v>2383699</v>
      </c>
      <c r="B4454">
        <v>1</v>
      </c>
      <c r="C4454" t="s">
        <v>81</v>
      </c>
      <c r="D4454" t="s">
        <v>128</v>
      </c>
      <c r="E4454" t="s">
        <v>132</v>
      </c>
      <c r="F4454" t="s">
        <v>13035</v>
      </c>
      <c r="G4454" t="s">
        <v>149</v>
      </c>
      <c r="H4454" t="s">
        <v>135</v>
      </c>
      <c r="I4454" t="s">
        <v>136</v>
      </c>
      <c r="J4454" t="s">
        <v>137</v>
      </c>
      <c r="K4454" t="s">
        <v>138</v>
      </c>
      <c r="L4454" t="s">
        <v>13036</v>
      </c>
      <c r="M4454" t="s">
        <v>13037</v>
      </c>
      <c r="N4454">
        <v>4.2988888879999996</v>
      </c>
      <c r="O4454">
        <v>0</v>
      </c>
      <c r="P4454">
        <v>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1.0402056203172334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1.0402056203172334</v>
      </c>
    </row>
    <row r="4455" spans="1:31" x14ac:dyDescent="0.25">
      <c r="A4455">
        <v>2383706</v>
      </c>
      <c r="B4455">
        <v>1</v>
      </c>
      <c r="C4455" t="s">
        <v>81</v>
      </c>
      <c r="D4455" t="s">
        <v>123</v>
      </c>
      <c r="E4455" t="s">
        <v>155</v>
      </c>
      <c r="F4455" t="s">
        <v>13038</v>
      </c>
      <c r="G4455" t="s">
        <v>1022</v>
      </c>
      <c r="H4455" t="s">
        <v>135</v>
      </c>
      <c r="I4455" t="s">
        <v>136</v>
      </c>
      <c r="J4455" t="s">
        <v>137</v>
      </c>
      <c r="K4455" t="s">
        <v>138</v>
      </c>
      <c r="L4455" t="s">
        <v>13039</v>
      </c>
      <c r="M4455" t="s">
        <v>13040</v>
      </c>
      <c r="N4455">
        <v>0.77833333299999996</v>
      </c>
      <c r="O4455">
        <v>0</v>
      </c>
      <c r="P4455">
        <v>187</v>
      </c>
      <c r="Q4455">
        <v>0</v>
      </c>
      <c r="R4455">
        <v>0</v>
      </c>
      <c r="S4455">
        <v>0</v>
      </c>
      <c r="T4455">
        <v>52</v>
      </c>
      <c r="U4455">
        <v>0</v>
      </c>
      <c r="V4455">
        <v>1</v>
      </c>
      <c r="W4455">
        <v>0</v>
      </c>
      <c r="X4455">
        <v>30.58551690854117</v>
      </c>
      <c r="Y4455">
        <v>0</v>
      </c>
      <c r="Z4455">
        <v>0</v>
      </c>
      <c r="AA4455">
        <v>0</v>
      </c>
      <c r="AB4455">
        <v>33.399062571398012</v>
      </c>
      <c r="AC4455">
        <v>0</v>
      </c>
      <c r="AD4455">
        <v>2.0356555054162002</v>
      </c>
      <c r="AE4455">
        <v>66.020234985355387</v>
      </c>
    </row>
    <row r="4456" spans="1:31" x14ac:dyDescent="0.25">
      <c r="A4456">
        <v>2383707</v>
      </c>
      <c r="B4456">
        <v>1</v>
      </c>
      <c r="C4456" t="s">
        <v>81</v>
      </c>
      <c r="D4456" t="s">
        <v>118</v>
      </c>
      <c r="E4456" t="s">
        <v>155</v>
      </c>
      <c r="F4456" t="s">
        <v>13041</v>
      </c>
      <c r="G4456" t="s">
        <v>189</v>
      </c>
      <c r="H4456" t="s">
        <v>135</v>
      </c>
      <c r="I4456" t="s">
        <v>136</v>
      </c>
      <c r="J4456" t="s">
        <v>137</v>
      </c>
      <c r="K4456" t="s">
        <v>138</v>
      </c>
      <c r="L4456" t="s">
        <v>13042</v>
      </c>
      <c r="M4456" t="s">
        <v>13043</v>
      </c>
      <c r="N4456">
        <v>2.0305555549999998</v>
      </c>
      <c r="O4456">
        <v>0</v>
      </c>
      <c r="P4456">
        <v>2</v>
      </c>
      <c r="Q4456">
        <v>0</v>
      </c>
      <c r="R4456">
        <v>2</v>
      </c>
      <c r="S4456">
        <v>0</v>
      </c>
      <c r="T4456">
        <v>2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6.0224116025183996</v>
      </c>
      <c r="AA4456">
        <v>0</v>
      </c>
      <c r="AB4456">
        <v>5.7555913366750007</v>
      </c>
      <c r="AC4456">
        <v>0</v>
      </c>
      <c r="AD4456">
        <v>0</v>
      </c>
      <c r="AE4456">
        <v>11.778002939193399</v>
      </c>
    </row>
    <row r="4457" spans="1:31" x14ac:dyDescent="0.25">
      <c r="A4457">
        <v>2383720</v>
      </c>
      <c r="B4457">
        <v>1</v>
      </c>
      <c r="C4457" t="s">
        <v>80</v>
      </c>
      <c r="D4457" t="s">
        <v>96</v>
      </c>
      <c r="E4457" t="s">
        <v>155</v>
      </c>
      <c r="F4457" t="s">
        <v>13044</v>
      </c>
      <c r="G4457" t="s">
        <v>157</v>
      </c>
      <c r="H4457" t="s">
        <v>135</v>
      </c>
      <c r="I4457" t="s">
        <v>136</v>
      </c>
      <c r="J4457" t="s">
        <v>137</v>
      </c>
      <c r="K4457" t="s">
        <v>138</v>
      </c>
      <c r="L4457" t="s">
        <v>13045</v>
      </c>
      <c r="M4457" t="s">
        <v>13046</v>
      </c>
      <c r="N4457">
        <v>3.0724999999999998</v>
      </c>
      <c r="O4457">
        <v>0</v>
      </c>
      <c r="P4457">
        <v>45</v>
      </c>
      <c r="Q4457">
        <v>0</v>
      </c>
      <c r="R4457">
        <v>1</v>
      </c>
      <c r="S4457">
        <v>0</v>
      </c>
      <c r="T4457">
        <v>4</v>
      </c>
      <c r="U4457">
        <v>0</v>
      </c>
      <c r="V4457">
        <v>0</v>
      </c>
      <c r="W4457">
        <v>0</v>
      </c>
      <c r="X4457">
        <v>72.179293142230193</v>
      </c>
      <c r="Y4457">
        <v>0</v>
      </c>
      <c r="Z4457">
        <v>0</v>
      </c>
      <c r="AA4457">
        <v>0</v>
      </c>
      <c r="AB4457">
        <v>5.8547460349603497</v>
      </c>
      <c r="AC4457">
        <v>0</v>
      </c>
      <c r="AD4457">
        <v>0</v>
      </c>
      <c r="AE4457">
        <v>78.03403917719055</v>
      </c>
    </row>
    <row r="4458" spans="1:31" x14ac:dyDescent="0.25">
      <c r="A4458">
        <v>2383721</v>
      </c>
      <c r="B4458">
        <v>1</v>
      </c>
      <c r="C4458" t="s">
        <v>80</v>
      </c>
      <c r="D4458" t="s">
        <v>101</v>
      </c>
      <c r="E4458" t="s">
        <v>155</v>
      </c>
      <c r="F4458" t="s">
        <v>13047</v>
      </c>
      <c r="G4458" t="s">
        <v>203</v>
      </c>
      <c r="H4458" t="s">
        <v>135</v>
      </c>
      <c r="I4458" t="s">
        <v>136</v>
      </c>
      <c r="J4458" t="s">
        <v>137</v>
      </c>
      <c r="K4458" t="s">
        <v>138</v>
      </c>
      <c r="L4458" t="s">
        <v>13048</v>
      </c>
      <c r="M4458" t="s">
        <v>13049</v>
      </c>
      <c r="N4458">
        <v>2.4258333329999999</v>
      </c>
      <c r="O4458">
        <v>0</v>
      </c>
      <c r="P4458">
        <v>82</v>
      </c>
      <c r="Q4458">
        <v>0</v>
      </c>
      <c r="R4458">
        <v>0</v>
      </c>
      <c r="S4458">
        <v>0</v>
      </c>
      <c r="T4458">
        <v>4</v>
      </c>
      <c r="U4458">
        <v>0</v>
      </c>
      <c r="V4458">
        <v>0</v>
      </c>
      <c r="W4458">
        <v>0</v>
      </c>
      <c r="X4458">
        <v>52.825140729831453</v>
      </c>
      <c r="Y4458">
        <v>0</v>
      </c>
      <c r="Z4458">
        <v>0</v>
      </c>
      <c r="AA4458">
        <v>0</v>
      </c>
      <c r="AB4458">
        <v>7.976375077488532</v>
      </c>
      <c r="AC4458">
        <v>0</v>
      </c>
      <c r="AD4458">
        <v>0</v>
      </c>
      <c r="AE4458">
        <v>60.801515807319987</v>
      </c>
    </row>
    <row r="4459" spans="1:31" x14ac:dyDescent="0.25">
      <c r="A4459">
        <v>2383722</v>
      </c>
      <c r="B4459">
        <v>1</v>
      </c>
      <c r="C4459" t="s">
        <v>80</v>
      </c>
      <c r="D4459" t="s">
        <v>97</v>
      </c>
      <c r="E4459" t="s">
        <v>155</v>
      </c>
      <c r="F4459" t="s">
        <v>13050</v>
      </c>
      <c r="G4459" t="s">
        <v>161</v>
      </c>
      <c r="H4459" t="s">
        <v>135</v>
      </c>
      <c r="I4459" t="s">
        <v>136</v>
      </c>
      <c r="J4459" t="s">
        <v>137</v>
      </c>
      <c r="K4459" t="s">
        <v>138</v>
      </c>
      <c r="L4459" t="s">
        <v>13051</v>
      </c>
      <c r="M4459" t="s">
        <v>13052</v>
      </c>
      <c r="N4459">
        <v>1.7197222219999999</v>
      </c>
      <c r="O4459">
        <v>0</v>
      </c>
      <c r="P4459">
        <v>82</v>
      </c>
      <c r="Q4459">
        <v>0</v>
      </c>
      <c r="R4459">
        <v>1</v>
      </c>
      <c r="S4459">
        <v>0</v>
      </c>
      <c r="T4459">
        <v>9</v>
      </c>
      <c r="U4459">
        <v>0</v>
      </c>
      <c r="V4459">
        <v>0</v>
      </c>
      <c r="W4459">
        <v>0</v>
      </c>
      <c r="X4459">
        <v>39.002815746601911</v>
      </c>
      <c r="Y4459">
        <v>0</v>
      </c>
      <c r="Z4459">
        <v>4.9547451797100003E-2</v>
      </c>
      <c r="AA4459">
        <v>0</v>
      </c>
      <c r="AB4459">
        <v>15.931332441890778</v>
      </c>
      <c r="AC4459">
        <v>0</v>
      </c>
      <c r="AD4459">
        <v>0</v>
      </c>
      <c r="AE4459">
        <v>54.983695640289795</v>
      </c>
    </row>
    <row r="4460" spans="1:31" x14ac:dyDescent="0.25">
      <c r="A4460">
        <v>2383737</v>
      </c>
      <c r="B4460">
        <v>1</v>
      </c>
      <c r="C4460" t="s">
        <v>81</v>
      </c>
      <c r="D4460" t="s">
        <v>112</v>
      </c>
      <c r="E4460" t="s">
        <v>132</v>
      </c>
      <c r="F4460" t="s">
        <v>13053</v>
      </c>
      <c r="G4460" t="s">
        <v>149</v>
      </c>
      <c r="H4460" t="s">
        <v>135</v>
      </c>
      <c r="I4460" t="s">
        <v>136</v>
      </c>
      <c r="J4460" t="s">
        <v>137</v>
      </c>
      <c r="K4460" t="s">
        <v>138</v>
      </c>
      <c r="L4460" t="s">
        <v>13054</v>
      </c>
      <c r="M4460" t="s">
        <v>13055</v>
      </c>
      <c r="N4460">
        <v>1.382222222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0.36299571661704999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0.36299571661704999</v>
      </c>
    </row>
    <row r="4461" spans="1:31" x14ac:dyDescent="0.25">
      <c r="A4461">
        <v>2383759</v>
      </c>
      <c r="B4461">
        <v>1</v>
      </c>
      <c r="C4461" t="s">
        <v>80</v>
      </c>
      <c r="D4461" t="s">
        <v>97</v>
      </c>
      <c r="E4461" t="s">
        <v>155</v>
      </c>
      <c r="F4461" t="s">
        <v>13056</v>
      </c>
      <c r="G4461" t="s">
        <v>161</v>
      </c>
      <c r="H4461" t="s">
        <v>135</v>
      </c>
      <c r="I4461" t="s">
        <v>136</v>
      </c>
      <c r="J4461" t="s">
        <v>137</v>
      </c>
      <c r="K4461" t="s">
        <v>138</v>
      </c>
      <c r="L4461" t="s">
        <v>13057</v>
      </c>
      <c r="M4461" t="s">
        <v>13058</v>
      </c>
      <c r="N4461">
        <v>0.36083333299999998</v>
      </c>
      <c r="O4461">
        <v>0</v>
      </c>
      <c r="P4461">
        <v>6</v>
      </c>
      <c r="Q4461">
        <v>0</v>
      </c>
      <c r="R4461">
        <v>0</v>
      </c>
      <c r="S4461">
        <v>0</v>
      </c>
      <c r="T4461">
        <v>1</v>
      </c>
      <c r="U4461">
        <v>0</v>
      </c>
      <c r="V4461">
        <v>0</v>
      </c>
      <c r="W4461">
        <v>0</v>
      </c>
      <c r="X4461">
        <v>0.43413911010607509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0.43413911010607509</v>
      </c>
    </row>
    <row r="4462" spans="1:31" x14ac:dyDescent="0.25">
      <c r="A4462">
        <v>2383744</v>
      </c>
      <c r="B4462">
        <v>1</v>
      </c>
      <c r="C4462" t="s">
        <v>81</v>
      </c>
      <c r="D4462" t="s">
        <v>114</v>
      </c>
      <c r="E4462" t="s">
        <v>155</v>
      </c>
      <c r="F4462" t="s">
        <v>13059</v>
      </c>
      <c r="G4462" t="s">
        <v>203</v>
      </c>
      <c r="H4462" t="s">
        <v>135</v>
      </c>
      <c r="I4462" t="s">
        <v>136</v>
      </c>
      <c r="J4462" t="s">
        <v>137</v>
      </c>
      <c r="K4462" t="s">
        <v>138</v>
      </c>
      <c r="L4462" t="s">
        <v>13060</v>
      </c>
      <c r="M4462" t="s">
        <v>13061</v>
      </c>
      <c r="N4462">
        <v>1.036944444</v>
      </c>
      <c r="O4462">
        <v>0</v>
      </c>
      <c r="P4462">
        <v>27</v>
      </c>
      <c r="Q4462">
        <v>0</v>
      </c>
      <c r="R4462">
        <v>2</v>
      </c>
      <c r="S4462">
        <v>0</v>
      </c>
      <c r="T4462">
        <v>1</v>
      </c>
      <c r="U4462">
        <v>0</v>
      </c>
      <c r="V4462">
        <v>0</v>
      </c>
      <c r="W4462">
        <v>0</v>
      </c>
      <c r="X4462">
        <v>4.8685074324969326</v>
      </c>
      <c r="Y4462">
        <v>0</v>
      </c>
      <c r="Z4462">
        <v>1.1750389039540667</v>
      </c>
      <c r="AA4462">
        <v>0</v>
      </c>
      <c r="AB4462">
        <v>0</v>
      </c>
      <c r="AC4462">
        <v>0</v>
      </c>
      <c r="AD4462">
        <v>0</v>
      </c>
      <c r="AE4462">
        <v>6.0435463364509996</v>
      </c>
    </row>
    <row r="4463" spans="1:31" x14ac:dyDescent="0.25">
      <c r="A4463">
        <v>2383628</v>
      </c>
      <c r="B4463">
        <v>1</v>
      </c>
      <c r="C4463" t="s">
        <v>80</v>
      </c>
      <c r="D4463" t="s">
        <v>88</v>
      </c>
      <c r="E4463" t="s">
        <v>132</v>
      </c>
      <c r="F4463" t="s">
        <v>13062</v>
      </c>
      <c r="G4463" t="s">
        <v>145</v>
      </c>
      <c r="H4463" t="s">
        <v>135</v>
      </c>
      <c r="I4463" t="s">
        <v>136</v>
      </c>
      <c r="J4463" t="s">
        <v>137</v>
      </c>
      <c r="K4463" t="s">
        <v>138</v>
      </c>
      <c r="L4463" t="s">
        <v>13063</v>
      </c>
      <c r="M4463" t="s">
        <v>13064</v>
      </c>
      <c r="N4463">
        <v>7.3433333330000004</v>
      </c>
      <c r="O4463">
        <v>0</v>
      </c>
      <c r="P4463">
        <v>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2.1294690409757999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2.1294690409757999</v>
      </c>
    </row>
    <row r="4464" spans="1:31" x14ac:dyDescent="0.25">
      <c r="A4464">
        <v>2383747</v>
      </c>
      <c r="B4464">
        <v>1</v>
      </c>
      <c r="C4464" t="s">
        <v>81</v>
      </c>
      <c r="D4464" t="s">
        <v>127</v>
      </c>
      <c r="E4464" t="s">
        <v>132</v>
      </c>
      <c r="F4464" t="s">
        <v>13065</v>
      </c>
      <c r="G4464" t="s">
        <v>149</v>
      </c>
      <c r="H4464" t="s">
        <v>135</v>
      </c>
      <c r="I4464" t="s">
        <v>136</v>
      </c>
      <c r="J4464" t="s">
        <v>137</v>
      </c>
      <c r="K4464" t="s">
        <v>138</v>
      </c>
      <c r="L4464" t="s">
        <v>13066</v>
      </c>
      <c r="M4464" t="s">
        <v>13067</v>
      </c>
      <c r="N4464">
        <v>2.4447222219999998</v>
      </c>
      <c r="O4464">
        <v>0</v>
      </c>
      <c r="P4464">
        <v>1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0.6536068273725667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0.6536068273725667</v>
      </c>
    </row>
    <row r="4465" spans="1:31" x14ac:dyDescent="0.25">
      <c r="A4465">
        <v>2383765</v>
      </c>
      <c r="B4465">
        <v>1</v>
      </c>
      <c r="C4465" t="s">
        <v>80</v>
      </c>
      <c r="D4465" t="s">
        <v>107</v>
      </c>
      <c r="E4465" t="s">
        <v>155</v>
      </c>
      <c r="F4465" t="s">
        <v>13068</v>
      </c>
      <c r="G4465" t="s">
        <v>161</v>
      </c>
      <c r="H4465" t="s">
        <v>135</v>
      </c>
      <c r="I4465" t="s">
        <v>136</v>
      </c>
      <c r="J4465" t="s">
        <v>137</v>
      </c>
      <c r="K4465" t="s">
        <v>138</v>
      </c>
      <c r="L4465" t="s">
        <v>13069</v>
      </c>
      <c r="M4465" t="s">
        <v>13070</v>
      </c>
      <c r="N4465">
        <v>0.47555555500000002</v>
      </c>
      <c r="O4465">
        <v>0</v>
      </c>
      <c r="P4465">
        <v>29</v>
      </c>
      <c r="Q4465">
        <v>0</v>
      </c>
      <c r="R4465">
        <v>0</v>
      </c>
      <c r="S4465">
        <v>0</v>
      </c>
      <c r="T4465">
        <v>9</v>
      </c>
      <c r="U4465">
        <v>0</v>
      </c>
      <c r="V4465">
        <v>0</v>
      </c>
      <c r="W4465">
        <v>0</v>
      </c>
      <c r="X4465">
        <v>2.8288243427599999</v>
      </c>
      <c r="Y4465">
        <v>0</v>
      </c>
      <c r="Z4465">
        <v>0</v>
      </c>
      <c r="AA4465">
        <v>0</v>
      </c>
      <c r="AB4465">
        <v>3.3241694690879995</v>
      </c>
      <c r="AC4465">
        <v>0</v>
      </c>
      <c r="AD4465">
        <v>0</v>
      </c>
      <c r="AE4465">
        <v>6.152993811847999</v>
      </c>
    </row>
    <row r="4466" spans="1:31" x14ac:dyDescent="0.25">
      <c r="A4466">
        <v>2383774</v>
      </c>
      <c r="B4466">
        <v>1</v>
      </c>
      <c r="C4466" t="s">
        <v>80</v>
      </c>
      <c r="D4466" t="s">
        <v>101</v>
      </c>
      <c r="E4466" t="s">
        <v>155</v>
      </c>
      <c r="F4466" t="s">
        <v>13071</v>
      </c>
      <c r="G4466" t="s">
        <v>161</v>
      </c>
      <c r="H4466" t="s">
        <v>135</v>
      </c>
      <c r="I4466" t="s">
        <v>136</v>
      </c>
      <c r="J4466" t="s">
        <v>137</v>
      </c>
      <c r="K4466" t="s">
        <v>138</v>
      </c>
      <c r="L4466" t="s">
        <v>13072</v>
      </c>
      <c r="M4466" t="s">
        <v>13073</v>
      </c>
      <c r="N4466">
        <v>0.84499999999999997</v>
      </c>
      <c r="O4466">
        <v>0</v>
      </c>
      <c r="P4466">
        <v>4</v>
      </c>
      <c r="Q4466">
        <v>0</v>
      </c>
      <c r="R4466">
        <v>2</v>
      </c>
      <c r="S4466">
        <v>0</v>
      </c>
      <c r="T4466">
        <v>3</v>
      </c>
      <c r="U4466">
        <v>0</v>
      </c>
      <c r="V4466">
        <v>0</v>
      </c>
      <c r="W4466">
        <v>0</v>
      </c>
      <c r="X4466">
        <v>0.55959092206499994</v>
      </c>
      <c r="Y4466">
        <v>0</v>
      </c>
      <c r="Z4466">
        <v>0.38886808760324998</v>
      </c>
      <c r="AA4466">
        <v>0</v>
      </c>
      <c r="AB4466">
        <v>6.5736490929120004</v>
      </c>
      <c r="AC4466">
        <v>0</v>
      </c>
      <c r="AD4466">
        <v>0</v>
      </c>
      <c r="AE4466">
        <v>7.5221081025802503</v>
      </c>
    </row>
    <row r="4467" spans="1:31" x14ac:dyDescent="0.25">
      <c r="A4467">
        <v>2383769</v>
      </c>
      <c r="B4467">
        <v>1</v>
      </c>
      <c r="C4467" t="s">
        <v>81</v>
      </c>
      <c r="D4467" t="s">
        <v>123</v>
      </c>
      <c r="E4467" t="s">
        <v>155</v>
      </c>
      <c r="F4467" t="s">
        <v>13074</v>
      </c>
      <c r="G4467" t="s">
        <v>203</v>
      </c>
      <c r="H4467" t="s">
        <v>135</v>
      </c>
      <c r="I4467" t="s">
        <v>136</v>
      </c>
      <c r="J4467" t="s">
        <v>137</v>
      </c>
      <c r="K4467" t="s">
        <v>138</v>
      </c>
      <c r="L4467" t="s">
        <v>13075</v>
      </c>
      <c r="M4467" t="s">
        <v>13076</v>
      </c>
      <c r="N4467">
        <v>1.6686111109999999</v>
      </c>
      <c r="O4467">
        <v>0</v>
      </c>
      <c r="P4467">
        <v>429</v>
      </c>
      <c r="Q4467">
        <v>0</v>
      </c>
      <c r="R4467">
        <v>0</v>
      </c>
      <c r="S4467">
        <v>0</v>
      </c>
      <c r="T4467">
        <v>18</v>
      </c>
      <c r="U4467">
        <v>0</v>
      </c>
      <c r="V4467">
        <v>0</v>
      </c>
      <c r="W4467">
        <v>0</v>
      </c>
      <c r="X4467">
        <v>127.22755993719302</v>
      </c>
      <c r="Y4467">
        <v>0</v>
      </c>
      <c r="Z4467">
        <v>0</v>
      </c>
      <c r="AA4467">
        <v>0</v>
      </c>
      <c r="AB4467">
        <v>15.939069074090666</v>
      </c>
      <c r="AC4467">
        <v>0</v>
      </c>
      <c r="AD4467">
        <v>0</v>
      </c>
      <c r="AE4467">
        <v>143.16662901128367</v>
      </c>
    </row>
    <row r="4468" spans="1:31" x14ac:dyDescent="0.25">
      <c r="A4468">
        <v>2383780</v>
      </c>
      <c r="B4468">
        <v>1</v>
      </c>
      <c r="C4468" t="s">
        <v>80</v>
      </c>
      <c r="D4468" t="s">
        <v>82</v>
      </c>
      <c r="E4468" t="s">
        <v>184</v>
      </c>
      <c r="F4468" t="s">
        <v>13077</v>
      </c>
      <c r="G4468" t="s">
        <v>161</v>
      </c>
      <c r="H4468" t="s">
        <v>135</v>
      </c>
      <c r="I4468" t="s">
        <v>136</v>
      </c>
      <c r="J4468" t="s">
        <v>137</v>
      </c>
      <c r="K4468" t="s">
        <v>138</v>
      </c>
      <c r="L4468" t="s">
        <v>13078</v>
      </c>
      <c r="M4468" t="s">
        <v>13079</v>
      </c>
      <c r="N4468">
        <v>1.4358333329999999</v>
      </c>
      <c r="O4468">
        <v>0</v>
      </c>
      <c r="P4468">
        <v>4</v>
      </c>
      <c r="Q4468">
        <v>0</v>
      </c>
      <c r="R4468">
        <v>0</v>
      </c>
      <c r="S4468">
        <v>0</v>
      </c>
      <c r="T4468">
        <v>236</v>
      </c>
      <c r="U4468">
        <v>0</v>
      </c>
      <c r="V4468">
        <v>5</v>
      </c>
      <c r="W4468">
        <v>0</v>
      </c>
      <c r="X4468">
        <v>1.81399480007765</v>
      </c>
      <c r="Y4468">
        <v>0</v>
      </c>
      <c r="Z4468">
        <v>0</v>
      </c>
      <c r="AA4468">
        <v>0</v>
      </c>
      <c r="AB4468">
        <v>371.19463627633053</v>
      </c>
      <c r="AC4468">
        <v>0</v>
      </c>
      <c r="AD4468">
        <v>108.95189769867635</v>
      </c>
      <c r="AE4468">
        <v>481.96052877508453</v>
      </c>
    </row>
    <row r="4469" spans="1:31" x14ac:dyDescent="0.25">
      <c r="A4469">
        <v>2383791</v>
      </c>
      <c r="B4469">
        <v>1</v>
      </c>
      <c r="C4469" t="s">
        <v>80</v>
      </c>
      <c r="D4469" t="s">
        <v>101</v>
      </c>
      <c r="E4469" t="s">
        <v>132</v>
      </c>
      <c r="F4469" t="s">
        <v>13080</v>
      </c>
      <c r="G4469" t="s">
        <v>134</v>
      </c>
      <c r="H4469" t="s">
        <v>135</v>
      </c>
      <c r="I4469" t="s">
        <v>136</v>
      </c>
      <c r="J4469" t="s">
        <v>137</v>
      </c>
      <c r="K4469" t="s">
        <v>138</v>
      </c>
      <c r="L4469" t="s">
        <v>13081</v>
      </c>
      <c r="M4469" t="s">
        <v>13082</v>
      </c>
      <c r="N4469">
        <v>1.488888888</v>
      </c>
      <c r="O4469">
        <v>0</v>
      </c>
      <c r="P4469">
        <v>7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1.4502826145371999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1.4502826145371999</v>
      </c>
    </row>
    <row r="4470" spans="1:31" x14ac:dyDescent="0.25">
      <c r="A4470">
        <v>2383846</v>
      </c>
      <c r="B4470">
        <v>1</v>
      </c>
      <c r="C4470" t="s">
        <v>80</v>
      </c>
      <c r="D4470" t="s">
        <v>102</v>
      </c>
      <c r="E4470" t="s">
        <v>155</v>
      </c>
      <c r="F4470" t="s">
        <v>13083</v>
      </c>
      <c r="G4470" t="s">
        <v>203</v>
      </c>
      <c r="H4470" t="s">
        <v>135</v>
      </c>
      <c r="I4470" t="s">
        <v>136</v>
      </c>
      <c r="J4470" t="s">
        <v>137</v>
      </c>
      <c r="K4470" t="s">
        <v>138</v>
      </c>
      <c r="L4470" t="s">
        <v>13084</v>
      </c>
      <c r="M4470" t="s">
        <v>13085</v>
      </c>
      <c r="N4470">
        <v>1.532777777</v>
      </c>
      <c r="O4470">
        <v>0</v>
      </c>
      <c r="P4470">
        <v>9</v>
      </c>
      <c r="Q4470">
        <v>0</v>
      </c>
      <c r="R4470">
        <v>3</v>
      </c>
      <c r="S4470">
        <v>0</v>
      </c>
      <c r="T4470">
        <v>6</v>
      </c>
      <c r="U4470">
        <v>0</v>
      </c>
      <c r="V4470">
        <v>0</v>
      </c>
      <c r="W4470">
        <v>0</v>
      </c>
      <c r="X4470">
        <v>3.5172427985889994</v>
      </c>
      <c r="Y4470">
        <v>0</v>
      </c>
      <c r="Z4470">
        <v>36.992680305952</v>
      </c>
      <c r="AA4470">
        <v>0</v>
      </c>
      <c r="AB4470">
        <v>11.207599734925831</v>
      </c>
      <c r="AC4470">
        <v>0</v>
      </c>
      <c r="AD4470">
        <v>0</v>
      </c>
      <c r="AE4470">
        <v>51.717522839466831</v>
      </c>
    </row>
    <row r="4471" spans="1:31" x14ac:dyDescent="0.25">
      <c r="A4471">
        <v>2383850</v>
      </c>
      <c r="B4471">
        <v>1</v>
      </c>
      <c r="C4471" t="s">
        <v>81</v>
      </c>
      <c r="D4471" t="s">
        <v>117</v>
      </c>
      <c r="E4471" t="s">
        <v>132</v>
      </c>
      <c r="F4471" t="s">
        <v>13086</v>
      </c>
      <c r="G4471" t="s">
        <v>149</v>
      </c>
      <c r="H4471" t="s">
        <v>135</v>
      </c>
      <c r="I4471" t="s">
        <v>136</v>
      </c>
      <c r="J4471" t="s">
        <v>137</v>
      </c>
      <c r="K4471" t="s">
        <v>138</v>
      </c>
      <c r="L4471" t="s">
        <v>13087</v>
      </c>
      <c r="M4471" t="s">
        <v>13088</v>
      </c>
      <c r="N4471">
        <v>0.95499999999999996</v>
      </c>
      <c r="O4471">
        <v>0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4.0884202019797335</v>
      </c>
      <c r="AA4471">
        <v>0</v>
      </c>
      <c r="AB4471">
        <v>0</v>
      </c>
      <c r="AC4471">
        <v>0</v>
      </c>
      <c r="AD4471">
        <v>0</v>
      </c>
      <c r="AE4471">
        <v>4.0884202019797335</v>
      </c>
    </row>
    <row r="4472" spans="1:31" x14ac:dyDescent="0.25">
      <c r="A4472">
        <v>2383820</v>
      </c>
      <c r="B4472">
        <v>1</v>
      </c>
      <c r="C4472" t="s">
        <v>80</v>
      </c>
      <c r="D4472" t="s">
        <v>90</v>
      </c>
      <c r="E4472" t="s">
        <v>155</v>
      </c>
      <c r="F4472" t="s">
        <v>13089</v>
      </c>
      <c r="G4472" t="s">
        <v>384</v>
      </c>
      <c r="H4472" t="s">
        <v>135</v>
      </c>
      <c r="I4472" t="s">
        <v>136</v>
      </c>
      <c r="J4472" t="s">
        <v>3</v>
      </c>
      <c r="K4472" t="s">
        <v>138</v>
      </c>
      <c r="L4472" t="s">
        <v>13090</v>
      </c>
      <c r="M4472" t="s">
        <v>13091</v>
      </c>
      <c r="N4472">
        <v>5.9908333330000003</v>
      </c>
      <c r="O4472">
        <v>0</v>
      </c>
      <c r="P4472">
        <v>3</v>
      </c>
      <c r="Q4472">
        <v>0</v>
      </c>
      <c r="R4472">
        <v>0</v>
      </c>
      <c r="S4472">
        <v>0</v>
      </c>
      <c r="T4472">
        <v>90</v>
      </c>
      <c r="U4472">
        <v>0</v>
      </c>
      <c r="V4472">
        <v>0</v>
      </c>
      <c r="W4472">
        <v>0</v>
      </c>
      <c r="X4472">
        <v>0.17123677486052502</v>
      </c>
      <c r="Y4472">
        <v>0</v>
      </c>
      <c r="Z4472">
        <v>0</v>
      </c>
      <c r="AA4472">
        <v>0</v>
      </c>
      <c r="AB4472">
        <v>636.50199680078697</v>
      </c>
      <c r="AC4472">
        <v>0</v>
      </c>
      <c r="AD4472">
        <v>0</v>
      </c>
      <c r="AE4472">
        <v>636.67323357564749</v>
      </c>
    </row>
    <row r="4473" spans="1:31" x14ac:dyDescent="0.25">
      <c r="A4473">
        <v>2383839</v>
      </c>
      <c r="B4473">
        <v>1</v>
      </c>
      <c r="C4473" t="s">
        <v>80</v>
      </c>
      <c r="D4473" t="s">
        <v>93</v>
      </c>
      <c r="E4473" t="s">
        <v>132</v>
      </c>
      <c r="F4473" t="s">
        <v>13092</v>
      </c>
      <c r="G4473" t="s">
        <v>149</v>
      </c>
      <c r="H4473" t="s">
        <v>135</v>
      </c>
      <c r="I4473" t="s">
        <v>136</v>
      </c>
      <c r="J4473" t="s">
        <v>137</v>
      </c>
      <c r="K4473" t="s">
        <v>138</v>
      </c>
      <c r="L4473" t="s">
        <v>13093</v>
      </c>
      <c r="M4473" t="s">
        <v>13094</v>
      </c>
      <c r="N4473">
        <v>2.116944444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1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0.1068791923508</v>
      </c>
      <c r="AC4473">
        <v>0</v>
      </c>
      <c r="AD4473">
        <v>0</v>
      </c>
      <c r="AE4473">
        <v>0.1068791923508</v>
      </c>
    </row>
    <row r="4474" spans="1:31" x14ac:dyDescent="0.25">
      <c r="A4474">
        <v>2383862</v>
      </c>
      <c r="B4474">
        <v>1</v>
      </c>
      <c r="C4474" t="s">
        <v>80</v>
      </c>
      <c r="D4474" t="s">
        <v>110</v>
      </c>
      <c r="E4474" t="s">
        <v>132</v>
      </c>
      <c r="F4474" t="s">
        <v>13095</v>
      </c>
      <c r="G4474" t="s">
        <v>149</v>
      </c>
      <c r="H4474" t="s">
        <v>135</v>
      </c>
      <c r="I4474" t="s">
        <v>136</v>
      </c>
      <c r="J4474" t="s">
        <v>137</v>
      </c>
      <c r="K4474" t="s">
        <v>138</v>
      </c>
      <c r="L4474" t="s">
        <v>13096</v>
      </c>
      <c r="M4474" t="s">
        <v>13097</v>
      </c>
      <c r="N4474">
        <v>1.9272222219999999</v>
      </c>
      <c r="O4474">
        <v>0</v>
      </c>
      <c r="P4474">
        <v>2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1.2795648605502001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1.2795648605502001</v>
      </c>
    </row>
    <row r="4475" spans="1:31" x14ac:dyDescent="0.25">
      <c r="A4475">
        <v>2383873</v>
      </c>
      <c r="B4475">
        <v>1</v>
      </c>
      <c r="C4475" t="s">
        <v>81</v>
      </c>
      <c r="D4475" t="s">
        <v>118</v>
      </c>
      <c r="E4475" t="s">
        <v>132</v>
      </c>
      <c r="F4475" t="s">
        <v>13098</v>
      </c>
      <c r="G4475" t="s">
        <v>149</v>
      </c>
      <c r="H4475" t="s">
        <v>135</v>
      </c>
      <c r="I4475" t="s">
        <v>136</v>
      </c>
      <c r="J4475" t="s">
        <v>137</v>
      </c>
      <c r="K4475" t="s">
        <v>138</v>
      </c>
      <c r="L4475" t="s">
        <v>13099</v>
      </c>
      <c r="M4475" t="s">
        <v>13100</v>
      </c>
      <c r="N4475">
        <v>3.5113888879999999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5.9953051482522</v>
      </c>
      <c r="AC4475">
        <v>0</v>
      </c>
      <c r="AD4475">
        <v>0</v>
      </c>
      <c r="AE4475">
        <v>5.9953051482522</v>
      </c>
    </row>
    <row r="4476" spans="1:31" x14ac:dyDescent="0.25">
      <c r="A4476">
        <v>2383880</v>
      </c>
      <c r="B4476">
        <v>1</v>
      </c>
      <c r="C4476" t="s">
        <v>80</v>
      </c>
      <c r="D4476" t="s">
        <v>110</v>
      </c>
      <c r="E4476" t="s">
        <v>132</v>
      </c>
      <c r="F4476" t="s">
        <v>13101</v>
      </c>
      <c r="G4476" t="s">
        <v>149</v>
      </c>
      <c r="H4476" t="s">
        <v>135</v>
      </c>
      <c r="I4476" t="s">
        <v>136</v>
      </c>
      <c r="J4476" t="s">
        <v>137</v>
      </c>
      <c r="K4476" t="s">
        <v>138</v>
      </c>
      <c r="L4476" t="s">
        <v>13102</v>
      </c>
      <c r="M4476" t="s">
        <v>13103</v>
      </c>
      <c r="N4476">
        <v>1.487777777</v>
      </c>
      <c r="O4476">
        <v>0</v>
      </c>
      <c r="P4476">
        <v>1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0.16343098166333331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0.16343098166333331</v>
      </c>
    </row>
    <row r="4477" spans="1:31" x14ac:dyDescent="0.25">
      <c r="A4477">
        <v>2383891</v>
      </c>
      <c r="B4477">
        <v>1</v>
      </c>
      <c r="C4477" t="s">
        <v>81</v>
      </c>
      <c r="D4477" t="s">
        <v>120</v>
      </c>
      <c r="E4477" t="s">
        <v>132</v>
      </c>
      <c r="F4477" t="s">
        <v>13104</v>
      </c>
      <c r="G4477" t="s">
        <v>172</v>
      </c>
      <c r="H4477" t="s">
        <v>135</v>
      </c>
      <c r="I4477" t="s">
        <v>136</v>
      </c>
      <c r="J4477" t="s">
        <v>3</v>
      </c>
      <c r="K4477" t="s">
        <v>138</v>
      </c>
      <c r="L4477" t="s">
        <v>13105</v>
      </c>
      <c r="M4477" t="s">
        <v>13106</v>
      </c>
      <c r="N4477">
        <v>1.2011111109999999</v>
      </c>
      <c r="O4477">
        <v>0</v>
      </c>
      <c r="P4477">
        <v>4</v>
      </c>
      <c r="Q4477">
        <v>0</v>
      </c>
      <c r="R4477">
        <v>0</v>
      </c>
      <c r="S4477">
        <v>0</v>
      </c>
      <c r="T4477">
        <v>3</v>
      </c>
      <c r="U4477">
        <v>0</v>
      </c>
      <c r="V4477">
        <v>0</v>
      </c>
      <c r="W4477">
        <v>0</v>
      </c>
      <c r="X4477">
        <v>0.82518265094286669</v>
      </c>
      <c r="Y4477">
        <v>0</v>
      </c>
      <c r="Z4477">
        <v>0</v>
      </c>
      <c r="AA4477">
        <v>0</v>
      </c>
      <c r="AB4477">
        <v>1.9909042509466669E-2</v>
      </c>
      <c r="AC4477">
        <v>0</v>
      </c>
      <c r="AD4477">
        <v>0</v>
      </c>
      <c r="AE4477">
        <v>0.84509169345233337</v>
      </c>
    </row>
    <row r="4478" spans="1:31" x14ac:dyDescent="0.25">
      <c r="A4478">
        <v>2383899</v>
      </c>
      <c r="B4478">
        <v>1</v>
      </c>
      <c r="C4478" t="s">
        <v>81</v>
      </c>
      <c r="D4478" t="s">
        <v>112</v>
      </c>
      <c r="E4478" t="s">
        <v>132</v>
      </c>
      <c r="F4478" t="s">
        <v>13107</v>
      </c>
      <c r="G4478" t="s">
        <v>172</v>
      </c>
      <c r="H4478" t="s">
        <v>135</v>
      </c>
      <c r="I4478" t="s">
        <v>136</v>
      </c>
      <c r="J4478" t="s">
        <v>137</v>
      </c>
      <c r="K4478" t="s">
        <v>138</v>
      </c>
      <c r="L4478" t="s">
        <v>13108</v>
      </c>
      <c r="M4478" t="s">
        <v>13109</v>
      </c>
      <c r="N4478">
        <v>0.91138888799999995</v>
      </c>
      <c r="O4478">
        <v>0</v>
      </c>
      <c r="P4478">
        <v>2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0.36094012364399169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0.36094012364399169</v>
      </c>
    </row>
    <row r="4479" spans="1:31" x14ac:dyDescent="0.25">
      <c r="A4479">
        <v>2383900</v>
      </c>
      <c r="B4479">
        <v>1</v>
      </c>
      <c r="C4479" t="s">
        <v>81</v>
      </c>
      <c r="D4479" t="s">
        <v>112</v>
      </c>
      <c r="E4479" t="s">
        <v>132</v>
      </c>
      <c r="F4479" t="s">
        <v>13110</v>
      </c>
      <c r="G4479" t="s">
        <v>149</v>
      </c>
      <c r="H4479" t="s">
        <v>135</v>
      </c>
      <c r="I4479" t="s">
        <v>136</v>
      </c>
      <c r="J4479" t="s">
        <v>137</v>
      </c>
      <c r="K4479" t="s">
        <v>138</v>
      </c>
      <c r="L4479" t="s">
        <v>13111</v>
      </c>
      <c r="M4479" t="s">
        <v>13112</v>
      </c>
      <c r="N4479">
        <v>1.6988888879999999</v>
      </c>
      <c r="O4479">
        <v>0</v>
      </c>
      <c r="P4479">
        <v>1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0.69641986743093343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0.69641986743093343</v>
      </c>
    </row>
    <row r="4480" spans="1:31" x14ac:dyDescent="0.25">
      <c r="A4480">
        <v>2383913</v>
      </c>
      <c r="B4480">
        <v>1</v>
      </c>
      <c r="C4480" t="s">
        <v>80</v>
      </c>
      <c r="D4480" t="s">
        <v>92</v>
      </c>
      <c r="E4480" t="s">
        <v>132</v>
      </c>
      <c r="F4480" t="s">
        <v>548</v>
      </c>
      <c r="G4480" t="s">
        <v>134</v>
      </c>
      <c r="H4480" t="s">
        <v>135</v>
      </c>
      <c r="I4480" t="s">
        <v>136</v>
      </c>
      <c r="J4480" t="s">
        <v>137</v>
      </c>
      <c r="K4480" t="s">
        <v>138</v>
      </c>
      <c r="L4480" t="s">
        <v>13113</v>
      </c>
      <c r="M4480" t="s">
        <v>13114</v>
      </c>
      <c r="N4480">
        <v>0.48361111099999998</v>
      </c>
      <c r="O4480">
        <v>0</v>
      </c>
      <c r="P4480">
        <v>4</v>
      </c>
      <c r="Q4480">
        <v>0</v>
      </c>
      <c r="R4480">
        <v>0</v>
      </c>
      <c r="S4480">
        <v>0</v>
      </c>
      <c r="T4480">
        <v>1</v>
      </c>
      <c r="U4480">
        <v>0</v>
      </c>
      <c r="V4480">
        <v>0</v>
      </c>
      <c r="W4480">
        <v>0</v>
      </c>
      <c r="X4480">
        <v>0.50381930349812498</v>
      </c>
      <c r="Y4480">
        <v>0</v>
      </c>
      <c r="Z4480">
        <v>0</v>
      </c>
      <c r="AA4480">
        <v>0</v>
      </c>
      <c r="AB4480">
        <v>0.42562912605800002</v>
      </c>
      <c r="AC4480">
        <v>0</v>
      </c>
      <c r="AD4480">
        <v>0</v>
      </c>
      <c r="AE4480">
        <v>0.92944842955612494</v>
      </c>
    </row>
    <row r="4481" spans="1:31" x14ac:dyDescent="0.25">
      <c r="A4481">
        <v>2383914</v>
      </c>
      <c r="B4481">
        <v>1</v>
      </c>
      <c r="C4481" t="s">
        <v>81</v>
      </c>
      <c r="D4481" t="s">
        <v>128</v>
      </c>
      <c r="E4481" t="s">
        <v>132</v>
      </c>
      <c r="F4481" t="s">
        <v>13115</v>
      </c>
      <c r="G4481" t="s">
        <v>145</v>
      </c>
      <c r="H4481" t="s">
        <v>135</v>
      </c>
      <c r="I4481" t="s">
        <v>136</v>
      </c>
      <c r="J4481" t="s">
        <v>137</v>
      </c>
      <c r="K4481" t="s">
        <v>138</v>
      </c>
      <c r="L4481" t="s">
        <v>13116</v>
      </c>
      <c r="M4481" t="s">
        <v>13117</v>
      </c>
      <c r="N4481">
        <v>1.1516666659999999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17</v>
      </c>
      <c r="U4481">
        <v>0</v>
      </c>
      <c r="V4481">
        <v>2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58.532981661237621</v>
      </c>
      <c r="AC4481">
        <v>0</v>
      </c>
      <c r="AD4481">
        <v>24.453302220193585</v>
      </c>
      <c r="AE4481">
        <v>82.986283881431206</v>
      </c>
    </row>
    <row r="4482" spans="1:31" x14ac:dyDescent="0.25">
      <c r="A4482">
        <v>2383915</v>
      </c>
      <c r="B4482">
        <v>1</v>
      </c>
      <c r="C4482" t="s">
        <v>80</v>
      </c>
      <c r="D4482" t="s">
        <v>100</v>
      </c>
      <c r="E4482" t="s">
        <v>155</v>
      </c>
      <c r="F4482" t="s">
        <v>13118</v>
      </c>
      <c r="G4482" t="s">
        <v>172</v>
      </c>
      <c r="H4482" t="s">
        <v>135</v>
      </c>
      <c r="I4482" t="s">
        <v>136</v>
      </c>
      <c r="J4482" t="s">
        <v>3</v>
      </c>
      <c r="K4482" t="s">
        <v>138</v>
      </c>
      <c r="L4482" t="s">
        <v>13119</v>
      </c>
      <c r="M4482" t="s">
        <v>13120</v>
      </c>
      <c r="N4482">
        <v>0.74277777700000003</v>
      </c>
      <c r="O4482">
        <v>0</v>
      </c>
      <c r="P4482">
        <v>13</v>
      </c>
      <c r="Q4482">
        <v>0</v>
      </c>
      <c r="R4482">
        <v>5</v>
      </c>
      <c r="S4482">
        <v>0</v>
      </c>
      <c r="T4482">
        <v>12</v>
      </c>
      <c r="U4482">
        <v>0</v>
      </c>
      <c r="V4482">
        <v>0</v>
      </c>
      <c r="W4482">
        <v>0</v>
      </c>
      <c r="X4482">
        <v>2.3421715641865006</v>
      </c>
      <c r="Y4482">
        <v>0</v>
      </c>
      <c r="Z4482">
        <v>2.0561810702726668</v>
      </c>
      <c r="AA4482">
        <v>0</v>
      </c>
      <c r="AB4482">
        <v>5.6225737131917501</v>
      </c>
      <c r="AC4482">
        <v>0</v>
      </c>
      <c r="AD4482">
        <v>0</v>
      </c>
      <c r="AE4482">
        <v>10.020926347650917</v>
      </c>
    </row>
    <row r="4483" spans="1:31" x14ac:dyDescent="0.25">
      <c r="A4483">
        <v>2383926</v>
      </c>
      <c r="B4483">
        <v>1</v>
      </c>
      <c r="C4483" t="s">
        <v>80</v>
      </c>
      <c r="D4483" t="s">
        <v>110</v>
      </c>
      <c r="E4483" t="s">
        <v>155</v>
      </c>
      <c r="F4483" t="s">
        <v>13121</v>
      </c>
      <c r="G4483" t="s">
        <v>867</v>
      </c>
      <c r="H4483" t="s">
        <v>135</v>
      </c>
      <c r="I4483" t="s">
        <v>136</v>
      </c>
      <c r="J4483" t="s">
        <v>137</v>
      </c>
      <c r="K4483" t="s">
        <v>138</v>
      </c>
      <c r="L4483" t="s">
        <v>13122</v>
      </c>
      <c r="M4483" t="s">
        <v>13123</v>
      </c>
      <c r="N4483">
        <v>0.83499999999999996</v>
      </c>
      <c r="O4483">
        <v>0</v>
      </c>
      <c r="P4483">
        <v>58</v>
      </c>
      <c r="Q4483">
        <v>0</v>
      </c>
      <c r="R4483">
        <v>0</v>
      </c>
      <c r="S4483">
        <v>0</v>
      </c>
      <c r="T4483">
        <v>11</v>
      </c>
      <c r="U4483">
        <v>0</v>
      </c>
      <c r="V4483">
        <v>0</v>
      </c>
      <c r="W4483">
        <v>0</v>
      </c>
      <c r="X4483">
        <v>11.749628103453903</v>
      </c>
      <c r="Y4483">
        <v>0</v>
      </c>
      <c r="Z4483">
        <v>0</v>
      </c>
      <c r="AA4483">
        <v>0</v>
      </c>
      <c r="AB4483">
        <v>3.5870571299706002</v>
      </c>
      <c r="AC4483">
        <v>0</v>
      </c>
      <c r="AD4483">
        <v>0</v>
      </c>
      <c r="AE4483">
        <v>15.336685233424504</v>
      </c>
    </row>
    <row r="4484" spans="1:31" x14ac:dyDescent="0.25">
      <c r="A4484">
        <v>2383937</v>
      </c>
      <c r="B4484">
        <v>1</v>
      </c>
      <c r="C4484" t="s">
        <v>80</v>
      </c>
      <c r="D4484" t="s">
        <v>108</v>
      </c>
      <c r="E4484" t="s">
        <v>155</v>
      </c>
      <c r="F4484" t="s">
        <v>13124</v>
      </c>
      <c r="G4484" t="s">
        <v>203</v>
      </c>
      <c r="H4484" t="s">
        <v>135</v>
      </c>
      <c r="I4484" t="s">
        <v>136</v>
      </c>
      <c r="J4484" t="s">
        <v>137</v>
      </c>
      <c r="K4484" t="s">
        <v>138</v>
      </c>
      <c r="L4484" t="s">
        <v>13125</v>
      </c>
      <c r="M4484" t="s">
        <v>13126</v>
      </c>
      <c r="N4484">
        <v>0.68361111100000005</v>
      </c>
      <c r="O4484">
        <v>0</v>
      </c>
      <c r="P4484">
        <v>6</v>
      </c>
      <c r="Q4484">
        <v>0</v>
      </c>
      <c r="R4484">
        <v>3</v>
      </c>
      <c r="S4484">
        <v>0</v>
      </c>
      <c r="T4484">
        <v>1</v>
      </c>
      <c r="U4484">
        <v>0</v>
      </c>
      <c r="V4484">
        <v>0</v>
      </c>
      <c r="W4484">
        <v>0</v>
      </c>
      <c r="X4484">
        <v>0.43400453725293336</v>
      </c>
      <c r="Y4484">
        <v>0</v>
      </c>
      <c r="Z4484">
        <v>0.1477869345319</v>
      </c>
      <c r="AA4484">
        <v>0</v>
      </c>
      <c r="AB4484">
        <v>0.25071769624373341</v>
      </c>
      <c r="AC4484">
        <v>0</v>
      </c>
      <c r="AD4484">
        <v>0</v>
      </c>
      <c r="AE4484">
        <v>0.83250916802856678</v>
      </c>
    </row>
    <row r="4485" spans="1:31" x14ac:dyDescent="0.25">
      <c r="A4485">
        <v>2383954</v>
      </c>
      <c r="B4485">
        <v>1</v>
      </c>
      <c r="C4485" t="s">
        <v>80</v>
      </c>
      <c r="D4485" t="s">
        <v>82</v>
      </c>
      <c r="E4485" t="s">
        <v>132</v>
      </c>
      <c r="F4485" t="s">
        <v>13127</v>
      </c>
      <c r="G4485" t="s">
        <v>149</v>
      </c>
      <c r="H4485" t="s">
        <v>135</v>
      </c>
      <c r="I4485" t="s">
        <v>136</v>
      </c>
      <c r="J4485" t="s">
        <v>137</v>
      </c>
      <c r="K4485" t="s">
        <v>138</v>
      </c>
      <c r="L4485" t="s">
        <v>13128</v>
      </c>
      <c r="M4485" t="s">
        <v>13129</v>
      </c>
      <c r="N4485">
        <v>0.82805555500000005</v>
      </c>
      <c r="O4485">
        <v>0</v>
      </c>
      <c r="P4485">
        <v>3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0.64257688482923336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0.64257688482923336</v>
      </c>
    </row>
    <row r="4486" spans="1:31" x14ac:dyDescent="0.25">
      <c r="A4486">
        <v>2383905</v>
      </c>
      <c r="B4486">
        <v>1</v>
      </c>
      <c r="C4486" t="s">
        <v>80</v>
      </c>
      <c r="D4486" t="s">
        <v>83</v>
      </c>
      <c r="E4486" t="s">
        <v>155</v>
      </c>
      <c r="F4486" t="s">
        <v>13130</v>
      </c>
      <c r="G4486" t="s">
        <v>292</v>
      </c>
      <c r="H4486" t="s">
        <v>135</v>
      </c>
      <c r="I4486" t="s">
        <v>136</v>
      </c>
      <c r="J4486" t="s">
        <v>137</v>
      </c>
      <c r="K4486" t="s">
        <v>294</v>
      </c>
      <c r="L4486" t="s">
        <v>13131</v>
      </c>
      <c r="M4486" t="s">
        <v>13132</v>
      </c>
      <c r="N4486">
        <v>4.8111111109999998</v>
      </c>
      <c r="O4486">
        <v>0</v>
      </c>
      <c r="P4486">
        <v>139</v>
      </c>
      <c r="Q4486">
        <v>0</v>
      </c>
      <c r="R4486">
        <v>0</v>
      </c>
      <c r="S4486">
        <v>0</v>
      </c>
      <c r="T4486">
        <v>5</v>
      </c>
      <c r="U4486">
        <v>0</v>
      </c>
      <c r="V4486">
        <v>0</v>
      </c>
      <c r="W4486">
        <v>0</v>
      </c>
      <c r="X4486">
        <v>182.01960180564168</v>
      </c>
      <c r="Y4486">
        <v>0</v>
      </c>
      <c r="Z4486">
        <v>0</v>
      </c>
      <c r="AA4486">
        <v>0</v>
      </c>
      <c r="AB4486">
        <v>166.76769821825454</v>
      </c>
      <c r="AC4486">
        <v>0</v>
      </c>
      <c r="AD4486">
        <v>0</v>
      </c>
      <c r="AE4486">
        <v>348.78730002389625</v>
      </c>
    </row>
    <row r="4487" spans="1:31" x14ac:dyDescent="0.25">
      <c r="A4487">
        <v>2383928</v>
      </c>
      <c r="B4487">
        <v>1</v>
      </c>
      <c r="C4487" t="s">
        <v>80</v>
      </c>
      <c r="D4487" t="s">
        <v>107</v>
      </c>
      <c r="E4487" t="s">
        <v>155</v>
      </c>
      <c r="F4487" t="s">
        <v>13133</v>
      </c>
      <c r="G4487" t="s">
        <v>203</v>
      </c>
      <c r="H4487" t="s">
        <v>135</v>
      </c>
      <c r="I4487" t="s">
        <v>136</v>
      </c>
      <c r="J4487" t="s">
        <v>137</v>
      </c>
      <c r="K4487" t="s">
        <v>138</v>
      </c>
      <c r="L4487" t="s">
        <v>13134</v>
      </c>
      <c r="M4487" t="s">
        <v>13135</v>
      </c>
      <c r="N4487">
        <v>2.8288888879999998</v>
      </c>
      <c r="O4487">
        <v>0</v>
      </c>
      <c r="P4487">
        <v>48</v>
      </c>
      <c r="Q4487">
        <v>0</v>
      </c>
      <c r="R4487">
        <v>0</v>
      </c>
      <c r="S4487">
        <v>0</v>
      </c>
      <c r="T4487">
        <v>3</v>
      </c>
      <c r="U4487">
        <v>0</v>
      </c>
      <c r="V4487">
        <v>0</v>
      </c>
      <c r="W4487">
        <v>0</v>
      </c>
      <c r="X4487">
        <v>24.169698996689615</v>
      </c>
      <c r="Y4487">
        <v>0</v>
      </c>
      <c r="Z4487">
        <v>0</v>
      </c>
      <c r="AA4487">
        <v>0</v>
      </c>
      <c r="AB4487">
        <v>6.5390746651112996</v>
      </c>
      <c r="AC4487">
        <v>0</v>
      </c>
      <c r="AD4487">
        <v>0</v>
      </c>
      <c r="AE4487">
        <v>30.708773661800915</v>
      </c>
    </row>
    <row r="4488" spans="1:31" x14ac:dyDescent="0.25">
      <c r="A4488">
        <v>2383944</v>
      </c>
      <c r="B4488">
        <v>1</v>
      </c>
      <c r="C4488" t="s">
        <v>80</v>
      </c>
      <c r="D4488" t="s">
        <v>105</v>
      </c>
      <c r="E4488" t="s">
        <v>155</v>
      </c>
      <c r="F4488" t="s">
        <v>13136</v>
      </c>
      <c r="G4488" t="s">
        <v>203</v>
      </c>
      <c r="H4488" t="s">
        <v>135</v>
      </c>
      <c r="I4488" t="s">
        <v>136</v>
      </c>
      <c r="J4488" t="s">
        <v>137</v>
      </c>
      <c r="K4488" t="s">
        <v>138</v>
      </c>
      <c r="L4488" t="s">
        <v>13137</v>
      </c>
      <c r="M4488" t="s">
        <v>13138</v>
      </c>
      <c r="N4488">
        <v>3.4386111110000002</v>
      </c>
      <c r="O4488">
        <v>0</v>
      </c>
      <c r="P4488">
        <v>30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30.072789227012859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30.072789227012859</v>
      </c>
    </row>
    <row r="4489" spans="1:31" x14ac:dyDescent="0.25">
      <c r="A4489">
        <v>2383951</v>
      </c>
      <c r="B4489">
        <v>1</v>
      </c>
      <c r="C4489" t="s">
        <v>80</v>
      </c>
      <c r="D4489" t="s">
        <v>82</v>
      </c>
      <c r="E4489" t="s">
        <v>132</v>
      </c>
      <c r="F4489" t="s">
        <v>13139</v>
      </c>
      <c r="G4489" t="s">
        <v>384</v>
      </c>
      <c r="H4489" t="s">
        <v>135</v>
      </c>
      <c r="I4489" t="s">
        <v>136</v>
      </c>
      <c r="J4489" t="s">
        <v>137</v>
      </c>
      <c r="K4489" t="s">
        <v>138</v>
      </c>
      <c r="L4489" t="s">
        <v>13140</v>
      </c>
      <c r="M4489" t="s">
        <v>13141</v>
      </c>
      <c r="N4489">
        <v>2.2994444440000001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1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6.4669318819541344</v>
      </c>
      <c r="AC4489">
        <v>0</v>
      </c>
      <c r="AD4489">
        <v>0</v>
      </c>
      <c r="AE4489">
        <v>6.4669318819541344</v>
      </c>
    </row>
    <row r="4490" spans="1:31" x14ac:dyDescent="0.25">
      <c r="A4490">
        <v>2383955</v>
      </c>
      <c r="B4490">
        <v>1</v>
      </c>
      <c r="C4490" t="s">
        <v>80</v>
      </c>
      <c r="D4490" t="s">
        <v>83</v>
      </c>
      <c r="E4490" t="s">
        <v>155</v>
      </c>
      <c r="F4490" t="s">
        <v>13142</v>
      </c>
      <c r="G4490" t="s">
        <v>292</v>
      </c>
      <c r="H4490" t="s">
        <v>135</v>
      </c>
      <c r="I4490" t="s">
        <v>136</v>
      </c>
      <c r="J4490" t="s">
        <v>137</v>
      </c>
      <c r="K4490" t="s">
        <v>294</v>
      </c>
      <c r="L4490" t="s">
        <v>13143</v>
      </c>
      <c r="M4490" t="s">
        <v>13144</v>
      </c>
      <c r="N4490">
        <v>3.1841666659999999</v>
      </c>
      <c r="O4490">
        <v>0</v>
      </c>
      <c r="P4490">
        <v>231</v>
      </c>
      <c r="Q4490">
        <v>0</v>
      </c>
      <c r="R4490">
        <v>0</v>
      </c>
      <c r="S4490">
        <v>0</v>
      </c>
      <c r="T4490">
        <v>4</v>
      </c>
      <c r="U4490">
        <v>0</v>
      </c>
      <c r="V4490">
        <v>0</v>
      </c>
      <c r="W4490">
        <v>0</v>
      </c>
      <c r="X4490">
        <v>191.07116792561251</v>
      </c>
      <c r="Y4490">
        <v>0</v>
      </c>
      <c r="Z4490">
        <v>0</v>
      </c>
      <c r="AA4490">
        <v>0</v>
      </c>
      <c r="AB4490">
        <v>12.797184660156104</v>
      </c>
      <c r="AC4490">
        <v>0</v>
      </c>
      <c r="AD4490">
        <v>0</v>
      </c>
      <c r="AE4490">
        <v>203.8683525857686</v>
      </c>
    </row>
    <row r="4491" spans="1:31" x14ac:dyDescent="0.25">
      <c r="A4491">
        <v>2383960</v>
      </c>
      <c r="B4491">
        <v>1</v>
      </c>
      <c r="C4491" t="s">
        <v>80</v>
      </c>
      <c r="D4491" t="s">
        <v>92</v>
      </c>
      <c r="E4491" t="s">
        <v>155</v>
      </c>
      <c r="F4491" t="s">
        <v>13145</v>
      </c>
      <c r="G4491" t="s">
        <v>157</v>
      </c>
      <c r="H4491" t="s">
        <v>135</v>
      </c>
      <c r="I4491" t="s">
        <v>136</v>
      </c>
      <c r="J4491" t="s">
        <v>137</v>
      </c>
      <c r="K4491" t="s">
        <v>138</v>
      </c>
      <c r="L4491" t="s">
        <v>13146</v>
      </c>
      <c r="M4491" t="s">
        <v>13147</v>
      </c>
      <c r="N4491">
        <v>1.822777777</v>
      </c>
      <c r="O4491">
        <v>0</v>
      </c>
      <c r="P4491">
        <v>9</v>
      </c>
      <c r="Q4491">
        <v>0</v>
      </c>
      <c r="R4491">
        <v>17</v>
      </c>
      <c r="S4491">
        <v>0</v>
      </c>
      <c r="T4491">
        <v>2</v>
      </c>
      <c r="U4491">
        <v>0</v>
      </c>
      <c r="V4491">
        <v>0</v>
      </c>
      <c r="W4491">
        <v>0</v>
      </c>
      <c r="X4491">
        <v>13.561404486859351</v>
      </c>
      <c r="Y4491">
        <v>0</v>
      </c>
      <c r="Z4491">
        <v>71.006039823803349</v>
      </c>
      <c r="AA4491">
        <v>0</v>
      </c>
      <c r="AB4491">
        <v>3.3496061296602666</v>
      </c>
      <c r="AC4491">
        <v>0</v>
      </c>
      <c r="AD4491">
        <v>0</v>
      </c>
      <c r="AE4491">
        <v>87.917050440322967</v>
      </c>
    </row>
    <row r="4492" spans="1:31" x14ac:dyDescent="0.25">
      <c r="A4492">
        <v>2383967</v>
      </c>
      <c r="B4492">
        <v>1</v>
      </c>
      <c r="C4492" t="s">
        <v>80</v>
      </c>
      <c r="D4492" t="s">
        <v>82</v>
      </c>
      <c r="E4492" t="s">
        <v>132</v>
      </c>
      <c r="F4492" t="s">
        <v>13148</v>
      </c>
      <c r="G4492" t="s">
        <v>149</v>
      </c>
      <c r="H4492" t="s">
        <v>135</v>
      </c>
      <c r="I4492" t="s">
        <v>136</v>
      </c>
      <c r="J4492" t="s">
        <v>137</v>
      </c>
      <c r="K4492" t="s">
        <v>138</v>
      </c>
      <c r="L4492" t="s">
        <v>13149</v>
      </c>
      <c r="M4492" t="s">
        <v>13150</v>
      </c>
      <c r="N4492">
        <v>2.2549999999999999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2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9.1980138233570496</v>
      </c>
      <c r="AC4492">
        <v>0</v>
      </c>
      <c r="AD4492">
        <v>0</v>
      </c>
      <c r="AE4492">
        <v>9.1980138233570496</v>
      </c>
    </row>
    <row r="4493" spans="1:31" x14ac:dyDescent="0.25">
      <c r="A4493">
        <v>2383968</v>
      </c>
      <c r="B4493">
        <v>1</v>
      </c>
      <c r="C4493" t="s">
        <v>80</v>
      </c>
      <c r="D4493" t="s">
        <v>105</v>
      </c>
      <c r="E4493" t="s">
        <v>155</v>
      </c>
      <c r="F4493" t="s">
        <v>13151</v>
      </c>
      <c r="G4493" t="s">
        <v>157</v>
      </c>
      <c r="H4493" t="s">
        <v>135</v>
      </c>
      <c r="I4493" t="s">
        <v>136</v>
      </c>
      <c r="J4493" t="s">
        <v>137</v>
      </c>
      <c r="K4493" t="s">
        <v>138</v>
      </c>
      <c r="L4493" t="s">
        <v>13152</v>
      </c>
      <c r="M4493" t="s">
        <v>13153</v>
      </c>
      <c r="N4493">
        <v>1.632222222</v>
      </c>
      <c r="O4493">
        <v>0</v>
      </c>
      <c r="P4493">
        <v>136</v>
      </c>
      <c r="Q4493">
        <v>0</v>
      </c>
      <c r="R4493">
        <v>0</v>
      </c>
      <c r="S4493">
        <v>0</v>
      </c>
      <c r="T4493">
        <v>3</v>
      </c>
      <c r="U4493">
        <v>0</v>
      </c>
      <c r="V4493">
        <v>0</v>
      </c>
      <c r="W4493">
        <v>0</v>
      </c>
      <c r="X4493">
        <v>51.436550180600939</v>
      </c>
      <c r="Y4493">
        <v>0</v>
      </c>
      <c r="Z4493">
        <v>0</v>
      </c>
      <c r="AA4493">
        <v>0</v>
      </c>
      <c r="AB4493">
        <v>5.3006835822849334</v>
      </c>
      <c r="AC4493">
        <v>0</v>
      </c>
      <c r="AD4493">
        <v>0</v>
      </c>
      <c r="AE4493">
        <v>56.737233762885872</v>
      </c>
    </row>
    <row r="4494" spans="1:31" x14ac:dyDescent="0.25">
      <c r="A4494">
        <v>2383987</v>
      </c>
      <c r="B4494">
        <v>1</v>
      </c>
      <c r="C4494" t="s">
        <v>81</v>
      </c>
      <c r="D4494" t="s">
        <v>123</v>
      </c>
      <c r="E4494" t="s">
        <v>155</v>
      </c>
      <c r="F4494" t="s">
        <v>8793</v>
      </c>
      <c r="G4494" t="s">
        <v>203</v>
      </c>
      <c r="H4494" t="s">
        <v>135</v>
      </c>
      <c r="I4494" t="s">
        <v>136</v>
      </c>
      <c r="J4494" t="s">
        <v>137</v>
      </c>
      <c r="K4494" t="s">
        <v>138</v>
      </c>
      <c r="L4494" t="s">
        <v>13154</v>
      </c>
      <c r="M4494" t="s">
        <v>13155</v>
      </c>
      <c r="N4494">
        <v>1.805555555</v>
      </c>
      <c r="O4494">
        <v>0</v>
      </c>
      <c r="P4494">
        <v>27</v>
      </c>
      <c r="Q4494">
        <v>0</v>
      </c>
      <c r="R4494">
        <v>0</v>
      </c>
      <c r="S4494">
        <v>0</v>
      </c>
      <c r="T4494">
        <v>1</v>
      </c>
      <c r="U4494">
        <v>0</v>
      </c>
      <c r="V4494">
        <v>0</v>
      </c>
      <c r="W4494">
        <v>0</v>
      </c>
      <c r="X4494">
        <v>14.198046160090071</v>
      </c>
      <c r="Y4494">
        <v>0</v>
      </c>
      <c r="Z4494">
        <v>0</v>
      </c>
      <c r="AA4494">
        <v>0</v>
      </c>
      <c r="AB4494">
        <v>1.7918931633333332E-5</v>
      </c>
      <c r="AC4494">
        <v>0</v>
      </c>
      <c r="AD4494">
        <v>0</v>
      </c>
      <c r="AE4494">
        <v>14.198064079021703</v>
      </c>
    </row>
    <row r="4495" spans="1:31" x14ac:dyDescent="0.25">
      <c r="A4495">
        <v>2384001</v>
      </c>
      <c r="B4495">
        <v>1</v>
      </c>
      <c r="C4495" t="s">
        <v>80</v>
      </c>
      <c r="D4495" t="s">
        <v>97</v>
      </c>
      <c r="E4495" t="s">
        <v>132</v>
      </c>
      <c r="F4495" t="s">
        <v>13156</v>
      </c>
      <c r="G4495" t="s">
        <v>149</v>
      </c>
      <c r="H4495" t="s">
        <v>135</v>
      </c>
      <c r="I4495" t="s">
        <v>136</v>
      </c>
      <c r="J4495" t="s">
        <v>137</v>
      </c>
      <c r="K4495" t="s">
        <v>138</v>
      </c>
      <c r="L4495" t="s">
        <v>13157</v>
      </c>
      <c r="M4495" t="s">
        <v>13158</v>
      </c>
      <c r="N4495">
        <v>1.0577777770000001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0.17749314159663332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0.17749314159663332</v>
      </c>
    </row>
    <row r="4496" spans="1:31" x14ac:dyDescent="0.25">
      <c r="A4496">
        <v>2384010</v>
      </c>
      <c r="B4496">
        <v>1</v>
      </c>
      <c r="C4496" t="s">
        <v>81</v>
      </c>
      <c r="D4496" t="s">
        <v>128</v>
      </c>
      <c r="E4496" t="s">
        <v>132</v>
      </c>
      <c r="F4496" t="s">
        <v>1326</v>
      </c>
      <c r="G4496" t="s">
        <v>145</v>
      </c>
      <c r="H4496" t="s">
        <v>135</v>
      </c>
      <c r="I4496" t="s">
        <v>136</v>
      </c>
      <c r="J4496" t="s">
        <v>137</v>
      </c>
      <c r="K4496" t="s">
        <v>138</v>
      </c>
      <c r="L4496" t="s">
        <v>13159</v>
      </c>
      <c r="M4496" t="s">
        <v>13160</v>
      </c>
      <c r="N4496">
        <v>0.86416666600000003</v>
      </c>
      <c r="O4496">
        <v>0</v>
      </c>
      <c r="P4496">
        <v>10</v>
      </c>
      <c r="Q4496">
        <v>0</v>
      </c>
      <c r="R4496">
        <v>0</v>
      </c>
      <c r="S4496">
        <v>0</v>
      </c>
      <c r="T4496">
        <v>1</v>
      </c>
      <c r="U4496">
        <v>0</v>
      </c>
      <c r="V4496">
        <v>0</v>
      </c>
      <c r="W4496">
        <v>0</v>
      </c>
      <c r="X4496">
        <v>2.0315147833957332</v>
      </c>
      <c r="Y4496">
        <v>0</v>
      </c>
      <c r="Z4496">
        <v>0</v>
      </c>
      <c r="AA4496">
        <v>0</v>
      </c>
      <c r="AB4496">
        <v>1.2724632545438499</v>
      </c>
      <c r="AC4496">
        <v>0</v>
      </c>
      <c r="AD4496">
        <v>0</v>
      </c>
      <c r="AE4496">
        <v>3.3039780379395829</v>
      </c>
    </row>
    <row r="4497" spans="1:31" x14ac:dyDescent="0.25">
      <c r="A4497">
        <v>2384014</v>
      </c>
      <c r="B4497">
        <v>1</v>
      </c>
      <c r="C4497" t="s">
        <v>80</v>
      </c>
      <c r="D4497" t="s">
        <v>101</v>
      </c>
      <c r="E4497" t="s">
        <v>155</v>
      </c>
      <c r="F4497" t="s">
        <v>13161</v>
      </c>
      <c r="G4497" t="s">
        <v>161</v>
      </c>
      <c r="H4497" t="s">
        <v>135</v>
      </c>
      <c r="I4497" t="s">
        <v>136</v>
      </c>
      <c r="J4497" t="s">
        <v>137</v>
      </c>
      <c r="K4497" t="s">
        <v>138</v>
      </c>
      <c r="L4497" t="s">
        <v>13162</v>
      </c>
      <c r="M4497" t="s">
        <v>13163</v>
      </c>
      <c r="N4497">
        <v>0.44027777699999998</v>
      </c>
      <c r="O4497">
        <v>0</v>
      </c>
      <c r="P4497">
        <v>68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4.7550722136539525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4.7550722136539525</v>
      </c>
    </row>
    <row r="4498" spans="1:31" x14ac:dyDescent="0.25">
      <c r="A4498">
        <v>2384026</v>
      </c>
      <c r="B4498">
        <v>1</v>
      </c>
      <c r="C4498" t="s">
        <v>80</v>
      </c>
      <c r="D4498" t="s">
        <v>96</v>
      </c>
      <c r="E4498" t="s">
        <v>155</v>
      </c>
      <c r="F4498" t="s">
        <v>13164</v>
      </c>
      <c r="G4498" t="s">
        <v>594</v>
      </c>
      <c r="H4498" t="s">
        <v>135</v>
      </c>
      <c r="I4498" t="s">
        <v>136</v>
      </c>
      <c r="J4498" t="s">
        <v>137</v>
      </c>
      <c r="K4498" t="s">
        <v>138</v>
      </c>
      <c r="L4498" t="s">
        <v>13165</v>
      </c>
      <c r="M4498" t="s">
        <v>13166</v>
      </c>
      <c r="N4498">
        <v>0.76611111099999996</v>
      </c>
      <c r="O4498">
        <v>0</v>
      </c>
      <c r="P4498">
        <v>18</v>
      </c>
      <c r="Q4498">
        <v>0</v>
      </c>
      <c r="R4498">
        <v>0</v>
      </c>
      <c r="S4498">
        <v>0</v>
      </c>
      <c r="T4498">
        <v>2</v>
      </c>
      <c r="U4498">
        <v>0</v>
      </c>
      <c r="V4498">
        <v>0</v>
      </c>
      <c r="W4498">
        <v>0</v>
      </c>
      <c r="X4498">
        <v>3.7230385275079683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3.7230385275079683</v>
      </c>
    </row>
    <row r="4499" spans="1:31" x14ac:dyDescent="0.25">
      <c r="A4499">
        <v>2383948</v>
      </c>
      <c r="B4499">
        <v>1</v>
      </c>
      <c r="C4499" t="s">
        <v>80</v>
      </c>
      <c r="D4499" t="s">
        <v>86</v>
      </c>
      <c r="E4499" t="s">
        <v>132</v>
      </c>
      <c r="F4499" t="s">
        <v>13167</v>
      </c>
      <c r="G4499" t="s">
        <v>145</v>
      </c>
      <c r="H4499" t="s">
        <v>135</v>
      </c>
      <c r="I4499" t="s">
        <v>136</v>
      </c>
      <c r="J4499" t="s">
        <v>137</v>
      </c>
      <c r="K4499" t="s">
        <v>138</v>
      </c>
      <c r="L4499" t="s">
        <v>13168</v>
      </c>
      <c r="M4499" t="s">
        <v>13169</v>
      </c>
      <c r="N4499">
        <v>3.8244444440000001</v>
      </c>
      <c r="O4499">
        <v>0</v>
      </c>
      <c r="P4499">
        <v>44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32.167633654311132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32.167633654311132</v>
      </c>
    </row>
    <row r="4500" spans="1:31" x14ac:dyDescent="0.25">
      <c r="A4500">
        <v>2384000</v>
      </c>
      <c r="B4500">
        <v>1</v>
      </c>
      <c r="C4500" t="s">
        <v>80</v>
      </c>
      <c r="D4500" t="s">
        <v>103</v>
      </c>
      <c r="E4500" t="s">
        <v>132</v>
      </c>
      <c r="F4500" t="s">
        <v>13170</v>
      </c>
      <c r="G4500" t="s">
        <v>145</v>
      </c>
      <c r="H4500" t="s">
        <v>135</v>
      </c>
      <c r="I4500" t="s">
        <v>136</v>
      </c>
      <c r="J4500" t="s">
        <v>137</v>
      </c>
      <c r="K4500" t="s">
        <v>138</v>
      </c>
      <c r="L4500" t="s">
        <v>13171</v>
      </c>
      <c r="M4500" t="s">
        <v>13172</v>
      </c>
      <c r="N4500">
        <v>1.6319444439999999</v>
      </c>
      <c r="O4500">
        <v>0</v>
      </c>
      <c r="P4500">
        <v>2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0.48129882621973341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0.48129882621973341</v>
      </c>
    </row>
    <row r="4501" spans="1:31" x14ac:dyDescent="0.25">
      <c r="A4501">
        <v>2384030</v>
      </c>
      <c r="B4501">
        <v>1</v>
      </c>
      <c r="C4501" t="s">
        <v>80</v>
      </c>
      <c r="D4501" t="s">
        <v>103</v>
      </c>
      <c r="E4501" t="s">
        <v>155</v>
      </c>
      <c r="F4501" t="s">
        <v>13173</v>
      </c>
      <c r="G4501" t="s">
        <v>161</v>
      </c>
      <c r="H4501" t="s">
        <v>135</v>
      </c>
      <c r="I4501" t="s">
        <v>136</v>
      </c>
      <c r="J4501" t="s">
        <v>137</v>
      </c>
      <c r="K4501" t="s">
        <v>138</v>
      </c>
      <c r="L4501" t="s">
        <v>13174</v>
      </c>
      <c r="M4501" t="s">
        <v>13175</v>
      </c>
      <c r="N4501">
        <v>0.66222222200000003</v>
      </c>
      <c r="O4501">
        <v>0</v>
      </c>
      <c r="P4501">
        <v>15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3.3336197710166009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3.3336197710166009</v>
      </c>
    </row>
    <row r="4502" spans="1:31" x14ac:dyDescent="0.25">
      <c r="A4502">
        <v>2383845</v>
      </c>
      <c r="B4502">
        <v>1</v>
      </c>
      <c r="C4502" t="s">
        <v>80</v>
      </c>
      <c r="D4502" t="s">
        <v>97</v>
      </c>
      <c r="E4502" t="s">
        <v>132</v>
      </c>
      <c r="F4502" t="s">
        <v>13176</v>
      </c>
      <c r="G4502" t="s">
        <v>161</v>
      </c>
      <c r="H4502" t="s">
        <v>135</v>
      </c>
      <c r="I4502" t="s">
        <v>136</v>
      </c>
      <c r="J4502" t="s">
        <v>137</v>
      </c>
      <c r="K4502" t="s">
        <v>138</v>
      </c>
      <c r="L4502" t="s">
        <v>13177</v>
      </c>
      <c r="M4502" t="s">
        <v>13178</v>
      </c>
      <c r="N4502">
        <v>1.0055555549999999</v>
      </c>
      <c r="O4502">
        <v>0</v>
      </c>
      <c r="P4502">
        <v>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0.22288085158842499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0.22288085158842499</v>
      </c>
    </row>
    <row r="4503" spans="1:31" x14ac:dyDescent="0.25">
      <c r="A4503">
        <v>2384009</v>
      </c>
      <c r="B4503">
        <v>1</v>
      </c>
      <c r="C4503" t="s">
        <v>80</v>
      </c>
      <c r="D4503" t="s">
        <v>101</v>
      </c>
      <c r="E4503" t="s">
        <v>155</v>
      </c>
      <c r="F4503" t="s">
        <v>13179</v>
      </c>
      <c r="G4503" t="s">
        <v>172</v>
      </c>
      <c r="H4503" t="s">
        <v>135</v>
      </c>
      <c r="I4503" t="s">
        <v>136</v>
      </c>
      <c r="J4503" t="s">
        <v>3</v>
      </c>
      <c r="K4503" t="s">
        <v>138</v>
      </c>
      <c r="L4503" t="s">
        <v>13180</v>
      </c>
      <c r="M4503" t="s">
        <v>13181</v>
      </c>
      <c r="N4503">
        <v>1.713333333</v>
      </c>
      <c r="O4503">
        <v>0</v>
      </c>
      <c r="P4503">
        <v>208</v>
      </c>
      <c r="Q4503">
        <v>0</v>
      </c>
      <c r="R4503">
        <v>0</v>
      </c>
      <c r="S4503">
        <v>0</v>
      </c>
      <c r="T4503">
        <v>3</v>
      </c>
      <c r="U4503">
        <v>0</v>
      </c>
      <c r="V4503">
        <v>0</v>
      </c>
      <c r="W4503">
        <v>0</v>
      </c>
      <c r="X4503">
        <v>73.653492927358144</v>
      </c>
      <c r="Y4503">
        <v>0</v>
      </c>
      <c r="Z4503">
        <v>0</v>
      </c>
      <c r="AA4503">
        <v>0</v>
      </c>
      <c r="AB4503">
        <v>3.9286083693650333</v>
      </c>
      <c r="AC4503">
        <v>0</v>
      </c>
      <c r="AD4503">
        <v>0</v>
      </c>
      <c r="AE4503">
        <v>77.582101296723181</v>
      </c>
    </row>
    <row r="4504" spans="1:31" x14ac:dyDescent="0.25">
      <c r="A4504">
        <v>2384051</v>
      </c>
      <c r="B4504">
        <v>1</v>
      </c>
      <c r="C4504" t="s">
        <v>80</v>
      </c>
      <c r="D4504" t="s">
        <v>83</v>
      </c>
      <c r="E4504" t="s">
        <v>132</v>
      </c>
      <c r="F4504" t="s">
        <v>13182</v>
      </c>
      <c r="G4504" t="s">
        <v>149</v>
      </c>
      <c r="H4504" t="s">
        <v>135</v>
      </c>
      <c r="I4504" t="s">
        <v>136</v>
      </c>
      <c r="J4504" t="s">
        <v>137</v>
      </c>
      <c r="K4504" t="s">
        <v>138</v>
      </c>
      <c r="L4504" t="s">
        <v>13183</v>
      </c>
      <c r="M4504" t="s">
        <v>13184</v>
      </c>
      <c r="N4504">
        <v>1.582777777</v>
      </c>
      <c r="O4504">
        <v>0</v>
      </c>
      <c r="P4504">
        <v>2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1.3261965327914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1.3261965327914</v>
      </c>
    </row>
    <row r="4505" spans="1:31" x14ac:dyDescent="0.25">
      <c r="A4505">
        <v>2384061</v>
      </c>
      <c r="B4505">
        <v>1</v>
      </c>
      <c r="C4505" t="s">
        <v>81</v>
      </c>
      <c r="D4505" t="s">
        <v>126</v>
      </c>
      <c r="E4505" t="s">
        <v>155</v>
      </c>
      <c r="F4505" t="s">
        <v>13185</v>
      </c>
      <c r="G4505" t="s">
        <v>203</v>
      </c>
      <c r="H4505" t="s">
        <v>135</v>
      </c>
      <c r="I4505" t="s">
        <v>136</v>
      </c>
      <c r="J4505" t="s">
        <v>137</v>
      </c>
      <c r="K4505" t="s">
        <v>138</v>
      </c>
      <c r="L4505" t="s">
        <v>13186</v>
      </c>
      <c r="M4505" t="s">
        <v>13187</v>
      </c>
      <c r="N4505">
        <v>0.88666666599999999</v>
      </c>
      <c r="O4505">
        <v>0</v>
      </c>
      <c r="P4505">
        <v>15</v>
      </c>
      <c r="Q4505">
        <v>0</v>
      </c>
      <c r="R4505">
        <v>1</v>
      </c>
      <c r="S4505">
        <v>0</v>
      </c>
      <c r="T4505">
        <v>4</v>
      </c>
      <c r="U4505">
        <v>0</v>
      </c>
      <c r="V4505">
        <v>0</v>
      </c>
      <c r="W4505">
        <v>0</v>
      </c>
      <c r="X4505">
        <v>1.1053394816331001</v>
      </c>
      <c r="Y4505">
        <v>0</v>
      </c>
      <c r="Z4505">
        <v>1.7477675215453055</v>
      </c>
      <c r="AA4505">
        <v>0</v>
      </c>
      <c r="AB4505">
        <v>1.5999996600887416</v>
      </c>
      <c r="AC4505">
        <v>0</v>
      </c>
      <c r="AD4505">
        <v>0</v>
      </c>
      <c r="AE4505">
        <v>4.453106663267147</v>
      </c>
    </row>
    <row r="4506" spans="1:31" x14ac:dyDescent="0.25">
      <c r="A4506">
        <v>2383940</v>
      </c>
      <c r="B4506">
        <v>1</v>
      </c>
      <c r="C4506" t="s">
        <v>81</v>
      </c>
      <c r="D4506" t="s">
        <v>121</v>
      </c>
      <c r="E4506" t="s">
        <v>155</v>
      </c>
      <c r="F4506" t="s">
        <v>13188</v>
      </c>
      <c r="G4506" t="s">
        <v>172</v>
      </c>
      <c r="H4506" t="s">
        <v>135</v>
      </c>
      <c r="I4506" t="s">
        <v>136</v>
      </c>
      <c r="J4506" t="s">
        <v>3</v>
      </c>
      <c r="K4506" t="s">
        <v>138</v>
      </c>
      <c r="L4506" t="s">
        <v>13189</v>
      </c>
      <c r="M4506" t="s">
        <v>13190</v>
      </c>
      <c r="N4506">
        <v>4.6491666660000002</v>
      </c>
      <c r="O4506">
        <v>0</v>
      </c>
      <c r="P4506">
        <v>185</v>
      </c>
      <c r="Q4506">
        <v>0</v>
      </c>
      <c r="R4506">
        <v>2</v>
      </c>
      <c r="S4506">
        <v>0</v>
      </c>
      <c r="T4506">
        <v>137</v>
      </c>
      <c r="U4506">
        <v>0</v>
      </c>
      <c r="V4506">
        <v>0</v>
      </c>
      <c r="W4506">
        <v>0</v>
      </c>
      <c r="X4506">
        <v>135.7179737721639</v>
      </c>
      <c r="Y4506">
        <v>0</v>
      </c>
      <c r="Z4506">
        <v>0.21339881875252503</v>
      </c>
      <c r="AA4506">
        <v>0</v>
      </c>
      <c r="AB4506">
        <v>320.46299520946837</v>
      </c>
      <c r="AC4506">
        <v>0</v>
      </c>
      <c r="AD4506">
        <v>0</v>
      </c>
      <c r="AE4506">
        <v>456.39436780038477</v>
      </c>
    </row>
    <row r="4507" spans="1:31" x14ac:dyDescent="0.25">
      <c r="A4507">
        <v>2383995</v>
      </c>
      <c r="B4507">
        <v>1</v>
      </c>
      <c r="C4507" t="s">
        <v>80</v>
      </c>
      <c r="D4507" t="s">
        <v>105</v>
      </c>
      <c r="E4507" t="s">
        <v>132</v>
      </c>
      <c r="F4507" t="s">
        <v>13191</v>
      </c>
      <c r="G4507" t="s">
        <v>134</v>
      </c>
      <c r="H4507" t="s">
        <v>135</v>
      </c>
      <c r="I4507" t="s">
        <v>136</v>
      </c>
      <c r="J4507" t="s">
        <v>137</v>
      </c>
      <c r="K4507" t="s">
        <v>138</v>
      </c>
      <c r="L4507" t="s">
        <v>13192</v>
      </c>
      <c r="M4507" t="s">
        <v>13193</v>
      </c>
      <c r="N4507">
        <v>3.0538888879999999</v>
      </c>
      <c r="O4507">
        <v>0</v>
      </c>
      <c r="P4507">
        <v>8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5.8978809023193994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5.8978809023193994</v>
      </c>
    </row>
    <row r="4508" spans="1:31" x14ac:dyDescent="0.25">
      <c r="A4508">
        <v>2384036</v>
      </c>
      <c r="B4508">
        <v>1</v>
      </c>
      <c r="C4508" t="s">
        <v>80</v>
      </c>
      <c r="D4508" t="s">
        <v>108</v>
      </c>
      <c r="E4508" t="s">
        <v>155</v>
      </c>
      <c r="F4508" t="s">
        <v>13194</v>
      </c>
      <c r="G4508" t="s">
        <v>157</v>
      </c>
      <c r="H4508" t="s">
        <v>135</v>
      </c>
      <c r="I4508" t="s">
        <v>136</v>
      </c>
      <c r="J4508" t="s">
        <v>137</v>
      </c>
      <c r="K4508" t="s">
        <v>138</v>
      </c>
      <c r="L4508" t="s">
        <v>13195</v>
      </c>
      <c r="M4508" t="s">
        <v>13196</v>
      </c>
      <c r="N4508">
        <v>3.2013888879999999</v>
      </c>
      <c r="O4508">
        <v>0</v>
      </c>
      <c r="P4508">
        <v>38</v>
      </c>
      <c r="Q4508">
        <v>0</v>
      </c>
      <c r="R4508">
        <v>5</v>
      </c>
      <c r="S4508">
        <v>0</v>
      </c>
      <c r="T4508">
        <v>6</v>
      </c>
      <c r="U4508">
        <v>0</v>
      </c>
      <c r="V4508">
        <v>0</v>
      </c>
      <c r="W4508">
        <v>0</v>
      </c>
      <c r="X4508">
        <v>30.226351806976322</v>
      </c>
      <c r="Y4508">
        <v>0</v>
      </c>
      <c r="Z4508">
        <v>6.7561518072601841</v>
      </c>
      <c r="AA4508">
        <v>0</v>
      </c>
      <c r="AB4508">
        <v>22.746787440214451</v>
      </c>
      <c r="AC4508">
        <v>0</v>
      </c>
      <c r="AD4508">
        <v>0</v>
      </c>
      <c r="AE4508">
        <v>59.729291054450954</v>
      </c>
    </row>
    <row r="4509" spans="1:31" x14ac:dyDescent="0.25">
      <c r="A4509">
        <v>2384039</v>
      </c>
      <c r="B4509">
        <v>1</v>
      </c>
      <c r="C4509" t="s">
        <v>80</v>
      </c>
      <c r="D4509" t="s">
        <v>83</v>
      </c>
      <c r="E4509" t="s">
        <v>155</v>
      </c>
      <c r="F4509" t="s">
        <v>13197</v>
      </c>
      <c r="G4509" t="s">
        <v>172</v>
      </c>
      <c r="H4509" t="s">
        <v>135</v>
      </c>
      <c r="I4509" t="s">
        <v>136</v>
      </c>
      <c r="J4509" t="s">
        <v>3</v>
      </c>
      <c r="K4509" t="s">
        <v>138</v>
      </c>
      <c r="L4509" t="s">
        <v>13198</v>
      </c>
      <c r="M4509" t="s">
        <v>13199</v>
      </c>
      <c r="N4509">
        <v>2.136111111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9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26.69284797025254</v>
      </c>
      <c r="AC4509">
        <v>0</v>
      </c>
      <c r="AD4509">
        <v>0</v>
      </c>
      <c r="AE4509">
        <v>26.69284797025254</v>
      </c>
    </row>
    <row r="4510" spans="1:31" x14ac:dyDescent="0.25">
      <c r="A4510">
        <v>2384040</v>
      </c>
      <c r="B4510">
        <v>1</v>
      </c>
      <c r="C4510" t="s">
        <v>81</v>
      </c>
      <c r="D4510" t="s">
        <v>118</v>
      </c>
      <c r="E4510" t="s">
        <v>132</v>
      </c>
      <c r="F4510" t="s">
        <v>13200</v>
      </c>
      <c r="G4510" t="s">
        <v>149</v>
      </c>
      <c r="H4510" t="s">
        <v>135</v>
      </c>
      <c r="I4510" t="s">
        <v>136</v>
      </c>
      <c r="J4510" t="s">
        <v>137</v>
      </c>
      <c r="K4510" t="s">
        <v>138</v>
      </c>
      <c r="L4510" t="s">
        <v>13201</v>
      </c>
      <c r="M4510" t="s">
        <v>13202</v>
      </c>
      <c r="N4510">
        <v>2.2174999999999998</v>
      </c>
      <c r="O4510">
        <v>0</v>
      </c>
      <c r="P4510">
        <v>9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3.3646392991427021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3.3646392991427021</v>
      </c>
    </row>
    <row r="4511" spans="1:31" x14ac:dyDescent="0.25">
      <c r="A4511">
        <v>2384042</v>
      </c>
      <c r="B4511">
        <v>1</v>
      </c>
      <c r="C4511" t="s">
        <v>80</v>
      </c>
      <c r="D4511" t="s">
        <v>93</v>
      </c>
      <c r="E4511" t="s">
        <v>155</v>
      </c>
      <c r="F4511" t="s">
        <v>461</v>
      </c>
      <c r="G4511" t="s">
        <v>203</v>
      </c>
      <c r="H4511" t="s">
        <v>135</v>
      </c>
      <c r="I4511" t="s">
        <v>136</v>
      </c>
      <c r="J4511" t="s">
        <v>137</v>
      </c>
      <c r="K4511" t="s">
        <v>138</v>
      </c>
      <c r="L4511" t="s">
        <v>13203</v>
      </c>
      <c r="M4511" t="s">
        <v>13204</v>
      </c>
      <c r="N4511">
        <v>1.6363888879999999</v>
      </c>
      <c r="O4511">
        <v>0</v>
      </c>
      <c r="P4511">
        <v>45</v>
      </c>
      <c r="Q4511">
        <v>0</v>
      </c>
      <c r="R4511">
        <v>0</v>
      </c>
      <c r="S4511">
        <v>0</v>
      </c>
      <c r="T4511">
        <v>2</v>
      </c>
      <c r="U4511">
        <v>0</v>
      </c>
      <c r="V4511">
        <v>0</v>
      </c>
      <c r="W4511">
        <v>0</v>
      </c>
      <c r="X4511">
        <v>17.702391853102437</v>
      </c>
      <c r="Y4511">
        <v>0</v>
      </c>
      <c r="Z4511">
        <v>0</v>
      </c>
      <c r="AA4511">
        <v>0</v>
      </c>
      <c r="AB4511">
        <v>15.808312251473582</v>
      </c>
      <c r="AC4511">
        <v>0</v>
      </c>
      <c r="AD4511">
        <v>0</v>
      </c>
      <c r="AE4511">
        <v>33.510704104576021</v>
      </c>
    </row>
    <row r="4512" spans="1:31" x14ac:dyDescent="0.25">
      <c r="A4512">
        <v>2384043</v>
      </c>
      <c r="B4512">
        <v>1</v>
      </c>
      <c r="C4512" t="s">
        <v>80</v>
      </c>
      <c r="D4512" t="s">
        <v>98</v>
      </c>
      <c r="E4512" t="s">
        <v>132</v>
      </c>
      <c r="F4512" t="s">
        <v>13205</v>
      </c>
      <c r="G4512" t="s">
        <v>149</v>
      </c>
      <c r="H4512" t="s">
        <v>135</v>
      </c>
      <c r="I4512" t="s">
        <v>136</v>
      </c>
      <c r="J4512" t="s">
        <v>137</v>
      </c>
      <c r="K4512" t="s">
        <v>138</v>
      </c>
      <c r="L4512" t="s">
        <v>13206</v>
      </c>
      <c r="M4512" t="s">
        <v>13207</v>
      </c>
      <c r="N4512">
        <v>2.809722222</v>
      </c>
      <c r="O4512">
        <v>0</v>
      </c>
      <c r="P4512">
        <v>9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6.54301129407835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6.54301129407835</v>
      </c>
    </row>
    <row r="4513" spans="1:31" x14ac:dyDescent="0.25">
      <c r="A4513">
        <v>2384080</v>
      </c>
      <c r="B4513">
        <v>1</v>
      </c>
      <c r="C4513" t="s">
        <v>80</v>
      </c>
      <c r="D4513" t="s">
        <v>110</v>
      </c>
      <c r="E4513" t="s">
        <v>132</v>
      </c>
      <c r="F4513" t="s">
        <v>13208</v>
      </c>
      <c r="G4513" t="s">
        <v>149</v>
      </c>
      <c r="H4513" t="s">
        <v>135</v>
      </c>
      <c r="I4513" t="s">
        <v>136</v>
      </c>
      <c r="J4513" t="s">
        <v>137</v>
      </c>
      <c r="K4513" t="s">
        <v>138</v>
      </c>
      <c r="L4513" t="s">
        <v>13209</v>
      </c>
      <c r="M4513" t="s">
        <v>13210</v>
      </c>
      <c r="N4513">
        <v>1.6297222220000001</v>
      </c>
      <c r="O4513">
        <v>0</v>
      </c>
      <c r="P4513">
        <v>2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0.47700156244853326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0.47700156244853326</v>
      </c>
    </row>
    <row r="4514" spans="1:31" x14ac:dyDescent="0.25">
      <c r="A4514">
        <v>2384089</v>
      </c>
      <c r="B4514">
        <v>1</v>
      </c>
      <c r="C4514" t="s">
        <v>81</v>
      </c>
      <c r="D4514" t="s">
        <v>123</v>
      </c>
      <c r="E4514" t="s">
        <v>155</v>
      </c>
      <c r="F4514" t="s">
        <v>12354</v>
      </c>
      <c r="G4514" t="s">
        <v>203</v>
      </c>
      <c r="H4514" t="s">
        <v>135</v>
      </c>
      <c r="I4514" t="s">
        <v>136</v>
      </c>
      <c r="J4514" t="s">
        <v>137</v>
      </c>
      <c r="K4514" t="s">
        <v>138</v>
      </c>
      <c r="L4514" t="s">
        <v>13211</v>
      </c>
      <c r="M4514" t="s">
        <v>13212</v>
      </c>
      <c r="N4514">
        <v>0.61777777700000003</v>
      </c>
      <c r="O4514">
        <v>0</v>
      </c>
      <c r="P4514">
        <v>0</v>
      </c>
      <c r="Q4514">
        <v>0</v>
      </c>
      <c r="R4514">
        <v>4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9.507606245269999</v>
      </c>
      <c r="AA4514">
        <v>0</v>
      </c>
      <c r="AB4514">
        <v>0</v>
      </c>
      <c r="AC4514">
        <v>0</v>
      </c>
      <c r="AD4514">
        <v>0</v>
      </c>
      <c r="AE4514">
        <v>9.507606245269999</v>
      </c>
    </row>
    <row r="4515" spans="1:31" x14ac:dyDescent="0.25">
      <c r="A4515">
        <v>2384110</v>
      </c>
      <c r="B4515">
        <v>1</v>
      </c>
      <c r="C4515" t="s">
        <v>80</v>
      </c>
      <c r="D4515" t="s">
        <v>96</v>
      </c>
      <c r="E4515" t="s">
        <v>155</v>
      </c>
      <c r="F4515" t="s">
        <v>13213</v>
      </c>
      <c r="G4515" t="s">
        <v>161</v>
      </c>
      <c r="H4515" t="s">
        <v>135</v>
      </c>
      <c r="I4515" t="s">
        <v>136</v>
      </c>
      <c r="J4515" t="s">
        <v>137</v>
      </c>
      <c r="K4515" t="s">
        <v>138</v>
      </c>
      <c r="L4515" t="s">
        <v>13214</v>
      </c>
      <c r="M4515" t="s">
        <v>13215</v>
      </c>
      <c r="N4515">
        <v>0.334166666</v>
      </c>
      <c r="O4515">
        <v>0</v>
      </c>
      <c r="P4515">
        <v>128</v>
      </c>
      <c r="Q4515">
        <v>0</v>
      </c>
      <c r="R4515">
        <v>0</v>
      </c>
      <c r="S4515">
        <v>0</v>
      </c>
      <c r="T4515">
        <v>5</v>
      </c>
      <c r="U4515">
        <v>0</v>
      </c>
      <c r="V4515">
        <v>0</v>
      </c>
      <c r="W4515">
        <v>0</v>
      </c>
      <c r="X4515">
        <v>13.849289458191874</v>
      </c>
      <c r="Y4515">
        <v>0</v>
      </c>
      <c r="Z4515">
        <v>0</v>
      </c>
      <c r="AA4515">
        <v>0</v>
      </c>
      <c r="AB4515">
        <v>9.1139870816457744</v>
      </c>
      <c r="AC4515">
        <v>0</v>
      </c>
      <c r="AD4515">
        <v>0</v>
      </c>
      <c r="AE4515">
        <v>22.963276539837651</v>
      </c>
    </row>
    <row r="4516" spans="1:31" x14ac:dyDescent="0.25">
      <c r="A4516">
        <v>2383961</v>
      </c>
      <c r="B4516">
        <v>1</v>
      </c>
      <c r="C4516" t="s">
        <v>80</v>
      </c>
      <c r="D4516" t="s">
        <v>83</v>
      </c>
      <c r="E4516" t="s">
        <v>132</v>
      </c>
      <c r="F4516" t="s">
        <v>13216</v>
      </c>
      <c r="G4516" t="s">
        <v>134</v>
      </c>
      <c r="H4516" t="s">
        <v>135</v>
      </c>
      <c r="I4516" t="s">
        <v>136</v>
      </c>
      <c r="J4516" t="s">
        <v>137</v>
      </c>
      <c r="K4516" t="s">
        <v>138</v>
      </c>
      <c r="L4516" t="s">
        <v>13217</v>
      </c>
      <c r="M4516" t="s">
        <v>13218</v>
      </c>
      <c r="N4516">
        <v>6.2988888879999996</v>
      </c>
      <c r="O4516">
        <v>0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0.51539297118400007</v>
      </c>
      <c r="AA4516">
        <v>0</v>
      </c>
      <c r="AB4516">
        <v>0</v>
      </c>
      <c r="AC4516">
        <v>0</v>
      </c>
      <c r="AD4516">
        <v>0</v>
      </c>
      <c r="AE4516">
        <v>0.51539297118400007</v>
      </c>
    </row>
    <row r="4517" spans="1:31" x14ac:dyDescent="0.25">
      <c r="A4517">
        <v>2384031</v>
      </c>
      <c r="B4517">
        <v>1</v>
      </c>
      <c r="C4517" t="s">
        <v>80</v>
      </c>
      <c r="D4517" t="s">
        <v>96</v>
      </c>
      <c r="E4517" t="s">
        <v>132</v>
      </c>
      <c r="F4517" t="s">
        <v>13219</v>
      </c>
      <c r="G4517" t="s">
        <v>134</v>
      </c>
      <c r="H4517" t="s">
        <v>135</v>
      </c>
      <c r="I4517" t="s">
        <v>136</v>
      </c>
      <c r="J4517" t="s">
        <v>137</v>
      </c>
      <c r="K4517" t="s">
        <v>138</v>
      </c>
      <c r="L4517" t="s">
        <v>13220</v>
      </c>
      <c r="M4517" t="s">
        <v>13221</v>
      </c>
      <c r="N4517">
        <v>3.9580555550000001</v>
      </c>
      <c r="O4517">
        <v>0</v>
      </c>
      <c r="P4517">
        <v>1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1.3997682742300832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1.3997682742300832</v>
      </c>
    </row>
    <row r="4518" spans="1:31" x14ac:dyDescent="0.25">
      <c r="A4518">
        <v>2384034</v>
      </c>
      <c r="B4518">
        <v>1</v>
      </c>
      <c r="C4518" t="s">
        <v>80</v>
      </c>
      <c r="D4518" t="s">
        <v>93</v>
      </c>
      <c r="E4518" t="s">
        <v>132</v>
      </c>
      <c r="F4518" t="s">
        <v>13222</v>
      </c>
      <c r="G4518" t="s">
        <v>134</v>
      </c>
      <c r="H4518" t="s">
        <v>135</v>
      </c>
      <c r="I4518" t="s">
        <v>136</v>
      </c>
      <c r="J4518" t="s">
        <v>137</v>
      </c>
      <c r="K4518" t="s">
        <v>138</v>
      </c>
      <c r="L4518" t="s">
        <v>13223</v>
      </c>
      <c r="M4518" t="s">
        <v>13224</v>
      </c>
      <c r="N4518">
        <v>3.8513888879999998</v>
      </c>
      <c r="O4518">
        <v>0</v>
      </c>
      <c r="P4518">
        <v>6</v>
      </c>
      <c r="Q4518">
        <v>0</v>
      </c>
      <c r="R4518">
        <v>0</v>
      </c>
      <c r="S4518">
        <v>0</v>
      </c>
      <c r="T4518">
        <v>2</v>
      </c>
      <c r="U4518">
        <v>0</v>
      </c>
      <c r="V4518">
        <v>0</v>
      </c>
      <c r="W4518">
        <v>0</v>
      </c>
      <c r="X4518">
        <v>6.7774381491457341</v>
      </c>
      <c r="Y4518">
        <v>0</v>
      </c>
      <c r="Z4518">
        <v>0</v>
      </c>
      <c r="AA4518">
        <v>0</v>
      </c>
      <c r="AB4518">
        <v>36.380001451013435</v>
      </c>
      <c r="AC4518">
        <v>0</v>
      </c>
      <c r="AD4518">
        <v>0</v>
      </c>
      <c r="AE4518">
        <v>43.157439600159165</v>
      </c>
    </row>
    <row r="4519" spans="1:31" x14ac:dyDescent="0.25">
      <c r="A4519">
        <v>2384054</v>
      </c>
      <c r="B4519">
        <v>1</v>
      </c>
      <c r="C4519" t="s">
        <v>81</v>
      </c>
      <c r="D4519" t="s">
        <v>119</v>
      </c>
      <c r="E4519" t="s">
        <v>155</v>
      </c>
      <c r="F4519" t="s">
        <v>13225</v>
      </c>
      <c r="G4519" t="s">
        <v>203</v>
      </c>
      <c r="H4519" t="s">
        <v>135</v>
      </c>
      <c r="I4519" t="s">
        <v>136</v>
      </c>
      <c r="J4519" t="s">
        <v>137</v>
      </c>
      <c r="K4519" t="s">
        <v>138</v>
      </c>
      <c r="L4519" t="s">
        <v>13226</v>
      </c>
      <c r="M4519" t="s">
        <v>13227</v>
      </c>
      <c r="N4519">
        <v>2.378333333</v>
      </c>
      <c r="O4519">
        <v>0</v>
      </c>
      <c r="P4519">
        <v>104</v>
      </c>
      <c r="Q4519">
        <v>0</v>
      </c>
      <c r="R4519">
        <v>1</v>
      </c>
      <c r="S4519">
        <v>0</v>
      </c>
      <c r="T4519">
        <v>6</v>
      </c>
      <c r="U4519">
        <v>0</v>
      </c>
      <c r="V4519">
        <v>0</v>
      </c>
      <c r="W4519">
        <v>0</v>
      </c>
      <c r="X4519">
        <v>26.178803713528247</v>
      </c>
      <c r="Y4519">
        <v>0</v>
      </c>
      <c r="Z4519">
        <v>2.1530180083085337</v>
      </c>
      <c r="AA4519">
        <v>0</v>
      </c>
      <c r="AB4519">
        <v>8.8739582408689319</v>
      </c>
      <c r="AC4519">
        <v>0</v>
      </c>
      <c r="AD4519">
        <v>0</v>
      </c>
      <c r="AE4519">
        <v>37.205779962705712</v>
      </c>
    </row>
    <row r="4520" spans="1:31" x14ac:dyDescent="0.25">
      <c r="A4520">
        <v>2384062</v>
      </c>
      <c r="B4520">
        <v>1</v>
      </c>
      <c r="C4520" t="s">
        <v>81</v>
      </c>
      <c r="D4520" t="s">
        <v>118</v>
      </c>
      <c r="E4520" t="s">
        <v>132</v>
      </c>
      <c r="F4520" t="s">
        <v>13228</v>
      </c>
      <c r="G4520" t="s">
        <v>172</v>
      </c>
      <c r="H4520" t="s">
        <v>135</v>
      </c>
      <c r="I4520" t="s">
        <v>136</v>
      </c>
      <c r="J4520" t="s">
        <v>3</v>
      </c>
      <c r="K4520" t="s">
        <v>138</v>
      </c>
      <c r="L4520" t="s">
        <v>13229</v>
      </c>
      <c r="M4520" t="s">
        <v>13230</v>
      </c>
      <c r="N4520">
        <v>2.9216666660000001</v>
      </c>
      <c r="O4520">
        <v>0</v>
      </c>
      <c r="P4520">
        <v>4</v>
      </c>
      <c r="Q4520">
        <v>0</v>
      </c>
      <c r="R4520">
        <v>0</v>
      </c>
      <c r="S4520">
        <v>0</v>
      </c>
      <c r="T4520">
        <v>1</v>
      </c>
      <c r="U4520">
        <v>0</v>
      </c>
      <c r="V4520">
        <v>0</v>
      </c>
      <c r="W4520">
        <v>0</v>
      </c>
      <c r="X4520">
        <v>1.7009018204772002</v>
      </c>
      <c r="Y4520">
        <v>0</v>
      </c>
      <c r="Z4520">
        <v>0</v>
      </c>
      <c r="AA4520">
        <v>0</v>
      </c>
      <c r="AB4520">
        <v>0.53435633411515004</v>
      </c>
      <c r="AC4520">
        <v>0</v>
      </c>
      <c r="AD4520">
        <v>0</v>
      </c>
      <c r="AE4520">
        <v>2.2352581545923504</v>
      </c>
    </row>
    <row r="4521" spans="1:31" x14ac:dyDescent="0.25">
      <c r="A4521">
        <v>2384083</v>
      </c>
      <c r="B4521">
        <v>1</v>
      </c>
      <c r="C4521" t="s">
        <v>81</v>
      </c>
      <c r="D4521" t="s">
        <v>120</v>
      </c>
      <c r="E4521" t="s">
        <v>155</v>
      </c>
      <c r="F4521" t="s">
        <v>13231</v>
      </c>
      <c r="G4521" t="s">
        <v>203</v>
      </c>
      <c r="H4521" t="s">
        <v>135</v>
      </c>
      <c r="I4521" t="s">
        <v>136</v>
      </c>
      <c r="J4521" t="s">
        <v>137</v>
      </c>
      <c r="K4521" t="s">
        <v>138</v>
      </c>
      <c r="L4521" t="s">
        <v>13232</v>
      </c>
      <c r="M4521" t="s">
        <v>13233</v>
      </c>
      <c r="N4521">
        <v>1.7513888879999999</v>
      </c>
      <c r="O4521">
        <v>0</v>
      </c>
      <c r="P4521">
        <v>98</v>
      </c>
      <c r="Q4521">
        <v>0</v>
      </c>
      <c r="R4521">
        <v>0</v>
      </c>
      <c r="S4521">
        <v>0</v>
      </c>
      <c r="T4521">
        <v>8</v>
      </c>
      <c r="U4521">
        <v>0</v>
      </c>
      <c r="V4521">
        <v>0</v>
      </c>
      <c r="W4521">
        <v>0</v>
      </c>
      <c r="X4521">
        <v>31.135878996356258</v>
      </c>
      <c r="Y4521">
        <v>0</v>
      </c>
      <c r="Z4521">
        <v>0</v>
      </c>
      <c r="AA4521">
        <v>0</v>
      </c>
      <c r="AB4521">
        <v>31.550041761035995</v>
      </c>
      <c r="AC4521">
        <v>0</v>
      </c>
      <c r="AD4521">
        <v>0</v>
      </c>
      <c r="AE4521">
        <v>62.685920757392253</v>
      </c>
    </row>
    <row r="4522" spans="1:31" x14ac:dyDescent="0.25">
      <c r="A4522">
        <v>2384084</v>
      </c>
      <c r="B4522">
        <v>1</v>
      </c>
      <c r="C4522" t="s">
        <v>81</v>
      </c>
      <c r="D4522" t="s">
        <v>128</v>
      </c>
      <c r="E4522" t="s">
        <v>155</v>
      </c>
      <c r="F4522" t="s">
        <v>13234</v>
      </c>
      <c r="G4522" t="s">
        <v>157</v>
      </c>
      <c r="H4522" t="s">
        <v>135</v>
      </c>
      <c r="I4522" t="s">
        <v>136</v>
      </c>
      <c r="J4522" t="s">
        <v>137</v>
      </c>
      <c r="K4522" t="s">
        <v>138</v>
      </c>
      <c r="L4522" t="s">
        <v>13235</v>
      </c>
      <c r="M4522" t="s">
        <v>13236</v>
      </c>
      <c r="N4522">
        <v>2.1397222220000001</v>
      </c>
      <c r="O4522">
        <v>0</v>
      </c>
      <c r="P4522">
        <v>39</v>
      </c>
      <c r="Q4522">
        <v>0</v>
      </c>
      <c r="R4522">
        <v>0</v>
      </c>
      <c r="S4522">
        <v>0</v>
      </c>
      <c r="T4522">
        <v>3</v>
      </c>
      <c r="U4522">
        <v>0</v>
      </c>
      <c r="V4522">
        <v>0</v>
      </c>
      <c r="W4522">
        <v>0</v>
      </c>
      <c r="X4522">
        <v>11.09654911763168</v>
      </c>
      <c r="Y4522">
        <v>0</v>
      </c>
      <c r="Z4522">
        <v>0</v>
      </c>
      <c r="AA4522">
        <v>0</v>
      </c>
      <c r="AB4522">
        <v>0.44595045037300002</v>
      </c>
      <c r="AC4522">
        <v>0</v>
      </c>
      <c r="AD4522">
        <v>0</v>
      </c>
      <c r="AE4522">
        <v>11.542499568004679</v>
      </c>
    </row>
    <row r="4523" spans="1:31" x14ac:dyDescent="0.25">
      <c r="A4523">
        <v>2384091</v>
      </c>
      <c r="B4523">
        <v>1</v>
      </c>
      <c r="C4523" t="s">
        <v>80</v>
      </c>
      <c r="D4523" t="s">
        <v>84</v>
      </c>
      <c r="E4523" t="s">
        <v>132</v>
      </c>
      <c r="F4523" t="s">
        <v>13237</v>
      </c>
      <c r="G4523" t="s">
        <v>172</v>
      </c>
      <c r="H4523" t="s">
        <v>135</v>
      </c>
      <c r="I4523" t="s">
        <v>136</v>
      </c>
      <c r="J4523" t="s">
        <v>3</v>
      </c>
      <c r="K4523" t="s">
        <v>138</v>
      </c>
      <c r="L4523" t="s">
        <v>13238</v>
      </c>
      <c r="M4523" t="s">
        <v>13239</v>
      </c>
      <c r="N4523">
        <v>2.0447222219999999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1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3.52800420058515</v>
      </c>
      <c r="AC4523">
        <v>0</v>
      </c>
      <c r="AD4523">
        <v>0</v>
      </c>
      <c r="AE4523">
        <v>3.52800420058515</v>
      </c>
    </row>
    <row r="4524" spans="1:31" x14ac:dyDescent="0.25">
      <c r="A4524">
        <v>2384116</v>
      </c>
      <c r="B4524">
        <v>1</v>
      </c>
      <c r="C4524" t="s">
        <v>80</v>
      </c>
      <c r="D4524" t="s">
        <v>101</v>
      </c>
      <c r="E4524" t="s">
        <v>170</v>
      </c>
      <c r="F4524" t="s">
        <v>13240</v>
      </c>
      <c r="G4524" t="s">
        <v>343</v>
      </c>
      <c r="H4524" t="s">
        <v>135</v>
      </c>
      <c r="I4524" t="s">
        <v>136</v>
      </c>
      <c r="J4524" t="s">
        <v>137</v>
      </c>
      <c r="K4524" t="s">
        <v>138</v>
      </c>
      <c r="L4524" t="s">
        <v>13241</v>
      </c>
      <c r="M4524" t="s">
        <v>13242</v>
      </c>
      <c r="N4524">
        <v>1.3925000000000001</v>
      </c>
      <c r="O4524">
        <v>0</v>
      </c>
      <c r="P4524">
        <v>10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2.6646745370984251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2.6646745370984251</v>
      </c>
    </row>
    <row r="4525" spans="1:31" x14ac:dyDescent="0.25">
      <c r="A4525">
        <v>2384141</v>
      </c>
      <c r="B4525">
        <v>1</v>
      </c>
      <c r="C4525" t="s">
        <v>80</v>
      </c>
      <c r="D4525" t="s">
        <v>96</v>
      </c>
      <c r="E4525" t="s">
        <v>155</v>
      </c>
      <c r="F4525" t="s">
        <v>13213</v>
      </c>
      <c r="G4525" t="s">
        <v>161</v>
      </c>
      <c r="H4525" t="s">
        <v>135</v>
      </c>
      <c r="I4525" t="s">
        <v>136</v>
      </c>
      <c r="J4525" t="s">
        <v>137</v>
      </c>
      <c r="K4525" t="s">
        <v>138</v>
      </c>
      <c r="L4525" t="s">
        <v>13243</v>
      </c>
      <c r="M4525" t="s">
        <v>13244</v>
      </c>
      <c r="N4525">
        <v>0.52500000000000002</v>
      </c>
      <c r="O4525">
        <v>0</v>
      </c>
      <c r="P4525">
        <v>128</v>
      </c>
      <c r="Q4525">
        <v>0</v>
      </c>
      <c r="R4525">
        <v>0</v>
      </c>
      <c r="S4525">
        <v>0</v>
      </c>
      <c r="T4525">
        <v>5</v>
      </c>
      <c r="U4525">
        <v>0</v>
      </c>
      <c r="V4525">
        <v>0</v>
      </c>
      <c r="W4525">
        <v>0</v>
      </c>
      <c r="X4525">
        <v>22.665642406879495</v>
      </c>
      <c r="Y4525">
        <v>0</v>
      </c>
      <c r="Z4525">
        <v>0</v>
      </c>
      <c r="AA4525">
        <v>0</v>
      </c>
      <c r="AB4525">
        <v>13.842788398944748</v>
      </c>
      <c r="AC4525">
        <v>0</v>
      </c>
      <c r="AD4525">
        <v>0</v>
      </c>
      <c r="AE4525">
        <v>36.508430805824247</v>
      </c>
    </row>
    <row r="4526" spans="1:31" x14ac:dyDescent="0.25">
      <c r="A4526">
        <v>2384147</v>
      </c>
      <c r="B4526">
        <v>1</v>
      </c>
      <c r="C4526" t="s">
        <v>81</v>
      </c>
      <c r="D4526" t="s">
        <v>112</v>
      </c>
      <c r="E4526" t="s">
        <v>132</v>
      </c>
      <c r="F4526" t="s">
        <v>13245</v>
      </c>
      <c r="G4526" t="s">
        <v>134</v>
      </c>
      <c r="H4526" t="s">
        <v>135</v>
      </c>
      <c r="I4526" t="s">
        <v>136</v>
      </c>
      <c r="J4526" t="s">
        <v>137</v>
      </c>
      <c r="K4526" t="s">
        <v>138</v>
      </c>
      <c r="L4526" t="s">
        <v>13246</v>
      </c>
      <c r="M4526" t="s">
        <v>13247</v>
      </c>
      <c r="N4526">
        <v>0.79111111099999998</v>
      </c>
      <c r="O4526">
        <v>0</v>
      </c>
      <c r="P4526">
        <v>4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0.58584658292918335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0.58584658292918335</v>
      </c>
    </row>
    <row r="4527" spans="1:31" x14ac:dyDescent="0.25">
      <c r="A4527">
        <v>2384064</v>
      </c>
      <c r="B4527">
        <v>1</v>
      </c>
      <c r="C4527" t="s">
        <v>80</v>
      </c>
      <c r="D4527" t="s">
        <v>103</v>
      </c>
      <c r="E4527" t="s">
        <v>155</v>
      </c>
      <c r="F4527" t="s">
        <v>13248</v>
      </c>
      <c r="G4527" t="s">
        <v>172</v>
      </c>
      <c r="H4527" t="s">
        <v>135</v>
      </c>
      <c r="I4527" t="s">
        <v>136</v>
      </c>
      <c r="J4527" t="s">
        <v>3</v>
      </c>
      <c r="K4527" t="s">
        <v>138</v>
      </c>
      <c r="L4527" t="s">
        <v>13249</v>
      </c>
      <c r="M4527" t="s">
        <v>13250</v>
      </c>
      <c r="N4527">
        <v>3.8141666660000002</v>
      </c>
      <c r="O4527">
        <v>0</v>
      </c>
      <c r="P4527">
        <v>26</v>
      </c>
      <c r="Q4527">
        <v>0</v>
      </c>
      <c r="R4527">
        <v>1</v>
      </c>
      <c r="S4527">
        <v>0</v>
      </c>
      <c r="T4527">
        <v>9</v>
      </c>
      <c r="U4527">
        <v>0</v>
      </c>
      <c r="V4527">
        <v>0</v>
      </c>
      <c r="W4527">
        <v>0</v>
      </c>
      <c r="X4527">
        <v>32.140654042413182</v>
      </c>
      <c r="Y4527">
        <v>0</v>
      </c>
      <c r="Z4527">
        <v>0.32240265054127504</v>
      </c>
      <c r="AA4527">
        <v>0</v>
      </c>
      <c r="AB4527">
        <v>59.22724253124241</v>
      </c>
      <c r="AC4527">
        <v>0</v>
      </c>
      <c r="AD4527">
        <v>0</v>
      </c>
      <c r="AE4527">
        <v>91.690299224196878</v>
      </c>
    </row>
    <row r="4528" spans="1:31" x14ac:dyDescent="0.25">
      <c r="A4528">
        <v>2384073</v>
      </c>
      <c r="B4528">
        <v>1</v>
      </c>
      <c r="C4528" t="s">
        <v>81</v>
      </c>
      <c r="D4528" t="s">
        <v>115</v>
      </c>
      <c r="E4528" t="s">
        <v>155</v>
      </c>
      <c r="F4528" t="s">
        <v>13251</v>
      </c>
      <c r="G4528" t="s">
        <v>203</v>
      </c>
      <c r="H4528" t="s">
        <v>135</v>
      </c>
      <c r="I4528" t="s">
        <v>136</v>
      </c>
      <c r="J4528" t="s">
        <v>137</v>
      </c>
      <c r="K4528" t="s">
        <v>138</v>
      </c>
      <c r="L4528" t="s">
        <v>13252</v>
      </c>
      <c r="M4528" t="s">
        <v>13253</v>
      </c>
      <c r="N4528">
        <v>3.4980555550000001</v>
      </c>
      <c r="O4528">
        <v>0</v>
      </c>
      <c r="P4528">
        <v>10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3.2572990944016249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3.2572990944016249</v>
      </c>
    </row>
    <row r="4529" spans="1:31" x14ac:dyDescent="0.25">
      <c r="A4529">
        <v>2384094</v>
      </c>
      <c r="B4529">
        <v>1</v>
      </c>
      <c r="C4529" t="s">
        <v>81</v>
      </c>
      <c r="D4529" t="s">
        <v>119</v>
      </c>
      <c r="E4529" t="s">
        <v>155</v>
      </c>
      <c r="F4529" t="s">
        <v>13254</v>
      </c>
      <c r="G4529" t="s">
        <v>203</v>
      </c>
      <c r="H4529" t="s">
        <v>135</v>
      </c>
      <c r="I4529" t="s">
        <v>136</v>
      </c>
      <c r="J4529" t="s">
        <v>137</v>
      </c>
      <c r="K4529" t="s">
        <v>138</v>
      </c>
      <c r="L4529" t="s">
        <v>13255</v>
      </c>
      <c r="M4529" t="s">
        <v>13256</v>
      </c>
      <c r="N4529">
        <v>2.2066666659999998</v>
      </c>
      <c r="O4529">
        <v>0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0.70361136963872495</v>
      </c>
      <c r="AA4529">
        <v>0</v>
      </c>
      <c r="AB4529">
        <v>0</v>
      </c>
      <c r="AC4529">
        <v>0</v>
      </c>
      <c r="AD4529">
        <v>0</v>
      </c>
      <c r="AE4529">
        <v>0.70361136963872495</v>
      </c>
    </row>
    <row r="4530" spans="1:31" x14ac:dyDescent="0.25">
      <c r="A4530">
        <v>2384111</v>
      </c>
      <c r="B4530">
        <v>1</v>
      </c>
      <c r="C4530" t="s">
        <v>80</v>
      </c>
      <c r="D4530" t="s">
        <v>94</v>
      </c>
      <c r="E4530" t="s">
        <v>132</v>
      </c>
      <c r="F4530" t="s">
        <v>13257</v>
      </c>
      <c r="G4530" t="s">
        <v>145</v>
      </c>
      <c r="H4530" t="s">
        <v>135</v>
      </c>
      <c r="I4530" t="s">
        <v>136</v>
      </c>
      <c r="J4530" t="s">
        <v>137</v>
      </c>
      <c r="K4530" t="s">
        <v>138</v>
      </c>
      <c r="L4530" t="s">
        <v>13258</v>
      </c>
      <c r="M4530" t="s">
        <v>13259</v>
      </c>
      <c r="N4530">
        <v>1.8558333330000001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1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0.57955746490754179</v>
      </c>
      <c r="AC4530">
        <v>0</v>
      </c>
      <c r="AD4530">
        <v>0</v>
      </c>
      <c r="AE4530">
        <v>0.57955746490754179</v>
      </c>
    </row>
    <row r="4531" spans="1:31" x14ac:dyDescent="0.25">
      <c r="A4531">
        <v>2384123</v>
      </c>
      <c r="B4531">
        <v>1</v>
      </c>
      <c r="C4531" t="s">
        <v>80</v>
      </c>
      <c r="D4531" t="s">
        <v>110</v>
      </c>
      <c r="E4531" t="s">
        <v>132</v>
      </c>
      <c r="F4531" t="s">
        <v>13260</v>
      </c>
      <c r="G4531" t="s">
        <v>149</v>
      </c>
      <c r="H4531" t="s">
        <v>135</v>
      </c>
      <c r="I4531" t="s">
        <v>136</v>
      </c>
      <c r="J4531" t="s">
        <v>137</v>
      </c>
      <c r="K4531" t="s">
        <v>138</v>
      </c>
      <c r="L4531" t="s">
        <v>13261</v>
      </c>
      <c r="M4531" t="s">
        <v>13262</v>
      </c>
      <c r="N4531">
        <v>2.1161111109999999</v>
      </c>
      <c r="O4531">
        <v>0</v>
      </c>
      <c r="P4531">
        <v>2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1.7859373854551248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1.7859373854551248</v>
      </c>
    </row>
    <row r="4532" spans="1:31" x14ac:dyDescent="0.25">
      <c r="A4532">
        <v>2384129</v>
      </c>
      <c r="B4532">
        <v>1</v>
      </c>
      <c r="C4532" t="s">
        <v>81</v>
      </c>
      <c r="D4532" t="s">
        <v>122</v>
      </c>
      <c r="E4532" t="s">
        <v>155</v>
      </c>
      <c r="F4532" t="s">
        <v>13263</v>
      </c>
      <c r="G4532" t="s">
        <v>203</v>
      </c>
      <c r="H4532" t="s">
        <v>135</v>
      </c>
      <c r="I4532" t="s">
        <v>136</v>
      </c>
      <c r="J4532" t="s">
        <v>137</v>
      </c>
      <c r="K4532" t="s">
        <v>138</v>
      </c>
      <c r="L4532" t="s">
        <v>13264</v>
      </c>
      <c r="M4532" t="s">
        <v>13265</v>
      </c>
      <c r="N4532">
        <v>1.0436111109999999</v>
      </c>
      <c r="O4532">
        <v>0</v>
      </c>
      <c r="P4532">
        <v>56</v>
      </c>
      <c r="Q4532">
        <v>0</v>
      </c>
      <c r="R4532">
        <v>2</v>
      </c>
      <c r="S4532">
        <v>0</v>
      </c>
      <c r="T4532">
        <v>8</v>
      </c>
      <c r="U4532">
        <v>0</v>
      </c>
      <c r="V4532">
        <v>0</v>
      </c>
      <c r="W4532">
        <v>0</v>
      </c>
      <c r="X4532">
        <v>12.041914953534267</v>
      </c>
      <c r="Y4532">
        <v>0</v>
      </c>
      <c r="Z4532">
        <v>3.4630210657109171</v>
      </c>
      <c r="AA4532">
        <v>0</v>
      </c>
      <c r="AB4532">
        <v>4.0363728769135419</v>
      </c>
      <c r="AC4532">
        <v>0</v>
      </c>
      <c r="AD4532">
        <v>0</v>
      </c>
      <c r="AE4532">
        <v>19.541308896158725</v>
      </c>
    </row>
    <row r="4533" spans="1:31" x14ac:dyDescent="0.25">
      <c r="A4533">
        <v>2384132</v>
      </c>
      <c r="B4533">
        <v>1</v>
      </c>
      <c r="C4533" t="s">
        <v>80</v>
      </c>
      <c r="D4533" t="s">
        <v>82</v>
      </c>
      <c r="E4533" t="s">
        <v>132</v>
      </c>
      <c r="F4533" t="s">
        <v>13266</v>
      </c>
      <c r="G4533" t="s">
        <v>149</v>
      </c>
      <c r="H4533" t="s">
        <v>135</v>
      </c>
      <c r="I4533" t="s">
        <v>136</v>
      </c>
      <c r="J4533" t="s">
        <v>137</v>
      </c>
      <c r="K4533" t="s">
        <v>138</v>
      </c>
      <c r="L4533" t="s">
        <v>13267</v>
      </c>
      <c r="M4533" t="s">
        <v>13268</v>
      </c>
      <c r="N4533">
        <v>1.8208333329999999</v>
      </c>
      <c r="O4533">
        <v>0</v>
      </c>
      <c r="P4533">
        <v>5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3.7051000212214329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3.7051000212214329</v>
      </c>
    </row>
    <row r="4534" spans="1:31" x14ac:dyDescent="0.25">
      <c r="A4534">
        <v>2384137</v>
      </c>
      <c r="B4534">
        <v>1</v>
      </c>
      <c r="C4534" t="s">
        <v>81</v>
      </c>
      <c r="D4534" t="s">
        <v>120</v>
      </c>
      <c r="E4534" t="s">
        <v>132</v>
      </c>
      <c r="F4534" t="s">
        <v>13269</v>
      </c>
      <c r="G4534" t="s">
        <v>149</v>
      </c>
      <c r="H4534" t="s">
        <v>135</v>
      </c>
      <c r="I4534" t="s">
        <v>136</v>
      </c>
      <c r="J4534" t="s">
        <v>137</v>
      </c>
      <c r="K4534" t="s">
        <v>138</v>
      </c>
      <c r="L4534" t="s">
        <v>13270</v>
      </c>
      <c r="M4534" t="s">
        <v>13271</v>
      </c>
      <c r="N4534">
        <v>1.348333333</v>
      </c>
      <c r="O4534">
        <v>0</v>
      </c>
      <c r="P4534">
        <v>1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5.3800796510999997E-3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5.3800796510999997E-3</v>
      </c>
    </row>
    <row r="4535" spans="1:31" x14ac:dyDescent="0.25">
      <c r="A4535">
        <v>2384060</v>
      </c>
      <c r="B4535">
        <v>1</v>
      </c>
      <c r="C4535" t="s">
        <v>81</v>
      </c>
      <c r="D4535" t="s">
        <v>118</v>
      </c>
      <c r="E4535" t="s">
        <v>132</v>
      </c>
      <c r="F4535" t="s">
        <v>13272</v>
      </c>
      <c r="G4535" t="s">
        <v>172</v>
      </c>
      <c r="H4535" t="s">
        <v>135</v>
      </c>
      <c r="I4535" t="s">
        <v>136</v>
      </c>
      <c r="J4535" t="s">
        <v>3</v>
      </c>
      <c r="K4535" t="s">
        <v>138</v>
      </c>
      <c r="L4535" t="s">
        <v>13273</v>
      </c>
      <c r="M4535" t="s">
        <v>13274</v>
      </c>
      <c r="N4535">
        <v>3.5519444440000001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4</v>
      </c>
      <c r="U4535">
        <v>0</v>
      </c>
      <c r="V4535">
        <v>0</v>
      </c>
      <c r="W4535">
        <v>0</v>
      </c>
      <c r="X4535">
        <v>0.86025063764104992</v>
      </c>
      <c r="Y4535">
        <v>0</v>
      </c>
      <c r="Z4535">
        <v>0</v>
      </c>
      <c r="AA4535">
        <v>0</v>
      </c>
      <c r="AB4535">
        <v>61.215267610115099</v>
      </c>
      <c r="AC4535">
        <v>0</v>
      </c>
      <c r="AD4535">
        <v>0</v>
      </c>
      <c r="AE4535">
        <v>62.07551824775615</v>
      </c>
    </row>
    <row r="4536" spans="1:31" x14ac:dyDescent="0.25">
      <c r="A4536">
        <v>2384102</v>
      </c>
      <c r="B4536">
        <v>1</v>
      </c>
      <c r="C4536" t="s">
        <v>80</v>
      </c>
      <c r="D4536" t="s">
        <v>103</v>
      </c>
      <c r="E4536" t="s">
        <v>132</v>
      </c>
      <c r="F4536" t="s">
        <v>13275</v>
      </c>
      <c r="G4536" t="s">
        <v>149</v>
      </c>
      <c r="H4536" t="s">
        <v>135</v>
      </c>
      <c r="I4536" t="s">
        <v>136</v>
      </c>
      <c r="J4536" t="s">
        <v>137</v>
      </c>
      <c r="K4536" t="s">
        <v>138</v>
      </c>
      <c r="L4536" t="s">
        <v>13276</v>
      </c>
      <c r="M4536" t="s">
        <v>13277</v>
      </c>
      <c r="N4536">
        <v>3.221944444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0.39674977047035004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0.39674977047035004</v>
      </c>
    </row>
    <row r="4537" spans="1:31" x14ac:dyDescent="0.25">
      <c r="A4537">
        <v>2384108</v>
      </c>
      <c r="B4537">
        <v>1</v>
      </c>
      <c r="C4537" t="s">
        <v>81</v>
      </c>
      <c r="D4537" t="s">
        <v>127</v>
      </c>
      <c r="E4537" t="s">
        <v>132</v>
      </c>
      <c r="F4537" t="s">
        <v>13278</v>
      </c>
      <c r="G4537" t="s">
        <v>149</v>
      </c>
      <c r="H4537" t="s">
        <v>135</v>
      </c>
      <c r="I4537" t="s">
        <v>136</v>
      </c>
      <c r="J4537" t="s">
        <v>137</v>
      </c>
      <c r="K4537" t="s">
        <v>138</v>
      </c>
      <c r="L4537" t="s">
        <v>13279</v>
      </c>
      <c r="M4537" t="s">
        <v>13280</v>
      </c>
      <c r="N4537">
        <v>3.2250000000000001</v>
      </c>
      <c r="O4537">
        <v>0</v>
      </c>
      <c r="P4537">
        <v>1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0.57259734392015005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0.57259734392015005</v>
      </c>
    </row>
    <row r="4538" spans="1:31" x14ac:dyDescent="0.25">
      <c r="A4538">
        <v>2384127</v>
      </c>
      <c r="B4538">
        <v>1</v>
      </c>
      <c r="C4538" t="s">
        <v>80</v>
      </c>
      <c r="D4538" t="s">
        <v>83</v>
      </c>
      <c r="E4538" t="s">
        <v>155</v>
      </c>
      <c r="F4538" t="s">
        <v>13281</v>
      </c>
      <c r="G4538" t="s">
        <v>244</v>
      </c>
      <c r="H4538" t="s">
        <v>135</v>
      </c>
      <c r="I4538" t="s">
        <v>136</v>
      </c>
      <c r="J4538" t="s">
        <v>137</v>
      </c>
      <c r="K4538" t="s">
        <v>138</v>
      </c>
      <c r="L4538" t="s">
        <v>13282</v>
      </c>
      <c r="M4538" t="s">
        <v>13283</v>
      </c>
      <c r="N4538">
        <v>2.4333333330000002</v>
      </c>
      <c r="O4538">
        <v>0</v>
      </c>
      <c r="P4538">
        <v>141</v>
      </c>
      <c r="Q4538">
        <v>0</v>
      </c>
      <c r="R4538">
        <v>0</v>
      </c>
      <c r="S4538">
        <v>0</v>
      </c>
      <c r="T4538">
        <v>5</v>
      </c>
      <c r="U4538">
        <v>0</v>
      </c>
      <c r="V4538">
        <v>0</v>
      </c>
      <c r="W4538">
        <v>0</v>
      </c>
      <c r="X4538">
        <v>98.599138262165056</v>
      </c>
      <c r="Y4538">
        <v>0</v>
      </c>
      <c r="Z4538">
        <v>0</v>
      </c>
      <c r="AA4538">
        <v>0</v>
      </c>
      <c r="AB4538">
        <v>7.8747904251966663</v>
      </c>
      <c r="AC4538">
        <v>0</v>
      </c>
      <c r="AD4538">
        <v>0</v>
      </c>
      <c r="AE4538">
        <v>106.47392868736172</v>
      </c>
    </row>
    <row r="4539" spans="1:31" x14ac:dyDescent="0.25">
      <c r="A4539">
        <v>2384136</v>
      </c>
      <c r="B4539">
        <v>1</v>
      </c>
      <c r="C4539" t="s">
        <v>80</v>
      </c>
      <c r="D4539" t="s">
        <v>98</v>
      </c>
      <c r="E4539" t="s">
        <v>132</v>
      </c>
      <c r="F4539" t="s">
        <v>13284</v>
      </c>
      <c r="G4539" t="s">
        <v>149</v>
      </c>
      <c r="H4539" t="s">
        <v>135</v>
      </c>
      <c r="I4539" t="s">
        <v>136</v>
      </c>
      <c r="J4539" t="s">
        <v>137</v>
      </c>
      <c r="K4539" t="s">
        <v>138</v>
      </c>
      <c r="L4539" t="s">
        <v>13285</v>
      </c>
      <c r="M4539" t="s">
        <v>13286</v>
      </c>
      <c r="N4539">
        <v>3.125555555</v>
      </c>
      <c r="O4539">
        <v>0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2.4261310168879997</v>
      </c>
      <c r="AA4539">
        <v>0</v>
      </c>
      <c r="AB4539">
        <v>0</v>
      </c>
      <c r="AC4539">
        <v>0</v>
      </c>
      <c r="AD4539">
        <v>0</v>
      </c>
      <c r="AE4539">
        <v>2.4261310168879997</v>
      </c>
    </row>
    <row r="4540" spans="1:31" x14ac:dyDescent="0.25">
      <c r="A4540">
        <v>2384143</v>
      </c>
      <c r="B4540">
        <v>1</v>
      </c>
      <c r="C4540" t="s">
        <v>81</v>
      </c>
      <c r="D4540" t="s">
        <v>123</v>
      </c>
      <c r="E4540" t="s">
        <v>155</v>
      </c>
      <c r="F4540" t="s">
        <v>13287</v>
      </c>
      <c r="G4540" t="s">
        <v>203</v>
      </c>
      <c r="H4540" t="s">
        <v>135</v>
      </c>
      <c r="I4540" t="s">
        <v>136</v>
      </c>
      <c r="J4540" t="s">
        <v>137</v>
      </c>
      <c r="K4540" t="s">
        <v>138</v>
      </c>
      <c r="L4540" t="s">
        <v>13288</v>
      </c>
      <c r="M4540" t="s">
        <v>13289</v>
      </c>
      <c r="N4540">
        <v>1.8777777769999999</v>
      </c>
      <c r="O4540">
        <v>0</v>
      </c>
      <c r="P4540">
        <v>1</v>
      </c>
      <c r="Q4540">
        <v>0</v>
      </c>
      <c r="R4540">
        <v>15</v>
      </c>
      <c r="S4540">
        <v>0</v>
      </c>
      <c r="T4540">
        <v>3</v>
      </c>
      <c r="U4540">
        <v>0</v>
      </c>
      <c r="V4540">
        <v>0</v>
      </c>
      <c r="W4540">
        <v>0</v>
      </c>
      <c r="X4540">
        <v>0.81250881880733317</v>
      </c>
      <c r="Y4540">
        <v>0</v>
      </c>
      <c r="Z4540">
        <v>17.245051423897504</v>
      </c>
      <c r="AA4540">
        <v>0</v>
      </c>
      <c r="AB4540">
        <v>3.5684118864573335</v>
      </c>
      <c r="AC4540">
        <v>0</v>
      </c>
      <c r="AD4540">
        <v>0</v>
      </c>
      <c r="AE4540">
        <v>21.625972129162172</v>
      </c>
    </row>
    <row r="4541" spans="1:31" x14ac:dyDescent="0.25">
      <c r="A4541">
        <v>2384153</v>
      </c>
      <c r="B4541">
        <v>1</v>
      </c>
      <c r="C4541" t="s">
        <v>80</v>
      </c>
      <c r="D4541" t="s">
        <v>106</v>
      </c>
      <c r="E4541" t="s">
        <v>155</v>
      </c>
      <c r="F4541" t="s">
        <v>13290</v>
      </c>
      <c r="G4541" t="s">
        <v>203</v>
      </c>
      <c r="H4541" t="s">
        <v>135</v>
      </c>
      <c r="I4541" t="s">
        <v>136</v>
      </c>
      <c r="J4541" t="s">
        <v>137</v>
      </c>
      <c r="K4541" t="s">
        <v>138</v>
      </c>
      <c r="L4541" t="s">
        <v>13291</v>
      </c>
      <c r="M4541" t="s">
        <v>13292</v>
      </c>
      <c r="N4541">
        <v>1.6741666660000001</v>
      </c>
      <c r="O4541">
        <v>0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</row>
    <row r="4542" spans="1:31" x14ac:dyDescent="0.25">
      <c r="A4542">
        <v>2384155</v>
      </c>
      <c r="B4542">
        <v>1</v>
      </c>
      <c r="C4542" t="s">
        <v>80</v>
      </c>
      <c r="D4542" t="s">
        <v>110</v>
      </c>
      <c r="E4542" t="s">
        <v>132</v>
      </c>
      <c r="F4542" t="s">
        <v>13293</v>
      </c>
      <c r="G4542" t="s">
        <v>149</v>
      </c>
      <c r="H4542" t="s">
        <v>135</v>
      </c>
      <c r="I4542" t="s">
        <v>136</v>
      </c>
      <c r="J4542" t="s">
        <v>137</v>
      </c>
      <c r="K4542" t="s">
        <v>138</v>
      </c>
      <c r="L4542" t="s">
        <v>13294</v>
      </c>
      <c r="M4542" t="s">
        <v>13295</v>
      </c>
      <c r="N4542">
        <v>1.6869444440000001</v>
      </c>
      <c r="O4542">
        <v>0</v>
      </c>
      <c r="P4542">
        <v>3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0.92351526841835019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0.92351526841835019</v>
      </c>
    </row>
    <row r="4543" spans="1:31" x14ac:dyDescent="0.25">
      <c r="A4543">
        <v>2384161</v>
      </c>
      <c r="B4543">
        <v>1</v>
      </c>
      <c r="C4543" t="s">
        <v>81</v>
      </c>
      <c r="D4543" t="s">
        <v>118</v>
      </c>
      <c r="E4543" t="s">
        <v>132</v>
      </c>
      <c r="F4543" t="s">
        <v>13296</v>
      </c>
      <c r="G4543" t="s">
        <v>172</v>
      </c>
      <c r="H4543" t="s">
        <v>135</v>
      </c>
      <c r="I4543" t="s">
        <v>136</v>
      </c>
      <c r="J4543" t="s">
        <v>3</v>
      </c>
      <c r="K4543" t="s">
        <v>138</v>
      </c>
      <c r="L4543" t="s">
        <v>13297</v>
      </c>
      <c r="M4543" t="s">
        <v>13298</v>
      </c>
      <c r="N4543">
        <v>1.2949999999999999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1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5.7890840179099998E-2</v>
      </c>
      <c r="AC4543">
        <v>0</v>
      </c>
      <c r="AD4543">
        <v>0</v>
      </c>
      <c r="AE4543">
        <v>5.7890840179099998E-2</v>
      </c>
    </row>
    <row r="4544" spans="1:31" x14ac:dyDescent="0.25">
      <c r="A4544">
        <v>2384164</v>
      </c>
      <c r="B4544">
        <v>1</v>
      </c>
      <c r="C4544" t="s">
        <v>80</v>
      </c>
      <c r="D4544" t="s">
        <v>97</v>
      </c>
      <c r="E4544" t="s">
        <v>155</v>
      </c>
      <c r="F4544" t="s">
        <v>13299</v>
      </c>
      <c r="G4544" t="s">
        <v>157</v>
      </c>
      <c r="H4544" t="s">
        <v>135</v>
      </c>
      <c r="I4544" t="s">
        <v>136</v>
      </c>
      <c r="J4544" t="s">
        <v>137</v>
      </c>
      <c r="K4544" t="s">
        <v>138</v>
      </c>
      <c r="L4544" t="s">
        <v>13300</v>
      </c>
      <c r="M4544" t="s">
        <v>13301</v>
      </c>
      <c r="N4544">
        <v>2.0425</v>
      </c>
      <c r="O4544">
        <v>0</v>
      </c>
      <c r="P4544">
        <v>15</v>
      </c>
      <c r="Q4544">
        <v>0</v>
      </c>
      <c r="R4544">
        <v>7</v>
      </c>
      <c r="S4544">
        <v>0</v>
      </c>
      <c r="T4544">
        <v>3</v>
      </c>
      <c r="U4544">
        <v>0</v>
      </c>
      <c r="V4544">
        <v>1</v>
      </c>
      <c r="W4544">
        <v>0</v>
      </c>
      <c r="X4544">
        <v>24.241518284558616</v>
      </c>
      <c r="Y4544">
        <v>0</v>
      </c>
      <c r="Z4544">
        <v>5.2601931475527994</v>
      </c>
      <c r="AA4544">
        <v>0</v>
      </c>
      <c r="AB4544">
        <v>9.9044993474910985</v>
      </c>
      <c r="AC4544">
        <v>0</v>
      </c>
      <c r="AD4544">
        <v>5.6958146099775995</v>
      </c>
      <c r="AE4544">
        <v>45.102025389580106</v>
      </c>
    </row>
    <row r="4545" spans="1:31" x14ac:dyDescent="0.25">
      <c r="A4545">
        <v>2384165</v>
      </c>
      <c r="B4545">
        <v>1</v>
      </c>
      <c r="C4545" t="s">
        <v>80</v>
      </c>
      <c r="D4545" t="s">
        <v>88</v>
      </c>
      <c r="E4545" t="s">
        <v>170</v>
      </c>
      <c r="F4545" t="s">
        <v>12848</v>
      </c>
      <c r="G4545" t="s">
        <v>343</v>
      </c>
      <c r="H4545" t="s">
        <v>135</v>
      </c>
      <c r="I4545" t="s">
        <v>136</v>
      </c>
      <c r="J4545" t="s">
        <v>137</v>
      </c>
      <c r="K4545" t="s">
        <v>138</v>
      </c>
      <c r="L4545" t="s">
        <v>13302</v>
      </c>
      <c r="M4545" t="s">
        <v>13303</v>
      </c>
      <c r="N4545">
        <v>1.2152777770000001</v>
      </c>
      <c r="O4545">
        <v>0</v>
      </c>
      <c r="P4545">
        <v>229</v>
      </c>
      <c r="Q4545">
        <v>0</v>
      </c>
      <c r="R4545">
        <v>0</v>
      </c>
      <c r="S4545">
        <v>0</v>
      </c>
      <c r="T4545">
        <v>1</v>
      </c>
      <c r="U4545">
        <v>0</v>
      </c>
      <c r="V4545">
        <v>0</v>
      </c>
      <c r="W4545">
        <v>0</v>
      </c>
      <c r="X4545">
        <v>72.34015430337935</v>
      </c>
      <c r="Y4545">
        <v>0</v>
      </c>
      <c r="Z4545">
        <v>0</v>
      </c>
      <c r="AA4545">
        <v>0</v>
      </c>
      <c r="AB4545">
        <v>1.0995253357374999</v>
      </c>
      <c r="AC4545">
        <v>0</v>
      </c>
      <c r="AD4545">
        <v>0</v>
      </c>
      <c r="AE4545">
        <v>73.439679639116846</v>
      </c>
    </row>
    <row r="4546" spans="1:31" x14ac:dyDescent="0.25">
      <c r="A4546">
        <v>2384169</v>
      </c>
      <c r="B4546">
        <v>1</v>
      </c>
      <c r="C4546" t="s">
        <v>80</v>
      </c>
      <c r="D4546" t="s">
        <v>102</v>
      </c>
      <c r="E4546" t="s">
        <v>184</v>
      </c>
      <c r="F4546" t="s">
        <v>13304</v>
      </c>
      <c r="G4546" t="s">
        <v>203</v>
      </c>
      <c r="H4546" t="s">
        <v>135</v>
      </c>
      <c r="I4546" t="s">
        <v>136</v>
      </c>
      <c r="J4546" t="s">
        <v>137</v>
      </c>
      <c r="K4546" t="s">
        <v>138</v>
      </c>
      <c r="L4546" t="s">
        <v>13305</v>
      </c>
      <c r="M4546" t="s">
        <v>13306</v>
      </c>
      <c r="N4546">
        <v>1.034166666</v>
      </c>
      <c r="O4546">
        <v>0</v>
      </c>
      <c r="P4546">
        <v>2</v>
      </c>
      <c r="Q4546">
        <v>0</v>
      </c>
      <c r="R4546">
        <v>12</v>
      </c>
      <c r="S4546">
        <v>0</v>
      </c>
      <c r="T4546">
        <v>6</v>
      </c>
      <c r="U4546">
        <v>0</v>
      </c>
      <c r="V4546">
        <v>0</v>
      </c>
      <c r="W4546">
        <v>0</v>
      </c>
      <c r="X4546">
        <v>1.25091577770325</v>
      </c>
      <c r="Y4546">
        <v>0</v>
      </c>
      <c r="Z4546">
        <v>11.477465812991493</v>
      </c>
      <c r="AA4546">
        <v>0</v>
      </c>
      <c r="AB4546">
        <v>4.0486862939402002</v>
      </c>
      <c r="AC4546">
        <v>0</v>
      </c>
      <c r="AD4546">
        <v>0</v>
      </c>
      <c r="AE4546">
        <v>16.777067884634945</v>
      </c>
    </row>
    <row r="4547" spans="1:31" x14ac:dyDescent="0.25">
      <c r="A4547">
        <v>2384170</v>
      </c>
      <c r="B4547">
        <v>1</v>
      </c>
      <c r="C4547" t="s">
        <v>81</v>
      </c>
      <c r="D4547" t="s">
        <v>114</v>
      </c>
      <c r="E4547" t="s">
        <v>155</v>
      </c>
      <c r="F4547" t="s">
        <v>13307</v>
      </c>
      <c r="G4547" t="s">
        <v>203</v>
      </c>
      <c r="H4547" t="s">
        <v>135</v>
      </c>
      <c r="I4547" t="s">
        <v>136</v>
      </c>
      <c r="J4547" t="s">
        <v>137</v>
      </c>
      <c r="K4547" t="s">
        <v>138</v>
      </c>
      <c r="L4547" t="s">
        <v>13308</v>
      </c>
      <c r="M4547" t="s">
        <v>13309</v>
      </c>
      <c r="N4547">
        <v>0.35</v>
      </c>
      <c r="O4547">
        <v>0</v>
      </c>
      <c r="P4547">
        <v>4</v>
      </c>
      <c r="Q4547">
        <v>0</v>
      </c>
      <c r="R4547">
        <v>19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0.106144861977</v>
      </c>
      <c r="Y4547">
        <v>0</v>
      </c>
      <c r="Z4547">
        <v>0.79605748630799977</v>
      </c>
      <c r="AA4547">
        <v>0</v>
      </c>
      <c r="AB4547">
        <v>0</v>
      </c>
      <c r="AC4547">
        <v>0</v>
      </c>
      <c r="AD4547">
        <v>0</v>
      </c>
      <c r="AE4547">
        <v>0.90220234828499979</v>
      </c>
    </row>
    <row r="4548" spans="1:31" x14ac:dyDescent="0.25">
      <c r="A4548">
        <v>2384181</v>
      </c>
      <c r="B4548">
        <v>1</v>
      </c>
      <c r="C4548" t="s">
        <v>80</v>
      </c>
      <c r="D4548" t="s">
        <v>82</v>
      </c>
      <c r="E4548" t="s">
        <v>132</v>
      </c>
      <c r="F4548" t="s">
        <v>623</v>
      </c>
      <c r="G4548" t="s">
        <v>145</v>
      </c>
      <c r="H4548" t="s">
        <v>135</v>
      </c>
      <c r="I4548" t="s">
        <v>136</v>
      </c>
      <c r="J4548" t="s">
        <v>137</v>
      </c>
      <c r="K4548" t="s">
        <v>138</v>
      </c>
      <c r="L4548" t="s">
        <v>13310</v>
      </c>
      <c r="M4548" t="s">
        <v>13311</v>
      </c>
      <c r="N4548">
        <v>1.933888888</v>
      </c>
      <c r="O4548">
        <v>0</v>
      </c>
      <c r="P4548">
        <v>5</v>
      </c>
      <c r="Q4548">
        <v>0</v>
      </c>
      <c r="R4548">
        <v>0</v>
      </c>
      <c r="S4548">
        <v>0</v>
      </c>
      <c r="T4548">
        <v>1</v>
      </c>
      <c r="U4548">
        <v>0</v>
      </c>
      <c r="V4548">
        <v>0</v>
      </c>
      <c r="W4548">
        <v>0</v>
      </c>
      <c r="X4548">
        <v>2.6972053728604419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2.6972053728604419</v>
      </c>
    </row>
    <row r="4549" spans="1:31" x14ac:dyDescent="0.25">
      <c r="A4549">
        <v>2384183</v>
      </c>
      <c r="B4549">
        <v>1</v>
      </c>
      <c r="C4549" t="s">
        <v>81</v>
      </c>
      <c r="D4549" t="s">
        <v>120</v>
      </c>
      <c r="E4549" t="s">
        <v>155</v>
      </c>
      <c r="F4549" t="s">
        <v>13312</v>
      </c>
      <c r="G4549" t="s">
        <v>244</v>
      </c>
      <c r="H4549" t="s">
        <v>135</v>
      </c>
      <c r="I4549" t="s">
        <v>136</v>
      </c>
      <c r="J4549" t="s">
        <v>137</v>
      </c>
      <c r="K4549" t="s">
        <v>138</v>
      </c>
      <c r="L4549" t="s">
        <v>13313</v>
      </c>
      <c r="M4549" t="s">
        <v>13314</v>
      </c>
      <c r="N4549">
        <v>0.35472222199999998</v>
      </c>
      <c r="O4549">
        <v>0</v>
      </c>
      <c r="P4549">
        <v>95</v>
      </c>
      <c r="Q4549">
        <v>0</v>
      </c>
      <c r="R4549">
        <v>0</v>
      </c>
      <c r="S4549">
        <v>0</v>
      </c>
      <c r="T4549">
        <v>7</v>
      </c>
      <c r="U4549">
        <v>0</v>
      </c>
      <c r="V4549">
        <v>0</v>
      </c>
      <c r="W4549">
        <v>0</v>
      </c>
      <c r="X4549">
        <v>8.6754364496920342</v>
      </c>
      <c r="Y4549">
        <v>0</v>
      </c>
      <c r="Z4549">
        <v>0</v>
      </c>
      <c r="AA4549">
        <v>0</v>
      </c>
      <c r="AB4549">
        <v>0.81761777115628331</v>
      </c>
      <c r="AC4549">
        <v>0</v>
      </c>
      <c r="AD4549">
        <v>0</v>
      </c>
      <c r="AE4549">
        <v>9.4930542208483182</v>
      </c>
    </row>
    <row r="4550" spans="1:31" x14ac:dyDescent="0.25">
      <c r="A4550">
        <v>2384185</v>
      </c>
      <c r="B4550">
        <v>1</v>
      </c>
      <c r="C4550" t="s">
        <v>80</v>
      </c>
      <c r="D4550" t="s">
        <v>97</v>
      </c>
      <c r="E4550" t="s">
        <v>132</v>
      </c>
      <c r="F4550" t="s">
        <v>13315</v>
      </c>
      <c r="G4550" t="s">
        <v>149</v>
      </c>
      <c r="H4550" t="s">
        <v>135</v>
      </c>
      <c r="I4550" t="s">
        <v>136</v>
      </c>
      <c r="J4550" t="s">
        <v>137</v>
      </c>
      <c r="K4550" t="s">
        <v>138</v>
      </c>
      <c r="L4550" t="s">
        <v>13316</v>
      </c>
      <c r="M4550" t="s">
        <v>13317</v>
      </c>
      <c r="N4550">
        <v>1.331388888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1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0.33486723116476669</v>
      </c>
      <c r="AC4550">
        <v>0</v>
      </c>
      <c r="AD4550">
        <v>0</v>
      </c>
      <c r="AE4550">
        <v>0.33486723116476669</v>
      </c>
    </row>
    <row r="4551" spans="1:31" x14ac:dyDescent="0.25">
      <c r="A4551">
        <v>2384188</v>
      </c>
      <c r="B4551">
        <v>1</v>
      </c>
      <c r="C4551" t="s">
        <v>81</v>
      </c>
      <c r="D4551" t="s">
        <v>112</v>
      </c>
      <c r="E4551" t="s">
        <v>170</v>
      </c>
      <c r="F4551" t="s">
        <v>13318</v>
      </c>
      <c r="G4551" t="s">
        <v>343</v>
      </c>
      <c r="H4551" t="s">
        <v>135</v>
      </c>
      <c r="I4551" t="s">
        <v>136</v>
      </c>
      <c r="J4551" t="s">
        <v>137</v>
      </c>
      <c r="K4551" t="s">
        <v>138</v>
      </c>
      <c r="L4551" t="s">
        <v>13319</v>
      </c>
      <c r="M4551" t="s">
        <v>13320</v>
      </c>
      <c r="N4551">
        <v>1.0377777770000001</v>
      </c>
      <c r="O4551">
        <v>0</v>
      </c>
      <c r="P4551">
        <v>55</v>
      </c>
      <c r="Q4551">
        <v>0</v>
      </c>
      <c r="R4551">
        <v>0</v>
      </c>
      <c r="S4551">
        <v>0</v>
      </c>
      <c r="T4551">
        <v>11</v>
      </c>
      <c r="U4551">
        <v>0</v>
      </c>
      <c r="V4551">
        <v>0</v>
      </c>
      <c r="W4551">
        <v>0</v>
      </c>
      <c r="X4551">
        <v>9.8877122525563372</v>
      </c>
      <c r="Y4551">
        <v>0</v>
      </c>
      <c r="Z4551">
        <v>0</v>
      </c>
      <c r="AA4551">
        <v>0</v>
      </c>
      <c r="AB4551">
        <v>5.3847355112512503</v>
      </c>
      <c r="AC4551">
        <v>0</v>
      </c>
      <c r="AD4551">
        <v>0</v>
      </c>
      <c r="AE4551">
        <v>15.272447763807588</v>
      </c>
    </row>
    <row r="4552" spans="1:31" x14ac:dyDescent="0.25">
      <c r="A4552">
        <v>2384070</v>
      </c>
      <c r="B4552">
        <v>1</v>
      </c>
      <c r="C4552" t="s">
        <v>80</v>
      </c>
      <c r="D4552" t="s">
        <v>90</v>
      </c>
      <c r="E4552" t="s">
        <v>132</v>
      </c>
      <c r="F4552" t="s">
        <v>13321</v>
      </c>
      <c r="G4552" t="s">
        <v>134</v>
      </c>
      <c r="H4552" t="s">
        <v>135</v>
      </c>
      <c r="I4552" t="s">
        <v>136</v>
      </c>
      <c r="J4552" t="s">
        <v>137</v>
      </c>
      <c r="K4552" t="s">
        <v>138</v>
      </c>
      <c r="L4552" t="s">
        <v>13322</v>
      </c>
      <c r="M4552" t="s">
        <v>13323</v>
      </c>
      <c r="N4552">
        <v>6.5449999999999999</v>
      </c>
      <c r="O4552">
        <v>0</v>
      </c>
      <c r="P4552">
        <v>2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1.90207480813485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1.90207480813485</v>
      </c>
    </row>
    <row r="4553" spans="1:31" x14ac:dyDescent="0.25">
      <c r="A4553">
        <v>2384098</v>
      </c>
      <c r="B4553">
        <v>1</v>
      </c>
      <c r="C4553" t="s">
        <v>81</v>
      </c>
      <c r="D4553" t="s">
        <v>115</v>
      </c>
      <c r="E4553" t="s">
        <v>184</v>
      </c>
      <c r="F4553" t="s">
        <v>13324</v>
      </c>
      <c r="G4553" t="s">
        <v>203</v>
      </c>
      <c r="H4553" t="s">
        <v>135</v>
      </c>
      <c r="I4553" t="s">
        <v>136</v>
      </c>
      <c r="J4553" t="s">
        <v>137</v>
      </c>
      <c r="K4553" t="s">
        <v>138</v>
      </c>
      <c r="L4553" t="s">
        <v>13325</v>
      </c>
      <c r="M4553" t="s">
        <v>13326</v>
      </c>
      <c r="N4553">
        <v>6.4133333329999997</v>
      </c>
      <c r="O4553">
        <v>0</v>
      </c>
      <c r="P4553">
        <v>22</v>
      </c>
      <c r="Q4553">
        <v>0</v>
      </c>
      <c r="R4553">
        <v>2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1.6074208835442503</v>
      </c>
      <c r="Y4553">
        <v>0</v>
      </c>
      <c r="Z4553">
        <v>1.2514789180578998</v>
      </c>
      <c r="AA4553">
        <v>0</v>
      </c>
      <c r="AB4553">
        <v>0</v>
      </c>
      <c r="AC4553">
        <v>0</v>
      </c>
      <c r="AD4553">
        <v>0</v>
      </c>
      <c r="AE4553">
        <v>2.8588998016021501</v>
      </c>
    </row>
    <row r="4554" spans="1:31" x14ac:dyDescent="0.25">
      <c r="A4554">
        <v>2384134</v>
      </c>
      <c r="B4554">
        <v>1</v>
      </c>
      <c r="C4554" t="s">
        <v>81</v>
      </c>
      <c r="D4554" t="s">
        <v>113</v>
      </c>
      <c r="E4554" t="s">
        <v>132</v>
      </c>
      <c r="F4554" t="s">
        <v>13327</v>
      </c>
      <c r="G4554" t="s">
        <v>172</v>
      </c>
      <c r="H4554" t="s">
        <v>135</v>
      </c>
      <c r="I4554" t="s">
        <v>136</v>
      </c>
      <c r="J4554" t="s">
        <v>3</v>
      </c>
      <c r="K4554" t="s">
        <v>138</v>
      </c>
      <c r="L4554" t="s">
        <v>13328</v>
      </c>
      <c r="M4554" t="s">
        <v>13329</v>
      </c>
      <c r="N4554">
        <v>4.7663888879999998</v>
      </c>
      <c r="O4554">
        <v>0</v>
      </c>
      <c r="P4554">
        <v>15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13.853263683522792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13.853263683522792</v>
      </c>
    </row>
    <row r="4555" spans="1:31" x14ac:dyDescent="0.25">
      <c r="A4555">
        <v>2384174</v>
      </c>
      <c r="B4555">
        <v>1</v>
      </c>
      <c r="C4555" t="s">
        <v>80</v>
      </c>
      <c r="D4555" t="s">
        <v>96</v>
      </c>
      <c r="E4555" t="s">
        <v>132</v>
      </c>
      <c r="F4555" t="s">
        <v>13330</v>
      </c>
      <c r="G4555" t="s">
        <v>149</v>
      </c>
      <c r="H4555" t="s">
        <v>135</v>
      </c>
      <c r="I4555" t="s">
        <v>136</v>
      </c>
      <c r="J4555" t="s">
        <v>137</v>
      </c>
      <c r="K4555" t="s">
        <v>138</v>
      </c>
      <c r="L4555" t="s">
        <v>13331</v>
      </c>
      <c r="M4555" t="s">
        <v>13332</v>
      </c>
      <c r="N4555">
        <v>3.1513888880000001</v>
      </c>
      <c r="O4555">
        <v>0</v>
      </c>
      <c r="P4555">
        <v>3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9.0617086309767334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9.0617086309767334</v>
      </c>
    </row>
    <row r="4556" spans="1:31" x14ac:dyDescent="0.25">
      <c r="A4556">
        <v>2384190</v>
      </c>
      <c r="B4556">
        <v>1</v>
      </c>
      <c r="C4556" t="s">
        <v>80</v>
      </c>
      <c r="D4556" t="s">
        <v>84</v>
      </c>
      <c r="E4556" t="s">
        <v>132</v>
      </c>
      <c r="F4556" t="s">
        <v>13333</v>
      </c>
      <c r="G4556" t="s">
        <v>149</v>
      </c>
      <c r="H4556" t="s">
        <v>135</v>
      </c>
      <c r="I4556" t="s">
        <v>136</v>
      </c>
      <c r="J4556" t="s">
        <v>137</v>
      </c>
      <c r="K4556" t="s">
        <v>138</v>
      </c>
      <c r="L4556" t="s">
        <v>13334</v>
      </c>
      <c r="M4556" t="s">
        <v>13335</v>
      </c>
      <c r="N4556">
        <v>2.3138888880000001</v>
      </c>
      <c r="O4556">
        <v>0</v>
      </c>
      <c r="P4556">
        <v>1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</row>
    <row r="4557" spans="1:31" x14ac:dyDescent="0.25">
      <c r="A4557">
        <v>2384195</v>
      </c>
      <c r="B4557">
        <v>1</v>
      </c>
      <c r="C4557" t="s">
        <v>80</v>
      </c>
      <c r="D4557" t="s">
        <v>90</v>
      </c>
      <c r="E4557" t="s">
        <v>132</v>
      </c>
      <c r="F4557" t="s">
        <v>13336</v>
      </c>
      <c r="G4557" t="s">
        <v>149</v>
      </c>
      <c r="H4557" t="s">
        <v>135</v>
      </c>
      <c r="I4557" t="s">
        <v>136</v>
      </c>
      <c r="J4557" t="s">
        <v>137</v>
      </c>
      <c r="K4557" t="s">
        <v>138</v>
      </c>
      <c r="L4557" t="s">
        <v>13337</v>
      </c>
      <c r="M4557" t="s">
        <v>13338</v>
      </c>
      <c r="N4557">
        <v>1.342777777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1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1.0389163103867001</v>
      </c>
      <c r="AC4557">
        <v>0</v>
      </c>
      <c r="AD4557">
        <v>0</v>
      </c>
      <c r="AE4557">
        <v>1.0389163103867001</v>
      </c>
    </row>
    <row r="4558" spans="1:31" x14ac:dyDescent="0.25">
      <c r="A4558">
        <v>2384197</v>
      </c>
      <c r="B4558">
        <v>1</v>
      </c>
      <c r="C4558" t="s">
        <v>81</v>
      </c>
      <c r="D4558" t="s">
        <v>113</v>
      </c>
      <c r="E4558" t="s">
        <v>132</v>
      </c>
      <c r="F4558" t="s">
        <v>13339</v>
      </c>
      <c r="G4558" t="s">
        <v>149</v>
      </c>
      <c r="H4558" t="s">
        <v>135</v>
      </c>
      <c r="I4558" t="s">
        <v>136</v>
      </c>
      <c r="J4558" t="s">
        <v>137</v>
      </c>
      <c r="K4558" t="s">
        <v>138</v>
      </c>
      <c r="L4558" t="s">
        <v>13340</v>
      </c>
      <c r="M4558" t="s">
        <v>13341</v>
      </c>
      <c r="N4558">
        <v>1.436388888</v>
      </c>
      <c r="O4558">
        <v>0</v>
      </c>
      <c r="P4558">
        <v>1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0.48186908000000001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0.48186908000000001</v>
      </c>
    </row>
    <row r="4559" spans="1:31" x14ac:dyDescent="0.25">
      <c r="A4559">
        <v>2384198</v>
      </c>
      <c r="B4559">
        <v>1</v>
      </c>
      <c r="C4559" t="s">
        <v>80</v>
      </c>
      <c r="D4559" t="s">
        <v>96</v>
      </c>
      <c r="E4559" t="s">
        <v>170</v>
      </c>
      <c r="F4559" t="s">
        <v>13342</v>
      </c>
      <c r="G4559" t="s">
        <v>425</v>
      </c>
      <c r="H4559" t="s">
        <v>135</v>
      </c>
      <c r="I4559" t="s">
        <v>136</v>
      </c>
      <c r="J4559" t="s">
        <v>137</v>
      </c>
      <c r="K4559" t="s">
        <v>138</v>
      </c>
      <c r="L4559" t="s">
        <v>13343</v>
      </c>
      <c r="M4559" t="s">
        <v>13344</v>
      </c>
      <c r="N4559">
        <v>1.5038888880000001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4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11.616381896604565</v>
      </c>
      <c r="AC4559">
        <v>0</v>
      </c>
      <c r="AD4559">
        <v>0</v>
      </c>
      <c r="AE4559">
        <v>11.616381896604565</v>
      </c>
    </row>
    <row r="4560" spans="1:31" x14ac:dyDescent="0.25">
      <c r="A4560">
        <v>2384149</v>
      </c>
      <c r="B4560">
        <v>1</v>
      </c>
      <c r="C4560" t="s">
        <v>81</v>
      </c>
      <c r="D4560" t="s">
        <v>112</v>
      </c>
      <c r="E4560" t="s">
        <v>132</v>
      </c>
      <c r="F4560" t="s">
        <v>13345</v>
      </c>
      <c r="G4560" t="s">
        <v>149</v>
      </c>
      <c r="H4560" t="s">
        <v>135</v>
      </c>
      <c r="I4560" t="s">
        <v>136</v>
      </c>
      <c r="J4560" t="s">
        <v>137</v>
      </c>
      <c r="K4560" t="s">
        <v>138</v>
      </c>
      <c r="L4560" t="s">
        <v>13346</v>
      </c>
      <c r="M4560" t="s">
        <v>13347</v>
      </c>
      <c r="N4560">
        <v>4.739166666</v>
      </c>
      <c r="O4560">
        <v>0</v>
      </c>
      <c r="P4560">
        <v>1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3.2614191155433334E-2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3.2614191155433334E-2</v>
      </c>
    </row>
    <row r="4561" spans="1:31" x14ac:dyDescent="0.25">
      <c r="A4561">
        <v>2384209</v>
      </c>
      <c r="B4561">
        <v>1</v>
      </c>
      <c r="C4561" t="s">
        <v>81</v>
      </c>
      <c r="D4561" t="s">
        <v>113</v>
      </c>
      <c r="E4561" t="s">
        <v>155</v>
      </c>
      <c r="F4561" t="s">
        <v>13348</v>
      </c>
      <c r="G4561" t="s">
        <v>203</v>
      </c>
      <c r="H4561" t="s">
        <v>135</v>
      </c>
      <c r="I4561" t="s">
        <v>136</v>
      </c>
      <c r="J4561" t="s">
        <v>137</v>
      </c>
      <c r="K4561" t="s">
        <v>138</v>
      </c>
      <c r="L4561" t="s">
        <v>13349</v>
      </c>
      <c r="M4561" t="s">
        <v>13350</v>
      </c>
      <c r="N4561">
        <v>1.628333333</v>
      </c>
      <c r="O4561">
        <v>0</v>
      </c>
      <c r="P4561">
        <v>19</v>
      </c>
      <c r="Q4561">
        <v>0</v>
      </c>
      <c r="R4561">
        <v>1</v>
      </c>
      <c r="S4561">
        <v>0</v>
      </c>
      <c r="T4561">
        <v>3</v>
      </c>
      <c r="U4561">
        <v>0</v>
      </c>
      <c r="V4561">
        <v>0</v>
      </c>
      <c r="W4561">
        <v>0</v>
      </c>
      <c r="X4561">
        <v>3.6332063304601672</v>
      </c>
      <c r="Y4561">
        <v>0</v>
      </c>
      <c r="Z4561">
        <v>5.6623561666666669E-2</v>
      </c>
      <c r="AA4561">
        <v>0</v>
      </c>
      <c r="AB4561">
        <v>3.9774613452928498</v>
      </c>
      <c r="AC4561">
        <v>0</v>
      </c>
      <c r="AD4561">
        <v>0</v>
      </c>
      <c r="AE4561">
        <v>7.6672912374196835</v>
      </c>
    </row>
    <row r="4562" spans="1:31" x14ac:dyDescent="0.25">
      <c r="A4562">
        <v>2384221</v>
      </c>
      <c r="B4562">
        <v>1</v>
      </c>
      <c r="C4562" t="s">
        <v>81</v>
      </c>
      <c r="D4562" t="s">
        <v>112</v>
      </c>
      <c r="E4562" t="s">
        <v>155</v>
      </c>
      <c r="F4562" t="s">
        <v>13351</v>
      </c>
      <c r="G4562" t="s">
        <v>244</v>
      </c>
      <c r="H4562" t="s">
        <v>135</v>
      </c>
      <c r="I4562" t="s">
        <v>136</v>
      </c>
      <c r="J4562" t="s">
        <v>137</v>
      </c>
      <c r="K4562" t="s">
        <v>138</v>
      </c>
      <c r="L4562" t="s">
        <v>13352</v>
      </c>
      <c r="M4562" t="s">
        <v>13353</v>
      </c>
      <c r="N4562">
        <v>1.7963888880000001</v>
      </c>
      <c r="O4562">
        <v>0</v>
      </c>
      <c r="P4562">
        <v>37</v>
      </c>
      <c r="Q4562">
        <v>0</v>
      </c>
      <c r="R4562">
        <v>0</v>
      </c>
      <c r="S4562">
        <v>0</v>
      </c>
      <c r="T4562">
        <v>5</v>
      </c>
      <c r="U4562">
        <v>0</v>
      </c>
      <c r="V4562">
        <v>0</v>
      </c>
      <c r="W4562">
        <v>0</v>
      </c>
      <c r="X4562">
        <v>10.303858304553335</v>
      </c>
      <c r="Y4562">
        <v>0</v>
      </c>
      <c r="Z4562">
        <v>0</v>
      </c>
      <c r="AA4562">
        <v>0</v>
      </c>
      <c r="AB4562">
        <v>2.1652994341319989</v>
      </c>
      <c r="AC4562">
        <v>0</v>
      </c>
      <c r="AD4562">
        <v>0</v>
      </c>
      <c r="AE4562">
        <v>12.469157738685334</v>
      </c>
    </row>
    <row r="4563" spans="1:31" x14ac:dyDescent="0.25">
      <c r="A4563">
        <v>2384225</v>
      </c>
      <c r="B4563">
        <v>1</v>
      </c>
      <c r="C4563" t="s">
        <v>80</v>
      </c>
      <c r="D4563" t="s">
        <v>90</v>
      </c>
      <c r="E4563" t="s">
        <v>132</v>
      </c>
      <c r="F4563" t="s">
        <v>1531</v>
      </c>
      <c r="G4563" t="s">
        <v>145</v>
      </c>
      <c r="H4563" t="s">
        <v>135</v>
      </c>
      <c r="I4563" t="s">
        <v>136</v>
      </c>
      <c r="J4563" t="s">
        <v>137</v>
      </c>
      <c r="K4563" t="s">
        <v>138</v>
      </c>
      <c r="L4563" t="s">
        <v>13354</v>
      </c>
      <c r="M4563" t="s">
        <v>13355</v>
      </c>
      <c r="N4563">
        <v>0.83444444399999995</v>
      </c>
      <c r="O4563">
        <v>0</v>
      </c>
      <c r="P4563">
        <v>13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2.1010359813352499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2.1010359813352499</v>
      </c>
    </row>
    <row r="4564" spans="1:31" x14ac:dyDescent="0.25">
      <c r="A4564">
        <v>2384229</v>
      </c>
      <c r="B4564">
        <v>1</v>
      </c>
      <c r="C4564" t="s">
        <v>81</v>
      </c>
      <c r="D4564" t="s">
        <v>113</v>
      </c>
      <c r="E4564" t="s">
        <v>155</v>
      </c>
      <c r="F4564" t="s">
        <v>13356</v>
      </c>
      <c r="G4564" t="s">
        <v>203</v>
      </c>
      <c r="H4564" t="s">
        <v>135</v>
      </c>
      <c r="I4564" t="s">
        <v>136</v>
      </c>
      <c r="J4564" t="s">
        <v>137</v>
      </c>
      <c r="K4564" t="s">
        <v>138</v>
      </c>
      <c r="L4564" t="s">
        <v>13357</v>
      </c>
      <c r="M4564" t="s">
        <v>13358</v>
      </c>
      <c r="N4564">
        <v>0.58583333299999996</v>
      </c>
      <c r="O4564">
        <v>0</v>
      </c>
      <c r="P4564">
        <v>84</v>
      </c>
      <c r="Q4564">
        <v>0</v>
      </c>
      <c r="R4564">
        <v>0</v>
      </c>
      <c r="S4564">
        <v>0</v>
      </c>
      <c r="T4564">
        <v>5</v>
      </c>
      <c r="U4564">
        <v>0</v>
      </c>
      <c r="V4564">
        <v>0</v>
      </c>
      <c r="W4564">
        <v>0</v>
      </c>
      <c r="X4564">
        <v>8.8729146344487493</v>
      </c>
      <c r="Y4564">
        <v>0</v>
      </c>
      <c r="Z4564">
        <v>0</v>
      </c>
      <c r="AA4564">
        <v>0</v>
      </c>
      <c r="AB4564">
        <v>2.7458236686480002</v>
      </c>
      <c r="AC4564">
        <v>0</v>
      </c>
      <c r="AD4564">
        <v>0</v>
      </c>
      <c r="AE4564">
        <v>11.61873830309675</v>
      </c>
    </row>
    <row r="4565" spans="1:31" x14ac:dyDescent="0.25">
      <c r="A4565">
        <v>2381821</v>
      </c>
      <c r="B4565">
        <v>1</v>
      </c>
      <c r="C4565" t="s">
        <v>80</v>
      </c>
      <c r="D4565" t="s">
        <v>85</v>
      </c>
      <c r="E4565" t="s">
        <v>184</v>
      </c>
      <c r="F4565" t="s">
        <v>13359</v>
      </c>
      <c r="G4565" t="s">
        <v>13360</v>
      </c>
      <c r="H4565" t="s">
        <v>135</v>
      </c>
      <c r="I4565" t="s">
        <v>136</v>
      </c>
      <c r="J4565" t="s">
        <v>137</v>
      </c>
      <c r="K4565" t="s">
        <v>294</v>
      </c>
      <c r="L4565" t="s">
        <v>13361</v>
      </c>
      <c r="M4565" t="s">
        <v>13362</v>
      </c>
      <c r="N4565">
        <v>0.91861111100000004</v>
      </c>
      <c r="O4565">
        <v>0</v>
      </c>
      <c r="P4565">
        <v>1404</v>
      </c>
      <c r="Q4565">
        <v>0</v>
      </c>
      <c r="R4565">
        <v>0</v>
      </c>
      <c r="S4565">
        <v>0</v>
      </c>
      <c r="T4565">
        <v>164</v>
      </c>
      <c r="U4565">
        <v>0</v>
      </c>
      <c r="V4565">
        <v>0</v>
      </c>
      <c r="W4565">
        <v>0</v>
      </c>
      <c r="X4565">
        <v>368.41546519152121</v>
      </c>
      <c r="Y4565">
        <v>0</v>
      </c>
      <c r="Z4565">
        <v>0</v>
      </c>
      <c r="AA4565">
        <v>0</v>
      </c>
      <c r="AB4565">
        <v>165.9885471733817</v>
      </c>
      <c r="AC4565">
        <v>0</v>
      </c>
      <c r="AD4565">
        <v>0</v>
      </c>
      <c r="AE4565">
        <v>534.40401236490288</v>
      </c>
    </row>
    <row r="4566" spans="1:31" x14ac:dyDescent="0.25">
      <c r="A4566">
        <v>2382270</v>
      </c>
      <c r="B4566">
        <v>1</v>
      </c>
      <c r="C4566" t="s">
        <v>80</v>
      </c>
      <c r="D4566" t="s">
        <v>101</v>
      </c>
      <c r="E4566" t="s">
        <v>155</v>
      </c>
      <c r="F4566" t="s">
        <v>13363</v>
      </c>
      <c r="G4566" t="s">
        <v>161</v>
      </c>
      <c r="H4566" t="s">
        <v>135</v>
      </c>
      <c r="I4566" t="s">
        <v>136</v>
      </c>
      <c r="J4566" t="s">
        <v>137</v>
      </c>
      <c r="K4566" t="s">
        <v>138</v>
      </c>
      <c r="L4566" t="s">
        <v>13364</v>
      </c>
      <c r="M4566" t="s">
        <v>13365</v>
      </c>
      <c r="N4566">
        <v>0.64722222200000001</v>
      </c>
      <c r="O4566">
        <v>0</v>
      </c>
      <c r="P4566">
        <v>9</v>
      </c>
      <c r="Q4566">
        <v>0</v>
      </c>
      <c r="R4566">
        <v>0</v>
      </c>
      <c r="S4566">
        <v>0</v>
      </c>
      <c r="T4566">
        <v>4</v>
      </c>
      <c r="U4566">
        <v>0</v>
      </c>
      <c r="V4566">
        <v>0</v>
      </c>
      <c r="W4566">
        <v>0</v>
      </c>
      <c r="X4566">
        <v>3.5932035759750001</v>
      </c>
      <c r="Y4566">
        <v>0</v>
      </c>
      <c r="Z4566">
        <v>0</v>
      </c>
      <c r="AA4566">
        <v>0</v>
      </c>
      <c r="AB4566">
        <v>4.0426808131511667</v>
      </c>
      <c r="AC4566">
        <v>0</v>
      </c>
      <c r="AD4566">
        <v>0</v>
      </c>
      <c r="AE4566">
        <v>7.6358843891261667</v>
      </c>
    </row>
    <row r="4567" spans="1:31" x14ac:dyDescent="0.25">
      <c r="A4567">
        <v>2383296</v>
      </c>
      <c r="B4567">
        <v>1</v>
      </c>
      <c r="C4567" t="s">
        <v>80</v>
      </c>
      <c r="D4567" t="s">
        <v>97</v>
      </c>
      <c r="E4567" t="s">
        <v>155</v>
      </c>
      <c r="F4567" t="s">
        <v>13366</v>
      </c>
      <c r="G4567" t="s">
        <v>161</v>
      </c>
      <c r="H4567" t="s">
        <v>135</v>
      </c>
      <c r="I4567" t="s">
        <v>136</v>
      </c>
      <c r="J4567" t="s">
        <v>137</v>
      </c>
      <c r="K4567" t="s">
        <v>138</v>
      </c>
      <c r="L4567" t="s">
        <v>13367</v>
      </c>
      <c r="M4567" t="s">
        <v>13368</v>
      </c>
      <c r="N4567">
        <v>0.48305555500000003</v>
      </c>
      <c r="O4567">
        <v>0</v>
      </c>
      <c r="P4567">
        <v>23</v>
      </c>
      <c r="Q4567">
        <v>0</v>
      </c>
      <c r="R4567">
        <v>17</v>
      </c>
      <c r="S4567">
        <v>0</v>
      </c>
      <c r="T4567">
        <v>6</v>
      </c>
      <c r="U4567">
        <v>0</v>
      </c>
      <c r="V4567">
        <v>0</v>
      </c>
      <c r="W4567">
        <v>0</v>
      </c>
      <c r="X4567">
        <v>2.1644926374412248</v>
      </c>
      <c r="Y4567">
        <v>0</v>
      </c>
      <c r="Z4567">
        <v>4.6211017287660008</v>
      </c>
      <c r="AA4567">
        <v>0</v>
      </c>
      <c r="AB4567">
        <v>2.71686376776</v>
      </c>
      <c r="AC4567">
        <v>0</v>
      </c>
      <c r="AD4567">
        <v>0</v>
      </c>
      <c r="AE4567">
        <v>9.5024581339672256</v>
      </c>
    </row>
    <row r="4568" spans="1:31" x14ac:dyDescent="0.25">
      <c r="A4568">
        <v>2383299</v>
      </c>
      <c r="B4568">
        <v>1</v>
      </c>
      <c r="C4568" t="s">
        <v>81</v>
      </c>
      <c r="D4568" t="s">
        <v>128</v>
      </c>
      <c r="E4568" t="s">
        <v>170</v>
      </c>
      <c r="F4568" t="s">
        <v>13369</v>
      </c>
      <c r="G4568" t="s">
        <v>172</v>
      </c>
      <c r="H4568" t="s">
        <v>135</v>
      </c>
      <c r="I4568" t="s">
        <v>136</v>
      </c>
      <c r="J4568" t="s">
        <v>3</v>
      </c>
      <c r="K4568" t="s">
        <v>138</v>
      </c>
      <c r="L4568" t="s">
        <v>13370</v>
      </c>
      <c r="M4568" t="s">
        <v>13371</v>
      </c>
      <c r="N4568">
        <v>3.005833333</v>
      </c>
      <c r="O4568">
        <v>0</v>
      </c>
      <c r="P4568">
        <v>84</v>
      </c>
      <c r="Q4568">
        <v>0</v>
      </c>
      <c r="R4568">
        <v>0</v>
      </c>
      <c r="S4568">
        <v>0</v>
      </c>
      <c r="T4568">
        <v>1</v>
      </c>
      <c r="U4568">
        <v>0</v>
      </c>
      <c r="V4568">
        <v>0</v>
      </c>
      <c r="W4568">
        <v>0</v>
      </c>
      <c r="X4568">
        <v>49.974512389523831</v>
      </c>
      <c r="Y4568">
        <v>0</v>
      </c>
      <c r="Z4568">
        <v>0</v>
      </c>
      <c r="AA4568">
        <v>0</v>
      </c>
      <c r="AB4568">
        <v>5.9140766372951994</v>
      </c>
      <c r="AC4568">
        <v>0</v>
      </c>
      <c r="AD4568">
        <v>0</v>
      </c>
      <c r="AE4568">
        <v>55.888589026819034</v>
      </c>
    </row>
    <row r="4569" spans="1:31" x14ac:dyDescent="0.25">
      <c r="A4569">
        <v>2383360</v>
      </c>
      <c r="B4569">
        <v>1</v>
      </c>
      <c r="C4569" t="s">
        <v>80</v>
      </c>
      <c r="D4569" t="s">
        <v>97</v>
      </c>
      <c r="E4569" t="s">
        <v>155</v>
      </c>
      <c r="F4569" t="s">
        <v>13372</v>
      </c>
      <c r="G4569" t="s">
        <v>161</v>
      </c>
      <c r="H4569" t="s">
        <v>135</v>
      </c>
      <c r="I4569" t="s">
        <v>136</v>
      </c>
      <c r="J4569" t="s">
        <v>137</v>
      </c>
      <c r="K4569" t="s">
        <v>138</v>
      </c>
      <c r="L4569" t="s">
        <v>13373</v>
      </c>
      <c r="M4569" t="s">
        <v>13374</v>
      </c>
      <c r="N4569">
        <v>0.55722222200000004</v>
      </c>
      <c r="O4569">
        <v>0</v>
      </c>
      <c r="P4569">
        <v>9</v>
      </c>
      <c r="Q4569">
        <v>0</v>
      </c>
      <c r="R4569">
        <v>1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1.0051373715173832</v>
      </c>
      <c r="Y4569">
        <v>0</v>
      </c>
      <c r="Z4569">
        <v>0.17383117175865001</v>
      </c>
      <c r="AA4569">
        <v>0</v>
      </c>
      <c r="AB4569">
        <v>0</v>
      </c>
      <c r="AC4569">
        <v>0</v>
      </c>
      <c r="AD4569">
        <v>0</v>
      </c>
      <c r="AE4569">
        <v>1.1789685432760333</v>
      </c>
    </row>
    <row r="4570" spans="1:31" x14ac:dyDescent="0.25">
      <c r="A4570">
        <v>2383938</v>
      </c>
      <c r="B4570">
        <v>1</v>
      </c>
      <c r="C4570" t="s">
        <v>80</v>
      </c>
      <c r="D4570" t="s">
        <v>88</v>
      </c>
      <c r="E4570" t="s">
        <v>132</v>
      </c>
      <c r="F4570" t="s">
        <v>13375</v>
      </c>
      <c r="G4570" t="s">
        <v>134</v>
      </c>
      <c r="H4570" t="s">
        <v>135</v>
      </c>
      <c r="I4570" t="s">
        <v>136</v>
      </c>
      <c r="J4570" t="s">
        <v>137</v>
      </c>
      <c r="K4570" t="s">
        <v>138</v>
      </c>
      <c r="L4570" t="s">
        <v>13376</v>
      </c>
      <c r="M4570" t="s">
        <v>13377</v>
      </c>
      <c r="N4570">
        <v>1.410833333</v>
      </c>
      <c r="O4570">
        <v>0</v>
      </c>
      <c r="P4570">
        <v>6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1.9925548229447996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1.9925548229447996</v>
      </c>
    </row>
    <row r="4571" spans="1:31" x14ac:dyDescent="0.25">
      <c r="A4571">
        <v>2384146</v>
      </c>
      <c r="B4571">
        <v>1</v>
      </c>
      <c r="C4571" t="s">
        <v>80</v>
      </c>
      <c r="D4571" t="s">
        <v>93</v>
      </c>
      <c r="E4571" t="s">
        <v>155</v>
      </c>
      <c r="F4571" t="s">
        <v>13378</v>
      </c>
      <c r="G4571" t="s">
        <v>269</v>
      </c>
      <c r="H4571" t="s">
        <v>135</v>
      </c>
      <c r="I4571" t="s">
        <v>136</v>
      </c>
      <c r="J4571" t="s">
        <v>137</v>
      </c>
      <c r="K4571" t="s">
        <v>138</v>
      </c>
      <c r="L4571" t="s">
        <v>13379</v>
      </c>
      <c r="M4571" t="s">
        <v>13380</v>
      </c>
      <c r="N4571">
        <v>1.2847222220000001</v>
      </c>
      <c r="O4571">
        <v>0</v>
      </c>
      <c r="P4571">
        <v>14</v>
      </c>
      <c r="Q4571">
        <v>0</v>
      </c>
      <c r="R4571">
        <v>4</v>
      </c>
      <c r="S4571">
        <v>0</v>
      </c>
      <c r="T4571">
        <v>4</v>
      </c>
      <c r="U4571">
        <v>0</v>
      </c>
      <c r="V4571">
        <v>0</v>
      </c>
      <c r="W4571">
        <v>0</v>
      </c>
      <c r="X4571">
        <v>4.1498718945068003</v>
      </c>
      <c r="Y4571">
        <v>0</v>
      </c>
      <c r="Z4571">
        <v>4.2816821220213006</v>
      </c>
      <c r="AA4571">
        <v>0</v>
      </c>
      <c r="AB4571">
        <v>3.4807707392327827</v>
      </c>
      <c r="AC4571">
        <v>0</v>
      </c>
      <c r="AD4571">
        <v>0</v>
      </c>
      <c r="AE4571">
        <v>11.912324755760883</v>
      </c>
    </row>
    <row r="4572" spans="1:31" x14ac:dyDescent="0.25">
      <c r="A4572">
        <v>2380213</v>
      </c>
      <c r="B4572">
        <v>1</v>
      </c>
      <c r="C4572" t="s">
        <v>80</v>
      </c>
      <c r="D4572" t="s">
        <v>96</v>
      </c>
      <c r="E4572" t="s">
        <v>155</v>
      </c>
      <c r="F4572" t="s">
        <v>13381</v>
      </c>
      <c r="G4572" t="s">
        <v>161</v>
      </c>
      <c r="H4572" t="s">
        <v>135</v>
      </c>
      <c r="I4572" t="s">
        <v>136</v>
      </c>
      <c r="J4572" t="s">
        <v>137</v>
      </c>
      <c r="K4572" t="s">
        <v>138</v>
      </c>
      <c r="L4572" t="s">
        <v>13382</v>
      </c>
      <c r="M4572" t="s">
        <v>13383</v>
      </c>
      <c r="N4572">
        <v>0.58250000000000002</v>
      </c>
      <c r="O4572">
        <v>0</v>
      </c>
      <c r="P4572">
        <v>66</v>
      </c>
      <c r="Q4572">
        <v>0</v>
      </c>
      <c r="R4572">
        <v>0</v>
      </c>
      <c r="S4572">
        <v>0</v>
      </c>
      <c r="T4572">
        <v>5</v>
      </c>
      <c r="U4572">
        <v>0</v>
      </c>
      <c r="V4572">
        <v>0</v>
      </c>
      <c r="W4572">
        <v>0</v>
      </c>
      <c r="X4572">
        <v>12.031127278044751</v>
      </c>
      <c r="Y4572">
        <v>0</v>
      </c>
      <c r="Z4572">
        <v>0</v>
      </c>
      <c r="AA4572">
        <v>0</v>
      </c>
      <c r="AB4572">
        <v>1.3953850594885502</v>
      </c>
      <c r="AC4572">
        <v>0</v>
      </c>
      <c r="AD4572">
        <v>0</v>
      </c>
      <c r="AE4572">
        <v>13.426512337533302</v>
      </c>
    </row>
    <row r="4573" spans="1:31" x14ac:dyDescent="0.25">
      <c r="A4573">
        <v>2384368</v>
      </c>
      <c r="B4573">
        <v>1</v>
      </c>
      <c r="C4573" t="s">
        <v>80</v>
      </c>
      <c r="D4573" t="s">
        <v>101</v>
      </c>
      <c r="E4573" t="s">
        <v>155</v>
      </c>
      <c r="F4573" t="s">
        <v>13384</v>
      </c>
      <c r="G4573" t="s">
        <v>161</v>
      </c>
      <c r="H4573" t="s">
        <v>135</v>
      </c>
      <c r="I4573" t="s">
        <v>136</v>
      </c>
      <c r="J4573" t="s">
        <v>137</v>
      </c>
      <c r="K4573" t="s">
        <v>138</v>
      </c>
      <c r="L4573" t="s">
        <v>13385</v>
      </c>
      <c r="M4573" t="s">
        <v>13386</v>
      </c>
      <c r="N4573">
        <v>1.090833333</v>
      </c>
      <c r="O4573">
        <v>0</v>
      </c>
      <c r="P4573">
        <v>134</v>
      </c>
      <c r="Q4573">
        <v>0</v>
      </c>
      <c r="R4573">
        <v>0</v>
      </c>
      <c r="S4573">
        <v>0</v>
      </c>
      <c r="T4573">
        <v>4</v>
      </c>
      <c r="U4573">
        <v>0</v>
      </c>
      <c r="V4573">
        <v>0</v>
      </c>
      <c r="W4573">
        <v>0</v>
      </c>
      <c r="X4573">
        <v>29.133978006396248</v>
      </c>
      <c r="Y4573">
        <v>0</v>
      </c>
      <c r="Z4573">
        <v>0</v>
      </c>
      <c r="AA4573">
        <v>0</v>
      </c>
      <c r="AB4573">
        <v>4.9555180431742505</v>
      </c>
      <c r="AC4573">
        <v>0</v>
      </c>
      <c r="AD4573">
        <v>0</v>
      </c>
      <c r="AE4573">
        <v>34.089496049570499</v>
      </c>
    </row>
    <row r="4574" spans="1:31" x14ac:dyDescent="0.25">
      <c r="A4574">
        <v>2384386</v>
      </c>
      <c r="B4574">
        <v>1</v>
      </c>
      <c r="C4574" t="s">
        <v>80</v>
      </c>
      <c r="D4574" t="s">
        <v>94</v>
      </c>
      <c r="E4574" t="s">
        <v>132</v>
      </c>
      <c r="F4574" t="s">
        <v>13387</v>
      </c>
      <c r="G4574" t="s">
        <v>145</v>
      </c>
      <c r="H4574" t="s">
        <v>135</v>
      </c>
      <c r="I4574" t="s">
        <v>136</v>
      </c>
      <c r="J4574" t="s">
        <v>137</v>
      </c>
      <c r="K4574" t="s">
        <v>138</v>
      </c>
      <c r="L4574" t="s">
        <v>13388</v>
      </c>
      <c r="M4574" t="s">
        <v>13389</v>
      </c>
      <c r="N4574">
        <v>0.87944444399999999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43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12.331915350937129</v>
      </c>
      <c r="AC4574">
        <v>0</v>
      </c>
      <c r="AD4574">
        <v>0</v>
      </c>
      <c r="AE4574">
        <v>12.331915350937129</v>
      </c>
    </row>
    <row r="4575" spans="1:31" x14ac:dyDescent="0.25">
      <c r="A4575">
        <v>2384312</v>
      </c>
      <c r="B4575">
        <v>1</v>
      </c>
      <c r="C4575" t="s">
        <v>80</v>
      </c>
      <c r="D4575" t="s">
        <v>89</v>
      </c>
      <c r="E4575" t="s">
        <v>170</v>
      </c>
      <c r="F4575" t="s">
        <v>13390</v>
      </c>
      <c r="G4575" t="s">
        <v>343</v>
      </c>
      <c r="H4575" t="s">
        <v>135</v>
      </c>
      <c r="I4575" t="s">
        <v>136</v>
      </c>
      <c r="J4575" t="s">
        <v>137</v>
      </c>
      <c r="K4575" t="s">
        <v>138</v>
      </c>
      <c r="L4575" t="s">
        <v>13391</v>
      </c>
      <c r="M4575" t="s">
        <v>13392</v>
      </c>
      <c r="N4575">
        <v>1.5494444439999999</v>
      </c>
      <c r="O4575">
        <v>0</v>
      </c>
      <c r="P4575">
        <v>61</v>
      </c>
      <c r="Q4575">
        <v>0</v>
      </c>
      <c r="R4575">
        <v>0</v>
      </c>
      <c r="S4575">
        <v>0</v>
      </c>
      <c r="T4575">
        <v>3</v>
      </c>
      <c r="U4575">
        <v>0</v>
      </c>
      <c r="V4575">
        <v>0</v>
      </c>
      <c r="W4575">
        <v>0</v>
      </c>
      <c r="X4575">
        <v>21.639816069130809</v>
      </c>
      <c r="Y4575">
        <v>0</v>
      </c>
      <c r="Z4575">
        <v>0</v>
      </c>
      <c r="AA4575">
        <v>0</v>
      </c>
      <c r="AB4575">
        <v>0.5077968900335833</v>
      </c>
      <c r="AC4575">
        <v>0</v>
      </c>
      <c r="AD4575">
        <v>0</v>
      </c>
      <c r="AE4575">
        <v>22.147612959164391</v>
      </c>
    </row>
    <row r="4576" spans="1:31" x14ac:dyDescent="0.25">
      <c r="A4576">
        <v>2384320</v>
      </c>
      <c r="B4576">
        <v>1</v>
      </c>
      <c r="C4576" t="s">
        <v>81</v>
      </c>
      <c r="D4576" t="s">
        <v>120</v>
      </c>
      <c r="E4576" t="s">
        <v>132</v>
      </c>
      <c r="F4576" t="s">
        <v>13393</v>
      </c>
      <c r="G4576" t="s">
        <v>149</v>
      </c>
      <c r="H4576" t="s">
        <v>135</v>
      </c>
      <c r="I4576" t="s">
        <v>136</v>
      </c>
      <c r="J4576" t="s">
        <v>137</v>
      </c>
      <c r="K4576" t="s">
        <v>138</v>
      </c>
      <c r="L4576" t="s">
        <v>13394</v>
      </c>
      <c r="M4576" t="s">
        <v>13395</v>
      </c>
      <c r="N4576">
        <v>0.648888888</v>
      </c>
      <c r="O4576">
        <v>0</v>
      </c>
      <c r="P4576">
        <v>2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0.19272565825919999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0.19272565825919999</v>
      </c>
    </row>
    <row r="4577" spans="1:31" x14ac:dyDescent="0.25">
      <c r="A4577">
        <v>2384345</v>
      </c>
      <c r="B4577">
        <v>1</v>
      </c>
      <c r="C4577" t="s">
        <v>80</v>
      </c>
      <c r="D4577" t="s">
        <v>110</v>
      </c>
      <c r="E4577" t="s">
        <v>155</v>
      </c>
      <c r="F4577" t="s">
        <v>1989</v>
      </c>
      <c r="G4577" t="s">
        <v>203</v>
      </c>
      <c r="H4577" t="s">
        <v>135</v>
      </c>
      <c r="I4577" t="s">
        <v>136</v>
      </c>
      <c r="J4577" t="s">
        <v>137</v>
      </c>
      <c r="K4577" t="s">
        <v>138</v>
      </c>
      <c r="L4577" t="s">
        <v>13396</v>
      </c>
      <c r="M4577" t="s">
        <v>13397</v>
      </c>
      <c r="N4577">
        <v>1.224444444</v>
      </c>
      <c r="O4577">
        <v>0</v>
      </c>
      <c r="P4577">
        <v>388</v>
      </c>
      <c r="Q4577">
        <v>0</v>
      </c>
      <c r="R4577">
        <v>0</v>
      </c>
      <c r="S4577">
        <v>0</v>
      </c>
      <c r="T4577">
        <v>44</v>
      </c>
      <c r="U4577">
        <v>0</v>
      </c>
      <c r="V4577">
        <v>1</v>
      </c>
      <c r="W4577">
        <v>0</v>
      </c>
      <c r="X4577">
        <v>116.62884225925272</v>
      </c>
      <c r="Y4577">
        <v>0</v>
      </c>
      <c r="Z4577">
        <v>0</v>
      </c>
      <c r="AA4577">
        <v>0</v>
      </c>
      <c r="AB4577">
        <v>59.376975646561988</v>
      </c>
      <c r="AC4577">
        <v>0</v>
      </c>
      <c r="AD4577">
        <v>4.4300522537536002</v>
      </c>
      <c r="AE4577">
        <v>180.43587015956828</v>
      </c>
    </row>
    <row r="4578" spans="1:31" x14ac:dyDescent="0.25">
      <c r="A4578">
        <v>2384380</v>
      </c>
      <c r="B4578">
        <v>1</v>
      </c>
      <c r="C4578" t="s">
        <v>81</v>
      </c>
      <c r="D4578" t="s">
        <v>112</v>
      </c>
      <c r="E4578" t="s">
        <v>155</v>
      </c>
      <c r="F4578" t="s">
        <v>13398</v>
      </c>
      <c r="G4578" t="s">
        <v>558</v>
      </c>
      <c r="H4578" t="s">
        <v>135</v>
      </c>
      <c r="I4578" t="s">
        <v>136</v>
      </c>
      <c r="J4578" t="s">
        <v>137</v>
      </c>
      <c r="K4578" t="s">
        <v>138</v>
      </c>
      <c r="L4578" t="s">
        <v>13399</v>
      </c>
      <c r="M4578" t="s">
        <v>13400</v>
      </c>
      <c r="N4578">
        <v>1.598055555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19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19.364548853371339</v>
      </c>
      <c r="AC4578">
        <v>0</v>
      </c>
      <c r="AD4578">
        <v>0</v>
      </c>
      <c r="AE4578">
        <v>19.364548853371339</v>
      </c>
    </row>
    <row r="4579" spans="1:31" x14ac:dyDescent="0.25">
      <c r="A4579">
        <v>2384396</v>
      </c>
      <c r="B4579">
        <v>1</v>
      </c>
      <c r="C4579" t="s">
        <v>80</v>
      </c>
      <c r="D4579" t="s">
        <v>97</v>
      </c>
      <c r="E4579" t="s">
        <v>132</v>
      </c>
      <c r="F4579" t="s">
        <v>13401</v>
      </c>
      <c r="G4579" t="s">
        <v>149</v>
      </c>
      <c r="H4579" t="s">
        <v>135</v>
      </c>
      <c r="I4579" t="s">
        <v>136</v>
      </c>
      <c r="J4579" t="s">
        <v>137</v>
      </c>
      <c r="K4579" t="s">
        <v>138</v>
      </c>
      <c r="L4579" t="s">
        <v>13402</v>
      </c>
      <c r="M4579" t="s">
        <v>13403</v>
      </c>
      <c r="N4579">
        <v>1.4524999999999999</v>
      </c>
      <c r="O4579">
        <v>0</v>
      </c>
      <c r="P4579">
        <v>2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0.49910981255429165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0.49910981255429165</v>
      </c>
    </row>
    <row r="4580" spans="1:31" x14ac:dyDescent="0.25">
      <c r="A4580">
        <v>2384413</v>
      </c>
      <c r="B4580">
        <v>1</v>
      </c>
      <c r="C4580" t="s">
        <v>80</v>
      </c>
      <c r="D4580" t="s">
        <v>105</v>
      </c>
      <c r="E4580" t="s">
        <v>170</v>
      </c>
      <c r="F4580" t="s">
        <v>13404</v>
      </c>
      <c r="G4580" t="s">
        <v>292</v>
      </c>
      <c r="H4580" t="s">
        <v>135</v>
      </c>
      <c r="I4580" t="s">
        <v>136</v>
      </c>
      <c r="J4580" t="s">
        <v>137</v>
      </c>
      <c r="K4580" t="s">
        <v>294</v>
      </c>
      <c r="L4580" t="s">
        <v>13405</v>
      </c>
      <c r="M4580" t="s">
        <v>13406</v>
      </c>
      <c r="N4580">
        <v>1.0052777770000001</v>
      </c>
      <c r="O4580">
        <v>0</v>
      </c>
      <c r="P4580">
        <v>20</v>
      </c>
      <c r="Q4580">
        <v>0</v>
      </c>
      <c r="R4580">
        <v>0</v>
      </c>
      <c r="S4580">
        <v>0</v>
      </c>
      <c r="T4580">
        <v>7</v>
      </c>
      <c r="U4580">
        <v>0</v>
      </c>
      <c r="V4580">
        <v>0</v>
      </c>
      <c r="W4580">
        <v>0</v>
      </c>
      <c r="X4580">
        <v>4.1075982906127742</v>
      </c>
      <c r="Y4580">
        <v>0</v>
      </c>
      <c r="Z4580">
        <v>0</v>
      </c>
      <c r="AA4580">
        <v>0</v>
      </c>
      <c r="AB4580">
        <v>5.6570705557008498</v>
      </c>
      <c r="AC4580">
        <v>0</v>
      </c>
      <c r="AD4580">
        <v>0</v>
      </c>
      <c r="AE4580">
        <v>9.764668846313624</v>
      </c>
    </row>
    <row r="4581" spans="1:31" x14ac:dyDescent="0.25">
      <c r="A4581">
        <v>2384416</v>
      </c>
      <c r="B4581">
        <v>1</v>
      </c>
      <c r="C4581" t="s">
        <v>80</v>
      </c>
      <c r="D4581" t="s">
        <v>91</v>
      </c>
      <c r="E4581" t="s">
        <v>155</v>
      </c>
      <c r="F4581" t="s">
        <v>13407</v>
      </c>
      <c r="G4581" t="s">
        <v>336</v>
      </c>
      <c r="H4581" t="s">
        <v>135</v>
      </c>
      <c r="I4581" t="s">
        <v>136</v>
      </c>
      <c r="J4581" t="s">
        <v>137</v>
      </c>
      <c r="K4581" t="s">
        <v>138</v>
      </c>
      <c r="L4581" t="s">
        <v>13408</v>
      </c>
      <c r="M4581" t="s">
        <v>13409</v>
      </c>
      <c r="N4581">
        <v>1.5349999999999999</v>
      </c>
      <c r="O4581">
        <v>0</v>
      </c>
      <c r="P4581">
        <v>0</v>
      </c>
      <c r="Q4581">
        <v>0</v>
      </c>
      <c r="R4581">
        <v>2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5.1181711884762331</v>
      </c>
      <c r="AA4581">
        <v>0</v>
      </c>
      <c r="AB4581">
        <v>0</v>
      </c>
      <c r="AC4581">
        <v>0</v>
      </c>
      <c r="AD4581">
        <v>0</v>
      </c>
      <c r="AE4581">
        <v>5.1181711884762331</v>
      </c>
    </row>
    <row r="4582" spans="1:31" x14ac:dyDescent="0.25">
      <c r="A4582">
        <v>2384432</v>
      </c>
      <c r="B4582">
        <v>1</v>
      </c>
      <c r="C4582" t="s">
        <v>80</v>
      </c>
      <c r="D4582" t="s">
        <v>82</v>
      </c>
      <c r="E4582" t="s">
        <v>132</v>
      </c>
      <c r="F4582" t="s">
        <v>13410</v>
      </c>
      <c r="G4582" t="s">
        <v>145</v>
      </c>
      <c r="H4582" t="s">
        <v>135</v>
      </c>
      <c r="I4582" t="s">
        <v>136</v>
      </c>
      <c r="J4582" t="s">
        <v>137</v>
      </c>
      <c r="K4582" t="s">
        <v>138</v>
      </c>
      <c r="L4582" t="s">
        <v>13411</v>
      </c>
      <c r="M4582" t="s">
        <v>13412</v>
      </c>
      <c r="N4582">
        <v>0.70083333299999995</v>
      </c>
      <c r="O4582">
        <v>0</v>
      </c>
      <c r="P4582">
        <v>6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0.52696487979132511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0.52696487979132511</v>
      </c>
    </row>
    <row r="4583" spans="1:31" x14ac:dyDescent="0.25">
      <c r="A4583">
        <v>2384424</v>
      </c>
      <c r="B4583">
        <v>1</v>
      </c>
      <c r="C4583" t="s">
        <v>80</v>
      </c>
      <c r="D4583" t="s">
        <v>100</v>
      </c>
      <c r="E4583" t="s">
        <v>170</v>
      </c>
      <c r="F4583" t="s">
        <v>13413</v>
      </c>
      <c r="G4583" t="s">
        <v>203</v>
      </c>
      <c r="H4583" t="s">
        <v>135</v>
      </c>
      <c r="I4583" t="s">
        <v>136</v>
      </c>
      <c r="J4583" t="s">
        <v>137</v>
      </c>
      <c r="K4583" t="s">
        <v>138</v>
      </c>
      <c r="L4583" t="s">
        <v>13414</v>
      </c>
      <c r="M4583" t="s">
        <v>13415</v>
      </c>
      <c r="N4583">
        <v>1.194722222</v>
      </c>
      <c r="O4583">
        <v>0</v>
      </c>
      <c r="P4583">
        <v>15</v>
      </c>
      <c r="Q4583">
        <v>0</v>
      </c>
      <c r="R4583">
        <v>0</v>
      </c>
      <c r="S4583">
        <v>0</v>
      </c>
      <c r="T4583">
        <v>20</v>
      </c>
      <c r="U4583">
        <v>0</v>
      </c>
      <c r="V4583">
        <v>0</v>
      </c>
      <c r="W4583">
        <v>0</v>
      </c>
      <c r="X4583">
        <v>4.0104762043995255</v>
      </c>
      <c r="Y4583">
        <v>0</v>
      </c>
      <c r="Z4583">
        <v>0</v>
      </c>
      <c r="AA4583">
        <v>0</v>
      </c>
      <c r="AB4583">
        <v>18.160444381074715</v>
      </c>
      <c r="AC4583">
        <v>0</v>
      </c>
      <c r="AD4583">
        <v>0</v>
      </c>
      <c r="AE4583">
        <v>22.170920585474242</v>
      </c>
    </row>
    <row r="4584" spans="1:31" x14ac:dyDescent="0.25">
      <c r="A4584">
        <v>2384285</v>
      </c>
      <c r="B4584">
        <v>1</v>
      </c>
      <c r="C4584" t="s">
        <v>81</v>
      </c>
      <c r="D4584" t="s">
        <v>128</v>
      </c>
      <c r="E4584" t="s">
        <v>132</v>
      </c>
      <c r="F4584" t="s">
        <v>13416</v>
      </c>
      <c r="G4584" t="s">
        <v>145</v>
      </c>
      <c r="H4584" t="s">
        <v>135</v>
      </c>
      <c r="I4584" t="s">
        <v>136</v>
      </c>
      <c r="J4584" t="s">
        <v>137</v>
      </c>
      <c r="K4584" t="s">
        <v>138</v>
      </c>
      <c r="L4584" t="s">
        <v>13417</v>
      </c>
      <c r="M4584" t="s">
        <v>13418</v>
      </c>
      <c r="N4584">
        <v>1.8716666660000001</v>
      </c>
      <c r="O4584">
        <v>0</v>
      </c>
      <c r="P4584">
        <v>18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6.5335792621145528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6.5335792621145528</v>
      </c>
    </row>
    <row r="4585" spans="1:31" x14ac:dyDescent="0.25">
      <c r="A4585">
        <v>2384369</v>
      </c>
      <c r="B4585">
        <v>1</v>
      </c>
      <c r="C4585" t="s">
        <v>80</v>
      </c>
      <c r="D4585" t="s">
        <v>82</v>
      </c>
      <c r="E4585" t="s">
        <v>170</v>
      </c>
      <c r="F4585" t="s">
        <v>626</v>
      </c>
      <c r="G4585" t="s">
        <v>343</v>
      </c>
      <c r="H4585" t="s">
        <v>135</v>
      </c>
      <c r="I4585" t="s">
        <v>136</v>
      </c>
      <c r="J4585" t="s">
        <v>137</v>
      </c>
      <c r="K4585" t="s">
        <v>138</v>
      </c>
      <c r="L4585" t="s">
        <v>13419</v>
      </c>
      <c r="M4585" t="s">
        <v>13420</v>
      </c>
      <c r="N4585">
        <v>4.426666666</v>
      </c>
      <c r="O4585">
        <v>0</v>
      </c>
      <c r="P4585">
        <v>110</v>
      </c>
      <c r="Q4585">
        <v>0</v>
      </c>
      <c r="R4585">
        <v>0</v>
      </c>
      <c r="S4585">
        <v>0</v>
      </c>
      <c r="T4585">
        <v>23</v>
      </c>
      <c r="U4585">
        <v>0</v>
      </c>
      <c r="V4585">
        <v>0</v>
      </c>
      <c r="W4585">
        <v>0</v>
      </c>
      <c r="X4585">
        <v>99.578919874512493</v>
      </c>
      <c r="Y4585">
        <v>0</v>
      </c>
      <c r="Z4585">
        <v>0</v>
      </c>
      <c r="AA4585">
        <v>0</v>
      </c>
      <c r="AB4585">
        <v>42.151455854180981</v>
      </c>
      <c r="AC4585">
        <v>0</v>
      </c>
      <c r="AD4585">
        <v>0</v>
      </c>
      <c r="AE4585">
        <v>141.73037572869347</v>
      </c>
    </row>
    <row r="4586" spans="1:31" x14ac:dyDescent="0.25">
      <c r="A4586">
        <v>2384390</v>
      </c>
      <c r="B4586">
        <v>1</v>
      </c>
      <c r="C4586" t="s">
        <v>81</v>
      </c>
      <c r="D4586" t="s">
        <v>118</v>
      </c>
      <c r="E4586" t="s">
        <v>132</v>
      </c>
      <c r="F4586" t="s">
        <v>13421</v>
      </c>
      <c r="G4586" t="s">
        <v>172</v>
      </c>
      <c r="H4586" t="s">
        <v>135</v>
      </c>
      <c r="I4586" t="s">
        <v>136</v>
      </c>
      <c r="J4586" t="s">
        <v>3</v>
      </c>
      <c r="K4586" t="s">
        <v>138</v>
      </c>
      <c r="L4586" t="s">
        <v>13422</v>
      </c>
      <c r="M4586" t="s">
        <v>13423</v>
      </c>
      <c r="N4586">
        <v>1.736111111</v>
      </c>
      <c r="O4586">
        <v>0</v>
      </c>
      <c r="P4586">
        <v>3</v>
      </c>
      <c r="Q4586">
        <v>0</v>
      </c>
      <c r="R4586">
        <v>0</v>
      </c>
      <c r="S4586">
        <v>0</v>
      </c>
      <c r="T4586">
        <v>1</v>
      </c>
      <c r="U4586">
        <v>0</v>
      </c>
      <c r="V4586">
        <v>0</v>
      </c>
      <c r="W4586">
        <v>0</v>
      </c>
      <c r="X4586">
        <v>0.19955060460500001</v>
      </c>
      <c r="Y4586">
        <v>0</v>
      </c>
      <c r="Z4586">
        <v>0</v>
      </c>
      <c r="AA4586">
        <v>0</v>
      </c>
      <c r="AB4586">
        <v>4.4766760841022677</v>
      </c>
      <c r="AC4586">
        <v>0</v>
      </c>
      <c r="AD4586">
        <v>0</v>
      </c>
      <c r="AE4586">
        <v>4.6762266887072679</v>
      </c>
    </row>
    <row r="4587" spans="1:31" x14ac:dyDescent="0.25">
      <c r="A4587">
        <v>2384398</v>
      </c>
      <c r="B4587">
        <v>1</v>
      </c>
      <c r="C4587" t="s">
        <v>80</v>
      </c>
      <c r="D4587" t="s">
        <v>92</v>
      </c>
      <c r="E4587" t="s">
        <v>132</v>
      </c>
      <c r="F4587" t="s">
        <v>13424</v>
      </c>
      <c r="G4587" t="s">
        <v>145</v>
      </c>
      <c r="H4587" t="s">
        <v>135</v>
      </c>
      <c r="I4587" t="s">
        <v>136</v>
      </c>
      <c r="J4587" t="s">
        <v>137</v>
      </c>
      <c r="K4587" t="s">
        <v>138</v>
      </c>
      <c r="L4587" t="s">
        <v>13425</v>
      </c>
      <c r="M4587" t="s">
        <v>13426</v>
      </c>
      <c r="N4587">
        <v>1.3330555550000001</v>
      </c>
      <c r="O4587">
        <v>0</v>
      </c>
      <c r="P4587">
        <v>1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0.68392570736167502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0.68392570736167502</v>
      </c>
    </row>
    <row r="4588" spans="1:31" x14ac:dyDescent="0.25">
      <c r="A4588">
        <v>2384400</v>
      </c>
      <c r="B4588">
        <v>1</v>
      </c>
      <c r="C4588" t="s">
        <v>80</v>
      </c>
      <c r="D4588" t="s">
        <v>92</v>
      </c>
      <c r="E4588" t="s">
        <v>132</v>
      </c>
      <c r="F4588" t="s">
        <v>548</v>
      </c>
      <c r="G4588" t="s">
        <v>145</v>
      </c>
      <c r="H4588" t="s">
        <v>135</v>
      </c>
      <c r="I4588" t="s">
        <v>136</v>
      </c>
      <c r="J4588" t="s">
        <v>137</v>
      </c>
      <c r="K4588" t="s">
        <v>138</v>
      </c>
      <c r="L4588" t="s">
        <v>13427</v>
      </c>
      <c r="M4588" t="s">
        <v>13428</v>
      </c>
      <c r="N4588">
        <v>0.78222222200000002</v>
      </c>
      <c r="O4588">
        <v>0</v>
      </c>
      <c r="P4588">
        <v>4</v>
      </c>
      <c r="Q4588">
        <v>0</v>
      </c>
      <c r="R4588">
        <v>0</v>
      </c>
      <c r="S4588">
        <v>0</v>
      </c>
      <c r="T4588">
        <v>1</v>
      </c>
      <c r="U4588">
        <v>0</v>
      </c>
      <c r="V4588">
        <v>0</v>
      </c>
      <c r="W4588">
        <v>0</v>
      </c>
      <c r="X4588">
        <v>0.79919453218787495</v>
      </c>
      <c r="Y4588">
        <v>0</v>
      </c>
      <c r="Z4588">
        <v>0</v>
      </c>
      <c r="AA4588">
        <v>0</v>
      </c>
      <c r="AB4588">
        <v>0.6170033134420001</v>
      </c>
      <c r="AC4588">
        <v>0</v>
      </c>
      <c r="AD4588">
        <v>0</v>
      </c>
      <c r="AE4588">
        <v>1.4161978456298749</v>
      </c>
    </row>
    <row r="4589" spans="1:31" x14ac:dyDescent="0.25">
      <c r="A4589">
        <v>2384410</v>
      </c>
      <c r="B4589">
        <v>1</v>
      </c>
      <c r="C4589" t="s">
        <v>80</v>
      </c>
      <c r="D4589" t="s">
        <v>84</v>
      </c>
      <c r="E4589" t="s">
        <v>132</v>
      </c>
      <c r="F4589" t="s">
        <v>13429</v>
      </c>
      <c r="G4589" t="s">
        <v>172</v>
      </c>
      <c r="H4589" t="s">
        <v>135</v>
      </c>
      <c r="I4589" t="s">
        <v>136</v>
      </c>
      <c r="J4589" t="s">
        <v>3</v>
      </c>
      <c r="K4589" t="s">
        <v>138</v>
      </c>
      <c r="L4589" t="s">
        <v>13430</v>
      </c>
      <c r="M4589" t="s">
        <v>13431</v>
      </c>
      <c r="N4589">
        <v>1.9388888879999999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2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2.7493769334200002</v>
      </c>
      <c r="AC4589">
        <v>0</v>
      </c>
      <c r="AD4589">
        <v>0</v>
      </c>
      <c r="AE4589">
        <v>2.7493769334200002</v>
      </c>
    </row>
    <row r="4590" spans="1:31" x14ac:dyDescent="0.25">
      <c r="A4590">
        <v>2384415</v>
      </c>
      <c r="B4590">
        <v>1</v>
      </c>
      <c r="C4590" t="s">
        <v>80</v>
      </c>
      <c r="D4590" t="s">
        <v>108</v>
      </c>
      <c r="E4590" t="s">
        <v>155</v>
      </c>
      <c r="F4590" t="s">
        <v>13432</v>
      </c>
      <c r="G4590" t="s">
        <v>269</v>
      </c>
      <c r="H4590" t="s">
        <v>135</v>
      </c>
      <c r="I4590" t="s">
        <v>136</v>
      </c>
      <c r="J4590" t="s">
        <v>137</v>
      </c>
      <c r="K4590" t="s">
        <v>138</v>
      </c>
      <c r="L4590" t="s">
        <v>13433</v>
      </c>
      <c r="M4590" t="s">
        <v>13434</v>
      </c>
      <c r="N4590">
        <v>3.5950000000000002</v>
      </c>
      <c r="O4590">
        <v>0</v>
      </c>
      <c r="P4590">
        <v>18</v>
      </c>
      <c r="Q4590">
        <v>0</v>
      </c>
      <c r="R4590">
        <v>9</v>
      </c>
      <c r="S4590">
        <v>0</v>
      </c>
      <c r="T4590">
        <v>6</v>
      </c>
      <c r="U4590">
        <v>0</v>
      </c>
      <c r="V4590">
        <v>0</v>
      </c>
      <c r="W4590">
        <v>0</v>
      </c>
      <c r="X4590">
        <v>15.047738147869792</v>
      </c>
      <c r="Y4590">
        <v>0</v>
      </c>
      <c r="Z4590">
        <v>30.906762595982254</v>
      </c>
      <c r="AA4590">
        <v>0</v>
      </c>
      <c r="AB4590">
        <v>41.544308809432579</v>
      </c>
      <c r="AC4590">
        <v>0</v>
      </c>
      <c r="AD4590">
        <v>0</v>
      </c>
      <c r="AE4590">
        <v>87.498809553284616</v>
      </c>
    </row>
    <row r="4591" spans="1:31" x14ac:dyDescent="0.25">
      <c r="A4591">
        <v>2384428</v>
      </c>
      <c r="B4591">
        <v>1</v>
      </c>
      <c r="C4591" t="s">
        <v>81</v>
      </c>
      <c r="D4591" t="s">
        <v>120</v>
      </c>
      <c r="E4591" t="s">
        <v>132</v>
      </c>
      <c r="F4591" t="s">
        <v>13435</v>
      </c>
      <c r="G4591" t="s">
        <v>145</v>
      </c>
      <c r="H4591" t="s">
        <v>135</v>
      </c>
      <c r="I4591" t="s">
        <v>136</v>
      </c>
      <c r="J4591" t="s">
        <v>137</v>
      </c>
      <c r="K4591" t="s">
        <v>138</v>
      </c>
      <c r="L4591" t="s">
        <v>13436</v>
      </c>
      <c r="M4591" t="s">
        <v>13437</v>
      </c>
      <c r="N4591">
        <v>1.571388888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2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2.7436140962229163</v>
      </c>
      <c r="AC4591">
        <v>0</v>
      </c>
      <c r="AD4591">
        <v>0</v>
      </c>
      <c r="AE4591">
        <v>2.7436140962229163</v>
      </c>
    </row>
    <row r="4592" spans="1:31" x14ac:dyDescent="0.25">
      <c r="A4592">
        <v>2384434</v>
      </c>
      <c r="B4592">
        <v>1</v>
      </c>
      <c r="C4592" t="s">
        <v>81</v>
      </c>
      <c r="D4592" t="s">
        <v>118</v>
      </c>
      <c r="E4592" t="s">
        <v>184</v>
      </c>
      <c r="F4592" t="s">
        <v>13438</v>
      </c>
      <c r="G4592" t="s">
        <v>558</v>
      </c>
      <c r="H4592" t="s">
        <v>135</v>
      </c>
      <c r="I4592" t="s">
        <v>136</v>
      </c>
      <c r="J4592" t="s">
        <v>137</v>
      </c>
      <c r="K4592" t="s">
        <v>138</v>
      </c>
      <c r="L4592" t="s">
        <v>13439</v>
      </c>
      <c r="M4592" t="s">
        <v>13440</v>
      </c>
      <c r="N4592">
        <v>0.82277777699999999</v>
      </c>
      <c r="O4592">
        <v>0</v>
      </c>
      <c r="P4592">
        <v>95</v>
      </c>
      <c r="Q4592">
        <v>0</v>
      </c>
      <c r="R4592">
        <v>5</v>
      </c>
      <c r="S4592">
        <v>0</v>
      </c>
      <c r="T4592">
        <v>7</v>
      </c>
      <c r="U4592">
        <v>0</v>
      </c>
      <c r="V4592">
        <v>0</v>
      </c>
      <c r="W4592">
        <v>0</v>
      </c>
      <c r="X4592">
        <v>15.71402810746061</v>
      </c>
      <c r="Y4592">
        <v>0</v>
      </c>
      <c r="Z4592">
        <v>0.65557675878063326</v>
      </c>
      <c r="AA4592">
        <v>0</v>
      </c>
      <c r="AB4592">
        <v>3.8733797228812166</v>
      </c>
      <c r="AC4592">
        <v>0</v>
      </c>
      <c r="AD4592">
        <v>0</v>
      </c>
      <c r="AE4592">
        <v>20.242984589122461</v>
      </c>
    </row>
    <row r="4593" spans="1:31" x14ac:dyDescent="0.25">
      <c r="A4593">
        <v>2384438</v>
      </c>
      <c r="B4593">
        <v>1</v>
      </c>
      <c r="C4593" t="s">
        <v>80</v>
      </c>
      <c r="D4593" t="s">
        <v>92</v>
      </c>
      <c r="E4593" t="s">
        <v>132</v>
      </c>
      <c r="F4593" t="s">
        <v>13441</v>
      </c>
      <c r="G4593" t="s">
        <v>161</v>
      </c>
      <c r="H4593" t="s">
        <v>135</v>
      </c>
      <c r="I4593" t="s">
        <v>136</v>
      </c>
      <c r="J4593" t="s">
        <v>137</v>
      </c>
      <c r="K4593" t="s">
        <v>138</v>
      </c>
      <c r="L4593" t="s">
        <v>13442</v>
      </c>
      <c r="M4593" t="s">
        <v>13443</v>
      </c>
      <c r="N4593">
        <v>2.3491666659999999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1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3.8649156376775995</v>
      </c>
      <c r="AC4593">
        <v>0</v>
      </c>
      <c r="AD4593">
        <v>0</v>
      </c>
      <c r="AE4593">
        <v>3.8649156376775995</v>
      </c>
    </row>
    <row r="4594" spans="1:31" x14ac:dyDescent="0.25">
      <c r="A4594">
        <v>2384442</v>
      </c>
      <c r="B4594">
        <v>1</v>
      </c>
      <c r="C4594" t="s">
        <v>80</v>
      </c>
      <c r="D4594" t="s">
        <v>82</v>
      </c>
      <c r="E4594" t="s">
        <v>132</v>
      </c>
      <c r="F4594" t="s">
        <v>7724</v>
      </c>
      <c r="G4594" t="s">
        <v>134</v>
      </c>
      <c r="H4594" t="s">
        <v>135</v>
      </c>
      <c r="I4594" t="s">
        <v>136</v>
      </c>
      <c r="J4594" t="s">
        <v>137</v>
      </c>
      <c r="K4594" t="s">
        <v>138</v>
      </c>
      <c r="L4594" t="s">
        <v>13444</v>
      </c>
      <c r="M4594" t="s">
        <v>13445</v>
      </c>
      <c r="N4594">
        <v>0.71083333299999996</v>
      </c>
      <c r="O4594">
        <v>0</v>
      </c>
      <c r="P4594">
        <v>6</v>
      </c>
      <c r="Q4594">
        <v>0</v>
      </c>
      <c r="R4594">
        <v>0</v>
      </c>
      <c r="S4594">
        <v>0</v>
      </c>
      <c r="T4594">
        <v>2</v>
      </c>
      <c r="U4594">
        <v>0</v>
      </c>
      <c r="V4594">
        <v>0</v>
      </c>
      <c r="W4594">
        <v>0</v>
      </c>
      <c r="X4594">
        <v>1.0767383409183751</v>
      </c>
      <c r="Y4594">
        <v>0</v>
      </c>
      <c r="Z4594">
        <v>0</v>
      </c>
      <c r="AA4594">
        <v>0</v>
      </c>
      <c r="AB4594">
        <v>3.7202716285750004E-2</v>
      </c>
      <c r="AC4594">
        <v>0</v>
      </c>
      <c r="AD4594">
        <v>0</v>
      </c>
      <c r="AE4594">
        <v>1.1139410572041251</v>
      </c>
    </row>
    <row r="4595" spans="1:31" x14ac:dyDescent="0.25">
      <c r="A4595">
        <v>2384445</v>
      </c>
      <c r="B4595">
        <v>1</v>
      </c>
      <c r="C4595" t="s">
        <v>80</v>
      </c>
      <c r="D4595" t="s">
        <v>94</v>
      </c>
      <c r="E4595" t="s">
        <v>155</v>
      </c>
      <c r="F4595" t="s">
        <v>13446</v>
      </c>
      <c r="G4595" t="s">
        <v>157</v>
      </c>
      <c r="H4595" t="s">
        <v>135</v>
      </c>
      <c r="I4595" t="s">
        <v>136</v>
      </c>
      <c r="J4595" t="s">
        <v>137</v>
      </c>
      <c r="K4595" t="s">
        <v>138</v>
      </c>
      <c r="L4595" t="s">
        <v>13447</v>
      </c>
      <c r="M4595" t="s">
        <v>13448</v>
      </c>
      <c r="N4595">
        <v>1.5986111110000001</v>
      </c>
      <c r="O4595">
        <v>0</v>
      </c>
      <c r="P4595">
        <v>68</v>
      </c>
      <c r="Q4595">
        <v>0</v>
      </c>
      <c r="R4595">
        <v>5</v>
      </c>
      <c r="S4595">
        <v>0</v>
      </c>
      <c r="T4595">
        <v>4</v>
      </c>
      <c r="U4595">
        <v>0</v>
      </c>
      <c r="V4595">
        <v>0</v>
      </c>
      <c r="W4595">
        <v>0</v>
      </c>
      <c r="X4595">
        <v>13.101061948236275</v>
      </c>
      <c r="Y4595">
        <v>0</v>
      </c>
      <c r="Z4595">
        <v>12.642007994289544</v>
      </c>
      <c r="AA4595">
        <v>0</v>
      </c>
      <c r="AB4595">
        <v>3.7389455719980003</v>
      </c>
      <c r="AC4595">
        <v>0</v>
      </c>
      <c r="AD4595">
        <v>0</v>
      </c>
      <c r="AE4595">
        <v>29.482015514523823</v>
      </c>
    </row>
    <row r="4596" spans="1:31" x14ac:dyDescent="0.25">
      <c r="A4596">
        <v>2384447</v>
      </c>
      <c r="B4596">
        <v>1</v>
      </c>
      <c r="C4596" t="s">
        <v>80</v>
      </c>
      <c r="D4596" t="s">
        <v>92</v>
      </c>
      <c r="E4596" t="s">
        <v>132</v>
      </c>
      <c r="F4596" t="s">
        <v>13449</v>
      </c>
      <c r="G4596" t="s">
        <v>145</v>
      </c>
      <c r="H4596" t="s">
        <v>135</v>
      </c>
      <c r="I4596" t="s">
        <v>136</v>
      </c>
      <c r="J4596" t="s">
        <v>137</v>
      </c>
      <c r="K4596" t="s">
        <v>138</v>
      </c>
      <c r="L4596" t="s">
        <v>13450</v>
      </c>
      <c r="M4596" t="s">
        <v>13451</v>
      </c>
      <c r="N4596">
        <v>1.9927777769999999</v>
      </c>
      <c r="O4596">
        <v>0</v>
      </c>
      <c r="P4596">
        <v>20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7.8633043316808733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7.8633043316808733</v>
      </c>
    </row>
    <row r="4597" spans="1:31" x14ac:dyDescent="0.25">
      <c r="A4597">
        <v>2384459</v>
      </c>
      <c r="B4597">
        <v>1</v>
      </c>
      <c r="C4597" t="s">
        <v>80</v>
      </c>
      <c r="D4597" t="s">
        <v>85</v>
      </c>
      <c r="E4597" t="s">
        <v>132</v>
      </c>
      <c r="F4597" t="s">
        <v>13452</v>
      </c>
      <c r="G4597" t="s">
        <v>134</v>
      </c>
      <c r="H4597" t="s">
        <v>135</v>
      </c>
      <c r="I4597" t="s">
        <v>136</v>
      </c>
      <c r="J4597" t="s">
        <v>137</v>
      </c>
      <c r="K4597" t="s">
        <v>138</v>
      </c>
      <c r="L4597" t="s">
        <v>13453</v>
      </c>
      <c r="M4597" t="s">
        <v>13454</v>
      </c>
      <c r="N4597">
        <v>1.380833333</v>
      </c>
      <c r="O4597">
        <v>0</v>
      </c>
      <c r="P4597">
        <v>7</v>
      </c>
      <c r="Q4597">
        <v>0</v>
      </c>
      <c r="R4597">
        <v>0</v>
      </c>
      <c r="S4597">
        <v>0</v>
      </c>
      <c r="T4597">
        <v>1</v>
      </c>
      <c r="U4597">
        <v>0</v>
      </c>
      <c r="V4597">
        <v>0</v>
      </c>
      <c r="W4597">
        <v>0</v>
      </c>
      <c r="X4597">
        <v>0.85785602536380012</v>
      </c>
      <c r="Y4597">
        <v>0</v>
      </c>
      <c r="Z4597">
        <v>0</v>
      </c>
      <c r="AA4597">
        <v>0</v>
      </c>
      <c r="AB4597">
        <v>2.29078463777955</v>
      </c>
      <c r="AC4597">
        <v>0</v>
      </c>
      <c r="AD4597">
        <v>0</v>
      </c>
      <c r="AE4597">
        <v>3.1486406631433503</v>
      </c>
    </row>
    <row r="4598" spans="1:31" x14ac:dyDescent="0.25">
      <c r="A4598">
        <v>2384477</v>
      </c>
      <c r="B4598">
        <v>1</v>
      </c>
      <c r="C4598" t="s">
        <v>80</v>
      </c>
      <c r="D4598" t="s">
        <v>102</v>
      </c>
      <c r="E4598" t="s">
        <v>184</v>
      </c>
      <c r="F4598" t="s">
        <v>13455</v>
      </c>
      <c r="G4598" t="s">
        <v>292</v>
      </c>
      <c r="H4598" t="s">
        <v>135</v>
      </c>
      <c r="I4598" t="s">
        <v>136</v>
      </c>
      <c r="J4598" t="s">
        <v>137</v>
      </c>
      <c r="K4598" t="s">
        <v>294</v>
      </c>
      <c r="L4598" t="s">
        <v>13456</v>
      </c>
      <c r="M4598" t="s">
        <v>13457</v>
      </c>
      <c r="N4598">
        <v>0.50749999999999995</v>
      </c>
      <c r="O4598">
        <v>0</v>
      </c>
      <c r="P4598">
        <v>1</v>
      </c>
      <c r="Q4598">
        <v>0</v>
      </c>
      <c r="R4598">
        <v>5</v>
      </c>
      <c r="S4598">
        <v>0</v>
      </c>
      <c r="T4598">
        <v>2</v>
      </c>
      <c r="U4598">
        <v>0</v>
      </c>
      <c r="V4598">
        <v>0</v>
      </c>
      <c r="W4598">
        <v>0</v>
      </c>
      <c r="X4598">
        <v>0.1248008806296</v>
      </c>
      <c r="Y4598">
        <v>0</v>
      </c>
      <c r="Z4598">
        <v>4.8692568308748001</v>
      </c>
      <c r="AA4598">
        <v>0</v>
      </c>
      <c r="AB4598">
        <v>0.35297779144319991</v>
      </c>
      <c r="AC4598">
        <v>0</v>
      </c>
      <c r="AD4598">
        <v>0</v>
      </c>
      <c r="AE4598">
        <v>5.3470355029476</v>
      </c>
    </row>
    <row r="4599" spans="1:31" x14ac:dyDescent="0.25">
      <c r="A4599">
        <v>2384471</v>
      </c>
      <c r="B4599">
        <v>1</v>
      </c>
      <c r="C4599" t="s">
        <v>80</v>
      </c>
      <c r="D4599" t="s">
        <v>108</v>
      </c>
      <c r="E4599" t="s">
        <v>184</v>
      </c>
      <c r="F4599" t="s">
        <v>7488</v>
      </c>
      <c r="G4599" t="s">
        <v>157</v>
      </c>
      <c r="H4599" t="s">
        <v>135</v>
      </c>
      <c r="I4599" t="s">
        <v>136</v>
      </c>
      <c r="J4599" t="s">
        <v>137</v>
      </c>
      <c r="K4599" t="s">
        <v>138</v>
      </c>
      <c r="L4599" t="s">
        <v>13458</v>
      </c>
      <c r="M4599" t="s">
        <v>13459</v>
      </c>
      <c r="N4599">
        <v>1.7661111110000001</v>
      </c>
      <c r="O4599">
        <v>0</v>
      </c>
      <c r="P4599">
        <v>2</v>
      </c>
      <c r="Q4599">
        <v>0</v>
      </c>
      <c r="R4599">
        <v>44</v>
      </c>
      <c r="S4599">
        <v>0</v>
      </c>
      <c r="T4599">
        <v>8</v>
      </c>
      <c r="U4599">
        <v>0</v>
      </c>
      <c r="V4599">
        <v>0</v>
      </c>
      <c r="W4599">
        <v>0</v>
      </c>
      <c r="X4599">
        <v>0.75325714605199989</v>
      </c>
      <c r="Y4599">
        <v>0</v>
      </c>
      <c r="Z4599">
        <v>171.14945729482943</v>
      </c>
      <c r="AA4599">
        <v>0</v>
      </c>
      <c r="AB4599">
        <v>21.886900165159648</v>
      </c>
      <c r="AC4599">
        <v>0</v>
      </c>
      <c r="AD4599">
        <v>0</v>
      </c>
      <c r="AE4599">
        <v>193.78961460604108</v>
      </c>
    </row>
    <row r="4600" spans="1:31" x14ac:dyDescent="0.25">
      <c r="A4600">
        <v>2384496</v>
      </c>
      <c r="B4600">
        <v>1</v>
      </c>
      <c r="C4600" t="s">
        <v>80</v>
      </c>
      <c r="D4600" t="s">
        <v>88</v>
      </c>
      <c r="E4600" t="s">
        <v>132</v>
      </c>
      <c r="F4600" t="s">
        <v>13460</v>
      </c>
      <c r="G4600" t="s">
        <v>145</v>
      </c>
      <c r="H4600" t="s">
        <v>135</v>
      </c>
      <c r="I4600" t="s">
        <v>136</v>
      </c>
      <c r="J4600" t="s">
        <v>137</v>
      </c>
      <c r="K4600" t="s">
        <v>138</v>
      </c>
      <c r="L4600" t="s">
        <v>13461</v>
      </c>
      <c r="M4600" t="s">
        <v>13462</v>
      </c>
      <c r="N4600">
        <v>0.90861111100000003</v>
      </c>
      <c r="O4600">
        <v>0</v>
      </c>
      <c r="P4600">
        <v>33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6.9332436275116649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6.9332436275116649</v>
      </c>
    </row>
    <row r="4601" spans="1:31" x14ac:dyDescent="0.25">
      <c r="A4601">
        <v>2384418</v>
      </c>
      <c r="B4601">
        <v>1</v>
      </c>
      <c r="C4601" t="s">
        <v>81</v>
      </c>
      <c r="D4601" t="s">
        <v>115</v>
      </c>
      <c r="E4601" t="s">
        <v>155</v>
      </c>
      <c r="F4601" t="s">
        <v>13463</v>
      </c>
      <c r="G4601" t="s">
        <v>172</v>
      </c>
      <c r="H4601" t="s">
        <v>135</v>
      </c>
      <c r="I4601" t="s">
        <v>136</v>
      </c>
      <c r="J4601" t="s">
        <v>3</v>
      </c>
      <c r="K4601" t="s">
        <v>138</v>
      </c>
      <c r="L4601" t="s">
        <v>13464</v>
      </c>
      <c r="M4601" t="s">
        <v>13465</v>
      </c>
      <c r="N4601">
        <v>5.6983333329999999</v>
      </c>
      <c r="O4601">
        <v>0</v>
      </c>
      <c r="P4601">
        <v>61</v>
      </c>
      <c r="Q4601">
        <v>0</v>
      </c>
      <c r="R4601">
        <v>5</v>
      </c>
      <c r="S4601">
        <v>0</v>
      </c>
      <c r="T4601">
        <v>3</v>
      </c>
      <c r="U4601">
        <v>0</v>
      </c>
      <c r="V4601">
        <v>0</v>
      </c>
      <c r="W4601">
        <v>0</v>
      </c>
      <c r="X4601">
        <v>24.118924636347369</v>
      </c>
      <c r="Y4601">
        <v>0</v>
      </c>
      <c r="Z4601">
        <v>1.3100071082766001</v>
      </c>
      <c r="AA4601">
        <v>0</v>
      </c>
      <c r="AB4601">
        <v>0.14505107948086668</v>
      </c>
      <c r="AC4601">
        <v>0</v>
      </c>
      <c r="AD4601">
        <v>0</v>
      </c>
      <c r="AE4601">
        <v>25.573982824104835</v>
      </c>
    </row>
    <row r="4602" spans="1:31" x14ac:dyDescent="0.25">
      <c r="A4602">
        <v>2384435</v>
      </c>
      <c r="B4602">
        <v>1</v>
      </c>
      <c r="C4602" t="s">
        <v>80</v>
      </c>
      <c r="D4602" t="s">
        <v>98</v>
      </c>
      <c r="E4602" t="s">
        <v>155</v>
      </c>
      <c r="F4602" t="s">
        <v>4542</v>
      </c>
      <c r="G4602" t="s">
        <v>157</v>
      </c>
      <c r="H4602" t="s">
        <v>135</v>
      </c>
      <c r="I4602" t="s">
        <v>136</v>
      </c>
      <c r="J4602" t="s">
        <v>137</v>
      </c>
      <c r="K4602" t="s">
        <v>138</v>
      </c>
      <c r="L4602" t="s">
        <v>13466</v>
      </c>
      <c r="M4602" t="s">
        <v>13467</v>
      </c>
      <c r="N4602">
        <v>3.855</v>
      </c>
      <c r="O4602">
        <v>0</v>
      </c>
      <c r="P4602">
        <v>41</v>
      </c>
      <c r="Q4602">
        <v>0</v>
      </c>
      <c r="R4602">
        <v>0</v>
      </c>
      <c r="S4602">
        <v>0</v>
      </c>
      <c r="T4602">
        <v>5</v>
      </c>
      <c r="U4602">
        <v>0</v>
      </c>
      <c r="V4602">
        <v>0</v>
      </c>
      <c r="W4602">
        <v>0</v>
      </c>
      <c r="X4602">
        <v>23.134859778758578</v>
      </c>
      <c r="Y4602">
        <v>0</v>
      </c>
      <c r="Z4602">
        <v>0</v>
      </c>
      <c r="AA4602">
        <v>0</v>
      </c>
      <c r="AB4602">
        <v>16.037545534384503</v>
      </c>
      <c r="AC4602">
        <v>0</v>
      </c>
      <c r="AD4602">
        <v>0</v>
      </c>
      <c r="AE4602">
        <v>39.172405313143081</v>
      </c>
    </row>
    <row r="4603" spans="1:31" x14ac:dyDescent="0.25">
      <c r="A4603">
        <v>2384474</v>
      </c>
      <c r="B4603">
        <v>1</v>
      </c>
      <c r="C4603" t="s">
        <v>81</v>
      </c>
      <c r="D4603" t="s">
        <v>120</v>
      </c>
      <c r="E4603" t="s">
        <v>132</v>
      </c>
      <c r="F4603" t="s">
        <v>13468</v>
      </c>
      <c r="G4603" t="s">
        <v>172</v>
      </c>
      <c r="H4603" t="s">
        <v>135</v>
      </c>
      <c r="I4603" t="s">
        <v>136</v>
      </c>
      <c r="J4603" t="s">
        <v>3</v>
      </c>
      <c r="K4603" t="s">
        <v>138</v>
      </c>
      <c r="L4603" t="s">
        <v>13469</v>
      </c>
      <c r="M4603" t="s">
        <v>13470</v>
      </c>
      <c r="N4603">
        <v>2.2622222220000001</v>
      </c>
      <c r="O4603">
        <v>0</v>
      </c>
      <c r="P4603">
        <v>5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1.8190150986805005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1.8190150986805005</v>
      </c>
    </row>
    <row r="4604" spans="1:31" x14ac:dyDescent="0.25">
      <c r="A4604">
        <v>2384488</v>
      </c>
      <c r="B4604">
        <v>1</v>
      </c>
      <c r="C4604" t="s">
        <v>81</v>
      </c>
      <c r="D4604" t="s">
        <v>128</v>
      </c>
      <c r="E4604" t="s">
        <v>132</v>
      </c>
      <c r="F4604" t="s">
        <v>13471</v>
      </c>
      <c r="G4604" t="s">
        <v>149</v>
      </c>
      <c r="H4604" t="s">
        <v>135</v>
      </c>
      <c r="I4604" t="s">
        <v>136</v>
      </c>
      <c r="J4604" t="s">
        <v>137</v>
      </c>
      <c r="K4604" t="s">
        <v>138</v>
      </c>
      <c r="L4604" t="s">
        <v>13472</v>
      </c>
      <c r="M4604" t="s">
        <v>13473</v>
      </c>
      <c r="N4604">
        <v>1.802777777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0.18332568639579999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0.18332568639579999</v>
      </c>
    </row>
    <row r="4605" spans="1:31" x14ac:dyDescent="0.25">
      <c r="A4605">
        <v>2384449</v>
      </c>
      <c r="B4605">
        <v>1</v>
      </c>
      <c r="C4605" t="s">
        <v>80</v>
      </c>
      <c r="D4605" t="s">
        <v>89</v>
      </c>
      <c r="E4605" t="s">
        <v>132</v>
      </c>
      <c r="F4605" t="s">
        <v>13474</v>
      </c>
      <c r="G4605" t="s">
        <v>134</v>
      </c>
      <c r="H4605" t="s">
        <v>135</v>
      </c>
      <c r="I4605" t="s">
        <v>136</v>
      </c>
      <c r="J4605" t="s">
        <v>137</v>
      </c>
      <c r="K4605" t="s">
        <v>138</v>
      </c>
      <c r="L4605" t="s">
        <v>13475</v>
      </c>
      <c r="M4605" t="s">
        <v>13476</v>
      </c>
      <c r="N4605">
        <v>4.9863888879999996</v>
      </c>
      <c r="O4605">
        <v>0</v>
      </c>
      <c r="P4605">
        <v>7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5.1376512578985354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5.1376512578985354</v>
      </c>
    </row>
    <row r="4606" spans="1:31" x14ac:dyDescent="0.25">
      <c r="A4606">
        <v>2380717</v>
      </c>
      <c r="B4606">
        <v>1</v>
      </c>
      <c r="C4606" t="s">
        <v>80</v>
      </c>
      <c r="D4606" t="s">
        <v>99</v>
      </c>
      <c r="E4606" t="s">
        <v>155</v>
      </c>
      <c r="F4606" t="s">
        <v>13477</v>
      </c>
      <c r="G4606" t="s">
        <v>203</v>
      </c>
      <c r="H4606" t="s">
        <v>135</v>
      </c>
      <c r="I4606" t="s">
        <v>136</v>
      </c>
      <c r="J4606" t="s">
        <v>137</v>
      </c>
      <c r="K4606" t="s">
        <v>138</v>
      </c>
      <c r="L4606" t="s">
        <v>13478</v>
      </c>
      <c r="M4606" t="s">
        <v>13479</v>
      </c>
      <c r="N4606">
        <v>2.2269444439999999</v>
      </c>
      <c r="O4606">
        <v>0</v>
      </c>
      <c r="P4606">
        <v>38</v>
      </c>
      <c r="Q4606">
        <v>0</v>
      </c>
      <c r="R4606">
        <v>0</v>
      </c>
      <c r="S4606">
        <v>0</v>
      </c>
      <c r="T4606">
        <v>2</v>
      </c>
      <c r="U4606">
        <v>0</v>
      </c>
      <c r="V4606">
        <v>0</v>
      </c>
      <c r="W4606">
        <v>0</v>
      </c>
      <c r="X4606">
        <v>18.400792308966572</v>
      </c>
      <c r="Y4606">
        <v>0</v>
      </c>
      <c r="Z4606">
        <v>0</v>
      </c>
      <c r="AA4606">
        <v>0</v>
      </c>
      <c r="AB4606">
        <v>1.3752528361558667</v>
      </c>
      <c r="AC4606">
        <v>0</v>
      </c>
      <c r="AD4606">
        <v>0</v>
      </c>
      <c r="AE4606">
        <v>19.776045145122438</v>
      </c>
    </row>
    <row r="4607" spans="1:31" x14ac:dyDescent="0.25">
      <c r="A4607">
        <v>2380735</v>
      </c>
      <c r="B4607">
        <v>1</v>
      </c>
      <c r="C4607" t="s">
        <v>81</v>
      </c>
      <c r="D4607" t="s">
        <v>127</v>
      </c>
      <c r="E4607" t="s">
        <v>155</v>
      </c>
      <c r="F4607" t="s">
        <v>13480</v>
      </c>
      <c r="G4607" t="s">
        <v>203</v>
      </c>
      <c r="H4607" t="s">
        <v>135</v>
      </c>
      <c r="I4607" t="s">
        <v>136</v>
      </c>
      <c r="J4607" t="s">
        <v>137</v>
      </c>
      <c r="K4607" t="s">
        <v>138</v>
      </c>
      <c r="L4607" t="s">
        <v>13481</v>
      </c>
      <c r="M4607" t="s">
        <v>13482</v>
      </c>
      <c r="N4607">
        <v>0.78555555499999996</v>
      </c>
      <c r="O4607">
        <v>0</v>
      </c>
      <c r="P4607">
        <v>221</v>
      </c>
      <c r="Q4607">
        <v>0</v>
      </c>
      <c r="R4607">
        <v>3</v>
      </c>
      <c r="S4607">
        <v>0</v>
      </c>
      <c r="T4607">
        <v>7</v>
      </c>
      <c r="U4607">
        <v>0</v>
      </c>
      <c r="V4607">
        <v>0</v>
      </c>
      <c r="W4607">
        <v>0</v>
      </c>
      <c r="X4607">
        <v>36.493485466202571</v>
      </c>
      <c r="Y4607">
        <v>0</v>
      </c>
      <c r="Z4607">
        <v>0.50217461145600006</v>
      </c>
      <c r="AA4607">
        <v>0</v>
      </c>
      <c r="AB4607">
        <v>3.8421316210827663</v>
      </c>
      <c r="AC4607">
        <v>0</v>
      </c>
      <c r="AD4607">
        <v>0</v>
      </c>
      <c r="AE4607">
        <v>40.837791698741334</v>
      </c>
    </row>
    <row r="4608" spans="1:31" x14ac:dyDescent="0.25">
      <c r="A4608">
        <v>2380745</v>
      </c>
      <c r="B4608">
        <v>1</v>
      </c>
      <c r="C4608" t="s">
        <v>80</v>
      </c>
      <c r="D4608" t="s">
        <v>93</v>
      </c>
      <c r="E4608" t="s">
        <v>155</v>
      </c>
      <c r="F4608" t="s">
        <v>13483</v>
      </c>
      <c r="G4608" t="s">
        <v>343</v>
      </c>
      <c r="H4608" t="s">
        <v>135</v>
      </c>
      <c r="I4608" t="s">
        <v>136</v>
      </c>
      <c r="J4608" t="s">
        <v>137</v>
      </c>
      <c r="K4608" t="s">
        <v>138</v>
      </c>
      <c r="L4608" t="s">
        <v>13484</v>
      </c>
      <c r="M4608" t="s">
        <v>13485</v>
      </c>
      <c r="N4608">
        <v>0.888055555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74</v>
      </c>
      <c r="U4608">
        <v>0</v>
      </c>
      <c r="V4608">
        <v>2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22.431776177706002</v>
      </c>
      <c r="AC4608">
        <v>0</v>
      </c>
      <c r="AD4608">
        <v>0.26994547592346668</v>
      </c>
      <c r="AE4608">
        <v>22.70172165362947</v>
      </c>
    </row>
    <row r="4609" spans="1:31" x14ac:dyDescent="0.25">
      <c r="A4609">
        <v>2380751</v>
      </c>
      <c r="B4609">
        <v>1</v>
      </c>
      <c r="C4609" t="s">
        <v>80</v>
      </c>
      <c r="D4609" t="s">
        <v>92</v>
      </c>
      <c r="E4609" t="s">
        <v>132</v>
      </c>
      <c r="F4609" t="s">
        <v>8438</v>
      </c>
      <c r="G4609" t="s">
        <v>145</v>
      </c>
      <c r="H4609" t="s">
        <v>135</v>
      </c>
      <c r="I4609" t="s">
        <v>136</v>
      </c>
      <c r="J4609" t="s">
        <v>137</v>
      </c>
      <c r="K4609" t="s">
        <v>138</v>
      </c>
      <c r="L4609" t="s">
        <v>13486</v>
      </c>
      <c r="M4609" t="s">
        <v>13487</v>
      </c>
      <c r="N4609">
        <v>0.73305555499999997</v>
      </c>
      <c r="O4609">
        <v>0</v>
      </c>
      <c r="P4609">
        <v>2</v>
      </c>
      <c r="Q4609">
        <v>0</v>
      </c>
      <c r="R4609">
        <v>0</v>
      </c>
      <c r="S4609">
        <v>0</v>
      </c>
      <c r="T4609">
        <v>2</v>
      </c>
      <c r="U4609">
        <v>0</v>
      </c>
      <c r="V4609">
        <v>0</v>
      </c>
      <c r="W4609">
        <v>0</v>
      </c>
      <c r="X4609">
        <v>0.25312681986054997</v>
      </c>
      <c r="Y4609">
        <v>0</v>
      </c>
      <c r="Z4609">
        <v>0</v>
      </c>
      <c r="AA4609">
        <v>0</v>
      </c>
      <c r="AB4609">
        <v>0.98749685814799992</v>
      </c>
      <c r="AC4609">
        <v>0</v>
      </c>
      <c r="AD4609">
        <v>0</v>
      </c>
      <c r="AE4609">
        <v>1.24062367800855</v>
      </c>
    </row>
    <row r="4610" spans="1:31" x14ac:dyDescent="0.25">
      <c r="A4610">
        <v>2380741</v>
      </c>
      <c r="B4610">
        <v>1</v>
      </c>
      <c r="C4610" t="s">
        <v>80</v>
      </c>
      <c r="D4610" t="s">
        <v>99</v>
      </c>
      <c r="E4610" t="s">
        <v>132</v>
      </c>
      <c r="F4610" t="s">
        <v>13488</v>
      </c>
      <c r="G4610" t="s">
        <v>145</v>
      </c>
      <c r="H4610" t="s">
        <v>135</v>
      </c>
      <c r="I4610" t="s">
        <v>136</v>
      </c>
      <c r="J4610" t="s">
        <v>137</v>
      </c>
      <c r="K4610" t="s">
        <v>138</v>
      </c>
      <c r="L4610" t="s">
        <v>13489</v>
      </c>
      <c r="M4610" t="s">
        <v>13490</v>
      </c>
      <c r="N4610">
        <v>1.7836111109999999</v>
      </c>
      <c r="O4610">
        <v>0</v>
      </c>
      <c r="P4610">
        <v>3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1.5815424043679334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1.5815424043679334</v>
      </c>
    </row>
    <row r="4611" spans="1:31" x14ac:dyDescent="0.25">
      <c r="A4611">
        <v>2380682</v>
      </c>
      <c r="B4611">
        <v>1</v>
      </c>
      <c r="C4611" t="s">
        <v>80</v>
      </c>
      <c r="D4611" t="s">
        <v>84</v>
      </c>
      <c r="E4611" t="s">
        <v>170</v>
      </c>
      <c r="F4611" t="s">
        <v>1797</v>
      </c>
      <c r="G4611" t="s">
        <v>343</v>
      </c>
      <c r="H4611" t="s">
        <v>135</v>
      </c>
      <c r="I4611" t="s">
        <v>136</v>
      </c>
      <c r="J4611" t="s">
        <v>137</v>
      </c>
      <c r="K4611" t="s">
        <v>138</v>
      </c>
      <c r="L4611" t="s">
        <v>13491</v>
      </c>
      <c r="M4611" t="s">
        <v>13492</v>
      </c>
      <c r="N4611">
        <v>1.906111111</v>
      </c>
      <c r="O4611">
        <v>0</v>
      </c>
      <c r="P4611">
        <v>11</v>
      </c>
      <c r="Q4611">
        <v>0</v>
      </c>
      <c r="R4611">
        <v>0</v>
      </c>
      <c r="S4611">
        <v>0</v>
      </c>
      <c r="T4611">
        <v>3</v>
      </c>
      <c r="U4611">
        <v>0</v>
      </c>
      <c r="V4611">
        <v>0</v>
      </c>
      <c r="W4611">
        <v>0</v>
      </c>
      <c r="X4611">
        <v>5.3788824021704995</v>
      </c>
      <c r="Y4611">
        <v>0</v>
      </c>
      <c r="Z4611">
        <v>0</v>
      </c>
      <c r="AA4611">
        <v>0</v>
      </c>
      <c r="AB4611">
        <v>5.1560467874599327</v>
      </c>
      <c r="AC4611">
        <v>0</v>
      </c>
      <c r="AD4611">
        <v>0</v>
      </c>
      <c r="AE4611">
        <v>10.534929189630432</v>
      </c>
    </row>
    <row r="4612" spans="1:31" x14ac:dyDescent="0.25">
      <c r="A4612">
        <v>2380722</v>
      </c>
      <c r="B4612">
        <v>1</v>
      </c>
      <c r="C4612" t="s">
        <v>80</v>
      </c>
      <c r="D4612" t="s">
        <v>84</v>
      </c>
      <c r="E4612" t="s">
        <v>170</v>
      </c>
      <c r="F4612" t="s">
        <v>13493</v>
      </c>
      <c r="G4612" t="s">
        <v>203</v>
      </c>
      <c r="H4612" t="s">
        <v>135</v>
      </c>
      <c r="I4612" t="s">
        <v>136</v>
      </c>
      <c r="J4612" t="s">
        <v>137</v>
      </c>
      <c r="K4612" t="s">
        <v>138</v>
      </c>
      <c r="L4612" t="s">
        <v>13494</v>
      </c>
      <c r="M4612" t="s">
        <v>13495</v>
      </c>
      <c r="N4612">
        <v>4.4144444439999999</v>
      </c>
      <c r="O4612">
        <v>0</v>
      </c>
      <c r="P4612">
        <v>20</v>
      </c>
      <c r="Q4612">
        <v>0</v>
      </c>
      <c r="R4612">
        <v>0</v>
      </c>
      <c r="S4612">
        <v>0</v>
      </c>
      <c r="T4612">
        <v>11</v>
      </c>
      <c r="U4612">
        <v>0</v>
      </c>
      <c r="V4612">
        <v>0</v>
      </c>
      <c r="W4612">
        <v>0</v>
      </c>
      <c r="X4612">
        <v>21.217487593516495</v>
      </c>
      <c r="Y4612">
        <v>0</v>
      </c>
      <c r="Z4612">
        <v>0</v>
      </c>
      <c r="AA4612">
        <v>0</v>
      </c>
      <c r="AB4612">
        <v>104.79601990377412</v>
      </c>
      <c r="AC4612">
        <v>0</v>
      </c>
      <c r="AD4612">
        <v>0</v>
      </c>
      <c r="AE4612">
        <v>126.01350749729062</v>
      </c>
    </row>
    <row r="4613" spans="1:31" x14ac:dyDescent="0.25">
      <c r="A4613">
        <v>2380748</v>
      </c>
      <c r="B4613">
        <v>1</v>
      </c>
      <c r="C4613" t="s">
        <v>80</v>
      </c>
      <c r="D4613" t="s">
        <v>99</v>
      </c>
      <c r="E4613" t="s">
        <v>155</v>
      </c>
      <c r="F4613" t="s">
        <v>13496</v>
      </c>
      <c r="G4613" t="s">
        <v>203</v>
      </c>
      <c r="H4613" t="s">
        <v>135</v>
      </c>
      <c r="I4613" t="s">
        <v>136</v>
      </c>
      <c r="J4613" t="s">
        <v>137</v>
      </c>
      <c r="K4613" t="s">
        <v>138</v>
      </c>
      <c r="L4613" t="s">
        <v>13497</v>
      </c>
      <c r="M4613" t="s">
        <v>13498</v>
      </c>
      <c r="N4613">
        <v>2.301388888</v>
      </c>
      <c r="O4613">
        <v>0</v>
      </c>
      <c r="P4613">
        <v>15</v>
      </c>
      <c r="Q4613">
        <v>0</v>
      </c>
      <c r="R4613">
        <v>0</v>
      </c>
      <c r="S4613">
        <v>0</v>
      </c>
      <c r="T4613">
        <v>2</v>
      </c>
      <c r="U4613">
        <v>0</v>
      </c>
      <c r="V4613">
        <v>0</v>
      </c>
      <c r="W4613">
        <v>0</v>
      </c>
      <c r="X4613">
        <v>4.0090961535529157</v>
      </c>
      <c r="Y4613">
        <v>0</v>
      </c>
      <c r="Z4613">
        <v>0</v>
      </c>
      <c r="AA4613">
        <v>0</v>
      </c>
      <c r="AB4613">
        <v>2.4484626135584997</v>
      </c>
      <c r="AC4613">
        <v>0</v>
      </c>
      <c r="AD4613">
        <v>0</v>
      </c>
      <c r="AE4613">
        <v>6.457558767111415</v>
      </c>
    </row>
    <row r="4614" spans="1:31" x14ac:dyDescent="0.25">
      <c r="A4614">
        <v>2380766</v>
      </c>
      <c r="B4614">
        <v>1</v>
      </c>
      <c r="C4614" t="s">
        <v>80</v>
      </c>
      <c r="D4614" t="s">
        <v>100</v>
      </c>
      <c r="E4614" t="s">
        <v>155</v>
      </c>
      <c r="F4614" t="s">
        <v>13499</v>
      </c>
      <c r="G4614" t="s">
        <v>157</v>
      </c>
      <c r="H4614" t="s">
        <v>135</v>
      </c>
      <c r="I4614" t="s">
        <v>136</v>
      </c>
      <c r="J4614" t="s">
        <v>137</v>
      </c>
      <c r="K4614" t="s">
        <v>138</v>
      </c>
      <c r="L4614" t="s">
        <v>13500</v>
      </c>
      <c r="M4614" t="s">
        <v>13501</v>
      </c>
      <c r="N4614">
        <v>0.56194444399999999</v>
      </c>
      <c r="O4614">
        <v>0</v>
      </c>
      <c r="P4614">
        <v>37</v>
      </c>
      <c r="Q4614">
        <v>0</v>
      </c>
      <c r="R4614">
        <v>0</v>
      </c>
      <c r="S4614">
        <v>0</v>
      </c>
      <c r="T4614">
        <v>1</v>
      </c>
      <c r="U4614">
        <v>0</v>
      </c>
      <c r="V4614">
        <v>0</v>
      </c>
      <c r="W4614">
        <v>0</v>
      </c>
      <c r="X4614">
        <v>5.8970600909770754</v>
      </c>
      <c r="Y4614">
        <v>0</v>
      </c>
      <c r="Z4614">
        <v>0</v>
      </c>
      <c r="AA4614">
        <v>0</v>
      </c>
      <c r="AB4614">
        <v>0.11826775222762499</v>
      </c>
      <c r="AC4614">
        <v>0</v>
      </c>
      <c r="AD4614">
        <v>0</v>
      </c>
      <c r="AE4614">
        <v>6.0153278432047008</v>
      </c>
    </row>
    <row r="4615" spans="1:31" x14ac:dyDescent="0.25">
      <c r="A4615">
        <v>2380767</v>
      </c>
      <c r="B4615">
        <v>1</v>
      </c>
      <c r="C4615" t="s">
        <v>80</v>
      </c>
      <c r="D4615" t="s">
        <v>92</v>
      </c>
      <c r="E4615" t="s">
        <v>132</v>
      </c>
      <c r="F4615" t="s">
        <v>8335</v>
      </c>
      <c r="G4615" t="s">
        <v>145</v>
      </c>
      <c r="H4615" t="s">
        <v>135</v>
      </c>
      <c r="I4615" t="s">
        <v>136</v>
      </c>
      <c r="J4615" t="s">
        <v>137</v>
      </c>
      <c r="K4615" t="s">
        <v>138</v>
      </c>
      <c r="L4615" t="s">
        <v>13502</v>
      </c>
      <c r="M4615" t="s">
        <v>13503</v>
      </c>
      <c r="N4615">
        <v>0.43416666599999998</v>
      </c>
      <c r="O4615">
        <v>0</v>
      </c>
      <c r="P4615">
        <v>17</v>
      </c>
      <c r="Q4615">
        <v>0</v>
      </c>
      <c r="R4615">
        <v>0</v>
      </c>
      <c r="S4615">
        <v>0</v>
      </c>
      <c r="T4615">
        <v>2</v>
      </c>
      <c r="U4615">
        <v>0</v>
      </c>
      <c r="V4615">
        <v>0</v>
      </c>
      <c r="W4615">
        <v>0</v>
      </c>
      <c r="X4615">
        <v>1.618335943301934</v>
      </c>
      <c r="Y4615">
        <v>0</v>
      </c>
      <c r="Z4615">
        <v>0</v>
      </c>
      <c r="AA4615">
        <v>0</v>
      </c>
      <c r="AB4615">
        <v>0.74685411321301665</v>
      </c>
      <c r="AC4615">
        <v>0</v>
      </c>
      <c r="AD4615">
        <v>0</v>
      </c>
      <c r="AE4615">
        <v>2.3651900565149506</v>
      </c>
    </row>
    <row r="4616" spans="1:31" x14ac:dyDescent="0.25">
      <c r="A4616">
        <v>2380769</v>
      </c>
      <c r="B4616">
        <v>1</v>
      </c>
      <c r="C4616" t="s">
        <v>80</v>
      </c>
      <c r="D4616" t="s">
        <v>104</v>
      </c>
      <c r="E4616" t="s">
        <v>155</v>
      </c>
      <c r="F4616" t="s">
        <v>13504</v>
      </c>
      <c r="G4616" t="s">
        <v>203</v>
      </c>
      <c r="H4616" t="s">
        <v>135</v>
      </c>
      <c r="I4616" t="s">
        <v>136</v>
      </c>
      <c r="J4616" t="s">
        <v>137</v>
      </c>
      <c r="K4616" t="s">
        <v>138</v>
      </c>
      <c r="L4616" t="s">
        <v>13505</v>
      </c>
      <c r="M4616" t="s">
        <v>13506</v>
      </c>
      <c r="N4616">
        <v>1.025833333</v>
      </c>
      <c r="O4616">
        <v>0</v>
      </c>
      <c r="P4616">
        <v>96</v>
      </c>
      <c r="Q4616">
        <v>0</v>
      </c>
      <c r="R4616">
        <v>0</v>
      </c>
      <c r="S4616">
        <v>0</v>
      </c>
      <c r="T4616">
        <v>10</v>
      </c>
      <c r="U4616">
        <v>0</v>
      </c>
      <c r="V4616">
        <v>0</v>
      </c>
      <c r="W4616">
        <v>0</v>
      </c>
      <c r="X4616">
        <v>13.661755041134457</v>
      </c>
      <c r="Y4616">
        <v>0</v>
      </c>
      <c r="Z4616">
        <v>0</v>
      </c>
      <c r="AA4616">
        <v>0</v>
      </c>
      <c r="AB4616">
        <v>3.4493896925852585</v>
      </c>
      <c r="AC4616">
        <v>0</v>
      </c>
      <c r="AD4616">
        <v>0</v>
      </c>
      <c r="AE4616">
        <v>17.111144733719716</v>
      </c>
    </row>
    <row r="4617" spans="1:31" x14ac:dyDescent="0.25">
      <c r="A4617">
        <v>2380740</v>
      </c>
      <c r="B4617">
        <v>1</v>
      </c>
      <c r="C4617" t="s">
        <v>80</v>
      </c>
      <c r="D4617" t="s">
        <v>84</v>
      </c>
      <c r="E4617" t="s">
        <v>132</v>
      </c>
      <c r="F4617" t="s">
        <v>13507</v>
      </c>
      <c r="G4617" t="s">
        <v>172</v>
      </c>
      <c r="H4617" t="s">
        <v>135</v>
      </c>
      <c r="I4617" t="s">
        <v>136</v>
      </c>
      <c r="J4617" t="s">
        <v>3</v>
      </c>
      <c r="K4617" t="s">
        <v>138</v>
      </c>
      <c r="L4617" t="s">
        <v>13508</v>
      </c>
      <c r="M4617" t="s">
        <v>13509</v>
      </c>
      <c r="N4617">
        <v>5.1550000000000002</v>
      </c>
      <c r="O4617">
        <v>0</v>
      </c>
      <c r="P4617">
        <v>2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2.6717907571190667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2.6717907571190667</v>
      </c>
    </row>
    <row r="4618" spans="1:31" x14ac:dyDescent="0.25">
      <c r="A4618">
        <v>2380758</v>
      </c>
      <c r="B4618">
        <v>1</v>
      </c>
      <c r="C4618" t="s">
        <v>80</v>
      </c>
      <c r="D4618" t="s">
        <v>101</v>
      </c>
      <c r="E4618" t="s">
        <v>155</v>
      </c>
      <c r="F4618" t="s">
        <v>11278</v>
      </c>
      <c r="G4618" t="s">
        <v>157</v>
      </c>
      <c r="H4618" t="s">
        <v>135</v>
      </c>
      <c r="I4618" t="s">
        <v>136</v>
      </c>
      <c r="J4618" t="s">
        <v>137</v>
      </c>
      <c r="K4618" t="s">
        <v>138</v>
      </c>
      <c r="L4618" t="s">
        <v>13510</v>
      </c>
      <c r="M4618" t="s">
        <v>13511</v>
      </c>
      <c r="N4618">
        <v>2.0583333330000002</v>
      </c>
      <c r="O4618">
        <v>0</v>
      </c>
      <c r="P4618">
        <v>49</v>
      </c>
      <c r="Q4618">
        <v>0</v>
      </c>
      <c r="R4618">
        <v>0</v>
      </c>
      <c r="S4618">
        <v>0</v>
      </c>
      <c r="T4618">
        <v>3</v>
      </c>
      <c r="U4618">
        <v>0</v>
      </c>
      <c r="V4618">
        <v>0</v>
      </c>
      <c r="W4618">
        <v>0</v>
      </c>
      <c r="X4618">
        <v>16.801452582194003</v>
      </c>
      <c r="Y4618">
        <v>0</v>
      </c>
      <c r="Z4618">
        <v>0</v>
      </c>
      <c r="AA4618">
        <v>0</v>
      </c>
      <c r="AB4618">
        <v>7.5631955921472001</v>
      </c>
      <c r="AC4618">
        <v>0</v>
      </c>
      <c r="AD4618">
        <v>0</v>
      </c>
      <c r="AE4618">
        <v>24.364648174341202</v>
      </c>
    </row>
    <row r="4619" spans="1:31" x14ac:dyDescent="0.25">
      <c r="A4619">
        <v>2380803</v>
      </c>
      <c r="B4619">
        <v>1</v>
      </c>
      <c r="C4619" t="s">
        <v>80</v>
      </c>
      <c r="D4619" t="s">
        <v>92</v>
      </c>
      <c r="E4619" t="s">
        <v>132</v>
      </c>
      <c r="F4619" t="s">
        <v>13512</v>
      </c>
      <c r="G4619" t="s">
        <v>145</v>
      </c>
      <c r="H4619" t="s">
        <v>135</v>
      </c>
      <c r="I4619" t="s">
        <v>136</v>
      </c>
      <c r="J4619" t="s">
        <v>137</v>
      </c>
      <c r="K4619" t="s">
        <v>138</v>
      </c>
      <c r="L4619" t="s">
        <v>13513</v>
      </c>
      <c r="M4619" t="s">
        <v>13514</v>
      </c>
      <c r="N4619">
        <v>1.0525</v>
      </c>
      <c r="O4619">
        <v>0</v>
      </c>
      <c r="P4619">
        <v>13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2.5274867800561331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2.5274867800561331</v>
      </c>
    </row>
    <row r="4620" spans="1:31" x14ac:dyDescent="0.25">
      <c r="A4620">
        <v>2380823</v>
      </c>
      <c r="B4620">
        <v>1</v>
      </c>
      <c r="C4620" t="s">
        <v>80</v>
      </c>
      <c r="D4620" t="s">
        <v>104</v>
      </c>
      <c r="E4620" t="s">
        <v>132</v>
      </c>
      <c r="F4620" t="s">
        <v>13515</v>
      </c>
      <c r="G4620" t="s">
        <v>161</v>
      </c>
      <c r="H4620" t="s">
        <v>135</v>
      </c>
      <c r="I4620" t="s">
        <v>136</v>
      </c>
      <c r="J4620" t="s">
        <v>137</v>
      </c>
      <c r="K4620" t="s">
        <v>138</v>
      </c>
      <c r="L4620" t="s">
        <v>13516</v>
      </c>
      <c r="M4620" t="s">
        <v>13517</v>
      </c>
      <c r="N4620">
        <v>2.500555555</v>
      </c>
      <c r="O4620">
        <v>0</v>
      </c>
      <c r="P4620">
        <v>5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2.2654878394660001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2.2654878394660001</v>
      </c>
    </row>
    <row r="4621" spans="1:31" x14ac:dyDescent="0.25">
      <c r="A4621">
        <v>2380834</v>
      </c>
      <c r="B4621">
        <v>1</v>
      </c>
      <c r="C4621" t="s">
        <v>80</v>
      </c>
      <c r="D4621" t="s">
        <v>99</v>
      </c>
      <c r="E4621" t="s">
        <v>155</v>
      </c>
      <c r="F4621" t="s">
        <v>13518</v>
      </c>
      <c r="G4621" t="s">
        <v>244</v>
      </c>
      <c r="H4621" t="s">
        <v>135</v>
      </c>
      <c r="I4621" t="s">
        <v>136</v>
      </c>
      <c r="J4621" t="s">
        <v>137</v>
      </c>
      <c r="K4621" t="s">
        <v>138</v>
      </c>
      <c r="L4621" t="s">
        <v>13519</v>
      </c>
      <c r="M4621" t="s">
        <v>13520</v>
      </c>
      <c r="N4621">
        <v>1.866666666</v>
      </c>
      <c r="O4621">
        <v>0</v>
      </c>
      <c r="P4621">
        <v>9</v>
      </c>
      <c r="Q4621">
        <v>0</v>
      </c>
      <c r="R4621">
        <v>3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3.0846671514047999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3.0846671514047999</v>
      </c>
    </row>
    <row r="4622" spans="1:31" x14ac:dyDescent="0.25">
      <c r="A4622">
        <v>2380840</v>
      </c>
      <c r="B4622">
        <v>1</v>
      </c>
      <c r="C4622" t="s">
        <v>80</v>
      </c>
      <c r="D4622" t="s">
        <v>95</v>
      </c>
      <c r="E4622" t="s">
        <v>155</v>
      </c>
      <c r="F4622" t="s">
        <v>13521</v>
      </c>
      <c r="G4622" t="s">
        <v>161</v>
      </c>
      <c r="H4622" t="s">
        <v>135</v>
      </c>
      <c r="I4622" t="s">
        <v>136</v>
      </c>
      <c r="J4622" t="s">
        <v>137</v>
      </c>
      <c r="K4622" t="s">
        <v>138</v>
      </c>
      <c r="L4622" t="s">
        <v>13522</v>
      </c>
      <c r="M4622" t="s">
        <v>13523</v>
      </c>
      <c r="N4622">
        <v>1.9302777769999999</v>
      </c>
      <c r="O4622">
        <v>0</v>
      </c>
      <c r="P4622">
        <v>0</v>
      </c>
      <c r="Q4622">
        <v>0</v>
      </c>
      <c r="R4622">
        <v>3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0.14278745453400002</v>
      </c>
      <c r="AA4622">
        <v>0</v>
      </c>
      <c r="AB4622">
        <v>0</v>
      </c>
      <c r="AC4622">
        <v>0</v>
      </c>
      <c r="AD4622">
        <v>0</v>
      </c>
      <c r="AE4622">
        <v>0.14278745453400002</v>
      </c>
    </row>
    <row r="4623" spans="1:31" x14ac:dyDescent="0.25">
      <c r="A4623">
        <v>2380864</v>
      </c>
      <c r="B4623">
        <v>1</v>
      </c>
      <c r="C4623" t="s">
        <v>81</v>
      </c>
      <c r="D4623" t="s">
        <v>113</v>
      </c>
      <c r="E4623" t="s">
        <v>155</v>
      </c>
      <c r="F4623" t="s">
        <v>13524</v>
      </c>
      <c r="G4623" t="s">
        <v>161</v>
      </c>
      <c r="H4623" t="s">
        <v>135</v>
      </c>
      <c r="I4623" t="s">
        <v>136</v>
      </c>
      <c r="J4623" t="s">
        <v>137</v>
      </c>
      <c r="K4623" t="s">
        <v>138</v>
      </c>
      <c r="L4623" t="s">
        <v>13525</v>
      </c>
      <c r="M4623" t="s">
        <v>13526</v>
      </c>
      <c r="N4623">
        <v>0.91833333299999997</v>
      </c>
      <c r="O4623">
        <v>0</v>
      </c>
      <c r="P4623">
        <v>148</v>
      </c>
      <c r="Q4623">
        <v>0</v>
      </c>
      <c r="R4623">
        <v>0</v>
      </c>
      <c r="S4623">
        <v>0</v>
      </c>
      <c r="T4623">
        <v>16</v>
      </c>
      <c r="U4623">
        <v>0</v>
      </c>
      <c r="V4623">
        <v>0</v>
      </c>
      <c r="W4623">
        <v>0</v>
      </c>
      <c r="X4623">
        <v>24.655879896529985</v>
      </c>
      <c r="Y4623">
        <v>0</v>
      </c>
      <c r="Z4623">
        <v>0</v>
      </c>
      <c r="AA4623">
        <v>0</v>
      </c>
      <c r="AB4623">
        <v>8.7022493437331239</v>
      </c>
      <c r="AC4623">
        <v>0</v>
      </c>
      <c r="AD4623">
        <v>0</v>
      </c>
      <c r="AE4623">
        <v>33.358129240263111</v>
      </c>
    </row>
    <row r="4624" spans="1:31" x14ac:dyDescent="0.25">
      <c r="A4624">
        <v>2380866</v>
      </c>
      <c r="B4624">
        <v>1</v>
      </c>
      <c r="C4624" t="s">
        <v>80</v>
      </c>
      <c r="D4624" t="s">
        <v>93</v>
      </c>
      <c r="E4624" t="s">
        <v>132</v>
      </c>
      <c r="F4624" t="s">
        <v>13527</v>
      </c>
      <c r="G4624" t="s">
        <v>145</v>
      </c>
      <c r="H4624" t="s">
        <v>135</v>
      </c>
      <c r="I4624" t="s">
        <v>136</v>
      </c>
      <c r="J4624" t="s">
        <v>137</v>
      </c>
      <c r="K4624" t="s">
        <v>138</v>
      </c>
      <c r="L4624" t="s">
        <v>13528</v>
      </c>
      <c r="M4624" t="s">
        <v>13529</v>
      </c>
      <c r="N4624">
        <v>2.0241666660000002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3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21.150998780689317</v>
      </c>
      <c r="AC4624">
        <v>0</v>
      </c>
      <c r="AD4624">
        <v>0</v>
      </c>
      <c r="AE4624">
        <v>21.150998780689317</v>
      </c>
    </row>
    <row r="4625" spans="1:31" x14ac:dyDescent="0.25">
      <c r="A4625">
        <v>2380915</v>
      </c>
      <c r="B4625">
        <v>1</v>
      </c>
      <c r="C4625" t="s">
        <v>81</v>
      </c>
      <c r="D4625" t="s">
        <v>116</v>
      </c>
      <c r="E4625" t="s">
        <v>170</v>
      </c>
      <c r="F4625" t="s">
        <v>13530</v>
      </c>
      <c r="G4625" t="s">
        <v>203</v>
      </c>
      <c r="H4625" t="s">
        <v>135</v>
      </c>
      <c r="I4625" t="s">
        <v>136</v>
      </c>
      <c r="J4625" t="s">
        <v>137</v>
      </c>
      <c r="K4625" t="s">
        <v>138</v>
      </c>
      <c r="L4625" t="s">
        <v>13531</v>
      </c>
      <c r="M4625" t="s">
        <v>13532</v>
      </c>
      <c r="N4625">
        <v>0.43666666599999998</v>
      </c>
      <c r="O4625">
        <v>0</v>
      </c>
      <c r="P4625">
        <v>4</v>
      </c>
      <c r="Q4625">
        <v>0</v>
      </c>
      <c r="R4625">
        <v>0</v>
      </c>
      <c r="S4625">
        <v>0</v>
      </c>
      <c r="T4625">
        <v>20</v>
      </c>
      <c r="U4625">
        <v>0</v>
      </c>
      <c r="V4625">
        <v>0</v>
      </c>
      <c r="W4625">
        <v>0</v>
      </c>
      <c r="X4625">
        <v>0.22331649475080001</v>
      </c>
      <c r="Y4625">
        <v>0</v>
      </c>
      <c r="Z4625">
        <v>0</v>
      </c>
      <c r="AA4625">
        <v>0</v>
      </c>
      <c r="AB4625">
        <v>5.0600937005438</v>
      </c>
      <c r="AC4625">
        <v>0</v>
      </c>
      <c r="AD4625">
        <v>0</v>
      </c>
      <c r="AE4625">
        <v>5.2834101952946</v>
      </c>
    </row>
    <row r="4626" spans="1:31" x14ac:dyDescent="0.25">
      <c r="A4626">
        <v>2380919</v>
      </c>
      <c r="B4626">
        <v>1</v>
      </c>
      <c r="C4626" t="s">
        <v>80</v>
      </c>
      <c r="D4626" t="s">
        <v>84</v>
      </c>
      <c r="E4626" t="s">
        <v>170</v>
      </c>
      <c r="F4626" t="s">
        <v>2796</v>
      </c>
      <c r="G4626" t="s">
        <v>203</v>
      </c>
      <c r="H4626" t="s">
        <v>135</v>
      </c>
      <c r="I4626" t="s">
        <v>136</v>
      </c>
      <c r="J4626" t="s">
        <v>137</v>
      </c>
      <c r="K4626" t="s">
        <v>138</v>
      </c>
      <c r="L4626" t="s">
        <v>13533</v>
      </c>
      <c r="M4626" t="s">
        <v>13534</v>
      </c>
      <c r="N4626">
        <v>0.448333333</v>
      </c>
      <c r="O4626">
        <v>0</v>
      </c>
      <c r="P4626">
        <v>9</v>
      </c>
      <c r="Q4626">
        <v>0</v>
      </c>
      <c r="R4626">
        <v>0</v>
      </c>
      <c r="S4626">
        <v>0</v>
      </c>
      <c r="T4626">
        <v>1</v>
      </c>
      <c r="U4626">
        <v>0</v>
      </c>
      <c r="V4626">
        <v>0</v>
      </c>
      <c r="W4626">
        <v>0</v>
      </c>
      <c r="X4626">
        <v>0.88599147197429995</v>
      </c>
      <c r="Y4626">
        <v>0</v>
      </c>
      <c r="Z4626">
        <v>0</v>
      </c>
      <c r="AA4626">
        <v>0</v>
      </c>
      <c r="AB4626">
        <v>1.6521614084680001</v>
      </c>
      <c r="AC4626">
        <v>0</v>
      </c>
      <c r="AD4626">
        <v>0</v>
      </c>
      <c r="AE4626">
        <v>2.5381528804423001</v>
      </c>
    </row>
    <row r="4627" spans="1:31" x14ac:dyDescent="0.25">
      <c r="A4627">
        <v>2380860</v>
      </c>
      <c r="B4627">
        <v>1</v>
      </c>
      <c r="C4627" t="s">
        <v>80</v>
      </c>
      <c r="D4627" t="s">
        <v>105</v>
      </c>
      <c r="E4627" t="s">
        <v>155</v>
      </c>
      <c r="F4627" t="s">
        <v>13535</v>
      </c>
      <c r="G4627" t="s">
        <v>292</v>
      </c>
      <c r="H4627" t="s">
        <v>135</v>
      </c>
      <c r="I4627" t="s">
        <v>136</v>
      </c>
      <c r="J4627" t="s">
        <v>137</v>
      </c>
      <c r="K4627" t="s">
        <v>294</v>
      </c>
      <c r="L4627" t="s">
        <v>13536</v>
      </c>
      <c r="M4627" t="s">
        <v>13537</v>
      </c>
      <c r="N4627">
        <v>2.5833333330000001</v>
      </c>
      <c r="O4627">
        <v>0</v>
      </c>
      <c r="P4627">
        <v>116</v>
      </c>
      <c r="Q4627">
        <v>0</v>
      </c>
      <c r="R4627">
        <v>2</v>
      </c>
      <c r="S4627">
        <v>0</v>
      </c>
      <c r="T4627">
        <v>10</v>
      </c>
      <c r="U4627">
        <v>0</v>
      </c>
      <c r="V4627">
        <v>0</v>
      </c>
      <c r="W4627">
        <v>0</v>
      </c>
      <c r="X4627">
        <v>66.55960828546695</v>
      </c>
      <c r="Y4627">
        <v>0</v>
      </c>
      <c r="Z4627">
        <v>0.21939343057260002</v>
      </c>
      <c r="AA4627">
        <v>0</v>
      </c>
      <c r="AB4627">
        <v>15.295630877837393</v>
      </c>
      <c r="AC4627">
        <v>0</v>
      </c>
      <c r="AD4627">
        <v>0</v>
      </c>
      <c r="AE4627">
        <v>82.074632593876942</v>
      </c>
    </row>
    <row r="4628" spans="1:31" x14ac:dyDescent="0.25">
      <c r="A4628">
        <v>2380914</v>
      </c>
      <c r="B4628">
        <v>1</v>
      </c>
      <c r="C4628" t="s">
        <v>81</v>
      </c>
      <c r="D4628" t="s">
        <v>128</v>
      </c>
      <c r="E4628" t="s">
        <v>132</v>
      </c>
      <c r="F4628" t="s">
        <v>13538</v>
      </c>
      <c r="G4628" t="s">
        <v>172</v>
      </c>
      <c r="H4628" t="s">
        <v>135</v>
      </c>
      <c r="I4628" t="s">
        <v>136</v>
      </c>
      <c r="J4628" t="s">
        <v>3</v>
      </c>
      <c r="K4628" t="s">
        <v>138</v>
      </c>
      <c r="L4628" t="s">
        <v>13539</v>
      </c>
      <c r="M4628" t="s">
        <v>13540</v>
      </c>
      <c r="N4628">
        <v>1.3238888879999999</v>
      </c>
      <c r="O4628">
        <v>0</v>
      </c>
      <c r="P4628">
        <v>1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0.39681875979020004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0.39681875979020004</v>
      </c>
    </row>
    <row r="4629" spans="1:31" x14ac:dyDescent="0.25">
      <c r="A4629">
        <v>2380842</v>
      </c>
      <c r="B4629">
        <v>1</v>
      </c>
      <c r="C4629" t="s">
        <v>80</v>
      </c>
      <c r="D4629" t="s">
        <v>82</v>
      </c>
      <c r="E4629" t="s">
        <v>155</v>
      </c>
      <c r="F4629" t="s">
        <v>13541</v>
      </c>
      <c r="G4629" t="s">
        <v>384</v>
      </c>
      <c r="H4629" t="s">
        <v>135</v>
      </c>
      <c r="I4629" t="s">
        <v>136</v>
      </c>
      <c r="J4629" t="s">
        <v>3</v>
      </c>
      <c r="K4629" t="s">
        <v>138</v>
      </c>
      <c r="L4629" t="s">
        <v>13542</v>
      </c>
      <c r="M4629" t="s">
        <v>13543</v>
      </c>
      <c r="N4629">
        <v>4.3155555550000004</v>
      </c>
      <c r="O4629">
        <v>0</v>
      </c>
      <c r="P4629">
        <v>183</v>
      </c>
      <c r="Q4629">
        <v>0</v>
      </c>
      <c r="R4629">
        <v>0</v>
      </c>
      <c r="S4629">
        <v>0</v>
      </c>
      <c r="T4629">
        <v>6</v>
      </c>
      <c r="U4629">
        <v>0</v>
      </c>
      <c r="V4629">
        <v>0</v>
      </c>
      <c r="W4629">
        <v>0</v>
      </c>
      <c r="X4629">
        <v>134.08280188751144</v>
      </c>
      <c r="Y4629">
        <v>0</v>
      </c>
      <c r="Z4629">
        <v>0</v>
      </c>
      <c r="AA4629">
        <v>0</v>
      </c>
      <c r="AB4629">
        <v>7.734718470078966</v>
      </c>
      <c r="AC4629">
        <v>0</v>
      </c>
      <c r="AD4629">
        <v>0</v>
      </c>
      <c r="AE4629">
        <v>141.81752035759041</v>
      </c>
    </row>
    <row r="4630" spans="1:31" x14ac:dyDescent="0.25">
      <c r="A4630">
        <v>2380937</v>
      </c>
      <c r="B4630">
        <v>1</v>
      </c>
      <c r="C4630" t="s">
        <v>81</v>
      </c>
      <c r="D4630" t="s">
        <v>117</v>
      </c>
      <c r="E4630" t="s">
        <v>155</v>
      </c>
      <c r="F4630" t="s">
        <v>13544</v>
      </c>
      <c r="G4630" t="s">
        <v>203</v>
      </c>
      <c r="H4630" t="s">
        <v>135</v>
      </c>
      <c r="I4630" t="s">
        <v>136</v>
      </c>
      <c r="J4630" t="s">
        <v>137</v>
      </c>
      <c r="K4630" t="s">
        <v>138</v>
      </c>
      <c r="L4630" t="s">
        <v>13545</v>
      </c>
      <c r="M4630" t="s">
        <v>13546</v>
      </c>
      <c r="N4630">
        <v>2.2858333329999998</v>
      </c>
      <c r="O4630">
        <v>0</v>
      </c>
      <c r="P4630">
        <v>0</v>
      </c>
      <c r="Q4630">
        <v>0</v>
      </c>
      <c r="R4630">
        <v>3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12.556105879291131</v>
      </c>
      <c r="AA4630">
        <v>0</v>
      </c>
      <c r="AB4630">
        <v>0</v>
      </c>
      <c r="AC4630">
        <v>0</v>
      </c>
      <c r="AD4630">
        <v>0</v>
      </c>
      <c r="AE4630">
        <v>12.556105879291131</v>
      </c>
    </row>
    <row r="4631" spans="1:31" x14ac:dyDescent="0.25">
      <c r="A4631">
        <v>2380942</v>
      </c>
      <c r="B4631">
        <v>1</v>
      </c>
      <c r="C4631" t="s">
        <v>81</v>
      </c>
      <c r="D4631" t="s">
        <v>124</v>
      </c>
      <c r="E4631" t="s">
        <v>155</v>
      </c>
      <c r="F4631" t="s">
        <v>13547</v>
      </c>
      <c r="G4631" t="s">
        <v>172</v>
      </c>
      <c r="H4631" t="s">
        <v>135</v>
      </c>
      <c r="I4631" t="s">
        <v>136</v>
      </c>
      <c r="J4631" t="s">
        <v>3</v>
      </c>
      <c r="K4631" t="s">
        <v>138</v>
      </c>
      <c r="L4631" t="s">
        <v>13548</v>
      </c>
      <c r="M4631" t="s">
        <v>13549</v>
      </c>
      <c r="N4631">
        <v>1.1775</v>
      </c>
      <c r="O4631">
        <v>0</v>
      </c>
      <c r="P4631">
        <v>94</v>
      </c>
      <c r="Q4631">
        <v>0</v>
      </c>
      <c r="R4631">
        <v>0</v>
      </c>
      <c r="S4631">
        <v>0</v>
      </c>
      <c r="T4631">
        <v>3</v>
      </c>
      <c r="U4631">
        <v>0</v>
      </c>
      <c r="V4631">
        <v>0</v>
      </c>
      <c r="W4631">
        <v>0</v>
      </c>
      <c r="X4631">
        <v>21.210358096483873</v>
      </c>
      <c r="Y4631">
        <v>0</v>
      </c>
      <c r="Z4631">
        <v>0</v>
      </c>
      <c r="AA4631">
        <v>0</v>
      </c>
      <c r="AB4631">
        <v>0.50546424394223344</v>
      </c>
      <c r="AC4631">
        <v>0</v>
      </c>
      <c r="AD4631">
        <v>0</v>
      </c>
      <c r="AE4631">
        <v>21.715822340426108</v>
      </c>
    </row>
    <row r="4632" spans="1:31" x14ac:dyDescent="0.25">
      <c r="A4632">
        <v>2380946</v>
      </c>
      <c r="B4632">
        <v>1</v>
      </c>
      <c r="C4632" t="s">
        <v>80</v>
      </c>
      <c r="D4632" t="s">
        <v>107</v>
      </c>
      <c r="E4632" t="s">
        <v>132</v>
      </c>
      <c r="F4632" t="s">
        <v>13550</v>
      </c>
      <c r="G4632" t="s">
        <v>134</v>
      </c>
      <c r="H4632" t="s">
        <v>135</v>
      </c>
      <c r="I4632" t="s">
        <v>136</v>
      </c>
      <c r="J4632" t="s">
        <v>137</v>
      </c>
      <c r="K4632" t="s">
        <v>138</v>
      </c>
      <c r="L4632" t="s">
        <v>13551</v>
      </c>
      <c r="M4632" t="s">
        <v>13552</v>
      </c>
      <c r="N4632">
        <v>1.4752777770000001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1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1.7522408154875415</v>
      </c>
      <c r="AC4632">
        <v>0</v>
      </c>
      <c r="AD4632">
        <v>0</v>
      </c>
      <c r="AE4632">
        <v>1.7522408154875415</v>
      </c>
    </row>
    <row r="4633" spans="1:31" x14ac:dyDescent="0.25">
      <c r="A4633">
        <v>2380982</v>
      </c>
      <c r="B4633">
        <v>1</v>
      </c>
      <c r="C4633" t="s">
        <v>80</v>
      </c>
      <c r="D4633" t="s">
        <v>83</v>
      </c>
      <c r="E4633" t="s">
        <v>184</v>
      </c>
      <c r="F4633" t="s">
        <v>13553</v>
      </c>
      <c r="G4633" t="s">
        <v>594</v>
      </c>
      <c r="H4633" t="s">
        <v>135</v>
      </c>
      <c r="I4633" t="s">
        <v>136</v>
      </c>
      <c r="J4633" t="s">
        <v>137</v>
      </c>
      <c r="K4633" t="s">
        <v>138</v>
      </c>
      <c r="L4633" t="s">
        <v>13554</v>
      </c>
      <c r="M4633" t="s">
        <v>13555</v>
      </c>
      <c r="N4633">
        <v>0.236944444</v>
      </c>
      <c r="O4633">
        <v>0</v>
      </c>
      <c r="P4633">
        <v>15</v>
      </c>
      <c r="Q4633">
        <v>0</v>
      </c>
      <c r="R4633">
        <v>0</v>
      </c>
      <c r="S4633">
        <v>0</v>
      </c>
      <c r="T4633">
        <v>334</v>
      </c>
      <c r="U4633">
        <v>0</v>
      </c>
      <c r="V4633">
        <v>2</v>
      </c>
      <c r="W4633">
        <v>0</v>
      </c>
      <c r="X4633">
        <v>0.79533079316766664</v>
      </c>
      <c r="Y4633">
        <v>0</v>
      </c>
      <c r="Z4633">
        <v>0</v>
      </c>
      <c r="AA4633">
        <v>0</v>
      </c>
      <c r="AB4633">
        <v>49.69509827443877</v>
      </c>
      <c r="AC4633">
        <v>0</v>
      </c>
      <c r="AD4633">
        <v>2.1694832325542999</v>
      </c>
      <c r="AE4633">
        <v>52.659912300160734</v>
      </c>
    </row>
    <row r="4634" spans="1:31" x14ac:dyDescent="0.25">
      <c r="A4634">
        <v>2380886</v>
      </c>
      <c r="B4634">
        <v>1</v>
      </c>
      <c r="C4634" t="s">
        <v>81</v>
      </c>
      <c r="D4634" t="s">
        <v>123</v>
      </c>
      <c r="E4634" t="s">
        <v>155</v>
      </c>
      <c r="F4634" t="s">
        <v>13556</v>
      </c>
      <c r="G4634" t="s">
        <v>157</v>
      </c>
      <c r="H4634" t="s">
        <v>135</v>
      </c>
      <c r="I4634" t="s">
        <v>136</v>
      </c>
      <c r="J4634" t="s">
        <v>137</v>
      </c>
      <c r="K4634" t="s">
        <v>138</v>
      </c>
      <c r="L4634" t="s">
        <v>13557</v>
      </c>
      <c r="M4634" t="s">
        <v>13558</v>
      </c>
      <c r="N4634">
        <v>4.3472222220000001</v>
      </c>
      <c r="O4634">
        <v>0</v>
      </c>
      <c r="P4634">
        <v>18</v>
      </c>
      <c r="Q4634">
        <v>0</v>
      </c>
      <c r="R4634">
        <v>0</v>
      </c>
      <c r="S4634">
        <v>0</v>
      </c>
      <c r="T4634">
        <v>1</v>
      </c>
      <c r="U4634">
        <v>0</v>
      </c>
      <c r="V4634">
        <v>0</v>
      </c>
      <c r="W4634">
        <v>0</v>
      </c>
      <c r="X4634">
        <v>9.364358178443883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9.364358178443883</v>
      </c>
    </row>
    <row r="4635" spans="1:31" x14ac:dyDescent="0.25">
      <c r="A4635">
        <v>2380951</v>
      </c>
      <c r="B4635">
        <v>1</v>
      </c>
      <c r="C4635" t="s">
        <v>80</v>
      </c>
      <c r="D4635" t="s">
        <v>110</v>
      </c>
      <c r="E4635" t="s">
        <v>155</v>
      </c>
      <c r="F4635" t="s">
        <v>13559</v>
      </c>
      <c r="G4635" t="s">
        <v>495</v>
      </c>
      <c r="H4635" t="s">
        <v>135</v>
      </c>
      <c r="I4635" t="s">
        <v>136</v>
      </c>
      <c r="J4635" t="s">
        <v>137</v>
      </c>
      <c r="K4635" t="s">
        <v>138</v>
      </c>
      <c r="L4635" t="s">
        <v>13560</v>
      </c>
      <c r="M4635" t="s">
        <v>13561</v>
      </c>
      <c r="N4635">
        <v>2.0686111110000001</v>
      </c>
      <c r="O4635">
        <v>0</v>
      </c>
      <c r="P4635">
        <v>7</v>
      </c>
      <c r="Q4635">
        <v>0</v>
      </c>
      <c r="R4635">
        <v>0</v>
      </c>
      <c r="S4635">
        <v>0</v>
      </c>
      <c r="T4635">
        <v>18</v>
      </c>
      <c r="U4635">
        <v>0</v>
      </c>
      <c r="V4635">
        <v>0</v>
      </c>
      <c r="W4635">
        <v>0</v>
      </c>
      <c r="X4635">
        <v>2.4881400828874001</v>
      </c>
      <c r="Y4635">
        <v>0</v>
      </c>
      <c r="Z4635">
        <v>0</v>
      </c>
      <c r="AA4635">
        <v>0</v>
      </c>
      <c r="AB4635">
        <v>196.38660384484027</v>
      </c>
      <c r="AC4635">
        <v>0</v>
      </c>
      <c r="AD4635">
        <v>0</v>
      </c>
      <c r="AE4635">
        <v>198.87474392772768</v>
      </c>
    </row>
    <row r="4636" spans="1:31" x14ac:dyDescent="0.25">
      <c r="A4636">
        <v>2380957</v>
      </c>
      <c r="B4636">
        <v>1</v>
      </c>
      <c r="C4636" t="s">
        <v>80</v>
      </c>
      <c r="D4636" t="s">
        <v>95</v>
      </c>
      <c r="E4636" t="s">
        <v>155</v>
      </c>
      <c r="F4636" t="s">
        <v>13562</v>
      </c>
      <c r="G4636" t="s">
        <v>203</v>
      </c>
      <c r="H4636" t="s">
        <v>135</v>
      </c>
      <c r="I4636" t="s">
        <v>136</v>
      </c>
      <c r="J4636" t="s">
        <v>137</v>
      </c>
      <c r="K4636" t="s">
        <v>138</v>
      </c>
      <c r="L4636" t="s">
        <v>13563</v>
      </c>
      <c r="M4636" t="s">
        <v>13564</v>
      </c>
      <c r="N4636">
        <v>1.9824999999999999</v>
      </c>
      <c r="O4636">
        <v>0</v>
      </c>
      <c r="P4636">
        <v>372</v>
      </c>
      <c r="Q4636">
        <v>0</v>
      </c>
      <c r="R4636">
        <v>0</v>
      </c>
      <c r="S4636">
        <v>0</v>
      </c>
      <c r="T4636">
        <v>44</v>
      </c>
      <c r="U4636">
        <v>0</v>
      </c>
      <c r="V4636">
        <v>0</v>
      </c>
      <c r="W4636">
        <v>0</v>
      </c>
      <c r="X4636">
        <v>162.30958598326913</v>
      </c>
      <c r="Y4636">
        <v>0</v>
      </c>
      <c r="Z4636">
        <v>0</v>
      </c>
      <c r="AA4636">
        <v>0</v>
      </c>
      <c r="AB4636">
        <v>77.61171831950368</v>
      </c>
      <c r="AC4636">
        <v>0</v>
      </c>
      <c r="AD4636">
        <v>0</v>
      </c>
      <c r="AE4636">
        <v>239.9213043027728</v>
      </c>
    </row>
    <row r="4637" spans="1:31" x14ac:dyDescent="0.25">
      <c r="A4637">
        <v>2380966</v>
      </c>
      <c r="B4637">
        <v>1</v>
      </c>
      <c r="C4637" t="s">
        <v>80</v>
      </c>
      <c r="D4637" t="s">
        <v>84</v>
      </c>
      <c r="E4637" t="s">
        <v>132</v>
      </c>
      <c r="F4637" t="s">
        <v>13565</v>
      </c>
      <c r="G4637" t="s">
        <v>145</v>
      </c>
      <c r="H4637" t="s">
        <v>135</v>
      </c>
      <c r="I4637" t="s">
        <v>136</v>
      </c>
      <c r="J4637" t="s">
        <v>137</v>
      </c>
      <c r="K4637" t="s">
        <v>138</v>
      </c>
      <c r="L4637" t="s">
        <v>13566</v>
      </c>
      <c r="M4637" t="s">
        <v>13567</v>
      </c>
      <c r="N4637">
        <v>1.66</v>
      </c>
      <c r="O4637">
        <v>0</v>
      </c>
      <c r="P4637">
        <v>3</v>
      </c>
      <c r="Q4637">
        <v>0</v>
      </c>
      <c r="R4637">
        <v>0</v>
      </c>
      <c r="S4637">
        <v>0</v>
      </c>
      <c r="T4637">
        <v>2</v>
      </c>
      <c r="U4637">
        <v>0</v>
      </c>
      <c r="V4637">
        <v>0</v>
      </c>
      <c r="W4637">
        <v>0</v>
      </c>
      <c r="X4637">
        <v>1.5488512721456917</v>
      </c>
      <c r="Y4637">
        <v>0</v>
      </c>
      <c r="Z4637">
        <v>0</v>
      </c>
      <c r="AA4637">
        <v>0</v>
      </c>
      <c r="AB4637">
        <v>1.0819020784801499</v>
      </c>
      <c r="AC4637">
        <v>0</v>
      </c>
      <c r="AD4637">
        <v>0</v>
      </c>
      <c r="AE4637">
        <v>2.6307533506258416</v>
      </c>
    </row>
    <row r="4638" spans="1:31" x14ac:dyDescent="0.25">
      <c r="A4638">
        <v>2380977</v>
      </c>
      <c r="B4638">
        <v>1</v>
      </c>
      <c r="C4638" t="s">
        <v>80</v>
      </c>
      <c r="D4638" t="s">
        <v>104</v>
      </c>
      <c r="E4638" t="s">
        <v>132</v>
      </c>
      <c r="F4638" t="s">
        <v>13568</v>
      </c>
      <c r="G4638" t="s">
        <v>134</v>
      </c>
      <c r="H4638" t="s">
        <v>135</v>
      </c>
      <c r="I4638" t="s">
        <v>136</v>
      </c>
      <c r="J4638" t="s">
        <v>137</v>
      </c>
      <c r="K4638" t="s">
        <v>138</v>
      </c>
      <c r="L4638" t="s">
        <v>13569</v>
      </c>
      <c r="M4638" t="s">
        <v>13570</v>
      </c>
      <c r="N4638">
        <v>1.6875</v>
      </c>
      <c r="O4638">
        <v>0</v>
      </c>
      <c r="P4638">
        <v>5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1.2018137879646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1.2018137879646</v>
      </c>
    </row>
    <row r="4639" spans="1:31" x14ac:dyDescent="0.25">
      <c r="A4639">
        <v>2380986</v>
      </c>
      <c r="B4639">
        <v>1</v>
      </c>
      <c r="C4639" t="s">
        <v>80</v>
      </c>
      <c r="D4639" t="s">
        <v>105</v>
      </c>
      <c r="E4639" t="s">
        <v>170</v>
      </c>
      <c r="F4639" t="s">
        <v>4569</v>
      </c>
      <c r="G4639" t="s">
        <v>203</v>
      </c>
      <c r="H4639" t="s">
        <v>135</v>
      </c>
      <c r="I4639" t="s">
        <v>136</v>
      </c>
      <c r="J4639" t="s">
        <v>137</v>
      </c>
      <c r="K4639" t="s">
        <v>138</v>
      </c>
      <c r="L4639" t="s">
        <v>13571</v>
      </c>
      <c r="M4639" t="s">
        <v>13572</v>
      </c>
      <c r="N4639">
        <v>0.83194444400000001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2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1.4404253999519998</v>
      </c>
      <c r="AC4639">
        <v>0</v>
      </c>
      <c r="AD4639">
        <v>0</v>
      </c>
      <c r="AE4639">
        <v>1.4404253999519998</v>
      </c>
    </row>
    <row r="4640" spans="1:31" x14ac:dyDescent="0.25">
      <c r="A4640">
        <v>2380853</v>
      </c>
      <c r="B4640">
        <v>1</v>
      </c>
      <c r="C4640" t="s">
        <v>80</v>
      </c>
      <c r="D4640" t="s">
        <v>92</v>
      </c>
      <c r="E4640" t="s">
        <v>170</v>
      </c>
      <c r="F4640" t="s">
        <v>13573</v>
      </c>
      <c r="G4640" t="s">
        <v>630</v>
      </c>
      <c r="H4640" t="s">
        <v>135</v>
      </c>
      <c r="I4640" t="s">
        <v>136</v>
      </c>
      <c r="J4640" t="s">
        <v>137</v>
      </c>
      <c r="K4640" t="s">
        <v>138</v>
      </c>
      <c r="L4640" t="s">
        <v>13574</v>
      </c>
      <c r="M4640" t="s">
        <v>13575</v>
      </c>
      <c r="N4640">
        <v>7.1719444440000002</v>
      </c>
      <c r="O4640">
        <v>0</v>
      </c>
      <c r="P4640">
        <v>40</v>
      </c>
      <c r="Q4640">
        <v>0</v>
      </c>
      <c r="R4640">
        <v>0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56.451690063388753</v>
      </c>
      <c r="Y4640">
        <v>0</v>
      </c>
      <c r="Z4640">
        <v>0</v>
      </c>
      <c r="AA4640">
        <v>0</v>
      </c>
      <c r="AB4640">
        <v>11.246317386666449</v>
      </c>
      <c r="AC4640">
        <v>0</v>
      </c>
      <c r="AD4640">
        <v>0</v>
      </c>
      <c r="AE4640">
        <v>67.698007450055201</v>
      </c>
    </row>
    <row r="4641" spans="1:31" x14ac:dyDescent="0.25">
      <c r="A4641">
        <v>2380881</v>
      </c>
      <c r="B4641">
        <v>1</v>
      </c>
      <c r="C4641" t="s">
        <v>80</v>
      </c>
      <c r="D4641" t="s">
        <v>96</v>
      </c>
      <c r="E4641" t="s">
        <v>132</v>
      </c>
      <c r="F4641" t="s">
        <v>13576</v>
      </c>
      <c r="G4641" t="s">
        <v>149</v>
      </c>
      <c r="H4641" t="s">
        <v>135</v>
      </c>
      <c r="I4641" t="s">
        <v>136</v>
      </c>
      <c r="J4641" t="s">
        <v>137</v>
      </c>
      <c r="K4641" t="s">
        <v>138</v>
      </c>
      <c r="L4641" t="s">
        <v>13577</v>
      </c>
      <c r="M4641" t="s">
        <v>13578</v>
      </c>
      <c r="N4641">
        <v>7.3169444439999998</v>
      </c>
      <c r="O4641">
        <v>0</v>
      </c>
      <c r="P4641">
        <v>1</v>
      </c>
      <c r="Q4641">
        <v>0</v>
      </c>
      <c r="R4641">
        <v>1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2.1181630597066667</v>
      </c>
      <c r="Y4641">
        <v>0</v>
      </c>
      <c r="Z4641">
        <v>19.105262546088827</v>
      </c>
      <c r="AA4641">
        <v>0</v>
      </c>
      <c r="AB4641">
        <v>0</v>
      </c>
      <c r="AC4641">
        <v>0</v>
      </c>
      <c r="AD4641">
        <v>0</v>
      </c>
      <c r="AE4641">
        <v>21.223425605795494</v>
      </c>
    </row>
    <row r="4642" spans="1:31" x14ac:dyDescent="0.25">
      <c r="A4642">
        <v>2380911</v>
      </c>
      <c r="B4642">
        <v>1</v>
      </c>
      <c r="C4642" t="s">
        <v>80</v>
      </c>
      <c r="D4642" t="s">
        <v>94</v>
      </c>
      <c r="E4642" t="s">
        <v>155</v>
      </c>
      <c r="F4642" t="s">
        <v>11825</v>
      </c>
      <c r="G4642" t="s">
        <v>157</v>
      </c>
      <c r="H4642" t="s">
        <v>135</v>
      </c>
      <c r="I4642" t="s">
        <v>136</v>
      </c>
      <c r="J4642" t="s">
        <v>137</v>
      </c>
      <c r="K4642" t="s">
        <v>138</v>
      </c>
      <c r="L4642" t="s">
        <v>13579</v>
      </c>
      <c r="M4642" t="s">
        <v>13580</v>
      </c>
      <c r="N4642">
        <v>4.6091666660000001</v>
      </c>
      <c r="O4642">
        <v>0</v>
      </c>
      <c r="P4642">
        <v>63</v>
      </c>
      <c r="Q4642">
        <v>0</v>
      </c>
      <c r="R4642">
        <v>3</v>
      </c>
      <c r="S4642">
        <v>0</v>
      </c>
      <c r="T4642">
        <v>4</v>
      </c>
      <c r="U4642">
        <v>0</v>
      </c>
      <c r="V4642">
        <v>0</v>
      </c>
      <c r="W4642">
        <v>0</v>
      </c>
      <c r="X4642">
        <v>54.617351900289307</v>
      </c>
      <c r="Y4642">
        <v>0</v>
      </c>
      <c r="Z4642">
        <v>4.1386465002635502</v>
      </c>
      <c r="AA4642">
        <v>0</v>
      </c>
      <c r="AB4642">
        <v>8.4980523854038665</v>
      </c>
      <c r="AC4642">
        <v>0</v>
      </c>
      <c r="AD4642">
        <v>0</v>
      </c>
      <c r="AE4642">
        <v>67.254050785956721</v>
      </c>
    </row>
    <row r="4643" spans="1:31" x14ac:dyDescent="0.25">
      <c r="A4643">
        <v>2380939</v>
      </c>
      <c r="B4643">
        <v>1</v>
      </c>
      <c r="C4643" t="s">
        <v>80</v>
      </c>
      <c r="D4643" t="s">
        <v>99</v>
      </c>
      <c r="E4643" t="s">
        <v>155</v>
      </c>
      <c r="F4643" t="s">
        <v>13581</v>
      </c>
      <c r="G4643" t="s">
        <v>157</v>
      </c>
      <c r="H4643" t="s">
        <v>135</v>
      </c>
      <c r="I4643" t="s">
        <v>136</v>
      </c>
      <c r="J4643" t="s">
        <v>137</v>
      </c>
      <c r="K4643" t="s">
        <v>138</v>
      </c>
      <c r="L4643" t="s">
        <v>13582</v>
      </c>
      <c r="M4643" t="s">
        <v>13583</v>
      </c>
      <c r="N4643">
        <v>4.2602777769999998</v>
      </c>
      <c r="O4643">
        <v>0</v>
      </c>
      <c r="P4643">
        <v>28</v>
      </c>
      <c r="Q4643">
        <v>0</v>
      </c>
      <c r="R4643">
        <v>0</v>
      </c>
      <c r="S4643">
        <v>0</v>
      </c>
      <c r="T4643">
        <v>1</v>
      </c>
      <c r="U4643">
        <v>0</v>
      </c>
      <c r="V4643">
        <v>0</v>
      </c>
      <c r="W4643">
        <v>0</v>
      </c>
      <c r="X4643">
        <v>21.662096948072701</v>
      </c>
      <c r="Y4643">
        <v>0</v>
      </c>
      <c r="Z4643">
        <v>0</v>
      </c>
      <c r="AA4643">
        <v>0</v>
      </c>
      <c r="AB4643">
        <v>51.023098268494913</v>
      </c>
      <c r="AC4643">
        <v>0</v>
      </c>
      <c r="AD4643">
        <v>0</v>
      </c>
      <c r="AE4643">
        <v>72.685195216567621</v>
      </c>
    </row>
    <row r="4644" spans="1:31" x14ac:dyDescent="0.25">
      <c r="A4644">
        <v>2380944</v>
      </c>
      <c r="B4644">
        <v>1</v>
      </c>
      <c r="C4644" t="s">
        <v>80</v>
      </c>
      <c r="D4644" t="s">
        <v>95</v>
      </c>
      <c r="E4644" t="s">
        <v>132</v>
      </c>
      <c r="F4644" t="s">
        <v>13584</v>
      </c>
      <c r="G4644" t="s">
        <v>145</v>
      </c>
      <c r="H4644" t="s">
        <v>135</v>
      </c>
      <c r="I4644" t="s">
        <v>136</v>
      </c>
      <c r="J4644" t="s">
        <v>137</v>
      </c>
      <c r="K4644" t="s">
        <v>138</v>
      </c>
      <c r="L4644" t="s">
        <v>13585</v>
      </c>
      <c r="M4644" t="s">
        <v>13586</v>
      </c>
      <c r="N4644">
        <v>4.0616666659999998</v>
      </c>
      <c r="O4644">
        <v>0</v>
      </c>
      <c r="P4644">
        <v>10</v>
      </c>
      <c r="Q4644">
        <v>0</v>
      </c>
      <c r="R4644">
        <v>0</v>
      </c>
      <c r="S4644">
        <v>0</v>
      </c>
      <c r="T4644">
        <v>2</v>
      </c>
      <c r="U4644">
        <v>0</v>
      </c>
      <c r="V4644">
        <v>0</v>
      </c>
      <c r="W4644">
        <v>0</v>
      </c>
      <c r="X4644">
        <v>8.8272740702627157</v>
      </c>
      <c r="Y4644">
        <v>0</v>
      </c>
      <c r="Z4644">
        <v>0</v>
      </c>
      <c r="AA4644">
        <v>0</v>
      </c>
      <c r="AB4644">
        <v>64.200225862574555</v>
      </c>
      <c r="AC4644">
        <v>0</v>
      </c>
      <c r="AD4644">
        <v>0</v>
      </c>
      <c r="AE4644">
        <v>73.027499932837273</v>
      </c>
    </row>
    <row r="4645" spans="1:31" x14ac:dyDescent="0.25">
      <c r="A4645">
        <v>2380974</v>
      </c>
      <c r="B4645">
        <v>1</v>
      </c>
      <c r="C4645" t="s">
        <v>80</v>
      </c>
      <c r="D4645" t="s">
        <v>83</v>
      </c>
      <c r="E4645" t="s">
        <v>155</v>
      </c>
      <c r="F4645" t="s">
        <v>13587</v>
      </c>
      <c r="G4645" t="s">
        <v>558</v>
      </c>
      <c r="H4645" t="s">
        <v>135</v>
      </c>
      <c r="I4645" t="s">
        <v>136</v>
      </c>
      <c r="J4645" t="s">
        <v>137</v>
      </c>
      <c r="K4645" t="s">
        <v>138</v>
      </c>
      <c r="L4645" t="s">
        <v>13588</v>
      </c>
      <c r="M4645" t="s">
        <v>13589</v>
      </c>
      <c r="N4645">
        <v>2.4900000000000002</v>
      </c>
      <c r="O4645">
        <v>0</v>
      </c>
      <c r="P4645">
        <v>73</v>
      </c>
      <c r="Q4645">
        <v>0</v>
      </c>
      <c r="R4645">
        <v>0</v>
      </c>
      <c r="S4645">
        <v>0</v>
      </c>
      <c r="T4645">
        <v>4</v>
      </c>
      <c r="U4645">
        <v>0</v>
      </c>
      <c r="V4645">
        <v>0</v>
      </c>
      <c r="W4645">
        <v>0</v>
      </c>
      <c r="X4645">
        <v>50.246352013224012</v>
      </c>
      <c r="Y4645">
        <v>0</v>
      </c>
      <c r="Z4645">
        <v>0</v>
      </c>
      <c r="AA4645">
        <v>0</v>
      </c>
      <c r="AB4645">
        <v>5.1355010584303997</v>
      </c>
      <c r="AC4645">
        <v>0</v>
      </c>
      <c r="AD4645">
        <v>0</v>
      </c>
      <c r="AE4645">
        <v>55.381853071654412</v>
      </c>
    </row>
    <row r="4646" spans="1:31" x14ac:dyDescent="0.25">
      <c r="A4646">
        <v>2380981</v>
      </c>
      <c r="B4646">
        <v>1</v>
      </c>
      <c r="C4646" t="s">
        <v>80</v>
      </c>
      <c r="D4646" t="s">
        <v>93</v>
      </c>
      <c r="E4646" t="s">
        <v>132</v>
      </c>
      <c r="F4646" t="s">
        <v>13590</v>
      </c>
      <c r="G4646" t="s">
        <v>149</v>
      </c>
      <c r="H4646" t="s">
        <v>135</v>
      </c>
      <c r="I4646" t="s">
        <v>136</v>
      </c>
      <c r="J4646" t="s">
        <v>137</v>
      </c>
      <c r="K4646" t="s">
        <v>138</v>
      </c>
      <c r="L4646" t="s">
        <v>13591</v>
      </c>
      <c r="M4646" t="s">
        <v>13592</v>
      </c>
      <c r="N4646">
        <v>1.989166666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8.8344685470699999E-2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8.8344685470699999E-2</v>
      </c>
    </row>
    <row r="4647" spans="1:31" x14ac:dyDescent="0.25">
      <c r="A4647">
        <v>2380983</v>
      </c>
      <c r="B4647">
        <v>1</v>
      </c>
      <c r="C4647" t="s">
        <v>80</v>
      </c>
      <c r="D4647" t="s">
        <v>100</v>
      </c>
      <c r="E4647" t="s">
        <v>155</v>
      </c>
      <c r="F4647" t="s">
        <v>13593</v>
      </c>
      <c r="G4647" t="s">
        <v>336</v>
      </c>
      <c r="H4647" t="s">
        <v>135</v>
      </c>
      <c r="I4647" t="s">
        <v>136</v>
      </c>
      <c r="J4647" t="s">
        <v>137</v>
      </c>
      <c r="K4647" t="s">
        <v>138</v>
      </c>
      <c r="L4647" t="s">
        <v>13594</v>
      </c>
      <c r="M4647" t="s">
        <v>13595</v>
      </c>
      <c r="N4647">
        <v>3.2658333329999998</v>
      </c>
      <c r="O4647">
        <v>0</v>
      </c>
      <c r="P4647">
        <v>16</v>
      </c>
      <c r="Q4647">
        <v>0</v>
      </c>
      <c r="R4647">
        <v>7</v>
      </c>
      <c r="S4647">
        <v>0</v>
      </c>
      <c r="T4647">
        <v>1</v>
      </c>
      <c r="U4647">
        <v>0</v>
      </c>
      <c r="V4647">
        <v>0</v>
      </c>
      <c r="W4647">
        <v>0</v>
      </c>
      <c r="X4647">
        <v>35.695462859756944</v>
      </c>
      <c r="Y4647">
        <v>0</v>
      </c>
      <c r="Z4647">
        <v>16.71621360971865</v>
      </c>
      <c r="AA4647">
        <v>0</v>
      </c>
      <c r="AB4647">
        <v>0</v>
      </c>
      <c r="AC4647">
        <v>0</v>
      </c>
      <c r="AD4647">
        <v>0</v>
      </c>
      <c r="AE4647">
        <v>52.411676469475594</v>
      </c>
    </row>
    <row r="4648" spans="1:31" x14ac:dyDescent="0.25">
      <c r="A4648">
        <v>2380984</v>
      </c>
      <c r="B4648">
        <v>1</v>
      </c>
      <c r="C4648" t="s">
        <v>80</v>
      </c>
      <c r="D4648" t="s">
        <v>108</v>
      </c>
      <c r="E4648" t="s">
        <v>155</v>
      </c>
      <c r="F4648" t="s">
        <v>10158</v>
      </c>
      <c r="G4648" t="s">
        <v>157</v>
      </c>
      <c r="H4648" t="s">
        <v>135</v>
      </c>
      <c r="I4648" t="s">
        <v>136</v>
      </c>
      <c r="J4648" t="s">
        <v>137</v>
      </c>
      <c r="K4648" t="s">
        <v>138</v>
      </c>
      <c r="L4648" t="s">
        <v>13596</v>
      </c>
      <c r="M4648" t="s">
        <v>13597</v>
      </c>
      <c r="N4648">
        <v>2.1522222219999998</v>
      </c>
      <c r="O4648">
        <v>0</v>
      </c>
      <c r="P4648">
        <v>4</v>
      </c>
      <c r="Q4648">
        <v>0</v>
      </c>
      <c r="R4648">
        <v>0</v>
      </c>
      <c r="S4648">
        <v>0</v>
      </c>
      <c r="T4648">
        <v>1</v>
      </c>
      <c r="U4648">
        <v>0</v>
      </c>
      <c r="V4648">
        <v>0</v>
      </c>
      <c r="W4648">
        <v>0</v>
      </c>
      <c r="X4648">
        <v>0.69325090019200009</v>
      </c>
      <c r="Y4648">
        <v>0</v>
      </c>
      <c r="Z4648">
        <v>0</v>
      </c>
      <c r="AA4648">
        <v>0</v>
      </c>
      <c r="AB4648">
        <v>3.5546926325063994</v>
      </c>
      <c r="AC4648">
        <v>0</v>
      </c>
      <c r="AD4648">
        <v>0</v>
      </c>
      <c r="AE4648">
        <v>4.2479435326983994</v>
      </c>
    </row>
    <row r="4649" spans="1:31" x14ac:dyDescent="0.25">
      <c r="A4649">
        <v>2381003</v>
      </c>
      <c r="B4649">
        <v>1</v>
      </c>
      <c r="C4649" t="s">
        <v>80</v>
      </c>
      <c r="D4649" t="s">
        <v>85</v>
      </c>
      <c r="E4649" t="s">
        <v>132</v>
      </c>
      <c r="F4649" t="s">
        <v>13598</v>
      </c>
      <c r="G4649" t="s">
        <v>145</v>
      </c>
      <c r="H4649" t="s">
        <v>135</v>
      </c>
      <c r="I4649" t="s">
        <v>136</v>
      </c>
      <c r="J4649" t="s">
        <v>137</v>
      </c>
      <c r="K4649" t="s">
        <v>138</v>
      </c>
      <c r="L4649" t="s">
        <v>13599</v>
      </c>
      <c r="M4649" t="s">
        <v>13600</v>
      </c>
      <c r="N4649">
        <v>1.2669444439999999</v>
      </c>
      <c r="O4649">
        <v>0</v>
      </c>
      <c r="P4649">
        <v>5</v>
      </c>
      <c r="Q4649">
        <v>0</v>
      </c>
      <c r="R4649">
        <v>0</v>
      </c>
      <c r="S4649">
        <v>0</v>
      </c>
      <c r="T4649">
        <v>1</v>
      </c>
      <c r="U4649">
        <v>0</v>
      </c>
      <c r="V4649">
        <v>0</v>
      </c>
      <c r="W4649">
        <v>0</v>
      </c>
      <c r="X4649">
        <v>0.97871380900613347</v>
      </c>
      <c r="Y4649">
        <v>0</v>
      </c>
      <c r="Z4649">
        <v>0</v>
      </c>
      <c r="AA4649">
        <v>0</v>
      </c>
      <c r="AB4649">
        <v>1.4365721170499999E-2</v>
      </c>
      <c r="AC4649">
        <v>0</v>
      </c>
      <c r="AD4649">
        <v>0</v>
      </c>
      <c r="AE4649">
        <v>0.99307953017663342</v>
      </c>
    </row>
    <row r="4650" spans="1:31" x14ac:dyDescent="0.25">
      <c r="A4650">
        <v>2381004</v>
      </c>
      <c r="B4650">
        <v>1</v>
      </c>
      <c r="C4650" t="s">
        <v>80</v>
      </c>
      <c r="D4650" t="s">
        <v>93</v>
      </c>
      <c r="E4650" t="s">
        <v>155</v>
      </c>
      <c r="F4650" t="s">
        <v>13601</v>
      </c>
      <c r="G4650" t="s">
        <v>203</v>
      </c>
      <c r="H4650" t="s">
        <v>135</v>
      </c>
      <c r="I4650" t="s">
        <v>136</v>
      </c>
      <c r="J4650" t="s">
        <v>137</v>
      </c>
      <c r="K4650" t="s">
        <v>138</v>
      </c>
      <c r="L4650" t="s">
        <v>13602</v>
      </c>
      <c r="M4650" t="s">
        <v>13603</v>
      </c>
      <c r="N4650">
        <v>2.4016666660000001</v>
      </c>
      <c r="O4650">
        <v>0</v>
      </c>
      <c r="P4650">
        <v>14</v>
      </c>
      <c r="Q4650">
        <v>0</v>
      </c>
      <c r="R4650">
        <v>9</v>
      </c>
      <c r="S4650">
        <v>0</v>
      </c>
      <c r="T4650">
        <v>2</v>
      </c>
      <c r="U4650">
        <v>0</v>
      </c>
      <c r="V4650">
        <v>0</v>
      </c>
      <c r="W4650">
        <v>0</v>
      </c>
      <c r="X4650">
        <v>11.069161068106396</v>
      </c>
      <c r="Y4650">
        <v>0</v>
      </c>
      <c r="Z4650">
        <v>35.981724190239788</v>
      </c>
      <c r="AA4650">
        <v>0</v>
      </c>
      <c r="AB4650">
        <v>6.8089364302500004E-3</v>
      </c>
      <c r="AC4650">
        <v>0</v>
      </c>
      <c r="AD4650">
        <v>0</v>
      </c>
      <c r="AE4650">
        <v>47.057694194776431</v>
      </c>
    </row>
    <row r="4651" spans="1:31" x14ac:dyDescent="0.25">
      <c r="A4651">
        <v>2381016</v>
      </c>
      <c r="B4651">
        <v>1</v>
      </c>
      <c r="C4651" t="s">
        <v>80</v>
      </c>
      <c r="D4651" t="s">
        <v>101</v>
      </c>
      <c r="E4651" t="s">
        <v>155</v>
      </c>
      <c r="F4651" t="s">
        <v>13604</v>
      </c>
      <c r="G4651" t="s">
        <v>203</v>
      </c>
      <c r="H4651" t="s">
        <v>135</v>
      </c>
      <c r="I4651" t="s">
        <v>136</v>
      </c>
      <c r="J4651" t="s">
        <v>137</v>
      </c>
      <c r="K4651" t="s">
        <v>138</v>
      </c>
      <c r="L4651" t="s">
        <v>13605</v>
      </c>
      <c r="M4651" t="s">
        <v>13606</v>
      </c>
      <c r="N4651">
        <v>0.91888888800000001</v>
      </c>
      <c r="O4651">
        <v>0</v>
      </c>
      <c r="P4651">
        <v>64</v>
      </c>
      <c r="Q4651">
        <v>0</v>
      </c>
      <c r="R4651">
        <v>10</v>
      </c>
      <c r="S4651">
        <v>0</v>
      </c>
      <c r="T4651">
        <v>24</v>
      </c>
      <c r="U4651">
        <v>0</v>
      </c>
      <c r="V4651">
        <v>0</v>
      </c>
      <c r="W4651">
        <v>0</v>
      </c>
      <c r="X4651">
        <v>11.183970901176865</v>
      </c>
      <c r="Y4651">
        <v>0</v>
      </c>
      <c r="Z4651">
        <v>8.4015761482891342</v>
      </c>
      <c r="AA4651">
        <v>0</v>
      </c>
      <c r="AB4651">
        <v>32.862298791239198</v>
      </c>
      <c r="AC4651">
        <v>0</v>
      </c>
      <c r="AD4651">
        <v>0</v>
      </c>
      <c r="AE4651">
        <v>52.447845840705199</v>
      </c>
    </row>
    <row r="4652" spans="1:31" x14ac:dyDescent="0.25">
      <c r="A4652">
        <v>2381017</v>
      </c>
      <c r="B4652">
        <v>1</v>
      </c>
      <c r="C4652" t="s">
        <v>80</v>
      </c>
      <c r="D4652" t="s">
        <v>110</v>
      </c>
      <c r="E4652" t="s">
        <v>132</v>
      </c>
      <c r="F4652" t="s">
        <v>13607</v>
      </c>
      <c r="G4652" t="s">
        <v>145</v>
      </c>
      <c r="H4652" t="s">
        <v>135</v>
      </c>
      <c r="I4652" t="s">
        <v>136</v>
      </c>
      <c r="J4652" t="s">
        <v>137</v>
      </c>
      <c r="K4652" t="s">
        <v>138</v>
      </c>
      <c r="L4652" t="s">
        <v>13608</v>
      </c>
      <c r="M4652" t="s">
        <v>13609</v>
      </c>
      <c r="N4652">
        <v>1.2394444440000001</v>
      </c>
      <c r="O4652">
        <v>0</v>
      </c>
      <c r="P4652">
        <v>1</v>
      </c>
      <c r="Q4652">
        <v>0</v>
      </c>
      <c r="R4652">
        <v>0</v>
      </c>
      <c r="S4652">
        <v>0</v>
      </c>
      <c r="T4652">
        <v>17</v>
      </c>
      <c r="U4652">
        <v>0</v>
      </c>
      <c r="V4652">
        <v>0</v>
      </c>
      <c r="W4652">
        <v>0</v>
      </c>
      <c r="X4652">
        <v>0.11254894654640001</v>
      </c>
      <c r="Y4652">
        <v>0</v>
      </c>
      <c r="Z4652">
        <v>0</v>
      </c>
      <c r="AA4652">
        <v>0</v>
      </c>
      <c r="AB4652">
        <v>21.604634319892977</v>
      </c>
      <c r="AC4652">
        <v>0</v>
      </c>
      <c r="AD4652">
        <v>0</v>
      </c>
      <c r="AE4652">
        <v>21.717183266439378</v>
      </c>
    </row>
    <row r="4653" spans="1:31" x14ac:dyDescent="0.25">
      <c r="A4653">
        <v>2381031</v>
      </c>
      <c r="B4653">
        <v>1</v>
      </c>
      <c r="C4653" t="s">
        <v>81</v>
      </c>
      <c r="D4653" t="s">
        <v>127</v>
      </c>
      <c r="E4653" t="s">
        <v>155</v>
      </c>
      <c r="F4653" t="s">
        <v>13610</v>
      </c>
      <c r="G4653" t="s">
        <v>161</v>
      </c>
      <c r="H4653" t="s">
        <v>135</v>
      </c>
      <c r="I4653" t="s">
        <v>136</v>
      </c>
      <c r="J4653" t="s">
        <v>137</v>
      </c>
      <c r="K4653" t="s">
        <v>138</v>
      </c>
      <c r="L4653" t="s">
        <v>13611</v>
      </c>
      <c r="M4653" t="s">
        <v>13612</v>
      </c>
      <c r="N4653">
        <v>0.78361111100000003</v>
      </c>
      <c r="O4653">
        <v>0</v>
      </c>
      <c r="P4653">
        <v>81</v>
      </c>
      <c r="Q4653">
        <v>0</v>
      </c>
      <c r="R4653">
        <v>6</v>
      </c>
      <c r="S4653">
        <v>0</v>
      </c>
      <c r="T4653">
        <v>6</v>
      </c>
      <c r="U4653">
        <v>0</v>
      </c>
      <c r="V4653">
        <v>0</v>
      </c>
      <c r="W4653">
        <v>0</v>
      </c>
      <c r="X4653">
        <v>12.265048911913331</v>
      </c>
      <c r="Y4653">
        <v>0</v>
      </c>
      <c r="Z4653">
        <v>3.2264444412034998</v>
      </c>
      <c r="AA4653">
        <v>0</v>
      </c>
      <c r="AB4653">
        <v>2.9042807610928998</v>
      </c>
      <c r="AC4653">
        <v>0</v>
      </c>
      <c r="AD4653">
        <v>0</v>
      </c>
      <c r="AE4653">
        <v>18.395774114209729</v>
      </c>
    </row>
    <row r="4654" spans="1:31" x14ac:dyDescent="0.25">
      <c r="A4654">
        <v>2380979</v>
      </c>
      <c r="B4654">
        <v>1</v>
      </c>
      <c r="C4654" t="s">
        <v>81</v>
      </c>
      <c r="D4654" t="s">
        <v>127</v>
      </c>
      <c r="E4654" t="s">
        <v>132</v>
      </c>
      <c r="F4654" t="s">
        <v>2626</v>
      </c>
      <c r="G4654" t="s">
        <v>149</v>
      </c>
      <c r="H4654" t="s">
        <v>135</v>
      </c>
      <c r="I4654" t="s">
        <v>136</v>
      </c>
      <c r="J4654" t="s">
        <v>137</v>
      </c>
      <c r="K4654" t="s">
        <v>138</v>
      </c>
      <c r="L4654" t="s">
        <v>13613</v>
      </c>
      <c r="M4654" t="s">
        <v>13614</v>
      </c>
      <c r="N4654">
        <v>2.963055555</v>
      </c>
      <c r="O4654">
        <v>0</v>
      </c>
      <c r="P4654">
        <v>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0.53748318749437496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0.53748318749437496</v>
      </c>
    </row>
    <row r="4655" spans="1:31" x14ac:dyDescent="0.25">
      <c r="A4655">
        <v>2381067</v>
      </c>
      <c r="B4655">
        <v>1</v>
      </c>
      <c r="C4655" t="s">
        <v>80</v>
      </c>
      <c r="D4655" t="s">
        <v>105</v>
      </c>
      <c r="E4655" t="s">
        <v>132</v>
      </c>
      <c r="F4655" t="s">
        <v>13615</v>
      </c>
      <c r="G4655" t="s">
        <v>145</v>
      </c>
      <c r="H4655" t="s">
        <v>135</v>
      </c>
      <c r="I4655" t="s">
        <v>136</v>
      </c>
      <c r="J4655" t="s">
        <v>137</v>
      </c>
      <c r="K4655" t="s">
        <v>138</v>
      </c>
      <c r="L4655" t="s">
        <v>13616</v>
      </c>
      <c r="M4655" t="s">
        <v>13617</v>
      </c>
      <c r="N4655">
        <v>0.578333333</v>
      </c>
      <c r="O4655">
        <v>0</v>
      </c>
      <c r="P4655">
        <v>10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1.13323054760575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1.13323054760575</v>
      </c>
    </row>
    <row r="4656" spans="1:31" x14ac:dyDescent="0.25">
      <c r="A4656">
        <v>2380833</v>
      </c>
      <c r="B4656">
        <v>1</v>
      </c>
      <c r="C4656" t="s">
        <v>80</v>
      </c>
      <c r="D4656" t="s">
        <v>95</v>
      </c>
      <c r="E4656" t="s">
        <v>132</v>
      </c>
      <c r="F4656" t="s">
        <v>13618</v>
      </c>
      <c r="G4656" t="s">
        <v>134</v>
      </c>
      <c r="H4656" t="s">
        <v>135</v>
      </c>
      <c r="I4656" t="s">
        <v>136</v>
      </c>
      <c r="J4656" t="s">
        <v>137</v>
      </c>
      <c r="K4656" t="s">
        <v>138</v>
      </c>
      <c r="L4656" t="s">
        <v>13619</v>
      </c>
      <c r="M4656" t="s">
        <v>13620</v>
      </c>
      <c r="N4656">
        <v>10.778611111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3.2577101744544001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3.2577101744544001</v>
      </c>
    </row>
    <row r="4657" spans="1:31" x14ac:dyDescent="0.25">
      <c r="A4657">
        <v>2380985</v>
      </c>
      <c r="B4657">
        <v>1</v>
      </c>
      <c r="C4657" t="s">
        <v>80</v>
      </c>
      <c r="D4657" t="s">
        <v>93</v>
      </c>
      <c r="E4657" t="s">
        <v>132</v>
      </c>
      <c r="F4657" t="s">
        <v>13621</v>
      </c>
      <c r="G4657" t="s">
        <v>149</v>
      </c>
      <c r="H4657" t="s">
        <v>135</v>
      </c>
      <c r="I4657" t="s">
        <v>136</v>
      </c>
      <c r="J4657" t="s">
        <v>137</v>
      </c>
      <c r="K4657" t="s">
        <v>138</v>
      </c>
      <c r="L4657" t="s">
        <v>13622</v>
      </c>
      <c r="M4657" t="s">
        <v>13623</v>
      </c>
      <c r="N4657">
        <v>4.8655555550000003</v>
      </c>
      <c r="O4657">
        <v>0</v>
      </c>
      <c r="P4657">
        <v>2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1.6458487457582336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1.6458487457582336</v>
      </c>
    </row>
    <row r="4658" spans="1:31" x14ac:dyDescent="0.25">
      <c r="A4658">
        <v>2381025</v>
      </c>
      <c r="B4658">
        <v>1</v>
      </c>
      <c r="C4658" t="s">
        <v>80</v>
      </c>
      <c r="D4658" t="s">
        <v>107</v>
      </c>
      <c r="E4658" t="s">
        <v>132</v>
      </c>
      <c r="F4658" t="s">
        <v>13624</v>
      </c>
      <c r="G4658" t="s">
        <v>134</v>
      </c>
      <c r="H4658" t="s">
        <v>135</v>
      </c>
      <c r="I4658" t="s">
        <v>136</v>
      </c>
      <c r="J4658" t="s">
        <v>137</v>
      </c>
      <c r="K4658" t="s">
        <v>138</v>
      </c>
      <c r="L4658" t="s">
        <v>13625</v>
      </c>
      <c r="M4658" t="s">
        <v>13626</v>
      </c>
      <c r="N4658">
        <v>4.1522222219999998</v>
      </c>
      <c r="O4658">
        <v>0</v>
      </c>
      <c r="P4658">
        <v>1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0.57957685969441675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0.57957685969441675</v>
      </c>
    </row>
    <row r="4659" spans="1:31" x14ac:dyDescent="0.25">
      <c r="A4659">
        <v>2381033</v>
      </c>
      <c r="B4659">
        <v>1</v>
      </c>
      <c r="C4659" t="s">
        <v>81</v>
      </c>
      <c r="D4659" t="s">
        <v>112</v>
      </c>
      <c r="E4659" t="s">
        <v>132</v>
      </c>
      <c r="F4659" t="s">
        <v>13627</v>
      </c>
      <c r="G4659" t="s">
        <v>172</v>
      </c>
      <c r="H4659" t="s">
        <v>135</v>
      </c>
      <c r="I4659" t="s">
        <v>136</v>
      </c>
      <c r="J4659" t="s">
        <v>137</v>
      </c>
      <c r="K4659" t="s">
        <v>138</v>
      </c>
      <c r="L4659" t="s">
        <v>13628</v>
      </c>
      <c r="M4659" t="s">
        <v>13629</v>
      </c>
      <c r="N4659">
        <v>3.366666666</v>
      </c>
      <c r="O4659">
        <v>0</v>
      </c>
      <c r="P4659">
        <v>7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5.3259022474575008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5.3259022474575008</v>
      </c>
    </row>
    <row r="4660" spans="1:31" x14ac:dyDescent="0.25">
      <c r="A4660">
        <v>2381036</v>
      </c>
      <c r="B4660">
        <v>1</v>
      </c>
      <c r="C4660" t="s">
        <v>80</v>
      </c>
      <c r="D4660" t="s">
        <v>92</v>
      </c>
      <c r="E4660" t="s">
        <v>132</v>
      </c>
      <c r="F4660" t="s">
        <v>13630</v>
      </c>
      <c r="G4660" t="s">
        <v>149</v>
      </c>
      <c r="H4660" t="s">
        <v>135</v>
      </c>
      <c r="I4660" t="s">
        <v>136</v>
      </c>
      <c r="J4660" t="s">
        <v>137</v>
      </c>
      <c r="K4660" t="s">
        <v>138</v>
      </c>
      <c r="L4660" t="s">
        <v>13631</v>
      </c>
      <c r="M4660" t="s">
        <v>13632</v>
      </c>
      <c r="N4660">
        <v>3.1638888879999998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2.4455690963788919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2.4455690963788919</v>
      </c>
    </row>
    <row r="4661" spans="1:31" x14ac:dyDescent="0.25">
      <c r="A4661">
        <v>2381055</v>
      </c>
      <c r="B4661">
        <v>1</v>
      </c>
      <c r="C4661" t="s">
        <v>81</v>
      </c>
      <c r="D4661" t="s">
        <v>128</v>
      </c>
      <c r="E4661" t="s">
        <v>132</v>
      </c>
      <c r="F4661" t="s">
        <v>13633</v>
      </c>
      <c r="G4661" t="s">
        <v>149</v>
      </c>
      <c r="H4661" t="s">
        <v>135</v>
      </c>
      <c r="I4661" t="s">
        <v>136</v>
      </c>
      <c r="J4661" t="s">
        <v>137</v>
      </c>
      <c r="K4661" t="s">
        <v>138</v>
      </c>
      <c r="L4661" t="s">
        <v>13634</v>
      </c>
      <c r="M4661" t="s">
        <v>13635</v>
      </c>
      <c r="N4661">
        <v>2.8344444439999998</v>
      </c>
      <c r="O4661">
        <v>0</v>
      </c>
      <c r="P4661">
        <v>1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0.7981974909057501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0.7981974909057501</v>
      </c>
    </row>
    <row r="4662" spans="1:31" x14ac:dyDescent="0.25">
      <c r="A4662">
        <v>2381059</v>
      </c>
      <c r="B4662">
        <v>1</v>
      </c>
      <c r="C4662" t="s">
        <v>80</v>
      </c>
      <c r="D4662" t="s">
        <v>84</v>
      </c>
      <c r="E4662" t="s">
        <v>155</v>
      </c>
      <c r="F4662" t="s">
        <v>13636</v>
      </c>
      <c r="G4662" t="s">
        <v>558</v>
      </c>
      <c r="H4662" t="s">
        <v>135</v>
      </c>
      <c r="I4662" t="s">
        <v>136</v>
      </c>
      <c r="J4662" t="s">
        <v>137</v>
      </c>
      <c r="K4662" t="s">
        <v>138</v>
      </c>
      <c r="L4662" t="s">
        <v>13637</v>
      </c>
      <c r="M4662" t="s">
        <v>13638</v>
      </c>
      <c r="N4662">
        <v>2.1886111110000002</v>
      </c>
      <c r="O4662">
        <v>0</v>
      </c>
      <c r="P4662">
        <v>83</v>
      </c>
      <c r="Q4662">
        <v>0</v>
      </c>
      <c r="R4662">
        <v>2</v>
      </c>
      <c r="S4662">
        <v>0</v>
      </c>
      <c r="T4662">
        <v>3</v>
      </c>
      <c r="U4662">
        <v>0</v>
      </c>
      <c r="V4662">
        <v>0</v>
      </c>
      <c r="W4662">
        <v>0</v>
      </c>
      <c r="X4662">
        <v>30.837977945447413</v>
      </c>
      <c r="Y4662">
        <v>0</v>
      </c>
      <c r="Z4662">
        <v>7.0222284290907666</v>
      </c>
      <c r="AA4662">
        <v>0</v>
      </c>
      <c r="AB4662">
        <v>10.788335671256551</v>
      </c>
      <c r="AC4662">
        <v>0</v>
      </c>
      <c r="AD4662">
        <v>0</v>
      </c>
      <c r="AE4662">
        <v>48.648542045794727</v>
      </c>
    </row>
    <row r="4663" spans="1:31" x14ac:dyDescent="0.25">
      <c r="A4663">
        <v>2381079</v>
      </c>
      <c r="B4663">
        <v>1</v>
      </c>
      <c r="C4663" t="s">
        <v>80</v>
      </c>
      <c r="D4663" t="s">
        <v>101</v>
      </c>
      <c r="E4663" t="s">
        <v>155</v>
      </c>
      <c r="F4663" t="s">
        <v>13639</v>
      </c>
      <c r="G4663" t="s">
        <v>594</v>
      </c>
      <c r="H4663" t="s">
        <v>135</v>
      </c>
      <c r="I4663" t="s">
        <v>136</v>
      </c>
      <c r="J4663" t="s">
        <v>137</v>
      </c>
      <c r="K4663" t="s">
        <v>138</v>
      </c>
      <c r="L4663" t="s">
        <v>13640</v>
      </c>
      <c r="M4663" t="s">
        <v>3101</v>
      </c>
      <c r="N4663">
        <v>0.60250000000000004</v>
      </c>
      <c r="O4663">
        <v>0</v>
      </c>
      <c r="P4663">
        <v>119</v>
      </c>
      <c r="Q4663">
        <v>0</v>
      </c>
      <c r="R4663">
        <v>1</v>
      </c>
      <c r="S4663">
        <v>0</v>
      </c>
      <c r="T4663">
        <v>6</v>
      </c>
      <c r="U4663">
        <v>0</v>
      </c>
      <c r="V4663">
        <v>0</v>
      </c>
      <c r="W4663">
        <v>0</v>
      </c>
      <c r="X4663">
        <v>14.436258532958622</v>
      </c>
      <c r="Y4663">
        <v>0</v>
      </c>
      <c r="Z4663">
        <v>0</v>
      </c>
      <c r="AA4663">
        <v>0</v>
      </c>
      <c r="AB4663">
        <v>1.7967612892241251</v>
      </c>
      <c r="AC4663">
        <v>0</v>
      </c>
      <c r="AD4663">
        <v>0</v>
      </c>
      <c r="AE4663">
        <v>16.233019822182747</v>
      </c>
    </row>
    <row r="4664" spans="1:31" x14ac:dyDescent="0.25">
      <c r="A4664">
        <v>2381105</v>
      </c>
      <c r="B4664">
        <v>1</v>
      </c>
      <c r="C4664" t="s">
        <v>80</v>
      </c>
      <c r="D4664" t="s">
        <v>110</v>
      </c>
      <c r="E4664" t="s">
        <v>132</v>
      </c>
      <c r="F4664" t="s">
        <v>13641</v>
      </c>
      <c r="G4664" t="s">
        <v>149</v>
      </c>
      <c r="H4664" t="s">
        <v>135</v>
      </c>
      <c r="I4664" t="s">
        <v>136</v>
      </c>
      <c r="J4664" t="s">
        <v>137</v>
      </c>
      <c r="K4664" t="s">
        <v>138</v>
      </c>
      <c r="L4664" t="s">
        <v>13642</v>
      </c>
      <c r="M4664" t="s">
        <v>13643</v>
      </c>
      <c r="N4664">
        <v>0.91</v>
      </c>
      <c r="O4664">
        <v>0</v>
      </c>
      <c r="P4664">
        <v>2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0.57751844135620001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0.57751844135620001</v>
      </c>
    </row>
    <row r="4665" spans="1:31" x14ac:dyDescent="0.25">
      <c r="A4665">
        <v>2381043</v>
      </c>
      <c r="B4665">
        <v>1</v>
      </c>
      <c r="C4665" t="s">
        <v>81</v>
      </c>
      <c r="D4665" t="s">
        <v>127</v>
      </c>
      <c r="E4665" t="s">
        <v>155</v>
      </c>
      <c r="F4665" t="s">
        <v>10818</v>
      </c>
      <c r="G4665" t="s">
        <v>495</v>
      </c>
      <c r="H4665" t="s">
        <v>135</v>
      </c>
      <c r="I4665" t="s">
        <v>136</v>
      </c>
      <c r="J4665" t="s">
        <v>137</v>
      </c>
      <c r="K4665" t="s">
        <v>138</v>
      </c>
      <c r="L4665" t="s">
        <v>13644</v>
      </c>
      <c r="M4665" t="s">
        <v>13645</v>
      </c>
      <c r="N4665">
        <v>1.118333333</v>
      </c>
      <c r="O4665">
        <v>0</v>
      </c>
      <c r="P4665">
        <v>107</v>
      </c>
      <c r="Q4665">
        <v>0</v>
      </c>
      <c r="R4665">
        <v>2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28.0989052819547</v>
      </c>
      <c r="Y4665">
        <v>0</v>
      </c>
      <c r="Z4665">
        <v>0.40311875281230003</v>
      </c>
      <c r="AA4665">
        <v>0</v>
      </c>
      <c r="AB4665">
        <v>0</v>
      </c>
      <c r="AC4665">
        <v>0</v>
      </c>
      <c r="AD4665">
        <v>0</v>
      </c>
      <c r="AE4665">
        <v>28.502024034767</v>
      </c>
    </row>
    <row r="4666" spans="1:31" x14ac:dyDescent="0.25">
      <c r="A4666">
        <v>2381049</v>
      </c>
      <c r="B4666">
        <v>1</v>
      </c>
      <c r="C4666" t="s">
        <v>81</v>
      </c>
      <c r="D4666" t="s">
        <v>123</v>
      </c>
      <c r="E4666" t="s">
        <v>132</v>
      </c>
      <c r="F4666" t="s">
        <v>13646</v>
      </c>
      <c r="G4666" t="s">
        <v>134</v>
      </c>
      <c r="H4666" t="s">
        <v>135</v>
      </c>
      <c r="I4666" t="s">
        <v>136</v>
      </c>
      <c r="J4666" t="s">
        <v>137</v>
      </c>
      <c r="K4666" t="s">
        <v>138</v>
      </c>
      <c r="L4666" t="s">
        <v>13647</v>
      </c>
      <c r="M4666" t="s">
        <v>13648</v>
      </c>
      <c r="N4666">
        <v>0.93</v>
      </c>
      <c r="O4666">
        <v>0</v>
      </c>
      <c r="P4666">
        <v>5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0.78684308087700017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0.78684308087700017</v>
      </c>
    </row>
    <row r="4667" spans="1:31" x14ac:dyDescent="0.25">
      <c r="A4667">
        <v>2377842</v>
      </c>
      <c r="B4667">
        <v>1</v>
      </c>
      <c r="C4667" t="s">
        <v>80</v>
      </c>
      <c r="D4667" t="s">
        <v>107</v>
      </c>
      <c r="E4667" t="s">
        <v>1368</v>
      </c>
      <c r="F4667" t="s">
        <v>3585</v>
      </c>
      <c r="G4667" t="s">
        <v>298</v>
      </c>
      <c r="H4667" t="s">
        <v>293</v>
      </c>
      <c r="I4667" t="s">
        <v>136</v>
      </c>
      <c r="J4667" t="s">
        <v>137</v>
      </c>
      <c r="K4667" t="s">
        <v>138</v>
      </c>
      <c r="L4667" t="s">
        <v>13649</v>
      </c>
      <c r="M4667" t="s">
        <v>13650</v>
      </c>
      <c r="N4667">
        <v>0.57388888800000004</v>
      </c>
      <c r="O4667">
        <v>1</v>
      </c>
      <c r="P4667">
        <v>1263</v>
      </c>
      <c r="Q4667">
        <v>15</v>
      </c>
      <c r="R4667">
        <v>32</v>
      </c>
      <c r="S4667">
        <v>4</v>
      </c>
      <c r="T4667">
        <v>38</v>
      </c>
      <c r="U4667">
        <v>0</v>
      </c>
      <c r="V4667">
        <v>3</v>
      </c>
      <c r="W4667">
        <v>0.95874132805523338</v>
      </c>
      <c r="X4667">
        <v>130.75767045839171</v>
      </c>
      <c r="Y4667">
        <v>46.499607854942553</v>
      </c>
      <c r="Z4667">
        <v>52.178796237510333</v>
      </c>
      <c r="AA4667">
        <v>6.6753119723537502</v>
      </c>
      <c r="AB4667">
        <v>57.531781097645926</v>
      </c>
      <c r="AC4667">
        <v>0</v>
      </c>
      <c r="AD4667">
        <v>4.5960245158271995</v>
      </c>
      <c r="AE4667">
        <v>299.1979334647267</v>
      </c>
    </row>
    <row r="4668" spans="1:31" x14ac:dyDescent="0.25">
      <c r="A4668">
        <v>2377859</v>
      </c>
      <c r="B4668">
        <v>1</v>
      </c>
      <c r="C4668" t="s">
        <v>80</v>
      </c>
      <c r="D4668" t="s">
        <v>107</v>
      </c>
      <c r="E4668" t="s">
        <v>1368</v>
      </c>
      <c r="F4668" t="s">
        <v>3585</v>
      </c>
      <c r="G4668" t="s">
        <v>298</v>
      </c>
      <c r="H4668" t="s">
        <v>293</v>
      </c>
      <c r="I4668" t="s">
        <v>136</v>
      </c>
      <c r="J4668" t="s">
        <v>137</v>
      </c>
      <c r="K4668" t="s">
        <v>138</v>
      </c>
      <c r="L4668" t="s">
        <v>13651</v>
      </c>
      <c r="M4668" t="s">
        <v>13652</v>
      </c>
      <c r="N4668">
        <v>1.2252777770000001</v>
      </c>
      <c r="O4668">
        <v>1</v>
      </c>
      <c r="P4668">
        <v>1263</v>
      </c>
      <c r="Q4668">
        <v>15</v>
      </c>
      <c r="R4668">
        <v>32</v>
      </c>
      <c r="S4668">
        <v>4</v>
      </c>
      <c r="T4668">
        <v>38</v>
      </c>
      <c r="U4668">
        <v>0</v>
      </c>
      <c r="V4668">
        <v>3</v>
      </c>
      <c r="W4668">
        <v>2.1226695521408998</v>
      </c>
      <c r="X4668">
        <v>284.59488495205994</v>
      </c>
      <c r="Y4668">
        <v>99.256306389388797</v>
      </c>
      <c r="Z4668">
        <v>112.35815406228323</v>
      </c>
      <c r="AA4668">
        <v>14.068382459308333</v>
      </c>
      <c r="AB4668">
        <v>120.6803094343035</v>
      </c>
      <c r="AC4668">
        <v>0</v>
      </c>
      <c r="AD4668">
        <v>9.1209250024992006</v>
      </c>
      <c r="AE4668">
        <v>642.20163185198385</v>
      </c>
    </row>
    <row r="4669" spans="1:31" x14ac:dyDescent="0.25">
      <c r="A4669">
        <v>2377872</v>
      </c>
      <c r="B4669">
        <v>1</v>
      </c>
      <c r="C4669" t="s">
        <v>80</v>
      </c>
      <c r="D4669" t="s">
        <v>94</v>
      </c>
      <c r="E4669" t="s">
        <v>1397</v>
      </c>
      <c r="F4669" t="s">
        <v>13653</v>
      </c>
      <c r="G4669" t="s">
        <v>1495</v>
      </c>
      <c r="H4669" t="s">
        <v>293</v>
      </c>
      <c r="I4669" t="s">
        <v>136</v>
      </c>
      <c r="J4669" t="s">
        <v>137</v>
      </c>
      <c r="K4669" t="s">
        <v>138</v>
      </c>
      <c r="L4669" t="s">
        <v>13654</v>
      </c>
      <c r="M4669" t="s">
        <v>13655</v>
      </c>
      <c r="N4669">
        <v>1.8291666660000001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154.25621600308202</v>
      </c>
      <c r="AD4669">
        <v>0</v>
      </c>
      <c r="AE4669">
        <v>154.25621600308202</v>
      </c>
    </row>
    <row r="4670" spans="1:31" x14ac:dyDescent="0.25">
      <c r="A4670">
        <v>2377904</v>
      </c>
      <c r="B4670">
        <v>1</v>
      </c>
      <c r="C4670" t="s">
        <v>80</v>
      </c>
      <c r="D4670" t="s">
        <v>102</v>
      </c>
      <c r="E4670" t="s">
        <v>1397</v>
      </c>
      <c r="F4670" t="s">
        <v>13656</v>
      </c>
      <c r="G4670" t="s">
        <v>1495</v>
      </c>
      <c r="H4670" t="s">
        <v>293</v>
      </c>
      <c r="I4670" t="s">
        <v>136</v>
      </c>
      <c r="J4670" t="s">
        <v>137</v>
      </c>
      <c r="K4670" t="s">
        <v>138</v>
      </c>
      <c r="L4670" t="s">
        <v>13657</v>
      </c>
      <c r="M4670" t="s">
        <v>13658</v>
      </c>
      <c r="N4670">
        <v>0.98861111099999999</v>
      </c>
      <c r="O4670">
        <v>0</v>
      </c>
      <c r="P4670">
        <v>102</v>
      </c>
      <c r="Q4670">
        <v>0</v>
      </c>
      <c r="R4670">
        <v>26</v>
      </c>
      <c r="S4670">
        <v>0</v>
      </c>
      <c r="T4670">
        <v>18</v>
      </c>
      <c r="U4670">
        <v>0</v>
      </c>
      <c r="V4670">
        <v>0</v>
      </c>
      <c r="W4670">
        <v>0</v>
      </c>
      <c r="X4670">
        <v>20.607588145133107</v>
      </c>
      <c r="Y4670">
        <v>0</v>
      </c>
      <c r="Z4670">
        <v>34.269336264690516</v>
      </c>
      <c r="AA4670">
        <v>0</v>
      </c>
      <c r="AB4670">
        <v>18.324279385066355</v>
      </c>
      <c r="AC4670">
        <v>0</v>
      </c>
      <c r="AD4670">
        <v>0</v>
      </c>
      <c r="AE4670">
        <v>73.201203794889977</v>
      </c>
    </row>
    <row r="4671" spans="1:31" x14ac:dyDescent="0.25">
      <c r="A4671">
        <v>2378140</v>
      </c>
      <c r="B4671">
        <v>1</v>
      </c>
      <c r="C4671" t="s">
        <v>80</v>
      </c>
      <c r="D4671" t="s">
        <v>101</v>
      </c>
      <c r="E4671" t="s">
        <v>1368</v>
      </c>
      <c r="F4671" t="s">
        <v>13659</v>
      </c>
      <c r="G4671" t="s">
        <v>1495</v>
      </c>
      <c r="H4671" t="s">
        <v>293</v>
      </c>
      <c r="I4671" t="s">
        <v>136</v>
      </c>
      <c r="J4671" t="s">
        <v>137</v>
      </c>
      <c r="K4671" t="s">
        <v>138</v>
      </c>
      <c r="L4671" t="s">
        <v>13660</v>
      </c>
      <c r="M4671" t="s">
        <v>13661</v>
      </c>
      <c r="N4671">
        <v>3.3133333330000001</v>
      </c>
      <c r="O4671">
        <v>0</v>
      </c>
      <c r="P4671">
        <v>0</v>
      </c>
      <c r="Q4671">
        <v>1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1094.8249718216632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1094.8249718216632</v>
      </c>
    </row>
    <row r="4672" spans="1:31" x14ac:dyDescent="0.25">
      <c r="A4672">
        <v>2377636</v>
      </c>
      <c r="B4672">
        <v>1</v>
      </c>
      <c r="C4672" t="s">
        <v>80</v>
      </c>
      <c r="D4672" t="s">
        <v>95</v>
      </c>
      <c r="E4672" t="s">
        <v>290</v>
      </c>
      <c r="F4672" t="s">
        <v>3582</v>
      </c>
      <c r="G4672" t="s">
        <v>298</v>
      </c>
      <c r="H4672" t="s">
        <v>293</v>
      </c>
      <c r="I4672" t="s">
        <v>136</v>
      </c>
      <c r="J4672" t="s">
        <v>137</v>
      </c>
      <c r="K4672" t="s">
        <v>138</v>
      </c>
      <c r="L4672" t="s">
        <v>13662</v>
      </c>
      <c r="M4672" t="s">
        <v>13663</v>
      </c>
      <c r="N4672">
        <v>0.1225</v>
      </c>
      <c r="O4672">
        <v>0</v>
      </c>
      <c r="P4672">
        <v>25</v>
      </c>
      <c r="Q4672">
        <v>0</v>
      </c>
      <c r="R4672">
        <v>17</v>
      </c>
      <c r="S4672">
        <v>12</v>
      </c>
      <c r="T4672">
        <v>22</v>
      </c>
      <c r="U4672">
        <v>4</v>
      </c>
      <c r="V4672">
        <v>0</v>
      </c>
      <c r="W4672">
        <v>0</v>
      </c>
      <c r="X4672">
        <v>0.63929234678399982</v>
      </c>
      <c r="Y4672">
        <v>0</v>
      </c>
      <c r="Z4672">
        <v>1.6496278216110001</v>
      </c>
      <c r="AA4672">
        <v>6.6794277343736264</v>
      </c>
      <c r="AB4672">
        <v>4.2086785933335005</v>
      </c>
      <c r="AC4672">
        <v>5.8072439949898493</v>
      </c>
      <c r="AD4672">
        <v>0</v>
      </c>
      <c r="AE4672">
        <v>18.984270491091976</v>
      </c>
    </row>
    <row r="4673" spans="1:31" x14ac:dyDescent="0.25">
      <c r="A4673">
        <v>2377701</v>
      </c>
      <c r="B4673">
        <v>1</v>
      </c>
      <c r="C4673" t="s">
        <v>80</v>
      </c>
      <c r="D4673" t="s">
        <v>105</v>
      </c>
      <c r="E4673" t="s">
        <v>290</v>
      </c>
      <c r="F4673" t="s">
        <v>13664</v>
      </c>
      <c r="G4673" t="s">
        <v>298</v>
      </c>
      <c r="H4673" t="s">
        <v>293</v>
      </c>
      <c r="I4673" t="s">
        <v>136</v>
      </c>
      <c r="J4673" t="s">
        <v>137</v>
      </c>
      <c r="K4673" t="s">
        <v>138</v>
      </c>
      <c r="L4673" t="s">
        <v>13665</v>
      </c>
      <c r="M4673" t="s">
        <v>13666</v>
      </c>
      <c r="N4673">
        <v>0.76361111100000001</v>
      </c>
      <c r="O4673">
        <v>19</v>
      </c>
      <c r="P4673">
        <v>851</v>
      </c>
      <c r="Q4673">
        <v>10</v>
      </c>
      <c r="R4673">
        <v>48</v>
      </c>
      <c r="S4673">
        <v>40</v>
      </c>
      <c r="T4673">
        <v>129</v>
      </c>
      <c r="U4673">
        <v>11</v>
      </c>
      <c r="V4673">
        <v>0</v>
      </c>
      <c r="W4673">
        <v>10.884656910983795</v>
      </c>
      <c r="X4673">
        <v>177.89653525226316</v>
      </c>
      <c r="Y4673">
        <v>38.562890644359676</v>
      </c>
      <c r="Z4673">
        <v>77.752717219680619</v>
      </c>
      <c r="AA4673">
        <v>258.07262649843045</v>
      </c>
      <c r="AB4673">
        <v>105.87161060276458</v>
      </c>
      <c r="AC4673">
        <v>156.42412258660801</v>
      </c>
      <c r="AD4673">
        <v>0</v>
      </c>
      <c r="AE4673">
        <v>825.46515971509029</v>
      </c>
    </row>
    <row r="4674" spans="1:31" x14ac:dyDescent="0.25">
      <c r="A4674">
        <v>2378326</v>
      </c>
      <c r="B4674">
        <v>1</v>
      </c>
      <c r="C4674" t="s">
        <v>80</v>
      </c>
      <c r="D4674" t="s">
        <v>105</v>
      </c>
      <c r="E4674" t="s">
        <v>1368</v>
      </c>
      <c r="F4674" t="s">
        <v>13667</v>
      </c>
      <c r="G4674" t="s">
        <v>298</v>
      </c>
      <c r="H4674" t="s">
        <v>293</v>
      </c>
      <c r="I4674" t="s">
        <v>136</v>
      </c>
      <c r="J4674" t="s">
        <v>137</v>
      </c>
      <c r="K4674" t="s">
        <v>138</v>
      </c>
      <c r="L4674" t="s">
        <v>13668</v>
      </c>
      <c r="M4674" t="s">
        <v>13669</v>
      </c>
      <c r="N4674">
        <v>0.79944444400000003</v>
      </c>
      <c r="O4674">
        <v>1</v>
      </c>
      <c r="P4674">
        <v>1</v>
      </c>
      <c r="Q4674">
        <v>0</v>
      </c>
      <c r="R4674">
        <v>0</v>
      </c>
      <c r="S4674">
        <v>9</v>
      </c>
      <c r="T4674">
        <v>4</v>
      </c>
      <c r="U4674">
        <v>1</v>
      </c>
      <c r="V4674">
        <v>0</v>
      </c>
      <c r="W4674">
        <v>3.2394567501516001</v>
      </c>
      <c r="X4674">
        <v>0.68325965317283344</v>
      </c>
      <c r="Y4674">
        <v>0</v>
      </c>
      <c r="Z4674">
        <v>0</v>
      </c>
      <c r="AA4674">
        <v>50.130925804837823</v>
      </c>
      <c r="AB4674">
        <v>3.7974178000418504</v>
      </c>
      <c r="AC4674">
        <v>76.272661546844873</v>
      </c>
      <c r="AD4674">
        <v>0</v>
      </c>
      <c r="AE4674">
        <v>134.12372155504897</v>
      </c>
    </row>
    <row r="4675" spans="1:31" x14ac:dyDescent="0.25">
      <c r="A4675">
        <v>2372622</v>
      </c>
      <c r="B4675">
        <v>1</v>
      </c>
      <c r="C4675" t="s">
        <v>80</v>
      </c>
      <c r="D4675" t="s">
        <v>107</v>
      </c>
      <c r="E4675" t="s">
        <v>290</v>
      </c>
      <c r="F4675" t="s">
        <v>13670</v>
      </c>
      <c r="G4675" t="s">
        <v>172</v>
      </c>
      <c r="H4675" t="s">
        <v>293</v>
      </c>
      <c r="I4675" t="s">
        <v>136</v>
      </c>
      <c r="J4675" t="s">
        <v>3</v>
      </c>
      <c r="K4675" t="s">
        <v>138</v>
      </c>
      <c r="L4675" t="s">
        <v>13671</v>
      </c>
      <c r="M4675" t="s">
        <v>13672</v>
      </c>
      <c r="N4675">
        <v>0.77472222199999996</v>
      </c>
      <c r="O4675">
        <v>0</v>
      </c>
      <c r="P4675">
        <v>4184</v>
      </c>
      <c r="Q4675">
        <v>0</v>
      </c>
      <c r="R4675">
        <v>0</v>
      </c>
      <c r="S4675">
        <v>0</v>
      </c>
      <c r="T4675">
        <v>899</v>
      </c>
      <c r="U4675">
        <v>0</v>
      </c>
      <c r="V4675">
        <v>1</v>
      </c>
      <c r="W4675">
        <v>0</v>
      </c>
      <c r="X4675">
        <v>627.55645905708104</v>
      </c>
      <c r="Y4675">
        <v>0</v>
      </c>
      <c r="Z4675">
        <v>0</v>
      </c>
      <c r="AA4675">
        <v>0</v>
      </c>
      <c r="AB4675">
        <v>890.21246043412566</v>
      </c>
      <c r="AC4675">
        <v>0</v>
      </c>
      <c r="AD4675">
        <v>6.1273836781256499</v>
      </c>
      <c r="AE4675">
        <v>1523.8963031693324</v>
      </c>
    </row>
    <row r="4676" spans="1:31" x14ac:dyDescent="0.25">
      <c r="A4676">
        <v>2379033</v>
      </c>
      <c r="B4676">
        <v>1</v>
      </c>
      <c r="C4676" t="s">
        <v>80</v>
      </c>
      <c r="D4676" t="s">
        <v>101</v>
      </c>
      <c r="E4676" t="s">
        <v>1397</v>
      </c>
      <c r="F4676" t="s">
        <v>13673</v>
      </c>
      <c r="G4676" t="s">
        <v>1495</v>
      </c>
      <c r="H4676" t="s">
        <v>293</v>
      </c>
      <c r="I4676" t="s">
        <v>136</v>
      </c>
      <c r="J4676" t="s">
        <v>137</v>
      </c>
      <c r="K4676" t="s">
        <v>138</v>
      </c>
      <c r="L4676" t="s">
        <v>13674</v>
      </c>
      <c r="M4676" t="s">
        <v>13675</v>
      </c>
      <c r="N4676">
        <v>1.5008333330000001</v>
      </c>
      <c r="O4676">
        <v>0</v>
      </c>
      <c r="P4676">
        <v>55</v>
      </c>
      <c r="Q4676">
        <v>0</v>
      </c>
      <c r="R4676">
        <v>0</v>
      </c>
      <c r="S4676">
        <v>1</v>
      </c>
      <c r="T4676">
        <v>0</v>
      </c>
      <c r="U4676">
        <v>0</v>
      </c>
      <c r="V4676">
        <v>0</v>
      </c>
      <c r="W4676">
        <v>0</v>
      </c>
      <c r="X4676">
        <v>22.976922207300753</v>
      </c>
      <c r="Y4676">
        <v>0</v>
      </c>
      <c r="Z4676">
        <v>0</v>
      </c>
      <c r="AA4676">
        <v>10.771979141953075</v>
      </c>
      <c r="AB4676">
        <v>0</v>
      </c>
      <c r="AC4676">
        <v>0</v>
      </c>
      <c r="AD4676">
        <v>0</v>
      </c>
      <c r="AE4676">
        <v>33.748901349253828</v>
      </c>
    </row>
    <row r="4677" spans="1:31" x14ac:dyDescent="0.25">
      <c r="A4677">
        <v>2377971</v>
      </c>
      <c r="B4677">
        <v>1</v>
      </c>
      <c r="C4677" t="s">
        <v>80</v>
      </c>
      <c r="D4677" t="s">
        <v>97</v>
      </c>
      <c r="E4677" t="s">
        <v>1368</v>
      </c>
      <c r="F4677" t="s">
        <v>13676</v>
      </c>
      <c r="G4677" t="s">
        <v>298</v>
      </c>
      <c r="H4677" t="s">
        <v>293</v>
      </c>
      <c r="I4677" t="s">
        <v>136</v>
      </c>
      <c r="J4677" t="s">
        <v>137</v>
      </c>
      <c r="K4677" t="s">
        <v>138</v>
      </c>
      <c r="L4677" t="s">
        <v>13677</v>
      </c>
      <c r="M4677" t="s">
        <v>13678</v>
      </c>
      <c r="N4677">
        <v>1.3816666660000001</v>
      </c>
      <c r="O4677">
        <v>3</v>
      </c>
      <c r="P4677">
        <v>368</v>
      </c>
      <c r="Q4677">
        <v>5</v>
      </c>
      <c r="R4677">
        <v>67</v>
      </c>
      <c r="S4677">
        <v>10</v>
      </c>
      <c r="T4677">
        <v>45</v>
      </c>
      <c r="U4677">
        <v>1</v>
      </c>
      <c r="V4677">
        <v>0</v>
      </c>
      <c r="W4677">
        <v>213.4302338227572</v>
      </c>
      <c r="X4677">
        <v>184.71011255852423</v>
      </c>
      <c r="Y4677">
        <v>196.15126108231877</v>
      </c>
      <c r="Z4677">
        <v>28.982559835384308</v>
      </c>
      <c r="AA4677">
        <v>95.04959049464594</v>
      </c>
      <c r="AB4677">
        <v>76.95246222669914</v>
      </c>
      <c r="AC4677">
        <v>79.678566013216312</v>
      </c>
      <c r="AD4677">
        <v>0</v>
      </c>
      <c r="AE4677">
        <v>874.95478603354604</v>
      </c>
    </row>
    <row r="4678" spans="1:31" x14ac:dyDescent="0.25">
      <c r="A4678">
        <v>2378914</v>
      </c>
      <c r="B4678">
        <v>1</v>
      </c>
      <c r="C4678" t="s">
        <v>80</v>
      </c>
      <c r="D4678" t="s">
        <v>95</v>
      </c>
      <c r="E4678" t="s">
        <v>290</v>
      </c>
      <c r="F4678" t="s">
        <v>4071</v>
      </c>
      <c r="G4678" t="s">
        <v>298</v>
      </c>
      <c r="H4678" t="s">
        <v>293</v>
      </c>
      <c r="I4678" t="s">
        <v>136</v>
      </c>
      <c r="J4678" t="s">
        <v>137</v>
      </c>
      <c r="K4678" t="s">
        <v>138</v>
      </c>
      <c r="L4678" t="s">
        <v>13679</v>
      </c>
      <c r="M4678" t="s">
        <v>13680</v>
      </c>
      <c r="N4678">
        <v>0.60111111100000003</v>
      </c>
      <c r="O4678">
        <v>0</v>
      </c>
      <c r="P4678">
        <v>97</v>
      </c>
      <c r="Q4678">
        <v>0</v>
      </c>
      <c r="R4678">
        <v>0</v>
      </c>
      <c r="S4678">
        <v>7</v>
      </c>
      <c r="T4678">
        <v>8</v>
      </c>
      <c r="U4678">
        <v>3</v>
      </c>
      <c r="V4678">
        <v>0</v>
      </c>
      <c r="W4678">
        <v>0</v>
      </c>
      <c r="X4678">
        <v>15.651016802332169</v>
      </c>
      <c r="Y4678">
        <v>0</v>
      </c>
      <c r="Z4678">
        <v>0</v>
      </c>
      <c r="AA4678">
        <v>39.356627084602806</v>
      </c>
      <c r="AB4678">
        <v>2.7180940170386667</v>
      </c>
      <c r="AC4678">
        <v>162.38421752049334</v>
      </c>
      <c r="AD4678">
        <v>0</v>
      </c>
      <c r="AE4678">
        <v>220.10995542446699</v>
      </c>
    </row>
    <row r="4679" spans="1:31" x14ac:dyDescent="0.25">
      <c r="A4679">
        <v>2378454</v>
      </c>
      <c r="B4679">
        <v>1</v>
      </c>
      <c r="C4679" t="s">
        <v>80</v>
      </c>
      <c r="D4679" t="s">
        <v>94</v>
      </c>
      <c r="E4679" t="s">
        <v>290</v>
      </c>
      <c r="F4679" t="s">
        <v>13681</v>
      </c>
      <c r="G4679" t="s">
        <v>1006</v>
      </c>
      <c r="H4679" t="s">
        <v>293</v>
      </c>
      <c r="I4679" t="s">
        <v>136</v>
      </c>
      <c r="J4679" t="s">
        <v>137</v>
      </c>
      <c r="K4679" t="s">
        <v>138</v>
      </c>
      <c r="L4679" t="s">
        <v>13682</v>
      </c>
      <c r="M4679" t="s">
        <v>13683</v>
      </c>
      <c r="N4679">
        <v>0.24555555500000001</v>
      </c>
      <c r="O4679">
        <v>0</v>
      </c>
      <c r="P4679">
        <v>980</v>
      </c>
      <c r="Q4679">
        <v>62</v>
      </c>
      <c r="R4679">
        <v>303</v>
      </c>
      <c r="S4679">
        <v>25</v>
      </c>
      <c r="T4679">
        <v>176</v>
      </c>
      <c r="U4679">
        <v>10</v>
      </c>
      <c r="V4679">
        <v>0</v>
      </c>
      <c r="W4679">
        <v>0</v>
      </c>
      <c r="X4679">
        <v>53.139606689990501</v>
      </c>
      <c r="Y4679">
        <v>30.397136313519475</v>
      </c>
      <c r="Z4679">
        <v>172.02608833017652</v>
      </c>
      <c r="AA4679">
        <v>12.504427803490589</v>
      </c>
      <c r="AB4679">
        <v>28.435293947969921</v>
      </c>
      <c r="AC4679">
        <v>104.69939234035267</v>
      </c>
      <c r="AD4679">
        <v>0</v>
      </c>
      <c r="AE4679">
        <v>401.20194542549967</v>
      </c>
    </row>
    <row r="4680" spans="1:31" x14ac:dyDescent="0.25">
      <c r="A4680">
        <v>2378484</v>
      </c>
      <c r="B4680">
        <v>1</v>
      </c>
      <c r="C4680" t="s">
        <v>80</v>
      </c>
      <c r="D4680" t="s">
        <v>105</v>
      </c>
      <c r="E4680" t="s">
        <v>1397</v>
      </c>
      <c r="F4680" t="s">
        <v>13684</v>
      </c>
      <c r="G4680" t="s">
        <v>1495</v>
      </c>
      <c r="H4680" t="s">
        <v>293</v>
      </c>
      <c r="I4680" t="s">
        <v>136</v>
      </c>
      <c r="J4680" t="s">
        <v>137</v>
      </c>
      <c r="K4680" t="s">
        <v>138</v>
      </c>
      <c r="L4680" t="s">
        <v>13685</v>
      </c>
      <c r="M4680" t="s">
        <v>13686</v>
      </c>
      <c r="N4680">
        <v>1.2508333330000001</v>
      </c>
      <c r="O4680">
        <v>0</v>
      </c>
      <c r="P4680">
        <v>108</v>
      </c>
      <c r="Q4680">
        <v>0</v>
      </c>
      <c r="R4680">
        <v>13</v>
      </c>
      <c r="S4680">
        <v>0</v>
      </c>
      <c r="T4680">
        <v>35</v>
      </c>
      <c r="U4680">
        <v>1</v>
      </c>
      <c r="V4680">
        <v>0</v>
      </c>
      <c r="W4680">
        <v>0</v>
      </c>
      <c r="X4680">
        <v>31.484500267757671</v>
      </c>
      <c r="Y4680">
        <v>0</v>
      </c>
      <c r="Z4680">
        <v>9.2987729992927353</v>
      </c>
      <c r="AA4680">
        <v>0</v>
      </c>
      <c r="AB4680">
        <v>76.233683504231493</v>
      </c>
      <c r="AC4680">
        <v>22.526366847377183</v>
      </c>
      <c r="AD4680">
        <v>0</v>
      </c>
      <c r="AE4680">
        <v>139.54332361865909</v>
      </c>
    </row>
    <row r="4681" spans="1:31" x14ac:dyDescent="0.25">
      <c r="A4681">
        <v>2380418</v>
      </c>
      <c r="B4681">
        <v>1</v>
      </c>
      <c r="C4681" t="s">
        <v>80</v>
      </c>
      <c r="D4681" t="s">
        <v>82</v>
      </c>
      <c r="E4681" t="s">
        <v>1397</v>
      </c>
      <c r="F4681" t="s">
        <v>13687</v>
      </c>
      <c r="G4681" t="s">
        <v>353</v>
      </c>
      <c r="H4681" t="s">
        <v>293</v>
      </c>
      <c r="I4681" t="s">
        <v>136</v>
      </c>
      <c r="J4681" t="s">
        <v>137</v>
      </c>
      <c r="K4681" t="s">
        <v>294</v>
      </c>
      <c r="L4681" t="s">
        <v>13688</v>
      </c>
      <c r="M4681" t="s">
        <v>13689</v>
      </c>
      <c r="N4681">
        <v>6.6002777769999996</v>
      </c>
      <c r="O4681">
        <v>0</v>
      </c>
      <c r="P4681">
        <v>0</v>
      </c>
      <c r="Q4681">
        <v>0</v>
      </c>
      <c r="R4681">
        <v>0</v>
      </c>
      <c r="S4681">
        <v>1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</row>
    <row r="4682" spans="1:31" x14ac:dyDescent="0.25">
      <c r="A4682">
        <v>2378984</v>
      </c>
      <c r="B4682">
        <v>1</v>
      </c>
      <c r="C4682" t="s">
        <v>80</v>
      </c>
      <c r="D4682" t="s">
        <v>105</v>
      </c>
      <c r="E4682" t="s">
        <v>290</v>
      </c>
      <c r="F4682" t="s">
        <v>13690</v>
      </c>
      <c r="G4682" t="s">
        <v>298</v>
      </c>
      <c r="H4682" t="s">
        <v>293</v>
      </c>
      <c r="I4682" t="s">
        <v>136</v>
      </c>
      <c r="J4682" t="s">
        <v>137</v>
      </c>
      <c r="K4682" t="s">
        <v>138</v>
      </c>
      <c r="L4682" t="s">
        <v>13691</v>
      </c>
      <c r="M4682" t="s">
        <v>13692</v>
      </c>
      <c r="N4682">
        <v>0.10305555499999999</v>
      </c>
      <c r="O4682">
        <v>3</v>
      </c>
      <c r="P4682">
        <v>1834</v>
      </c>
      <c r="Q4682">
        <v>12</v>
      </c>
      <c r="R4682">
        <v>45</v>
      </c>
      <c r="S4682">
        <v>5</v>
      </c>
      <c r="T4682">
        <v>562</v>
      </c>
      <c r="U4682">
        <v>2</v>
      </c>
      <c r="V4682">
        <v>1</v>
      </c>
      <c r="W4682">
        <v>0.33799948661155838</v>
      </c>
      <c r="X4682">
        <v>41.648180944038565</v>
      </c>
      <c r="Y4682">
        <v>1.12021877837415</v>
      </c>
      <c r="Z4682">
        <v>2.1975569226041083</v>
      </c>
      <c r="AA4682">
        <v>5.9905104519510832</v>
      </c>
      <c r="AB4682">
        <v>65.125388868120012</v>
      </c>
      <c r="AC4682">
        <v>30.703712153276868</v>
      </c>
      <c r="AD4682">
        <v>0.77474495002916677</v>
      </c>
      <c r="AE4682">
        <v>147.89831255500553</v>
      </c>
    </row>
    <row r="4683" spans="1:31" x14ac:dyDescent="0.25">
      <c r="A4683">
        <v>2380467</v>
      </c>
      <c r="B4683">
        <v>1</v>
      </c>
      <c r="C4683" t="s">
        <v>80</v>
      </c>
      <c r="D4683" t="s">
        <v>103</v>
      </c>
      <c r="E4683" t="s">
        <v>1490</v>
      </c>
      <c r="F4683" t="s">
        <v>1491</v>
      </c>
      <c r="G4683" t="s">
        <v>298</v>
      </c>
      <c r="H4683" t="s">
        <v>293</v>
      </c>
      <c r="I4683" t="s">
        <v>136</v>
      </c>
      <c r="J4683" t="s">
        <v>137</v>
      </c>
      <c r="K4683" t="s">
        <v>138</v>
      </c>
      <c r="L4683" t="s">
        <v>13693</v>
      </c>
      <c r="M4683" t="s">
        <v>13694</v>
      </c>
      <c r="N4683">
        <v>0.25750000000000001</v>
      </c>
      <c r="O4683">
        <v>0</v>
      </c>
      <c r="P4683">
        <v>1827</v>
      </c>
      <c r="Q4683">
        <v>0</v>
      </c>
      <c r="R4683">
        <v>20</v>
      </c>
      <c r="S4683">
        <v>15</v>
      </c>
      <c r="T4683">
        <v>199</v>
      </c>
      <c r="U4683">
        <v>18</v>
      </c>
      <c r="V4683">
        <v>4</v>
      </c>
      <c r="W4683">
        <v>0</v>
      </c>
      <c r="X4683">
        <v>106.45713716964042</v>
      </c>
      <c r="Y4683">
        <v>0</v>
      </c>
      <c r="Z4683">
        <v>1.9926989598135501</v>
      </c>
      <c r="AA4683">
        <v>193.63747954854767</v>
      </c>
      <c r="AB4683">
        <v>42.060376681237479</v>
      </c>
      <c r="AC4683">
        <v>766.61836224493391</v>
      </c>
      <c r="AD4683">
        <v>44.473628311716119</v>
      </c>
      <c r="AE4683">
        <v>1155.239682915889</v>
      </c>
    </row>
    <row r="4684" spans="1:31" x14ac:dyDescent="0.25">
      <c r="A4684">
        <v>2380500</v>
      </c>
      <c r="B4684">
        <v>1</v>
      </c>
      <c r="C4684" t="s">
        <v>80</v>
      </c>
      <c r="D4684" t="s">
        <v>103</v>
      </c>
      <c r="E4684" t="s">
        <v>1490</v>
      </c>
      <c r="F4684" t="s">
        <v>1491</v>
      </c>
      <c r="G4684" t="s">
        <v>1006</v>
      </c>
      <c r="H4684" t="s">
        <v>293</v>
      </c>
      <c r="I4684" t="s">
        <v>136</v>
      </c>
      <c r="J4684" t="s">
        <v>137</v>
      </c>
      <c r="K4684" t="s">
        <v>138</v>
      </c>
      <c r="L4684" t="s">
        <v>13695</v>
      </c>
      <c r="M4684" t="s">
        <v>13696</v>
      </c>
      <c r="N4684">
        <v>0.64798611100000003</v>
      </c>
      <c r="O4684">
        <v>0</v>
      </c>
      <c r="P4684">
        <v>1827</v>
      </c>
      <c r="Q4684">
        <v>0</v>
      </c>
      <c r="R4684">
        <v>20</v>
      </c>
      <c r="S4684">
        <v>15</v>
      </c>
      <c r="T4684">
        <v>199</v>
      </c>
      <c r="U4684">
        <v>18</v>
      </c>
      <c r="V4684">
        <v>4</v>
      </c>
      <c r="W4684">
        <v>0</v>
      </c>
      <c r="X4684">
        <v>268.55753655371996</v>
      </c>
      <c r="Y4684">
        <v>0</v>
      </c>
      <c r="Z4684">
        <v>4.9749440295503122</v>
      </c>
      <c r="AA4684">
        <v>482.16891383748265</v>
      </c>
      <c r="AB4684">
        <v>106.15058326664644</v>
      </c>
      <c r="AC4684">
        <v>1625.0579554729168</v>
      </c>
      <c r="AD4684">
        <v>100.35967242692284</v>
      </c>
      <c r="AE4684">
        <v>2587.2696055872389</v>
      </c>
    </row>
    <row r="4685" spans="1:31" x14ac:dyDescent="0.25">
      <c r="A4685">
        <v>2380401</v>
      </c>
      <c r="B4685">
        <v>1</v>
      </c>
      <c r="C4685" t="s">
        <v>80</v>
      </c>
      <c r="D4685" t="s">
        <v>97</v>
      </c>
      <c r="E4685" t="s">
        <v>290</v>
      </c>
      <c r="F4685" t="s">
        <v>3211</v>
      </c>
      <c r="G4685" t="s">
        <v>298</v>
      </c>
      <c r="H4685" t="s">
        <v>293</v>
      </c>
      <c r="I4685" t="s">
        <v>136</v>
      </c>
      <c r="J4685" t="s">
        <v>137</v>
      </c>
      <c r="K4685" t="s">
        <v>138</v>
      </c>
      <c r="L4685" t="s">
        <v>13697</v>
      </c>
      <c r="M4685" t="s">
        <v>13698</v>
      </c>
      <c r="N4685">
        <v>0.89972222199999996</v>
      </c>
      <c r="O4685">
        <v>0</v>
      </c>
      <c r="P4685">
        <v>124</v>
      </c>
      <c r="Q4685">
        <v>0</v>
      </c>
      <c r="R4685">
        <v>256</v>
      </c>
      <c r="S4685">
        <v>2</v>
      </c>
      <c r="T4685">
        <v>69</v>
      </c>
      <c r="U4685">
        <v>0</v>
      </c>
      <c r="V4685">
        <v>0</v>
      </c>
      <c r="W4685">
        <v>0</v>
      </c>
      <c r="X4685">
        <v>66.038997404076014</v>
      </c>
      <c r="Y4685">
        <v>0</v>
      </c>
      <c r="Z4685">
        <v>110.58584766402662</v>
      </c>
      <c r="AA4685">
        <v>2.7297013000817998</v>
      </c>
      <c r="AB4685">
        <v>55.374709938380938</v>
      </c>
      <c r="AC4685">
        <v>0</v>
      </c>
      <c r="AD4685">
        <v>0</v>
      </c>
      <c r="AE4685">
        <v>234.72925630656533</v>
      </c>
    </row>
    <row r="4686" spans="1:31" x14ac:dyDescent="0.25">
      <c r="A4686">
        <v>2372487</v>
      </c>
      <c r="B4686">
        <v>1</v>
      </c>
      <c r="C4686" t="s">
        <v>80</v>
      </c>
      <c r="D4686" t="s">
        <v>108</v>
      </c>
      <c r="E4686" t="s">
        <v>184</v>
      </c>
      <c r="F4686" t="s">
        <v>13699</v>
      </c>
      <c r="G4686" t="s">
        <v>292</v>
      </c>
      <c r="H4686" t="s">
        <v>135</v>
      </c>
      <c r="I4686" t="s">
        <v>136</v>
      </c>
      <c r="J4686" t="s">
        <v>137</v>
      </c>
      <c r="K4686" t="s">
        <v>294</v>
      </c>
      <c r="L4686" t="s">
        <v>13700</v>
      </c>
      <c r="M4686" t="s">
        <v>13701</v>
      </c>
      <c r="N4686">
        <v>8.1497222219999994</v>
      </c>
      <c r="O4686">
        <v>0</v>
      </c>
      <c r="P4686">
        <v>26</v>
      </c>
      <c r="Q4686">
        <v>0</v>
      </c>
      <c r="R4686">
        <v>37</v>
      </c>
      <c r="S4686">
        <v>0</v>
      </c>
      <c r="T4686">
        <v>16</v>
      </c>
      <c r="U4686">
        <v>0</v>
      </c>
      <c r="V4686">
        <v>0</v>
      </c>
      <c r="W4686">
        <v>0</v>
      </c>
      <c r="X4686">
        <v>33.107718511266242</v>
      </c>
      <c r="Y4686">
        <v>0</v>
      </c>
      <c r="Z4686">
        <v>348.67905838503441</v>
      </c>
      <c r="AA4686">
        <v>0</v>
      </c>
      <c r="AB4686">
        <v>152.04979587336572</v>
      </c>
      <c r="AC4686">
        <v>0</v>
      </c>
      <c r="AD4686">
        <v>0</v>
      </c>
      <c r="AE4686">
        <v>533.83657276966642</v>
      </c>
    </row>
    <row r="4687" spans="1:31" x14ac:dyDescent="0.25">
      <c r="A4687">
        <v>2372505</v>
      </c>
      <c r="B4687">
        <v>1</v>
      </c>
      <c r="C4687" t="s">
        <v>80</v>
      </c>
      <c r="D4687" t="s">
        <v>108</v>
      </c>
      <c r="E4687" t="s">
        <v>184</v>
      </c>
      <c r="F4687" t="s">
        <v>13702</v>
      </c>
      <c r="G4687" t="s">
        <v>292</v>
      </c>
      <c r="H4687" t="s">
        <v>135</v>
      </c>
      <c r="I4687" t="s">
        <v>136</v>
      </c>
      <c r="J4687" t="s">
        <v>137</v>
      </c>
      <c r="K4687" t="s">
        <v>294</v>
      </c>
      <c r="L4687" t="s">
        <v>13703</v>
      </c>
      <c r="M4687" t="s">
        <v>13704</v>
      </c>
      <c r="N4687">
        <v>8.0661111109999997</v>
      </c>
      <c r="O4687">
        <v>0</v>
      </c>
      <c r="P4687">
        <v>3</v>
      </c>
      <c r="Q4687">
        <v>0</v>
      </c>
      <c r="R4687">
        <v>22</v>
      </c>
      <c r="S4687">
        <v>0</v>
      </c>
      <c r="T4687">
        <v>7</v>
      </c>
      <c r="U4687">
        <v>0</v>
      </c>
      <c r="V4687">
        <v>0</v>
      </c>
      <c r="W4687">
        <v>0</v>
      </c>
      <c r="X4687">
        <v>2.8167209864062492</v>
      </c>
      <c r="Y4687">
        <v>0</v>
      </c>
      <c r="Z4687">
        <v>250.14739116035759</v>
      </c>
      <c r="AA4687">
        <v>0</v>
      </c>
      <c r="AB4687">
        <v>95.012917536864634</v>
      </c>
      <c r="AC4687">
        <v>0</v>
      </c>
      <c r="AD4687">
        <v>0</v>
      </c>
      <c r="AE4687">
        <v>347.97702968362847</v>
      </c>
    </row>
    <row r="4688" spans="1:31" x14ac:dyDescent="0.25">
      <c r="A4688">
        <v>2372535</v>
      </c>
      <c r="B4688">
        <v>1</v>
      </c>
      <c r="C4688" t="s">
        <v>80</v>
      </c>
      <c r="D4688" t="s">
        <v>84</v>
      </c>
      <c r="E4688" t="s">
        <v>184</v>
      </c>
      <c r="F4688" t="s">
        <v>13705</v>
      </c>
      <c r="G4688" t="s">
        <v>292</v>
      </c>
      <c r="H4688" t="s">
        <v>135</v>
      </c>
      <c r="I4688" t="s">
        <v>136</v>
      </c>
      <c r="J4688" t="s">
        <v>137</v>
      </c>
      <c r="K4688" t="s">
        <v>294</v>
      </c>
      <c r="L4688" t="s">
        <v>13706</v>
      </c>
      <c r="M4688" t="s">
        <v>13707</v>
      </c>
      <c r="N4688">
        <v>0.87666666599999998</v>
      </c>
      <c r="O4688">
        <v>0</v>
      </c>
      <c r="P4688">
        <v>718</v>
      </c>
      <c r="Q4688">
        <v>0</v>
      </c>
      <c r="R4688">
        <v>0</v>
      </c>
      <c r="S4688">
        <v>0</v>
      </c>
      <c r="T4688">
        <v>45</v>
      </c>
      <c r="U4688">
        <v>0</v>
      </c>
      <c r="V4688">
        <v>0</v>
      </c>
      <c r="W4688">
        <v>0</v>
      </c>
      <c r="X4688">
        <v>138.45880269341384</v>
      </c>
      <c r="Y4688">
        <v>0</v>
      </c>
      <c r="Z4688">
        <v>0</v>
      </c>
      <c r="AA4688">
        <v>0</v>
      </c>
      <c r="AB4688">
        <v>34.8646930755855</v>
      </c>
      <c r="AC4688">
        <v>0</v>
      </c>
      <c r="AD4688">
        <v>0</v>
      </c>
      <c r="AE4688">
        <v>173.32349576899935</v>
      </c>
    </row>
    <row r="4689" spans="1:31" x14ac:dyDescent="0.25">
      <c r="A4689">
        <v>2372556</v>
      </c>
      <c r="B4689">
        <v>1</v>
      </c>
      <c r="C4689" t="s">
        <v>80</v>
      </c>
      <c r="D4689" t="s">
        <v>86</v>
      </c>
      <c r="E4689" t="s">
        <v>184</v>
      </c>
      <c r="F4689" t="s">
        <v>13708</v>
      </c>
      <c r="G4689" t="s">
        <v>353</v>
      </c>
      <c r="H4689" t="s">
        <v>135</v>
      </c>
      <c r="I4689" t="s">
        <v>136</v>
      </c>
      <c r="J4689" t="s">
        <v>137</v>
      </c>
      <c r="K4689" t="s">
        <v>294</v>
      </c>
      <c r="L4689" t="s">
        <v>13709</v>
      </c>
      <c r="M4689" t="s">
        <v>13710</v>
      </c>
      <c r="N4689">
        <v>2.7825000000000002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61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87.354682689708923</v>
      </c>
      <c r="AC4689">
        <v>0</v>
      </c>
      <c r="AD4689">
        <v>0</v>
      </c>
      <c r="AE4689">
        <v>87.354682689708923</v>
      </c>
    </row>
    <row r="4690" spans="1:31" x14ac:dyDescent="0.25">
      <c r="A4690">
        <v>2372604</v>
      </c>
      <c r="B4690">
        <v>1</v>
      </c>
      <c r="C4690" t="s">
        <v>80</v>
      </c>
      <c r="D4690" t="s">
        <v>84</v>
      </c>
      <c r="E4690" t="s">
        <v>184</v>
      </c>
      <c r="F4690" t="s">
        <v>13711</v>
      </c>
      <c r="G4690" t="s">
        <v>867</v>
      </c>
      <c r="H4690" t="s">
        <v>135</v>
      </c>
      <c r="I4690" t="s">
        <v>136</v>
      </c>
      <c r="J4690" t="s">
        <v>137</v>
      </c>
      <c r="K4690" t="s">
        <v>138</v>
      </c>
      <c r="L4690" t="s">
        <v>13712</v>
      </c>
      <c r="M4690" t="s">
        <v>13713</v>
      </c>
      <c r="N4690">
        <v>0.30916666599999998</v>
      </c>
      <c r="O4690">
        <v>0</v>
      </c>
      <c r="P4690">
        <v>650</v>
      </c>
      <c r="Q4690">
        <v>0</v>
      </c>
      <c r="R4690">
        <v>0</v>
      </c>
      <c r="S4690">
        <v>0</v>
      </c>
      <c r="T4690">
        <v>71</v>
      </c>
      <c r="U4690">
        <v>0</v>
      </c>
      <c r="V4690">
        <v>0</v>
      </c>
      <c r="W4690">
        <v>0</v>
      </c>
      <c r="X4690">
        <v>50.125056115163396</v>
      </c>
      <c r="Y4690">
        <v>0</v>
      </c>
      <c r="Z4690">
        <v>0</v>
      </c>
      <c r="AA4690">
        <v>0</v>
      </c>
      <c r="AB4690">
        <v>25.340762342643124</v>
      </c>
      <c r="AC4690">
        <v>0</v>
      </c>
      <c r="AD4690">
        <v>0</v>
      </c>
      <c r="AE4690">
        <v>75.46581845780652</v>
      </c>
    </row>
    <row r="4691" spans="1:31" x14ac:dyDescent="0.25">
      <c r="A4691">
        <v>2372661</v>
      </c>
      <c r="B4691">
        <v>1</v>
      </c>
      <c r="C4691" t="s">
        <v>80</v>
      </c>
      <c r="D4691" t="s">
        <v>111</v>
      </c>
      <c r="E4691" t="s">
        <v>1397</v>
      </c>
      <c r="F4691" t="s">
        <v>13714</v>
      </c>
      <c r="G4691" t="s">
        <v>298</v>
      </c>
      <c r="H4691" t="s">
        <v>293</v>
      </c>
      <c r="I4691" t="s">
        <v>136</v>
      </c>
      <c r="J4691" t="s">
        <v>137</v>
      </c>
      <c r="K4691" t="s">
        <v>138</v>
      </c>
      <c r="L4691" t="s">
        <v>13715</v>
      </c>
      <c r="M4691" t="s">
        <v>13716</v>
      </c>
      <c r="N4691">
        <v>0.61444444399999998</v>
      </c>
      <c r="O4691">
        <v>0</v>
      </c>
      <c r="P4691">
        <v>425</v>
      </c>
      <c r="Q4691">
        <v>0</v>
      </c>
      <c r="R4691">
        <v>0</v>
      </c>
      <c r="S4691">
        <v>0</v>
      </c>
      <c r="T4691">
        <v>134</v>
      </c>
      <c r="U4691">
        <v>0</v>
      </c>
      <c r="V4691">
        <v>0</v>
      </c>
      <c r="W4691">
        <v>0</v>
      </c>
      <c r="X4691">
        <v>65.253460689343399</v>
      </c>
      <c r="Y4691">
        <v>0</v>
      </c>
      <c r="Z4691">
        <v>0</v>
      </c>
      <c r="AA4691">
        <v>0</v>
      </c>
      <c r="AB4691">
        <v>94.264694346387955</v>
      </c>
      <c r="AC4691">
        <v>0</v>
      </c>
      <c r="AD4691">
        <v>0</v>
      </c>
      <c r="AE4691">
        <v>159.51815503573135</v>
      </c>
    </row>
    <row r="4692" spans="1:31" x14ac:dyDescent="0.25">
      <c r="A4692">
        <v>2372695</v>
      </c>
      <c r="B4692">
        <v>1</v>
      </c>
      <c r="C4692" t="s">
        <v>80</v>
      </c>
      <c r="D4692" t="s">
        <v>94</v>
      </c>
      <c r="E4692" t="s">
        <v>184</v>
      </c>
      <c r="F4692" t="s">
        <v>13717</v>
      </c>
      <c r="G4692" t="s">
        <v>199</v>
      </c>
      <c r="H4692" t="s">
        <v>135</v>
      </c>
      <c r="I4692" t="s">
        <v>136</v>
      </c>
      <c r="J4692" t="s">
        <v>137</v>
      </c>
      <c r="K4692" t="s">
        <v>138</v>
      </c>
      <c r="L4692" t="s">
        <v>13718</v>
      </c>
      <c r="M4692" t="s">
        <v>13719</v>
      </c>
      <c r="N4692">
        <v>2.3402777769999998</v>
      </c>
      <c r="O4692">
        <v>0</v>
      </c>
      <c r="P4692">
        <v>126</v>
      </c>
      <c r="Q4692">
        <v>0</v>
      </c>
      <c r="R4692">
        <v>0</v>
      </c>
      <c r="S4692">
        <v>0</v>
      </c>
      <c r="T4692">
        <v>2</v>
      </c>
      <c r="U4692">
        <v>0</v>
      </c>
      <c r="V4692">
        <v>0</v>
      </c>
      <c r="W4692">
        <v>0</v>
      </c>
      <c r="X4692">
        <v>56.496163715621861</v>
      </c>
      <c r="Y4692">
        <v>0</v>
      </c>
      <c r="Z4692">
        <v>0</v>
      </c>
      <c r="AA4692">
        <v>0</v>
      </c>
      <c r="AB4692">
        <v>0.3900361637372084</v>
      </c>
      <c r="AC4692">
        <v>0</v>
      </c>
      <c r="AD4692">
        <v>0</v>
      </c>
      <c r="AE4692">
        <v>56.886199879359069</v>
      </c>
    </row>
    <row r="4693" spans="1:31" x14ac:dyDescent="0.25">
      <c r="A4693">
        <v>2372733</v>
      </c>
      <c r="B4693">
        <v>1</v>
      </c>
      <c r="C4693" t="s">
        <v>80</v>
      </c>
      <c r="D4693" t="s">
        <v>90</v>
      </c>
      <c r="E4693" t="s">
        <v>184</v>
      </c>
      <c r="F4693" t="s">
        <v>13720</v>
      </c>
      <c r="G4693" t="s">
        <v>161</v>
      </c>
      <c r="H4693" t="s">
        <v>135</v>
      </c>
      <c r="I4693" t="s">
        <v>136</v>
      </c>
      <c r="J4693" t="s">
        <v>137</v>
      </c>
      <c r="K4693" t="s">
        <v>138</v>
      </c>
      <c r="L4693" t="s">
        <v>13721</v>
      </c>
      <c r="M4693" t="s">
        <v>13722</v>
      </c>
      <c r="N4693">
        <v>0.205555555</v>
      </c>
      <c r="O4693">
        <v>0</v>
      </c>
      <c r="P4693">
        <v>1218</v>
      </c>
      <c r="Q4693">
        <v>0</v>
      </c>
      <c r="R4693">
        <v>0</v>
      </c>
      <c r="S4693">
        <v>0</v>
      </c>
      <c r="T4693">
        <v>66</v>
      </c>
      <c r="U4693">
        <v>0</v>
      </c>
      <c r="V4693">
        <v>0</v>
      </c>
      <c r="W4693">
        <v>0</v>
      </c>
      <c r="X4693">
        <v>60.964171587684547</v>
      </c>
      <c r="Y4693">
        <v>0</v>
      </c>
      <c r="Z4693">
        <v>0</v>
      </c>
      <c r="AA4693">
        <v>0</v>
      </c>
      <c r="AB4693">
        <v>11.135867629035332</v>
      </c>
      <c r="AC4693">
        <v>0</v>
      </c>
      <c r="AD4693">
        <v>0</v>
      </c>
      <c r="AE4693">
        <v>72.100039216719878</v>
      </c>
    </row>
    <row r="4694" spans="1:31" x14ac:dyDescent="0.25">
      <c r="A4694">
        <v>2372754</v>
      </c>
      <c r="B4694">
        <v>1</v>
      </c>
      <c r="C4694" t="s">
        <v>80</v>
      </c>
      <c r="D4694" t="s">
        <v>84</v>
      </c>
      <c r="E4694" t="s">
        <v>184</v>
      </c>
      <c r="F4694" t="s">
        <v>13723</v>
      </c>
      <c r="G4694" t="s">
        <v>199</v>
      </c>
      <c r="H4694" t="s">
        <v>135</v>
      </c>
      <c r="I4694" t="s">
        <v>136</v>
      </c>
      <c r="J4694" t="s">
        <v>137</v>
      </c>
      <c r="K4694" t="s">
        <v>138</v>
      </c>
      <c r="L4694" t="s">
        <v>13724</v>
      </c>
      <c r="M4694" t="s">
        <v>13725</v>
      </c>
      <c r="N4694">
        <v>2.3888888879999999</v>
      </c>
      <c r="O4694">
        <v>0</v>
      </c>
      <c r="P4694">
        <v>42</v>
      </c>
      <c r="Q4694">
        <v>0</v>
      </c>
      <c r="R4694">
        <v>0</v>
      </c>
      <c r="S4694">
        <v>0</v>
      </c>
      <c r="T4694">
        <v>68</v>
      </c>
      <c r="U4694">
        <v>0</v>
      </c>
      <c r="V4694">
        <v>0</v>
      </c>
      <c r="W4694">
        <v>0</v>
      </c>
      <c r="X4694">
        <v>41.119004487160552</v>
      </c>
      <c r="Y4694">
        <v>0</v>
      </c>
      <c r="Z4694">
        <v>0</v>
      </c>
      <c r="AA4694">
        <v>0</v>
      </c>
      <c r="AB4694">
        <v>436.33075774800841</v>
      </c>
      <c r="AC4694">
        <v>0</v>
      </c>
      <c r="AD4694">
        <v>0</v>
      </c>
      <c r="AE4694">
        <v>477.44976223516898</v>
      </c>
    </row>
    <row r="4695" spans="1:31" x14ac:dyDescent="0.25">
      <c r="A4695">
        <v>2372773</v>
      </c>
      <c r="B4695">
        <v>1</v>
      </c>
      <c r="C4695" t="s">
        <v>80</v>
      </c>
      <c r="D4695" t="s">
        <v>85</v>
      </c>
      <c r="E4695" t="s">
        <v>184</v>
      </c>
      <c r="F4695" t="s">
        <v>13726</v>
      </c>
      <c r="G4695" t="s">
        <v>161</v>
      </c>
      <c r="H4695" t="s">
        <v>135</v>
      </c>
      <c r="I4695" t="s">
        <v>136</v>
      </c>
      <c r="J4695" t="s">
        <v>137</v>
      </c>
      <c r="K4695" t="s">
        <v>138</v>
      </c>
      <c r="L4695" t="s">
        <v>13727</v>
      </c>
      <c r="M4695" t="s">
        <v>13728</v>
      </c>
      <c r="N4695">
        <v>0.71166666599999995</v>
      </c>
      <c r="O4695">
        <v>0</v>
      </c>
      <c r="P4695">
        <v>772</v>
      </c>
      <c r="Q4695">
        <v>0</v>
      </c>
      <c r="R4695">
        <v>0</v>
      </c>
      <c r="S4695">
        <v>0</v>
      </c>
      <c r="T4695">
        <v>30</v>
      </c>
      <c r="U4695">
        <v>0</v>
      </c>
      <c r="V4695">
        <v>0</v>
      </c>
      <c r="W4695">
        <v>0</v>
      </c>
      <c r="X4695">
        <v>123.30236914727882</v>
      </c>
      <c r="Y4695">
        <v>0</v>
      </c>
      <c r="Z4695">
        <v>0</v>
      </c>
      <c r="AA4695">
        <v>0</v>
      </c>
      <c r="AB4695">
        <v>13.715373535469547</v>
      </c>
      <c r="AC4695">
        <v>0</v>
      </c>
      <c r="AD4695">
        <v>0</v>
      </c>
      <c r="AE4695">
        <v>137.01774268274838</v>
      </c>
    </row>
    <row r="4696" spans="1:31" x14ac:dyDescent="0.25">
      <c r="A4696">
        <v>2372790</v>
      </c>
      <c r="B4696">
        <v>1</v>
      </c>
      <c r="C4696" t="s">
        <v>80</v>
      </c>
      <c r="D4696" t="s">
        <v>93</v>
      </c>
      <c r="E4696" t="s">
        <v>184</v>
      </c>
      <c r="F4696" t="s">
        <v>13729</v>
      </c>
      <c r="G4696" t="s">
        <v>199</v>
      </c>
      <c r="H4696" t="s">
        <v>135</v>
      </c>
      <c r="I4696" t="s">
        <v>136</v>
      </c>
      <c r="J4696" t="s">
        <v>137</v>
      </c>
      <c r="K4696" t="s">
        <v>138</v>
      </c>
      <c r="L4696" t="s">
        <v>13730</v>
      </c>
      <c r="M4696" t="s">
        <v>13731</v>
      </c>
      <c r="N4696">
        <v>2.0649999999999999</v>
      </c>
      <c r="O4696">
        <v>0</v>
      </c>
      <c r="P4696">
        <v>1</v>
      </c>
      <c r="Q4696">
        <v>0</v>
      </c>
      <c r="R4696">
        <v>14</v>
      </c>
      <c r="S4696">
        <v>0</v>
      </c>
      <c r="T4696">
        <v>9</v>
      </c>
      <c r="U4696">
        <v>0</v>
      </c>
      <c r="V4696">
        <v>0</v>
      </c>
      <c r="W4696">
        <v>0</v>
      </c>
      <c r="X4696">
        <v>0.48847903757819999</v>
      </c>
      <c r="Y4696">
        <v>0</v>
      </c>
      <c r="Z4696">
        <v>164.23388217066008</v>
      </c>
      <c r="AA4696">
        <v>0</v>
      </c>
      <c r="AB4696">
        <v>86.384213416858472</v>
      </c>
      <c r="AC4696">
        <v>0</v>
      </c>
      <c r="AD4696">
        <v>0</v>
      </c>
      <c r="AE4696">
        <v>251.10657462509675</v>
      </c>
    </row>
    <row r="4697" spans="1:31" x14ac:dyDescent="0.25">
      <c r="A4697">
        <v>2372794</v>
      </c>
      <c r="B4697">
        <v>1</v>
      </c>
      <c r="C4697" t="s">
        <v>80</v>
      </c>
      <c r="D4697" t="s">
        <v>90</v>
      </c>
      <c r="E4697" t="s">
        <v>184</v>
      </c>
      <c r="F4697" t="s">
        <v>13732</v>
      </c>
      <c r="G4697" t="s">
        <v>867</v>
      </c>
      <c r="H4697" t="s">
        <v>135</v>
      </c>
      <c r="I4697" t="s">
        <v>136</v>
      </c>
      <c r="J4697" t="s">
        <v>137</v>
      </c>
      <c r="K4697" t="s">
        <v>138</v>
      </c>
      <c r="L4697" t="s">
        <v>13733</v>
      </c>
      <c r="M4697" t="s">
        <v>13734</v>
      </c>
      <c r="N4697">
        <v>1.640833333</v>
      </c>
      <c r="O4697">
        <v>0</v>
      </c>
      <c r="P4697">
        <v>843</v>
      </c>
      <c r="Q4697">
        <v>0</v>
      </c>
      <c r="R4697">
        <v>0</v>
      </c>
      <c r="S4697">
        <v>0</v>
      </c>
      <c r="T4697">
        <v>48</v>
      </c>
      <c r="U4697">
        <v>0</v>
      </c>
      <c r="V4697">
        <v>0</v>
      </c>
      <c r="W4697">
        <v>0</v>
      </c>
      <c r="X4697">
        <v>377.44311510091563</v>
      </c>
      <c r="Y4697">
        <v>0</v>
      </c>
      <c r="Z4697">
        <v>0</v>
      </c>
      <c r="AA4697">
        <v>0</v>
      </c>
      <c r="AB4697">
        <v>87.918438774207331</v>
      </c>
      <c r="AC4697">
        <v>0</v>
      </c>
      <c r="AD4697">
        <v>0</v>
      </c>
      <c r="AE4697">
        <v>465.36155387512298</v>
      </c>
    </row>
    <row r="4698" spans="1:31" x14ac:dyDescent="0.25">
      <c r="A4698">
        <v>2372797</v>
      </c>
      <c r="B4698">
        <v>1</v>
      </c>
      <c r="C4698" t="s">
        <v>80</v>
      </c>
      <c r="D4698" t="s">
        <v>84</v>
      </c>
      <c r="E4698" t="s">
        <v>184</v>
      </c>
      <c r="F4698" t="s">
        <v>13735</v>
      </c>
      <c r="G4698" t="s">
        <v>157</v>
      </c>
      <c r="H4698" t="s">
        <v>135</v>
      </c>
      <c r="I4698" t="s">
        <v>136</v>
      </c>
      <c r="J4698" t="s">
        <v>137</v>
      </c>
      <c r="K4698" t="s">
        <v>138</v>
      </c>
      <c r="L4698" t="s">
        <v>13736</v>
      </c>
      <c r="M4698" t="s">
        <v>13737</v>
      </c>
      <c r="N4698">
        <v>3.167777777</v>
      </c>
      <c r="O4698">
        <v>0</v>
      </c>
      <c r="P4698">
        <v>10</v>
      </c>
      <c r="Q4698">
        <v>0</v>
      </c>
      <c r="R4698">
        <v>0</v>
      </c>
      <c r="S4698">
        <v>0</v>
      </c>
      <c r="T4698">
        <v>186</v>
      </c>
      <c r="U4698">
        <v>0</v>
      </c>
      <c r="V4698">
        <v>5</v>
      </c>
      <c r="W4698">
        <v>0</v>
      </c>
      <c r="X4698">
        <v>6.5821923409792484</v>
      </c>
      <c r="Y4698">
        <v>0</v>
      </c>
      <c r="Z4698">
        <v>0</v>
      </c>
      <c r="AA4698">
        <v>0</v>
      </c>
      <c r="AB4698">
        <v>678.73911888440148</v>
      </c>
      <c r="AC4698">
        <v>0</v>
      </c>
      <c r="AD4698">
        <v>595.57349835052719</v>
      </c>
      <c r="AE4698">
        <v>1280.8948095759079</v>
      </c>
    </row>
    <row r="4699" spans="1:31" x14ac:dyDescent="0.25">
      <c r="A4699">
        <v>2372903</v>
      </c>
      <c r="B4699">
        <v>1</v>
      </c>
      <c r="C4699" t="s">
        <v>80</v>
      </c>
      <c r="D4699" t="s">
        <v>90</v>
      </c>
      <c r="E4699" t="s">
        <v>184</v>
      </c>
      <c r="F4699" t="s">
        <v>13738</v>
      </c>
      <c r="G4699" t="s">
        <v>199</v>
      </c>
      <c r="H4699" t="s">
        <v>135</v>
      </c>
      <c r="I4699" t="s">
        <v>136</v>
      </c>
      <c r="J4699" t="s">
        <v>137</v>
      </c>
      <c r="K4699" t="s">
        <v>138</v>
      </c>
      <c r="L4699" t="s">
        <v>13739</v>
      </c>
      <c r="M4699" t="s">
        <v>13740</v>
      </c>
      <c r="N4699">
        <v>3.110833333</v>
      </c>
      <c r="O4699">
        <v>0</v>
      </c>
      <c r="P4699">
        <v>97</v>
      </c>
      <c r="Q4699">
        <v>0</v>
      </c>
      <c r="R4699">
        <v>0</v>
      </c>
      <c r="S4699">
        <v>0</v>
      </c>
      <c r="T4699">
        <v>16</v>
      </c>
      <c r="U4699">
        <v>0</v>
      </c>
      <c r="V4699">
        <v>0</v>
      </c>
      <c r="W4699">
        <v>0</v>
      </c>
      <c r="X4699">
        <v>96.194094716728046</v>
      </c>
      <c r="Y4699">
        <v>0</v>
      </c>
      <c r="Z4699">
        <v>0</v>
      </c>
      <c r="AA4699">
        <v>0</v>
      </c>
      <c r="AB4699">
        <v>72.321391406280725</v>
      </c>
      <c r="AC4699">
        <v>0</v>
      </c>
      <c r="AD4699">
        <v>0</v>
      </c>
      <c r="AE4699">
        <v>168.51548612300877</v>
      </c>
    </row>
    <row r="4700" spans="1:31" x14ac:dyDescent="0.25">
      <c r="A4700">
        <v>2372943</v>
      </c>
      <c r="B4700">
        <v>1</v>
      </c>
      <c r="C4700" t="s">
        <v>80</v>
      </c>
      <c r="D4700" t="s">
        <v>90</v>
      </c>
      <c r="E4700" t="s">
        <v>184</v>
      </c>
      <c r="F4700" t="s">
        <v>13738</v>
      </c>
      <c r="G4700" t="s">
        <v>161</v>
      </c>
      <c r="H4700" t="s">
        <v>135</v>
      </c>
      <c r="I4700" t="s">
        <v>136</v>
      </c>
      <c r="J4700" t="s">
        <v>137</v>
      </c>
      <c r="K4700" t="s">
        <v>138</v>
      </c>
      <c r="L4700" t="s">
        <v>13741</v>
      </c>
      <c r="M4700" t="s">
        <v>13742</v>
      </c>
      <c r="N4700">
        <v>0.88305555499999999</v>
      </c>
      <c r="O4700">
        <v>0</v>
      </c>
      <c r="P4700">
        <v>97</v>
      </c>
      <c r="Q4700">
        <v>0</v>
      </c>
      <c r="R4700">
        <v>0</v>
      </c>
      <c r="S4700">
        <v>0</v>
      </c>
      <c r="T4700">
        <v>16</v>
      </c>
      <c r="U4700">
        <v>0</v>
      </c>
      <c r="V4700">
        <v>0</v>
      </c>
      <c r="W4700">
        <v>0</v>
      </c>
      <c r="X4700">
        <v>21.998243318625399</v>
      </c>
      <c r="Y4700">
        <v>0</v>
      </c>
      <c r="Z4700">
        <v>0</v>
      </c>
      <c r="AA4700">
        <v>0</v>
      </c>
      <c r="AB4700">
        <v>13.7130017690501</v>
      </c>
      <c r="AC4700">
        <v>0</v>
      </c>
      <c r="AD4700">
        <v>0</v>
      </c>
      <c r="AE4700">
        <v>35.711245087675501</v>
      </c>
    </row>
    <row r="4701" spans="1:31" x14ac:dyDescent="0.25">
      <c r="A4701">
        <v>2372967</v>
      </c>
      <c r="B4701">
        <v>1</v>
      </c>
      <c r="C4701" t="s">
        <v>80</v>
      </c>
      <c r="D4701" t="s">
        <v>106</v>
      </c>
      <c r="E4701" t="s">
        <v>184</v>
      </c>
      <c r="F4701" t="s">
        <v>13743</v>
      </c>
      <c r="G4701" t="s">
        <v>199</v>
      </c>
      <c r="H4701" t="s">
        <v>135</v>
      </c>
      <c r="I4701" t="s">
        <v>136</v>
      </c>
      <c r="J4701" t="s">
        <v>137</v>
      </c>
      <c r="K4701" t="s">
        <v>138</v>
      </c>
      <c r="L4701" t="s">
        <v>13744</v>
      </c>
      <c r="M4701" t="s">
        <v>13745</v>
      </c>
      <c r="N4701">
        <v>1.0580555549999999</v>
      </c>
      <c r="O4701">
        <v>0</v>
      </c>
      <c r="P4701">
        <v>38</v>
      </c>
      <c r="Q4701">
        <v>0</v>
      </c>
      <c r="R4701">
        <v>0</v>
      </c>
      <c r="S4701">
        <v>0</v>
      </c>
      <c r="T4701">
        <v>7</v>
      </c>
      <c r="U4701">
        <v>0</v>
      </c>
      <c r="V4701">
        <v>0</v>
      </c>
      <c r="W4701">
        <v>0</v>
      </c>
      <c r="X4701">
        <v>11.066895449022962</v>
      </c>
      <c r="Y4701">
        <v>0</v>
      </c>
      <c r="Z4701">
        <v>0</v>
      </c>
      <c r="AA4701">
        <v>0</v>
      </c>
      <c r="AB4701">
        <v>8.9628688485154981</v>
      </c>
      <c r="AC4701">
        <v>0</v>
      </c>
      <c r="AD4701">
        <v>0</v>
      </c>
      <c r="AE4701">
        <v>20.02976429753846</v>
      </c>
    </row>
    <row r="4702" spans="1:31" x14ac:dyDescent="0.25">
      <c r="A4702">
        <v>2373020</v>
      </c>
      <c r="B4702">
        <v>1</v>
      </c>
      <c r="C4702" t="s">
        <v>80</v>
      </c>
      <c r="D4702" t="s">
        <v>85</v>
      </c>
      <c r="E4702" t="s">
        <v>184</v>
      </c>
      <c r="F4702" t="s">
        <v>13746</v>
      </c>
      <c r="G4702" t="s">
        <v>292</v>
      </c>
      <c r="H4702" t="s">
        <v>135</v>
      </c>
      <c r="I4702" t="s">
        <v>136</v>
      </c>
      <c r="J4702" t="s">
        <v>137</v>
      </c>
      <c r="K4702" t="s">
        <v>294</v>
      </c>
      <c r="L4702" t="s">
        <v>13747</v>
      </c>
      <c r="M4702" t="s">
        <v>13748</v>
      </c>
      <c r="N4702">
        <v>0.78416666599999996</v>
      </c>
      <c r="O4702">
        <v>0</v>
      </c>
      <c r="P4702">
        <v>570</v>
      </c>
      <c r="Q4702">
        <v>0</v>
      </c>
      <c r="R4702">
        <v>0</v>
      </c>
      <c r="S4702">
        <v>0</v>
      </c>
      <c r="T4702">
        <v>49</v>
      </c>
      <c r="U4702">
        <v>0</v>
      </c>
      <c r="V4702">
        <v>0</v>
      </c>
      <c r="W4702">
        <v>0</v>
      </c>
      <c r="X4702">
        <v>128.79293775959275</v>
      </c>
      <c r="Y4702">
        <v>0</v>
      </c>
      <c r="Z4702">
        <v>0</v>
      </c>
      <c r="AA4702">
        <v>0</v>
      </c>
      <c r="AB4702">
        <v>105.53831348766391</v>
      </c>
      <c r="AC4702">
        <v>0</v>
      </c>
      <c r="AD4702">
        <v>0</v>
      </c>
      <c r="AE4702">
        <v>234.33125124725666</v>
      </c>
    </row>
    <row r="4703" spans="1:31" x14ac:dyDescent="0.25">
      <c r="A4703">
        <v>2373023</v>
      </c>
      <c r="B4703">
        <v>1</v>
      </c>
      <c r="C4703" t="s">
        <v>80</v>
      </c>
      <c r="D4703" t="s">
        <v>93</v>
      </c>
      <c r="E4703" t="s">
        <v>184</v>
      </c>
      <c r="F4703" t="s">
        <v>13749</v>
      </c>
      <c r="G4703" t="s">
        <v>353</v>
      </c>
      <c r="H4703" t="s">
        <v>135</v>
      </c>
      <c r="I4703" t="s">
        <v>136</v>
      </c>
      <c r="J4703" t="s">
        <v>137</v>
      </c>
      <c r="K4703" t="s">
        <v>294</v>
      </c>
      <c r="L4703" t="s">
        <v>13750</v>
      </c>
      <c r="M4703" t="s">
        <v>13751</v>
      </c>
      <c r="N4703">
        <v>5.8663888880000004</v>
      </c>
      <c r="O4703">
        <v>0</v>
      </c>
      <c r="P4703">
        <v>15</v>
      </c>
      <c r="Q4703">
        <v>0</v>
      </c>
      <c r="R4703">
        <v>9</v>
      </c>
      <c r="S4703">
        <v>0</v>
      </c>
      <c r="T4703">
        <v>3</v>
      </c>
      <c r="U4703">
        <v>0</v>
      </c>
      <c r="V4703">
        <v>0</v>
      </c>
      <c r="W4703">
        <v>0</v>
      </c>
      <c r="X4703">
        <v>17.021750277383166</v>
      </c>
      <c r="Y4703">
        <v>0</v>
      </c>
      <c r="Z4703">
        <v>72.978892378633049</v>
      </c>
      <c r="AA4703">
        <v>0</v>
      </c>
      <c r="AB4703">
        <v>5.418069631006933</v>
      </c>
      <c r="AC4703">
        <v>0</v>
      </c>
      <c r="AD4703">
        <v>0</v>
      </c>
      <c r="AE4703">
        <v>95.418712287023141</v>
      </c>
    </row>
    <row r="4704" spans="1:31" x14ac:dyDescent="0.25">
      <c r="A4704">
        <v>2373066</v>
      </c>
      <c r="B4704">
        <v>1</v>
      </c>
      <c r="C4704" t="s">
        <v>80</v>
      </c>
      <c r="D4704" t="s">
        <v>84</v>
      </c>
      <c r="E4704" t="s">
        <v>184</v>
      </c>
      <c r="F4704" t="s">
        <v>13752</v>
      </c>
      <c r="G4704" t="s">
        <v>292</v>
      </c>
      <c r="H4704" t="s">
        <v>135</v>
      </c>
      <c r="I4704" t="s">
        <v>136</v>
      </c>
      <c r="J4704" t="s">
        <v>137</v>
      </c>
      <c r="K4704" t="s">
        <v>294</v>
      </c>
      <c r="L4704" t="s">
        <v>13753</v>
      </c>
      <c r="M4704" t="s">
        <v>13754</v>
      </c>
      <c r="N4704">
        <v>0.63333333300000005</v>
      </c>
      <c r="O4704">
        <v>0</v>
      </c>
      <c r="P4704">
        <v>466</v>
      </c>
      <c r="Q4704">
        <v>0</v>
      </c>
      <c r="R4704">
        <v>0</v>
      </c>
      <c r="S4704">
        <v>0</v>
      </c>
      <c r="T4704">
        <v>52</v>
      </c>
      <c r="U4704">
        <v>0</v>
      </c>
      <c r="V4704">
        <v>0</v>
      </c>
      <c r="W4704">
        <v>0</v>
      </c>
      <c r="X4704">
        <v>71.871091149910015</v>
      </c>
      <c r="Y4704">
        <v>0</v>
      </c>
      <c r="Z4704">
        <v>0</v>
      </c>
      <c r="AA4704">
        <v>0</v>
      </c>
      <c r="AB4704">
        <v>37.661395034759998</v>
      </c>
      <c r="AC4704">
        <v>0</v>
      </c>
      <c r="AD4704">
        <v>0</v>
      </c>
      <c r="AE4704">
        <v>109.53248618467001</v>
      </c>
    </row>
    <row r="4705" spans="1:31" x14ac:dyDescent="0.25">
      <c r="A4705">
        <v>2373112</v>
      </c>
      <c r="B4705">
        <v>1</v>
      </c>
      <c r="C4705" t="s">
        <v>80</v>
      </c>
      <c r="D4705" t="s">
        <v>85</v>
      </c>
      <c r="E4705" t="s">
        <v>184</v>
      </c>
      <c r="F4705" t="s">
        <v>13755</v>
      </c>
      <c r="G4705" t="s">
        <v>292</v>
      </c>
      <c r="H4705" t="s">
        <v>135</v>
      </c>
      <c r="I4705" t="s">
        <v>136</v>
      </c>
      <c r="J4705" t="s">
        <v>137</v>
      </c>
      <c r="K4705" t="s">
        <v>294</v>
      </c>
      <c r="L4705" t="s">
        <v>13756</v>
      </c>
      <c r="M4705" t="s">
        <v>13757</v>
      </c>
      <c r="N4705">
        <v>1.7208333330000001</v>
      </c>
      <c r="O4705">
        <v>0</v>
      </c>
      <c r="P4705">
        <v>635</v>
      </c>
      <c r="Q4705">
        <v>0</v>
      </c>
      <c r="R4705">
        <v>0</v>
      </c>
      <c r="S4705">
        <v>0</v>
      </c>
      <c r="T4705">
        <v>25</v>
      </c>
      <c r="U4705">
        <v>0</v>
      </c>
      <c r="V4705">
        <v>0</v>
      </c>
      <c r="W4705">
        <v>0</v>
      </c>
      <c r="X4705">
        <v>282.79862387933861</v>
      </c>
      <c r="Y4705">
        <v>0</v>
      </c>
      <c r="Z4705">
        <v>0</v>
      </c>
      <c r="AA4705">
        <v>0</v>
      </c>
      <c r="AB4705">
        <v>73.756949836544038</v>
      </c>
      <c r="AC4705">
        <v>0</v>
      </c>
      <c r="AD4705">
        <v>0</v>
      </c>
      <c r="AE4705">
        <v>356.55557371588264</v>
      </c>
    </row>
    <row r="4706" spans="1:31" x14ac:dyDescent="0.25">
      <c r="A4706">
        <v>2373124</v>
      </c>
      <c r="B4706">
        <v>1</v>
      </c>
      <c r="C4706" t="s">
        <v>80</v>
      </c>
      <c r="D4706" t="s">
        <v>93</v>
      </c>
      <c r="E4706" t="s">
        <v>184</v>
      </c>
      <c r="F4706" t="s">
        <v>13729</v>
      </c>
      <c r="G4706" t="s">
        <v>199</v>
      </c>
      <c r="H4706" t="s">
        <v>135</v>
      </c>
      <c r="I4706" t="s">
        <v>136</v>
      </c>
      <c r="J4706" t="s">
        <v>137</v>
      </c>
      <c r="K4706" t="s">
        <v>138</v>
      </c>
      <c r="L4706" t="s">
        <v>13758</v>
      </c>
      <c r="M4706" t="s">
        <v>13759</v>
      </c>
      <c r="N4706">
        <v>0.73472222200000004</v>
      </c>
      <c r="O4706">
        <v>0</v>
      </c>
      <c r="P4706">
        <v>1</v>
      </c>
      <c r="Q4706">
        <v>0</v>
      </c>
      <c r="R4706">
        <v>14</v>
      </c>
      <c r="S4706">
        <v>0</v>
      </c>
      <c r="T4706">
        <v>9</v>
      </c>
      <c r="U4706">
        <v>0</v>
      </c>
      <c r="V4706">
        <v>0</v>
      </c>
      <c r="W4706">
        <v>0</v>
      </c>
      <c r="X4706">
        <v>0.16928380139400001</v>
      </c>
      <c r="Y4706">
        <v>0</v>
      </c>
      <c r="Z4706">
        <v>64.307521480611797</v>
      </c>
      <c r="AA4706">
        <v>0</v>
      </c>
      <c r="AB4706">
        <v>33.682254767316458</v>
      </c>
      <c r="AC4706">
        <v>0</v>
      </c>
      <c r="AD4706">
        <v>0</v>
      </c>
      <c r="AE4706">
        <v>98.15906004932225</v>
      </c>
    </row>
    <row r="4707" spans="1:31" x14ac:dyDescent="0.25">
      <c r="A4707">
        <v>2372524</v>
      </c>
      <c r="B4707">
        <v>1</v>
      </c>
      <c r="C4707" t="s">
        <v>80</v>
      </c>
      <c r="D4707" t="s">
        <v>110</v>
      </c>
      <c r="E4707" t="s">
        <v>184</v>
      </c>
      <c r="F4707" t="s">
        <v>13760</v>
      </c>
      <c r="G4707" t="s">
        <v>353</v>
      </c>
      <c r="H4707" t="s">
        <v>135</v>
      </c>
      <c r="I4707" t="s">
        <v>136</v>
      </c>
      <c r="J4707" t="s">
        <v>137</v>
      </c>
      <c r="K4707" t="s">
        <v>294</v>
      </c>
      <c r="L4707" t="s">
        <v>13761</v>
      </c>
      <c r="M4707" t="s">
        <v>13762</v>
      </c>
      <c r="N4707">
        <v>0.65</v>
      </c>
      <c r="O4707">
        <v>0</v>
      </c>
      <c r="P4707">
        <v>399</v>
      </c>
      <c r="Q4707">
        <v>0</v>
      </c>
      <c r="R4707">
        <v>0</v>
      </c>
      <c r="S4707">
        <v>0</v>
      </c>
      <c r="T4707">
        <v>93</v>
      </c>
      <c r="U4707">
        <v>0</v>
      </c>
      <c r="V4707">
        <v>1</v>
      </c>
      <c r="W4707">
        <v>0</v>
      </c>
      <c r="X4707">
        <v>66.350405489511019</v>
      </c>
      <c r="Y4707">
        <v>0</v>
      </c>
      <c r="Z4707">
        <v>0</v>
      </c>
      <c r="AA4707">
        <v>0</v>
      </c>
      <c r="AB4707">
        <v>30.942752974789496</v>
      </c>
      <c r="AC4707">
        <v>0</v>
      </c>
      <c r="AD4707">
        <v>1.0162500234315002</v>
      </c>
      <c r="AE4707">
        <v>98.309408487732014</v>
      </c>
    </row>
    <row r="4708" spans="1:31" x14ac:dyDescent="0.25">
      <c r="A4708">
        <v>2373125</v>
      </c>
      <c r="B4708">
        <v>1</v>
      </c>
      <c r="C4708" t="s">
        <v>80</v>
      </c>
      <c r="D4708" t="s">
        <v>82</v>
      </c>
      <c r="E4708" t="s">
        <v>184</v>
      </c>
      <c r="F4708" t="s">
        <v>13763</v>
      </c>
      <c r="G4708" t="s">
        <v>867</v>
      </c>
      <c r="H4708" t="s">
        <v>135</v>
      </c>
      <c r="I4708" t="s">
        <v>136</v>
      </c>
      <c r="J4708" t="s">
        <v>137</v>
      </c>
      <c r="K4708" t="s">
        <v>138</v>
      </c>
      <c r="L4708" t="s">
        <v>13764</v>
      </c>
      <c r="M4708" t="s">
        <v>13765</v>
      </c>
      <c r="N4708">
        <v>0.29388888800000001</v>
      </c>
      <c r="O4708">
        <v>0</v>
      </c>
      <c r="P4708">
        <v>674</v>
      </c>
      <c r="Q4708">
        <v>0</v>
      </c>
      <c r="R4708">
        <v>0</v>
      </c>
      <c r="S4708">
        <v>0</v>
      </c>
      <c r="T4708">
        <v>179</v>
      </c>
      <c r="U4708">
        <v>0</v>
      </c>
      <c r="V4708">
        <v>0</v>
      </c>
      <c r="W4708">
        <v>0</v>
      </c>
      <c r="X4708">
        <v>47.792708846094385</v>
      </c>
      <c r="Y4708">
        <v>0</v>
      </c>
      <c r="Z4708">
        <v>0</v>
      </c>
      <c r="AA4708">
        <v>0</v>
      </c>
      <c r="AB4708">
        <v>40.847426208231006</v>
      </c>
      <c r="AC4708">
        <v>0</v>
      </c>
      <c r="AD4708">
        <v>0</v>
      </c>
      <c r="AE4708">
        <v>88.640135054325384</v>
      </c>
    </row>
    <row r="4709" spans="1:31" x14ac:dyDescent="0.25">
      <c r="A4709">
        <v>2373133</v>
      </c>
      <c r="B4709">
        <v>1</v>
      </c>
      <c r="C4709" t="s">
        <v>80</v>
      </c>
      <c r="D4709" t="s">
        <v>108</v>
      </c>
      <c r="E4709" t="s">
        <v>184</v>
      </c>
      <c r="F4709" t="s">
        <v>13766</v>
      </c>
      <c r="G4709" t="s">
        <v>292</v>
      </c>
      <c r="H4709" t="s">
        <v>135</v>
      </c>
      <c r="I4709" t="s">
        <v>136</v>
      </c>
      <c r="J4709" t="s">
        <v>137</v>
      </c>
      <c r="K4709" t="s">
        <v>294</v>
      </c>
      <c r="L4709" t="s">
        <v>13767</v>
      </c>
      <c r="M4709" t="s">
        <v>13768</v>
      </c>
      <c r="N4709">
        <v>5.3036111110000004</v>
      </c>
      <c r="O4709">
        <v>0</v>
      </c>
      <c r="P4709">
        <v>35</v>
      </c>
      <c r="Q4709">
        <v>0</v>
      </c>
      <c r="R4709">
        <v>7</v>
      </c>
      <c r="S4709">
        <v>0</v>
      </c>
      <c r="T4709">
        <v>6</v>
      </c>
      <c r="U4709">
        <v>0</v>
      </c>
      <c r="V4709">
        <v>0</v>
      </c>
      <c r="W4709">
        <v>0</v>
      </c>
      <c r="X4709">
        <v>29.367463077737497</v>
      </c>
      <c r="Y4709">
        <v>0</v>
      </c>
      <c r="Z4709">
        <v>11.546158986543423</v>
      </c>
      <c r="AA4709">
        <v>0</v>
      </c>
      <c r="AB4709">
        <v>18.12887228421139</v>
      </c>
      <c r="AC4709">
        <v>0</v>
      </c>
      <c r="AD4709">
        <v>0</v>
      </c>
      <c r="AE4709">
        <v>59.042494348492312</v>
      </c>
    </row>
    <row r="4710" spans="1:31" x14ac:dyDescent="0.25">
      <c r="A4710">
        <v>2373227</v>
      </c>
      <c r="B4710">
        <v>1</v>
      </c>
      <c r="C4710" t="s">
        <v>80</v>
      </c>
      <c r="D4710" t="s">
        <v>85</v>
      </c>
      <c r="E4710" t="s">
        <v>184</v>
      </c>
      <c r="F4710" t="s">
        <v>13769</v>
      </c>
      <c r="G4710" t="s">
        <v>292</v>
      </c>
      <c r="H4710" t="s">
        <v>135</v>
      </c>
      <c r="I4710" t="s">
        <v>136</v>
      </c>
      <c r="J4710" t="s">
        <v>137</v>
      </c>
      <c r="K4710" t="s">
        <v>294</v>
      </c>
      <c r="L4710" t="s">
        <v>13770</v>
      </c>
      <c r="M4710" t="s">
        <v>13771</v>
      </c>
      <c r="N4710">
        <v>0.30361111099999999</v>
      </c>
      <c r="O4710">
        <v>0</v>
      </c>
      <c r="P4710">
        <v>138</v>
      </c>
      <c r="Q4710">
        <v>0</v>
      </c>
      <c r="R4710">
        <v>0</v>
      </c>
      <c r="S4710">
        <v>0</v>
      </c>
      <c r="T4710">
        <v>14</v>
      </c>
      <c r="U4710">
        <v>0</v>
      </c>
      <c r="V4710">
        <v>0</v>
      </c>
      <c r="W4710">
        <v>0</v>
      </c>
      <c r="X4710">
        <v>11.628456017127952</v>
      </c>
      <c r="Y4710">
        <v>0</v>
      </c>
      <c r="Z4710">
        <v>0</v>
      </c>
      <c r="AA4710">
        <v>0</v>
      </c>
      <c r="AB4710">
        <v>10.036995385871625</v>
      </c>
      <c r="AC4710">
        <v>0</v>
      </c>
      <c r="AD4710">
        <v>0</v>
      </c>
      <c r="AE4710">
        <v>21.665451402999579</v>
      </c>
    </row>
    <row r="4711" spans="1:31" x14ac:dyDescent="0.25">
      <c r="A4711">
        <v>2373252</v>
      </c>
      <c r="B4711">
        <v>1</v>
      </c>
      <c r="C4711" t="s">
        <v>81</v>
      </c>
      <c r="D4711" t="s">
        <v>122</v>
      </c>
      <c r="E4711" t="s">
        <v>184</v>
      </c>
      <c r="F4711" t="s">
        <v>13772</v>
      </c>
      <c r="G4711" t="s">
        <v>292</v>
      </c>
      <c r="H4711" t="s">
        <v>135</v>
      </c>
      <c r="I4711" t="s">
        <v>136</v>
      </c>
      <c r="J4711" t="s">
        <v>137</v>
      </c>
      <c r="K4711" t="s">
        <v>294</v>
      </c>
      <c r="L4711" t="s">
        <v>13773</v>
      </c>
      <c r="M4711" t="s">
        <v>13774</v>
      </c>
      <c r="N4711">
        <v>1.968611111</v>
      </c>
      <c r="O4711">
        <v>0</v>
      </c>
      <c r="P4711">
        <v>80</v>
      </c>
      <c r="Q4711">
        <v>0</v>
      </c>
      <c r="R4711">
        <v>0</v>
      </c>
      <c r="S4711">
        <v>0</v>
      </c>
      <c r="T4711">
        <v>7</v>
      </c>
      <c r="U4711">
        <v>0</v>
      </c>
      <c r="V4711">
        <v>0</v>
      </c>
      <c r="W4711">
        <v>0</v>
      </c>
      <c r="X4711">
        <v>27.31568084011781</v>
      </c>
      <c r="Y4711">
        <v>0</v>
      </c>
      <c r="Z4711">
        <v>0</v>
      </c>
      <c r="AA4711">
        <v>0</v>
      </c>
      <c r="AB4711">
        <v>14.847414677959037</v>
      </c>
      <c r="AC4711">
        <v>0</v>
      </c>
      <c r="AD4711">
        <v>0</v>
      </c>
      <c r="AE4711">
        <v>42.163095518076844</v>
      </c>
    </row>
    <row r="4712" spans="1:31" x14ac:dyDescent="0.25">
      <c r="A4712">
        <v>2373265</v>
      </c>
      <c r="B4712">
        <v>1</v>
      </c>
      <c r="C4712" t="s">
        <v>80</v>
      </c>
      <c r="D4712" t="s">
        <v>92</v>
      </c>
      <c r="E4712" t="s">
        <v>184</v>
      </c>
      <c r="F4712" t="s">
        <v>13775</v>
      </c>
      <c r="G4712" t="s">
        <v>630</v>
      </c>
      <c r="H4712" t="s">
        <v>135</v>
      </c>
      <c r="I4712" t="s">
        <v>136</v>
      </c>
      <c r="J4712" t="s">
        <v>137</v>
      </c>
      <c r="K4712" t="s">
        <v>138</v>
      </c>
      <c r="L4712" t="s">
        <v>13776</v>
      </c>
      <c r="M4712" t="s">
        <v>13777</v>
      </c>
      <c r="N4712">
        <v>1.0919444439999999</v>
      </c>
      <c r="O4712">
        <v>0</v>
      </c>
      <c r="P4712">
        <v>65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15.540840087871523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15.540840087871523</v>
      </c>
    </row>
    <row r="4713" spans="1:31" x14ac:dyDescent="0.25">
      <c r="A4713">
        <v>2373272</v>
      </c>
      <c r="B4713">
        <v>1</v>
      </c>
      <c r="C4713" t="s">
        <v>80</v>
      </c>
      <c r="D4713" t="s">
        <v>82</v>
      </c>
      <c r="E4713" t="s">
        <v>184</v>
      </c>
      <c r="F4713" t="s">
        <v>13778</v>
      </c>
      <c r="G4713" t="s">
        <v>157</v>
      </c>
      <c r="H4713" t="s">
        <v>135</v>
      </c>
      <c r="I4713" t="s">
        <v>136</v>
      </c>
      <c r="J4713" t="s">
        <v>137</v>
      </c>
      <c r="K4713" t="s">
        <v>138</v>
      </c>
      <c r="L4713" t="s">
        <v>13779</v>
      </c>
      <c r="M4713" t="s">
        <v>13780</v>
      </c>
      <c r="N4713">
        <v>4.0886111109999996</v>
      </c>
      <c r="O4713">
        <v>0</v>
      </c>
      <c r="P4713">
        <v>299</v>
      </c>
      <c r="Q4713">
        <v>0</v>
      </c>
      <c r="R4713">
        <v>0</v>
      </c>
      <c r="S4713">
        <v>0</v>
      </c>
      <c r="T4713">
        <v>21</v>
      </c>
      <c r="U4713">
        <v>0</v>
      </c>
      <c r="V4713">
        <v>0</v>
      </c>
      <c r="W4713">
        <v>0</v>
      </c>
      <c r="X4713">
        <v>115.90946898968893</v>
      </c>
      <c r="Y4713">
        <v>0</v>
      </c>
      <c r="Z4713">
        <v>0</v>
      </c>
      <c r="AA4713">
        <v>0</v>
      </c>
      <c r="AB4713">
        <v>78.616082680467585</v>
      </c>
      <c r="AC4713">
        <v>0</v>
      </c>
      <c r="AD4713">
        <v>0</v>
      </c>
      <c r="AE4713">
        <v>194.52555167015652</v>
      </c>
    </row>
    <row r="4714" spans="1:31" x14ac:dyDescent="0.25">
      <c r="A4714">
        <v>2373340</v>
      </c>
      <c r="B4714">
        <v>1</v>
      </c>
      <c r="C4714" t="s">
        <v>80</v>
      </c>
      <c r="D4714" t="s">
        <v>84</v>
      </c>
      <c r="E4714" t="s">
        <v>184</v>
      </c>
      <c r="F4714" t="s">
        <v>13781</v>
      </c>
      <c r="G4714" t="s">
        <v>161</v>
      </c>
      <c r="H4714" t="s">
        <v>135</v>
      </c>
      <c r="I4714" t="s">
        <v>136</v>
      </c>
      <c r="J4714" t="s">
        <v>137</v>
      </c>
      <c r="K4714" t="s">
        <v>138</v>
      </c>
      <c r="L4714" t="s">
        <v>13782</v>
      </c>
      <c r="M4714" t="s">
        <v>13783</v>
      </c>
      <c r="N4714">
        <v>0.4375</v>
      </c>
      <c r="O4714">
        <v>0</v>
      </c>
      <c r="P4714">
        <v>514</v>
      </c>
      <c r="Q4714">
        <v>0</v>
      </c>
      <c r="R4714">
        <v>0</v>
      </c>
      <c r="S4714">
        <v>0</v>
      </c>
      <c r="T4714">
        <v>14</v>
      </c>
      <c r="U4714">
        <v>0</v>
      </c>
      <c r="V4714">
        <v>0</v>
      </c>
      <c r="W4714">
        <v>0</v>
      </c>
      <c r="X4714">
        <v>53.56924630555315</v>
      </c>
      <c r="Y4714">
        <v>0</v>
      </c>
      <c r="Z4714">
        <v>0</v>
      </c>
      <c r="AA4714">
        <v>0</v>
      </c>
      <c r="AB4714">
        <v>5.8723510105443752</v>
      </c>
      <c r="AC4714">
        <v>0</v>
      </c>
      <c r="AD4714">
        <v>0</v>
      </c>
      <c r="AE4714">
        <v>59.441597316097528</v>
      </c>
    </row>
    <row r="4715" spans="1:31" x14ac:dyDescent="0.25">
      <c r="A4715">
        <v>2373425</v>
      </c>
      <c r="B4715">
        <v>1</v>
      </c>
      <c r="C4715" t="s">
        <v>80</v>
      </c>
      <c r="D4715" t="s">
        <v>94</v>
      </c>
      <c r="E4715" t="s">
        <v>184</v>
      </c>
      <c r="F4715" t="s">
        <v>13784</v>
      </c>
      <c r="G4715" t="s">
        <v>199</v>
      </c>
      <c r="H4715" t="s">
        <v>135</v>
      </c>
      <c r="I4715" t="s">
        <v>136</v>
      </c>
      <c r="J4715" t="s">
        <v>137</v>
      </c>
      <c r="K4715" t="s">
        <v>138</v>
      </c>
      <c r="L4715" t="s">
        <v>13785</v>
      </c>
      <c r="M4715" t="s">
        <v>13786</v>
      </c>
      <c r="N4715">
        <v>3.2813888879999999</v>
      </c>
      <c r="O4715">
        <v>0</v>
      </c>
      <c r="P4715">
        <v>77</v>
      </c>
      <c r="Q4715">
        <v>0</v>
      </c>
      <c r="R4715">
        <v>0</v>
      </c>
      <c r="S4715">
        <v>0</v>
      </c>
      <c r="T4715">
        <v>1</v>
      </c>
      <c r="U4715">
        <v>0</v>
      </c>
      <c r="V4715">
        <v>0</v>
      </c>
      <c r="W4715">
        <v>0</v>
      </c>
      <c r="X4715">
        <v>20.99735355111202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20.99735355111202</v>
      </c>
    </row>
    <row r="4716" spans="1:31" x14ac:dyDescent="0.25">
      <c r="A4716">
        <v>2373492</v>
      </c>
      <c r="B4716">
        <v>1</v>
      </c>
      <c r="C4716" t="s">
        <v>81</v>
      </c>
      <c r="D4716" t="s">
        <v>112</v>
      </c>
      <c r="E4716" t="s">
        <v>184</v>
      </c>
      <c r="F4716" t="s">
        <v>13787</v>
      </c>
      <c r="G4716" t="s">
        <v>199</v>
      </c>
      <c r="H4716" t="s">
        <v>135</v>
      </c>
      <c r="I4716" t="s">
        <v>136</v>
      </c>
      <c r="J4716" t="s">
        <v>137</v>
      </c>
      <c r="K4716" t="s">
        <v>138</v>
      </c>
      <c r="L4716" t="s">
        <v>13788</v>
      </c>
      <c r="M4716" t="s">
        <v>13789</v>
      </c>
      <c r="N4716">
        <v>0.80611111099999999</v>
      </c>
      <c r="O4716">
        <v>0</v>
      </c>
      <c r="P4716">
        <v>54</v>
      </c>
      <c r="Q4716">
        <v>0</v>
      </c>
      <c r="R4716">
        <v>3</v>
      </c>
      <c r="S4716">
        <v>0</v>
      </c>
      <c r="T4716">
        <v>3</v>
      </c>
      <c r="U4716">
        <v>0</v>
      </c>
      <c r="V4716">
        <v>0</v>
      </c>
      <c r="W4716">
        <v>0</v>
      </c>
      <c r="X4716">
        <v>7.0026226651847017</v>
      </c>
      <c r="Y4716">
        <v>0</v>
      </c>
      <c r="Z4716">
        <v>1.0176548697135335</v>
      </c>
      <c r="AA4716">
        <v>0</v>
      </c>
      <c r="AB4716">
        <v>1.2356932221248664</v>
      </c>
      <c r="AC4716">
        <v>0</v>
      </c>
      <c r="AD4716">
        <v>0</v>
      </c>
      <c r="AE4716">
        <v>9.2559707570230998</v>
      </c>
    </row>
    <row r="4717" spans="1:31" x14ac:dyDescent="0.25">
      <c r="A4717">
        <v>2373515</v>
      </c>
      <c r="B4717">
        <v>1</v>
      </c>
      <c r="C4717" t="s">
        <v>81</v>
      </c>
      <c r="D4717" t="s">
        <v>126</v>
      </c>
      <c r="E4717" t="s">
        <v>184</v>
      </c>
      <c r="F4717" t="s">
        <v>13790</v>
      </c>
      <c r="G4717" t="s">
        <v>199</v>
      </c>
      <c r="H4717" t="s">
        <v>135</v>
      </c>
      <c r="I4717" t="s">
        <v>136</v>
      </c>
      <c r="J4717" t="s">
        <v>137</v>
      </c>
      <c r="K4717" t="s">
        <v>138</v>
      </c>
      <c r="L4717" t="s">
        <v>13791</v>
      </c>
      <c r="M4717" t="s">
        <v>13792</v>
      </c>
      <c r="N4717">
        <v>1.8772222220000001</v>
      </c>
      <c r="O4717">
        <v>0</v>
      </c>
      <c r="P4717">
        <v>52</v>
      </c>
      <c r="Q4717">
        <v>0</v>
      </c>
      <c r="R4717">
        <v>14</v>
      </c>
      <c r="S4717">
        <v>0</v>
      </c>
      <c r="T4717">
        <v>3</v>
      </c>
      <c r="U4717">
        <v>0</v>
      </c>
      <c r="V4717">
        <v>0</v>
      </c>
      <c r="W4717">
        <v>0</v>
      </c>
      <c r="X4717">
        <v>8.253992707744251</v>
      </c>
      <c r="Y4717">
        <v>0</v>
      </c>
      <c r="Z4717">
        <v>36.019322008444817</v>
      </c>
      <c r="AA4717">
        <v>0</v>
      </c>
      <c r="AB4717">
        <v>0.26585340141628333</v>
      </c>
      <c r="AC4717">
        <v>0</v>
      </c>
      <c r="AD4717">
        <v>0</v>
      </c>
      <c r="AE4717">
        <v>44.539168117605357</v>
      </c>
    </row>
    <row r="4718" spans="1:31" x14ac:dyDescent="0.25">
      <c r="A4718">
        <v>2373548</v>
      </c>
      <c r="B4718">
        <v>1</v>
      </c>
      <c r="C4718" t="s">
        <v>80</v>
      </c>
      <c r="D4718" t="s">
        <v>110</v>
      </c>
      <c r="E4718" t="s">
        <v>290</v>
      </c>
      <c r="F4718" t="s">
        <v>13793</v>
      </c>
      <c r="G4718" t="s">
        <v>3406</v>
      </c>
      <c r="H4718" t="s">
        <v>293</v>
      </c>
      <c r="I4718" t="s">
        <v>136</v>
      </c>
      <c r="J4718" t="s">
        <v>137</v>
      </c>
      <c r="K4718" t="s">
        <v>138</v>
      </c>
      <c r="L4718" t="s">
        <v>13794</v>
      </c>
      <c r="M4718" t="s">
        <v>13795</v>
      </c>
      <c r="N4718">
        <v>1.7633333330000001</v>
      </c>
      <c r="O4718">
        <v>0</v>
      </c>
      <c r="P4718">
        <v>132</v>
      </c>
      <c r="Q4718">
        <v>0</v>
      </c>
      <c r="R4718">
        <v>0</v>
      </c>
      <c r="S4718">
        <v>0</v>
      </c>
      <c r="T4718">
        <v>234</v>
      </c>
      <c r="U4718">
        <v>0</v>
      </c>
      <c r="V4718">
        <v>0</v>
      </c>
      <c r="W4718">
        <v>0</v>
      </c>
      <c r="X4718">
        <v>32.554893339635008</v>
      </c>
      <c r="Y4718">
        <v>0</v>
      </c>
      <c r="Z4718">
        <v>0</v>
      </c>
      <c r="AA4718">
        <v>0</v>
      </c>
      <c r="AB4718">
        <v>321.32754950413954</v>
      </c>
      <c r="AC4718">
        <v>0</v>
      </c>
      <c r="AD4718">
        <v>0</v>
      </c>
      <c r="AE4718">
        <v>353.88244284377453</v>
      </c>
    </row>
    <row r="4719" spans="1:31" x14ac:dyDescent="0.25">
      <c r="A4719">
        <v>2373582</v>
      </c>
      <c r="B4719">
        <v>1</v>
      </c>
      <c r="C4719" t="s">
        <v>80</v>
      </c>
      <c r="D4719" t="s">
        <v>93</v>
      </c>
      <c r="E4719" t="s">
        <v>184</v>
      </c>
      <c r="F4719" t="s">
        <v>13749</v>
      </c>
      <c r="G4719" t="s">
        <v>353</v>
      </c>
      <c r="H4719" t="s">
        <v>135</v>
      </c>
      <c r="I4719" t="s">
        <v>136</v>
      </c>
      <c r="J4719" t="s">
        <v>137</v>
      </c>
      <c r="K4719" t="s">
        <v>294</v>
      </c>
      <c r="L4719" t="s">
        <v>13796</v>
      </c>
      <c r="M4719" t="s">
        <v>13797</v>
      </c>
      <c r="N4719">
        <v>7.6794444439999996</v>
      </c>
      <c r="O4719">
        <v>0</v>
      </c>
      <c r="P4719">
        <v>15</v>
      </c>
      <c r="Q4719">
        <v>0</v>
      </c>
      <c r="R4719">
        <v>9</v>
      </c>
      <c r="S4719">
        <v>0</v>
      </c>
      <c r="T4719">
        <v>3</v>
      </c>
      <c r="U4719">
        <v>0</v>
      </c>
      <c r="V4719">
        <v>0</v>
      </c>
      <c r="W4719">
        <v>0</v>
      </c>
      <c r="X4719">
        <v>22.411556475956136</v>
      </c>
      <c r="Y4719">
        <v>0</v>
      </c>
      <c r="Z4719">
        <v>91.754174904853002</v>
      </c>
      <c r="AA4719">
        <v>0</v>
      </c>
      <c r="AB4719">
        <v>6.1261141212182002</v>
      </c>
      <c r="AC4719">
        <v>0</v>
      </c>
      <c r="AD4719">
        <v>0</v>
      </c>
      <c r="AE4719">
        <v>120.29184550202733</v>
      </c>
    </row>
    <row r="4720" spans="1:31" x14ac:dyDescent="0.25">
      <c r="A4720">
        <v>2373598</v>
      </c>
      <c r="B4720">
        <v>1</v>
      </c>
      <c r="C4720" t="s">
        <v>80</v>
      </c>
      <c r="D4720" t="s">
        <v>84</v>
      </c>
      <c r="E4720" t="s">
        <v>184</v>
      </c>
      <c r="F4720" t="s">
        <v>13798</v>
      </c>
      <c r="G4720" t="s">
        <v>353</v>
      </c>
      <c r="H4720" t="s">
        <v>135</v>
      </c>
      <c r="I4720" t="s">
        <v>136</v>
      </c>
      <c r="J4720" t="s">
        <v>137</v>
      </c>
      <c r="K4720" t="s">
        <v>294</v>
      </c>
      <c r="L4720" t="s">
        <v>13799</v>
      </c>
      <c r="M4720" t="s">
        <v>13800</v>
      </c>
      <c r="N4720">
        <v>2.9105555550000002</v>
      </c>
      <c r="O4720">
        <v>0</v>
      </c>
      <c r="P4720">
        <v>394</v>
      </c>
      <c r="Q4720">
        <v>0</v>
      </c>
      <c r="R4720">
        <v>0</v>
      </c>
      <c r="S4720">
        <v>0</v>
      </c>
      <c r="T4720">
        <v>70</v>
      </c>
      <c r="U4720">
        <v>0</v>
      </c>
      <c r="V4720">
        <v>1</v>
      </c>
      <c r="W4720">
        <v>0</v>
      </c>
      <c r="X4720">
        <v>288.88018704203751</v>
      </c>
      <c r="Y4720">
        <v>0</v>
      </c>
      <c r="Z4720">
        <v>0</v>
      </c>
      <c r="AA4720">
        <v>0</v>
      </c>
      <c r="AB4720">
        <v>247.86090188065162</v>
      </c>
      <c r="AC4720">
        <v>0</v>
      </c>
      <c r="AD4720">
        <v>15.014528275899599</v>
      </c>
      <c r="AE4720">
        <v>551.75561719858877</v>
      </c>
    </row>
    <row r="4721" spans="1:31" x14ac:dyDescent="0.25">
      <c r="A4721">
        <v>2373750</v>
      </c>
      <c r="B4721">
        <v>1</v>
      </c>
      <c r="C4721" t="s">
        <v>80</v>
      </c>
      <c r="D4721" t="s">
        <v>97</v>
      </c>
      <c r="E4721" t="s">
        <v>184</v>
      </c>
      <c r="F4721" t="s">
        <v>13801</v>
      </c>
      <c r="G4721" t="s">
        <v>12626</v>
      </c>
      <c r="H4721" t="s">
        <v>135</v>
      </c>
      <c r="I4721" t="s">
        <v>136</v>
      </c>
      <c r="J4721" t="s">
        <v>137</v>
      </c>
      <c r="K4721" t="s">
        <v>138</v>
      </c>
      <c r="L4721" t="s">
        <v>13802</v>
      </c>
      <c r="M4721" t="s">
        <v>13803</v>
      </c>
      <c r="N4721">
        <v>1.267222222</v>
      </c>
      <c r="O4721">
        <v>0</v>
      </c>
      <c r="P4721">
        <v>191</v>
      </c>
      <c r="Q4721">
        <v>0</v>
      </c>
      <c r="R4721">
        <v>2</v>
      </c>
      <c r="S4721">
        <v>0</v>
      </c>
      <c r="T4721">
        <v>9</v>
      </c>
      <c r="U4721">
        <v>0</v>
      </c>
      <c r="V4721">
        <v>0</v>
      </c>
      <c r="W4721">
        <v>0</v>
      </c>
      <c r="X4721">
        <v>66.555786918419415</v>
      </c>
      <c r="Y4721">
        <v>0</v>
      </c>
      <c r="Z4721">
        <v>0.63668129358019998</v>
      </c>
      <c r="AA4721">
        <v>0</v>
      </c>
      <c r="AB4721">
        <v>2.8508510264112994</v>
      </c>
      <c r="AC4721">
        <v>0</v>
      </c>
      <c r="AD4721">
        <v>0</v>
      </c>
      <c r="AE4721">
        <v>70.043319238410916</v>
      </c>
    </row>
    <row r="4722" spans="1:31" x14ac:dyDescent="0.25">
      <c r="A4722">
        <v>2373776</v>
      </c>
      <c r="B4722">
        <v>1</v>
      </c>
      <c r="C4722" t="s">
        <v>80</v>
      </c>
      <c r="D4722" t="s">
        <v>87</v>
      </c>
      <c r="E4722" t="s">
        <v>184</v>
      </c>
      <c r="F4722" t="s">
        <v>13804</v>
      </c>
      <c r="G4722" t="s">
        <v>161</v>
      </c>
      <c r="H4722" t="s">
        <v>135</v>
      </c>
      <c r="I4722" t="s">
        <v>136</v>
      </c>
      <c r="J4722" t="s">
        <v>137</v>
      </c>
      <c r="K4722" t="s">
        <v>138</v>
      </c>
      <c r="L4722" t="s">
        <v>9228</v>
      </c>
      <c r="M4722" t="s">
        <v>13805</v>
      </c>
      <c r="N4722">
        <v>0.73722222199999998</v>
      </c>
      <c r="O4722">
        <v>0</v>
      </c>
      <c r="P4722">
        <v>655</v>
      </c>
      <c r="Q4722">
        <v>0</v>
      </c>
      <c r="R4722">
        <v>0</v>
      </c>
      <c r="S4722">
        <v>0</v>
      </c>
      <c r="T4722">
        <v>24</v>
      </c>
      <c r="U4722">
        <v>0</v>
      </c>
      <c r="V4722">
        <v>0</v>
      </c>
      <c r="W4722">
        <v>0</v>
      </c>
      <c r="X4722">
        <v>135.44464127373129</v>
      </c>
      <c r="Y4722">
        <v>0</v>
      </c>
      <c r="Z4722">
        <v>0</v>
      </c>
      <c r="AA4722">
        <v>0</v>
      </c>
      <c r="AB4722">
        <v>10.602640864283392</v>
      </c>
      <c r="AC4722">
        <v>0</v>
      </c>
      <c r="AD4722">
        <v>0</v>
      </c>
      <c r="AE4722">
        <v>146.04728213801468</v>
      </c>
    </row>
    <row r="4723" spans="1:31" x14ac:dyDescent="0.25">
      <c r="A4723">
        <v>2373836</v>
      </c>
      <c r="B4723">
        <v>1</v>
      </c>
      <c r="C4723" t="s">
        <v>80</v>
      </c>
      <c r="D4723" t="s">
        <v>106</v>
      </c>
      <c r="E4723" t="s">
        <v>184</v>
      </c>
      <c r="F4723" t="s">
        <v>13806</v>
      </c>
      <c r="G4723" t="s">
        <v>157</v>
      </c>
      <c r="H4723" t="s">
        <v>135</v>
      </c>
      <c r="I4723" t="s">
        <v>136</v>
      </c>
      <c r="J4723" t="s">
        <v>137</v>
      </c>
      <c r="K4723" t="s">
        <v>138</v>
      </c>
      <c r="L4723" t="s">
        <v>13807</v>
      </c>
      <c r="M4723" t="s">
        <v>13808</v>
      </c>
      <c r="N4723">
        <v>2.1577777770000002</v>
      </c>
      <c r="O4723">
        <v>0</v>
      </c>
      <c r="P4723">
        <v>51</v>
      </c>
      <c r="Q4723">
        <v>0</v>
      </c>
      <c r="R4723">
        <v>2</v>
      </c>
      <c r="S4723">
        <v>0</v>
      </c>
      <c r="T4723">
        <v>7</v>
      </c>
      <c r="U4723">
        <v>0</v>
      </c>
      <c r="V4723">
        <v>0</v>
      </c>
      <c r="W4723">
        <v>0</v>
      </c>
      <c r="X4723">
        <v>32.852098359075598</v>
      </c>
      <c r="Y4723">
        <v>0</v>
      </c>
      <c r="Z4723">
        <v>4.9857802098543003</v>
      </c>
      <c r="AA4723">
        <v>0</v>
      </c>
      <c r="AB4723">
        <v>17.411437772413599</v>
      </c>
      <c r="AC4723">
        <v>0</v>
      </c>
      <c r="AD4723">
        <v>0</v>
      </c>
      <c r="AE4723">
        <v>55.249316341343494</v>
      </c>
    </row>
    <row r="4724" spans="1:31" x14ac:dyDescent="0.25">
      <c r="A4724">
        <v>2373839</v>
      </c>
      <c r="B4724">
        <v>1</v>
      </c>
      <c r="C4724" t="s">
        <v>81</v>
      </c>
      <c r="D4724" t="s">
        <v>121</v>
      </c>
      <c r="E4724" t="s">
        <v>184</v>
      </c>
      <c r="F4724" t="s">
        <v>13809</v>
      </c>
      <c r="G4724" t="s">
        <v>199</v>
      </c>
      <c r="H4724" t="s">
        <v>135</v>
      </c>
      <c r="I4724" t="s">
        <v>136</v>
      </c>
      <c r="J4724" t="s">
        <v>137</v>
      </c>
      <c r="K4724" t="s">
        <v>138</v>
      </c>
      <c r="L4724" t="s">
        <v>13810</v>
      </c>
      <c r="M4724" t="s">
        <v>13811</v>
      </c>
      <c r="N4724">
        <v>1.369722222</v>
      </c>
      <c r="O4724">
        <v>0</v>
      </c>
      <c r="P4724">
        <v>30</v>
      </c>
      <c r="Q4724">
        <v>0</v>
      </c>
      <c r="R4724">
        <v>1</v>
      </c>
      <c r="S4724">
        <v>0</v>
      </c>
      <c r="T4724">
        <v>3</v>
      </c>
      <c r="U4724">
        <v>0</v>
      </c>
      <c r="V4724">
        <v>0</v>
      </c>
      <c r="W4724">
        <v>0</v>
      </c>
      <c r="X4724">
        <v>8.1014171903584167</v>
      </c>
      <c r="Y4724">
        <v>0</v>
      </c>
      <c r="Z4724">
        <v>0.10283383255816668</v>
      </c>
      <c r="AA4724">
        <v>0</v>
      </c>
      <c r="AB4724">
        <v>0.98580153317255004</v>
      </c>
      <c r="AC4724">
        <v>0</v>
      </c>
      <c r="AD4724">
        <v>0</v>
      </c>
      <c r="AE4724">
        <v>9.1900525560891335</v>
      </c>
    </row>
    <row r="4725" spans="1:31" x14ac:dyDescent="0.25">
      <c r="A4725">
        <v>2373957</v>
      </c>
      <c r="B4725">
        <v>1</v>
      </c>
      <c r="C4725" t="s">
        <v>81</v>
      </c>
      <c r="D4725" t="s">
        <v>125</v>
      </c>
      <c r="E4725" t="s">
        <v>184</v>
      </c>
      <c r="F4725" t="s">
        <v>13812</v>
      </c>
      <c r="G4725" t="s">
        <v>199</v>
      </c>
      <c r="H4725" t="s">
        <v>135</v>
      </c>
      <c r="I4725" t="s">
        <v>136</v>
      </c>
      <c r="J4725" t="s">
        <v>137</v>
      </c>
      <c r="K4725" t="s">
        <v>138</v>
      </c>
      <c r="L4725" t="s">
        <v>13813</v>
      </c>
      <c r="M4725" t="s">
        <v>13814</v>
      </c>
      <c r="N4725">
        <v>2.003055555</v>
      </c>
      <c r="O4725">
        <v>0</v>
      </c>
      <c r="P4725">
        <v>52</v>
      </c>
      <c r="Q4725">
        <v>0</v>
      </c>
      <c r="R4725">
        <v>0</v>
      </c>
      <c r="S4725">
        <v>0</v>
      </c>
      <c r="T4725">
        <v>2</v>
      </c>
      <c r="U4725">
        <v>0</v>
      </c>
      <c r="V4725">
        <v>0</v>
      </c>
      <c r="W4725">
        <v>0</v>
      </c>
      <c r="X4725">
        <v>14.259945473661828</v>
      </c>
      <c r="Y4725">
        <v>0</v>
      </c>
      <c r="Z4725">
        <v>0</v>
      </c>
      <c r="AA4725">
        <v>0</v>
      </c>
      <c r="AB4725">
        <v>0.19022833070670001</v>
      </c>
      <c r="AC4725">
        <v>0</v>
      </c>
      <c r="AD4725">
        <v>0</v>
      </c>
      <c r="AE4725">
        <v>14.450173804368529</v>
      </c>
    </row>
    <row r="4726" spans="1:31" x14ac:dyDescent="0.25">
      <c r="A4726">
        <v>2373974</v>
      </c>
      <c r="B4726">
        <v>1</v>
      </c>
      <c r="C4726" t="s">
        <v>80</v>
      </c>
      <c r="D4726" t="s">
        <v>87</v>
      </c>
      <c r="E4726" t="s">
        <v>290</v>
      </c>
      <c r="F4726" t="s">
        <v>13815</v>
      </c>
      <c r="G4726" t="s">
        <v>298</v>
      </c>
      <c r="H4726" t="s">
        <v>293</v>
      </c>
      <c r="I4726" t="s">
        <v>136</v>
      </c>
      <c r="J4726" t="s">
        <v>137</v>
      </c>
      <c r="K4726" t="s">
        <v>138</v>
      </c>
      <c r="L4726" t="s">
        <v>13816</v>
      </c>
      <c r="M4726" t="s">
        <v>13817</v>
      </c>
      <c r="N4726">
        <v>0.51722222200000001</v>
      </c>
      <c r="O4726">
        <v>0</v>
      </c>
      <c r="P4726">
        <v>8922</v>
      </c>
      <c r="Q4726">
        <v>0</v>
      </c>
      <c r="R4726">
        <v>0</v>
      </c>
      <c r="S4726">
        <v>14</v>
      </c>
      <c r="T4726">
        <v>853</v>
      </c>
      <c r="U4726">
        <v>23</v>
      </c>
      <c r="V4726">
        <v>24</v>
      </c>
      <c r="W4726">
        <v>0</v>
      </c>
      <c r="X4726">
        <v>835.28179769796498</v>
      </c>
      <c r="Y4726">
        <v>0</v>
      </c>
      <c r="Z4726">
        <v>0</v>
      </c>
      <c r="AA4726">
        <v>48.927145683228758</v>
      </c>
      <c r="AB4726">
        <v>316.42570872883829</v>
      </c>
      <c r="AC4726">
        <v>446.17583795148499</v>
      </c>
      <c r="AD4726">
        <v>106.72902078245458</v>
      </c>
      <c r="AE4726">
        <v>1753.5395108439716</v>
      </c>
    </row>
    <row r="4727" spans="1:31" x14ac:dyDescent="0.25">
      <c r="A4727">
        <v>2373990</v>
      </c>
      <c r="B4727">
        <v>1</v>
      </c>
      <c r="C4727" t="s">
        <v>81</v>
      </c>
      <c r="D4727" t="s">
        <v>128</v>
      </c>
      <c r="E4727" t="s">
        <v>184</v>
      </c>
      <c r="F4727" t="s">
        <v>13818</v>
      </c>
      <c r="G4727" t="s">
        <v>199</v>
      </c>
      <c r="H4727" t="s">
        <v>135</v>
      </c>
      <c r="I4727" t="s">
        <v>136</v>
      </c>
      <c r="J4727" t="s">
        <v>137</v>
      </c>
      <c r="K4727" t="s">
        <v>138</v>
      </c>
      <c r="L4727" t="s">
        <v>13819</v>
      </c>
      <c r="M4727" t="s">
        <v>13820</v>
      </c>
      <c r="N4727">
        <v>0.87666666599999998</v>
      </c>
      <c r="O4727">
        <v>0</v>
      </c>
      <c r="P4727">
        <v>385</v>
      </c>
      <c r="Q4727">
        <v>0</v>
      </c>
      <c r="R4727">
        <v>0</v>
      </c>
      <c r="S4727">
        <v>0</v>
      </c>
      <c r="T4727">
        <v>23</v>
      </c>
      <c r="U4727">
        <v>0</v>
      </c>
      <c r="V4727">
        <v>0</v>
      </c>
      <c r="W4727">
        <v>0</v>
      </c>
      <c r="X4727">
        <v>59.022286862658838</v>
      </c>
      <c r="Y4727">
        <v>0</v>
      </c>
      <c r="Z4727">
        <v>0</v>
      </c>
      <c r="AA4727">
        <v>0</v>
      </c>
      <c r="AB4727">
        <v>27.796314165014302</v>
      </c>
      <c r="AC4727">
        <v>0</v>
      </c>
      <c r="AD4727">
        <v>0</v>
      </c>
      <c r="AE4727">
        <v>86.818601027673139</v>
      </c>
    </row>
    <row r="4728" spans="1:31" x14ac:dyDescent="0.25">
      <c r="A4728">
        <v>2374042</v>
      </c>
      <c r="B4728">
        <v>1</v>
      </c>
      <c r="C4728" t="s">
        <v>80</v>
      </c>
      <c r="D4728" t="s">
        <v>82</v>
      </c>
      <c r="E4728" t="s">
        <v>184</v>
      </c>
      <c r="F4728" t="s">
        <v>13821</v>
      </c>
      <c r="G4728" t="s">
        <v>161</v>
      </c>
      <c r="H4728" t="s">
        <v>135</v>
      </c>
      <c r="I4728" t="s">
        <v>136</v>
      </c>
      <c r="J4728" t="s">
        <v>137</v>
      </c>
      <c r="K4728" t="s">
        <v>138</v>
      </c>
      <c r="L4728" t="s">
        <v>13822</v>
      </c>
      <c r="M4728" t="s">
        <v>13823</v>
      </c>
      <c r="N4728">
        <v>0.80805555500000004</v>
      </c>
      <c r="O4728">
        <v>0</v>
      </c>
      <c r="P4728">
        <v>671</v>
      </c>
      <c r="Q4728">
        <v>0</v>
      </c>
      <c r="R4728">
        <v>0</v>
      </c>
      <c r="S4728">
        <v>0</v>
      </c>
      <c r="T4728">
        <v>29</v>
      </c>
      <c r="U4728">
        <v>0</v>
      </c>
      <c r="V4728">
        <v>0</v>
      </c>
      <c r="W4728">
        <v>0</v>
      </c>
      <c r="X4728">
        <v>110.80525427700731</v>
      </c>
      <c r="Y4728">
        <v>0</v>
      </c>
      <c r="Z4728">
        <v>0</v>
      </c>
      <c r="AA4728">
        <v>0</v>
      </c>
      <c r="AB4728">
        <v>9.848353699424333</v>
      </c>
      <c r="AC4728">
        <v>0</v>
      </c>
      <c r="AD4728">
        <v>0</v>
      </c>
      <c r="AE4728">
        <v>120.65360797643164</v>
      </c>
    </row>
    <row r="4729" spans="1:31" x14ac:dyDescent="0.25">
      <c r="A4729">
        <v>2374299</v>
      </c>
      <c r="B4729">
        <v>1</v>
      </c>
      <c r="C4729" t="s">
        <v>80</v>
      </c>
      <c r="D4729" t="s">
        <v>82</v>
      </c>
      <c r="E4729" t="s">
        <v>1397</v>
      </c>
      <c r="F4729" t="s">
        <v>13824</v>
      </c>
      <c r="G4729" t="s">
        <v>298</v>
      </c>
      <c r="H4729" t="s">
        <v>293</v>
      </c>
      <c r="I4729" t="s">
        <v>136</v>
      </c>
      <c r="J4729" t="s">
        <v>137</v>
      </c>
      <c r="K4729" t="s">
        <v>138</v>
      </c>
      <c r="L4729" t="s">
        <v>13825</v>
      </c>
      <c r="M4729" t="s">
        <v>13826</v>
      </c>
      <c r="N4729">
        <v>0.458055555</v>
      </c>
      <c r="O4729">
        <v>0</v>
      </c>
      <c r="P4729">
        <v>15</v>
      </c>
      <c r="Q4729">
        <v>0</v>
      </c>
      <c r="R4729">
        <v>0</v>
      </c>
      <c r="S4729">
        <v>2</v>
      </c>
      <c r="T4729">
        <v>284</v>
      </c>
      <c r="U4729">
        <v>0</v>
      </c>
      <c r="V4729">
        <v>0</v>
      </c>
      <c r="W4729">
        <v>0</v>
      </c>
      <c r="X4729">
        <v>4.0565678978576338</v>
      </c>
      <c r="Y4729">
        <v>0</v>
      </c>
      <c r="Z4729">
        <v>0</v>
      </c>
      <c r="AA4729">
        <v>146.47093601939042</v>
      </c>
      <c r="AB4729">
        <v>197.63688777794465</v>
      </c>
      <c r="AC4729">
        <v>0</v>
      </c>
      <c r="AD4729">
        <v>0</v>
      </c>
      <c r="AE4729">
        <v>348.16439169519271</v>
      </c>
    </row>
    <row r="4730" spans="1:31" x14ac:dyDescent="0.25">
      <c r="A4730">
        <v>2374048</v>
      </c>
      <c r="B4730">
        <v>1</v>
      </c>
      <c r="C4730" t="s">
        <v>80</v>
      </c>
      <c r="D4730" t="s">
        <v>93</v>
      </c>
      <c r="E4730" t="s">
        <v>184</v>
      </c>
      <c r="F4730" t="s">
        <v>13729</v>
      </c>
      <c r="G4730" t="s">
        <v>199</v>
      </c>
      <c r="H4730" t="s">
        <v>135</v>
      </c>
      <c r="I4730" t="s">
        <v>136</v>
      </c>
      <c r="J4730" t="s">
        <v>137</v>
      </c>
      <c r="K4730" t="s">
        <v>138</v>
      </c>
      <c r="L4730" t="s">
        <v>13827</v>
      </c>
      <c r="M4730" t="s">
        <v>13828</v>
      </c>
      <c r="N4730">
        <v>0.67972222199999999</v>
      </c>
      <c r="O4730">
        <v>0</v>
      </c>
      <c r="P4730">
        <v>1</v>
      </c>
      <c r="Q4730">
        <v>0</v>
      </c>
      <c r="R4730">
        <v>14</v>
      </c>
      <c r="S4730">
        <v>0</v>
      </c>
      <c r="T4730">
        <v>9</v>
      </c>
      <c r="U4730">
        <v>0</v>
      </c>
      <c r="V4730">
        <v>0</v>
      </c>
      <c r="W4730">
        <v>0</v>
      </c>
      <c r="X4730">
        <v>0.14880378632580002</v>
      </c>
      <c r="Y4730">
        <v>0</v>
      </c>
      <c r="Z4730">
        <v>54.018345637883115</v>
      </c>
      <c r="AA4730">
        <v>0</v>
      </c>
      <c r="AB4730">
        <v>22.587942648490042</v>
      </c>
      <c r="AC4730">
        <v>0</v>
      </c>
      <c r="AD4730">
        <v>0</v>
      </c>
      <c r="AE4730">
        <v>76.755092072698957</v>
      </c>
    </row>
    <row r="4731" spans="1:31" x14ac:dyDescent="0.25">
      <c r="A4731">
        <v>2374129</v>
      </c>
      <c r="B4731">
        <v>1</v>
      </c>
      <c r="C4731" t="s">
        <v>80</v>
      </c>
      <c r="D4731" t="s">
        <v>94</v>
      </c>
      <c r="E4731" t="s">
        <v>184</v>
      </c>
      <c r="F4731" t="s">
        <v>13829</v>
      </c>
      <c r="G4731" t="s">
        <v>13830</v>
      </c>
      <c r="H4731" t="s">
        <v>135</v>
      </c>
      <c r="I4731" t="s">
        <v>136</v>
      </c>
      <c r="J4731" t="s">
        <v>137</v>
      </c>
      <c r="K4731" t="s">
        <v>138</v>
      </c>
      <c r="L4731" t="s">
        <v>13831</v>
      </c>
      <c r="M4731" t="s">
        <v>13832</v>
      </c>
      <c r="N4731">
        <v>7.1722222220000003</v>
      </c>
      <c r="O4731">
        <v>0</v>
      </c>
      <c r="P4731">
        <v>249</v>
      </c>
      <c r="Q4731">
        <v>0</v>
      </c>
      <c r="R4731">
        <v>3</v>
      </c>
      <c r="S4731">
        <v>0</v>
      </c>
      <c r="T4731">
        <v>15</v>
      </c>
      <c r="U4731">
        <v>0</v>
      </c>
      <c r="V4731">
        <v>0</v>
      </c>
      <c r="W4731">
        <v>0</v>
      </c>
      <c r="X4731">
        <v>361.25132488912845</v>
      </c>
      <c r="Y4731">
        <v>0</v>
      </c>
      <c r="Z4731">
        <v>6.3983008259994998</v>
      </c>
      <c r="AA4731">
        <v>0</v>
      </c>
      <c r="AB4731">
        <v>56.801887056225986</v>
      </c>
      <c r="AC4731">
        <v>0</v>
      </c>
      <c r="AD4731">
        <v>0</v>
      </c>
      <c r="AE4731">
        <v>424.45151277135398</v>
      </c>
    </row>
    <row r="4732" spans="1:31" x14ac:dyDescent="0.25">
      <c r="A4732">
        <v>2374143</v>
      </c>
      <c r="B4732">
        <v>1</v>
      </c>
      <c r="C4732" t="s">
        <v>80</v>
      </c>
      <c r="D4732" t="s">
        <v>93</v>
      </c>
      <c r="E4732" t="s">
        <v>184</v>
      </c>
      <c r="F4732" t="s">
        <v>13833</v>
      </c>
      <c r="G4732" t="s">
        <v>199</v>
      </c>
      <c r="H4732" t="s">
        <v>135</v>
      </c>
      <c r="I4732" t="s">
        <v>136</v>
      </c>
      <c r="J4732" t="s">
        <v>137</v>
      </c>
      <c r="K4732" t="s">
        <v>138</v>
      </c>
      <c r="L4732" t="s">
        <v>13834</v>
      </c>
      <c r="M4732" t="s">
        <v>13835</v>
      </c>
      <c r="N4732">
        <v>0.62166666599999998</v>
      </c>
      <c r="O4732">
        <v>0</v>
      </c>
      <c r="P4732">
        <v>30</v>
      </c>
      <c r="Q4732">
        <v>0</v>
      </c>
      <c r="R4732">
        <v>0</v>
      </c>
      <c r="S4732">
        <v>0</v>
      </c>
      <c r="T4732">
        <v>1</v>
      </c>
      <c r="U4732">
        <v>0</v>
      </c>
      <c r="V4732">
        <v>0</v>
      </c>
      <c r="W4732">
        <v>0</v>
      </c>
      <c r="X4732">
        <v>3.1004972171673999</v>
      </c>
      <c r="Y4732">
        <v>0</v>
      </c>
      <c r="Z4732">
        <v>0</v>
      </c>
      <c r="AA4732">
        <v>0</v>
      </c>
      <c r="AB4732">
        <v>0.50515289767860005</v>
      </c>
      <c r="AC4732">
        <v>0</v>
      </c>
      <c r="AD4732">
        <v>0</v>
      </c>
      <c r="AE4732">
        <v>3.6056501148460001</v>
      </c>
    </row>
    <row r="4733" spans="1:31" x14ac:dyDescent="0.25">
      <c r="A4733">
        <v>2374145</v>
      </c>
      <c r="B4733">
        <v>1</v>
      </c>
      <c r="C4733" t="s">
        <v>80</v>
      </c>
      <c r="D4733" t="s">
        <v>108</v>
      </c>
      <c r="E4733" t="s">
        <v>184</v>
      </c>
      <c r="F4733" t="s">
        <v>13836</v>
      </c>
      <c r="G4733" t="s">
        <v>161</v>
      </c>
      <c r="H4733" t="s">
        <v>135</v>
      </c>
      <c r="I4733" t="s">
        <v>136</v>
      </c>
      <c r="J4733" t="s">
        <v>137</v>
      </c>
      <c r="K4733" t="s">
        <v>138</v>
      </c>
      <c r="L4733" t="s">
        <v>13837</v>
      </c>
      <c r="M4733" t="s">
        <v>13838</v>
      </c>
      <c r="N4733">
        <v>0.75138888800000003</v>
      </c>
      <c r="O4733">
        <v>0</v>
      </c>
      <c r="P4733">
        <v>17</v>
      </c>
      <c r="Q4733">
        <v>0</v>
      </c>
      <c r="R4733">
        <v>4</v>
      </c>
      <c r="S4733">
        <v>0</v>
      </c>
      <c r="T4733">
        <v>3</v>
      </c>
      <c r="U4733">
        <v>0</v>
      </c>
      <c r="V4733">
        <v>0</v>
      </c>
      <c r="W4733">
        <v>0</v>
      </c>
      <c r="X4733">
        <v>1.5410489645970002</v>
      </c>
      <c r="Y4733">
        <v>0</v>
      </c>
      <c r="Z4733">
        <v>0.44276340027108335</v>
      </c>
      <c r="AA4733">
        <v>0</v>
      </c>
      <c r="AB4733">
        <v>1.4320695077500001E-2</v>
      </c>
      <c r="AC4733">
        <v>0</v>
      </c>
      <c r="AD4733">
        <v>0</v>
      </c>
      <c r="AE4733">
        <v>1.9981330599455838</v>
      </c>
    </row>
    <row r="4734" spans="1:31" x14ac:dyDescent="0.25">
      <c r="A4734">
        <v>2374160</v>
      </c>
      <c r="B4734">
        <v>1</v>
      </c>
      <c r="C4734" t="s">
        <v>80</v>
      </c>
      <c r="D4734" t="s">
        <v>111</v>
      </c>
      <c r="E4734" t="s">
        <v>184</v>
      </c>
      <c r="F4734" t="s">
        <v>13839</v>
      </c>
      <c r="G4734" t="s">
        <v>12626</v>
      </c>
      <c r="H4734" t="s">
        <v>135</v>
      </c>
      <c r="I4734" t="s">
        <v>136</v>
      </c>
      <c r="J4734" t="s">
        <v>137</v>
      </c>
      <c r="K4734" t="s">
        <v>138</v>
      </c>
      <c r="L4734" t="s">
        <v>13840</v>
      </c>
      <c r="M4734" t="s">
        <v>13841</v>
      </c>
      <c r="N4734">
        <v>0.53861111100000003</v>
      </c>
      <c r="O4734">
        <v>0</v>
      </c>
      <c r="P4734">
        <v>364</v>
      </c>
      <c r="Q4734">
        <v>0</v>
      </c>
      <c r="R4734">
        <v>0</v>
      </c>
      <c r="S4734">
        <v>0</v>
      </c>
      <c r="T4734">
        <v>62</v>
      </c>
      <c r="U4734">
        <v>0</v>
      </c>
      <c r="V4734">
        <v>0</v>
      </c>
      <c r="W4734">
        <v>0</v>
      </c>
      <c r="X4734">
        <v>60.212254001793006</v>
      </c>
      <c r="Y4734">
        <v>0</v>
      </c>
      <c r="Z4734">
        <v>0</v>
      </c>
      <c r="AA4734">
        <v>0</v>
      </c>
      <c r="AB4734">
        <v>94.204979726652269</v>
      </c>
      <c r="AC4734">
        <v>0</v>
      </c>
      <c r="AD4734">
        <v>0</v>
      </c>
      <c r="AE4734">
        <v>154.41723372844527</v>
      </c>
    </row>
    <row r="4735" spans="1:31" x14ac:dyDescent="0.25">
      <c r="A4735">
        <v>2374203</v>
      </c>
      <c r="B4735">
        <v>1</v>
      </c>
      <c r="C4735" t="s">
        <v>80</v>
      </c>
      <c r="D4735" t="s">
        <v>107</v>
      </c>
      <c r="E4735" t="s">
        <v>184</v>
      </c>
      <c r="F4735" t="s">
        <v>13842</v>
      </c>
      <c r="G4735" t="s">
        <v>12626</v>
      </c>
      <c r="H4735" t="s">
        <v>135</v>
      </c>
      <c r="I4735" t="s">
        <v>136</v>
      </c>
      <c r="J4735" t="s">
        <v>137</v>
      </c>
      <c r="K4735" t="s">
        <v>138</v>
      </c>
      <c r="L4735" t="s">
        <v>13843</v>
      </c>
      <c r="M4735" t="s">
        <v>13844</v>
      </c>
      <c r="N4735">
        <v>3.5161111109999998</v>
      </c>
      <c r="O4735">
        <v>0</v>
      </c>
      <c r="P4735">
        <v>167</v>
      </c>
      <c r="Q4735">
        <v>0</v>
      </c>
      <c r="R4735">
        <v>0</v>
      </c>
      <c r="S4735">
        <v>0</v>
      </c>
      <c r="T4735">
        <v>37</v>
      </c>
      <c r="U4735">
        <v>0</v>
      </c>
      <c r="V4735">
        <v>0</v>
      </c>
      <c r="W4735">
        <v>0</v>
      </c>
      <c r="X4735">
        <v>106.2034216120547</v>
      </c>
      <c r="Y4735">
        <v>0</v>
      </c>
      <c r="Z4735">
        <v>0</v>
      </c>
      <c r="AA4735">
        <v>0</v>
      </c>
      <c r="AB4735">
        <v>132.74527586835808</v>
      </c>
      <c r="AC4735">
        <v>0</v>
      </c>
      <c r="AD4735">
        <v>0</v>
      </c>
      <c r="AE4735">
        <v>238.94869748041276</v>
      </c>
    </row>
    <row r="4736" spans="1:31" x14ac:dyDescent="0.25">
      <c r="A4736">
        <v>2374258</v>
      </c>
      <c r="B4736">
        <v>1</v>
      </c>
      <c r="C4736" t="s">
        <v>80</v>
      </c>
      <c r="D4736" t="s">
        <v>110</v>
      </c>
      <c r="E4736" t="s">
        <v>184</v>
      </c>
      <c r="F4736" t="s">
        <v>13845</v>
      </c>
      <c r="G4736" t="s">
        <v>199</v>
      </c>
      <c r="H4736" t="s">
        <v>135</v>
      </c>
      <c r="I4736" t="s">
        <v>136</v>
      </c>
      <c r="J4736" t="s">
        <v>137</v>
      </c>
      <c r="K4736" t="s">
        <v>138</v>
      </c>
      <c r="L4736" t="s">
        <v>13846</v>
      </c>
      <c r="M4736" t="s">
        <v>13847</v>
      </c>
      <c r="N4736">
        <v>0.97555555500000002</v>
      </c>
      <c r="O4736">
        <v>0</v>
      </c>
      <c r="P4736">
        <v>180</v>
      </c>
      <c r="Q4736">
        <v>0</v>
      </c>
      <c r="R4736">
        <v>0</v>
      </c>
      <c r="S4736">
        <v>0</v>
      </c>
      <c r="T4736">
        <v>9</v>
      </c>
      <c r="U4736">
        <v>0</v>
      </c>
      <c r="V4736">
        <v>0</v>
      </c>
      <c r="W4736">
        <v>0</v>
      </c>
      <c r="X4736">
        <v>48.727987112375232</v>
      </c>
      <c r="Y4736">
        <v>0</v>
      </c>
      <c r="Z4736">
        <v>0</v>
      </c>
      <c r="AA4736">
        <v>0</v>
      </c>
      <c r="AB4736">
        <v>3.8373081103265241</v>
      </c>
      <c r="AC4736">
        <v>0</v>
      </c>
      <c r="AD4736">
        <v>0</v>
      </c>
      <c r="AE4736">
        <v>52.565295222701756</v>
      </c>
    </row>
    <row r="4737" spans="1:31" x14ac:dyDescent="0.25">
      <c r="A4737">
        <v>2385837</v>
      </c>
      <c r="B4737">
        <v>1</v>
      </c>
      <c r="C4737" t="s">
        <v>80</v>
      </c>
      <c r="D4737" t="s">
        <v>90</v>
      </c>
      <c r="E4737" t="s">
        <v>184</v>
      </c>
      <c r="F4737" t="s">
        <v>13732</v>
      </c>
      <c r="G4737" t="s">
        <v>161</v>
      </c>
      <c r="H4737" t="s">
        <v>135</v>
      </c>
      <c r="I4737" t="s">
        <v>136</v>
      </c>
      <c r="J4737" t="s">
        <v>137</v>
      </c>
      <c r="K4737" t="s">
        <v>138</v>
      </c>
      <c r="L4737" t="s">
        <v>13848</v>
      </c>
      <c r="M4737" t="s">
        <v>13849</v>
      </c>
      <c r="N4737">
        <v>0.67249999999999999</v>
      </c>
      <c r="O4737">
        <v>0</v>
      </c>
      <c r="P4737">
        <v>842</v>
      </c>
      <c r="Q4737">
        <v>0</v>
      </c>
      <c r="R4737">
        <v>0</v>
      </c>
      <c r="S4737">
        <v>0</v>
      </c>
      <c r="T4737">
        <v>48</v>
      </c>
      <c r="U4737">
        <v>0</v>
      </c>
      <c r="V4737">
        <v>0</v>
      </c>
      <c r="W4737">
        <v>0</v>
      </c>
      <c r="X4737">
        <v>154.60729068894071</v>
      </c>
      <c r="Y4737">
        <v>0</v>
      </c>
      <c r="Z4737">
        <v>0</v>
      </c>
      <c r="AA4737">
        <v>0</v>
      </c>
      <c r="AB4737">
        <v>39.778700411113881</v>
      </c>
      <c r="AC4737">
        <v>0</v>
      </c>
      <c r="AD4737">
        <v>0</v>
      </c>
      <c r="AE4737">
        <v>194.38599110005458</v>
      </c>
    </row>
    <row r="4738" spans="1:31" x14ac:dyDescent="0.25">
      <c r="A4738">
        <v>2385893</v>
      </c>
      <c r="B4738">
        <v>1</v>
      </c>
      <c r="C4738" t="s">
        <v>81</v>
      </c>
      <c r="D4738" t="s">
        <v>113</v>
      </c>
      <c r="E4738" t="s">
        <v>184</v>
      </c>
      <c r="F4738" t="s">
        <v>13850</v>
      </c>
      <c r="G4738" t="s">
        <v>867</v>
      </c>
      <c r="H4738" t="s">
        <v>135</v>
      </c>
      <c r="I4738" t="s">
        <v>136</v>
      </c>
      <c r="J4738" t="s">
        <v>137</v>
      </c>
      <c r="K4738" t="s">
        <v>138</v>
      </c>
      <c r="L4738" t="s">
        <v>13851</v>
      </c>
      <c r="M4738" t="s">
        <v>13852</v>
      </c>
      <c r="N4738">
        <v>3.394722222</v>
      </c>
      <c r="O4738">
        <v>0</v>
      </c>
      <c r="P4738">
        <v>124</v>
      </c>
      <c r="Q4738">
        <v>0</v>
      </c>
      <c r="R4738">
        <v>31</v>
      </c>
      <c r="S4738">
        <v>0</v>
      </c>
      <c r="T4738">
        <v>8</v>
      </c>
      <c r="U4738">
        <v>0</v>
      </c>
      <c r="V4738">
        <v>0</v>
      </c>
      <c r="W4738">
        <v>0</v>
      </c>
      <c r="X4738">
        <v>105.97934900930812</v>
      </c>
      <c r="Y4738">
        <v>0</v>
      </c>
      <c r="Z4738">
        <v>78.261365434823873</v>
      </c>
      <c r="AA4738">
        <v>0</v>
      </c>
      <c r="AB4738">
        <v>13.024241805634906</v>
      </c>
      <c r="AC4738">
        <v>0</v>
      </c>
      <c r="AD4738">
        <v>0</v>
      </c>
      <c r="AE4738">
        <v>197.2649562497669</v>
      </c>
    </row>
    <row r="4739" spans="1:31" x14ac:dyDescent="0.25">
      <c r="A4739">
        <v>2385914</v>
      </c>
      <c r="B4739">
        <v>1</v>
      </c>
      <c r="C4739" t="s">
        <v>80</v>
      </c>
      <c r="D4739" t="s">
        <v>104</v>
      </c>
      <c r="E4739" t="s">
        <v>184</v>
      </c>
      <c r="F4739" t="s">
        <v>13853</v>
      </c>
      <c r="G4739" t="s">
        <v>867</v>
      </c>
      <c r="H4739" t="s">
        <v>135</v>
      </c>
      <c r="I4739" t="s">
        <v>136</v>
      </c>
      <c r="J4739" t="s">
        <v>137</v>
      </c>
      <c r="K4739" t="s">
        <v>138</v>
      </c>
      <c r="L4739" t="s">
        <v>13854</v>
      </c>
      <c r="M4739" t="s">
        <v>13855</v>
      </c>
      <c r="N4739">
        <v>2.1016666659999999</v>
      </c>
      <c r="O4739">
        <v>0</v>
      </c>
      <c r="P4739">
        <v>276</v>
      </c>
      <c r="Q4739">
        <v>0</v>
      </c>
      <c r="R4739">
        <v>1</v>
      </c>
      <c r="S4739">
        <v>0</v>
      </c>
      <c r="T4739">
        <v>30</v>
      </c>
      <c r="U4739">
        <v>0</v>
      </c>
      <c r="V4739">
        <v>0</v>
      </c>
      <c r="W4739">
        <v>0</v>
      </c>
      <c r="X4739">
        <v>126.56143483734738</v>
      </c>
      <c r="Y4739">
        <v>0</v>
      </c>
      <c r="Z4739">
        <v>0</v>
      </c>
      <c r="AA4739">
        <v>0</v>
      </c>
      <c r="AB4739">
        <v>19.897318880565745</v>
      </c>
      <c r="AC4739">
        <v>0</v>
      </c>
      <c r="AD4739">
        <v>0</v>
      </c>
      <c r="AE4739">
        <v>146.45875371791311</v>
      </c>
    </row>
    <row r="4740" spans="1:31" x14ac:dyDescent="0.25">
      <c r="A4740">
        <v>2385929</v>
      </c>
      <c r="B4740">
        <v>1</v>
      </c>
      <c r="C4740" t="s">
        <v>80</v>
      </c>
      <c r="D4740" t="s">
        <v>94</v>
      </c>
      <c r="E4740" t="s">
        <v>184</v>
      </c>
      <c r="F4740" t="s">
        <v>13856</v>
      </c>
      <c r="G4740" t="s">
        <v>199</v>
      </c>
      <c r="H4740" t="s">
        <v>135</v>
      </c>
      <c r="I4740" t="s">
        <v>136</v>
      </c>
      <c r="J4740" t="s">
        <v>137</v>
      </c>
      <c r="K4740" t="s">
        <v>138</v>
      </c>
      <c r="L4740" t="s">
        <v>13857</v>
      </c>
      <c r="M4740" t="s">
        <v>13858</v>
      </c>
      <c r="N4740">
        <v>0.97555555500000002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65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86.693879147376137</v>
      </c>
      <c r="AC4740">
        <v>0</v>
      </c>
      <c r="AD4740">
        <v>0</v>
      </c>
      <c r="AE4740">
        <v>86.693879147376137</v>
      </c>
    </row>
    <row r="4741" spans="1:31" x14ac:dyDescent="0.25">
      <c r="A4741">
        <v>2385946</v>
      </c>
      <c r="B4741">
        <v>1</v>
      </c>
      <c r="C4741" t="s">
        <v>81</v>
      </c>
      <c r="D4741" t="s">
        <v>113</v>
      </c>
      <c r="E4741" t="s">
        <v>184</v>
      </c>
      <c r="F4741" t="s">
        <v>13859</v>
      </c>
      <c r="G4741" t="s">
        <v>199</v>
      </c>
      <c r="H4741" t="s">
        <v>135</v>
      </c>
      <c r="I4741" t="s">
        <v>136</v>
      </c>
      <c r="J4741" t="s">
        <v>137</v>
      </c>
      <c r="K4741" t="s">
        <v>138</v>
      </c>
      <c r="L4741" t="s">
        <v>13860</v>
      </c>
      <c r="M4741" t="s">
        <v>13861</v>
      </c>
      <c r="N4741">
        <v>2.2213888879999999</v>
      </c>
      <c r="O4741">
        <v>0</v>
      </c>
      <c r="P4741">
        <v>57</v>
      </c>
      <c r="Q4741">
        <v>0</v>
      </c>
      <c r="R4741">
        <v>28</v>
      </c>
      <c r="S4741">
        <v>0</v>
      </c>
      <c r="T4741">
        <v>4</v>
      </c>
      <c r="U4741">
        <v>0</v>
      </c>
      <c r="V4741">
        <v>0</v>
      </c>
      <c r="W4741">
        <v>0</v>
      </c>
      <c r="X4741">
        <v>31.472355270334191</v>
      </c>
      <c r="Y4741">
        <v>0</v>
      </c>
      <c r="Z4741">
        <v>52.73137852789565</v>
      </c>
      <c r="AA4741">
        <v>0</v>
      </c>
      <c r="AB4741">
        <v>22.443070902350502</v>
      </c>
      <c r="AC4741">
        <v>0</v>
      </c>
      <c r="AD4741">
        <v>0</v>
      </c>
      <c r="AE4741">
        <v>106.64680470058035</v>
      </c>
    </row>
    <row r="4742" spans="1:31" x14ac:dyDescent="0.25">
      <c r="A4742">
        <v>2386010</v>
      </c>
      <c r="B4742">
        <v>1</v>
      </c>
      <c r="C4742" t="s">
        <v>81</v>
      </c>
      <c r="D4742" t="s">
        <v>122</v>
      </c>
      <c r="E4742" t="s">
        <v>184</v>
      </c>
      <c r="F4742" t="s">
        <v>13862</v>
      </c>
      <c r="G4742" t="s">
        <v>199</v>
      </c>
      <c r="H4742" t="s">
        <v>135</v>
      </c>
      <c r="I4742" t="s">
        <v>136</v>
      </c>
      <c r="J4742" t="s">
        <v>137</v>
      </c>
      <c r="K4742" t="s">
        <v>138</v>
      </c>
      <c r="L4742" t="s">
        <v>13863</v>
      </c>
      <c r="M4742" t="s">
        <v>13864</v>
      </c>
      <c r="N4742">
        <v>0.51749999999999996</v>
      </c>
      <c r="O4742">
        <v>0</v>
      </c>
      <c r="P4742">
        <v>45</v>
      </c>
      <c r="Q4742">
        <v>0</v>
      </c>
      <c r="R4742">
        <v>3</v>
      </c>
      <c r="S4742">
        <v>0</v>
      </c>
      <c r="T4742">
        <v>1</v>
      </c>
      <c r="U4742">
        <v>0</v>
      </c>
      <c r="V4742">
        <v>0</v>
      </c>
      <c r="W4742">
        <v>0</v>
      </c>
      <c r="X4742">
        <v>7.3182983185293766</v>
      </c>
      <c r="Y4742">
        <v>0</v>
      </c>
      <c r="Z4742">
        <v>0.81639339567144997</v>
      </c>
      <c r="AA4742">
        <v>0</v>
      </c>
      <c r="AB4742">
        <v>0</v>
      </c>
      <c r="AC4742">
        <v>0</v>
      </c>
      <c r="AD4742">
        <v>0</v>
      </c>
      <c r="AE4742">
        <v>8.1346917142008266</v>
      </c>
    </row>
    <row r="4743" spans="1:31" x14ac:dyDescent="0.25">
      <c r="A4743">
        <v>2386020</v>
      </c>
      <c r="B4743">
        <v>1</v>
      </c>
      <c r="C4743" t="s">
        <v>80</v>
      </c>
      <c r="D4743" t="s">
        <v>85</v>
      </c>
      <c r="E4743" t="s">
        <v>184</v>
      </c>
      <c r="F4743" t="s">
        <v>13865</v>
      </c>
      <c r="G4743" t="s">
        <v>292</v>
      </c>
      <c r="H4743" t="s">
        <v>135</v>
      </c>
      <c r="I4743" t="s">
        <v>136</v>
      </c>
      <c r="J4743" t="s">
        <v>137</v>
      </c>
      <c r="K4743" t="s">
        <v>294</v>
      </c>
      <c r="L4743" t="s">
        <v>13866</v>
      </c>
      <c r="M4743" t="s">
        <v>13867</v>
      </c>
      <c r="N4743">
        <v>2.2147222219999998</v>
      </c>
      <c r="O4743">
        <v>0</v>
      </c>
      <c r="P4743">
        <v>871</v>
      </c>
      <c r="Q4743">
        <v>0</v>
      </c>
      <c r="R4743">
        <v>0</v>
      </c>
      <c r="S4743">
        <v>0</v>
      </c>
      <c r="T4743">
        <v>18</v>
      </c>
      <c r="U4743">
        <v>0</v>
      </c>
      <c r="V4743">
        <v>0</v>
      </c>
      <c r="W4743">
        <v>0</v>
      </c>
      <c r="X4743">
        <v>504.9752318927458</v>
      </c>
      <c r="Y4743">
        <v>0</v>
      </c>
      <c r="Z4743">
        <v>0</v>
      </c>
      <c r="AA4743">
        <v>0</v>
      </c>
      <c r="AB4743">
        <v>22.278510857201876</v>
      </c>
      <c r="AC4743">
        <v>0</v>
      </c>
      <c r="AD4743">
        <v>0</v>
      </c>
      <c r="AE4743">
        <v>527.25374274994772</v>
      </c>
    </row>
    <row r="4744" spans="1:31" x14ac:dyDescent="0.25">
      <c r="A4744">
        <v>2386208</v>
      </c>
      <c r="B4744">
        <v>1</v>
      </c>
      <c r="C4744" t="s">
        <v>80</v>
      </c>
      <c r="D4744" t="s">
        <v>89</v>
      </c>
      <c r="E4744" t="s">
        <v>184</v>
      </c>
      <c r="F4744" t="s">
        <v>13868</v>
      </c>
      <c r="G4744" t="s">
        <v>240</v>
      </c>
      <c r="H4744" t="s">
        <v>135</v>
      </c>
      <c r="I4744" t="s">
        <v>136</v>
      </c>
      <c r="J4744" t="s">
        <v>137</v>
      </c>
      <c r="K4744" t="s">
        <v>138</v>
      </c>
      <c r="L4744" t="s">
        <v>13869</v>
      </c>
      <c r="M4744" t="s">
        <v>13870</v>
      </c>
      <c r="N4744">
        <v>1.3172222220000001</v>
      </c>
      <c r="O4744">
        <v>0</v>
      </c>
      <c r="P4744">
        <v>22</v>
      </c>
      <c r="Q4744">
        <v>0</v>
      </c>
      <c r="R4744">
        <v>4</v>
      </c>
      <c r="S4744">
        <v>0</v>
      </c>
      <c r="T4744">
        <v>22</v>
      </c>
      <c r="U4744">
        <v>0</v>
      </c>
      <c r="V4744">
        <v>0</v>
      </c>
      <c r="W4744">
        <v>0</v>
      </c>
      <c r="X4744">
        <v>32.788558343253847</v>
      </c>
      <c r="Y4744">
        <v>0</v>
      </c>
      <c r="Z4744">
        <v>0.99704121377456678</v>
      </c>
      <c r="AA4744">
        <v>0</v>
      </c>
      <c r="AB4744">
        <v>74.309032354479513</v>
      </c>
      <c r="AC4744">
        <v>0</v>
      </c>
      <c r="AD4744">
        <v>0</v>
      </c>
      <c r="AE4744">
        <v>108.09463191150792</v>
      </c>
    </row>
    <row r="4745" spans="1:31" x14ac:dyDescent="0.25">
      <c r="A4745">
        <v>2386224</v>
      </c>
      <c r="B4745">
        <v>1</v>
      </c>
      <c r="C4745" t="s">
        <v>80</v>
      </c>
      <c r="D4745" t="s">
        <v>94</v>
      </c>
      <c r="E4745" t="s">
        <v>184</v>
      </c>
      <c r="F4745" t="s">
        <v>13871</v>
      </c>
      <c r="G4745" t="s">
        <v>199</v>
      </c>
      <c r="H4745" t="s">
        <v>135</v>
      </c>
      <c r="I4745" t="s">
        <v>136</v>
      </c>
      <c r="J4745" t="s">
        <v>137</v>
      </c>
      <c r="K4745" t="s">
        <v>138</v>
      </c>
      <c r="L4745" t="s">
        <v>13872</v>
      </c>
      <c r="M4745" t="s">
        <v>13873</v>
      </c>
      <c r="N4745">
        <v>2.6897222219999999</v>
      </c>
      <c r="O4745">
        <v>0</v>
      </c>
      <c r="P4745">
        <v>149</v>
      </c>
      <c r="Q4745">
        <v>0</v>
      </c>
      <c r="R4745">
        <v>0</v>
      </c>
      <c r="S4745">
        <v>0</v>
      </c>
      <c r="T4745">
        <v>12</v>
      </c>
      <c r="U4745">
        <v>0</v>
      </c>
      <c r="V4745">
        <v>0</v>
      </c>
      <c r="W4745">
        <v>0</v>
      </c>
      <c r="X4745">
        <v>61.615166148438547</v>
      </c>
      <c r="Y4745">
        <v>0</v>
      </c>
      <c r="Z4745">
        <v>0</v>
      </c>
      <c r="AA4745">
        <v>0</v>
      </c>
      <c r="AB4745">
        <v>18.504469976904179</v>
      </c>
      <c r="AC4745">
        <v>0</v>
      </c>
      <c r="AD4745">
        <v>0</v>
      </c>
      <c r="AE4745">
        <v>80.119636125342723</v>
      </c>
    </row>
    <row r="4746" spans="1:31" x14ac:dyDescent="0.25">
      <c r="A4746">
        <v>2386248</v>
      </c>
      <c r="B4746">
        <v>1</v>
      </c>
      <c r="C4746" t="s">
        <v>80</v>
      </c>
      <c r="D4746" t="s">
        <v>83</v>
      </c>
      <c r="E4746" t="s">
        <v>184</v>
      </c>
      <c r="F4746" t="s">
        <v>13874</v>
      </c>
      <c r="G4746" t="s">
        <v>867</v>
      </c>
      <c r="H4746" t="s">
        <v>135</v>
      </c>
      <c r="I4746" t="s">
        <v>136</v>
      </c>
      <c r="J4746" t="s">
        <v>137</v>
      </c>
      <c r="K4746" t="s">
        <v>138</v>
      </c>
      <c r="L4746" t="s">
        <v>13875</v>
      </c>
      <c r="M4746" t="s">
        <v>13876</v>
      </c>
      <c r="N4746">
        <v>0.83805555499999995</v>
      </c>
      <c r="O4746">
        <v>0</v>
      </c>
      <c r="P4746">
        <v>275</v>
      </c>
      <c r="Q4746">
        <v>0</v>
      </c>
      <c r="R4746">
        <v>0</v>
      </c>
      <c r="S4746">
        <v>0</v>
      </c>
      <c r="T4746">
        <v>105</v>
      </c>
      <c r="U4746">
        <v>0</v>
      </c>
      <c r="V4746">
        <v>1</v>
      </c>
      <c r="W4746">
        <v>0</v>
      </c>
      <c r="X4746">
        <v>85.46845400976315</v>
      </c>
      <c r="Y4746">
        <v>0</v>
      </c>
      <c r="Z4746">
        <v>0</v>
      </c>
      <c r="AA4746">
        <v>0</v>
      </c>
      <c r="AB4746">
        <v>143.19864458556467</v>
      </c>
      <c r="AC4746">
        <v>0</v>
      </c>
      <c r="AD4746">
        <v>4.1950836332998254</v>
      </c>
      <c r="AE4746">
        <v>232.86218222862763</v>
      </c>
    </row>
    <row r="4747" spans="1:31" x14ac:dyDescent="0.25">
      <c r="A4747">
        <v>2386280</v>
      </c>
      <c r="B4747">
        <v>1</v>
      </c>
      <c r="C4747" t="s">
        <v>81</v>
      </c>
      <c r="D4747" t="s">
        <v>122</v>
      </c>
      <c r="E4747" t="s">
        <v>184</v>
      </c>
      <c r="F4747" t="s">
        <v>13877</v>
      </c>
      <c r="G4747" t="s">
        <v>199</v>
      </c>
      <c r="H4747" t="s">
        <v>135</v>
      </c>
      <c r="I4747" t="s">
        <v>136</v>
      </c>
      <c r="J4747" t="s">
        <v>137</v>
      </c>
      <c r="K4747" t="s">
        <v>138</v>
      </c>
      <c r="L4747" t="s">
        <v>13878</v>
      </c>
      <c r="M4747" t="s">
        <v>13879</v>
      </c>
      <c r="N4747">
        <v>0.78638888799999995</v>
      </c>
      <c r="O4747">
        <v>0</v>
      </c>
      <c r="P4747">
        <v>143</v>
      </c>
      <c r="Q4747">
        <v>0</v>
      </c>
      <c r="R4747">
        <v>0</v>
      </c>
      <c r="S4747">
        <v>0</v>
      </c>
      <c r="T4747">
        <v>16</v>
      </c>
      <c r="U4747">
        <v>0</v>
      </c>
      <c r="V4747">
        <v>0</v>
      </c>
      <c r="W4747">
        <v>0</v>
      </c>
      <c r="X4747">
        <v>16.017830916653917</v>
      </c>
      <c r="Y4747">
        <v>0</v>
      </c>
      <c r="Z4747">
        <v>0</v>
      </c>
      <c r="AA4747">
        <v>0</v>
      </c>
      <c r="AB4747">
        <v>1.1630851478266666</v>
      </c>
      <c r="AC4747">
        <v>0</v>
      </c>
      <c r="AD4747">
        <v>0</v>
      </c>
      <c r="AE4747">
        <v>17.180916064480584</v>
      </c>
    </row>
    <row r="4748" spans="1:31" x14ac:dyDescent="0.25">
      <c r="A4748">
        <v>2386294</v>
      </c>
      <c r="B4748">
        <v>1</v>
      </c>
      <c r="C4748" t="s">
        <v>80</v>
      </c>
      <c r="D4748" t="s">
        <v>82</v>
      </c>
      <c r="E4748" t="s">
        <v>184</v>
      </c>
      <c r="F4748" t="s">
        <v>13880</v>
      </c>
      <c r="G4748" t="s">
        <v>157</v>
      </c>
      <c r="H4748" t="s">
        <v>135</v>
      </c>
      <c r="I4748" t="s">
        <v>136</v>
      </c>
      <c r="J4748" t="s">
        <v>137</v>
      </c>
      <c r="K4748" t="s">
        <v>138</v>
      </c>
      <c r="L4748" t="s">
        <v>13881</v>
      </c>
      <c r="M4748" t="s">
        <v>13882</v>
      </c>
      <c r="N4748">
        <v>1.603888888</v>
      </c>
      <c r="O4748">
        <v>0</v>
      </c>
      <c r="P4748">
        <v>37</v>
      </c>
      <c r="Q4748">
        <v>0</v>
      </c>
      <c r="R4748">
        <v>0</v>
      </c>
      <c r="S4748">
        <v>0</v>
      </c>
      <c r="T4748">
        <v>9</v>
      </c>
      <c r="U4748">
        <v>0</v>
      </c>
      <c r="V4748">
        <v>0</v>
      </c>
      <c r="W4748">
        <v>0</v>
      </c>
      <c r="X4748">
        <v>13.58219452481565</v>
      </c>
      <c r="Y4748">
        <v>0</v>
      </c>
      <c r="Z4748">
        <v>0</v>
      </c>
      <c r="AA4748">
        <v>0</v>
      </c>
      <c r="AB4748">
        <v>11.954585400348785</v>
      </c>
      <c r="AC4748">
        <v>0</v>
      </c>
      <c r="AD4748">
        <v>0</v>
      </c>
      <c r="AE4748">
        <v>25.536779925164435</v>
      </c>
    </row>
    <row r="4749" spans="1:31" x14ac:dyDescent="0.25">
      <c r="A4749">
        <v>2386305</v>
      </c>
      <c r="B4749">
        <v>1</v>
      </c>
      <c r="C4749" t="s">
        <v>80</v>
      </c>
      <c r="D4749" t="s">
        <v>108</v>
      </c>
      <c r="E4749" t="s">
        <v>184</v>
      </c>
      <c r="F4749" t="s">
        <v>13883</v>
      </c>
      <c r="G4749" t="s">
        <v>12626</v>
      </c>
      <c r="H4749" t="s">
        <v>135</v>
      </c>
      <c r="I4749" t="s">
        <v>136</v>
      </c>
      <c r="J4749" t="s">
        <v>137</v>
      </c>
      <c r="K4749" t="s">
        <v>138</v>
      </c>
      <c r="L4749" t="s">
        <v>13884</v>
      </c>
      <c r="M4749" t="s">
        <v>13885</v>
      </c>
      <c r="N4749">
        <v>0.39972222200000002</v>
      </c>
      <c r="O4749">
        <v>0</v>
      </c>
      <c r="P4749">
        <v>17</v>
      </c>
      <c r="Q4749">
        <v>0</v>
      </c>
      <c r="R4749">
        <v>4</v>
      </c>
      <c r="S4749">
        <v>0</v>
      </c>
      <c r="T4749">
        <v>4</v>
      </c>
      <c r="U4749">
        <v>0</v>
      </c>
      <c r="V4749">
        <v>0</v>
      </c>
      <c r="W4749">
        <v>0</v>
      </c>
      <c r="X4749">
        <v>1.4667111145136242</v>
      </c>
      <c r="Y4749">
        <v>0</v>
      </c>
      <c r="Z4749">
        <v>5.9691501507041664</v>
      </c>
      <c r="AA4749">
        <v>0</v>
      </c>
      <c r="AB4749">
        <v>0.56343379146274164</v>
      </c>
      <c r="AC4749">
        <v>0</v>
      </c>
      <c r="AD4749">
        <v>0</v>
      </c>
      <c r="AE4749">
        <v>7.9992950566805323</v>
      </c>
    </row>
    <row r="4750" spans="1:31" x14ac:dyDescent="0.25">
      <c r="A4750">
        <v>2386346</v>
      </c>
      <c r="B4750">
        <v>1</v>
      </c>
      <c r="C4750" t="s">
        <v>80</v>
      </c>
      <c r="D4750" t="s">
        <v>82</v>
      </c>
      <c r="E4750" t="s">
        <v>184</v>
      </c>
      <c r="F4750" t="s">
        <v>13778</v>
      </c>
      <c r="G4750" t="s">
        <v>384</v>
      </c>
      <c r="H4750" t="s">
        <v>135</v>
      </c>
      <c r="I4750" t="s">
        <v>136</v>
      </c>
      <c r="J4750" t="s">
        <v>137</v>
      </c>
      <c r="K4750" t="s">
        <v>138</v>
      </c>
      <c r="L4750" t="s">
        <v>13886</v>
      </c>
      <c r="M4750" t="s">
        <v>13887</v>
      </c>
      <c r="N4750">
        <v>6.261666666</v>
      </c>
      <c r="O4750">
        <v>0</v>
      </c>
      <c r="P4750">
        <v>300</v>
      </c>
      <c r="Q4750">
        <v>0</v>
      </c>
      <c r="R4750">
        <v>0</v>
      </c>
      <c r="S4750">
        <v>0</v>
      </c>
      <c r="T4750">
        <v>21</v>
      </c>
      <c r="U4750">
        <v>0</v>
      </c>
      <c r="V4750">
        <v>0</v>
      </c>
      <c r="W4750">
        <v>0</v>
      </c>
      <c r="X4750">
        <v>172.03964434919871</v>
      </c>
      <c r="Y4750">
        <v>0</v>
      </c>
      <c r="Z4750">
        <v>0</v>
      </c>
      <c r="AA4750">
        <v>0</v>
      </c>
      <c r="AB4750">
        <v>121.23802856555538</v>
      </c>
      <c r="AC4750">
        <v>0</v>
      </c>
      <c r="AD4750">
        <v>0</v>
      </c>
      <c r="AE4750">
        <v>293.27767291475408</v>
      </c>
    </row>
    <row r="4751" spans="1:31" x14ac:dyDescent="0.25">
      <c r="A4751">
        <v>2386386</v>
      </c>
      <c r="B4751">
        <v>1</v>
      </c>
      <c r="C4751" t="s">
        <v>80</v>
      </c>
      <c r="D4751" t="s">
        <v>95</v>
      </c>
      <c r="E4751" t="s">
        <v>184</v>
      </c>
      <c r="F4751" t="s">
        <v>13888</v>
      </c>
      <c r="G4751" t="s">
        <v>292</v>
      </c>
      <c r="H4751" t="s">
        <v>135</v>
      </c>
      <c r="I4751" t="s">
        <v>136</v>
      </c>
      <c r="J4751" t="s">
        <v>137</v>
      </c>
      <c r="K4751" t="s">
        <v>294</v>
      </c>
      <c r="L4751" t="s">
        <v>13889</v>
      </c>
      <c r="M4751" t="s">
        <v>13890</v>
      </c>
      <c r="N4751">
        <v>1.5874999999999999</v>
      </c>
      <c r="O4751">
        <v>0</v>
      </c>
      <c r="P4751">
        <v>385</v>
      </c>
      <c r="Q4751">
        <v>0</v>
      </c>
      <c r="R4751">
        <v>0</v>
      </c>
      <c r="S4751">
        <v>0</v>
      </c>
      <c r="T4751">
        <v>22</v>
      </c>
      <c r="U4751">
        <v>0</v>
      </c>
      <c r="V4751">
        <v>0</v>
      </c>
      <c r="W4751">
        <v>0</v>
      </c>
      <c r="X4751">
        <v>133.66665029695073</v>
      </c>
      <c r="Y4751">
        <v>0</v>
      </c>
      <c r="Z4751">
        <v>0</v>
      </c>
      <c r="AA4751">
        <v>0</v>
      </c>
      <c r="AB4751">
        <v>2127.5190805828556</v>
      </c>
      <c r="AC4751">
        <v>0</v>
      </c>
      <c r="AD4751">
        <v>0</v>
      </c>
      <c r="AE4751">
        <v>2261.1857308798062</v>
      </c>
    </row>
    <row r="4752" spans="1:31" x14ac:dyDescent="0.25">
      <c r="A4752">
        <v>2386394</v>
      </c>
      <c r="B4752">
        <v>1</v>
      </c>
      <c r="C4752" t="s">
        <v>80</v>
      </c>
      <c r="D4752" t="s">
        <v>84</v>
      </c>
      <c r="E4752" t="s">
        <v>184</v>
      </c>
      <c r="F4752" t="s">
        <v>13891</v>
      </c>
      <c r="G4752" t="s">
        <v>353</v>
      </c>
      <c r="H4752" t="s">
        <v>135</v>
      </c>
      <c r="I4752" t="s">
        <v>136</v>
      </c>
      <c r="J4752" t="s">
        <v>137</v>
      </c>
      <c r="K4752" t="s">
        <v>294</v>
      </c>
      <c r="L4752" t="s">
        <v>13892</v>
      </c>
      <c r="M4752" t="s">
        <v>13893</v>
      </c>
      <c r="N4752">
        <v>4.1455555549999996</v>
      </c>
      <c r="O4752">
        <v>0</v>
      </c>
      <c r="P4752">
        <v>963</v>
      </c>
      <c r="Q4752">
        <v>0</v>
      </c>
      <c r="R4752">
        <v>0</v>
      </c>
      <c r="S4752">
        <v>0</v>
      </c>
      <c r="T4752">
        <v>55</v>
      </c>
      <c r="U4752">
        <v>0</v>
      </c>
      <c r="V4752">
        <v>0</v>
      </c>
      <c r="W4752">
        <v>0</v>
      </c>
      <c r="X4752">
        <v>850.65985711255121</v>
      </c>
      <c r="Y4752">
        <v>0</v>
      </c>
      <c r="Z4752">
        <v>0</v>
      </c>
      <c r="AA4752">
        <v>0</v>
      </c>
      <c r="AB4752">
        <v>175.40094667220797</v>
      </c>
      <c r="AC4752">
        <v>0</v>
      </c>
      <c r="AD4752">
        <v>0</v>
      </c>
      <c r="AE4752">
        <v>1026.0608037847592</v>
      </c>
    </row>
    <row r="4753" spans="1:31" x14ac:dyDescent="0.25">
      <c r="A4753">
        <v>2386418</v>
      </c>
      <c r="B4753">
        <v>1</v>
      </c>
      <c r="C4753" t="s">
        <v>80</v>
      </c>
      <c r="D4753" t="s">
        <v>98</v>
      </c>
      <c r="E4753" t="s">
        <v>184</v>
      </c>
      <c r="F4753" t="s">
        <v>13894</v>
      </c>
      <c r="G4753" t="s">
        <v>558</v>
      </c>
      <c r="H4753" t="s">
        <v>135</v>
      </c>
      <c r="I4753" t="s">
        <v>136</v>
      </c>
      <c r="J4753" t="s">
        <v>137</v>
      </c>
      <c r="K4753" t="s">
        <v>138</v>
      </c>
      <c r="L4753" t="s">
        <v>13895</v>
      </c>
      <c r="M4753" t="s">
        <v>13896</v>
      </c>
      <c r="N4753">
        <v>0.79055555499999997</v>
      </c>
      <c r="O4753">
        <v>0</v>
      </c>
      <c r="P4753">
        <v>53</v>
      </c>
      <c r="Q4753">
        <v>0</v>
      </c>
      <c r="R4753">
        <v>25</v>
      </c>
      <c r="S4753">
        <v>0</v>
      </c>
      <c r="T4753">
        <v>12</v>
      </c>
      <c r="U4753">
        <v>0</v>
      </c>
      <c r="V4753">
        <v>0</v>
      </c>
      <c r="W4753">
        <v>0</v>
      </c>
      <c r="X4753">
        <v>18.417998566754996</v>
      </c>
      <c r="Y4753">
        <v>0</v>
      </c>
      <c r="Z4753">
        <v>21.797069343940329</v>
      </c>
      <c r="AA4753">
        <v>0</v>
      </c>
      <c r="AB4753">
        <v>11.174998904284465</v>
      </c>
      <c r="AC4753">
        <v>0</v>
      </c>
      <c r="AD4753">
        <v>0</v>
      </c>
      <c r="AE4753">
        <v>51.390066814979789</v>
      </c>
    </row>
    <row r="4754" spans="1:31" x14ac:dyDescent="0.25">
      <c r="A4754">
        <v>2386448</v>
      </c>
      <c r="B4754">
        <v>1</v>
      </c>
      <c r="C4754" t="s">
        <v>80</v>
      </c>
      <c r="D4754" t="s">
        <v>108</v>
      </c>
      <c r="E4754" t="s">
        <v>184</v>
      </c>
      <c r="F4754" t="s">
        <v>13897</v>
      </c>
      <c r="G4754" t="s">
        <v>353</v>
      </c>
      <c r="H4754" t="s">
        <v>135</v>
      </c>
      <c r="I4754" t="s">
        <v>136</v>
      </c>
      <c r="J4754" t="s">
        <v>137</v>
      </c>
      <c r="K4754" t="s">
        <v>294</v>
      </c>
      <c r="L4754" t="s">
        <v>13898</v>
      </c>
      <c r="M4754" t="s">
        <v>13899</v>
      </c>
      <c r="N4754">
        <v>7.5149999999999997</v>
      </c>
      <c r="O4754">
        <v>0</v>
      </c>
      <c r="P4754">
        <v>33</v>
      </c>
      <c r="Q4754">
        <v>0</v>
      </c>
      <c r="R4754">
        <v>15</v>
      </c>
      <c r="S4754">
        <v>0</v>
      </c>
      <c r="T4754">
        <v>2</v>
      </c>
      <c r="U4754">
        <v>0</v>
      </c>
      <c r="V4754">
        <v>0</v>
      </c>
      <c r="W4754">
        <v>0</v>
      </c>
      <c r="X4754">
        <v>48.36923907295678</v>
      </c>
      <c r="Y4754">
        <v>0</v>
      </c>
      <c r="Z4754">
        <v>295.8310468096351</v>
      </c>
      <c r="AA4754">
        <v>0</v>
      </c>
      <c r="AB4754">
        <v>4.5471391805278492</v>
      </c>
      <c r="AC4754">
        <v>0</v>
      </c>
      <c r="AD4754">
        <v>0</v>
      </c>
      <c r="AE4754">
        <v>348.74742506311969</v>
      </c>
    </row>
    <row r="4755" spans="1:31" x14ac:dyDescent="0.25">
      <c r="A4755">
        <v>2386454</v>
      </c>
      <c r="B4755">
        <v>1</v>
      </c>
      <c r="C4755" t="s">
        <v>80</v>
      </c>
      <c r="D4755" t="s">
        <v>84</v>
      </c>
      <c r="E4755" t="s">
        <v>184</v>
      </c>
      <c r="F4755" t="s">
        <v>13900</v>
      </c>
      <c r="G4755" t="s">
        <v>292</v>
      </c>
      <c r="H4755" t="s">
        <v>135</v>
      </c>
      <c r="I4755" t="s">
        <v>136</v>
      </c>
      <c r="J4755" t="s">
        <v>137</v>
      </c>
      <c r="K4755" t="s">
        <v>294</v>
      </c>
      <c r="L4755" t="s">
        <v>13901</v>
      </c>
      <c r="M4755" t="s">
        <v>13902</v>
      </c>
      <c r="N4755">
        <v>0.39444444400000001</v>
      </c>
      <c r="O4755">
        <v>0</v>
      </c>
      <c r="P4755">
        <v>328</v>
      </c>
      <c r="Q4755">
        <v>0</v>
      </c>
      <c r="R4755">
        <v>0</v>
      </c>
      <c r="S4755">
        <v>0</v>
      </c>
      <c r="T4755">
        <v>60</v>
      </c>
      <c r="U4755">
        <v>0</v>
      </c>
      <c r="V4755">
        <v>0</v>
      </c>
      <c r="W4755">
        <v>0</v>
      </c>
      <c r="X4755">
        <v>33.615857672614673</v>
      </c>
      <c r="Y4755">
        <v>0</v>
      </c>
      <c r="Z4755">
        <v>0</v>
      </c>
      <c r="AA4755">
        <v>0</v>
      </c>
      <c r="AB4755">
        <v>43.493723573692499</v>
      </c>
      <c r="AC4755">
        <v>0</v>
      </c>
      <c r="AD4755">
        <v>0</v>
      </c>
      <c r="AE4755">
        <v>77.109581246307172</v>
      </c>
    </row>
    <row r="4756" spans="1:31" x14ac:dyDescent="0.25">
      <c r="A4756">
        <v>2386533</v>
      </c>
      <c r="B4756">
        <v>1</v>
      </c>
      <c r="C4756" t="s">
        <v>80</v>
      </c>
      <c r="D4756" t="s">
        <v>101</v>
      </c>
      <c r="E4756" t="s">
        <v>184</v>
      </c>
      <c r="F4756" t="s">
        <v>13903</v>
      </c>
      <c r="G4756" t="s">
        <v>12626</v>
      </c>
      <c r="H4756" t="s">
        <v>135</v>
      </c>
      <c r="I4756" t="s">
        <v>136</v>
      </c>
      <c r="J4756" t="s">
        <v>137</v>
      </c>
      <c r="K4756" t="s">
        <v>138</v>
      </c>
      <c r="L4756" t="s">
        <v>13904</v>
      </c>
      <c r="M4756" t="s">
        <v>13905</v>
      </c>
      <c r="N4756">
        <v>0.50111111100000005</v>
      </c>
      <c r="O4756">
        <v>0</v>
      </c>
      <c r="P4756">
        <v>297</v>
      </c>
      <c r="Q4756">
        <v>0</v>
      </c>
      <c r="R4756">
        <v>0</v>
      </c>
      <c r="S4756">
        <v>0</v>
      </c>
      <c r="T4756">
        <v>38</v>
      </c>
      <c r="U4756">
        <v>0</v>
      </c>
      <c r="V4756">
        <v>0</v>
      </c>
      <c r="W4756">
        <v>0</v>
      </c>
      <c r="X4756">
        <v>36.501433981608166</v>
      </c>
      <c r="Y4756">
        <v>0</v>
      </c>
      <c r="Z4756">
        <v>0</v>
      </c>
      <c r="AA4756">
        <v>0</v>
      </c>
      <c r="AB4756">
        <v>23.930705408435827</v>
      </c>
      <c r="AC4756">
        <v>0</v>
      </c>
      <c r="AD4756">
        <v>0</v>
      </c>
      <c r="AE4756">
        <v>60.432139390043993</v>
      </c>
    </row>
    <row r="4757" spans="1:31" x14ac:dyDescent="0.25">
      <c r="A4757">
        <v>2386562</v>
      </c>
      <c r="B4757">
        <v>1</v>
      </c>
      <c r="C4757" t="s">
        <v>80</v>
      </c>
      <c r="D4757" t="s">
        <v>101</v>
      </c>
      <c r="E4757" t="s">
        <v>184</v>
      </c>
      <c r="F4757" t="s">
        <v>13906</v>
      </c>
      <c r="G4757" t="s">
        <v>292</v>
      </c>
      <c r="H4757" t="s">
        <v>135</v>
      </c>
      <c r="I4757" t="s">
        <v>136</v>
      </c>
      <c r="J4757" t="s">
        <v>137</v>
      </c>
      <c r="K4757" t="s">
        <v>294</v>
      </c>
      <c r="L4757" t="s">
        <v>13907</v>
      </c>
      <c r="M4757" t="s">
        <v>13908</v>
      </c>
      <c r="N4757">
        <v>0.75416666600000004</v>
      </c>
      <c r="O4757">
        <v>0</v>
      </c>
      <c r="P4757">
        <v>88</v>
      </c>
      <c r="Q4757">
        <v>0</v>
      </c>
      <c r="R4757">
        <v>3</v>
      </c>
      <c r="S4757">
        <v>0</v>
      </c>
      <c r="T4757">
        <v>5</v>
      </c>
      <c r="U4757">
        <v>0</v>
      </c>
      <c r="V4757">
        <v>0</v>
      </c>
      <c r="W4757">
        <v>0</v>
      </c>
      <c r="X4757">
        <v>16.950969185807491</v>
      </c>
      <c r="Y4757">
        <v>0</v>
      </c>
      <c r="Z4757">
        <v>1.5666698350201251</v>
      </c>
      <c r="AA4757">
        <v>0</v>
      </c>
      <c r="AB4757">
        <v>4.6482401203829991</v>
      </c>
      <c r="AC4757">
        <v>0</v>
      </c>
      <c r="AD4757">
        <v>0</v>
      </c>
      <c r="AE4757">
        <v>23.165879141210617</v>
      </c>
    </row>
    <row r="4758" spans="1:31" x14ac:dyDescent="0.25">
      <c r="A4758">
        <v>2386593</v>
      </c>
      <c r="B4758">
        <v>1</v>
      </c>
      <c r="C4758" t="s">
        <v>81</v>
      </c>
      <c r="D4758" t="s">
        <v>113</v>
      </c>
      <c r="E4758" t="s">
        <v>184</v>
      </c>
      <c r="F4758" t="s">
        <v>13909</v>
      </c>
      <c r="G4758" t="s">
        <v>199</v>
      </c>
      <c r="H4758" t="s">
        <v>135</v>
      </c>
      <c r="I4758" t="s">
        <v>136</v>
      </c>
      <c r="J4758" t="s">
        <v>137</v>
      </c>
      <c r="K4758" t="s">
        <v>138</v>
      </c>
      <c r="L4758" t="s">
        <v>13910</v>
      </c>
      <c r="M4758" t="s">
        <v>13911</v>
      </c>
      <c r="N4758">
        <v>1.013055555</v>
      </c>
      <c r="O4758">
        <v>0</v>
      </c>
      <c r="P4758">
        <v>75</v>
      </c>
      <c r="Q4758">
        <v>0</v>
      </c>
      <c r="R4758">
        <v>5</v>
      </c>
      <c r="S4758">
        <v>0</v>
      </c>
      <c r="T4758">
        <v>4</v>
      </c>
      <c r="U4758">
        <v>0</v>
      </c>
      <c r="V4758">
        <v>0</v>
      </c>
      <c r="W4758">
        <v>0</v>
      </c>
      <c r="X4758">
        <v>15.898749154542163</v>
      </c>
      <c r="Y4758">
        <v>0</v>
      </c>
      <c r="Z4758">
        <v>14.11252804272355</v>
      </c>
      <c r="AA4758">
        <v>0</v>
      </c>
      <c r="AB4758">
        <v>2.1570610978492253</v>
      </c>
      <c r="AC4758">
        <v>0</v>
      </c>
      <c r="AD4758">
        <v>0</v>
      </c>
      <c r="AE4758">
        <v>32.168338295114935</v>
      </c>
    </row>
    <row r="4759" spans="1:31" x14ac:dyDescent="0.25">
      <c r="A4759">
        <v>2386670</v>
      </c>
      <c r="B4759">
        <v>1</v>
      </c>
      <c r="C4759" t="s">
        <v>81</v>
      </c>
      <c r="D4759" t="s">
        <v>127</v>
      </c>
      <c r="E4759" t="s">
        <v>184</v>
      </c>
      <c r="F4759" t="s">
        <v>13912</v>
      </c>
      <c r="G4759" t="s">
        <v>3916</v>
      </c>
      <c r="H4759" t="s">
        <v>135</v>
      </c>
      <c r="I4759" t="s">
        <v>136</v>
      </c>
      <c r="J4759" t="s">
        <v>137</v>
      </c>
      <c r="K4759" t="s">
        <v>138</v>
      </c>
      <c r="L4759" t="s">
        <v>13913</v>
      </c>
      <c r="M4759" t="s">
        <v>13914</v>
      </c>
      <c r="N4759">
        <v>0.50333333300000005</v>
      </c>
      <c r="O4759">
        <v>0</v>
      </c>
      <c r="P4759">
        <v>367</v>
      </c>
      <c r="Q4759">
        <v>0</v>
      </c>
      <c r="R4759">
        <v>0</v>
      </c>
      <c r="S4759">
        <v>0</v>
      </c>
      <c r="T4759">
        <v>14</v>
      </c>
      <c r="U4759">
        <v>0</v>
      </c>
      <c r="V4759">
        <v>0</v>
      </c>
      <c r="W4759">
        <v>0</v>
      </c>
      <c r="X4759">
        <v>42.851494000238368</v>
      </c>
      <c r="Y4759">
        <v>0</v>
      </c>
      <c r="Z4759">
        <v>0</v>
      </c>
      <c r="AA4759">
        <v>0</v>
      </c>
      <c r="AB4759">
        <v>5.2205330472984004</v>
      </c>
      <c r="AC4759">
        <v>0</v>
      </c>
      <c r="AD4759">
        <v>0</v>
      </c>
      <c r="AE4759">
        <v>48.072027047536771</v>
      </c>
    </row>
    <row r="4760" spans="1:31" x14ac:dyDescent="0.25">
      <c r="A4760">
        <v>2386714</v>
      </c>
      <c r="B4760">
        <v>1</v>
      </c>
      <c r="C4760" t="s">
        <v>80</v>
      </c>
      <c r="D4760" t="s">
        <v>106</v>
      </c>
      <c r="E4760" t="s">
        <v>184</v>
      </c>
      <c r="F4760" t="s">
        <v>13915</v>
      </c>
      <c r="G4760" t="s">
        <v>867</v>
      </c>
      <c r="H4760" t="s">
        <v>135</v>
      </c>
      <c r="I4760" t="s">
        <v>136</v>
      </c>
      <c r="J4760" t="s">
        <v>137</v>
      </c>
      <c r="K4760" t="s">
        <v>138</v>
      </c>
      <c r="L4760" t="s">
        <v>13916</v>
      </c>
      <c r="M4760" t="s">
        <v>13917</v>
      </c>
      <c r="N4760">
        <v>0.34694444400000002</v>
      </c>
      <c r="O4760">
        <v>0</v>
      </c>
      <c r="P4760">
        <v>18</v>
      </c>
      <c r="Q4760">
        <v>0</v>
      </c>
      <c r="R4760">
        <v>13</v>
      </c>
      <c r="S4760">
        <v>0</v>
      </c>
      <c r="T4760">
        <v>11</v>
      </c>
      <c r="U4760">
        <v>0</v>
      </c>
      <c r="V4760">
        <v>0</v>
      </c>
      <c r="W4760">
        <v>0</v>
      </c>
      <c r="X4760">
        <v>3.4163009844355252</v>
      </c>
      <c r="Y4760">
        <v>0</v>
      </c>
      <c r="Z4760">
        <v>5.9990786691740752</v>
      </c>
      <c r="AA4760">
        <v>0</v>
      </c>
      <c r="AB4760">
        <v>2.5207919967623664</v>
      </c>
      <c r="AC4760">
        <v>0</v>
      </c>
      <c r="AD4760">
        <v>0</v>
      </c>
      <c r="AE4760">
        <v>11.936171650371966</v>
      </c>
    </row>
    <row r="4761" spans="1:31" x14ac:dyDescent="0.25">
      <c r="A4761">
        <v>2386768</v>
      </c>
      <c r="B4761">
        <v>1</v>
      </c>
      <c r="C4761" t="s">
        <v>80</v>
      </c>
      <c r="D4761" t="s">
        <v>100</v>
      </c>
      <c r="E4761" t="s">
        <v>184</v>
      </c>
      <c r="F4761" t="s">
        <v>13918</v>
      </c>
      <c r="G4761" t="s">
        <v>199</v>
      </c>
      <c r="H4761" t="s">
        <v>135</v>
      </c>
      <c r="I4761" t="s">
        <v>136</v>
      </c>
      <c r="J4761" t="s">
        <v>137</v>
      </c>
      <c r="K4761" t="s">
        <v>138</v>
      </c>
      <c r="L4761" t="s">
        <v>13919</v>
      </c>
      <c r="M4761" t="s">
        <v>13920</v>
      </c>
      <c r="N4761">
        <v>0.61694444400000004</v>
      </c>
      <c r="O4761">
        <v>0</v>
      </c>
      <c r="P4761">
        <v>161</v>
      </c>
      <c r="Q4761">
        <v>0</v>
      </c>
      <c r="R4761">
        <v>3</v>
      </c>
      <c r="S4761">
        <v>0</v>
      </c>
      <c r="T4761">
        <v>16</v>
      </c>
      <c r="U4761">
        <v>0</v>
      </c>
      <c r="V4761">
        <v>0</v>
      </c>
      <c r="W4761">
        <v>0</v>
      </c>
      <c r="X4761">
        <v>23.432275142641174</v>
      </c>
      <c r="Y4761">
        <v>0</v>
      </c>
      <c r="Z4761">
        <v>0.15548118181071666</v>
      </c>
      <c r="AA4761">
        <v>0</v>
      </c>
      <c r="AB4761">
        <v>14.584302569377915</v>
      </c>
      <c r="AC4761">
        <v>0</v>
      </c>
      <c r="AD4761">
        <v>0</v>
      </c>
      <c r="AE4761">
        <v>38.172058893829806</v>
      </c>
    </row>
    <row r="4762" spans="1:31" x14ac:dyDescent="0.25">
      <c r="A4762">
        <v>2386906</v>
      </c>
      <c r="B4762">
        <v>1</v>
      </c>
      <c r="C4762" t="s">
        <v>81</v>
      </c>
      <c r="D4762" t="s">
        <v>127</v>
      </c>
      <c r="E4762" t="s">
        <v>184</v>
      </c>
      <c r="F4762" t="s">
        <v>13921</v>
      </c>
      <c r="G4762" t="s">
        <v>161</v>
      </c>
      <c r="H4762" t="s">
        <v>135</v>
      </c>
      <c r="I4762" t="s">
        <v>136</v>
      </c>
      <c r="J4762" t="s">
        <v>137</v>
      </c>
      <c r="K4762" t="s">
        <v>138</v>
      </c>
      <c r="L4762" t="s">
        <v>13922</v>
      </c>
      <c r="M4762" t="s">
        <v>13923</v>
      </c>
      <c r="N4762">
        <v>0.224722222</v>
      </c>
      <c r="O4762">
        <v>0</v>
      </c>
      <c r="P4762">
        <v>76</v>
      </c>
      <c r="Q4762">
        <v>0</v>
      </c>
      <c r="R4762">
        <v>2</v>
      </c>
      <c r="S4762">
        <v>0</v>
      </c>
      <c r="T4762">
        <v>3</v>
      </c>
      <c r="U4762">
        <v>0</v>
      </c>
      <c r="V4762">
        <v>0</v>
      </c>
      <c r="W4762">
        <v>0</v>
      </c>
      <c r="X4762">
        <v>6.0093850355061145</v>
      </c>
      <c r="Y4762">
        <v>0</v>
      </c>
      <c r="Z4762">
        <v>0.86618576075249998</v>
      </c>
      <c r="AA4762">
        <v>0</v>
      </c>
      <c r="AB4762">
        <v>6.9414236253E-2</v>
      </c>
      <c r="AC4762">
        <v>0</v>
      </c>
      <c r="AD4762">
        <v>0</v>
      </c>
      <c r="AE4762">
        <v>6.9449850325116147</v>
      </c>
    </row>
    <row r="4763" spans="1:31" x14ac:dyDescent="0.25">
      <c r="A4763">
        <v>2386986</v>
      </c>
      <c r="B4763">
        <v>1</v>
      </c>
      <c r="C4763" t="s">
        <v>81</v>
      </c>
      <c r="D4763" t="s">
        <v>117</v>
      </c>
      <c r="E4763" t="s">
        <v>184</v>
      </c>
      <c r="F4763" t="s">
        <v>13924</v>
      </c>
      <c r="G4763" t="s">
        <v>199</v>
      </c>
      <c r="H4763" t="s">
        <v>135</v>
      </c>
      <c r="I4763" t="s">
        <v>136</v>
      </c>
      <c r="J4763" t="s">
        <v>137</v>
      </c>
      <c r="K4763" t="s">
        <v>138</v>
      </c>
      <c r="L4763" t="s">
        <v>13925</v>
      </c>
      <c r="M4763" t="s">
        <v>13926</v>
      </c>
      <c r="N4763">
        <v>2.7647222220000001</v>
      </c>
      <c r="O4763">
        <v>0</v>
      </c>
      <c r="P4763">
        <v>58</v>
      </c>
      <c r="Q4763">
        <v>0</v>
      </c>
      <c r="R4763">
        <v>0</v>
      </c>
      <c r="S4763">
        <v>0</v>
      </c>
      <c r="T4763">
        <v>2</v>
      </c>
      <c r="U4763">
        <v>0</v>
      </c>
      <c r="V4763">
        <v>0</v>
      </c>
      <c r="W4763">
        <v>0</v>
      </c>
      <c r="X4763">
        <v>24.627821380143349</v>
      </c>
      <c r="Y4763">
        <v>0</v>
      </c>
      <c r="Z4763">
        <v>0</v>
      </c>
      <c r="AA4763">
        <v>0</v>
      </c>
      <c r="AB4763">
        <v>5.0552910554107502</v>
      </c>
      <c r="AC4763">
        <v>0</v>
      </c>
      <c r="AD4763">
        <v>0</v>
      </c>
      <c r="AE4763">
        <v>29.683112435554101</v>
      </c>
    </row>
    <row r="4764" spans="1:31" x14ac:dyDescent="0.25">
      <c r="A4764">
        <v>2387020</v>
      </c>
      <c r="B4764">
        <v>1</v>
      </c>
      <c r="C4764" t="s">
        <v>81</v>
      </c>
      <c r="D4764" t="s">
        <v>127</v>
      </c>
      <c r="E4764" t="s">
        <v>184</v>
      </c>
      <c r="F4764" t="s">
        <v>13927</v>
      </c>
      <c r="G4764" t="s">
        <v>199</v>
      </c>
      <c r="H4764" t="s">
        <v>135</v>
      </c>
      <c r="I4764" t="s">
        <v>136</v>
      </c>
      <c r="J4764" t="s">
        <v>137</v>
      </c>
      <c r="K4764" t="s">
        <v>138</v>
      </c>
      <c r="L4764" t="s">
        <v>13928</v>
      </c>
      <c r="M4764" t="s">
        <v>13929</v>
      </c>
      <c r="N4764">
        <v>1.3472222220000001</v>
      </c>
      <c r="O4764">
        <v>0</v>
      </c>
      <c r="P4764">
        <v>168</v>
      </c>
      <c r="Q4764">
        <v>0</v>
      </c>
      <c r="R4764">
        <v>16</v>
      </c>
      <c r="S4764">
        <v>0</v>
      </c>
      <c r="T4764">
        <v>20</v>
      </c>
      <c r="U4764">
        <v>0</v>
      </c>
      <c r="V4764">
        <v>0</v>
      </c>
      <c r="W4764">
        <v>0</v>
      </c>
      <c r="X4764">
        <v>44.471979686575224</v>
      </c>
      <c r="Y4764">
        <v>0</v>
      </c>
      <c r="Z4764">
        <v>11.464668201192802</v>
      </c>
      <c r="AA4764">
        <v>0</v>
      </c>
      <c r="AB4764">
        <v>17.595739805479198</v>
      </c>
      <c r="AC4764">
        <v>0</v>
      </c>
      <c r="AD4764">
        <v>0</v>
      </c>
      <c r="AE4764">
        <v>73.532387693247216</v>
      </c>
    </row>
    <row r="4765" spans="1:31" x14ac:dyDescent="0.25">
      <c r="A4765">
        <v>2387040</v>
      </c>
      <c r="B4765">
        <v>1</v>
      </c>
      <c r="C4765" t="s">
        <v>80</v>
      </c>
      <c r="D4765" t="s">
        <v>108</v>
      </c>
      <c r="E4765" t="s">
        <v>184</v>
      </c>
      <c r="F4765" t="s">
        <v>13930</v>
      </c>
      <c r="G4765" t="s">
        <v>353</v>
      </c>
      <c r="H4765" t="s">
        <v>135</v>
      </c>
      <c r="I4765" t="s">
        <v>136</v>
      </c>
      <c r="J4765" t="s">
        <v>137</v>
      </c>
      <c r="K4765" t="s">
        <v>294</v>
      </c>
      <c r="L4765" t="s">
        <v>13931</v>
      </c>
      <c r="M4765" t="s">
        <v>13932</v>
      </c>
      <c r="N4765">
        <v>8.3650000000000002</v>
      </c>
      <c r="O4765">
        <v>0</v>
      </c>
      <c r="P4765">
        <v>37</v>
      </c>
      <c r="Q4765">
        <v>0</v>
      </c>
      <c r="R4765">
        <v>17</v>
      </c>
      <c r="S4765">
        <v>0</v>
      </c>
      <c r="T4765">
        <v>5</v>
      </c>
      <c r="U4765">
        <v>0</v>
      </c>
      <c r="V4765">
        <v>0</v>
      </c>
      <c r="W4765">
        <v>0</v>
      </c>
      <c r="X4765">
        <v>56.267199482842173</v>
      </c>
      <c r="Y4765">
        <v>0</v>
      </c>
      <c r="Z4765">
        <v>154.8971145587212</v>
      </c>
      <c r="AA4765">
        <v>0</v>
      </c>
      <c r="AB4765">
        <v>101.44610056843906</v>
      </c>
      <c r="AC4765">
        <v>0</v>
      </c>
      <c r="AD4765">
        <v>0</v>
      </c>
      <c r="AE4765">
        <v>312.61041461000246</v>
      </c>
    </row>
    <row r="4766" spans="1:31" x14ac:dyDescent="0.25">
      <c r="A4766">
        <v>2387048</v>
      </c>
      <c r="B4766">
        <v>1</v>
      </c>
      <c r="C4766" t="s">
        <v>80</v>
      </c>
      <c r="D4766" t="s">
        <v>84</v>
      </c>
      <c r="E4766" t="s">
        <v>184</v>
      </c>
      <c r="F4766" t="s">
        <v>13798</v>
      </c>
      <c r="G4766" t="s">
        <v>353</v>
      </c>
      <c r="H4766" t="s">
        <v>135</v>
      </c>
      <c r="I4766" t="s">
        <v>136</v>
      </c>
      <c r="J4766" t="s">
        <v>137</v>
      </c>
      <c r="K4766" t="s">
        <v>294</v>
      </c>
      <c r="L4766" t="s">
        <v>13933</v>
      </c>
      <c r="M4766" t="s">
        <v>13934</v>
      </c>
      <c r="N4766">
        <v>7.8213888880000004</v>
      </c>
      <c r="O4766">
        <v>0</v>
      </c>
      <c r="P4766">
        <v>395</v>
      </c>
      <c r="Q4766">
        <v>0</v>
      </c>
      <c r="R4766">
        <v>0</v>
      </c>
      <c r="S4766">
        <v>0</v>
      </c>
      <c r="T4766">
        <v>69</v>
      </c>
      <c r="U4766">
        <v>0</v>
      </c>
      <c r="V4766">
        <v>1</v>
      </c>
      <c r="W4766">
        <v>0</v>
      </c>
      <c r="X4766">
        <v>792.99824900168755</v>
      </c>
      <c r="Y4766">
        <v>0</v>
      </c>
      <c r="Z4766">
        <v>0</v>
      </c>
      <c r="AA4766">
        <v>0</v>
      </c>
      <c r="AB4766">
        <v>794.77891186476006</v>
      </c>
      <c r="AC4766">
        <v>0</v>
      </c>
      <c r="AD4766">
        <v>51.168599915495406</v>
      </c>
      <c r="AE4766">
        <v>1638.9457607819429</v>
      </c>
    </row>
    <row r="4767" spans="1:31" x14ac:dyDescent="0.25">
      <c r="A4767">
        <v>2387092</v>
      </c>
      <c r="B4767">
        <v>1</v>
      </c>
      <c r="C4767" t="s">
        <v>80</v>
      </c>
      <c r="D4767" t="s">
        <v>93</v>
      </c>
      <c r="E4767" t="s">
        <v>184</v>
      </c>
      <c r="F4767" t="s">
        <v>13935</v>
      </c>
      <c r="G4767" t="s">
        <v>292</v>
      </c>
      <c r="H4767" t="s">
        <v>135</v>
      </c>
      <c r="I4767" t="s">
        <v>136</v>
      </c>
      <c r="J4767" t="s">
        <v>137</v>
      </c>
      <c r="K4767" t="s">
        <v>294</v>
      </c>
      <c r="L4767" t="s">
        <v>13936</v>
      </c>
      <c r="M4767" t="s">
        <v>13937</v>
      </c>
      <c r="N4767">
        <v>7.0508333329999999</v>
      </c>
      <c r="O4767">
        <v>0</v>
      </c>
      <c r="P4767">
        <v>56</v>
      </c>
      <c r="Q4767">
        <v>0</v>
      </c>
      <c r="R4767">
        <v>10</v>
      </c>
      <c r="S4767">
        <v>0</v>
      </c>
      <c r="T4767">
        <v>9</v>
      </c>
      <c r="U4767">
        <v>0</v>
      </c>
      <c r="V4767">
        <v>0</v>
      </c>
      <c r="W4767">
        <v>0</v>
      </c>
      <c r="X4767">
        <v>77.428505176410027</v>
      </c>
      <c r="Y4767">
        <v>0</v>
      </c>
      <c r="Z4767">
        <v>249.46530807913831</v>
      </c>
      <c r="AA4767">
        <v>0</v>
      </c>
      <c r="AB4767">
        <v>59.093736381021102</v>
      </c>
      <c r="AC4767">
        <v>0</v>
      </c>
      <c r="AD4767">
        <v>0</v>
      </c>
      <c r="AE4767">
        <v>385.9875496365695</v>
      </c>
    </row>
    <row r="4768" spans="1:31" x14ac:dyDescent="0.25">
      <c r="A4768">
        <v>2387094</v>
      </c>
      <c r="B4768">
        <v>1</v>
      </c>
      <c r="C4768" t="s">
        <v>81</v>
      </c>
      <c r="D4768" t="s">
        <v>123</v>
      </c>
      <c r="E4768" t="s">
        <v>184</v>
      </c>
      <c r="F4768" t="s">
        <v>13938</v>
      </c>
      <c r="G4768" t="s">
        <v>199</v>
      </c>
      <c r="H4768" t="s">
        <v>135</v>
      </c>
      <c r="I4768" t="s">
        <v>136</v>
      </c>
      <c r="J4768" t="s">
        <v>137</v>
      </c>
      <c r="K4768" t="s">
        <v>138</v>
      </c>
      <c r="L4768" t="s">
        <v>13939</v>
      </c>
      <c r="M4768" t="s">
        <v>13940</v>
      </c>
      <c r="N4768">
        <v>1.2016666659999999</v>
      </c>
      <c r="O4768">
        <v>0</v>
      </c>
      <c r="P4768">
        <v>417</v>
      </c>
      <c r="Q4768">
        <v>0</v>
      </c>
      <c r="R4768">
        <v>0</v>
      </c>
      <c r="S4768">
        <v>0</v>
      </c>
      <c r="T4768">
        <v>18</v>
      </c>
      <c r="U4768">
        <v>0</v>
      </c>
      <c r="V4768">
        <v>0</v>
      </c>
      <c r="W4768">
        <v>0</v>
      </c>
      <c r="X4768">
        <v>106.58103019296512</v>
      </c>
      <c r="Y4768">
        <v>0</v>
      </c>
      <c r="Z4768">
        <v>0</v>
      </c>
      <c r="AA4768">
        <v>0</v>
      </c>
      <c r="AB4768">
        <v>37.253078363332136</v>
      </c>
      <c r="AC4768">
        <v>0</v>
      </c>
      <c r="AD4768">
        <v>0</v>
      </c>
      <c r="AE4768">
        <v>143.83410855629725</v>
      </c>
    </row>
    <row r="4769" spans="1:31" x14ac:dyDescent="0.25">
      <c r="A4769">
        <v>2387253</v>
      </c>
      <c r="B4769">
        <v>1</v>
      </c>
      <c r="C4769" t="s">
        <v>80</v>
      </c>
      <c r="D4769" t="s">
        <v>93</v>
      </c>
      <c r="E4769" t="s">
        <v>184</v>
      </c>
      <c r="F4769" t="s">
        <v>13941</v>
      </c>
      <c r="G4769" t="s">
        <v>161</v>
      </c>
      <c r="H4769" t="s">
        <v>135</v>
      </c>
      <c r="I4769" t="s">
        <v>136</v>
      </c>
      <c r="J4769" t="s">
        <v>137</v>
      </c>
      <c r="K4769" t="s">
        <v>138</v>
      </c>
      <c r="L4769" t="s">
        <v>13942</v>
      </c>
      <c r="M4769" t="s">
        <v>13943</v>
      </c>
      <c r="N4769">
        <v>0.61499999999999999</v>
      </c>
      <c r="O4769">
        <v>0</v>
      </c>
      <c r="P4769">
        <v>525</v>
      </c>
      <c r="Q4769">
        <v>0</v>
      </c>
      <c r="R4769">
        <v>0</v>
      </c>
      <c r="S4769">
        <v>0</v>
      </c>
      <c r="T4769">
        <v>24</v>
      </c>
      <c r="U4769">
        <v>0</v>
      </c>
      <c r="V4769">
        <v>0</v>
      </c>
      <c r="W4769">
        <v>0</v>
      </c>
      <c r="X4769">
        <v>86.413636840414696</v>
      </c>
      <c r="Y4769">
        <v>0</v>
      </c>
      <c r="Z4769">
        <v>0</v>
      </c>
      <c r="AA4769">
        <v>0</v>
      </c>
      <c r="AB4769">
        <v>47.326156086086414</v>
      </c>
      <c r="AC4769">
        <v>0</v>
      </c>
      <c r="AD4769">
        <v>0</v>
      </c>
      <c r="AE4769">
        <v>133.73979292650111</v>
      </c>
    </row>
    <row r="4770" spans="1:31" x14ac:dyDescent="0.25">
      <c r="A4770">
        <v>2387282</v>
      </c>
      <c r="B4770">
        <v>1</v>
      </c>
      <c r="C4770" t="s">
        <v>81</v>
      </c>
      <c r="D4770" t="s">
        <v>117</v>
      </c>
      <c r="E4770" t="s">
        <v>155</v>
      </c>
      <c r="F4770" t="s">
        <v>13944</v>
      </c>
      <c r="G4770" t="s">
        <v>203</v>
      </c>
      <c r="H4770" t="s">
        <v>135</v>
      </c>
      <c r="I4770" t="s">
        <v>136</v>
      </c>
      <c r="J4770" t="s">
        <v>137</v>
      </c>
      <c r="K4770" t="s">
        <v>138</v>
      </c>
      <c r="L4770" t="s">
        <v>13945</v>
      </c>
      <c r="M4770" t="s">
        <v>13946</v>
      </c>
      <c r="N4770">
        <v>0.92027777700000002</v>
      </c>
      <c r="O4770">
        <v>0</v>
      </c>
      <c r="P4770">
        <v>6</v>
      </c>
      <c r="Q4770">
        <v>0</v>
      </c>
      <c r="R4770">
        <v>0</v>
      </c>
      <c r="S4770">
        <v>0</v>
      </c>
      <c r="T4770">
        <v>1</v>
      </c>
      <c r="U4770">
        <v>0</v>
      </c>
      <c r="V4770">
        <v>0</v>
      </c>
      <c r="W4770">
        <v>0</v>
      </c>
      <c r="X4770">
        <v>0.79471527947130005</v>
      </c>
      <c r="Y4770">
        <v>0</v>
      </c>
      <c r="Z4770">
        <v>0</v>
      </c>
      <c r="AA4770">
        <v>0</v>
      </c>
      <c r="AB4770">
        <v>1.7986622901225</v>
      </c>
      <c r="AC4770">
        <v>0</v>
      </c>
      <c r="AD4770">
        <v>0</v>
      </c>
      <c r="AE4770">
        <v>2.5933775695937999</v>
      </c>
    </row>
    <row r="4771" spans="1:31" x14ac:dyDescent="0.25">
      <c r="A4771">
        <v>2387304</v>
      </c>
      <c r="B4771">
        <v>1</v>
      </c>
      <c r="C4771" t="s">
        <v>80</v>
      </c>
      <c r="D4771" t="s">
        <v>99</v>
      </c>
      <c r="E4771" t="s">
        <v>184</v>
      </c>
      <c r="F4771" t="s">
        <v>13947</v>
      </c>
      <c r="G4771" t="s">
        <v>867</v>
      </c>
      <c r="H4771" t="s">
        <v>135</v>
      </c>
      <c r="I4771" t="s">
        <v>136</v>
      </c>
      <c r="J4771" t="s">
        <v>137</v>
      </c>
      <c r="K4771" t="s">
        <v>138</v>
      </c>
      <c r="L4771" t="s">
        <v>13948</v>
      </c>
      <c r="M4771" t="s">
        <v>13949</v>
      </c>
      <c r="N4771">
        <v>2.5738888879999999</v>
      </c>
      <c r="O4771">
        <v>0</v>
      </c>
      <c r="P4771">
        <v>39</v>
      </c>
      <c r="Q4771">
        <v>0</v>
      </c>
      <c r="R4771">
        <v>1</v>
      </c>
      <c r="S4771">
        <v>0</v>
      </c>
      <c r="T4771">
        <v>7</v>
      </c>
      <c r="U4771">
        <v>0</v>
      </c>
      <c r="V4771">
        <v>0</v>
      </c>
      <c r="W4771">
        <v>0</v>
      </c>
      <c r="X4771">
        <v>15.466174276654501</v>
      </c>
      <c r="Y4771">
        <v>0</v>
      </c>
      <c r="Z4771">
        <v>0</v>
      </c>
      <c r="AA4771">
        <v>0</v>
      </c>
      <c r="AB4771">
        <v>10.098513360583082</v>
      </c>
      <c r="AC4771">
        <v>0</v>
      </c>
      <c r="AD4771">
        <v>0</v>
      </c>
      <c r="AE4771">
        <v>25.564687637237583</v>
      </c>
    </row>
    <row r="4772" spans="1:31" x14ac:dyDescent="0.25">
      <c r="A4772">
        <v>2387321</v>
      </c>
      <c r="B4772">
        <v>1</v>
      </c>
      <c r="C4772" t="s">
        <v>81</v>
      </c>
      <c r="D4772" t="s">
        <v>123</v>
      </c>
      <c r="E4772" t="s">
        <v>184</v>
      </c>
      <c r="F4772" t="s">
        <v>13950</v>
      </c>
      <c r="G4772" t="s">
        <v>172</v>
      </c>
      <c r="H4772" t="s">
        <v>135</v>
      </c>
      <c r="I4772" t="s">
        <v>136</v>
      </c>
      <c r="J4772" t="s">
        <v>137</v>
      </c>
      <c r="K4772" t="s">
        <v>138</v>
      </c>
      <c r="L4772" t="s">
        <v>13951</v>
      </c>
      <c r="M4772" t="s">
        <v>13952</v>
      </c>
      <c r="N4772">
        <v>2.6758333329999999</v>
      </c>
      <c r="O4772">
        <v>0</v>
      </c>
      <c r="P4772">
        <v>311</v>
      </c>
      <c r="Q4772">
        <v>0</v>
      </c>
      <c r="R4772">
        <v>6</v>
      </c>
      <c r="S4772">
        <v>0</v>
      </c>
      <c r="T4772">
        <v>27</v>
      </c>
      <c r="U4772">
        <v>0</v>
      </c>
      <c r="V4772">
        <v>1</v>
      </c>
      <c r="W4772">
        <v>0</v>
      </c>
      <c r="X4772">
        <v>193.30981996241232</v>
      </c>
      <c r="Y4772">
        <v>0</v>
      </c>
      <c r="Z4772">
        <v>3.1911507644683246</v>
      </c>
      <c r="AA4772">
        <v>0</v>
      </c>
      <c r="AB4772">
        <v>41.309825799702821</v>
      </c>
      <c r="AC4772">
        <v>0</v>
      </c>
      <c r="AD4772">
        <v>3.3160842470510001</v>
      </c>
      <c r="AE4772">
        <v>241.12688077363447</v>
      </c>
    </row>
    <row r="4773" spans="1:31" x14ac:dyDescent="0.25">
      <c r="A4773">
        <v>2387323</v>
      </c>
      <c r="B4773">
        <v>1</v>
      </c>
      <c r="C4773" t="s">
        <v>80</v>
      </c>
      <c r="D4773" t="s">
        <v>84</v>
      </c>
      <c r="E4773" t="s">
        <v>184</v>
      </c>
      <c r="F4773" t="s">
        <v>13953</v>
      </c>
      <c r="G4773" t="s">
        <v>157</v>
      </c>
      <c r="H4773" t="s">
        <v>135</v>
      </c>
      <c r="I4773" t="s">
        <v>136</v>
      </c>
      <c r="J4773" t="s">
        <v>137</v>
      </c>
      <c r="K4773" t="s">
        <v>138</v>
      </c>
      <c r="L4773" t="s">
        <v>13954</v>
      </c>
      <c r="M4773" t="s">
        <v>13955</v>
      </c>
      <c r="N4773">
        <v>4.6372222220000001</v>
      </c>
      <c r="O4773">
        <v>0</v>
      </c>
      <c r="P4773">
        <v>8</v>
      </c>
      <c r="Q4773">
        <v>0</v>
      </c>
      <c r="R4773">
        <v>0</v>
      </c>
      <c r="S4773">
        <v>0</v>
      </c>
      <c r="T4773">
        <v>102</v>
      </c>
      <c r="U4773">
        <v>0</v>
      </c>
      <c r="V4773">
        <v>3</v>
      </c>
      <c r="W4773">
        <v>0</v>
      </c>
      <c r="X4773">
        <v>7.5602763584711985</v>
      </c>
      <c r="Y4773">
        <v>0</v>
      </c>
      <c r="Z4773">
        <v>0</v>
      </c>
      <c r="AA4773">
        <v>0</v>
      </c>
      <c r="AB4773">
        <v>528.82772638509346</v>
      </c>
      <c r="AC4773">
        <v>0</v>
      </c>
      <c r="AD4773">
        <v>184.83527468754241</v>
      </c>
      <c r="AE4773">
        <v>721.22327743110714</v>
      </c>
    </row>
    <row r="4774" spans="1:31" x14ac:dyDescent="0.25">
      <c r="A4774">
        <v>2387325</v>
      </c>
      <c r="B4774">
        <v>1</v>
      </c>
      <c r="C4774" t="s">
        <v>80</v>
      </c>
      <c r="D4774" t="s">
        <v>98</v>
      </c>
      <c r="E4774" t="s">
        <v>184</v>
      </c>
      <c r="F4774" t="s">
        <v>13956</v>
      </c>
      <c r="G4774" t="s">
        <v>867</v>
      </c>
      <c r="H4774" t="s">
        <v>135</v>
      </c>
      <c r="I4774" t="s">
        <v>136</v>
      </c>
      <c r="J4774" t="s">
        <v>137</v>
      </c>
      <c r="K4774" t="s">
        <v>138</v>
      </c>
      <c r="L4774" t="s">
        <v>13957</v>
      </c>
      <c r="M4774" t="s">
        <v>13958</v>
      </c>
      <c r="N4774">
        <v>0.52305555500000001</v>
      </c>
      <c r="O4774">
        <v>0</v>
      </c>
      <c r="P4774">
        <v>71</v>
      </c>
      <c r="Q4774">
        <v>0</v>
      </c>
      <c r="R4774">
        <v>26</v>
      </c>
      <c r="S4774">
        <v>0</v>
      </c>
      <c r="T4774">
        <v>18</v>
      </c>
      <c r="U4774">
        <v>0</v>
      </c>
      <c r="V4774">
        <v>0</v>
      </c>
      <c r="W4774">
        <v>0</v>
      </c>
      <c r="X4774">
        <v>8.5808487949776691</v>
      </c>
      <c r="Y4774">
        <v>0</v>
      </c>
      <c r="Z4774">
        <v>25.95348545038264</v>
      </c>
      <c r="AA4774">
        <v>0</v>
      </c>
      <c r="AB4774">
        <v>12.257073931041333</v>
      </c>
      <c r="AC4774">
        <v>0</v>
      </c>
      <c r="AD4774">
        <v>0</v>
      </c>
      <c r="AE4774">
        <v>46.791408176401646</v>
      </c>
    </row>
    <row r="4775" spans="1:31" x14ac:dyDescent="0.25">
      <c r="A4775">
        <v>2374344</v>
      </c>
      <c r="B4775">
        <v>1</v>
      </c>
      <c r="C4775" t="s">
        <v>80</v>
      </c>
      <c r="D4775" t="s">
        <v>96</v>
      </c>
      <c r="E4775" t="s">
        <v>184</v>
      </c>
      <c r="F4775" t="s">
        <v>13959</v>
      </c>
      <c r="G4775" t="s">
        <v>199</v>
      </c>
      <c r="H4775" t="s">
        <v>135</v>
      </c>
      <c r="I4775" t="s">
        <v>136</v>
      </c>
      <c r="J4775" t="s">
        <v>137</v>
      </c>
      <c r="K4775" t="s">
        <v>138</v>
      </c>
      <c r="L4775" t="s">
        <v>13960</v>
      </c>
      <c r="M4775" t="s">
        <v>13961</v>
      </c>
      <c r="N4775">
        <v>1.648055555</v>
      </c>
      <c r="O4775">
        <v>0</v>
      </c>
      <c r="P4775">
        <v>190</v>
      </c>
      <c r="Q4775">
        <v>0</v>
      </c>
      <c r="R4775">
        <v>2</v>
      </c>
      <c r="S4775">
        <v>0</v>
      </c>
      <c r="T4775">
        <v>19</v>
      </c>
      <c r="U4775">
        <v>0</v>
      </c>
      <c r="V4775">
        <v>0</v>
      </c>
      <c r="W4775">
        <v>0</v>
      </c>
      <c r="X4775">
        <v>64.160250227245143</v>
      </c>
      <c r="Y4775">
        <v>0</v>
      </c>
      <c r="Z4775">
        <v>0.21417508472803334</v>
      </c>
      <c r="AA4775">
        <v>0</v>
      </c>
      <c r="AB4775">
        <v>41.764248289417665</v>
      </c>
      <c r="AC4775">
        <v>0</v>
      </c>
      <c r="AD4775">
        <v>0</v>
      </c>
      <c r="AE4775">
        <v>106.13867360139083</v>
      </c>
    </row>
    <row r="4776" spans="1:31" x14ac:dyDescent="0.25">
      <c r="A4776">
        <v>2374366</v>
      </c>
      <c r="B4776">
        <v>1</v>
      </c>
      <c r="C4776" t="s">
        <v>80</v>
      </c>
      <c r="D4776" t="s">
        <v>90</v>
      </c>
      <c r="E4776" t="s">
        <v>184</v>
      </c>
      <c r="F4776" t="s">
        <v>13962</v>
      </c>
      <c r="G4776" t="s">
        <v>558</v>
      </c>
      <c r="H4776" t="s">
        <v>135</v>
      </c>
      <c r="I4776" t="s">
        <v>136</v>
      </c>
      <c r="J4776" t="s">
        <v>137</v>
      </c>
      <c r="K4776" t="s">
        <v>138</v>
      </c>
      <c r="L4776" t="s">
        <v>13963</v>
      </c>
      <c r="M4776" t="s">
        <v>13964</v>
      </c>
      <c r="N4776">
        <v>2.7827777770000002</v>
      </c>
      <c r="O4776">
        <v>0</v>
      </c>
      <c r="P4776">
        <v>5</v>
      </c>
      <c r="Q4776">
        <v>0</v>
      </c>
      <c r="R4776">
        <v>0</v>
      </c>
      <c r="S4776">
        <v>0</v>
      </c>
      <c r="T4776">
        <v>169</v>
      </c>
      <c r="U4776">
        <v>0</v>
      </c>
      <c r="V4776">
        <v>2</v>
      </c>
      <c r="W4776">
        <v>0</v>
      </c>
      <c r="X4776">
        <v>1.986497572829125</v>
      </c>
      <c r="Y4776">
        <v>0</v>
      </c>
      <c r="Z4776">
        <v>0</v>
      </c>
      <c r="AA4776">
        <v>0</v>
      </c>
      <c r="AB4776">
        <v>475.76172872979458</v>
      </c>
      <c r="AC4776">
        <v>0</v>
      </c>
      <c r="AD4776">
        <v>471.1197502594822</v>
      </c>
      <c r="AE4776">
        <v>948.86797656210592</v>
      </c>
    </row>
    <row r="4777" spans="1:31" x14ac:dyDescent="0.25">
      <c r="A4777">
        <v>2374594</v>
      </c>
      <c r="B4777">
        <v>1</v>
      </c>
      <c r="C4777" t="s">
        <v>80</v>
      </c>
      <c r="D4777" t="s">
        <v>92</v>
      </c>
      <c r="E4777" t="s">
        <v>184</v>
      </c>
      <c r="F4777" t="s">
        <v>13775</v>
      </c>
      <c r="G4777" t="s">
        <v>630</v>
      </c>
      <c r="H4777" t="s">
        <v>135</v>
      </c>
      <c r="I4777" t="s">
        <v>136</v>
      </c>
      <c r="J4777" t="s">
        <v>137</v>
      </c>
      <c r="K4777" t="s">
        <v>138</v>
      </c>
      <c r="L4777" t="s">
        <v>13965</v>
      </c>
      <c r="M4777" t="s">
        <v>13966</v>
      </c>
      <c r="N4777">
        <v>0.91555555499999997</v>
      </c>
      <c r="O4777">
        <v>0</v>
      </c>
      <c r="P4777">
        <v>65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13.621086360558662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13.621086360558662</v>
      </c>
    </row>
    <row r="4778" spans="1:31" x14ac:dyDescent="0.25">
      <c r="A4778">
        <v>2374610</v>
      </c>
      <c r="B4778">
        <v>1</v>
      </c>
      <c r="C4778" t="s">
        <v>80</v>
      </c>
      <c r="D4778" t="s">
        <v>93</v>
      </c>
      <c r="E4778" t="s">
        <v>184</v>
      </c>
      <c r="F4778" t="s">
        <v>13967</v>
      </c>
      <c r="G4778" t="s">
        <v>199</v>
      </c>
      <c r="H4778" t="s">
        <v>135</v>
      </c>
      <c r="I4778" t="s">
        <v>136</v>
      </c>
      <c r="J4778" t="s">
        <v>137</v>
      </c>
      <c r="K4778" t="s">
        <v>138</v>
      </c>
      <c r="L4778" t="s">
        <v>13968</v>
      </c>
      <c r="M4778" t="s">
        <v>13969</v>
      </c>
      <c r="N4778">
        <v>4.926388888</v>
      </c>
      <c r="O4778">
        <v>0</v>
      </c>
      <c r="P4778">
        <v>2</v>
      </c>
      <c r="Q4778">
        <v>0</v>
      </c>
      <c r="R4778">
        <v>6</v>
      </c>
      <c r="S4778">
        <v>0</v>
      </c>
      <c r="T4778">
        <v>9</v>
      </c>
      <c r="U4778">
        <v>0</v>
      </c>
      <c r="V4778">
        <v>0</v>
      </c>
      <c r="W4778">
        <v>0</v>
      </c>
      <c r="X4778">
        <v>2.139633044896875</v>
      </c>
      <c r="Y4778">
        <v>0</v>
      </c>
      <c r="Z4778">
        <v>250.05366478973534</v>
      </c>
      <c r="AA4778">
        <v>0</v>
      </c>
      <c r="AB4778">
        <v>154.56871276447106</v>
      </c>
      <c r="AC4778">
        <v>0</v>
      </c>
      <c r="AD4778">
        <v>0</v>
      </c>
      <c r="AE4778">
        <v>406.76201059910329</v>
      </c>
    </row>
    <row r="4779" spans="1:31" x14ac:dyDescent="0.25">
      <c r="A4779">
        <v>2374645</v>
      </c>
      <c r="B4779">
        <v>1</v>
      </c>
      <c r="C4779" t="s">
        <v>80</v>
      </c>
      <c r="D4779" t="s">
        <v>97</v>
      </c>
      <c r="E4779" t="s">
        <v>184</v>
      </c>
      <c r="F4779" t="s">
        <v>13970</v>
      </c>
      <c r="G4779" t="s">
        <v>161</v>
      </c>
      <c r="H4779" t="s">
        <v>135</v>
      </c>
      <c r="I4779" t="s">
        <v>136</v>
      </c>
      <c r="J4779" t="s">
        <v>137</v>
      </c>
      <c r="K4779" t="s">
        <v>138</v>
      </c>
      <c r="L4779" t="s">
        <v>13971</v>
      </c>
      <c r="M4779" t="s">
        <v>13972</v>
      </c>
      <c r="N4779">
        <v>1.1630555549999999</v>
      </c>
      <c r="O4779">
        <v>0</v>
      </c>
      <c r="P4779">
        <v>220</v>
      </c>
      <c r="Q4779">
        <v>0</v>
      </c>
      <c r="R4779">
        <v>0</v>
      </c>
      <c r="S4779">
        <v>0</v>
      </c>
      <c r="T4779">
        <v>27</v>
      </c>
      <c r="U4779">
        <v>0</v>
      </c>
      <c r="V4779">
        <v>0</v>
      </c>
      <c r="W4779">
        <v>0</v>
      </c>
      <c r="X4779">
        <v>96.305207030420803</v>
      </c>
      <c r="Y4779">
        <v>0</v>
      </c>
      <c r="Z4779">
        <v>0</v>
      </c>
      <c r="AA4779">
        <v>0</v>
      </c>
      <c r="AB4779">
        <v>63.909942829716151</v>
      </c>
      <c r="AC4779">
        <v>0</v>
      </c>
      <c r="AD4779">
        <v>0</v>
      </c>
      <c r="AE4779">
        <v>160.21514986013696</v>
      </c>
    </row>
    <row r="4780" spans="1:31" x14ac:dyDescent="0.25">
      <c r="A4780">
        <v>2374650</v>
      </c>
      <c r="B4780">
        <v>1</v>
      </c>
      <c r="C4780" t="s">
        <v>80</v>
      </c>
      <c r="D4780" t="s">
        <v>84</v>
      </c>
      <c r="E4780" t="s">
        <v>184</v>
      </c>
      <c r="F4780" t="s">
        <v>13723</v>
      </c>
      <c r="G4780" t="s">
        <v>199</v>
      </c>
      <c r="H4780" t="s">
        <v>135</v>
      </c>
      <c r="I4780" t="s">
        <v>136</v>
      </c>
      <c r="J4780" t="s">
        <v>137</v>
      </c>
      <c r="K4780" t="s">
        <v>138</v>
      </c>
      <c r="L4780" t="s">
        <v>13973</v>
      </c>
      <c r="M4780" t="s">
        <v>13974</v>
      </c>
      <c r="N4780">
        <v>2.8913888879999998</v>
      </c>
      <c r="O4780">
        <v>0</v>
      </c>
      <c r="P4780">
        <v>42</v>
      </c>
      <c r="Q4780">
        <v>0</v>
      </c>
      <c r="R4780">
        <v>0</v>
      </c>
      <c r="S4780">
        <v>0</v>
      </c>
      <c r="T4780">
        <v>68</v>
      </c>
      <c r="U4780">
        <v>0</v>
      </c>
      <c r="V4780">
        <v>0</v>
      </c>
      <c r="W4780">
        <v>0</v>
      </c>
      <c r="X4780">
        <v>54.982589636569145</v>
      </c>
      <c r="Y4780">
        <v>0</v>
      </c>
      <c r="Z4780">
        <v>0</v>
      </c>
      <c r="AA4780">
        <v>0</v>
      </c>
      <c r="AB4780">
        <v>554.83546609370364</v>
      </c>
      <c r="AC4780">
        <v>0</v>
      </c>
      <c r="AD4780">
        <v>0</v>
      </c>
      <c r="AE4780">
        <v>609.81805573027282</v>
      </c>
    </row>
    <row r="4781" spans="1:31" x14ac:dyDescent="0.25">
      <c r="A4781">
        <v>2374761</v>
      </c>
      <c r="B4781">
        <v>1</v>
      </c>
      <c r="C4781" t="s">
        <v>80</v>
      </c>
      <c r="D4781" t="s">
        <v>108</v>
      </c>
      <c r="E4781" t="s">
        <v>184</v>
      </c>
      <c r="F4781" t="s">
        <v>13975</v>
      </c>
      <c r="G4781" t="s">
        <v>558</v>
      </c>
      <c r="H4781" t="s">
        <v>135</v>
      </c>
      <c r="I4781" t="s">
        <v>136</v>
      </c>
      <c r="J4781" t="s">
        <v>137</v>
      </c>
      <c r="K4781" t="s">
        <v>138</v>
      </c>
      <c r="L4781" t="s">
        <v>13976</v>
      </c>
      <c r="M4781" t="s">
        <v>13977</v>
      </c>
      <c r="N4781">
        <v>2.2172222220000002</v>
      </c>
      <c r="O4781">
        <v>0</v>
      </c>
      <c r="P4781">
        <v>32</v>
      </c>
      <c r="Q4781">
        <v>0</v>
      </c>
      <c r="R4781">
        <v>10</v>
      </c>
      <c r="S4781">
        <v>0</v>
      </c>
      <c r="T4781">
        <v>6</v>
      </c>
      <c r="U4781">
        <v>0</v>
      </c>
      <c r="V4781">
        <v>0</v>
      </c>
      <c r="W4781">
        <v>0</v>
      </c>
      <c r="X4781">
        <v>14.422721105466175</v>
      </c>
      <c r="Y4781">
        <v>0</v>
      </c>
      <c r="Z4781">
        <v>11.952212594587035</v>
      </c>
      <c r="AA4781">
        <v>0</v>
      </c>
      <c r="AB4781">
        <v>10.010325966948301</v>
      </c>
      <c r="AC4781">
        <v>0</v>
      </c>
      <c r="AD4781">
        <v>0</v>
      </c>
      <c r="AE4781">
        <v>36.385259667001513</v>
      </c>
    </row>
    <row r="4782" spans="1:31" x14ac:dyDescent="0.25">
      <c r="A4782">
        <v>2374780</v>
      </c>
      <c r="B4782">
        <v>1</v>
      </c>
      <c r="C4782" t="s">
        <v>81</v>
      </c>
      <c r="D4782" t="s">
        <v>118</v>
      </c>
      <c r="E4782" t="s">
        <v>184</v>
      </c>
      <c r="F4782" t="s">
        <v>13978</v>
      </c>
      <c r="G4782" t="s">
        <v>199</v>
      </c>
      <c r="H4782" t="s">
        <v>135</v>
      </c>
      <c r="I4782" t="s">
        <v>136</v>
      </c>
      <c r="J4782" t="s">
        <v>137</v>
      </c>
      <c r="K4782" t="s">
        <v>138</v>
      </c>
      <c r="L4782" t="s">
        <v>13979</v>
      </c>
      <c r="M4782" t="s">
        <v>13980</v>
      </c>
      <c r="N4782">
        <v>4.489166666</v>
      </c>
      <c r="O4782">
        <v>0</v>
      </c>
      <c r="P4782">
        <v>20</v>
      </c>
      <c r="Q4782">
        <v>0</v>
      </c>
      <c r="R4782">
        <v>9</v>
      </c>
      <c r="S4782">
        <v>0</v>
      </c>
      <c r="T4782">
        <v>0</v>
      </c>
      <c r="U4782">
        <v>0</v>
      </c>
      <c r="V4782">
        <v>1</v>
      </c>
      <c r="W4782">
        <v>0</v>
      </c>
      <c r="X4782">
        <v>60.497145768423529</v>
      </c>
      <c r="Y4782">
        <v>0</v>
      </c>
      <c r="Z4782">
        <v>60.856177151315997</v>
      </c>
      <c r="AA4782">
        <v>0</v>
      </c>
      <c r="AB4782">
        <v>0</v>
      </c>
      <c r="AC4782">
        <v>0</v>
      </c>
      <c r="AD4782">
        <v>382.92615538300674</v>
      </c>
      <c r="AE4782">
        <v>504.27947830274627</v>
      </c>
    </row>
    <row r="4783" spans="1:31" x14ac:dyDescent="0.25">
      <c r="A4783">
        <v>2374786</v>
      </c>
      <c r="B4783">
        <v>1</v>
      </c>
      <c r="C4783" t="s">
        <v>81</v>
      </c>
      <c r="D4783" t="s">
        <v>115</v>
      </c>
      <c r="E4783" t="s">
        <v>155</v>
      </c>
      <c r="F4783" t="s">
        <v>13981</v>
      </c>
      <c r="G4783" t="s">
        <v>203</v>
      </c>
      <c r="H4783" t="s">
        <v>135</v>
      </c>
      <c r="I4783" t="s">
        <v>136</v>
      </c>
      <c r="J4783" t="s">
        <v>137</v>
      </c>
      <c r="K4783" t="s">
        <v>138</v>
      </c>
      <c r="L4783" t="s">
        <v>13982</v>
      </c>
      <c r="M4783" t="s">
        <v>13983</v>
      </c>
      <c r="N4783">
        <v>1.270277777</v>
      </c>
      <c r="O4783">
        <v>0</v>
      </c>
      <c r="P4783">
        <v>48</v>
      </c>
      <c r="Q4783">
        <v>0</v>
      </c>
      <c r="R4783">
        <v>0</v>
      </c>
      <c r="S4783">
        <v>0</v>
      </c>
      <c r="T4783">
        <v>2</v>
      </c>
      <c r="U4783">
        <v>0</v>
      </c>
      <c r="V4783">
        <v>0</v>
      </c>
      <c r="W4783">
        <v>0</v>
      </c>
      <c r="X4783">
        <v>8.4124393773308199</v>
      </c>
      <c r="Y4783">
        <v>0</v>
      </c>
      <c r="Z4783">
        <v>0</v>
      </c>
      <c r="AA4783">
        <v>0</v>
      </c>
      <c r="AB4783">
        <v>0.3568271819649167</v>
      </c>
      <c r="AC4783">
        <v>0</v>
      </c>
      <c r="AD4783">
        <v>0</v>
      </c>
      <c r="AE4783">
        <v>8.7692665592957368</v>
      </c>
    </row>
    <row r="4784" spans="1:31" x14ac:dyDescent="0.25">
      <c r="A4784">
        <v>2374794</v>
      </c>
      <c r="B4784">
        <v>1</v>
      </c>
      <c r="C4784" t="s">
        <v>80</v>
      </c>
      <c r="D4784" t="s">
        <v>93</v>
      </c>
      <c r="E4784" t="s">
        <v>155</v>
      </c>
      <c r="F4784" t="s">
        <v>13984</v>
      </c>
      <c r="G4784" t="s">
        <v>203</v>
      </c>
      <c r="H4784" t="s">
        <v>135</v>
      </c>
      <c r="I4784" t="s">
        <v>136</v>
      </c>
      <c r="J4784" t="s">
        <v>137</v>
      </c>
      <c r="K4784" t="s">
        <v>138</v>
      </c>
      <c r="L4784" t="s">
        <v>13985</v>
      </c>
      <c r="M4784" t="s">
        <v>13986</v>
      </c>
      <c r="N4784">
        <v>2.2894444439999999</v>
      </c>
      <c r="O4784">
        <v>0</v>
      </c>
      <c r="P4784">
        <v>0</v>
      </c>
      <c r="Q4784">
        <v>0</v>
      </c>
      <c r="R4784">
        <v>2</v>
      </c>
      <c r="S4784">
        <v>0</v>
      </c>
      <c r="T4784">
        <v>1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6.2972444444288502</v>
      </c>
      <c r="AA4784">
        <v>0</v>
      </c>
      <c r="AB4784">
        <v>3.6414420523662496</v>
      </c>
      <c r="AC4784">
        <v>0</v>
      </c>
      <c r="AD4784">
        <v>0</v>
      </c>
      <c r="AE4784">
        <v>9.9386864967950999</v>
      </c>
    </row>
    <row r="4785" spans="1:31" x14ac:dyDescent="0.25">
      <c r="A4785">
        <v>2374801</v>
      </c>
      <c r="B4785">
        <v>1</v>
      </c>
      <c r="C4785" t="s">
        <v>81</v>
      </c>
      <c r="D4785" t="s">
        <v>115</v>
      </c>
      <c r="E4785" t="s">
        <v>184</v>
      </c>
      <c r="F4785" t="s">
        <v>13987</v>
      </c>
      <c r="G4785" t="s">
        <v>199</v>
      </c>
      <c r="H4785" t="s">
        <v>135</v>
      </c>
      <c r="I4785" t="s">
        <v>136</v>
      </c>
      <c r="J4785" t="s">
        <v>137</v>
      </c>
      <c r="K4785" t="s">
        <v>138</v>
      </c>
      <c r="L4785" t="s">
        <v>13988</v>
      </c>
      <c r="M4785" t="s">
        <v>13989</v>
      </c>
      <c r="N4785">
        <v>1.3544444440000001</v>
      </c>
      <c r="O4785">
        <v>0</v>
      </c>
      <c r="P4785">
        <v>60</v>
      </c>
      <c r="Q4785">
        <v>0</v>
      </c>
      <c r="R4785">
        <v>0</v>
      </c>
      <c r="S4785">
        <v>0</v>
      </c>
      <c r="T4785">
        <v>5</v>
      </c>
      <c r="U4785">
        <v>0</v>
      </c>
      <c r="V4785">
        <v>0</v>
      </c>
      <c r="W4785">
        <v>0</v>
      </c>
      <c r="X4785">
        <v>14.747022529576389</v>
      </c>
      <c r="Y4785">
        <v>0</v>
      </c>
      <c r="Z4785">
        <v>0</v>
      </c>
      <c r="AA4785">
        <v>0</v>
      </c>
      <c r="AB4785">
        <v>3.0474016536215003</v>
      </c>
      <c r="AC4785">
        <v>0</v>
      </c>
      <c r="AD4785">
        <v>0</v>
      </c>
      <c r="AE4785">
        <v>17.79442418319789</v>
      </c>
    </row>
    <row r="4786" spans="1:31" x14ac:dyDescent="0.25">
      <c r="A4786">
        <v>2374816</v>
      </c>
      <c r="B4786">
        <v>1</v>
      </c>
      <c r="C4786" t="s">
        <v>81</v>
      </c>
      <c r="D4786" t="s">
        <v>127</v>
      </c>
      <c r="E4786" t="s">
        <v>184</v>
      </c>
      <c r="F4786" t="s">
        <v>13990</v>
      </c>
      <c r="G4786" t="s">
        <v>199</v>
      </c>
      <c r="H4786" t="s">
        <v>135</v>
      </c>
      <c r="I4786" t="s">
        <v>136</v>
      </c>
      <c r="J4786" t="s">
        <v>137</v>
      </c>
      <c r="K4786" t="s">
        <v>138</v>
      </c>
      <c r="L4786" t="s">
        <v>13991</v>
      </c>
      <c r="M4786" t="s">
        <v>13992</v>
      </c>
      <c r="N4786">
        <v>6.01</v>
      </c>
      <c r="O4786">
        <v>0</v>
      </c>
      <c r="P4786">
        <v>59</v>
      </c>
      <c r="Q4786">
        <v>0</v>
      </c>
      <c r="R4786">
        <v>15</v>
      </c>
      <c r="S4786">
        <v>0</v>
      </c>
      <c r="T4786">
        <v>1</v>
      </c>
      <c r="U4786">
        <v>0</v>
      </c>
      <c r="V4786">
        <v>0</v>
      </c>
      <c r="W4786">
        <v>0</v>
      </c>
      <c r="X4786">
        <v>68.633287249000588</v>
      </c>
      <c r="Y4786">
        <v>0</v>
      </c>
      <c r="Z4786">
        <v>108.79986537119254</v>
      </c>
      <c r="AA4786">
        <v>0</v>
      </c>
      <c r="AB4786">
        <v>0.43129540465800004</v>
      </c>
      <c r="AC4786">
        <v>0</v>
      </c>
      <c r="AD4786">
        <v>0</v>
      </c>
      <c r="AE4786">
        <v>177.86444802485113</v>
      </c>
    </row>
    <row r="4787" spans="1:31" x14ac:dyDescent="0.25">
      <c r="A4787">
        <v>2374847</v>
      </c>
      <c r="B4787">
        <v>1</v>
      </c>
      <c r="C4787" t="s">
        <v>80</v>
      </c>
      <c r="D4787" t="s">
        <v>98</v>
      </c>
      <c r="E4787" t="s">
        <v>184</v>
      </c>
      <c r="F4787" t="s">
        <v>13993</v>
      </c>
      <c r="G4787" t="s">
        <v>1445</v>
      </c>
      <c r="H4787" t="s">
        <v>135</v>
      </c>
      <c r="I4787" t="s">
        <v>136</v>
      </c>
      <c r="J4787" t="s">
        <v>5</v>
      </c>
      <c r="K4787" t="s">
        <v>138</v>
      </c>
      <c r="L4787" t="s">
        <v>13994</v>
      </c>
      <c r="M4787" t="s">
        <v>13995</v>
      </c>
      <c r="N4787">
        <v>1.22</v>
      </c>
      <c r="O4787">
        <v>0</v>
      </c>
      <c r="P4787">
        <v>442</v>
      </c>
      <c r="Q4787">
        <v>0</v>
      </c>
      <c r="R4787">
        <v>2</v>
      </c>
      <c r="S4787">
        <v>0</v>
      </c>
      <c r="T4787">
        <v>34</v>
      </c>
      <c r="U4787">
        <v>0</v>
      </c>
      <c r="V4787">
        <v>0</v>
      </c>
      <c r="W4787">
        <v>0</v>
      </c>
      <c r="X4787">
        <v>148.83127159129134</v>
      </c>
      <c r="Y4787">
        <v>0</v>
      </c>
      <c r="Z4787">
        <v>2.3230907879256</v>
      </c>
      <c r="AA4787">
        <v>0</v>
      </c>
      <c r="AB4787">
        <v>28.406999698200007</v>
      </c>
      <c r="AC4787">
        <v>0</v>
      </c>
      <c r="AD4787">
        <v>0</v>
      </c>
      <c r="AE4787">
        <v>179.56136207741693</v>
      </c>
    </row>
    <row r="4788" spans="1:31" x14ac:dyDescent="0.25">
      <c r="A4788">
        <v>2374913</v>
      </c>
      <c r="B4788">
        <v>1</v>
      </c>
      <c r="C4788" t="s">
        <v>80</v>
      </c>
      <c r="D4788" t="s">
        <v>94</v>
      </c>
      <c r="E4788" t="s">
        <v>184</v>
      </c>
      <c r="F4788" t="s">
        <v>13996</v>
      </c>
      <c r="G4788" t="s">
        <v>495</v>
      </c>
      <c r="H4788" t="s">
        <v>135</v>
      </c>
      <c r="I4788" t="s">
        <v>136</v>
      </c>
      <c r="J4788" t="s">
        <v>137</v>
      </c>
      <c r="K4788" t="s">
        <v>138</v>
      </c>
      <c r="L4788" t="s">
        <v>13997</v>
      </c>
      <c r="M4788" t="s">
        <v>13998</v>
      </c>
      <c r="N4788">
        <v>1.5041666659999999</v>
      </c>
      <c r="O4788">
        <v>0</v>
      </c>
      <c r="P4788">
        <v>144</v>
      </c>
      <c r="Q4788">
        <v>0</v>
      </c>
      <c r="R4788">
        <v>0</v>
      </c>
      <c r="S4788">
        <v>0</v>
      </c>
      <c r="T4788">
        <v>4</v>
      </c>
      <c r="U4788">
        <v>0</v>
      </c>
      <c r="V4788">
        <v>0</v>
      </c>
      <c r="W4788">
        <v>0</v>
      </c>
      <c r="X4788">
        <v>18.102404055181864</v>
      </c>
      <c r="Y4788">
        <v>0</v>
      </c>
      <c r="Z4788">
        <v>0</v>
      </c>
      <c r="AA4788">
        <v>0</v>
      </c>
      <c r="AB4788">
        <v>0.75556354183090002</v>
      </c>
      <c r="AC4788">
        <v>0</v>
      </c>
      <c r="AD4788">
        <v>0</v>
      </c>
      <c r="AE4788">
        <v>18.857967597012763</v>
      </c>
    </row>
    <row r="4789" spans="1:31" x14ac:dyDescent="0.25">
      <c r="A4789">
        <v>2374950</v>
      </c>
      <c r="B4789">
        <v>1</v>
      </c>
      <c r="C4789" t="s">
        <v>80</v>
      </c>
      <c r="D4789" t="s">
        <v>104</v>
      </c>
      <c r="E4789" t="s">
        <v>184</v>
      </c>
      <c r="F4789" t="s">
        <v>13999</v>
      </c>
      <c r="G4789" t="s">
        <v>199</v>
      </c>
      <c r="H4789" t="s">
        <v>135</v>
      </c>
      <c r="I4789" t="s">
        <v>136</v>
      </c>
      <c r="J4789" t="s">
        <v>137</v>
      </c>
      <c r="K4789" t="s">
        <v>138</v>
      </c>
      <c r="L4789" t="s">
        <v>14000</v>
      </c>
      <c r="M4789" t="s">
        <v>14001</v>
      </c>
      <c r="N4789">
        <v>1.2183333329999999</v>
      </c>
      <c r="O4789">
        <v>0</v>
      </c>
      <c r="P4789">
        <v>3</v>
      </c>
      <c r="Q4789">
        <v>0</v>
      </c>
      <c r="R4789">
        <v>24</v>
      </c>
      <c r="S4789">
        <v>0</v>
      </c>
      <c r="T4789">
        <v>8</v>
      </c>
      <c r="U4789">
        <v>0</v>
      </c>
      <c r="V4789">
        <v>0</v>
      </c>
      <c r="W4789">
        <v>0</v>
      </c>
      <c r="X4789">
        <v>1.5650206710835666</v>
      </c>
      <c r="Y4789">
        <v>0</v>
      </c>
      <c r="Z4789">
        <v>8.8033683831471254</v>
      </c>
      <c r="AA4789">
        <v>0</v>
      </c>
      <c r="AB4789">
        <v>2.7638007666169995</v>
      </c>
      <c r="AC4789">
        <v>0</v>
      </c>
      <c r="AD4789">
        <v>0</v>
      </c>
      <c r="AE4789">
        <v>13.132189820847691</v>
      </c>
    </row>
    <row r="4790" spans="1:31" x14ac:dyDescent="0.25">
      <c r="A4790">
        <v>2374967</v>
      </c>
      <c r="B4790">
        <v>1</v>
      </c>
      <c r="C4790" t="s">
        <v>80</v>
      </c>
      <c r="D4790" t="s">
        <v>88</v>
      </c>
      <c r="E4790" t="s">
        <v>184</v>
      </c>
      <c r="F4790" t="s">
        <v>14002</v>
      </c>
      <c r="G4790" t="s">
        <v>199</v>
      </c>
      <c r="H4790" t="s">
        <v>135</v>
      </c>
      <c r="I4790" t="s">
        <v>136</v>
      </c>
      <c r="J4790" t="s">
        <v>137</v>
      </c>
      <c r="K4790" t="s">
        <v>138</v>
      </c>
      <c r="L4790" t="s">
        <v>14003</v>
      </c>
      <c r="M4790" t="s">
        <v>14004</v>
      </c>
      <c r="N4790">
        <v>2.3258333329999998</v>
      </c>
      <c r="O4790">
        <v>0</v>
      </c>
      <c r="P4790">
        <v>199</v>
      </c>
      <c r="Q4790">
        <v>0</v>
      </c>
      <c r="R4790">
        <v>0</v>
      </c>
      <c r="S4790">
        <v>0</v>
      </c>
      <c r="T4790">
        <v>25</v>
      </c>
      <c r="U4790">
        <v>0</v>
      </c>
      <c r="V4790">
        <v>0</v>
      </c>
      <c r="W4790">
        <v>0</v>
      </c>
      <c r="X4790">
        <v>126.20655565340252</v>
      </c>
      <c r="Y4790">
        <v>0</v>
      </c>
      <c r="Z4790">
        <v>0</v>
      </c>
      <c r="AA4790">
        <v>0</v>
      </c>
      <c r="AB4790">
        <v>31.201052980502666</v>
      </c>
      <c r="AC4790">
        <v>0</v>
      </c>
      <c r="AD4790">
        <v>0</v>
      </c>
      <c r="AE4790">
        <v>157.40760863390517</v>
      </c>
    </row>
    <row r="4791" spans="1:31" x14ac:dyDescent="0.25">
      <c r="A4791">
        <v>2374338</v>
      </c>
      <c r="B4791">
        <v>1</v>
      </c>
      <c r="C4791" t="s">
        <v>80</v>
      </c>
      <c r="D4791" t="s">
        <v>93</v>
      </c>
      <c r="E4791" t="s">
        <v>184</v>
      </c>
      <c r="F4791" t="s">
        <v>14005</v>
      </c>
      <c r="G4791" t="s">
        <v>199</v>
      </c>
      <c r="H4791" t="s">
        <v>135</v>
      </c>
      <c r="I4791" t="s">
        <v>136</v>
      </c>
      <c r="J4791" t="s">
        <v>137</v>
      </c>
      <c r="K4791" t="s">
        <v>138</v>
      </c>
      <c r="L4791" t="s">
        <v>14006</v>
      </c>
      <c r="M4791" t="s">
        <v>14007</v>
      </c>
      <c r="N4791">
        <v>1.4794444440000001</v>
      </c>
      <c r="O4791">
        <v>0</v>
      </c>
      <c r="P4791">
        <v>116</v>
      </c>
      <c r="Q4791">
        <v>0</v>
      </c>
      <c r="R4791">
        <v>5</v>
      </c>
      <c r="S4791">
        <v>0</v>
      </c>
      <c r="T4791">
        <v>23</v>
      </c>
      <c r="U4791">
        <v>0</v>
      </c>
      <c r="V4791">
        <v>0</v>
      </c>
      <c r="W4791">
        <v>0</v>
      </c>
      <c r="X4791">
        <v>36.195999775806179</v>
      </c>
      <c r="Y4791">
        <v>0</v>
      </c>
      <c r="Z4791">
        <v>8.3919832266420009</v>
      </c>
      <c r="AA4791">
        <v>0</v>
      </c>
      <c r="AB4791">
        <v>28.357300931104348</v>
      </c>
      <c r="AC4791">
        <v>0</v>
      </c>
      <c r="AD4791">
        <v>0</v>
      </c>
      <c r="AE4791">
        <v>72.945283933552531</v>
      </c>
    </row>
    <row r="4792" spans="1:31" x14ac:dyDescent="0.25">
      <c r="A4792">
        <v>2374436</v>
      </c>
      <c r="B4792">
        <v>1</v>
      </c>
      <c r="C4792" t="s">
        <v>80</v>
      </c>
      <c r="D4792" t="s">
        <v>97</v>
      </c>
      <c r="E4792" t="s">
        <v>184</v>
      </c>
      <c r="F4792" t="s">
        <v>14008</v>
      </c>
      <c r="G4792" t="s">
        <v>12626</v>
      </c>
      <c r="H4792" t="s">
        <v>135</v>
      </c>
      <c r="I4792" t="s">
        <v>136</v>
      </c>
      <c r="J4792" t="s">
        <v>137</v>
      </c>
      <c r="K4792" t="s">
        <v>138</v>
      </c>
      <c r="L4792" t="s">
        <v>14009</v>
      </c>
      <c r="M4792" t="s">
        <v>14010</v>
      </c>
      <c r="N4792">
        <v>0.19083333299999999</v>
      </c>
      <c r="O4792">
        <v>0</v>
      </c>
      <c r="P4792">
        <v>142</v>
      </c>
      <c r="Q4792">
        <v>0</v>
      </c>
      <c r="R4792">
        <v>0</v>
      </c>
      <c r="S4792">
        <v>0</v>
      </c>
      <c r="T4792">
        <v>4</v>
      </c>
      <c r="U4792">
        <v>0</v>
      </c>
      <c r="V4792">
        <v>0</v>
      </c>
      <c r="W4792">
        <v>0</v>
      </c>
      <c r="X4792">
        <v>10.584537496885424</v>
      </c>
      <c r="Y4792">
        <v>0</v>
      </c>
      <c r="Z4792">
        <v>0</v>
      </c>
      <c r="AA4792">
        <v>0</v>
      </c>
      <c r="AB4792">
        <v>1.1649718580430999</v>
      </c>
      <c r="AC4792">
        <v>0</v>
      </c>
      <c r="AD4792">
        <v>0</v>
      </c>
      <c r="AE4792">
        <v>11.749509354928524</v>
      </c>
    </row>
    <row r="4793" spans="1:31" x14ac:dyDescent="0.25">
      <c r="A4793">
        <v>2374704</v>
      </c>
      <c r="B4793">
        <v>1</v>
      </c>
      <c r="C4793" t="s">
        <v>80</v>
      </c>
      <c r="D4793" t="s">
        <v>109</v>
      </c>
      <c r="E4793" t="s">
        <v>184</v>
      </c>
      <c r="F4793" t="s">
        <v>14011</v>
      </c>
      <c r="G4793" t="s">
        <v>12626</v>
      </c>
      <c r="H4793" t="s">
        <v>135</v>
      </c>
      <c r="I4793" t="s">
        <v>136</v>
      </c>
      <c r="J4793" t="s">
        <v>137</v>
      </c>
      <c r="K4793" t="s">
        <v>138</v>
      </c>
      <c r="L4793" t="s">
        <v>14012</v>
      </c>
      <c r="M4793" t="s">
        <v>14013</v>
      </c>
      <c r="N4793">
        <v>0.42694444399999998</v>
      </c>
      <c r="O4793">
        <v>0</v>
      </c>
      <c r="P4793">
        <v>9</v>
      </c>
      <c r="Q4793">
        <v>0</v>
      </c>
      <c r="R4793">
        <v>8</v>
      </c>
      <c r="S4793">
        <v>0</v>
      </c>
      <c r="T4793">
        <v>18</v>
      </c>
      <c r="U4793">
        <v>0</v>
      </c>
      <c r="V4793">
        <v>0</v>
      </c>
      <c r="W4793">
        <v>0</v>
      </c>
      <c r="X4793">
        <v>0.89180615577733346</v>
      </c>
      <c r="Y4793">
        <v>0</v>
      </c>
      <c r="Z4793">
        <v>1.816570617429125</v>
      </c>
      <c r="AA4793">
        <v>0</v>
      </c>
      <c r="AB4793">
        <v>12.128393049044416</v>
      </c>
      <c r="AC4793">
        <v>0</v>
      </c>
      <c r="AD4793">
        <v>0</v>
      </c>
      <c r="AE4793">
        <v>14.836769822250874</v>
      </c>
    </row>
    <row r="4794" spans="1:31" x14ac:dyDescent="0.25">
      <c r="A4794">
        <v>2374292</v>
      </c>
      <c r="B4794">
        <v>1</v>
      </c>
      <c r="C4794" t="s">
        <v>80</v>
      </c>
      <c r="D4794" t="s">
        <v>82</v>
      </c>
      <c r="E4794" t="s">
        <v>184</v>
      </c>
      <c r="F4794" t="s">
        <v>13778</v>
      </c>
      <c r="G4794" t="s">
        <v>425</v>
      </c>
      <c r="H4794" t="s">
        <v>135</v>
      </c>
      <c r="I4794" t="s">
        <v>136</v>
      </c>
      <c r="J4794" t="s">
        <v>137</v>
      </c>
      <c r="K4794" t="s">
        <v>138</v>
      </c>
      <c r="L4794" t="s">
        <v>14014</v>
      </c>
      <c r="M4794" t="s">
        <v>14015</v>
      </c>
      <c r="N4794">
        <v>0.90138888800000005</v>
      </c>
      <c r="O4794">
        <v>0</v>
      </c>
      <c r="P4794">
        <v>299</v>
      </c>
      <c r="Q4794">
        <v>0</v>
      </c>
      <c r="R4794">
        <v>0</v>
      </c>
      <c r="S4794">
        <v>0</v>
      </c>
      <c r="T4794">
        <v>21</v>
      </c>
      <c r="U4794">
        <v>0</v>
      </c>
      <c r="V4794">
        <v>0</v>
      </c>
      <c r="W4794">
        <v>0</v>
      </c>
      <c r="X4794">
        <v>27.556601499458807</v>
      </c>
      <c r="Y4794">
        <v>0</v>
      </c>
      <c r="Z4794">
        <v>0</v>
      </c>
      <c r="AA4794">
        <v>0</v>
      </c>
      <c r="AB4794">
        <v>11.851489677326386</v>
      </c>
      <c r="AC4794">
        <v>0</v>
      </c>
      <c r="AD4794">
        <v>0</v>
      </c>
      <c r="AE4794">
        <v>39.408091176785192</v>
      </c>
    </row>
    <row r="4795" spans="1:31" x14ac:dyDescent="0.25">
      <c r="A4795">
        <v>2374337</v>
      </c>
      <c r="B4795">
        <v>1</v>
      </c>
      <c r="C4795" t="s">
        <v>81</v>
      </c>
      <c r="D4795" t="s">
        <v>113</v>
      </c>
      <c r="E4795" t="s">
        <v>184</v>
      </c>
      <c r="F4795" t="s">
        <v>14016</v>
      </c>
      <c r="G4795" t="s">
        <v>199</v>
      </c>
      <c r="H4795" t="s">
        <v>135</v>
      </c>
      <c r="I4795" t="s">
        <v>136</v>
      </c>
      <c r="J4795" t="s">
        <v>137</v>
      </c>
      <c r="K4795" t="s">
        <v>138</v>
      </c>
      <c r="L4795" t="s">
        <v>14017</v>
      </c>
      <c r="M4795" t="s">
        <v>14018</v>
      </c>
      <c r="N4795">
        <v>0.68694444399999999</v>
      </c>
      <c r="O4795">
        <v>0</v>
      </c>
      <c r="P4795">
        <v>343</v>
      </c>
      <c r="Q4795">
        <v>0</v>
      </c>
      <c r="R4795">
        <v>0</v>
      </c>
      <c r="S4795">
        <v>0</v>
      </c>
      <c r="T4795">
        <v>22</v>
      </c>
      <c r="U4795">
        <v>0</v>
      </c>
      <c r="V4795">
        <v>0</v>
      </c>
      <c r="W4795">
        <v>0</v>
      </c>
      <c r="X4795">
        <v>44.35555234528303</v>
      </c>
      <c r="Y4795">
        <v>0</v>
      </c>
      <c r="Z4795">
        <v>0</v>
      </c>
      <c r="AA4795">
        <v>0</v>
      </c>
      <c r="AB4795">
        <v>10.399923041518933</v>
      </c>
      <c r="AC4795">
        <v>0</v>
      </c>
      <c r="AD4795">
        <v>0</v>
      </c>
      <c r="AE4795">
        <v>54.755475386801962</v>
      </c>
    </row>
    <row r="4796" spans="1:31" x14ac:dyDescent="0.25">
      <c r="A4796">
        <v>2385818</v>
      </c>
      <c r="B4796">
        <v>1</v>
      </c>
      <c r="C4796" t="s">
        <v>80</v>
      </c>
      <c r="D4796" t="s">
        <v>108</v>
      </c>
      <c r="E4796" t="s">
        <v>184</v>
      </c>
      <c r="F4796" t="s">
        <v>14019</v>
      </c>
      <c r="G4796" t="s">
        <v>353</v>
      </c>
      <c r="H4796" t="s">
        <v>135</v>
      </c>
      <c r="I4796" t="s">
        <v>136</v>
      </c>
      <c r="J4796" t="s">
        <v>137</v>
      </c>
      <c r="K4796" t="s">
        <v>294</v>
      </c>
      <c r="L4796" t="s">
        <v>14020</v>
      </c>
      <c r="M4796" t="s">
        <v>14021</v>
      </c>
      <c r="N4796">
        <v>8.0033333330000005</v>
      </c>
      <c r="O4796">
        <v>0</v>
      </c>
      <c r="P4796">
        <v>31</v>
      </c>
      <c r="Q4796">
        <v>0</v>
      </c>
      <c r="R4796">
        <v>20</v>
      </c>
      <c r="S4796">
        <v>0</v>
      </c>
      <c r="T4796">
        <v>2</v>
      </c>
      <c r="U4796">
        <v>0</v>
      </c>
      <c r="V4796">
        <v>0</v>
      </c>
      <c r="W4796">
        <v>0</v>
      </c>
      <c r="X4796">
        <v>64.62613421102661</v>
      </c>
      <c r="Y4796">
        <v>0</v>
      </c>
      <c r="Z4796">
        <v>128.39921991829482</v>
      </c>
      <c r="AA4796">
        <v>0</v>
      </c>
      <c r="AB4796">
        <v>37.588480629342286</v>
      </c>
      <c r="AC4796">
        <v>0</v>
      </c>
      <c r="AD4796">
        <v>0</v>
      </c>
      <c r="AE4796">
        <v>230.61383475866373</v>
      </c>
    </row>
    <row r="4797" spans="1:31" x14ac:dyDescent="0.25">
      <c r="A4797">
        <v>2385831</v>
      </c>
      <c r="B4797">
        <v>1</v>
      </c>
      <c r="C4797" t="s">
        <v>80</v>
      </c>
      <c r="D4797" t="s">
        <v>83</v>
      </c>
      <c r="E4797" t="s">
        <v>184</v>
      </c>
      <c r="F4797" t="s">
        <v>14022</v>
      </c>
      <c r="G4797" t="s">
        <v>353</v>
      </c>
      <c r="H4797" t="s">
        <v>135</v>
      </c>
      <c r="I4797" t="s">
        <v>136</v>
      </c>
      <c r="J4797" t="s">
        <v>137</v>
      </c>
      <c r="K4797" t="s">
        <v>294</v>
      </c>
      <c r="L4797" t="s">
        <v>14023</v>
      </c>
      <c r="M4797" t="s">
        <v>14024</v>
      </c>
      <c r="N4797">
        <v>0.51027777699999999</v>
      </c>
      <c r="O4797">
        <v>0</v>
      </c>
      <c r="P4797">
        <v>895</v>
      </c>
      <c r="Q4797">
        <v>0</v>
      </c>
      <c r="R4797">
        <v>0</v>
      </c>
      <c r="S4797">
        <v>0</v>
      </c>
      <c r="T4797">
        <v>43</v>
      </c>
      <c r="U4797">
        <v>0</v>
      </c>
      <c r="V4797">
        <v>0</v>
      </c>
      <c r="W4797">
        <v>0</v>
      </c>
      <c r="X4797">
        <v>121.03165662172439</v>
      </c>
      <c r="Y4797">
        <v>0</v>
      </c>
      <c r="Z4797">
        <v>0</v>
      </c>
      <c r="AA4797">
        <v>0</v>
      </c>
      <c r="AB4797">
        <v>25.176931600732299</v>
      </c>
      <c r="AC4797">
        <v>0</v>
      </c>
      <c r="AD4797">
        <v>0</v>
      </c>
      <c r="AE4797">
        <v>146.20858822245668</v>
      </c>
    </row>
    <row r="4798" spans="1:31" x14ac:dyDescent="0.25">
      <c r="A4798">
        <v>2374976</v>
      </c>
      <c r="B4798">
        <v>1</v>
      </c>
      <c r="C4798" t="s">
        <v>80</v>
      </c>
      <c r="D4798" t="s">
        <v>88</v>
      </c>
      <c r="E4798" t="s">
        <v>184</v>
      </c>
      <c r="F4798" t="s">
        <v>14025</v>
      </c>
      <c r="G4798" t="s">
        <v>203</v>
      </c>
      <c r="H4798" t="s">
        <v>135</v>
      </c>
      <c r="I4798" t="s">
        <v>136</v>
      </c>
      <c r="J4798" t="s">
        <v>137</v>
      </c>
      <c r="K4798" t="s">
        <v>138</v>
      </c>
      <c r="L4798" t="s">
        <v>14026</v>
      </c>
      <c r="M4798" t="s">
        <v>14027</v>
      </c>
      <c r="N4798">
        <v>3.2908333330000001</v>
      </c>
      <c r="O4798">
        <v>0</v>
      </c>
      <c r="P4798">
        <v>411</v>
      </c>
      <c r="Q4798">
        <v>0</v>
      </c>
      <c r="R4798">
        <v>0</v>
      </c>
      <c r="S4798">
        <v>0</v>
      </c>
      <c r="T4798">
        <v>41</v>
      </c>
      <c r="U4798">
        <v>0</v>
      </c>
      <c r="V4798">
        <v>0</v>
      </c>
      <c r="W4798">
        <v>0</v>
      </c>
      <c r="X4798">
        <v>335.61443170207525</v>
      </c>
      <c r="Y4798">
        <v>0</v>
      </c>
      <c r="Z4798">
        <v>0</v>
      </c>
      <c r="AA4798">
        <v>0</v>
      </c>
      <c r="AB4798">
        <v>138.45252920294186</v>
      </c>
      <c r="AC4798">
        <v>0</v>
      </c>
      <c r="AD4798">
        <v>0</v>
      </c>
      <c r="AE4798">
        <v>474.06696090501714</v>
      </c>
    </row>
    <row r="4799" spans="1:31" x14ac:dyDescent="0.25">
      <c r="A4799">
        <v>2375098</v>
      </c>
      <c r="B4799">
        <v>1</v>
      </c>
      <c r="C4799" t="s">
        <v>80</v>
      </c>
      <c r="D4799" t="s">
        <v>110</v>
      </c>
      <c r="E4799" t="s">
        <v>184</v>
      </c>
      <c r="F4799" t="s">
        <v>14028</v>
      </c>
      <c r="G4799" t="s">
        <v>3916</v>
      </c>
      <c r="H4799" t="s">
        <v>135</v>
      </c>
      <c r="I4799" t="s">
        <v>136</v>
      </c>
      <c r="J4799" t="s">
        <v>137</v>
      </c>
      <c r="K4799" t="s">
        <v>138</v>
      </c>
      <c r="L4799" t="s">
        <v>14029</v>
      </c>
      <c r="M4799" t="s">
        <v>14030</v>
      </c>
      <c r="N4799">
        <v>4.1527777769999998</v>
      </c>
      <c r="O4799">
        <v>0</v>
      </c>
      <c r="P4799">
        <v>7</v>
      </c>
      <c r="Q4799">
        <v>0</v>
      </c>
      <c r="R4799">
        <v>0</v>
      </c>
      <c r="S4799">
        <v>0</v>
      </c>
      <c r="T4799">
        <v>21</v>
      </c>
      <c r="U4799">
        <v>0</v>
      </c>
      <c r="V4799">
        <v>1</v>
      </c>
      <c r="W4799">
        <v>0</v>
      </c>
      <c r="X4799">
        <v>4.9994028793652987</v>
      </c>
      <c r="Y4799">
        <v>0</v>
      </c>
      <c r="Z4799">
        <v>0</v>
      </c>
      <c r="AA4799">
        <v>0</v>
      </c>
      <c r="AB4799">
        <v>554.71898020593176</v>
      </c>
      <c r="AC4799">
        <v>0</v>
      </c>
      <c r="AD4799">
        <v>70.314265827127628</v>
      </c>
      <c r="AE4799">
        <v>630.03264891242475</v>
      </c>
    </row>
    <row r="4800" spans="1:31" x14ac:dyDescent="0.25">
      <c r="A4800">
        <v>2375150</v>
      </c>
      <c r="B4800">
        <v>1</v>
      </c>
      <c r="C4800" t="s">
        <v>81</v>
      </c>
      <c r="D4800" t="s">
        <v>117</v>
      </c>
      <c r="E4800" t="s">
        <v>184</v>
      </c>
      <c r="F4800" t="s">
        <v>14031</v>
      </c>
      <c r="G4800" t="s">
        <v>353</v>
      </c>
      <c r="H4800" t="s">
        <v>135</v>
      </c>
      <c r="I4800" t="s">
        <v>136</v>
      </c>
      <c r="J4800" t="s">
        <v>137</v>
      </c>
      <c r="K4800" t="s">
        <v>294</v>
      </c>
      <c r="L4800" t="s">
        <v>14032</v>
      </c>
      <c r="M4800" t="s">
        <v>14033</v>
      </c>
      <c r="N4800">
        <v>9.6772222219999993</v>
      </c>
      <c r="O4800">
        <v>0</v>
      </c>
      <c r="P4800">
        <v>71</v>
      </c>
      <c r="Q4800">
        <v>0</v>
      </c>
      <c r="R4800">
        <v>14</v>
      </c>
      <c r="S4800">
        <v>0</v>
      </c>
      <c r="T4800">
        <v>7</v>
      </c>
      <c r="U4800">
        <v>0</v>
      </c>
      <c r="V4800">
        <v>0</v>
      </c>
      <c r="W4800">
        <v>0</v>
      </c>
      <c r="X4800">
        <v>130.98464034377506</v>
      </c>
      <c r="Y4800">
        <v>0</v>
      </c>
      <c r="Z4800">
        <v>4.5221627682124499</v>
      </c>
      <c r="AA4800">
        <v>0</v>
      </c>
      <c r="AB4800">
        <v>100.79213695267917</v>
      </c>
      <c r="AC4800">
        <v>0</v>
      </c>
      <c r="AD4800">
        <v>0</v>
      </c>
      <c r="AE4800">
        <v>236.29894006466668</v>
      </c>
    </row>
    <row r="4801" spans="1:31" x14ac:dyDescent="0.25">
      <c r="A4801">
        <v>2375242</v>
      </c>
      <c r="B4801">
        <v>1</v>
      </c>
      <c r="C4801" t="s">
        <v>80</v>
      </c>
      <c r="D4801" t="s">
        <v>82</v>
      </c>
      <c r="E4801" t="s">
        <v>184</v>
      </c>
      <c r="F4801" t="s">
        <v>14034</v>
      </c>
      <c r="G4801" t="s">
        <v>172</v>
      </c>
      <c r="H4801" t="s">
        <v>135</v>
      </c>
      <c r="I4801" t="s">
        <v>136</v>
      </c>
      <c r="J4801" t="s">
        <v>3</v>
      </c>
      <c r="K4801" t="s">
        <v>138</v>
      </c>
      <c r="L4801" t="s">
        <v>14035</v>
      </c>
      <c r="M4801" t="s">
        <v>14036</v>
      </c>
      <c r="N4801">
        <v>2.3463888879999999</v>
      </c>
      <c r="O4801">
        <v>0</v>
      </c>
      <c r="P4801">
        <v>287</v>
      </c>
      <c r="Q4801">
        <v>0</v>
      </c>
      <c r="R4801">
        <v>0</v>
      </c>
      <c r="S4801">
        <v>0</v>
      </c>
      <c r="T4801">
        <v>40</v>
      </c>
      <c r="U4801">
        <v>0</v>
      </c>
      <c r="V4801">
        <v>0</v>
      </c>
      <c r="W4801">
        <v>0</v>
      </c>
      <c r="X4801">
        <v>166.43377297187328</v>
      </c>
      <c r="Y4801">
        <v>0</v>
      </c>
      <c r="Z4801">
        <v>0</v>
      </c>
      <c r="AA4801">
        <v>0</v>
      </c>
      <c r="AB4801">
        <v>63.854572719494833</v>
      </c>
      <c r="AC4801">
        <v>0</v>
      </c>
      <c r="AD4801">
        <v>0</v>
      </c>
      <c r="AE4801">
        <v>230.28834569136811</v>
      </c>
    </row>
    <row r="4802" spans="1:31" x14ac:dyDescent="0.25">
      <c r="A4802">
        <v>2375346</v>
      </c>
      <c r="B4802">
        <v>1</v>
      </c>
      <c r="C4802" t="s">
        <v>80</v>
      </c>
      <c r="D4802" t="s">
        <v>88</v>
      </c>
      <c r="E4802" t="s">
        <v>184</v>
      </c>
      <c r="F4802" t="s">
        <v>14037</v>
      </c>
      <c r="G4802" t="s">
        <v>292</v>
      </c>
      <c r="H4802" t="s">
        <v>135</v>
      </c>
      <c r="I4802" t="s">
        <v>136</v>
      </c>
      <c r="J4802" t="s">
        <v>137</v>
      </c>
      <c r="K4802" t="s">
        <v>294</v>
      </c>
      <c r="L4802" t="s">
        <v>14038</v>
      </c>
      <c r="M4802" t="s">
        <v>14039</v>
      </c>
      <c r="N4802">
        <v>0.259722222</v>
      </c>
      <c r="O4802">
        <v>0</v>
      </c>
      <c r="P4802">
        <v>721</v>
      </c>
      <c r="Q4802">
        <v>0</v>
      </c>
      <c r="R4802">
        <v>0</v>
      </c>
      <c r="S4802">
        <v>0</v>
      </c>
      <c r="T4802">
        <v>91</v>
      </c>
      <c r="U4802">
        <v>0</v>
      </c>
      <c r="V4802">
        <v>0</v>
      </c>
      <c r="W4802">
        <v>0</v>
      </c>
      <c r="X4802">
        <v>57.851990522012095</v>
      </c>
      <c r="Y4802">
        <v>0</v>
      </c>
      <c r="Z4802">
        <v>0</v>
      </c>
      <c r="AA4802">
        <v>0</v>
      </c>
      <c r="AB4802">
        <v>44.543193361992415</v>
      </c>
      <c r="AC4802">
        <v>0</v>
      </c>
      <c r="AD4802">
        <v>0</v>
      </c>
      <c r="AE4802">
        <v>102.39518388400451</v>
      </c>
    </row>
    <row r="4803" spans="1:31" x14ac:dyDescent="0.25">
      <c r="A4803">
        <v>2375355</v>
      </c>
      <c r="B4803">
        <v>1</v>
      </c>
      <c r="C4803" t="s">
        <v>81</v>
      </c>
      <c r="D4803" t="s">
        <v>122</v>
      </c>
      <c r="E4803" t="s">
        <v>184</v>
      </c>
      <c r="F4803" t="s">
        <v>14040</v>
      </c>
      <c r="G4803" t="s">
        <v>495</v>
      </c>
      <c r="H4803" t="s">
        <v>135</v>
      </c>
      <c r="I4803" t="s">
        <v>136</v>
      </c>
      <c r="J4803" t="s">
        <v>137</v>
      </c>
      <c r="K4803" t="s">
        <v>138</v>
      </c>
      <c r="L4803" t="s">
        <v>14041</v>
      </c>
      <c r="M4803" t="s">
        <v>14042</v>
      </c>
      <c r="N4803">
        <v>4.6150000000000002</v>
      </c>
      <c r="O4803">
        <v>0</v>
      </c>
      <c r="P4803">
        <v>86</v>
      </c>
      <c r="Q4803">
        <v>0</v>
      </c>
      <c r="R4803">
        <v>0</v>
      </c>
      <c r="S4803">
        <v>0</v>
      </c>
      <c r="T4803">
        <v>7</v>
      </c>
      <c r="U4803">
        <v>0</v>
      </c>
      <c r="V4803">
        <v>0</v>
      </c>
      <c r="W4803">
        <v>0</v>
      </c>
      <c r="X4803">
        <v>19.047450387552704</v>
      </c>
      <c r="Y4803">
        <v>0</v>
      </c>
      <c r="Z4803">
        <v>0</v>
      </c>
      <c r="AA4803">
        <v>0</v>
      </c>
      <c r="AB4803">
        <v>20.150491126196993</v>
      </c>
      <c r="AC4803">
        <v>0</v>
      </c>
      <c r="AD4803">
        <v>0</v>
      </c>
      <c r="AE4803">
        <v>39.197941513749697</v>
      </c>
    </row>
    <row r="4804" spans="1:31" x14ac:dyDescent="0.25">
      <c r="A4804">
        <v>2375377</v>
      </c>
      <c r="B4804">
        <v>1</v>
      </c>
      <c r="C4804" t="s">
        <v>80</v>
      </c>
      <c r="D4804" t="s">
        <v>96</v>
      </c>
      <c r="E4804" t="s">
        <v>184</v>
      </c>
      <c r="F4804" t="s">
        <v>14043</v>
      </c>
      <c r="G4804" t="s">
        <v>157</v>
      </c>
      <c r="H4804" t="s">
        <v>135</v>
      </c>
      <c r="I4804" t="s">
        <v>136</v>
      </c>
      <c r="J4804" t="s">
        <v>137</v>
      </c>
      <c r="K4804" t="s">
        <v>138</v>
      </c>
      <c r="L4804" t="s">
        <v>14044</v>
      </c>
      <c r="M4804" t="s">
        <v>14045</v>
      </c>
      <c r="N4804">
        <v>1.564166666</v>
      </c>
      <c r="O4804">
        <v>0</v>
      </c>
      <c r="P4804">
        <v>106</v>
      </c>
      <c r="Q4804">
        <v>0</v>
      </c>
      <c r="R4804">
        <v>1</v>
      </c>
      <c r="S4804">
        <v>0</v>
      </c>
      <c r="T4804">
        <v>5</v>
      </c>
      <c r="U4804">
        <v>0</v>
      </c>
      <c r="V4804">
        <v>0</v>
      </c>
      <c r="W4804">
        <v>0</v>
      </c>
      <c r="X4804">
        <v>34.257483454680724</v>
      </c>
      <c r="Y4804">
        <v>0</v>
      </c>
      <c r="Z4804">
        <v>0.82037735322007499</v>
      </c>
      <c r="AA4804">
        <v>0</v>
      </c>
      <c r="AB4804">
        <v>26.310484951420001</v>
      </c>
      <c r="AC4804">
        <v>0</v>
      </c>
      <c r="AD4804">
        <v>0</v>
      </c>
      <c r="AE4804">
        <v>61.388345759320799</v>
      </c>
    </row>
    <row r="4805" spans="1:31" x14ac:dyDescent="0.25">
      <c r="A4805">
        <v>2375392</v>
      </c>
      <c r="B4805">
        <v>1</v>
      </c>
      <c r="C4805" t="s">
        <v>80</v>
      </c>
      <c r="D4805" t="s">
        <v>96</v>
      </c>
      <c r="E4805" t="s">
        <v>184</v>
      </c>
      <c r="F4805" t="s">
        <v>14046</v>
      </c>
      <c r="G4805" t="s">
        <v>161</v>
      </c>
      <c r="H4805" t="s">
        <v>135</v>
      </c>
      <c r="I4805" t="s">
        <v>136</v>
      </c>
      <c r="J4805" t="s">
        <v>137</v>
      </c>
      <c r="K4805" t="s">
        <v>138</v>
      </c>
      <c r="L4805" t="s">
        <v>14047</v>
      </c>
      <c r="M4805" t="s">
        <v>14048</v>
      </c>
      <c r="N4805">
        <v>0.69416666599999999</v>
      </c>
      <c r="O4805">
        <v>0</v>
      </c>
      <c r="P4805">
        <v>20</v>
      </c>
      <c r="Q4805">
        <v>0</v>
      </c>
      <c r="R4805">
        <v>18</v>
      </c>
      <c r="S4805">
        <v>0</v>
      </c>
      <c r="T4805">
        <v>13</v>
      </c>
      <c r="U4805">
        <v>0</v>
      </c>
      <c r="V4805">
        <v>0</v>
      </c>
      <c r="W4805">
        <v>0</v>
      </c>
      <c r="X4805">
        <v>9.6075291804344261</v>
      </c>
      <c r="Y4805">
        <v>0</v>
      </c>
      <c r="Z4805">
        <v>4.1690213837976664</v>
      </c>
      <c r="AA4805">
        <v>0</v>
      </c>
      <c r="AB4805">
        <v>10.375247492312896</v>
      </c>
      <c r="AC4805">
        <v>0</v>
      </c>
      <c r="AD4805">
        <v>0</v>
      </c>
      <c r="AE4805">
        <v>24.15179805654499</v>
      </c>
    </row>
    <row r="4806" spans="1:31" x14ac:dyDescent="0.25">
      <c r="A4806">
        <v>2375402</v>
      </c>
      <c r="B4806">
        <v>1</v>
      </c>
      <c r="C4806" t="s">
        <v>81</v>
      </c>
      <c r="D4806" t="s">
        <v>120</v>
      </c>
      <c r="E4806" t="s">
        <v>184</v>
      </c>
      <c r="F4806" t="s">
        <v>14049</v>
      </c>
      <c r="G4806" t="s">
        <v>199</v>
      </c>
      <c r="H4806" t="s">
        <v>135</v>
      </c>
      <c r="I4806" t="s">
        <v>136</v>
      </c>
      <c r="J4806" t="s">
        <v>137</v>
      </c>
      <c r="K4806" t="s">
        <v>138</v>
      </c>
      <c r="L4806" t="s">
        <v>14050</v>
      </c>
      <c r="M4806" t="s">
        <v>14051</v>
      </c>
      <c r="N4806">
        <v>0.68916666599999998</v>
      </c>
      <c r="O4806">
        <v>0</v>
      </c>
      <c r="P4806">
        <v>278</v>
      </c>
      <c r="Q4806">
        <v>0</v>
      </c>
      <c r="R4806">
        <v>2</v>
      </c>
      <c r="S4806">
        <v>0</v>
      </c>
      <c r="T4806">
        <v>39</v>
      </c>
      <c r="U4806">
        <v>0</v>
      </c>
      <c r="V4806">
        <v>0</v>
      </c>
      <c r="W4806">
        <v>0</v>
      </c>
      <c r="X4806">
        <v>37.492763354321397</v>
      </c>
      <c r="Y4806">
        <v>0</v>
      </c>
      <c r="Z4806">
        <v>1.3229340713549999E-2</v>
      </c>
      <c r="AA4806">
        <v>0</v>
      </c>
      <c r="AB4806">
        <v>30.945238111572209</v>
      </c>
      <c r="AC4806">
        <v>0</v>
      </c>
      <c r="AD4806">
        <v>0</v>
      </c>
      <c r="AE4806">
        <v>68.451230806607157</v>
      </c>
    </row>
    <row r="4807" spans="1:31" x14ac:dyDescent="0.25">
      <c r="A4807">
        <v>2375408</v>
      </c>
      <c r="B4807">
        <v>1</v>
      </c>
      <c r="C4807" t="s">
        <v>80</v>
      </c>
      <c r="D4807" t="s">
        <v>104</v>
      </c>
      <c r="E4807" t="s">
        <v>184</v>
      </c>
      <c r="F4807" t="s">
        <v>14052</v>
      </c>
      <c r="G4807" t="s">
        <v>3916</v>
      </c>
      <c r="H4807" t="s">
        <v>135</v>
      </c>
      <c r="I4807" t="s">
        <v>136</v>
      </c>
      <c r="J4807" t="s">
        <v>137</v>
      </c>
      <c r="K4807" t="s">
        <v>138</v>
      </c>
      <c r="L4807" t="s">
        <v>14053</v>
      </c>
      <c r="M4807" t="s">
        <v>14054</v>
      </c>
      <c r="N4807">
        <v>1.1225000000000001</v>
      </c>
      <c r="O4807">
        <v>0</v>
      </c>
      <c r="P4807">
        <v>15</v>
      </c>
      <c r="Q4807">
        <v>0</v>
      </c>
      <c r="R4807">
        <v>1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3.7726008472835995</v>
      </c>
      <c r="Y4807">
        <v>0</v>
      </c>
      <c r="Z4807">
        <v>0.23638003090974996</v>
      </c>
      <c r="AA4807">
        <v>0</v>
      </c>
      <c r="AB4807">
        <v>0</v>
      </c>
      <c r="AC4807">
        <v>0</v>
      </c>
      <c r="AD4807">
        <v>0</v>
      </c>
      <c r="AE4807">
        <v>4.0089808781933494</v>
      </c>
    </row>
    <row r="4808" spans="1:31" x14ac:dyDescent="0.25">
      <c r="A4808">
        <v>2375421</v>
      </c>
      <c r="B4808">
        <v>1</v>
      </c>
      <c r="C4808" t="s">
        <v>81</v>
      </c>
      <c r="D4808" t="s">
        <v>116</v>
      </c>
      <c r="E4808" t="s">
        <v>184</v>
      </c>
      <c r="F4808" t="s">
        <v>14055</v>
      </c>
      <c r="G4808" t="s">
        <v>13830</v>
      </c>
      <c r="H4808" t="s">
        <v>135</v>
      </c>
      <c r="I4808" t="s">
        <v>136</v>
      </c>
      <c r="J4808" t="s">
        <v>137</v>
      </c>
      <c r="K4808" t="s">
        <v>138</v>
      </c>
      <c r="L4808" t="s">
        <v>14056</v>
      </c>
      <c r="M4808" t="s">
        <v>14057</v>
      </c>
      <c r="N4808">
        <v>13.869166666</v>
      </c>
      <c r="O4808">
        <v>0</v>
      </c>
      <c r="P4808">
        <v>54</v>
      </c>
      <c r="Q4808">
        <v>0</v>
      </c>
      <c r="R4808">
        <v>0</v>
      </c>
      <c r="S4808">
        <v>0</v>
      </c>
      <c r="T4808">
        <v>2</v>
      </c>
      <c r="U4808">
        <v>0</v>
      </c>
      <c r="V4808">
        <v>0</v>
      </c>
      <c r="W4808">
        <v>0</v>
      </c>
      <c r="X4808">
        <v>59.794158388121367</v>
      </c>
      <c r="Y4808">
        <v>0</v>
      </c>
      <c r="Z4808">
        <v>0</v>
      </c>
      <c r="AA4808">
        <v>0</v>
      </c>
      <c r="AB4808">
        <v>24.723550786930087</v>
      </c>
      <c r="AC4808">
        <v>0</v>
      </c>
      <c r="AD4808">
        <v>0</v>
      </c>
      <c r="AE4808">
        <v>84.517709175051451</v>
      </c>
    </row>
    <row r="4809" spans="1:31" x14ac:dyDescent="0.25">
      <c r="A4809">
        <v>2375493</v>
      </c>
      <c r="B4809">
        <v>1</v>
      </c>
      <c r="C4809" t="s">
        <v>80</v>
      </c>
      <c r="D4809" t="s">
        <v>84</v>
      </c>
      <c r="E4809" t="s">
        <v>184</v>
      </c>
      <c r="F4809" t="s">
        <v>14058</v>
      </c>
      <c r="G4809" t="s">
        <v>161</v>
      </c>
      <c r="H4809" t="s">
        <v>135</v>
      </c>
      <c r="I4809" t="s">
        <v>136</v>
      </c>
      <c r="J4809" t="s">
        <v>137</v>
      </c>
      <c r="K4809" t="s">
        <v>138</v>
      </c>
      <c r="L4809" t="s">
        <v>14059</v>
      </c>
      <c r="M4809" t="s">
        <v>14060</v>
      </c>
      <c r="N4809">
        <v>0.453055555</v>
      </c>
      <c r="O4809">
        <v>0</v>
      </c>
      <c r="P4809">
        <v>770</v>
      </c>
      <c r="Q4809">
        <v>0</v>
      </c>
      <c r="R4809">
        <v>0</v>
      </c>
      <c r="S4809">
        <v>0</v>
      </c>
      <c r="T4809">
        <v>37</v>
      </c>
      <c r="U4809">
        <v>0</v>
      </c>
      <c r="V4809">
        <v>0</v>
      </c>
      <c r="W4809">
        <v>0</v>
      </c>
      <c r="X4809">
        <v>97.708771304423323</v>
      </c>
      <c r="Y4809">
        <v>0</v>
      </c>
      <c r="Z4809">
        <v>0</v>
      </c>
      <c r="AA4809">
        <v>0</v>
      </c>
      <c r="AB4809">
        <v>22.399618232150758</v>
      </c>
      <c r="AC4809">
        <v>0</v>
      </c>
      <c r="AD4809">
        <v>0</v>
      </c>
      <c r="AE4809">
        <v>120.10838953657408</v>
      </c>
    </row>
    <row r="4810" spans="1:31" x14ac:dyDescent="0.25">
      <c r="A4810">
        <v>2375509</v>
      </c>
      <c r="B4810">
        <v>1</v>
      </c>
      <c r="C4810" t="s">
        <v>80</v>
      </c>
      <c r="D4810" t="s">
        <v>83</v>
      </c>
      <c r="E4810" t="s">
        <v>184</v>
      </c>
      <c r="F4810" t="s">
        <v>14061</v>
      </c>
      <c r="G4810" t="s">
        <v>172</v>
      </c>
      <c r="H4810" t="s">
        <v>135</v>
      </c>
      <c r="I4810" t="s">
        <v>136</v>
      </c>
      <c r="J4810" t="s">
        <v>137</v>
      </c>
      <c r="K4810" t="s">
        <v>138</v>
      </c>
      <c r="L4810" t="s">
        <v>14062</v>
      </c>
      <c r="M4810" t="s">
        <v>14063</v>
      </c>
      <c r="N4810">
        <v>2.0766666659999999</v>
      </c>
      <c r="O4810">
        <v>0</v>
      </c>
      <c r="P4810">
        <v>18</v>
      </c>
      <c r="Q4810">
        <v>0</v>
      </c>
      <c r="R4810">
        <v>0</v>
      </c>
      <c r="S4810">
        <v>0</v>
      </c>
      <c r="T4810">
        <v>1</v>
      </c>
      <c r="U4810">
        <v>0</v>
      </c>
      <c r="V4810">
        <v>0</v>
      </c>
      <c r="W4810">
        <v>0</v>
      </c>
      <c r="X4810">
        <v>4.2481200565293751</v>
      </c>
      <c r="Y4810">
        <v>0</v>
      </c>
      <c r="Z4810">
        <v>0</v>
      </c>
      <c r="AA4810">
        <v>0</v>
      </c>
      <c r="AB4810">
        <v>0.17690014371150001</v>
      </c>
      <c r="AC4810">
        <v>0</v>
      </c>
      <c r="AD4810">
        <v>0</v>
      </c>
      <c r="AE4810">
        <v>4.4250202002408754</v>
      </c>
    </row>
    <row r="4811" spans="1:31" x14ac:dyDescent="0.25">
      <c r="A4811">
        <v>2375530</v>
      </c>
      <c r="B4811">
        <v>1</v>
      </c>
      <c r="C4811" t="s">
        <v>80</v>
      </c>
      <c r="D4811" t="s">
        <v>94</v>
      </c>
      <c r="E4811" t="s">
        <v>184</v>
      </c>
      <c r="F4811" t="s">
        <v>14064</v>
      </c>
      <c r="G4811" t="s">
        <v>199</v>
      </c>
      <c r="H4811" t="s">
        <v>135</v>
      </c>
      <c r="I4811" t="s">
        <v>136</v>
      </c>
      <c r="J4811" t="s">
        <v>137</v>
      </c>
      <c r="K4811" t="s">
        <v>138</v>
      </c>
      <c r="L4811" t="s">
        <v>14065</v>
      </c>
      <c r="M4811" t="s">
        <v>14066</v>
      </c>
      <c r="N4811">
        <v>0.66388888800000001</v>
      </c>
      <c r="O4811">
        <v>0</v>
      </c>
      <c r="P4811">
        <v>88</v>
      </c>
      <c r="Q4811">
        <v>0</v>
      </c>
      <c r="R4811">
        <v>0</v>
      </c>
      <c r="S4811">
        <v>0</v>
      </c>
      <c r="T4811">
        <v>5</v>
      </c>
      <c r="U4811">
        <v>0</v>
      </c>
      <c r="V4811">
        <v>0</v>
      </c>
      <c r="W4811">
        <v>0</v>
      </c>
      <c r="X4811">
        <v>12.947326199929588</v>
      </c>
      <c r="Y4811">
        <v>0</v>
      </c>
      <c r="Z4811">
        <v>0</v>
      </c>
      <c r="AA4811">
        <v>0</v>
      </c>
      <c r="AB4811">
        <v>4.6430662384091663</v>
      </c>
      <c r="AC4811">
        <v>0</v>
      </c>
      <c r="AD4811">
        <v>0</v>
      </c>
      <c r="AE4811">
        <v>17.590392438338753</v>
      </c>
    </row>
    <row r="4812" spans="1:31" x14ac:dyDescent="0.25">
      <c r="A4812">
        <v>2375612</v>
      </c>
      <c r="B4812">
        <v>1</v>
      </c>
      <c r="C4812" t="s">
        <v>81</v>
      </c>
      <c r="D4812" t="s">
        <v>122</v>
      </c>
      <c r="E4812" t="s">
        <v>184</v>
      </c>
      <c r="F4812" t="s">
        <v>14040</v>
      </c>
      <c r="G4812" t="s">
        <v>199</v>
      </c>
      <c r="H4812" t="s">
        <v>135</v>
      </c>
      <c r="I4812" t="s">
        <v>136</v>
      </c>
      <c r="J4812" t="s">
        <v>137</v>
      </c>
      <c r="K4812" t="s">
        <v>138</v>
      </c>
      <c r="L4812" t="s">
        <v>14067</v>
      </c>
      <c r="M4812" t="s">
        <v>14068</v>
      </c>
      <c r="N4812">
        <v>1.5052777770000001</v>
      </c>
      <c r="O4812">
        <v>0</v>
      </c>
      <c r="P4812">
        <v>86</v>
      </c>
      <c r="Q4812">
        <v>0</v>
      </c>
      <c r="R4812">
        <v>0</v>
      </c>
      <c r="S4812">
        <v>0</v>
      </c>
      <c r="T4812">
        <v>7</v>
      </c>
      <c r="U4812">
        <v>0</v>
      </c>
      <c r="V4812">
        <v>0</v>
      </c>
      <c r="W4812">
        <v>0</v>
      </c>
      <c r="X4812">
        <v>6.7024190857230508</v>
      </c>
      <c r="Y4812">
        <v>0</v>
      </c>
      <c r="Z4812">
        <v>0</v>
      </c>
      <c r="AA4812">
        <v>0</v>
      </c>
      <c r="AB4812">
        <v>4.932195359841498</v>
      </c>
      <c r="AC4812">
        <v>0</v>
      </c>
      <c r="AD4812">
        <v>0</v>
      </c>
      <c r="AE4812">
        <v>11.634614445564548</v>
      </c>
    </row>
    <row r="4813" spans="1:31" x14ac:dyDescent="0.25">
      <c r="A4813">
        <v>2375666</v>
      </c>
      <c r="B4813">
        <v>1</v>
      </c>
      <c r="C4813" t="s">
        <v>80</v>
      </c>
      <c r="D4813" t="s">
        <v>110</v>
      </c>
      <c r="E4813" t="s">
        <v>184</v>
      </c>
      <c r="F4813" t="s">
        <v>14069</v>
      </c>
      <c r="G4813" t="s">
        <v>199</v>
      </c>
      <c r="H4813" t="s">
        <v>135</v>
      </c>
      <c r="I4813" t="s">
        <v>136</v>
      </c>
      <c r="J4813" t="s">
        <v>137</v>
      </c>
      <c r="K4813" t="s">
        <v>138</v>
      </c>
      <c r="L4813" t="s">
        <v>14070</v>
      </c>
      <c r="M4813" t="s">
        <v>14071</v>
      </c>
      <c r="N4813">
        <v>1.3402777770000001</v>
      </c>
      <c r="O4813">
        <v>0</v>
      </c>
      <c r="P4813">
        <v>274</v>
      </c>
      <c r="Q4813">
        <v>0</v>
      </c>
      <c r="R4813">
        <v>0</v>
      </c>
      <c r="S4813">
        <v>0</v>
      </c>
      <c r="T4813">
        <v>6</v>
      </c>
      <c r="U4813">
        <v>0</v>
      </c>
      <c r="V4813">
        <v>0</v>
      </c>
      <c r="W4813">
        <v>0</v>
      </c>
      <c r="X4813">
        <v>105.9420381441726</v>
      </c>
      <c r="Y4813">
        <v>0</v>
      </c>
      <c r="Z4813">
        <v>0</v>
      </c>
      <c r="AA4813">
        <v>0</v>
      </c>
      <c r="AB4813">
        <v>1.7630665389497169</v>
      </c>
      <c r="AC4813">
        <v>0</v>
      </c>
      <c r="AD4813">
        <v>0</v>
      </c>
      <c r="AE4813">
        <v>107.70510468312231</v>
      </c>
    </row>
    <row r="4814" spans="1:31" x14ac:dyDescent="0.25">
      <c r="A4814">
        <v>2375677</v>
      </c>
      <c r="B4814">
        <v>1</v>
      </c>
      <c r="C4814" t="s">
        <v>81</v>
      </c>
      <c r="D4814" t="s">
        <v>117</v>
      </c>
      <c r="E4814" t="s">
        <v>184</v>
      </c>
      <c r="F4814" t="s">
        <v>14072</v>
      </c>
      <c r="G4814" t="s">
        <v>199</v>
      </c>
      <c r="H4814" t="s">
        <v>135</v>
      </c>
      <c r="I4814" t="s">
        <v>136</v>
      </c>
      <c r="J4814" t="s">
        <v>137</v>
      </c>
      <c r="K4814" t="s">
        <v>138</v>
      </c>
      <c r="L4814" t="s">
        <v>14073</v>
      </c>
      <c r="M4814" t="s">
        <v>14074</v>
      </c>
      <c r="N4814">
        <v>0.28555555500000002</v>
      </c>
      <c r="O4814">
        <v>0</v>
      </c>
      <c r="P4814">
        <v>271</v>
      </c>
      <c r="Q4814">
        <v>0</v>
      </c>
      <c r="R4814">
        <v>0</v>
      </c>
      <c r="S4814">
        <v>0</v>
      </c>
      <c r="T4814">
        <v>51</v>
      </c>
      <c r="U4814">
        <v>0</v>
      </c>
      <c r="V4814">
        <v>0</v>
      </c>
      <c r="W4814">
        <v>0</v>
      </c>
      <c r="X4814">
        <v>11.594810537258791</v>
      </c>
      <c r="Y4814">
        <v>0</v>
      </c>
      <c r="Z4814">
        <v>0</v>
      </c>
      <c r="AA4814">
        <v>0</v>
      </c>
      <c r="AB4814">
        <v>3.0845716578643336</v>
      </c>
      <c r="AC4814">
        <v>0</v>
      </c>
      <c r="AD4814">
        <v>0</v>
      </c>
      <c r="AE4814">
        <v>14.679382195123125</v>
      </c>
    </row>
    <row r="4815" spans="1:31" x14ac:dyDescent="0.25">
      <c r="A4815">
        <v>2375721</v>
      </c>
      <c r="B4815">
        <v>1</v>
      </c>
      <c r="C4815" t="s">
        <v>80</v>
      </c>
      <c r="D4815" t="s">
        <v>94</v>
      </c>
      <c r="E4815" t="s">
        <v>184</v>
      </c>
      <c r="F4815" t="s">
        <v>14075</v>
      </c>
      <c r="G4815" t="s">
        <v>203</v>
      </c>
      <c r="H4815" t="s">
        <v>135</v>
      </c>
      <c r="I4815" t="s">
        <v>136</v>
      </c>
      <c r="J4815" t="s">
        <v>137</v>
      </c>
      <c r="K4815" t="s">
        <v>138</v>
      </c>
      <c r="L4815" t="s">
        <v>14076</v>
      </c>
      <c r="M4815" t="s">
        <v>14077</v>
      </c>
      <c r="N4815">
        <v>3.0811111109999998</v>
      </c>
      <c r="O4815">
        <v>0</v>
      </c>
      <c r="P4815">
        <v>75</v>
      </c>
      <c r="Q4815">
        <v>0</v>
      </c>
      <c r="R4815">
        <v>0</v>
      </c>
      <c r="S4815">
        <v>0</v>
      </c>
      <c r="T4815">
        <v>15</v>
      </c>
      <c r="U4815">
        <v>0</v>
      </c>
      <c r="V4815">
        <v>0</v>
      </c>
      <c r="W4815">
        <v>0</v>
      </c>
      <c r="X4815">
        <v>31.48607190184104</v>
      </c>
      <c r="Y4815">
        <v>0</v>
      </c>
      <c r="Z4815">
        <v>0</v>
      </c>
      <c r="AA4815">
        <v>0</v>
      </c>
      <c r="AB4815">
        <v>18.089433460645328</v>
      </c>
      <c r="AC4815">
        <v>0</v>
      </c>
      <c r="AD4815">
        <v>0</v>
      </c>
      <c r="AE4815">
        <v>49.575505362486368</v>
      </c>
    </row>
    <row r="4816" spans="1:31" x14ac:dyDescent="0.25">
      <c r="A4816">
        <v>2375830</v>
      </c>
      <c r="B4816">
        <v>1</v>
      </c>
      <c r="C4816" t="s">
        <v>80</v>
      </c>
      <c r="D4816" t="s">
        <v>110</v>
      </c>
      <c r="E4816" t="s">
        <v>184</v>
      </c>
      <c r="F4816" t="s">
        <v>14078</v>
      </c>
      <c r="G4816" t="s">
        <v>157</v>
      </c>
      <c r="H4816" t="s">
        <v>135</v>
      </c>
      <c r="I4816" t="s">
        <v>136</v>
      </c>
      <c r="J4816" t="s">
        <v>137</v>
      </c>
      <c r="K4816" t="s">
        <v>138</v>
      </c>
      <c r="L4816" t="s">
        <v>14079</v>
      </c>
      <c r="M4816" t="s">
        <v>14080</v>
      </c>
      <c r="N4816">
        <v>0.91333333299999997</v>
      </c>
      <c r="O4816">
        <v>0</v>
      </c>
      <c r="P4816">
        <v>627</v>
      </c>
      <c r="Q4816">
        <v>0</v>
      </c>
      <c r="R4816">
        <v>0</v>
      </c>
      <c r="S4816">
        <v>0</v>
      </c>
      <c r="T4816">
        <v>53</v>
      </c>
      <c r="U4816">
        <v>0</v>
      </c>
      <c r="V4816">
        <v>0</v>
      </c>
      <c r="W4816">
        <v>0</v>
      </c>
      <c r="X4816">
        <v>165.46779077193955</v>
      </c>
      <c r="Y4816">
        <v>0</v>
      </c>
      <c r="Z4816">
        <v>0</v>
      </c>
      <c r="AA4816">
        <v>0</v>
      </c>
      <c r="AB4816">
        <v>22.162833477608668</v>
      </c>
      <c r="AC4816">
        <v>0</v>
      </c>
      <c r="AD4816">
        <v>0</v>
      </c>
      <c r="AE4816">
        <v>187.63062424954822</v>
      </c>
    </row>
    <row r="4817" spans="1:31" x14ac:dyDescent="0.25">
      <c r="A4817">
        <v>2375886</v>
      </c>
      <c r="B4817">
        <v>1</v>
      </c>
      <c r="C4817" t="s">
        <v>80</v>
      </c>
      <c r="D4817" t="s">
        <v>99</v>
      </c>
      <c r="E4817" t="s">
        <v>184</v>
      </c>
      <c r="F4817" t="s">
        <v>14081</v>
      </c>
      <c r="G4817" t="s">
        <v>292</v>
      </c>
      <c r="H4817" t="s">
        <v>135</v>
      </c>
      <c r="I4817" t="s">
        <v>136</v>
      </c>
      <c r="J4817" t="s">
        <v>137</v>
      </c>
      <c r="K4817" t="s">
        <v>294</v>
      </c>
      <c r="L4817" t="s">
        <v>14082</v>
      </c>
      <c r="M4817" t="s">
        <v>14083</v>
      </c>
      <c r="N4817">
        <v>0.89138888800000005</v>
      </c>
      <c r="O4817">
        <v>0</v>
      </c>
      <c r="P4817">
        <v>234</v>
      </c>
      <c r="Q4817">
        <v>0</v>
      </c>
      <c r="R4817">
        <v>0</v>
      </c>
      <c r="S4817">
        <v>0</v>
      </c>
      <c r="T4817">
        <v>7</v>
      </c>
      <c r="U4817">
        <v>0</v>
      </c>
      <c r="V4817">
        <v>0</v>
      </c>
      <c r="W4817">
        <v>0</v>
      </c>
      <c r="X4817">
        <v>48.747384532001128</v>
      </c>
      <c r="Y4817">
        <v>0</v>
      </c>
      <c r="Z4817">
        <v>0</v>
      </c>
      <c r="AA4817">
        <v>0</v>
      </c>
      <c r="AB4817">
        <v>33.667173703239946</v>
      </c>
      <c r="AC4817">
        <v>0</v>
      </c>
      <c r="AD4817">
        <v>0</v>
      </c>
      <c r="AE4817">
        <v>82.414558235241074</v>
      </c>
    </row>
    <row r="4818" spans="1:31" x14ac:dyDescent="0.25">
      <c r="A4818">
        <v>2385273</v>
      </c>
      <c r="B4818">
        <v>1</v>
      </c>
      <c r="C4818" t="s">
        <v>80</v>
      </c>
      <c r="D4818" t="s">
        <v>101</v>
      </c>
      <c r="E4818" t="s">
        <v>184</v>
      </c>
      <c r="F4818" t="s">
        <v>14084</v>
      </c>
      <c r="G4818" t="s">
        <v>199</v>
      </c>
      <c r="H4818" t="s">
        <v>135</v>
      </c>
      <c r="I4818" t="s">
        <v>136</v>
      </c>
      <c r="J4818" t="s">
        <v>137</v>
      </c>
      <c r="K4818" t="s">
        <v>138</v>
      </c>
      <c r="L4818" t="s">
        <v>14085</v>
      </c>
      <c r="M4818" t="s">
        <v>14086</v>
      </c>
      <c r="N4818">
        <v>0.44027777699999998</v>
      </c>
      <c r="O4818">
        <v>0</v>
      </c>
      <c r="P4818">
        <v>62</v>
      </c>
      <c r="Q4818">
        <v>0</v>
      </c>
      <c r="R4818">
        <v>0</v>
      </c>
      <c r="S4818">
        <v>0</v>
      </c>
      <c r="T4818">
        <v>39</v>
      </c>
      <c r="U4818">
        <v>0</v>
      </c>
      <c r="V4818">
        <v>0</v>
      </c>
      <c r="W4818">
        <v>0</v>
      </c>
      <c r="X4818">
        <v>15.172837279550917</v>
      </c>
      <c r="Y4818">
        <v>0</v>
      </c>
      <c r="Z4818">
        <v>0</v>
      </c>
      <c r="AA4818">
        <v>0</v>
      </c>
      <c r="AB4818">
        <v>24.431397818542997</v>
      </c>
      <c r="AC4818">
        <v>0</v>
      </c>
      <c r="AD4818">
        <v>0</v>
      </c>
      <c r="AE4818">
        <v>39.604235098093916</v>
      </c>
    </row>
    <row r="4819" spans="1:31" x14ac:dyDescent="0.25">
      <c r="A4819">
        <v>2385284</v>
      </c>
      <c r="B4819">
        <v>1</v>
      </c>
      <c r="C4819" t="s">
        <v>80</v>
      </c>
      <c r="D4819" t="s">
        <v>82</v>
      </c>
      <c r="E4819" t="s">
        <v>184</v>
      </c>
      <c r="F4819" t="s">
        <v>14087</v>
      </c>
      <c r="G4819" t="s">
        <v>292</v>
      </c>
      <c r="H4819" t="s">
        <v>135</v>
      </c>
      <c r="I4819" t="s">
        <v>136</v>
      </c>
      <c r="J4819" t="s">
        <v>137</v>
      </c>
      <c r="K4819" t="s">
        <v>294</v>
      </c>
      <c r="L4819" t="s">
        <v>14088</v>
      </c>
      <c r="M4819" t="s">
        <v>14089</v>
      </c>
      <c r="N4819">
        <v>4.045555555</v>
      </c>
      <c r="O4819">
        <v>0</v>
      </c>
      <c r="P4819">
        <v>1396</v>
      </c>
      <c r="Q4819">
        <v>0</v>
      </c>
      <c r="R4819">
        <v>0</v>
      </c>
      <c r="S4819">
        <v>0</v>
      </c>
      <c r="T4819">
        <v>102</v>
      </c>
      <c r="U4819">
        <v>0</v>
      </c>
      <c r="V4819">
        <v>0</v>
      </c>
      <c r="W4819">
        <v>0</v>
      </c>
      <c r="X4819">
        <v>1255.7557868198396</v>
      </c>
      <c r="Y4819">
        <v>0</v>
      </c>
      <c r="Z4819">
        <v>0</v>
      </c>
      <c r="AA4819">
        <v>0</v>
      </c>
      <c r="AB4819">
        <v>244.18816453274923</v>
      </c>
      <c r="AC4819">
        <v>0</v>
      </c>
      <c r="AD4819">
        <v>0</v>
      </c>
      <c r="AE4819">
        <v>1499.9439513525888</v>
      </c>
    </row>
    <row r="4820" spans="1:31" x14ac:dyDescent="0.25">
      <c r="A4820">
        <v>2385412</v>
      </c>
      <c r="B4820">
        <v>1</v>
      </c>
      <c r="C4820" t="s">
        <v>80</v>
      </c>
      <c r="D4820" t="s">
        <v>84</v>
      </c>
      <c r="E4820" t="s">
        <v>184</v>
      </c>
      <c r="F4820" t="s">
        <v>14090</v>
      </c>
      <c r="G4820" t="s">
        <v>157</v>
      </c>
      <c r="H4820" t="s">
        <v>135</v>
      </c>
      <c r="I4820" t="s">
        <v>136</v>
      </c>
      <c r="J4820" t="s">
        <v>137</v>
      </c>
      <c r="K4820" t="s">
        <v>138</v>
      </c>
      <c r="L4820" t="s">
        <v>14091</v>
      </c>
      <c r="M4820" t="s">
        <v>14092</v>
      </c>
      <c r="N4820">
        <v>1.408055555</v>
      </c>
      <c r="O4820">
        <v>0</v>
      </c>
      <c r="P4820">
        <v>310</v>
      </c>
      <c r="Q4820">
        <v>0</v>
      </c>
      <c r="R4820">
        <v>0</v>
      </c>
      <c r="S4820">
        <v>0</v>
      </c>
      <c r="T4820">
        <v>74</v>
      </c>
      <c r="U4820">
        <v>0</v>
      </c>
      <c r="V4820">
        <v>0</v>
      </c>
      <c r="W4820">
        <v>0</v>
      </c>
      <c r="X4820">
        <v>104.71466176182071</v>
      </c>
      <c r="Y4820">
        <v>0</v>
      </c>
      <c r="Z4820">
        <v>0</v>
      </c>
      <c r="AA4820">
        <v>0</v>
      </c>
      <c r="AB4820">
        <v>260.74746241118061</v>
      </c>
      <c r="AC4820">
        <v>0</v>
      </c>
      <c r="AD4820">
        <v>0</v>
      </c>
      <c r="AE4820">
        <v>365.46212417300131</v>
      </c>
    </row>
    <row r="4821" spans="1:31" x14ac:dyDescent="0.25">
      <c r="A4821">
        <v>2385456</v>
      </c>
      <c r="B4821">
        <v>1</v>
      </c>
      <c r="C4821" t="s">
        <v>80</v>
      </c>
      <c r="D4821" t="s">
        <v>82</v>
      </c>
      <c r="E4821" t="s">
        <v>184</v>
      </c>
      <c r="F4821" t="s">
        <v>14093</v>
      </c>
      <c r="G4821" t="s">
        <v>292</v>
      </c>
      <c r="H4821" t="s">
        <v>135</v>
      </c>
      <c r="I4821" t="s">
        <v>136</v>
      </c>
      <c r="J4821" t="s">
        <v>137</v>
      </c>
      <c r="K4821" t="s">
        <v>294</v>
      </c>
      <c r="L4821" t="s">
        <v>14094</v>
      </c>
      <c r="M4821" t="s">
        <v>14095</v>
      </c>
      <c r="N4821">
        <v>3.2991666660000001</v>
      </c>
      <c r="O4821">
        <v>0</v>
      </c>
      <c r="P4821">
        <v>863</v>
      </c>
      <c r="Q4821">
        <v>0</v>
      </c>
      <c r="R4821">
        <v>0</v>
      </c>
      <c r="S4821">
        <v>0</v>
      </c>
      <c r="T4821">
        <v>15</v>
      </c>
      <c r="U4821">
        <v>0</v>
      </c>
      <c r="V4821">
        <v>0</v>
      </c>
      <c r="W4821">
        <v>0</v>
      </c>
      <c r="X4821">
        <v>689.10001456567534</v>
      </c>
      <c r="Y4821">
        <v>0</v>
      </c>
      <c r="Z4821">
        <v>0</v>
      </c>
      <c r="AA4821">
        <v>0</v>
      </c>
      <c r="AB4821">
        <v>60.451927831523079</v>
      </c>
      <c r="AC4821">
        <v>0</v>
      </c>
      <c r="AD4821">
        <v>0</v>
      </c>
      <c r="AE4821">
        <v>749.55194239719845</v>
      </c>
    </row>
    <row r="4822" spans="1:31" x14ac:dyDescent="0.25">
      <c r="A4822">
        <v>2385538</v>
      </c>
      <c r="B4822">
        <v>1</v>
      </c>
      <c r="C4822" t="s">
        <v>80</v>
      </c>
      <c r="D4822" t="s">
        <v>89</v>
      </c>
      <c r="E4822" t="s">
        <v>184</v>
      </c>
      <c r="F4822" t="s">
        <v>14096</v>
      </c>
      <c r="G4822" t="s">
        <v>157</v>
      </c>
      <c r="H4822" t="s">
        <v>135</v>
      </c>
      <c r="I4822" t="s">
        <v>136</v>
      </c>
      <c r="J4822" t="s">
        <v>137</v>
      </c>
      <c r="K4822" t="s">
        <v>138</v>
      </c>
      <c r="L4822" t="s">
        <v>14097</v>
      </c>
      <c r="M4822" t="s">
        <v>14098</v>
      </c>
      <c r="N4822">
        <v>1.7297222219999999</v>
      </c>
      <c r="O4822">
        <v>0</v>
      </c>
      <c r="P4822">
        <v>164</v>
      </c>
      <c r="Q4822">
        <v>0</v>
      </c>
      <c r="R4822">
        <v>5</v>
      </c>
      <c r="S4822">
        <v>0</v>
      </c>
      <c r="T4822">
        <v>2</v>
      </c>
      <c r="U4822">
        <v>0</v>
      </c>
      <c r="V4822">
        <v>0</v>
      </c>
      <c r="W4822">
        <v>0</v>
      </c>
      <c r="X4822">
        <v>99.810395719784466</v>
      </c>
      <c r="Y4822">
        <v>0</v>
      </c>
      <c r="Z4822">
        <v>3.9754091572667254</v>
      </c>
      <c r="AA4822">
        <v>0</v>
      </c>
      <c r="AB4822">
        <v>3.8204539973133325</v>
      </c>
      <c r="AC4822">
        <v>0</v>
      </c>
      <c r="AD4822">
        <v>0</v>
      </c>
      <c r="AE4822">
        <v>107.60625887436453</v>
      </c>
    </row>
    <row r="4823" spans="1:31" x14ac:dyDescent="0.25">
      <c r="A4823">
        <v>2385552</v>
      </c>
      <c r="B4823">
        <v>1</v>
      </c>
      <c r="C4823" t="s">
        <v>80</v>
      </c>
      <c r="D4823" t="s">
        <v>84</v>
      </c>
      <c r="E4823" t="s">
        <v>184</v>
      </c>
      <c r="F4823" t="s">
        <v>14099</v>
      </c>
      <c r="G4823" t="s">
        <v>867</v>
      </c>
      <c r="H4823" t="s">
        <v>135</v>
      </c>
      <c r="I4823" t="s">
        <v>136</v>
      </c>
      <c r="J4823" t="s">
        <v>137</v>
      </c>
      <c r="K4823" t="s">
        <v>138</v>
      </c>
      <c r="L4823" t="s">
        <v>14100</v>
      </c>
      <c r="M4823" t="s">
        <v>14101</v>
      </c>
      <c r="N4823">
        <v>0.90083333300000001</v>
      </c>
      <c r="O4823">
        <v>0</v>
      </c>
      <c r="P4823">
        <v>847</v>
      </c>
      <c r="Q4823">
        <v>0</v>
      </c>
      <c r="R4823">
        <v>0</v>
      </c>
      <c r="S4823">
        <v>0</v>
      </c>
      <c r="T4823">
        <v>76</v>
      </c>
      <c r="U4823">
        <v>0</v>
      </c>
      <c r="V4823">
        <v>0</v>
      </c>
      <c r="W4823">
        <v>0</v>
      </c>
      <c r="X4823">
        <v>201.44116685559999</v>
      </c>
      <c r="Y4823">
        <v>0</v>
      </c>
      <c r="Z4823">
        <v>0</v>
      </c>
      <c r="AA4823">
        <v>0</v>
      </c>
      <c r="AB4823">
        <v>106.1822171098929</v>
      </c>
      <c r="AC4823">
        <v>0</v>
      </c>
      <c r="AD4823">
        <v>0</v>
      </c>
      <c r="AE4823">
        <v>307.62338396549291</v>
      </c>
    </row>
    <row r="4824" spans="1:31" x14ac:dyDescent="0.25">
      <c r="A4824">
        <v>2385680</v>
      </c>
      <c r="B4824">
        <v>1</v>
      </c>
      <c r="C4824" t="s">
        <v>80</v>
      </c>
      <c r="D4824" t="s">
        <v>93</v>
      </c>
      <c r="E4824" t="s">
        <v>184</v>
      </c>
      <c r="F4824" t="s">
        <v>14102</v>
      </c>
      <c r="G4824" t="s">
        <v>867</v>
      </c>
      <c r="H4824" t="s">
        <v>135</v>
      </c>
      <c r="I4824" t="s">
        <v>136</v>
      </c>
      <c r="J4824" t="s">
        <v>137</v>
      </c>
      <c r="K4824" t="s">
        <v>138</v>
      </c>
      <c r="L4824" t="s">
        <v>14103</v>
      </c>
      <c r="M4824" t="s">
        <v>14104</v>
      </c>
      <c r="N4824">
        <v>0.60611111100000004</v>
      </c>
      <c r="O4824">
        <v>0</v>
      </c>
      <c r="P4824">
        <v>91</v>
      </c>
      <c r="Q4824">
        <v>0</v>
      </c>
      <c r="R4824">
        <v>4</v>
      </c>
      <c r="S4824">
        <v>0</v>
      </c>
      <c r="T4824">
        <v>16</v>
      </c>
      <c r="U4824">
        <v>0</v>
      </c>
      <c r="V4824">
        <v>0</v>
      </c>
      <c r="W4824">
        <v>0</v>
      </c>
      <c r="X4824">
        <v>12.43759783240486</v>
      </c>
      <c r="Y4824">
        <v>0</v>
      </c>
      <c r="Z4824">
        <v>3.4303416089545165</v>
      </c>
      <c r="AA4824">
        <v>0</v>
      </c>
      <c r="AB4824">
        <v>7.1970674488258011</v>
      </c>
      <c r="AC4824">
        <v>0</v>
      </c>
      <c r="AD4824">
        <v>0</v>
      </c>
      <c r="AE4824">
        <v>23.065006890185177</v>
      </c>
    </row>
    <row r="4825" spans="1:31" x14ac:dyDescent="0.25">
      <c r="A4825">
        <v>2375893</v>
      </c>
      <c r="B4825">
        <v>1</v>
      </c>
      <c r="C4825" t="s">
        <v>81</v>
      </c>
      <c r="D4825" t="s">
        <v>123</v>
      </c>
      <c r="E4825" t="s">
        <v>184</v>
      </c>
      <c r="F4825" t="s">
        <v>14105</v>
      </c>
      <c r="G4825" t="s">
        <v>594</v>
      </c>
      <c r="H4825" t="s">
        <v>135</v>
      </c>
      <c r="I4825" t="s">
        <v>136</v>
      </c>
      <c r="J4825" t="s">
        <v>137</v>
      </c>
      <c r="K4825" t="s">
        <v>138</v>
      </c>
      <c r="L4825" t="s">
        <v>14106</v>
      </c>
      <c r="M4825" t="s">
        <v>14107</v>
      </c>
      <c r="N4825">
        <v>2.1191666659999999</v>
      </c>
      <c r="O4825">
        <v>0</v>
      </c>
      <c r="P4825">
        <v>137</v>
      </c>
      <c r="Q4825">
        <v>0</v>
      </c>
      <c r="R4825">
        <v>5</v>
      </c>
      <c r="S4825">
        <v>0</v>
      </c>
      <c r="T4825">
        <v>18</v>
      </c>
      <c r="U4825">
        <v>0</v>
      </c>
      <c r="V4825">
        <v>0</v>
      </c>
      <c r="W4825">
        <v>0</v>
      </c>
      <c r="X4825">
        <v>44.581560292738132</v>
      </c>
      <c r="Y4825">
        <v>0</v>
      </c>
      <c r="Z4825">
        <v>9.7800385247215758</v>
      </c>
      <c r="AA4825">
        <v>0</v>
      </c>
      <c r="AB4825">
        <v>8.6618423903553747</v>
      </c>
      <c r="AC4825">
        <v>0</v>
      </c>
      <c r="AD4825">
        <v>0</v>
      </c>
      <c r="AE4825">
        <v>63.023441207815083</v>
      </c>
    </row>
    <row r="4826" spans="1:31" x14ac:dyDescent="0.25">
      <c r="A4826">
        <v>2375929</v>
      </c>
      <c r="B4826">
        <v>1</v>
      </c>
      <c r="C4826" t="s">
        <v>80</v>
      </c>
      <c r="D4826" t="s">
        <v>90</v>
      </c>
      <c r="E4826" t="s">
        <v>184</v>
      </c>
      <c r="F4826" t="s">
        <v>14108</v>
      </c>
      <c r="G4826" t="s">
        <v>161</v>
      </c>
      <c r="H4826" t="s">
        <v>135</v>
      </c>
      <c r="I4826" t="s">
        <v>136</v>
      </c>
      <c r="J4826" t="s">
        <v>137</v>
      </c>
      <c r="K4826" t="s">
        <v>138</v>
      </c>
      <c r="L4826" t="s">
        <v>14109</v>
      </c>
      <c r="M4826" t="s">
        <v>14110</v>
      </c>
      <c r="N4826">
        <v>1.600833333</v>
      </c>
      <c r="O4826">
        <v>0</v>
      </c>
      <c r="P4826">
        <v>2</v>
      </c>
      <c r="Q4826">
        <v>0</v>
      </c>
      <c r="R4826">
        <v>0</v>
      </c>
      <c r="S4826">
        <v>0</v>
      </c>
      <c r="T4826">
        <v>202</v>
      </c>
      <c r="U4826">
        <v>0</v>
      </c>
      <c r="V4826">
        <v>1</v>
      </c>
      <c r="W4826">
        <v>0</v>
      </c>
      <c r="X4826">
        <v>8.0574482144775E-2</v>
      </c>
      <c r="Y4826">
        <v>0</v>
      </c>
      <c r="Z4826">
        <v>0</v>
      </c>
      <c r="AA4826">
        <v>0</v>
      </c>
      <c r="AB4826">
        <v>434.05419513684228</v>
      </c>
      <c r="AC4826">
        <v>0</v>
      </c>
      <c r="AD4826">
        <v>71.570053815592019</v>
      </c>
      <c r="AE4826">
        <v>505.70482343457905</v>
      </c>
    </row>
    <row r="4827" spans="1:31" x14ac:dyDescent="0.25">
      <c r="A4827">
        <v>2375946</v>
      </c>
      <c r="B4827">
        <v>1</v>
      </c>
      <c r="C4827" t="s">
        <v>80</v>
      </c>
      <c r="D4827" t="s">
        <v>105</v>
      </c>
      <c r="E4827" t="s">
        <v>184</v>
      </c>
      <c r="F4827" t="s">
        <v>14111</v>
      </c>
      <c r="G4827" t="s">
        <v>161</v>
      </c>
      <c r="H4827" t="s">
        <v>135</v>
      </c>
      <c r="I4827" t="s">
        <v>136</v>
      </c>
      <c r="J4827" t="s">
        <v>137</v>
      </c>
      <c r="K4827" t="s">
        <v>138</v>
      </c>
      <c r="L4827" t="s">
        <v>14112</v>
      </c>
      <c r="M4827" t="s">
        <v>14113</v>
      </c>
      <c r="N4827">
        <v>8.6111111000000004E-2</v>
      </c>
      <c r="O4827">
        <v>0</v>
      </c>
      <c r="P4827">
        <v>10</v>
      </c>
      <c r="Q4827">
        <v>0</v>
      </c>
      <c r="R4827">
        <v>14</v>
      </c>
      <c r="S4827">
        <v>0</v>
      </c>
      <c r="T4827">
        <v>76</v>
      </c>
      <c r="U4827">
        <v>0</v>
      </c>
      <c r="V4827">
        <v>0</v>
      </c>
      <c r="W4827">
        <v>0</v>
      </c>
      <c r="X4827">
        <v>0.32974654303675005</v>
      </c>
      <c r="Y4827">
        <v>0</v>
      </c>
      <c r="Z4827">
        <v>0.59898210829333343</v>
      </c>
      <c r="AA4827">
        <v>0</v>
      </c>
      <c r="AB4827">
        <v>4.6736906282030004</v>
      </c>
      <c r="AC4827">
        <v>0</v>
      </c>
      <c r="AD4827">
        <v>0</v>
      </c>
      <c r="AE4827">
        <v>5.6024192795330841</v>
      </c>
    </row>
    <row r="4828" spans="1:31" x14ac:dyDescent="0.25">
      <c r="A4828">
        <v>2375976</v>
      </c>
      <c r="B4828">
        <v>1</v>
      </c>
      <c r="C4828" t="s">
        <v>80</v>
      </c>
      <c r="D4828" t="s">
        <v>94</v>
      </c>
      <c r="E4828" t="s">
        <v>184</v>
      </c>
      <c r="F4828" t="s">
        <v>14114</v>
      </c>
      <c r="G4828" t="s">
        <v>161</v>
      </c>
      <c r="H4828" t="s">
        <v>135</v>
      </c>
      <c r="I4828" t="s">
        <v>136</v>
      </c>
      <c r="J4828" t="s">
        <v>137</v>
      </c>
      <c r="K4828" t="s">
        <v>138</v>
      </c>
      <c r="L4828" t="s">
        <v>14115</v>
      </c>
      <c r="M4828" t="s">
        <v>14116</v>
      </c>
      <c r="N4828">
        <v>1.139444444</v>
      </c>
      <c r="O4828">
        <v>0</v>
      </c>
      <c r="P4828">
        <v>435</v>
      </c>
      <c r="Q4828">
        <v>0</v>
      </c>
      <c r="R4828">
        <v>0</v>
      </c>
      <c r="S4828">
        <v>0</v>
      </c>
      <c r="T4828">
        <v>31</v>
      </c>
      <c r="U4828">
        <v>0</v>
      </c>
      <c r="V4828">
        <v>0</v>
      </c>
      <c r="W4828">
        <v>0</v>
      </c>
      <c r="X4828">
        <v>127.07122857841351</v>
      </c>
      <c r="Y4828">
        <v>0</v>
      </c>
      <c r="Z4828">
        <v>0</v>
      </c>
      <c r="AA4828">
        <v>0</v>
      </c>
      <c r="AB4828">
        <v>45.430194854184492</v>
      </c>
      <c r="AC4828">
        <v>0</v>
      </c>
      <c r="AD4828">
        <v>0</v>
      </c>
      <c r="AE4828">
        <v>172.50142343259802</v>
      </c>
    </row>
    <row r="4829" spans="1:31" x14ac:dyDescent="0.25">
      <c r="A4829">
        <v>2375980</v>
      </c>
      <c r="B4829">
        <v>1</v>
      </c>
      <c r="C4829" t="s">
        <v>80</v>
      </c>
      <c r="D4829" t="s">
        <v>82</v>
      </c>
      <c r="E4829" t="s">
        <v>184</v>
      </c>
      <c r="F4829" t="s">
        <v>13821</v>
      </c>
      <c r="G4829" t="s">
        <v>161</v>
      </c>
      <c r="H4829" t="s">
        <v>135</v>
      </c>
      <c r="I4829" t="s">
        <v>136</v>
      </c>
      <c r="J4829" t="s">
        <v>137</v>
      </c>
      <c r="K4829" t="s">
        <v>138</v>
      </c>
      <c r="L4829" t="s">
        <v>14117</v>
      </c>
      <c r="M4829" t="s">
        <v>14118</v>
      </c>
      <c r="N4829">
        <v>3.0588888879999998</v>
      </c>
      <c r="O4829">
        <v>0</v>
      </c>
      <c r="P4829">
        <v>671</v>
      </c>
      <c r="Q4829">
        <v>0</v>
      </c>
      <c r="R4829">
        <v>0</v>
      </c>
      <c r="S4829">
        <v>0</v>
      </c>
      <c r="T4829">
        <v>29</v>
      </c>
      <c r="U4829">
        <v>0</v>
      </c>
      <c r="V4829">
        <v>0</v>
      </c>
      <c r="W4829">
        <v>0</v>
      </c>
      <c r="X4829">
        <v>488.94545940606622</v>
      </c>
      <c r="Y4829">
        <v>0</v>
      </c>
      <c r="Z4829">
        <v>0</v>
      </c>
      <c r="AA4829">
        <v>0</v>
      </c>
      <c r="AB4829">
        <v>50.73616288122102</v>
      </c>
      <c r="AC4829">
        <v>0</v>
      </c>
      <c r="AD4829">
        <v>0</v>
      </c>
      <c r="AE4829">
        <v>539.68162228728727</v>
      </c>
    </row>
    <row r="4830" spans="1:31" x14ac:dyDescent="0.25">
      <c r="A4830">
        <v>2376000</v>
      </c>
      <c r="B4830">
        <v>1</v>
      </c>
      <c r="C4830" t="s">
        <v>80</v>
      </c>
      <c r="D4830" t="s">
        <v>101</v>
      </c>
      <c r="E4830" t="s">
        <v>184</v>
      </c>
      <c r="F4830" t="s">
        <v>14119</v>
      </c>
      <c r="G4830" t="s">
        <v>161</v>
      </c>
      <c r="H4830" t="s">
        <v>135</v>
      </c>
      <c r="I4830" t="s">
        <v>136</v>
      </c>
      <c r="J4830" t="s">
        <v>137</v>
      </c>
      <c r="K4830" t="s">
        <v>138</v>
      </c>
      <c r="L4830" t="s">
        <v>14120</v>
      </c>
      <c r="M4830" t="s">
        <v>14121</v>
      </c>
      <c r="N4830">
        <v>0.72361111099999997</v>
      </c>
      <c r="O4830">
        <v>0</v>
      </c>
      <c r="P4830">
        <v>438</v>
      </c>
      <c r="Q4830">
        <v>0</v>
      </c>
      <c r="R4830">
        <v>1</v>
      </c>
      <c r="S4830">
        <v>0</v>
      </c>
      <c r="T4830">
        <v>7</v>
      </c>
      <c r="U4830">
        <v>0</v>
      </c>
      <c r="V4830">
        <v>0</v>
      </c>
      <c r="W4830">
        <v>0</v>
      </c>
      <c r="X4830">
        <v>108.87370942379277</v>
      </c>
      <c r="Y4830">
        <v>0</v>
      </c>
      <c r="Z4830">
        <v>1.5594462559875E-2</v>
      </c>
      <c r="AA4830">
        <v>0</v>
      </c>
      <c r="AB4830">
        <v>10.939967656874668</v>
      </c>
      <c r="AC4830">
        <v>0</v>
      </c>
      <c r="AD4830">
        <v>0</v>
      </c>
      <c r="AE4830">
        <v>119.82927154322732</v>
      </c>
    </row>
    <row r="4831" spans="1:31" x14ac:dyDescent="0.25">
      <c r="A4831">
        <v>2376055</v>
      </c>
      <c r="B4831">
        <v>1</v>
      </c>
      <c r="C4831" t="s">
        <v>81</v>
      </c>
      <c r="D4831" t="s">
        <v>113</v>
      </c>
      <c r="E4831" t="s">
        <v>184</v>
      </c>
      <c r="F4831" t="s">
        <v>14122</v>
      </c>
      <c r="G4831" t="s">
        <v>269</v>
      </c>
      <c r="H4831" t="s">
        <v>135</v>
      </c>
      <c r="I4831" t="s">
        <v>136</v>
      </c>
      <c r="J4831" t="s">
        <v>137</v>
      </c>
      <c r="K4831" t="s">
        <v>138</v>
      </c>
      <c r="L4831" t="s">
        <v>14123</v>
      </c>
      <c r="M4831" t="s">
        <v>14124</v>
      </c>
      <c r="N4831">
        <v>0.92555555499999997</v>
      </c>
      <c r="O4831">
        <v>0</v>
      </c>
      <c r="P4831">
        <v>50</v>
      </c>
      <c r="Q4831">
        <v>0</v>
      </c>
      <c r="R4831">
        <v>14</v>
      </c>
      <c r="S4831">
        <v>0</v>
      </c>
      <c r="T4831">
        <v>4</v>
      </c>
      <c r="U4831">
        <v>0</v>
      </c>
      <c r="V4831">
        <v>0</v>
      </c>
      <c r="W4831">
        <v>0</v>
      </c>
      <c r="X4831">
        <v>14.604266654774616</v>
      </c>
      <c r="Y4831">
        <v>0</v>
      </c>
      <c r="Z4831">
        <v>18.638052019164693</v>
      </c>
      <c r="AA4831">
        <v>0</v>
      </c>
      <c r="AB4831">
        <v>10.423613098038436</v>
      </c>
      <c r="AC4831">
        <v>0</v>
      </c>
      <c r="AD4831">
        <v>0</v>
      </c>
      <c r="AE4831">
        <v>43.665931771977746</v>
      </c>
    </row>
    <row r="4832" spans="1:31" x14ac:dyDescent="0.25">
      <c r="A4832">
        <v>2376138</v>
      </c>
      <c r="B4832">
        <v>1</v>
      </c>
      <c r="C4832" t="s">
        <v>81</v>
      </c>
      <c r="D4832" t="s">
        <v>115</v>
      </c>
      <c r="E4832" t="s">
        <v>184</v>
      </c>
      <c r="F4832" t="s">
        <v>14125</v>
      </c>
      <c r="G4832" t="s">
        <v>199</v>
      </c>
      <c r="H4832" t="s">
        <v>135</v>
      </c>
      <c r="I4832" t="s">
        <v>136</v>
      </c>
      <c r="J4832" t="s">
        <v>137</v>
      </c>
      <c r="K4832" t="s">
        <v>138</v>
      </c>
      <c r="L4832" t="s">
        <v>14126</v>
      </c>
      <c r="M4832" t="s">
        <v>14127</v>
      </c>
      <c r="N4832">
        <v>0.42416666600000003</v>
      </c>
      <c r="O4832">
        <v>0</v>
      </c>
      <c r="P4832">
        <v>336</v>
      </c>
      <c r="Q4832">
        <v>0</v>
      </c>
      <c r="R4832">
        <v>0</v>
      </c>
      <c r="S4832">
        <v>0</v>
      </c>
      <c r="T4832">
        <v>104</v>
      </c>
      <c r="U4832">
        <v>0</v>
      </c>
      <c r="V4832">
        <v>0</v>
      </c>
      <c r="W4832">
        <v>0</v>
      </c>
      <c r="X4832">
        <v>20.35241345615103</v>
      </c>
      <c r="Y4832">
        <v>0</v>
      </c>
      <c r="Z4832">
        <v>0</v>
      </c>
      <c r="AA4832">
        <v>0</v>
      </c>
      <c r="AB4832">
        <v>17.030732869699069</v>
      </c>
      <c r="AC4832">
        <v>0</v>
      </c>
      <c r="AD4832">
        <v>0</v>
      </c>
      <c r="AE4832">
        <v>37.383146325850099</v>
      </c>
    </row>
    <row r="4833" spans="1:31" x14ac:dyDescent="0.25">
      <c r="A4833">
        <v>2376141</v>
      </c>
      <c r="B4833">
        <v>1</v>
      </c>
      <c r="C4833" t="s">
        <v>80</v>
      </c>
      <c r="D4833" t="s">
        <v>83</v>
      </c>
      <c r="E4833" t="s">
        <v>184</v>
      </c>
      <c r="F4833" t="s">
        <v>14128</v>
      </c>
      <c r="G4833" t="s">
        <v>161</v>
      </c>
      <c r="H4833" t="s">
        <v>135</v>
      </c>
      <c r="I4833" t="s">
        <v>136</v>
      </c>
      <c r="J4833" t="s">
        <v>137</v>
      </c>
      <c r="K4833" t="s">
        <v>138</v>
      </c>
      <c r="L4833" t="s">
        <v>14129</v>
      </c>
      <c r="M4833" t="s">
        <v>14130</v>
      </c>
      <c r="N4833">
        <v>0.46805555500000001</v>
      </c>
      <c r="O4833">
        <v>0</v>
      </c>
      <c r="P4833">
        <v>256</v>
      </c>
      <c r="Q4833">
        <v>0</v>
      </c>
      <c r="R4833">
        <v>0</v>
      </c>
      <c r="S4833">
        <v>0</v>
      </c>
      <c r="T4833">
        <v>13</v>
      </c>
      <c r="U4833">
        <v>0</v>
      </c>
      <c r="V4833">
        <v>0</v>
      </c>
      <c r="W4833">
        <v>0</v>
      </c>
      <c r="X4833">
        <v>27.896551272568196</v>
      </c>
      <c r="Y4833">
        <v>0</v>
      </c>
      <c r="Z4833">
        <v>0</v>
      </c>
      <c r="AA4833">
        <v>0</v>
      </c>
      <c r="AB4833">
        <v>5.9725342899353331</v>
      </c>
      <c r="AC4833">
        <v>0</v>
      </c>
      <c r="AD4833">
        <v>0</v>
      </c>
      <c r="AE4833">
        <v>33.869085562503528</v>
      </c>
    </row>
    <row r="4834" spans="1:31" x14ac:dyDescent="0.25">
      <c r="A4834">
        <v>2376146</v>
      </c>
      <c r="B4834">
        <v>1</v>
      </c>
      <c r="C4834" t="s">
        <v>80</v>
      </c>
      <c r="D4834" t="s">
        <v>82</v>
      </c>
      <c r="E4834" t="s">
        <v>184</v>
      </c>
      <c r="F4834" t="s">
        <v>13778</v>
      </c>
      <c r="G4834" t="s">
        <v>161</v>
      </c>
      <c r="H4834" t="s">
        <v>135</v>
      </c>
      <c r="I4834" t="s">
        <v>136</v>
      </c>
      <c r="J4834" t="s">
        <v>137</v>
      </c>
      <c r="K4834" t="s">
        <v>138</v>
      </c>
      <c r="L4834" t="s">
        <v>14131</v>
      </c>
      <c r="M4834" t="s">
        <v>14132</v>
      </c>
      <c r="N4834">
        <v>0.65083333300000001</v>
      </c>
      <c r="O4834">
        <v>0</v>
      </c>
      <c r="P4834">
        <v>299</v>
      </c>
      <c r="Q4834">
        <v>0</v>
      </c>
      <c r="R4834">
        <v>0</v>
      </c>
      <c r="S4834">
        <v>0</v>
      </c>
      <c r="T4834">
        <v>21</v>
      </c>
      <c r="U4834">
        <v>0</v>
      </c>
      <c r="V4834">
        <v>0</v>
      </c>
      <c r="W4834">
        <v>0</v>
      </c>
      <c r="X4834">
        <v>16.205701770102159</v>
      </c>
      <c r="Y4834">
        <v>0</v>
      </c>
      <c r="Z4834">
        <v>0</v>
      </c>
      <c r="AA4834">
        <v>0</v>
      </c>
      <c r="AB4834">
        <v>6.553201902224818</v>
      </c>
      <c r="AC4834">
        <v>0</v>
      </c>
      <c r="AD4834">
        <v>0</v>
      </c>
      <c r="AE4834">
        <v>22.758903672326976</v>
      </c>
    </row>
    <row r="4835" spans="1:31" x14ac:dyDescent="0.25">
      <c r="A4835">
        <v>2376293</v>
      </c>
      <c r="B4835">
        <v>1</v>
      </c>
      <c r="C4835" t="s">
        <v>81</v>
      </c>
      <c r="D4835" t="s">
        <v>113</v>
      </c>
      <c r="E4835" t="s">
        <v>184</v>
      </c>
      <c r="F4835" t="s">
        <v>14133</v>
      </c>
      <c r="G4835" t="s">
        <v>161</v>
      </c>
      <c r="H4835" t="s">
        <v>135</v>
      </c>
      <c r="I4835" t="s">
        <v>136</v>
      </c>
      <c r="J4835" t="s">
        <v>137</v>
      </c>
      <c r="K4835" t="s">
        <v>138</v>
      </c>
      <c r="L4835" t="s">
        <v>14134</v>
      </c>
      <c r="M4835" t="s">
        <v>14135</v>
      </c>
      <c r="N4835">
        <v>0.83888888800000005</v>
      </c>
      <c r="O4835">
        <v>0</v>
      </c>
      <c r="P4835">
        <v>80</v>
      </c>
      <c r="Q4835">
        <v>0</v>
      </c>
      <c r="R4835">
        <v>16</v>
      </c>
      <c r="S4835">
        <v>0</v>
      </c>
      <c r="T4835">
        <v>10</v>
      </c>
      <c r="U4835">
        <v>0</v>
      </c>
      <c r="V4835">
        <v>0</v>
      </c>
      <c r="W4835">
        <v>0</v>
      </c>
      <c r="X4835">
        <v>18.631005960835402</v>
      </c>
      <c r="Y4835">
        <v>0</v>
      </c>
      <c r="Z4835">
        <v>26.078644480343581</v>
      </c>
      <c r="AA4835">
        <v>0</v>
      </c>
      <c r="AB4835">
        <v>9.5218176772486647</v>
      </c>
      <c r="AC4835">
        <v>0</v>
      </c>
      <c r="AD4835">
        <v>0</v>
      </c>
      <c r="AE4835">
        <v>54.231468118427642</v>
      </c>
    </row>
    <row r="4836" spans="1:31" x14ac:dyDescent="0.25">
      <c r="A4836">
        <v>2376404</v>
      </c>
      <c r="B4836">
        <v>1</v>
      </c>
      <c r="C4836" t="s">
        <v>80</v>
      </c>
      <c r="D4836" t="s">
        <v>102</v>
      </c>
      <c r="E4836" t="s">
        <v>184</v>
      </c>
      <c r="F4836" t="s">
        <v>14136</v>
      </c>
      <c r="G4836" t="s">
        <v>199</v>
      </c>
      <c r="H4836" t="s">
        <v>135</v>
      </c>
      <c r="I4836" t="s">
        <v>136</v>
      </c>
      <c r="J4836" t="s">
        <v>137</v>
      </c>
      <c r="K4836" t="s">
        <v>138</v>
      </c>
      <c r="L4836" t="s">
        <v>14137</v>
      </c>
      <c r="M4836" t="s">
        <v>14138</v>
      </c>
      <c r="N4836">
        <v>0.35555555500000002</v>
      </c>
      <c r="O4836">
        <v>0</v>
      </c>
      <c r="P4836">
        <v>40</v>
      </c>
      <c r="Q4836">
        <v>0</v>
      </c>
      <c r="R4836">
        <v>15</v>
      </c>
      <c r="S4836">
        <v>0</v>
      </c>
      <c r="T4836">
        <v>9</v>
      </c>
      <c r="U4836">
        <v>0</v>
      </c>
      <c r="V4836">
        <v>0</v>
      </c>
      <c r="W4836">
        <v>0</v>
      </c>
      <c r="X4836">
        <v>2.957580021551466</v>
      </c>
      <c r="Y4836">
        <v>0</v>
      </c>
      <c r="Z4836">
        <v>3.1303686902007337</v>
      </c>
      <c r="AA4836">
        <v>0</v>
      </c>
      <c r="AB4836">
        <v>2.0765347723604171</v>
      </c>
      <c r="AC4836">
        <v>0</v>
      </c>
      <c r="AD4836">
        <v>0</v>
      </c>
      <c r="AE4836">
        <v>8.1644834841126155</v>
      </c>
    </row>
    <row r="4837" spans="1:31" x14ac:dyDescent="0.25">
      <c r="A4837">
        <v>2376407</v>
      </c>
      <c r="B4837">
        <v>1</v>
      </c>
      <c r="C4837" t="s">
        <v>81</v>
      </c>
      <c r="D4837" t="s">
        <v>117</v>
      </c>
      <c r="E4837" t="s">
        <v>184</v>
      </c>
      <c r="F4837" t="s">
        <v>14139</v>
      </c>
      <c r="G4837" t="s">
        <v>240</v>
      </c>
      <c r="H4837" t="s">
        <v>135</v>
      </c>
      <c r="I4837" t="s">
        <v>136</v>
      </c>
      <c r="J4837" t="s">
        <v>137</v>
      </c>
      <c r="K4837" t="s">
        <v>138</v>
      </c>
      <c r="L4837" t="s">
        <v>14140</v>
      </c>
      <c r="M4837" t="s">
        <v>14141</v>
      </c>
      <c r="N4837">
        <v>0.752222222</v>
      </c>
      <c r="O4837">
        <v>0</v>
      </c>
      <c r="P4837">
        <v>49</v>
      </c>
      <c r="Q4837">
        <v>0</v>
      </c>
      <c r="R4837">
        <v>0</v>
      </c>
      <c r="S4837">
        <v>0</v>
      </c>
      <c r="T4837">
        <v>304</v>
      </c>
      <c r="U4837">
        <v>0</v>
      </c>
      <c r="V4837">
        <v>1</v>
      </c>
      <c r="W4837">
        <v>0</v>
      </c>
      <c r="X4837">
        <v>5.6908536544010992</v>
      </c>
      <c r="Y4837">
        <v>0</v>
      </c>
      <c r="Z4837">
        <v>0</v>
      </c>
      <c r="AA4837">
        <v>0</v>
      </c>
      <c r="AB4837">
        <v>135.30573308499407</v>
      </c>
      <c r="AC4837">
        <v>0</v>
      </c>
      <c r="AD4837">
        <v>9.6099364944232004</v>
      </c>
      <c r="AE4837">
        <v>150.60652323381839</v>
      </c>
    </row>
    <row r="4838" spans="1:31" x14ac:dyDescent="0.25">
      <c r="A4838">
        <v>2376427</v>
      </c>
      <c r="B4838">
        <v>1</v>
      </c>
      <c r="C4838" t="s">
        <v>81</v>
      </c>
      <c r="D4838" t="s">
        <v>113</v>
      </c>
      <c r="E4838" t="s">
        <v>184</v>
      </c>
      <c r="F4838" t="s">
        <v>14142</v>
      </c>
      <c r="G4838" t="s">
        <v>240</v>
      </c>
      <c r="H4838" t="s">
        <v>135</v>
      </c>
      <c r="I4838" t="s">
        <v>136</v>
      </c>
      <c r="J4838" t="s">
        <v>137</v>
      </c>
      <c r="K4838" t="s">
        <v>138</v>
      </c>
      <c r="L4838" t="s">
        <v>14143</v>
      </c>
      <c r="M4838" t="s">
        <v>14144</v>
      </c>
      <c r="N4838">
        <v>1.2266666660000001</v>
      </c>
      <c r="O4838">
        <v>0</v>
      </c>
      <c r="P4838">
        <v>18</v>
      </c>
      <c r="Q4838">
        <v>0</v>
      </c>
      <c r="R4838">
        <v>12</v>
      </c>
      <c r="S4838">
        <v>0</v>
      </c>
      <c r="T4838">
        <v>3</v>
      </c>
      <c r="U4838">
        <v>0</v>
      </c>
      <c r="V4838">
        <v>1</v>
      </c>
      <c r="W4838">
        <v>0</v>
      </c>
      <c r="X4838">
        <v>4.1836734534261337</v>
      </c>
      <c r="Y4838">
        <v>0</v>
      </c>
      <c r="Z4838">
        <v>2.2216082271356168</v>
      </c>
      <c r="AA4838">
        <v>0</v>
      </c>
      <c r="AB4838">
        <v>1.7262237408540002</v>
      </c>
      <c r="AC4838">
        <v>0</v>
      </c>
      <c r="AD4838">
        <v>24.722585420737083</v>
      </c>
      <c r="AE4838">
        <v>32.854090842152836</v>
      </c>
    </row>
    <row r="4839" spans="1:31" x14ac:dyDescent="0.25">
      <c r="A4839">
        <v>2376438</v>
      </c>
      <c r="B4839">
        <v>1</v>
      </c>
      <c r="C4839" t="s">
        <v>80</v>
      </c>
      <c r="D4839" t="s">
        <v>84</v>
      </c>
      <c r="E4839" t="s">
        <v>184</v>
      </c>
      <c r="F4839" t="s">
        <v>13723</v>
      </c>
      <c r="G4839" t="s">
        <v>199</v>
      </c>
      <c r="H4839" t="s">
        <v>135</v>
      </c>
      <c r="I4839" t="s">
        <v>136</v>
      </c>
      <c r="J4839" t="s">
        <v>137</v>
      </c>
      <c r="K4839" t="s">
        <v>138</v>
      </c>
      <c r="L4839" t="s">
        <v>14145</v>
      </c>
      <c r="M4839" t="s">
        <v>14146</v>
      </c>
      <c r="N4839">
        <v>1.828888888</v>
      </c>
      <c r="O4839">
        <v>0</v>
      </c>
      <c r="P4839">
        <v>42</v>
      </c>
      <c r="Q4839">
        <v>0</v>
      </c>
      <c r="R4839">
        <v>0</v>
      </c>
      <c r="S4839">
        <v>0</v>
      </c>
      <c r="T4839">
        <v>68</v>
      </c>
      <c r="U4839">
        <v>0</v>
      </c>
      <c r="V4839">
        <v>0</v>
      </c>
      <c r="W4839">
        <v>0</v>
      </c>
      <c r="X4839">
        <v>31.746249406592852</v>
      </c>
      <c r="Y4839">
        <v>0</v>
      </c>
      <c r="Z4839">
        <v>0</v>
      </c>
      <c r="AA4839">
        <v>0</v>
      </c>
      <c r="AB4839">
        <v>330.5804801773088</v>
      </c>
      <c r="AC4839">
        <v>0</v>
      </c>
      <c r="AD4839">
        <v>0</v>
      </c>
      <c r="AE4839">
        <v>362.32672958390162</v>
      </c>
    </row>
    <row r="4840" spans="1:31" x14ac:dyDescent="0.25">
      <c r="A4840">
        <v>2376452</v>
      </c>
      <c r="B4840">
        <v>1</v>
      </c>
      <c r="C4840" t="s">
        <v>81</v>
      </c>
      <c r="D4840" t="s">
        <v>112</v>
      </c>
      <c r="E4840" t="s">
        <v>184</v>
      </c>
      <c r="F4840" t="s">
        <v>14147</v>
      </c>
      <c r="G4840" t="s">
        <v>199</v>
      </c>
      <c r="H4840" t="s">
        <v>135</v>
      </c>
      <c r="I4840" t="s">
        <v>136</v>
      </c>
      <c r="J4840" t="s">
        <v>137</v>
      </c>
      <c r="K4840" t="s">
        <v>138</v>
      </c>
      <c r="L4840" t="s">
        <v>14148</v>
      </c>
      <c r="M4840" t="s">
        <v>14149</v>
      </c>
      <c r="N4840">
        <v>2.6494444439999998</v>
      </c>
      <c r="O4840">
        <v>0</v>
      </c>
      <c r="P4840">
        <v>1060</v>
      </c>
      <c r="Q4840">
        <v>0</v>
      </c>
      <c r="R4840">
        <v>12</v>
      </c>
      <c r="S4840">
        <v>0</v>
      </c>
      <c r="T4840">
        <v>99</v>
      </c>
      <c r="U4840">
        <v>0</v>
      </c>
      <c r="V4840">
        <v>0</v>
      </c>
      <c r="W4840">
        <v>0</v>
      </c>
      <c r="X4840">
        <v>507.2181284967736</v>
      </c>
      <c r="Y4840">
        <v>0</v>
      </c>
      <c r="Z4840">
        <v>1.5133773189521667</v>
      </c>
      <c r="AA4840">
        <v>0</v>
      </c>
      <c r="AB4840">
        <v>305.05973637400689</v>
      </c>
      <c r="AC4840">
        <v>0</v>
      </c>
      <c r="AD4840">
        <v>0</v>
      </c>
      <c r="AE4840">
        <v>813.79124218973266</v>
      </c>
    </row>
    <row r="4841" spans="1:31" x14ac:dyDescent="0.25">
      <c r="A4841">
        <v>2376457</v>
      </c>
      <c r="B4841">
        <v>1</v>
      </c>
      <c r="C4841" t="s">
        <v>80</v>
      </c>
      <c r="D4841" t="s">
        <v>82</v>
      </c>
      <c r="E4841" t="s">
        <v>184</v>
      </c>
      <c r="F4841" t="s">
        <v>14150</v>
      </c>
      <c r="G4841" t="s">
        <v>161</v>
      </c>
      <c r="H4841" t="s">
        <v>135</v>
      </c>
      <c r="I4841" t="s">
        <v>136</v>
      </c>
      <c r="J4841" t="s">
        <v>137</v>
      </c>
      <c r="K4841" t="s">
        <v>138</v>
      </c>
      <c r="L4841" t="s">
        <v>14151</v>
      </c>
      <c r="M4841" t="s">
        <v>14152</v>
      </c>
      <c r="N4841">
        <v>0.64722222200000001</v>
      </c>
      <c r="O4841">
        <v>0</v>
      </c>
      <c r="P4841">
        <v>714</v>
      </c>
      <c r="Q4841">
        <v>0</v>
      </c>
      <c r="R4841">
        <v>0</v>
      </c>
      <c r="S4841">
        <v>0</v>
      </c>
      <c r="T4841">
        <v>26</v>
      </c>
      <c r="U4841">
        <v>0</v>
      </c>
      <c r="V4841">
        <v>0</v>
      </c>
      <c r="W4841">
        <v>0</v>
      </c>
      <c r="X4841">
        <v>88.712063600171149</v>
      </c>
      <c r="Y4841">
        <v>0</v>
      </c>
      <c r="Z4841">
        <v>0</v>
      </c>
      <c r="AA4841">
        <v>0</v>
      </c>
      <c r="AB4841">
        <v>10.437095167380001</v>
      </c>
      <c r="AC4841">
        <v>0</v>
      </c>
      <c r="AD4841">
        <v>0</v>
      </c>
      <c r="AE4841">
        <v>99.149158767551143</v>
      </c>
    </row>
    <row r="4842" spans="1:31" x14ac:dyDescent="0.25">
      <c r="A4842">
        <v>2376544</v>
      </c>
      <c r="B4842">
        <v>1</v>
      </c>
      <c r="C4842" t="s">
        <v>80</v>
      </c>
      <c r="D4842" t="s">
        <v>95</v>
      </c>
      <c r="E4842" t="s">
        <v>184</v>
      </c>
      <c r="F4842" t="s">
        <v>14153</v>
      </c>
      <c r="G4842" t="s">
        <v>240</v>
      </c>
      <c r="H4842" t="s">
        <v>135</v>
      </c>
      <c r="I4842" t="s">
        <v>136</v>
      </c>
      <c r="J4842" t="s">
        <v>137</v>
      </c>
      <c r="K4842" t="s">
        <v>138</v>
      </c>
      <c r="L4842" t="s">
        <v>14154</v>
      </c>
      <c r="M4842" t="s">
        <v>14155</v>
      </c>
      <c r="N4842">
        <v>0.85138888800000001</v>
      </c>
      <c r="O4842">
        <v>0</v>
      </c>
      <c r="P4842">
        <v>211</v>
      </c>
      <c r="Q4842">
        <v>0</v>
      </c>
      <c r="R4842">
        <v>1</v>
      </c>
      <c r="S4842">
        <v>0</v>
      </c>
      <c r="T4842">
        <v>22</v>
      </c>
      <c r="U4842">
        <v>0</v>
      </c>
      <c r="V4842">
        <v>0</v>
      </c>
      <c r="W4842">
        <v>0</v>
      </c>
      <c r="X4842">
        <v>43.008086998856633</v>
      </c>
      <c r="Y4842">
        <v>0</v>
      </c>
      <c r="Z4842">
        <v>0</v>
      </c>
      <c r="AA4842">
        <v>0</v>
      </c>
      <c r="AB4842">
        <v>25.43192210196802</v>
      </c>
      <c r="AC4842">
        <v>0</v>
      </c>
      <c r="AD4842">
        <v>0</v>
      </c>
      <c r="AE4842">
        <v>68.440009100824653</v>
      </c>
    </row>
    <row r="4843" spans="1:31" x14ac:dyDescent="0.25">
      <c r="A4843">
        <v>2376549</v>
      </c>
      <c r="B4843">
        <v>1</v>
      </c>
      <c r="C4843" t="s">
        <v>80</v>
      </c>
      <c r="D4843" t="s">
        <v>107</v>
      </c>
      <c r="E4843" t="s">
        <v>184</v>
      </c>
      <c r="F4843" t="s">
        <v>14156</v>
      </c>
      <c r="G4843" t="s">
        <v>161</v>
      </c>
      <c r="H4843" t="s">
        <v>135</v>
      </c>
      <c r="I4843" t="s">
        <v>136</v>
      </c>
      <c r="J4843" t="s">
        <v>137</v>
      </c>
      <c r="K4843" t="s">
        <v>138</v>
      </c>
      <c r="L4843" t="s">
        <v>14157</v>
      </c>
      <c r="M4843" t="s">
        <v>14158</v>
      </c>
      <c r="N4843">
        <v>0.51972222199999996</v>
      </c>
      <c r="O4843">
        <v>0</v>
      </c>
      <c r="P4843">
        <v>113</v>
      </c>
      <c r="Q4843">
        <v>0</v>
      </c>
      <c r="R4843">
        <v>1</v>
      </c>
      <c r="S4843">
        <v>0</v>
      </c>
      <c r="T4843">
        <v>5</v>
      </c>
      <c r="U4843">
        <v>0</v>
      </c>
      <c r="V4843">
        <v>0</v>
      </c>
      <c r="W4843">
        <v>0</v>
      </c>
      <c r="X4843">
        <v>12.234361058489194</v>
      </c>
      <c r="Y4843">
        <v>0</v>
      </c>
      <c r="Z4843">
        <v>0.13260400711124168</v>
      </c>
      <c r="AA4843">
        <v>0</v>
      </c>
      <c r="AB4843">
        <v>2.9777207143684001</v>
      </c>
      <c r="AC4843">
        <v>0</v>
      </c>
      <c r="AD4843">
        <v>0</v>
      </c>
      <c r="AE4843">
        <v>15.344685779968836</v>
      </c>
    </row>
    <row r="4844" spans="1:31" x14ac:dyDescent="0.25">
      <c r="A4844">
        <v>2376584</v>
      </c>
      <c r="B4844">
        <v>1</v>
      </c>
      <c r="C4844" t="s">
        <v>80</v>
      </c>
      <c r="D4844" t="s">
        <v>93</v>
      </c>
      <c r="E4844" t="s">
        <v>184</v>
      </c>
      <c r="F4844" t="s">
        <v>14159</v>
      </c>
      <c r="G4844" t="s">
        <v>199</v>
      </c>
      <c r="H4844" t="s">
        <v>135</v>
      </c>
      <c r="I4844" t="s">
        <v>136</v>
      </c>
      <c r="J4844" t="s">
        <v>137</v>
      </c>
      <c r="K4844" t="s">
        <v>138</v>
      </c>
      <c r="L4844" t="s">
        <v>14160</v>
      </c>
      <c r="M4844" t="s">
        <v>14161</v>
      </c>
      <c r="N4844">
        <v>2.1902777769999999</v>
      </c>
      <c r="O4844">
        <v>0</v>
      </c>
      <c r="P4844">
        <v>13</v>
      </c>
      <c r="Q4844">
        <v>0</v>
      </c>
      <c r="R4844">
        <v>14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4.567287162195524</v>
      </c>
      <c r="Y4844">
        <v>0</v>
      </c>
      <c r="Z4844">
        <v>62.772435655688561</v>
      </c>
      <c r="AA4844">
        <v>0</v>
      </c>
      <c r="AB4844">
        <v>0</v>
      </c>
      <c r="AC4844">
        <v>0</v>
      </c>
      <c r="AD4844">
        <v>0</v>
      </c>
      <c r="AE4844">
        <v>67.339722817884081</v>
      </c>
    </row>
    <row r="4845" spans="1:31" x14ac:dyDescent="0.25">
      <c r="A4845">
        <v>2376603</v>
      </c>
      <c r="B4845">
        <v>1</v>
      </c>
      <c r="C4845" t="s">
        <v>80</v>
      </c>
      <c r="D4845" t="s">
        <v>105</v>
      </c>
      <c r="E4845" t="s">
        <v>184</v>
      </c>
      <c r="F4845" t="s">
        <v>14162</v>
      </c>
      <c r="G4845" t="s">
        <v>161</v>
      </c>
      <c r="H4845" t="s">
        <v>135</v>
      </c>
      <c r="I4845" t="s">
        <v>136</v>
      </c>
      <c r="J4845" t="s">
        <v>137</v>
      </c>
      <c r="K4845" t="s">
        <v>138</v>
      </c>
      <c r="L4845" t="s">
        <v>14163</v>
      </c>
      <c r="M4845" t="s">
        <v>14164</v>
      </c>
      <c r="N4845">
        <v>0.58388888800000005</v>
      </c>
      <c r="O4845">
        <v>0</v>
      </c>
      <c r="P4845">
        <v>457</v>
      </c>
      <c r="Q4845">
        <v>0</v>
      </c>
      <c r="R4845">
        <v>12</v>
      </c>
      <c r="S4845">
        <v>0</v>
      </c>
      <c r="T4845">
        <v>67</v>
      </c>
      <c r="U4845">
        <v>0</v>
      </c>
      <c r="V4845">
        <v>0</v>
      </c>
      <c r="W4845">
        <v>0</v>
      </c>
      <c r="X4845">
        <v>95.183451249040303</v>
      </c>
      <c r="Y4845">
        <v>0</v>
      </c>
      <c r="Z4845">
        <v>5.3567546528558232</v>
      </c>
      <c r="AA4845">
        <v>0</v>
      </c>
      <c r="AB4845">
        <v>49.268648202282989</v>
      </c>
      <c r="AC4845">
        <v>0</v>
      </c>
      <c r="AD4845">
        <v>0</v>
      </c>
      <c r="AE4845">
        <v>149.80885410417912</v>
      </c>
    </row>
    <row r="4846" spans="1:31" x14ac:dyDescent="0.25">
      <c r="A4846">
        <v>2376673</v>
      </c>
      <c r="B4846">
        <v>1</v>
      </c>
      <c r="C4846" t="s">
        <v>80</v>
      </c>
      <c r="D4846" t="s">
        <v>82</v>
      </c>
      <c r="E4846" t="s">
        <v>184</v>
      </c>
      <c r="F4846" t="s">
        <v>14165</v>
      </c>
      <c r="G4846" t="s">
        <v>12626</v>
      </c>
      <c r="H4846" t="s">
        <v>135</v>
      </c>
      <c r="I4846" t="s">
        <v>136</v>
      </c>
      <c r="J4846" t="s">
        <v>137</v>
      </c>
      <c r="K4846" t="s">
        <v>138</v>
      </c>
      <c r="L4846" t="s">
        <v>14166</v>
      </c>
      <c r="M4846" t="s">
        <v>14167</v>
      </c>
      <c r="N4846">
        <v>0.52444444400000001</v>
      </c>
      <c r="O4846">
        <v>0</v>
      </c>
      <c r="P4846">
        <v>794</v>
      </c>
      <c r="Q4846">
        <v>0</v>
      </c>
      <c r="R4846">
        <v>0</v>
      </c>
      <c r="S4846">
        <v>0</v>
      </c>
      <c r="T4846">
        <v>65</v>
      </c>
      <c r="U4846">
        <v>0</v>
      </c>
      <c r="V4846">
        <v>0</v>
      </c>
      <c r="W4846">
        <v>0</v>
      </c>
      <c r="X4846">
        <v>82.001654245902515</v>
      </c>
      <c r="Y4846">
        <v>0</v>
      </c>
      <c r="Z4846">
        <v>0</v>
      </c>
      <c r="AA4846">
        <v>0</v>
      </c>
      <c r="AB4846">
        <v>17.210854528731733</v>
      </c>
      <c r="AC4846">
        <v>0</v>
      </c>
      <c r="AD4846">
        <v>0</v>
      </c>
      <c r="AE4846">
        <v>99.212508774634244</v>
      </c>
    </row>
    <row r="4847" spans="1:31" x14ac:dyDescent="0.25">
      <c r="A4847">
        <v>2376685</v>
      </c>
      <c r="B4847">
        <v>1</v>
      </c>
      <c r="C4847" t="s">
        <v>81</v>
      </c>
      <c r="D4847" t="s">
        <v>121</v>
      </c>
      <c r="E4847" t="s">
        <v>155</v>
      </c>
      <c r="F4847" t="s">
        <v>14168</v>
      </c>
      <c r="G4847" t="s">
        <v>203</v>
      </c>
      <c r="H4847" t="s">
        <v>135</v>
      </c>
      <c r="I4847" t="s">
        <v>136</v>
      </c>
      <c r="J4847" t="s">
        <v>137</v>
      </c>
      <c r="K4847" t="s">
        <v>138</v>
      </c>
      <c r="L4847" t="s">
        <v>14169</v>
      </c>
      <c r="M4847" t="s">
        <v>14170</v>
      </c>
      <c r="N4847">
        <v>1.9850000000000001</v>
      </c>
      <c r="O4847">
        <v>0</v>
      </c>
      <c r="P4847">
        <v>11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3.0297021453197508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3.0297021453197508</v>
      </c>
    </row>
    <row r="4848" spans="1:31" x14ac:dyDescent="0.25">
      <c r="A4848">
        <v>2376699</v>
      </c>
      <c r="B4848">
        <v>1</v>
      </c>
      <c r="C4848" t="s">
        <v>80</v>
      </c>
      <c r="D4848" t="s">
        <v>83</v>
      </c>
      <c r="E4848" t="s">
        <v>184</v>
      </c>
      <c r="F4848" t="s">
        <v>14171</v>
      </c>
      <c r="G4848" t="s">
        <v>384</v>
      </c>
      <c r="H4848" t="s">
        <v>135</v>
      </c>
      <c r="I4848" t="s">
        <v>136</v>
      </c>
      <c r="J4848" t="s">
        <v>3</v>
      </c>
      <c r="K4848" t="s">
        <v>138</v>
      </c>
      <c r="L4848" t="s">
        <v>14172</v>
      </c>
      <c r="M4848" t="s">
        <v>14173</v>
      </c>
      <c r="N4848">
        <v>7.7238888880000003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37</v>
      </c>
      <c r="U4848">
        <v>0</v>
      </c>
      <c r="V4848">
        <v>6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433.6283774103577</v>
      </c>
      <c r="AC4848">
        <v>0</v>
      </c>
      <c r="AD4848">
        <v>1777.3905450384311</v>
      </c>
      <c r="AE4848">
        <v>2211.018922448789</v>
      </c>
    </row>
    <row r="4849" spans="1:31" x14ac:dyDescent="0.25">
      <c r="A4849">
        <v>2376715</v>
      </c>
      <c r="B4849">
        <v>1</v>
      </c>
      <c r="C4849" t="s">
        <v>80</v>
      </c>
      <c r="D4849" t="s">
        <v>95</v>
      </c>
      <c r="E4849" t="s">
        <v>184</v>
      </c>
      <c r="F4849" t="s">
        <v>14174</v>
      </c>
      <c r="G4849" t="s">
        <v>353</v>
      </c>
      <c r="H4849" t="s">
        <v>135</v>
      </c>
      <c r="I4849" t="s">
        <v>136</v>
      </c>
      <c r="J4849" t="s">
        <v>137</v>
      </c>
      <c r="K4849" t="s">
        <v>294</v>
      </c>
      <c r="L4849" t="s">
        <v>14175</v>
      </c>
      <c r="M4849" t="s">
        <v>14176</v>
      </c>
      <c r="N4849">
        <v>2.2733333330000001</v>
      </c>
      <c r="O4849">
        <v>0</v>
      </c>
      <c r="P4849">
        <v>50</v>
      </c>
      <c r="Q4849">
        <v>0</v>
      </c>
      <c r="R4849">
        <v>0</v>
      </c>
      <c r="S4849">
        <v>0</v>
      </c>
      <c r="T4849">
        <v>5</v>
      </c>
      <c r="U4849">
        <v>0</v>
      </c>
      <c r="V4849">
        <v>0</v>
      </c>
      <c r="W4849">
        <v>0</v>
      </c>
      <c r="X4849">
        <v>21.607826470282916</v>
      </c>
      <c r="Y4849">
        <v>0</v>
      </c>
      <c r="Z4849">
        <v>0</v>
      </c>
      <c r="AA4849">
        <v>0</v>
      </c>
      <c r="AB4849">
        <v>32.853414712254583</v>
      </c>
      <c r="AC4849">
        <v>0</v>
      </c>
      <c r="AD4849">
        <v>0</v>
      </c>
      <c r="AE4849">
        <v>54.461241182537499</v>
      </c>
    </row>
    <row r="4850" spans="1:31" x14ac:dyDescent="0.25">
      <c r="A4850">
        <v>2376708</v>
      </c>
      <c r="B4850">
        <v>1</v>
      </c>
      <c r="C4850" t="s">
        <v>80</v>
      </c>
      <c r="D4850" t="s">
        <v>82</v>
      </c>
      <c r="E4850" t="s">
        <v>184</v>
      </c>
      <c r="F4850" t="s">
        <v>14177</v>
      </c>
      <c r="G4850" t="s">
        <v>594</v>
      </c>
      <c r="H4850" t="s">
        <v>135</v>
      </c>
      <c r="I4850" t="s">
        <v>136</v>
      </c>
      <c r="J4850" t="s">
        <v>137</v>
      </c>
      <c r="K4850" t="s">
        <v>138</v>
      </c>
      <c r="L4850" t="s">
        <v>14178</v>
      </c>
      <c r="M4850" t="s">
        <v>14179</v>
      </c>
      <c r="N4850">
        <v>0.82166666600000005</v>
      </c>
      <c r="O4850">
        <v>0</v>
      </c>
      <c r="P4850">
        <v>240</v>
      </c>
      <c r="Q4850">
        <v>0</v>
      </c>
      <c r="R4850">
        <v>0</v>
      </c>
      <c r="S4850">
        <v>0</v>
      </c>
      <c r="T4850">
        <v>9</v>
      </c>
      <c r="U4850">
        <v>0</v>
      </c>
      <c r="V4850">
        <v>0</v>
      </c>
      <c r="W4850">
        <v>0</v>
      </c>
      <c r="X4850">
        <v>38.459354251887916</v>
      </c>
      <c r="Y4850">
        <v>0</v>
      </c>
      <c r="Z4850">
        <v>0</v>
      </c>
      <c r="AA4850">
        <v>0</v>
      </c>
      <c r="AB4850">
        <v>4.617881837515502</v>
      </c>
      <c r="AC4850">
        <v>0</v>
      </c>
      <c r="AD4850">
        <v>0</v>
      </c>
      <c r="AE4850">
        <v>43.077236089403421</v>
      </c>
    </row>
    <row r="4851" spans="1:31" x14ac:dyDescent="0.25">
      <c r="A4851">
        <v>2376719</v>
      </c>
      <c r="B4851">
        <v>1</v>
      </c>
      <c r="C4851" t="s">
        <v>81</v>
      </c>
      <c r="D4851" t="s">
        <v>128</v>
      </c>
      <c r="E4851" t="s">
        <v>184</v>
      </c>
      <c r="F4851" t="s">
        <v>14180</v>
      </c>
      <c r="G4851" t="s">
        <v>353</v>
      </c>
      <c r="H4851" t="s">
        <v>135</v>
      </c>
      <c r="I4851" t="s">
        <v>136</v>
      </c>
      <c r="J4851" t="s">
        <v>137</v>
      </c>
      <c r="K4851" t="s">
        <v>294</v>
      </c>
      <c r="L4851" t="s">
        <v>14181</v>
      </c>
      <c r="M4851" t="s">
        <v>14182</v>
      </c>
      <c r="N4851">
        <v>7.1438888880000002</v>
      </c>
      <c r="O4851">
        <v>0</v>
      </c>
      <c r="P4851">
        <v>1584</v>
      </c>
      <c r="Q4851">
        <v>0</v>
      </c>
      <c r="R4851">
        <v>0</v>
      </c>
      <c r="S4851">
        <v>0</v>
      </c>
      <c r="T4851">
        <v>62</v>
      </c>
      <c r="U4851">
        <v>0</v>
      </c>
      <c r="V4851">
        <v>1</v>
      </c>
      <c r="W4851">
        <v>0</v>
      </c>
      <c r="X4851">
        <v>2394.8764290644458</v>
      </c>
      <c r="Y4851">
        <v>0</v>
      </c>
      <c r="Z4851">
        <v>0</v>
      </c>
      <c r="AA4851">
        <v>0</v>
      </c>
      <c r="AB4851">
        <v>484.90667035697345</v>
      </c>
      <c r="AC4851">
        <v>0</v>
      </c>
      <c r="AD4851">
        <v>161.76089193083649</v>
      </c>
      <c r="AE4851">
        <v>3041.5439913522555</v>
      </c>
    </row>
    <row r="4852" spans="1:31" x14ac:dyDescent="0.25">
      <c r="A4852">
        <v>2376771</v>
      </c>
      <c r="B4852">
        <v>1</v>
      </c>
      <c r="C4852" t="s">
        <v>80</v>
      </c>
      <c r="D4852" t="s">
        <v>102</v>
      </c>
      <c r="E4852" t="s">
        <v>184</v>
      </c>
      <c r="F4852" t="s">
        <v>14183</v>
      </c>
      <c r="G4852" t="s">
        <v>199</v>
      </c>
      <c r="H4852" t="s">
        <v>135</v>
      </c>
      <c r="I4852" t="s">
        <v>136</v>
      </c>
      <c r="J4852" t="s">
        <v>137</v>
      </c>
      <c r="K4852" t="s">
        <v>138</v>
      </c>
      <c r="L4852" t="s">
        <v>14184</v>
      </c>
      <c r="M4852" t="s">
        <v>14185</v>
      </c>
      <c r="N4852">
        <v>0.54916666599999997</v>
      </c>
      <c r="O4852">
        <v>0</v>
      </c>
      <c r="P4852">
        <v>28</v>
      </c>
      <c r="Q4852">
        <v>0</v>
      </c>
      <c r="R4852">
        <v>20</v>
      </c>
      <c r="S4852">
        <v>0</v>
      </c>
      <c r="T4852">
        <v>13</v>
      </c>
      <c r="U4852">
        <v>0</v>
      </c>
      <c r="V4852">
        <v>0</v>
      </c>
      <c r="W4852">
        <v>0</v>
      </c>
      <c r="X4852">
        <v>4.7126837890014759</v>
      </c>
      <c r="Y4852">
        <v>0</v>
      </c>
      <c r="Z4852">
        <v>15.338356217583758</v>
      </c>
      <c r="AA4852">
        <v>0</v>
      </c>
      <c r="AB4852">
        <v>13.574330387498001</v>
      </c>
      <c r="AC4852">
        <v>0</v>
      </c>
      <c r="AD4852">
        <v>0</v>
      </c>
      <c r="AE4852">
        <v>33.625370394083234</v>
      </c>
    </row>
    <row r="4853" spans="1:31" x14ac:dyDescent="0.25">
      <c r="A4853">
        <v>2376791</v>
      </c>
      <c r="B4853">
        <v>1</v>
      </c>
      <c r="C4853" t="s">
        <v>80</v>
      </c>
      <c r="D4853" t="s">
        <v>86</v>
      </c>
      <c r="E4853" t="s">
        <v>184</v>
      </c>
      <c r="F4853" t="s">
        <v>14186</v>
      </c>
      <c r="G4853" t="s">
        <v>199</v>
      </c>
      <c r="H4853" t="s">
        <v>135</v>
      </c>
      <c r="I4853" t="s">
        <v>136</v>
      </c>
      <c r="J4853" t="s">
        <v>137</v>
      </c>
      <c r="K4853" t="s">
        <v>138</v>
      </c>
      <c r="L4853" t="s">
        <v>14187</v>
      </c>
      <c r="M4853" t="s">
        <v>14188</v>
      </c>
      <c r="N4853">
        <v>3.304444444</v>
      </c>
      <c r="O4853">
        <v>0</v>
      </c>
      <c r="P4853">
        <v>346</v>
      </c>
      <c r="Q4853">
        <v>0</v>
      </c>
      <c r="R4853">
        <v>0</v>
      </c>
      <c r="S4853">
        <v>0</v>
      </c>
      <c r="T4853">
        <v>50</v>
      </c>
      <c r="U4853">
        <v>0</v>
      </c>
      <c r="V4853">
        <v>0</v>
      </c>
      <c r="W4853">
        <v>0</v>
      </c>
      <c r="X4853">
        <v>285.47655196125442</v>
      </c>
      <c r="Y4853">
        <v>0</v>
      </c>
      <c r="Z4853">
        <v>0</v>
      </c>
      <c r="AA4853">
        <v>0</v>
      </c>
      <c r="AB4853">
        <v>335.4616062984332</v>
      </c>
      <c r="AC4853">
        <v>0</v>
      </c>
      <c r="AD4853">
        <v>0</v>
      </c>
      <c r="AE4853">
        <v>620.93815825968761</v>
      </c>
    </row>
    <row r="4854" spans="1:31" x14ac:dyDescent="0.25">
      <c r="A4854">
        <v>2376883</v>
      </c>
      <c r="B4854">
        <v>1</v>
      </c>
      <c r="C4854" t="s">
        <v>80</v>
      </c>
      <c r="D4854" t="s">
        <v>96</v>
      </c>
      <c r="E4854" t="s">
        <v>184</v>
      </c>
      <c r="F4854" t="s">
        <v>14189</v>
      </c>
      <c r="G4854" t="s">
        <v>199</v>
      </c>
      <c r="H4854" t="s">
        <v>135</v>
      </c>
      <c r="I4854" t="s">
        <v>136</v>
      </c>
      <c r="J4854" t="s">
        <v>137</v>
      </c>
      <c r="K4854" t="s">
        <v>138</v>
      </c>
      <c r="L4854" t="s">
        <v>14190</v>
      </c>
      <c r="M4854" t="s">
        <v>14191</v>
      </c>
      <c r="N4854">
        <v>0.48277777700000002</v>
      </c>
      <c r="O4854">
        <v>0</v>
      </c>
      <c r="P4854">
        <v>83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8.9312754434493318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8.9312754434493318</v>
      </c>
    </row>
    <row r="4855" spans="1:31" x14ac:dyDescent="0.25">
      <c r="A4855">
        <v>2377021</v>
      </c>
      <c r="B4855">
        <v>1</v>
      </c>
      <c r="C4855" t="s">
        <v>81</v>
      </c>
      <c r="D4855" t="s">
        <v>118</v>
      </c>
      <c r="E4855" t="s">
        <v>184</v>
      </c>
      <c r="F4855" t="s">
        <v>14192</v>
      </c>
      <c r="G4855" t="s">
        <v>558</v>
      </c>
      <c r="H4855" t="s">
        <v>135</v>
      </c>
      <c r="I4855" t="s">
        <v>136</v>
      </c>
      <c r="J4855" t="s">
        <v>137</v>
      </c>
      <c r="K4855" t="s">
        <v>138</v>
      </c>
      <c r="L4855" t="s">
        <v>14193</v>
      </c>
      <c r="M4855" t="s">
        <v>14194</v>
      </c>
      <c r="N4855">
        <v>0.48888888800000002</v>
      </c>
      <c r="O4855">
        <v>0</v>
      </c>
      <c r="P4855">
        <v>46</v>
      </c>
      <c r="Q4855">
        <v>0</v>
      </c>
      <c r="R4855">
        <v>8</v>
      </c>
      <c r="S4855">
        <v>0</v>
      </c>
      <c r="T4855">
        <v>7</v>
      </c>
      <c r="U4855">
        <v>0</v>
      </c>
      <c r="V4855">
        <v>0</v>
      </c>
      <c r="W4855">
        <v>0</v>
      </c>
      <c r="X4855">
        <v>4.8407238572447993</v>
      </c>
      <c r="Y4855">
        <v>0</v>
      </c>
      <c r="Z4855">
        <v>8.476005940274602</v>
      </c>
      <c r="AA4855">
        <v>0</v>
      </c>
      <c r="AB4855">
        <v>2.5544175458707499</v>
      </c>
      <c r="AC4855">
        <v>0</v>
      </c>
      <c r="AD4855">
        <v>0</v>
      </c>
      <c r="AE4855">
        <v>15.871147343390151</v>
      </c>
    </row>
    <row r="4856" spans="1:31" x14ac:dyDescent="0.25">
      <c r="A4856">
        <v>2377084</v>
      </c>
      <c r="B4856">
        <v>1</v>
      </c>
      <c r="C4856" t="s">
        <v>80</v>
      </c>
      <c r="D4856" t="s">
        <v>106</v>
      </c>
      <c r="E4856" t="s">
        <v>184</v>
      </c>
      <c r="F4856" t="s">
        <v>14195</v>
      </c>
      <c r="G4856" t="s">
        <v>199</v>
      </c>
      <c r="H4856" t="s">
        <v>135</v>
      </c>
      <c r="I4856" t="s">
        <v>136</v>
      </c>
      <c r="J4856" t="s">
        <v>137</v>
      </c>
      <c r="K4856" t="s">
        <v>138</v>
      </c>
      <c r="L4856" t="s">
        <v>14196</v>
      </c>
      <c r="M4856" t="s">
        <v>14197</v>
      </c>
      <c r="N4856">
        <v>2.7433333329999998</v>
      </c>
      <c r="O4856">
        <v>0</v>
      </c>
      <c r="P4856">
        <v>36</v>
      </c>
      <c r="Q4856">
        <v>0</v>
      </c>
      <c r="R4856">
        <v>11</v>
      </c>
      <c r="S4856">
        <v>0</v>
      </c>
      <c r="T4856">
        <v>13</v>
      </c>
      <c r="U4856">
        <v>0</v>
      </c>
      <c r="V4856">
        <v>0</v>
      </c>
      <c r="W4856">
        <v>0</v>
      </c>
      <c r="X4856">
        <v>26.036116459560926</v>
      </c>
      <c r="Y4856">
        <v>0</v>
      </c>
      <c r="Z4856">
        <v>41.783213704205949</v>
      </c>
      <c r="AA4856">
        <v>0</v>
      </c>
      <c r="AB4856">
        <v>50.34392212130156</v>
      </c>
      <c r="AC4856">
        <v>0</v>
      </c>
      <c r="AD4856">
        <v>0</v>
      </c>
      <c r="AE4856">
        <v>118.16325228506844</v>
      </c>
    </row>
    <row r="4857" spans="1:31" x14ac:dyDescent="0.25">
      <c r="A4857">
        <v>2377092</v>
      </c>
      <c r="B4857">
        <v>1</v>
      </c>
      <c r="C4857" t="s">
        <v>80</v>
      </c>
      <c r="D4857" t="s">
        <v>100</v>
      </c>
      <c r="E4857" t="s">
        <v>184</v>
      </c>
      <c r="F4857" t="s">
        <v>14198</v>
      </c>
      <c r="G4857" t="s">
        <v>425</v>
      </c>
      <c r="H4857" t="s">
        <v>135</v>
      </c>
      <c r="I4857" t="s">
        <v>136</v>
      </c>
      <c r="J4857" t="s">
        <v>137</v>
      </c>
      <c r="K4857" t="s">
        <v>138</v>
      </c>
      <c r="L4857" t="s">
        <v>14199</v>
      </c>
      <c r="M4857" t="s">
        <v>14200</v>
      </c>
      <c r="N4857">
        <v>1.3425</v>
      </c>
      <c r="O4857">
        <v>0</v>
      </c>
      <c r="P4857">
        <v>185</v>
      </c>
      <c r="Q4857">
        <v>0</v>
      </c>
      <c r="R4857">
        <v>4</v>
      </c>
      <c r="S4857">
        <v>0</v>
      </c>
      <c r="T4857">
        <v>66</v>
      </c>
      <c r="U4857">
        <v>0</v>
      </c>
      <c r="V4857">
        <v>0</v>
      </c>
      <c r="W4857">
        <v>0</v>
      </c>
      <c r="X4857">
        <v>75.595539516165829</v>
      </c>
      <c r="Y4857">
        <v>0</v>
      </c>
      <c r="Z4857">
        <v>1.0906455760179001</v>
      </c>
      <c r="AA4857">
        <v>0</v>
      </c>
      <c r="AB4857">
        <v>109.95178900496715</v>
      </c>
      <c r="AC4857">
        <v>0</v>
      </c>
      <c r="AD4857">
        <v>0</v>
      </c>
      <c r="AE4857">
        <v>186.6379740971509</v>
      </c>
    </row>
    <row r="4858" spans="1:31" x14ac:dyDescent="0.25">
      <c r="A4858">
        <v>2377142</v>
      </c>
      <c r="B4858">
        <v>1</v>
      </c>
      <c r="C4858" t="s">
        <v>80</v>
      </c>
      <c r="D4858" t="s">
        <v>100</v>
      </c>
      <c r="E4858" t="s">
        <v>184</v>
      </c>
      <c r="F4858" t="s">
        <v>14198</v>
      </c>
      <c r="G4858" t="s">
        <v>161</v>
      </c>
      <c r="H4858" t="s">
        <v>135</v>
      </c>
      <c r="I4858" t="s">
        <v>136</v>
      </c>
      <c r="J4858" t="s">
        <v>137</v>
      </c>
      <c r="K4858" t="s">
        <v>138</v>
      </c>
      <c r="L4858" t="s">
        <v>14201</v>
      </c>
      <c r="M4858" t="s">
        <v>14202</v>
      </c>
      <c r="N4858">
        <v>0.29527777700000002</v>
      </c>
      <c r="O4858">
        <v>0</v>
      </c>
      <c r="P4858">
        <v>185</v>
      </c>
      <c r="Q4858">
        <v>0</v>
      </c>
      <c r="R4858">
        <v>4</v>
      </c>
      <c r="S4858">
        <v>0</v>
      </c>
      <c r="T4858">
        <v>66</v>
      </c>
      <c r="U4858">
        <v>0</v>
      </c>
      <c r="V4858">
        <v>0</v>
      </c>
      <c r="W4858">
        <v>0</v>
      </c>
      <c r="X4858">
        <v>17.517654910970546</v>
      </c>
      <c r="Y4858">
        <v>0</v>
      </c>
      <c r="Z4858">
        <v>0.22949143641200001</v>
      </c>
      <c r="AA4858">
        <v>0</v>
      </c>
      <c r="AB4858">
        <v>23.049705207874837</v>
      </c>
      <c r="AC4858">
        <v>0</v>
      </c>
      <c r="AD4858">
        <v>0</v>
      </c>
      <c r="AE4858">
        <v>40.796851555257383</v>
      </c>
    </row>
    <row r="4859" spans="1:31" x14ac:dyDescent="0.25">
      <c r="A4859">
        <v>2377194</v>
      </c>
      <c r="B4859">
        <v>1</v>
      </c>
      <c r="C4859" t="s">
        <v>80</v>
      </c>
      <c r="D4859" t="s">
        <v>110</v>
      </c>
      <c r="E4859" t="s">
        <v>184</v>
      </c>
      <c r="F4859" t="s">
        <v>14203</v>
      </c>
      <c r="G4859" t="s">
        <v>157</v>
      </c>
      <c r="H4859" t="s">
        <v>135</v>
      </c>
      <c r="I4859" t="s">
        <v>136</v>
      </c>
      <c r="J4859" t="s">
        <v>137</v>
      </c>
      <c r="K4859" t="s">
        <v>138</v>
      </c>
      <c r="L4859" t="s">
        <v>14204</v>
      </c>
      <c r="M4859" t="s">
        <v>14205</v>
      </c>
      <c r="N4859">
        <v>1.2369444439999999</v>
      </c>
      <c r="O4859">
        <v>0</v>
      </c>
      <c r="P4859">
        <v>241</v>
      </c>
      <c r="Q4859">
        <v>0</v>
      </c>
      <c r="R4859">
        <v>0</v>
      </c>
      <c r="S4859">
        <v>0</v>
      </c>
      <c r="T4859">
        <v>21</v>
      </c>
      <c r="U4859">
        <v>0</v>
      </c>
      <c r="V4859">
        <v>0</v>
      </c>
      <c r="W4859">
        <v>0</v>
      </c>
      <c r="X4859">
        <v>85.063892646235587</v>
      </c>
      <c r="Y4859">
        <v>0</v>
      </c>
      <c r="Z4859">
        <v>0</v>
      </c>
      <c r="AA4859">
        <v>0</v>
      </c>
      <c r="AB4859">
        <v>8.8115419370277479</v>
      </c>
      <c r="AC4859">
        <v>0</v>
      </c>
      <c r="AD4859">
        <v>0</v>
      </c>
      <c r="AE4859">
        <v>93.875434583263342</v>
      </c>
    </row>
    <row r="4860" spans="1:31" x14ac:dyDescent="0.25">
      <c r="A4860">
        <v>2377256</v>
      </c>
      <c r="B4860">
        <v>1</v>
      </c>
      <c r="C4860" t="s">
        <v>80</v>
      </c>
      <c r="D4860" t="s">
        <v>97</v>
      </c>
      <c r="E4860" t="s">
        <v>184</v>
      </c>
      <c r="F4860" t="s">
        <v>14206</v>
      </c>
      <c r="G4860" t="s">
        <v>353</v>
      </c>
      <c r="H4860" t="s">
        <v>135</v>
      </c>
      <c r="I4860" t="s">
        <v>136</v>
      </c>
      <c r="J4860" t="s">
        <v>137</v>
      </c>
      <c r="K4860" t="s">
        <v>294</v>
      </c>
      <c r="L4860" t="s">
        <v>14207</v>
      </c>
      <c r="M4860" t="s">
        <v>14208</v>
      </c>
      <c r="N4860">
        <v>2.5269444440000002</v>
      </c>
      <c r="O4860">
        <v>0</v>
      </c>
      <c r="P4860">
        <v>469</v>
      </c>
      <c r="Q4860">
        <v>0</v>
      </c>
      <c r="R4860">
        <v>9</v>
      </c>
      <c r="S4860">
        <v>0</v>
      </c>
      <c r="T4860">
        <v>51</v>
      </c>
      <c r="U4860">
        <v>0</v>
      </c>
      <c r="V4860">
        <v>0</v>
      </c>
      <c r="W4860">
        <v>0</v>
      </c>
      <c r="X4860">
        <v>373.245419636272</v>
      </c>
      <c r="Y4860">
        <v>0</v>
      </c>
      <c r="Z4860">
        <v>14.84173384938277</v>
      </c>
      <c r="AA4860">
        <v>0</v>
      </c>
      <c r="AB4860">
        <v>170.12873365756437</v>
      </c>
      <c r="AC4860">
        <v>0</v>
      </c>
      <c r="AD4860">
        <v>0</v>
      </c>
      <c r="AE4860">
        <v>558.21588714321911</v>
      </c>
    </row>
    <row r="4861" spans="1:31" x14ac:dyDescent="0.25">
      <c r="A4861">
        <v>2377276</v>
      </c>
      <c r="B4861">
        <v>1</v>
      </c>
      <c r="C4861" t="s">
        <v>81</v>
      </c>
      <c r="D4861" t="s">
        <v>112</v>
      </c>
      <c r="E4861" t="s">
        <v>184</v>
      </c>
      <c r="F4861" t="s">
        <v>14209</v>
      </c>
      <c r="G4861" t="s">
        <v>292</v>
      </c>
      <c r="H4861" t="s">
        <v>135</v>
      </c>
      <c r="I4861" t="s">
        <v>136</v>
      </c>
      <c r="J4861" t="s">
        <v>137</v>
      </c>
      <c r="K4861" t="s">
        <v>294</v>
      </c>
      <c r="L4861" t="s">
        <v>14210</v>
      </c>
      <c r="M4861" t="s">
        <v>14211</v>
      </c>
      <c r="N4861">
        <v>7.7225000000000001</v>
      </c>
      <c r="O4861">
        <v>0</v>
      </c>
      <c r="P4861">
        <v>59</v>
      </c>
      <c r="Q4861">
        <v>0</v>
      </c>
      <c r="R4861">
        <v>2</v>
      </c>
      <c r="S4861">
        <v>0</v>
      </c>
      <c r="T4861">
        <v>3</v>
      </c>
      <c r="U4861">
        <v>0</v>
      </c>
      <c r="V4861">
        <v>0</v>
      </c>
      <c r="W4861">
        <v>0</v>
      </c>
      <c r="X4861">
        <v>51.631953544713987</v>
      </c>
      <c r="Y4861">
        <v>0</v>
      </c>
      <c r="Z4861">
        <v>4.5272013718067505</v>
      </c>
      <c r="AA4861">
        <v>0</v>
      </c>
      <c r="AB4861">
        <v>8.6865010797450015</v>
      </c>
      <c r="AC4861">
        <v>0</v>
      </c>
      <c r="AD4861">
        <v>0</v>
      </c>
      <c r="AE4861">
        <v>64.845655996265734</v>
      </c>
    </row>
    <row r="4862" spans="1:31" x14ac:dyDescent="0.25">
      <c r="A4862">
        <v>2377277</v>
      </c>
      <c r="B4862">
        <v>1</v>
      </c>
      <c r="C4862" t="s">
        <v>80</v>
      </c>
      <c r="D4862" t="s">
        <v>95</v>
      </c>
      <c r="E4862" t="s">
        <v>184</v>
      </c>
      <c r="F4862" t="s">
        <v>14212</v>
      </c>
      <c r="G4862" t="s">
        <v>353</v>
      </c>
      <c r="H4862" t="s">
        <v>135</v>
      </c>
      <c r="I4862" t="s">
        <v>136</v>
      </c>
      <c r="J4862" t="s">
        <v>137</v>
      </c>
      <c r="K4862" t="s">
        <v>294</v>
      </c>
      <c r="L4862" t="s">
        <v>14213</v>
      </c>
      <c r="M4862" t="s">
        <v>14214</v>
      </c>
      <c r="N4862">
        <v>4.3930555550000001</v>
      </c>
      <c r="O4862">
        <v>0</v>
      </c>
      <c r="P4862">
        <v>181</v>
      </c>
      <c r="Q4862">
        <v>0</v>
      </c>
      <c r="R4862">
        <v>0</v>
      </c>
      <c r="S4862">
        <v>0</v>
      </c>
      <c r="T4862">
        <v>27</v>
      </c>
      <c r="U4862">
        <v>0</v>
      </c>
      <c r="V4862">
        <v>0</v>
      </c>
      <c r="W4862">
        <v>0</v>
      </c>
      <c r="X4862">
        <v>149.30238058496704</v>
      </c>
      <c r="Y4862">
        <v>0</v>
      </c>
      <c r="Z4862">
        <v>0</v>
      </c>
      <c r="AA4862">
        <v>0</v>
      </c>
      <c r="AB4862">
        <v>272.06829593212467</v>
      </c>
      <c r="AC4862">
        <v>0</v>
      </c>
      <c r="AD4862">
        <v>0</v>
      </c>
      <c r="AE4862">
        <v>421.37067651709174</v>
      </c>
    </row>
    <row r="4863" spans="1:31" x14ac:dyDescent="0.25">
      <c r="A4863">
        <v>2377286</v>
      </c>
      <c r="B4863">
        <v>1</v>
      </c>
      <c r="C4863" t="s">
        <v>81</v>
      </c>
      <c r="D4863" t="s">
        <v>118</v>
      </c>
      <c r="E4863" t="s">
        <v>184</v>
      </c>
      <c r="F4863" t="s">
        <v>14215</v>
      </c>
      <c r="G4863" t="s">
        <v>292</v>
      </c>
      <c r="H4863" t="s">
        <v>135</v>
      </c>
      <c r="I4863" t="s">
        <v>136</v>
      </c>
      <c r="J4863" t="s">
        <v>137</v>
      </c>
      <c r="K4863" t="s">
        <v>294</v>
      </c>
      <c r="L4863" t="s">
        <v>14216</v>
      </c>
      <c r="M4863" t="s">
        <v>14217</v>
      </c>
      <c r="N4863">
        <v>1.9275</v>
      </c>
      <c r="O4863">
        <v>0</v>
      </c>
      <c r="P4863">
        <v>501</v>
      </c>
      <c r="Q4863">
        <v>0</v>
      </c>
      <c r="R4863">
        <v>0</v>
      </c>
      <c r="S4863">
        <v>0</v>
      </c>
      <c r="T4863">
        <v>113</v>
      </c>
      <c r="U4863">
        <v>0</v>
      </c>
      <c r="V4863">
        <v>0</v>
      </c>
      <c r="W4863">
        <v>0</v>
      </c>
      <c r="X4863">
        <v>171.87552808124229</v>
      </c>
      <c r="Y4863">
        <v>0</v>
      </c>
      <c r="Z4863">
        <v>0</v>
      </c>
      <c r="AA4863">
        <v>0</v>
      </c>
      <c r="AB4863">
        <v>182.74913567907558</v>
      </c>
      <c r="AC4863">
        <v>0</v>
      </c>
      <c r="AD4863">
        <v>0</v>
      </c>
      <c r="AE4863">
        <v>354.62466376031784</v>
      </c>
    </row>
    <row r="4864" spans="1:31" x14ac:dyDescent="0.25">
      <c r="A4864">
        <v>2377307</v>
      </c>
      <c r="B4864">
        <v>1</v>
      </c>
      <c r="C4864" t="s">
        <v>81</v>
      </c>
      <c r="D4864" t="s">
        <v>120</v>
      </c>
      <c r="E4864" t="s">
        <v>184</v>
      </c>
      <c r="F4864" t="s">
        <v>14218</v>
      </c>
      <c r="G4864" t="s">
        <v>203</v>
      </c>
      <c r="H4864" t="s">
        <v>135</v>
      </c>
      <c r="I4864" t="s">
        <v>136</v>
      </c>
      <c r="J4864" t="s">
        <v>137</v>
      </c>
      <c r="K4864" t="s">
        <v>138</v>
      </c>
      <c r="L4864" t="s">
        <v>14219</v>
      </c>
      <c r="M4864" t="s">
        <v>14220</v>
      </c>
      <c r="N4864">
        <v>0.86611111100000004</v>
      </c>
      <c r="O4864">
        <v>0</v>
      </c>
      <c r="P4864">
        <v>132</v>
      </c>
      <c r="Q4864">
        <v>0</v>
      </c>
      <c r="R4864">
        <v>5</v>
      </c>
      <c r="S4864">
        <v>0</v>
      </c>
      <c r="T4864">
        <v>19</v>
      </c>
      <c r="U4864">
        <v>0</v>
      </c>
      <c r="V4864">
        <v>0</v>
      </c>
      <c r="W4864">
        <v>0</v>
      </c>
      <c r="X4864">
        <v>23.669814235772726</v>
      </c>
      <c r="Y4864">
        <v>0</v>
      </c>
      <c r="Z4864">
        <v>4.8798470218516661</v>
      </c>
      <c r="AA4864">
        <v>0</v>
      </c>
      <c r="AB4864">
        <v>1.3302882033352001</v>
      </c>
      <c r="AC4864">
        <v>0</v>
      </c>
      <c r="AD4864">
        <v>0</v>
      </c>
      <c r="AE4864">
        <v>29.879949460959594</v>
      </c>
    </row>
    <row r="4865" spans="1:31" x14ac:dyDescent="0.25">
      <c r="A4865">
        <v>2377310</v>
      </c>
      <c r="B4865">
        <v>1</v>
      </c>
      <c r="C4865" t="s">
        <v>80</v>
      </c>
      <c r="D4865" t="s">
        <v>90</v>
      </c>
      <c r="E4865" t="s">
        <v>184</v>
      </c>
      <c r="F4865" t="s">
        <v>14221</v>
      </c>
      <c r="G4865" t="s">
        <v>172</v>
      </c>
      <c r="H4865" t="s">
        <v>135</v>
      </c>
      <c r="I4865" t="s">
        <v>136</v>
      </c>
      <c r="J4865" t="s">
        <v>3</v>
      </c>
      <c r="K4865" t="s">
        <v>138</v>
      </c>
      <c r="L4865" t="s">
        <v>14222</v>
      </c>
      <c r="M4865" t="s">
        <v>14223</v>
      </c>
      <c r="N4865">
        <v>2.2255555550000001</v>
      </c>
      <c r="O4865">
        <v>0</v>
      </c>
      <c r="P4865">
        <v>467</v>
      </c>
      <c r="Q4865">
        <v>0</v>
      </c>
      <c r="R4865">
        <v>0</v>
      </c>
      <c r="S4865">
        <v>0</v>
      </c>
      <c r="T4865">
        <v>40</v>
      </c>
      <c r="U4865">
        <v>0</v>
      </c>
      <c r="V4865">
        <v>1</v>
      </c>
      <c r="W4865">
        <v>0</v>
      </c>
      <c r="X4865">
        <v>241.98771421699394</v>
      </c>
      <c r="Y4865">
        <v>0</v>
      </c>
      <c r="Z4865">
        <v>0</v>
      </c>
      <c r="AA4865">
        <v>0</v>
      </c>
      <c r="AB4865">
        <v>51.913891361463563</v>
      </c>
      <c r="AC4865">
        <v>0</v>
      </c>
      <c r="AD4865">
        <v>7.8976843766757927</v>
      </c>
      <c r="AE4865">
        <v>301.7992899551333</v>
      </c>
    </row>
    <row r="4866" spans="1:31" x14ac:dyDescent="0.25">
      <c r="A4866">
        <v>2377323</v>
      </c>
      <c r="B4866">
        <v>1</v>
      </c>
      <c r="C4866" t="s">
        <v>81</v>
      </c>
      <c r="D4866" t="s">
        <v>117</v>
      </c>
      <c r="E4866" t="s">
        <v>184</v>
      </c>
      <c r="F4866" t="s">
        <v>14224</v>
      </c>
      <c r="G4866" t="s">
        <v>161</v>
      </c>
      <c r="H4866" t="s">
        <v>135</v>
      </c>
      <c r="I4866" t="s">
        <v>136</v>
      </c>
      <c r="J4866" t="s">
        <v>137</v>
      </c>
      <c r="K4866" t="s">
        <v>138</v>
      </c>
      <c r="L4866" t="s">
        <v>14225</v>
      </c>
      <c r="M4866" t="s">
        <v>14226</v>
      </c>
      <c r="N4866">
        <v>0.99166666599999997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2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2.3349923636551999</v>
      </c>
      <c r="AC4866">
        <v>0</v>
      </c>
      <c r="AD4866">
        <v>0</v>
      </c>
      <c r="AE4866">
        <v>2.3349923636551999</v>
      </c>
    </row>
    <row r="4867" spans="1:31" x14ac:dyDescent="0.25">
      <c r="A4867">
        <v>2377332</v>
      </c>
      <c r="B4867">
        <v>1</v>
      </c>
      <c r="C4867" t="s">
        <v>81</v>
      </c>
      <c r="D4867" t="s">
        <v>123</v>
      </c>
      <c r="E4867" t="s">
        <v>184</v>
      </c>
      <c r="F4867" t="s">
        <v>14227</v>
      </c>
      <c r="G4867" t="s">
        <v>594</v>
      </c>
      <c r="H4867" t="s">
        <v>135</v>
      </c>
      <c r="I4867" t="s">
        <v>136</v>
      </c>
      <c r="J4867" t="s">
        <v>137</v>
      </c>
      <c r="K4867" t="s">
        <v>138</v>
      </c>
      <c r="L4867" t="s">
        <v>14228</v>
      </c>
      <c r="M4867" t="s">
        <v>14229</v>
      </c>
      <c r="N4867">
        <v>1.106666666</v>
      </c>
      <c r="O4867">
        <v>0</v>
      </c>
      <c r="P4867">
        <v>235</v>
      </c>
      <c r="Q4867">
        <v>0</v>
      </c>
      <c r="R4867">
        <v>3</v>
      </c>
      <c r="S4867">
        <v>0</v>
      </c>
      <c r="T4867">
        <v>36</v>
      </c>
      <c r="U4867">
        <v>0</v>
      </c>
      <c r="V4867">
        <v>0</v>
      </c>
      <c r="W4867">
        <v>0</v>
      </c>
      <c r="X4867">
        <v>59.586439256876247</v>
      </c>
      <c r="Y4867">
        <v>0</v>
      </c>
      <c r="Z4867">
        <v>2.4117857825210249</v>
      </c>
      <c r="AA4867">
        <v>0</v>
      </c>
      <c r="AB4867">
        <v>30.46080661989884</v>
      </c>
      <c r="AC4867">
        <v>0</v>
      </c>
      <c r="AD4867">
        <v>0</v>
      </c>
      <c r="AE4867">
        <v>92.459031659296102</v>
      </c>
    </row>
    <row r="4868" spans="1:31" x14ac:dyDescent="0.25">
      <c r="A4868">
        <v>2377337</v>
      </c>
      <c r="B4868">
        <v>1</v>
      </c>
      <c r="C4868" t="s">
        <v>80</v>
      </c>
      <c r="D4868" t="s">
        <v>95</v>
      </c>
      <c r="E4868" t="s">
        <v>184</v>
      </c>
      <c r="F4868" t="s">
        <v>14230</v>
      </c>
      <c r="G4868" t="s">
        <v>353</v>
      </c>
      <c r="H4868" t="s">
        <v>135</v>
      </c>
      <c r="I4868" t="s">
        <v>136</v>
      </c>
      <c r="J4868" t="s">
        <v>137</v>
      </c>
      <c r="K4868" t="s">
        <v>294</v>
      </c>
      <c r="L4868" t="s">
        <v>14231</v>
      </c>
      <c r="M4868" t="s">
        <v>14232</v>
      </c>
      <c r="N4868">
        <v>6.4874999999999998</v>
      </c>
      <c r="O4868">
        <v>0</v>
      </c>
      <c r="P4868">
        <v>75</v>
      </c>
      <c r="Q4868">
        <v>0</v>
      </c>
      <c r="R4868">
        <v>0</v>
      </c>
      <c r="S4868">
        <v>0</v>
      </c>
      <c r="T4868">
        <v>4</v>
      </c>
      <c r="U4868">
        <v>0</v>
      </c>
      <c r="V4868">
        <v>0</v>
      </c>
      <c r="W4868">
        <v>0</v>
      </c>
      <c r="X4868">
        <v>123.74078453023708</v>
      </c>
      <c r="Y4868">
        <v>0</v>
      </c>
      <c r="Z4868">
        <v>0</v>
      </c>
      <c r="AA4868">
        <v>0</v>
      </c>
      <c r="AB4868">
        <v>1.9832621902642922</v>
      </c>
      <c r="AC4868">
        <v>0</v>
      </c>
      <c r="AD4868">
        <v>0</v>
      </c>
      <c r="AE4868">
        <v>125.72404672050138</v>
      </c>
    </row>
    <row r="4869" spans="1:31" x14ac:dyDescent="0.25">
      <c r="A4869">
        <v>2377357</v>
      </c>
      <c r="B4869">
        <v>1</v>
      </c>
      <c r="C4869" t="s">
        <v>80</v>
      </c>
      <c r="D4869" t="s">
        <v>96</v>
      </c>
      <c r="E4869" t="s">
        <v>184</v>
      </c>
      <c r="F4869" t="s">
        <v>14233</v>
      </c>
      <c r="G4869" t="s">
        <v>157</v>
      </c>
      <c r="H4869" t="s">
        <v>135</v>
      </c>
      <c r="I4869" t="s">
        <v>136</v>
      </c>
      <c r="J4869" t="s">
        <v>137</v>
      </c>
      <c r="K4869" t="s">
        <v>138</v>
      </c>
      <c r="L4869" t="s">
        <v>14234</v>
      </c>
      <c r="M4869" t="s">
        <v>14235</v>
      </c>
      <c r="N4869">
        <v>2.1833333330000002</v>
      </c>
      <c r="O4869">
        <v>0</v>
      </c>
      <c r="P4869">
        <v>90</v>
      </c>
      <c r="Q4869">
        <v>0</v>
      </c>
      <c r="R4869">
        <v>4</v>
      </c>
      <c r="S4869">
        <v>0</v>
      </c>
      <c r="T4869">
        <v>12</v>
      </c>
      <c r="U4869">
        <v>0</v>
      </c>
      <c r="V4869">
        <v>0</v>
      </c>
      <c r="W4869">
        <v>0</v>
      </c>
      <c r="X4869">
        <v>69.899691772927525</v>
      </c>
      <c r="Y4869">
        <v>0</v>
      </c>
      <c r="Z4869">
        <v>7.8647253551417826</v>
      </c>
      <c r="AA4869">
        <v>0</v>
      </c>
      <c r="AB4869">
        <v>15.797185177928652</v>
      </c>
      <c r="AC4869">
        <v>0</v>
      </c>
      <c r="AD4869">
        <v>0</v>
      </c>
      <c r="AE4869">
        <v>93.561602305997965</v>
      </c>
    </row>
    <row r="4870" spans="1:31" x14ac:dyDescent="0.25">
      <c r="A4870">
        <v>2377522</v>
      </c>
      <c r="B4870">
        <v>1</v>
      </c>
      <c r="C4870" t="s">
        <v>81</v>
      </c>
      <c r="D4870" t="s">
        <v>121</v>
      </c>
      <c r="E4870" t="s">
        <v>184</v>
      </c>
      <c r="F4870" t="s">
        <v>14236</v>
      </c>
      <c r="G4870" t="s">
        <v>199</v>
      </c>
      <c r="H4870" t="s">
        <v>135</v>
      </c>
      <c r="I4870" t="s">
        <v>136</v>
      </c>
      <c r="J4870" t="s">
        <v>137</v>
      </c>
      <c r="K4870" t="s">
        <v>138</v>
      </c>
      <c r="L4870" t="s">
        <v>14237</v>
      </c>
      <c r="M4870" t="s">
        <v>14238</v>
      </c>
      <c r="N4870">
        <v>1.8975</v>
      </c>
      <c r="O4870">
        <v>0</v>
      </c>
      <c r="P4870">
        <v>88</v>
      </c>
      <c r="Q4870">
        <v>0</v>
      </c>
      <c r="R4870">
        <v>2</v>
      </c>
      <c r="S4870">
        <v>0</v>
      </c>
      <c r="T4870">
        <v>8</v>
      </c>
      <c r="U4870">
        <v>0</v>
      </c>
      <c r="V4870">
        <v>0</v>
      </c>
      <c r="W4870">
        <v>0</v>
      </c>
      <c r="X4870">
        <v>22.738661615289463</v>
      </c>
      <c r="Y4870">
        <v>0</v>
      </c>
      <c r="Z4870">
        <v>1.3475709269211751</v>
      </c>
      <c r="AA4870">
        <v>0</v>
      </c>
      <c r="AB4870">
        <v>4.0121419550279249</v>
      </c>
      <c r="AC4870">
        <v>0</v>
      </c>
      <c r="AD4870">
        <v>0</v>
      </c>
      <c r="AE4870">
        <v>28.098374497238563</v>
      </c>
    </row>
    <row r="4871" spans="1:31" x14ac:dyDescent="0.25">
      <c r="A4871">
        <v>2377545</v>
      </c>
      <c r="B4871">
        <v>1</v>
      </c>
      <c r="C4871" t="s">
        <v>81</v>
      </c>
      <c r="D4871" t="s">
        <v>117</v>
      </c>
      <c r="E4871" t="s">
        <v>184</v>
      </c>
      <c r="F4871" t="s">
        <v>14239</v>
      </c>
      <c r="G4871" t="s">
        <v>199</v>
      </c>
      <c r="H4871" t="s">
        <v>135</v>
      </c>
      <c r="I4871" t="s">
        <v>136</v>
      </c>
      <c r="J4871" t="s">
        <v>137</v>
      </c>
      <c r="K4871" t="s">
        <v>138</v>
      </c>
      <c r="L4871" t="s">
        <v>14240</v>
      </c>
      <c r="M4871" t="s">
        <v>14241</v>
      </c>
      <c r="N4871">
        <v>1.5038888880000001</v>
      </c>
      <c r="O4871">
        <v>0</v>
      </c>
      <c r="P4871">
        <v>7</v>
      </c>
      <c r="Q4871">
        <v>0</v>
      </c>
      <c r="R4871">
        <v>2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1.8796172281910832</v>
      </c>
      <c r="Y4871">
        <v>0</v>
      </c>
      <c r="Z4871">
        <v>0.55968795386000003</v>
      </c>
      <c r="AA4871">
        <v>0</v>
      </c>
      <c r="AB4871">
        <v>0</v>
      </c>
      <c r="AC4871">
        <v>0</v>
      </c>
      <c r="AD4871">
        <v>0</v>
      </c>
      <c r="AE4871">
        <v>2.4393051820510832</v>
      </c>
    </row>
    <row r="4872" spans="1:31" x14ac:dyDescent="0.25">
      <c r="A4872">
        <v>2377604</v>
      </c>
      <c r="B4872">
        <v>1</v>
      </c>
      <c r="C4872" t="s">
        <v>80</v>
      </c>
      <c r="D4872" t="s">
        <v>97</v>
      </c>
      <c r="E4872" t="s">
        <v>184</v>
      </c>
      <c r="F4872" t="s">
        <v>14242</v>
      </c>
      <c r="G4872" t="s">
        <v>12626</v>
      </c>
      <c r="H4872" t="s">
        <v>135</v>
      </c>
      <c r="I4872" t="s">
        <v>136</v>
      </c>
      <c r="J4872" t="s">
        <v>137</v>
      </c>
      <c r="K4872" t="s">
        <v>138</v>
      </c>
      <c r="L4872" t="s">
        <v>14243</v>
      </c>
      <c r="M4872" t="s">
        <v>14244</v>
      </c>
      <c r="N4872">
        <v>2.9880555549999999</v>
      </c>
      <c r="O4872">
        <v>0</v>
      </c>
      <c r="P4872">
        <v>63</v>
      </c>
      <c r="Q4872">
        <v>0</v>
      </c>
      <c r="R4872">
        <v>6</v>
      </c>
      <c r="S4872">
        <v>0</v>
      </c>
      <c r="T4872">
        <v>17</v>
      </c>
      <c r="U4872">
        <v>0</v>
      </c>
      <c r="V4872">
        <v>0</v>
      </c>
      <c r="W4872">
        <v>0</v>
      </c>
      <c r="X4872">
        <v>53.438079805516203</v>
      </c>
      <c r="Y4872">
        <v>0</v>
      </c>
      <c r="Z4872">
        <v>5.3747204516851079</v>
      </c>
      <c r="AA4872">
        <v>0</v>
      </c>
      <c r="AB4872">
        <v>37.246368987891685</v>
      </c>
      <c r="AC4872">
        <v>0</v>
      </c>
      <c r="AD4872">
        <v>0</v>
      </c>
      <c r="AE4872">
        <v>96.059169245092988</v>
      </c>
    </row>
    <row r="4873" spans="1:31" x14ac:dyDescent="0.25">
      <c r="A4873">
        <v>2377623</v>
      </c>
      <c r="B4873">
        <v>1</v>
      </c>
      <c r="C4873" t="s">
        <v>80</v>
      </c>
      <c r="D4873" t="s">
        <v>82</v>
      </c>
      <c r="E4873" t="s">
        <v>184</v>
      </c>
      <c r="F4873" t="s">
        <v>14245</v>
      </c>
      <c r="G4873" t="s">
        <v>292</v>
      </c>
      <c r="H4873" t="s">
        <v>135</v>
      </c>
      <c r="I4873" t="s">
        <v>136</v>
      </c>
      <c r="J4873" t="s">
        <v>137</v>
      </c>
      <c r="K4873" t="s">
        <v>294</v>
      </c>
      <c r="L4873" t="s">
        <v>14246</v>
      </c>
      <c r="M4873" t="s">
        <v>14247</v>
      </c>
      <c r="N4873">
        <v>1.5347222220000001</v>
      </c>
      <c r="O4873">
        <v>0</v>
      </c>
      <c r="P4873">
        <v>386</v>
      </c>
      <c r="Q4873">
        <v>0</v>
      </c>
      <c r="R4873">
        <v>0</v>
      </c>
      <c r="S4873">
        <v>0</v>
      </c>
      <c r="T4873">
        <v>160</v>
      </c>
      <c r="U4873">
        <v>0</v>
      </c>
      <c r="V4873">
        <v>0</v>
      </c>
      <c r="W4873">
        <v>0</v>
      </c>
      <c r="X4873">
        <v>124.41654075586143</v>
      </c>
      <c r="Y4873">
        <v>0</v>
      </c>
      <c r="Z4873">
        <v>0</v>
      </c>
      <c r="AA4873">
        <v>0</v>
      </c>
      <c r="AB4873">
        <v>171.97025164939552</v>
      </c>
      <c r="AC4873">
        <v>0</v>
      </c>
      <c r="AD4873">
        <v>0</v>
      </c>
      <c r="AE4873">
        <v>296.38679240525698</v>
      </c>
    </row>
    <row r="4874" spans="1:31" x14ac:dyDescent="0.25">
      <c r="A4874">
        <v>2377657</v>
      </c>
      <c r="B4874">
        <v>1</v>
      </c>
      <c r="C4874" t="s">
        <v>80</v>
      </c>
      <c r="D4874" t="s">
        <v>95</v>
      </c>
      <c r="E4874" t="s">
        <v>184</v>
      </c>
      <c r="F4874" t="s">
        <v>14248</v>
      </c>
      <c r="G4874" t="s">
        <v>336</v>
      </c>
      <c r="H4874" t="s">
        <v>135</v>
      </c>
      <c r="I4874" t="s">
        <v>136</v>
      </c>
      <c r="J4874" t="s">
        <v>137</v>
      </c>
      <c r="K4874" t="s">
        <v>138</v>
      </c>
      <c r="L4874" t="s">
        <v>14249</v>
      </c>
      <c r="M4874" t="s">
        <v>14250</v>
      </c>
      <c r="N4874">
        <v>1.799722222</v>
      </c>
      <c r="O4874">
        <v>0</v>
      </c>
      <c r="P4874">
        <v>531</v>
      </c>
      <c r="Q4874">
        <v>0</v>
      </c>
      <c r="R4874">
        <v>0</v>
      </c>
      <c r="S4874">
        <v>0</v>
      </c>
      <c r="T4874">
        <v>66</v>
      </c>
      <c r="U4874">
        <v>0</v>
      </c>
      <c r="V4874">
        <v>1</v>
      </c>
      <c r="W4874">
        <v>0</v>
      </c>
      <c r="X4874">
        <v>174.90076559656035</v>
      </c>
      <c r="Y4874">
        <v>0</v>
      </c>
      <c r="Z4874">
        <v>0</v>
      </c>
      <c r="AA4874">
        <v>0</v>
      </c>
      <c r="AB4874">
        <v>83.086458713639573</v>
      </c>
      <c r="AC4874">
        <v>0</v>
      </c>
      <c r="AD4874">
        <v>4.3094181302326504</v>
      </c>
      <c r="AE4874">
        <v>262.29664244043255</v>
      </c>
    </row>
    <row r="4875" spans="1:31" x14ac:dyDescent="0.25">
      <c r="A4875">
        <v>2377690</v>
      </c>
      <c r="B4875">
        <v>1</v>
      </c>
      <c r="C4875" t="s">
        <v>80</v>
      </c>
      <c r="D4875" t="s">
        <v>109</v>
      </c>
      <c r="E4875" t="s">
        <v>184</v>
      </c>
      <c r="F4875" t="s">
        <v>14251</v>
      </c>
      <c r="G4875" t="s">
        <v>495</v>
      </c>
      <c r="H4875" t="s">
        <v>135</v>
      </c>
      <c r="I4875" t="s">
        <v>136</v>
      </c>
      <c r="J4875" t="s">
        <v>137</v>
      </c>
      <c r="K4875" t="s">
        <v>138</v>
      </c>
      <c r="L4875" t="s">
        <v>14252</v>
      </c>
      <c r="M4875" t="s">
        <v>14253</v>
      </c>
      <c r="N4875">
        <v>1.669444444</v>
      </c>
      <c r="O4875">
        <v>0</v>
      </c>
      <c r="P4875">
        <v>49</v>
      </c>
      <c r="Q4875">
        <v>0</v>
      </c>
      <c r="R4875">
        <v>14</v>
      </c>
      <c r="S4875">
        <v>0</v>
      </c>
      <c r="T4875">
        <v>11</v>
      </c>
      <c r="U4875">
        <v>0</v>
      </c>
      <c r="V4875">
        <v>0</v>
      </c>
      <c r="W4875">
        <v>0</v>
      </c>
      <c r="X4875">
        <v>22.73129791881377</v>
      </c>
      <c r="Y4875">
        <v>0</v>
      </c>
      <c r="Z4875">
        <v>68.404961249877147</v>
      </c>
      <c r="AA4875">
        <v>0</v>
      </c>
      <c r="AB4875">
        <v>22.543266601253645</v>
      </c>
      <c r="AC4875">
        <v>0</v>
      </c>
      <c r="AD4875">
        <v>0</v>
      </c>
      <c r="AE4875">
        <v>113.67952576994456</v>
      </c>
    </row>
    <row r="4876" spans="1:31" x14ac:dyDescent="0.25">
      <c r="A4876">
        <v>2377719</v>
      </c>
      <c r="B4876">
        <v>1</v>
      </c>
      <c r="C4876" t="s">
        <v>80</v>
      </c>
      <c r="D4876" t="s">
        <v>89</v>
      </c>
      <c r="E4876" t="s">
        <v>184</v>
      </c>
      <c r="F4876" t="s">
        <v>14254</v>
      </c>
      <c r="G4876" t="s">
        <v>292</v>
      </c>
      <c r="H4876" t="s">
        <v>135</v>
      </c>
      <c r="I4876" t="s">
        <v>136</v>
      </c>
      <c r="J4876" t="s">
        <v>137</v>
      </c>
      <c r="K4876" t="s">
        <v>294</v>
      </c>
      <c r="L4876" t="s">
        <v>14255</v>
      </c>
      <c r="M4876" t="s">
        <v>14256</v>
      </c>
      <c r="N4876">
        <v>2.48</v>
      </c>
      <c r="O4876">
        <v>0</v>
      </c>
      <c r="P4876">
        <v>403</v>
      </c>
      <c r="Q4876">
        <v>0</v>
      </c>
      <c r="R4876">
        <v>5</v>
      </c>
      <c r="S4876">
        <v>0</v>
      </c>
      <c r="T4876">
        <v>44</v>
      </c>
      <c r="U4876">
        <v>0</v>
      </c>
      <c r="V4876">
        <v>0</v>
      </c>
      <c r="W4876">
        <v>0</v>
      </c>
      <c r="X4876">
        <v>266.68137348132632</v>
      </c>
      <c r="Y4876">
        <v>0</v>
      </c>
      <c r="Z4876">
        <v>13.792788392357057</v>
      </c>
      <c r="AA4876">
        <v>0</v>
      </c>
      <c r="AB4876">
        <v>115.87033964415613</v>
      </c>
      <c r="AC4876">
        <v>0</v>
      </c>
      <c r="AD4876">
        <v>0</v>
      </c>
      <c r="AE4876">
        <v>396.34450151783949</v>
      </c>
    </row>
    <row r="4877" spans="1:31" x14ac:dyDescent="0.25">
      <c r="A4877">
        <v>2377752</v>
      </c>
      <c r="B4877">
        <v>1</v>
      </c>
      <c r="C4877" t="s">
        <v>80</v>
      </c>
      <c r="D4877" t="s">
        <v>89</v>
      </c>
      <c r="E4877" t="s">
        <v>184</v>
      </c>
      <c r="F4877" t="s">
        <v>14257</v>
      </c>
      <c r="G4877" t="s">
        <v>292</v>
      </c>
      <c r="H4877" t="s">
        <v>135</v>
      </c>
      <c r="I4877" t="s">
        <v>136</v>
      </c>
      <c r="J4877" t="s">
        <v>137</v>
      </c>
      <c r="K4877" t="s">
        <v>294</v>
      </c>
      <c r="L4877" t="s">
        <v>14258</v>
      </c>
      <c r="M4877" t="s">
        <v>5708</v>
      </c>
      <c r="N4877">
        <v>4.2508333330000001</v>
      </c>
      <c r="O4877">
        <v>0</v>
      </c>
      <c r="P4877">
        <v>241</v>
      </c>
      <c r="Q4877">
        <v>0</v>
      </c>
      <c r="R4877">
        <v>0</v>
      </c>
      <c r="S4877">
        <v>0</v>
      </c>
      <c r="T4877">
        <v>16</v>
      </c>
      <c r="U4877">
        <v>0</v>
      </c>
      <c r="V4877">
        <v>0</v>
      </c>
      <c r="W4877">
        <v>0</v>
      </c>
      <c r="X4877">
        <v>273.02283764054818</v>
      </c>
      <c r="Y4877">
        <v>0</v>
      </c>
      <c r="Z4877">
        <v>0</v>
      </c>
      <c r="AA4877">
        <v>0</v>
      </c>
      <c r="AB4877">
        <v>72.280476319628164</v>
      </c>
      <c r="AC4877">
        <v>0</v>
      </c>
      <c r="AD4877">
        <v>0</v>
      </c>
      <c r="AE4877">
        <v>345.30331396017635</v>
      </c>
    </row>
    <row r="4878" spans="1:31" x14ac:dyDescent="0.25">
      <c r="A4878">
        <v>2377762</v>
      </c>
      <c r="B4878">
        <v>1</v>
      </c>
      <c r="C4878" t="s">
        <v>80</v>
      </c>
      <c r="D4878" t="s">
        <v>82</v>
      </c>
      <c r="E4878" t="s">
        <v>184</v>
      </c>
      <c r="F4878" t="s">
        <v>14093</v>
      </c>
      <c r="G4878" t="s">
        <v>594</v>
      </c>
      <c r="H4878" t="s">
        <v>135</v>
      </c>
      <c r="I4878" t="s">
        <v>136</v>
      </c>
      <c r="J4878" t="s">
        <v>137</v>
      </c>
      <c r="K4878" t="s">
        <v>138</v>
      </c>
      <c r="L4878" t="s">
        <v>14259</v>
      </c>
      <c r="M4878" t="s">
        <v>14260</v>
      </c>
      <c r="N4878">
        <v>0.33027777699999999</v>
      </c>
      <c r="O4878">
        <v>0</v>
      </c>
      <c r="P4878">
        <v>857</v>
      </c>
      <c r="Q4878">
        <v>0</v>
      </c>
      <c r="R4878">
        <v>0</v>
      </c>
      <c r="S4878">
        <v>0</v>
      </c>
      <c r="T4878">
        <v>15</v>
      </c>
      <c r="U4878">
        <v>0</v>
      </c>
      <c r="V4878">
        <v>0</v>
      </c>
      <c r="W4878">
        <v>0</v>
      </c>
      <c r="X4878">
        <v>64.385291589039227</v>
      </c>
      <c r="Y4878">
        <v>0</v>
      </c>
      <c r="Z4878">
        <v>0</v>
      </c>
      <c r="AA4878">
        <v>0</v>
      </c>
      <c r="AB4878">
        <v>4.5319611297921005</v>
      </c>
      <c r="AC4878">
        <v>0</v>
      </c>
      <c r="AD4878">
        <v>0</v>
      </c>
      <c r="AE4878">
        <v>68.917252718831321</v>
      </c>
    </row>
    <row r="4879" spans="1:31" x14ac:dyDescent="0.25">
      <c r="A4879">
        <v>2377778</v>
      </c>
      <c r="B4879">
        <v>1</v>
      </c>
      <c r="C4879" t="s">
        <v>80</v>
      </c>
      <c r="D4879" t="s">
        <v>93</v>
      </c>
      <c r="E4879" t="s">
        <v>184</v>
      </c>
      <c r="F4879" t="s">
        <v>14261</v>
      </c>
      <c r="G4879" t="s">
        <v>12626</v>
      </c>
      <c r="H4879" t="s">
        <v>135</v>
      </c>
      <c r="I4879" t="s">
        <v>136</v>
      </c>
      <c r="J4879" t="s">
        <v>137</v>
      </c>
      <c r="K4879" t="s">
        <v>138</v>
      </c>
      <c r="L4879" t="s">
        <v>14262</v>
      </c>
      <c r="M4879" t="s">
        <v>14263</v>
      </c>
      <c r="N4879">
        <v>0.70527777700000005</v>
      </c>
      <c r="O4879">
        <v>0</v>
      </c>
      <c r="P4879">
        <v>56</v>
      </c>
      <c r="Q4879">
        <v>0</v>
      </c>
      <c r="R4879">
        <v>24</v>
      </c>
      <c r="S4879">
        <v>0</v>
      </c>
      <c r="T4879">
        <v>23</v>
      </c>
      <c r="U4879">
        <v>0</v>
      </c>
      <c r="V4879">
        <v>0</v>
      </c>
      <c r="W4879">
        <v>0</v>
      </c>
      <c r="X4879">
        <v>13.602361541344399</v>
      </c>
      <c r="Y4879">
        <v>0</v>
      </c>
      <c r="Z4879">
        <v>26.350820009041577</v>
      </c>
      <c r="AA4879">
        <v>0</v>
      </c>
      <c r="AB4879">
        <v>20.759730992232505</v>
      </c>
      <c r="AC4879">
        <v>0</v>
      </c>
      <c r="AD4879">
        <v>0</v>
      </c>
      <c r="AE4879">
        <v>60.712912542618483</v>
      </c>
    </row>
    <row r="4880" spans="1:31" x14ac:dyDescent="0.25">
      <c r="A4880">
        <v>2377806</v>
      </c>
      <c r="B4880">
        <v>1</v>
      </c>
      <c r="C4880" t="s">
        <v>81</v>
      </c>
      <c r="D4880" t="s">
        <v>118</v>
      </c>
      <c r="E4880" t="s">
        <v>184</v>
      </c>
      <c r="F4880" t="s">
        <v>14264</v>
      </c>
      <c r="G4880" t="s">
        <v>199</v>
      </c>
      <c r="H4880" t="s">
        <v>135</v>
      </c>
      <c r="I4880" t="s">
        <v>136</v>
      </c>
      <c r="J4880" t="s">
        <v>137</v>
      </c>
      <c r="K4880" t="s">
        <v>138</v>
      </c>
      <c r="L4880" t="s">
        <v>14265</v>
      </c>
      <c r="M4880" t="s">
        <v>14266</v>
      </c>
      <c r="N4880">
        <v>2.0233333330000001</v>
      </c>
      <c r="O4880">
        <v>0</v>
      </c>
      <c r="P4880">
        <v>16</v>
      </c>
      <c r="Q4880">
        <v>0</v>
      </c>
      <c r="R4880">
        <v>11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10.214422680910467</v>
      </c>
      <c r="Y4880">
        <v>0</v>
      </c>
      <c r="Z4880">
        <v>20.720302838577744</v>
      </c>
      <c r="AA4880">
        <v>0</v>
      </c>
      <c r="AB4880">
        <v>0</v>
      </c>
      <c r="AC4880">
        <v>0</v>
      </c>
      <c r="AD4880">
        <v>0</v>
      </c>
      <c r="AE4880">
        <v>30.934725519488211</v>
      </c>
    </row>
    <row r="4881" spans="1:31" x14ac:dyDescent="0.25">
      <c r="A4881">
        <v>2377821</v>
      </c>
      <c r="B4881">
        <v>1</v>
      </c>
      <c r="C4881" t="s">
        <v>80</v>
      </c>
      <c r="D4881" t="s">
        <v>85</v>
      </c>
      <c r="E4881" t="s">
        <v>184</v>
      </c>
      <c r="F4881" t="s">
        <v>14267</v>
      </c>
      <c r="G4881" t="s">
        <v>199</v>
      </c>
      <c r="H4881" t="s">
        <v>135</v>
      </c>
      <c r="I4881" t="s">
        <v>136</v>
      </c>
      <c r="J4881" t="s">
        <v>137</v>
      </c>
      <c r="K4881" t="s">
        <v>138</v>
      </c>
      <c r="L4881" t="s">
        <v>14268</v>
      </c>
      <c r="M4881" t="s">
        <v>14269</v>
      </c>
      <c r="N4881">
        <v>0.95166666600000005</v>
      </c>
      <c r="O4881">
        <v>0</v>
      </c>
      <c r="P4881">
        <v>555</v>
      </c>
      <c r="Q4881">
        <v>0</v>
      </c>
      <c r="R4881">
        <v>0</v>
      </c>
      <c r="S4881">
        <v>0</v>
      </c>
      <c r="T4881">
        <v>58</v>
      </c>
      <c r="U4881">
        <v>0</v>
      </c>
      <c r="V4881">
        <v>0</v>
      </c>
      <c r="W4881">
        <v>0</v>
      </c>
      <c r="X4881">
        <v>153.05091652631259</v>
      </c>
      <c r="Y4881">
        <v>0</v>
      </c>
      <c r="Z4881">
        <v>0</v>
      </c>
      <c r="AA4881">
        <v>0</v>
      </c>
      <c r="AB4881">
        <v>30.015814120274133</v>
      </c>
      <c r="AC4881">
        <v>0</v>
      </c>
      <c r="AD4881">
        <v>0</v>
      </c>
      <c r="AE4881">
        <v>183.06673064658673</v>
      </c>
    </row>
    <row r="4882" spans="1:31" x14ac:dyDescent="0.25">
      <c r="A4882">
        <v>2377897</v>
      </c>
      <c r="B4882">
        <v>1</v>
      </c>
      <c r="C4882" t="s">
        <v>80</v>
      </c>
      <c r="D4882" t="s">
        <v>110</v>
      </c>
      <c r="E4882" t="s">
        <v>184</v>
      </c>
      <c r="F4882" t="s">
        <v>14028</v>
      </c>
      <c r="G4882" t="s">
        <v>495</v>
      </c>
      <c r="H4882" t="s">
        <v>135</v>
      </c>
      <c r="I4882" t="s">
        <v>136</v>
      </c>
      <c r="J4882" t="s">
        <v>137</v>
      </c>
      <c r="K4882" t="s">
        <v>138</v>
      </c>
      <c r="L4882" t="s">
        <v>14270</v>
      </c>
      <c r="M4882" t="s">
        <v>14271</v>
      </c>
      <c r="N4882">
        <v>0.888055555</v>
      </c>
      <c r="O4882">
        <v>0</v>
      </c>
      <c r="P4882">
        <v>7</v>
      </c>
      <c r="Q4882">
        <v>0</v>
      </c>
      <c r="R4882">
        <v>0</v>
      </c>
      <c r="S4882">
        <v>0</v>
      </c>
      <c r="T4882">
        <v>21</v>
      </c>
      <c r="U4882">
        <v>0</v>
      </c>
      <c r="V4882">
        <v>1</v>
      </c>
      <c r="W4882">
        <v>0</v>
      </c>
      <c r="X4882">
        <v>1.2136596837989169</v>
      </c>
      <c r="Y4882">
        <v>0</v>
      </c>
      <c r="Z4882">
        <v>0</v>
      </c>
      <c r="AA4882">
        <v>0</v>
      </c>
      <c r="AB4882">
        <v>99.045438315275845</v>
      </c>
      <c r="AC4882">
        <v>0</v>
      </c>
      <c r="AD4882">
        <v>2.9455098001140505</v>
      </c>
      <c r="AE4882">
        <v>103.20460779918882</v>
      </c>
    </row>
    <row r="4883" spans="1:31" x14ac:dyDescent="0.25">
      <c r="A4883">
        <v>2377937</v>
      </c>
      <c r="B4883">
        <v>1</v>
      </c>
      <c r="C4883" t="s">
        <v>80</v>
      </c>
      <c r="D4883" t="s">
        <v>82</v>
      </c>
      <c r="E4883" t="s">
        <v>184</v>
      </c>
      <c r="F4883" t="s">
        <v>14177</v>
      </c>
      <c r="G4883" t="s">
        <v>157</v>
      </c>
      <c r="H4883" t="s">
        <v>135</v>
      </c>
      <c r="I4883" t="s">
        <v>136</v>
      </c>
      <c r="J4883" t="s">
        <v>137</v>
      </c>
      <c r="K4883" t="s">
        <v>138</v>
      </c>
      <c r="L4883" t="s">
        <v>14272</v>
      </c>
      <c r="M4883" t="s">
        <v>14273</v>
      </c>
      <c r="N4883">
        <v>2.2111111110000001</v>
      </c>
      <c r="O4883">
        <v>0</v>
      </c>
      <c r="P4883">
        <v>240</v>
      </c>
      <c r="Q4883">
        <v>0</v>
      </c>
      <c r="R4883">
        <v>0</v>
      </c>
      <c r="S4883">
        <v>0</v>
      </c>
      <c r="T4883">
        <v>9</v>
      </c>
      <c r="U4883">
        <v>0</v>
      </c>
      <c r="V4883">
        <v>0</v>
      </c>
      <c r="W4883">
        <v>0</v>
      </c>
      <c r="X4883">
        <v>118.97909794733972</v>
      </c>
      <c r="Y4883">
        <v>0</v>
      </c>
      <c r="Z4883">
        <v>0</v>
      </c>
      <c r="AA4883">
        <v>0</v>
      </c>
      <c r="AB4883">
        <v>9.6474654179016017</v>
      </c>
      <c r="AC4883">
        <v>0</v>
      </c>
      <c r="AD4883">
        <v>0</v>
      </c>
      <c r="AE4883">
        <v>128.62656336524134</v>
      </c>
    </row>
    <row r="4884" spans="1:31" x14ac:dyDescent="0.25">
      <c r="A4884">
        <v>2377946</v>
      </c>
      <c r="B4884">
        <v>1</v>
      </c>
      <c r="C4884" t="s">
        <v>80</v>
      </c>
      <c r="D4884" t="s">
        <v>107</v>
      </c>
      <c r="E4884" t="s">
        <v>184</v>
      </c>
      <c r="F4884" t="s">
        <v>14274</v>
      </c>
      <c r="G4884" t="s">
        <v>199</v>
      </c>
      <c r="H4884" t="s">
        <v>135</v>
      </c>
      <c r="I4884" t="s">
        <v>136</v>
      </c>
      <c r="J4884" t="s">
        <v>137</v>
      </c>
      <c r="K4884" t="s">
        <v>138</v>
      </c>
      <c r="L4884" t="s">
        <v>14275</v>
      </c>
      <c r="M4884" t="s">
        <v>14276</v>
      </c>
      <c r="N4884">
        <v>0.58111111100000001</v>
      </c>
      <c r="O4884">
        <v>0</v>
      </c>
      <c r="P4884">
        <v>126</v>
      </c>
      <c r="Q4884">
        <v>0</v>
      </c>
      <c r="R4884">
        <v>3</v>
      </c>
      <c r="S4884">
        <v>0</v>
      </c>
      <c r="T4884">
        <v>42</v>
      </c>
      <c r="U4884">
        <v>0</v>
      </c>
      <c r="V4884">
        <v>0</v>
      </c>
      <c r="W4884">
        <v>0</v>
      </c>
      <c r="X4884">
        <v>14.920864887021869</v>
      </c>
      <c r="Y4884">
        <v>0</v>
      </c>
      <c r="Z4884">
        <v>0.73707185584113344</v>
      </c>
      <c r="AA4884">
        <v>0</v>
      </c>
      <c r="AB4884">
        <v>11.453397813110401</v>
      </c>
      <c r="AC4884">
        <v>0</v>
      </c>
      <c r="AD4884">
        <v>0</v>
      </c>
      <c r="AE4884">
        <v>27.111334555973404</v>
      </c>
    </row>
    <row r="4885" spans="1:31" x14ac:dyDescent="0.25">
      <c r="A4885">
        <v>2378023</v>
      </c>
      <c r="B4885">
        <v>1</v>
      </c>
      <c r="C4885" t="s">
        <v>80</v>
      </c>
      <c r="D4885" t="s">
        <v>100</v>
      </c>
      <c r="E4885" t="s">
        <v>184</v>
      </c>
      <c r="F4885" t="s">
        <v>14277</v>
      </c>
      <c r="G4885" t="s">
        <v>353</v>
      </c>
      <c r="H4885" t="s">
        <v>135</v>
      </c>
      <c r="I4885" t="s">
        <v>136</v>
      </c>
      <c r="J4885" t="s">
        <v>137</v>
      </c>
      <c r="K4885" t="s">
        <v>294</v>
      </c>
      <c r="L4885" t="s">
        <v>14278</v>
      </c>
      <c r="M4885" t="s">
        <v>14279</v>
      </c>
      <c r="N4885">
        <v>8.9363888879999998</v>
      </c>
      <c r="O4885">
        <v>0</v>
      </c>
      <c r="P4885">
        <v>37</v>
      </c>
      <c r="Q4885">
        <v>0</v>
      </c>
      <c r="R4885">
        <v>28</v>
      </c>
      <c r="S4885">
        <v>0</v>
      </c>
      <c r="T4885">
        <v>14</v>
      </c>
      <c r="U4885">
        <v>0</v>
      </c>
      <c r="V4885">
        <v>0</v>
      </c>
      <c r="W4885">
        <v>0</v>
      </c>
      <c r="X4885">
        <v>154.14026598616766</v>
      </c>
      <c r="Y4885">
        <v>0</v>
      </c>
      <c r="Z4885">
        <v>984.93667411117463</v>
      </c>
      <c r="AA4885">
        <v>0</v>
      </c>
      <c r="AB4885">
        <v>109.40865542189697</v>
      </c>
      <c r="AC4885">
        <v>0</v>
      </c>
      <c r="AD4885">
        <v>0</v>
      </c>
      <c r="AE4885">
        <v>1248.4855955192393</v>
      </c>
    </row>
    <row r="4886" spans="1:31" x14ac:dyDescent="0.25">
      <c r="A4886">
        <v>2378064</v>
      </c>
      <c r="B4886">
        <v>1</v>
      </c>
      <c r="C4886" t="s">
        <v>80</v>
      </c>
      <c r="D4886" t="s">
        <v>89</v>
      </c>
      <c r="E4886" t="s">
        <v>184</v>
      </c>
      <c r="F4886" t="s">
        <v>14280</v>
      </c>
      <c r="G4886" t="s">
        <v>292</v>
      </c>
      <c r="H4886" t="s">
        <v>135</v>
      </c>
      <c r="I4886" t="s">
        <v>136</v>
      </c>
      <c r="J4886" t="s">
        <v>137</v>
      </c>
      <c r="K4886" t="s">
        <v>294</v>
      </c>
      <c r="L4886" t="s">
        <v>14281</v>
      </c>
      <c r="M4886" t="s">
        <v>14282</v>
      </c>
      <c r="N4886">
        <v>3.8419444440000001</v>
      </c>
      <c r="O4886">
        <v>0</v>
      </c>
      <c r="P4886">
        <v>59</v>
      </c>
      <c r="Q4886">
        <v>0</v>
      </c>
      <c r="R4886">
        <v>0</v>
      </c>
      <c r="S4886">
        <v>0</v>
      </c>
      <c r="T4886">
        <v>7</v>
      </c>
      <c r="U4886">
        <v>0</v>
      </c>
      <c r="V4886">
        <v>1</v>
      </c>
      <c r="W4886">
        <v>0</v>
      </c>
      <c r="X4886">
        <v>110.95274453321989</v>
      </c>
      <c r="Y4886">
        <v>0</v>
      </c>
      <c r="Z4886">
        <v>0</v>
      </c>
      <c r="AA4886">
        <v>0</v>
      </c>
      <c r="AB4886">
        <v>36.68940309549734</v>
      </c>
      <c r="AC4886">
        <v>0</v>
      </c>
      <c r="AD4886">
        <v>616.46329617151389</v>
      </c>
      <c r="AE4886">
        <v>764.10544380023111</v>
      </c>
    </row>
    <row r="4887" spans="1:31" x14ac:dyDescent="0.25">
      <c r="A4887">
        <v>2378066</v>
      </c>
      <c r="B4887">
        <v>1</v>
      </c>
      <c r="C4887" t="s">
        <v>80</v>
      </c>
      <c r="D4887" t="s">
        <v>89</v>
      </c>
      <c r="E4887" t="s">
        <v>184</v>
      </c>
      <c r="F4887" t="s">
        <v>14283</v>
      </c>
      <c r="G4887" t="s">
        <v>292</v>
      </c>
      <c r="H4887" t="s">
        <v>135</v>
      </c>
      <c r="I4887" t="s">
        <v>136</v>
      </c>
      <c r="J4887" t="s">
        <v>137</v>
      </c>
      <c r="K4887" t="s">
        <v>294</v>
      </c>
      <c r="L4887" t="s">
        <v>14284</v>
      </c>
      <c r="M4887" t="s">
        <v>14285</v>
      </c>
      <c r="N4887">
        <v>3.5702777769999998</v>
      </c>
      <c r="O4887">
        <v>0</v>
      </c>
      <c r="P4887">
        <v>149</v>
      </c>
      <c r="Q4887">
        <v>0</v>
      </c>
      <c r="R4887">
        <v>0</v>
      </c>
      <c r="S4887">
        <v>0</v>
      </c>
      <c r="T4887">
        <v>21</v>
      </c>
      <c r="U4887">
        <v>0</v>
      </c>
      <c r="V4887">
        <v>0</v>
      </c>
      <c r="W4887">
        <v>0</v>
      </c>
      <c r="X4887">
        <v>213.1922203734035</v>
      </c>
      <c r="Y4887">
        <v>0</v>
      </c>
      <c r="Z4887">
        <v>0</v>
      </c>
      <c r="AA4887">
        <v>0</v>
      </c>
      <c r="AB4887">
        <v>99.306159619533432</v>
      </c>
      <c r="AC4887">
        <v>0</v>
      </c>
      <c r="AD4887">
        <v>0</v>
      </c>
      <c r="AE4887">
        <v>312.49837999293692</v>
      </c>
    </row>
    <row r="4888" spans="1:31" x14ac:dyDescent="0.25">
      <c r="A4888">
        <v>2378072</v>
      </c>
      <c r="B4888">
        <v>1</v>
      </c>
      <c r="C4888" t="s">
        <v>80</v>
      </c>
      <c r="D4888" t="s">
        <v>89</v>
      </c>
      <c r="E4888" t="s">
        <v>184</v>
      </c>
      <c r="F4888" t="s">
        <v>14286</v>
      </c>
      <c r="G4888" t="s">
        <v>292</v>
      </c>
      <c r="H4888" t="s">
        <v>135</v>
      </c>
      <c r="I4888" t="s">
        <v>136</v>
      </c>
      <c r="J4888" t="s">
        <v>137</v>
      </c>
      <c r="K4888" t="s">
        <v>294</v>
      </c>
      <c r="L4888" t="s">
        <v>14287</v>
      </c>
      <c r="M4888" t="s">
        <v>14288</v>
      </c>
      <c r="N4888">
        <v>3.435277777</v>
      </c>
      <c r="O4888">
        <v>0</v>
      </c>
      <c r="P4888">
        <v>31</v>
      </c>
      <c r="Q4888">
        <v>0</v>
      </c>
      <c r="R4888">
        <v>0</v>
      </c>
      <c r="S4888">
        <v>0</v>
      </c>
      <c r="T4888">
        <v>5</v>
      </c>
      <c r="U4888">
        <v>0</v>
      </c>
      <c r="V4888">
        <v>0</v>
      </c>
      <c r="W4888">
        <v>0</v>
      </c>
      <c r="X4888">
        <v>47.297871544536051</v>
      </c>
      <c r="Y4888">
        <v>0</v>
      </c>
      <c r="Z4888">
        <v>0</v>
      </c>
      <c r="AA4888">
        <v>0</v>
      </c>
      <c r="AB4888">
        <v>21.825347734882079</v>
      </c>
      <c r="AC4888">
        <v>0</v>
      </c>
      <c r="AD4888">
        <v>0</v>
      </c>
      <c r="AE4888">
        <v>69.123219279418123</v>
      </c>
    </row>
    <row r="4889" spans="1:31" x14ac:dyDescent="0.25">
      <c r="A4889">
        <v>2378077</v>
      </c>
      <c r="B4889">
        <v>1</v>
      </c>
      <c r="C4889" t="s">
        <v>80</v>
      </c>
      <c r="D4889" t="s">
        <v>95</v>
      </c>
      <c r="E4889" t="s">
        <v>184</v>
      </c>
      <c r="F4889" t="s">
        <v>14289</v>
      </c>
      <c r="G4889" t="s">
        <v>161</v>
      </c>
      <c r="H4889" t="s">
        <v>135</v>
      </c>
      <c r="I4889" t="s">
        <v>136</v>
      </c>
      <c r="J4889" t="s">
        <v>137</v>
      </c>
      <c r="K4889" t="s">
        <v>138</v>
      </c>
      <c r="L4889" t="s">
        <v>14290</v>
      </c>
      <c r="M4889" t="s">
        <v>14291</v>
      </c>
      <c r="N4889">
        <v>1.4327777770000001</v>
      </c>
      <c r="O4889">
        <v>0</v>
      </c>
      <c r="P4889">
        <v>293</v>
      </c>
      <c r="Q4889">
        <v>0</v>
      </c>
      <c r="R4889">
        <v>0</v>
      </c>
      <c r="S4889">
        <v>0</v>
      </c>
      <c r="T4889">
        <v>20</v>
      </c>
      <c r="U4889">
        <v>0</v>
      </c>
      <c r="V4889">
        <v>0</v>
      </c>
      <c r="W4889">
        <v>0</v>
      </c>
      <c r="X4889">
        <v>93.809180162919802</v>
      </c>
      <c r="Y4889">
        <v>0</v>
      </c>
      <c r="Z4889">
        <v>0</v>
      </c>
      <c r="AA4889">
        <v>0</v>
      </c>
      <c r="AB4889">
        <v>41.968515929869319</v>
      </c>
      <c r="AC4889">
        <v>0</v>
      </c>
      <c r="AD4889">
        <v>0</v>
      </c>
      <c r="AE4889">
        <v>135.77769609278911</v>
      </c>
    </row>
    <row r="4890" spans="1:31" x14ac:dyDescent="0.25">
      <c r="A4890">
        <v>2378116</v>
      </c>
      <c r="B4890">
        <v>1</v>
      </c>
      <c r="C4890" t="s">
        <v>80</v>
      </c>
      <c r="D4890" t="s">
        <v>110</v>
      </c>
      <c r="E4890" t="s">
        <v>184</v>
      </c>
      <c r="F4890" t="s">
        <v>13760</v>
      </c>
      <c r="G4890" t="s">
        <v>161</v>
      </c>
      <c r="H4890" t="s">
        <v>135</v>
      </c>
      <c r="I4890" t="s">
        <v>136</v>
      </c>
      <c r="J4890" t="s">
        <v>137</v>
      </c>
      <c r="K4890" t="s">
        <v>138</v>
      </c>
      <c r="L4890" t="s">
        <v>14292</v>
      </c>
      <c r="M4890" t="s">
        <v>14293</v>
      </c>
      <c r="N4890">
        <v>0.26361111100000001</v>
      </c>
      <c r="O4890">
        <v>0</v>
      </c>
      <c r="P4890">
        <v>399</v>
      </c>
      <c r="Q4890">
        <v>0</v>
      </c>
      <c r="R4890">
        <v>0</v>
      </c>
      <c r="S4890">
        <v>0</v>
      </c>
      <c r="T4890">
        <v>92</v>
      </c>
      <c r="U4890">
        <v>0</v>
      </c>
      <c r="V4890">
        <v>1</v>
      </c>
      <c r="W4890">
        <v>0</v>
      </c>
      <c r="X4890">
        <v>28.264302613101556</v>
      </c>
      <c r="Y4890">
        <v>0</v>
      </c>
      <c r="Z4890">
        <v>0</v>
      </c>
      <c r="AA4890">
        <v>0</v>
      </c>
      <c r="AB4890">
        <v>14.325557062885355</v>
      </c>
      <c r="AC4890">
        <v>0</v>
      </c>
      <c r="AD4890">
        <v>0.42249373922361672</v>
      </c>
      <c r="AE4890">
        <v>43.012353415210534</v>
      </c>
    </row>
    <row r="4891" spans="1:31" x14ac:dyDescent="0.25">
      <c r="A4891">
        <v>2378121</v>
      </c>
      <c r="B4891">
        <v>1</v>
      </c>
      <c r="C4891" t="s">
        <v>80</v>
      </c>
      <c r="D4891" t="s">
        <v>90</v>
      </c>
      <c r="E4891" t="s">
        <v>184</v>
      </c>
      <c r="F4891" t="s">
        <v>14294</v>
      </c>
      <c r="G4891" t="s">
        <v>161</v>
      </c>
      <c r="H4891" t="s">
        <v>135</v>
      </c>
      <c r="I4891" t="s">
        <v>136</v>
      </c>
      <c r="J4891" t="s">
        <v>137</v>
      </c>
      <c r="K4891" t="s">
        <v>138</v>
      </c>
      <c r="L4891" t="s">
        <v>14295</v>
      </c>
      <c r="M4891" t="s">
        <v>14296</v>
      </c>
      <c r="N4891">
        <v>0.388055555</v>
      </c>
      <c r="O4891">
        <v>0</v>
      </c>
      <c r="P4891">
        <v>121</v>
      </c>
      <c r="Q4891">
        <v>0</v>
      </c>
      <c r="R4891">
        <v>0</v>
      </c>
      <c r="S4891">
        <v>0</v>
      </c>
      <c r="T4891">
        <v>13</v>
      </c>
      <c r="U4891">
        <v>0</v>
      </c>
      <c r="V4891">
        <v>0</v>
      </c>
      <c r="W4891">
        <v>0</v>
      </c>
      <c r="X4891">
        <v>14.06197887276655</v>
      </c>
      <c r="Y4891">
        <v>0</v>
      </c>
      <c r="Z4891">
        <v>0</v>
      </c>
      <c r="AA4891">
        <v>0</v>
      </c>
      <c r="AB4891">
        <v>2.9936202823150246</v>
      </c>
      <c r="AC4891">
        <v>0</v>
      </c>
      <c r="AD4891">
        <v>0</v>
      </c>
      <c r="AE4891">
        <v>17.055599155081573</v>
      </c>
    </row>
    <row r="4892" spans="1:31" x14ac:dyDescent="0.25">
      <c r="A4892">
        <v>2378151</v>
      </c>
      <c r="B4892">
        <v>1</v>
      </c>
      <c r="C4892" t="s">
        <v>80</v>
      </c>
      <c r="D4892" t="s">
        <v>82</v>
      </c>
      <c r="E4892" t="s">
        <v>184</v>
      </c>
      <c r="F4892" t="s">
        <v>14297</v>
      </c>
      <c r="G4892" t="s">
        <v>161</v>
      </c>
      <c r="H4892" t="s">
        <v>135</v>
      </c>
      <c r="I4892" t="s">
        <v>136</v>
      </c>
      <c r="J4892" t="s">
        <v>137</v>
      </c>
      <c r="K4892" t="s">
        <v>138</v>
      </c>
      <c r="L4892" t="s">
        <v>14298</v>
      </c>
      <c r="M4892" t="s">
        <v>14299</v>
      </c>
      <c r="N4892">
        <v>0.24833333299999999</v>
      </c>
      <c r="O4892">
        <v>0</v>
      </c>
      <c r="P4892">
        <v>365</v>
      </c>
      <c r="Q4892">
        <v>0</v>
      </c>
      <c r="R4892">
        <v>0</v>
      </c>
      <c r="S4892">
        <v>0</v>
      </c>
      <c r="T4892">
        <v>5</v>
      </c>
      <c r="U4892">
        <v>0</v>
      </c>
      <c r="V4892">
        <v>0</v>
      </c>
      <c r="W4892">
        <v>0</v>
      </c>
      <c r="X4892">
        <v>18.554400698505408</v>
      </c>
      <c r="Y4892">
        <v>0</v>
      </c>
      <c r="Z4892">
        <v>0</v>
      </c>
      <c r="AA4892">
        <v>0</v>
      </c>
      <c r="AB4892">
        <v>0.58210826396524995</v>
      </c>
      <c r="AC4892">
        <v>0</v>
      </c>
      <c r="AD4892">
        <v>0</v>
      </c>
      <c r="AE4892">
        <v>19.136508962470657</v>
      </c>
    </row>
    <row r="4893" spans="1:31" x14ac:dyDescent="0.25">
      <c r="A4893">
        <v>2378152</v>
      </c>
      <c r="B4893">
        <v>1</v>
      </c>
      <c r="C4893" t="s">
        <v>80</v>
      </c>
      <c r="D4893" t="s">
        <v>108</v>
      </c>
      <c r="E4893" t="s">
        <v>184</v>
      </c>
      <c r="F4893" t="s">
        <v>14300</v>
      </c>
      <c r="G4893" t="s">
        <v>353</v>
      </c>
      <c r="H4893" t="s">
        <v>135</v>
      </c>
      <c r="I4893" t="s">
        <v>136</v>
      </c>
      <c r="J4893" t="s">
        <v>137</v>
      </c>
      <c r="K4893" t="s">
        <v>294</v>
      </c>
      <c r="L4893" t="s">
        <v>14301</v>
      </c>
      <c r="M4893" t="s">
        <v>14302</v>
      </c>
      <c r="N4893">
        <v>5.659166666</v>
      </c>
      <c r="O4893">
        <v>0</v>
      </c>
      <c r="P4893">
        <v>43</v>
      </c>
      <c r="Q4893">
        <v>0</v>
      </c>
      <c r="R4893">
        <v>16</v>
      </c>
      <c r="S4893">
        <v>0</v>
      </c>
      <c r="T4893">
        <v>7</v>
      </c>
      <c r="U4893">
        <v>0</v>
      </c>
      <c r="V4893">
        <v>0</v>
      </c>
      <c r="W4893">
        <v>0</v>
      </c>
      <c r="X4893">
        <v>75.112814546435843</v>
      </c>
      <c r="Y4893">
        <v>0</v>
      </c>
      <c r="Z4893">
        <v>135.95849516387662</v>
      </c>
      <c r="AA4893">
        <v>0</v>
      </c>
      <c r="AB4893">
        <v>23.741392506129422</v>
      </c>
      <c r="AC4893">
        <v>0</v>
      </c>
      <c r="AD4893">
        <v>0</v>
      </c>
      <c r="AE4893">
        <v>234.81270221644186</v>
      </c>
    </row>
    <row r="4894" spans="1:31" x14ac:dyDescent="0.25">
      <c r="A4894">
        <v>2378156</v>
      </c>
      <c r="B4894">
        <v>1</v>
      </c>
      <c r="C4894" t="s">
        <v>80</v>
      </c>
      <c r="D4894" t="s">
        <v>108</v>
      </c>
      <c r="E4894" t="s">
        <v>184</v>
      </c>
      <c r="F4894" t="s">
        <v>13930</v>
      </c>
      <c r="G4894" t="s">
        <v>353</v>
      </c>
      <c r="H4894" t="s">
        <v>135</v>
      </c>
      <c r="I4894" t="s">
        <v>136</v>
      </c>
      <c r="J4894" t="s">
        <v>137</v>
      </c>
      <c r="K4894" t="s">
        <v>294</v>
      </c>
      <c r="L4894" t="s">
        <v>14303</v>
      </c>
      <c r="M4894" t="s">
        <v>14304</v>
      </c>
      <c r="N4894">
        <v>5.5919444440000001</v>
      </c>
      <c r="O4894">
        <v>0</v>
      </c>
      <c r="P4894">
        <v>37</v>
      </c>
      <c r="Q4894">
        <v>0</v>
      </c>
      <c r="R4894">
        <v>17</v>
      </c>
      <c r="S4894">
        <v>0</v>
      </c>
      <c r="T4894">
        <v>5</v>
      </c>
      <c r="U4894">
        <v>0</v>
      </c>
      <c r="V4894">
        <v>0</v>
      </c>
      <c r="W4894">
        <v>0</v>
      </c>
      <c r="X4894">
        <v>40.87393975164855</v>
      </c>
      <c r="Y4894">
        <v>0</v>
      </c>
      <c r="Z4894">
        <v>93.29434099846678</v>
      </c>
      <c r="AA4894">
        <v>0</v>
      </c>
      <c r="AB4894">
        <v>73.079985539361303</v>
      </c>
      <c r="AC4894">
        <v>0</v>
      </c>
      <c r="AD4894">
        <v>0</v>
      </c>
      <c r="AE4894">
        <v>207.24826628947665</v>
      </c>
    </row>
    <row r="4895" spans="1:31" x14ac:dyDescent="0.25">
      <c r="A4895">
        <v>2378183</v>
      </c>
      <c r="B4895">
        <v>1</v>
      </c>
      <c r="C4895" t="s">
        <v>80</v>
      </c>
      <c r="D4895" t="s">
        <v>89</v>
      </c>
      <c r="E4895" t="s">
        <v>184</v>
      </c>
      <c r="F4895" t="s">
        <v>14305</v>
      </c>
      <c r="G4895" t="s">
        <v>292</v>
      </c>
      <c r="H4895" t="s">
        <v>135</v>
      </c>
      <c r="I4895" t="s">
        <v>136</v>
      </c>
      <c r="J4895" t="s">
        <v>137</v>
      </c>
      <c r="K4895" t="s">
        <v>294</v>
      </c>
      <c r="L4895" t="s">
        <v>14306</v>
      </c>
      <c r="M4895" t="s">
        <v>14307</v>
      </c>
      <c r="N4895">
        <v>4.7069444440000003</v>
      </c>
      <c r="O4895">
        <v>0</v>
      </c>
      <c r="P4895">
        <v>350</v>
      </c>
      <c r="Q4895">
        <v>0</v>
      </c>
      <c r="R4895">
        <v>0</v>
      </c>
      <c r="S4895">
        <v>0</v>
      </c>
      <c r="T4895">
        <v>26</v>
      </c>
      <c r="U4895">
        <v>0</v>
      </c>
      <c r="V4895">
        <v>0</v>
      </c>
      <c r="W4895">
        <v>0</v>
      </c>
      <c r="X4895">
        <v>404.86648484346478</v>
      </c>
      <c r="Y4895">
        <v>0</v>
      </c>
      <c r="Z4895">
        <v>0</v>
      </c>
      <c r="AA4895">
        <v>0</v>
      </c>
      <c r="AB4895">
        <v>168.91723780327681</v>
      </c>
      <c r="AC4895">
        <v>0</v>
      </c>
      <c r="AD4895">
        <v>0</v>
      </c>
      <c r="AE4895">
        <v>573.78372264674158</v>
      </c>
    </row>
    <row r="4896" spans="1:31" x14ac:dyDescent="0.25">
      <c r="A4896">
        <v>2378184</v>
      </c>
      <c r="B4896">
        <v>1</v>
      </c>
      <c r="C4896" t="s">
        <v>80</v>
      </c>
      <c r="D4896" t="s">
        <v>89</v>
      </c>
      <c r="E4896" t="s">
        <v>184</v>
      </c>
      <c r="F4896" t="s">
        <v>14308</v>
      </c>
      <c r="G4896" t="s">
        <v>292</v>
      </c>
      <c r="H4896" t="s">
        <v>135</v>
      </c>
      <c r="I4896" t="s">
        <v>136</v>
      </c>
      <c r="J4896" t="s">
        <v>137</v>
      </c>
      <c r="K4896" t="s">
        <v>294</v>
      </c>
      <c r="L4896" t="s">
        <v>14309</v>
      </c>
      <c r="M4896" t="s">
        <v>14310</v>
      </c>
      <c r="N4896">
        <v>4.3763888880000001</v>
      </c>
      <c r="O4896">
        <v>0</v>
      </c>
      <c r="P4896">
        <v>143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198.98594023180246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198.98594023180246</v>
      </c>
    </row>
    <row r="4897" spans="1:31" x14ac:dyDescent="0.25">
      <c r="A4897">
        <v>2378217</v>
      </c>
      <c r="B4897">
        <v>1</v>
      </c>
      <c r="C4897" t="s">
        <v>80</v>
      </c>
      <c r="D4897" t="s">
        <v>96</v>
      </c>
      <c r="E4897" t="s">
        <v>184</v>
      </c>
      <c r="F4897" t="s">
        <v>14311</v>
      </c>
      <c r="G4897" t="s">
        <v>157</v>
      </c>
      <c r="H4897" t="s">
        <v>135</v>
      </c>
      <c r="I4897" t="s">
        <v>136</v>
      </c>
      <c r="J4897" t="s">
        <v>137</v>
      </c>
      <c r="K4897" t="s">
        <v>138</v>
      </c>
      <c r="L4897" t="s">
        <v>14312</v>
      </c>
      <c r="M4897" t="s">
        <v>14313</v>
      </c>
      <c r="N4897">
        <v>2.150555555</v>
      </c>
      <c r="O4897">
        <v>0</v>
      </c>
      <c r="P4897">
        <v>282</v>
      </c>
      <c r="Q4897">
        <v>0</v>
      </c>
      <c r="R4897">
        <v>1</v>
      </c>
      <c r="S4897">
        <v>0</v>
      </c>
      <c r="T4897">
        <v>32</v>
      </c>
      <c r="U4897">
        <v>0</v>
      </c>
      <c r="V4897">
        <v>0</v>
      </c>
      <c r="W4897">
        <v>0</v>
      </c>
      <c r="X4897">
        <v>188.65080548761514</v>
      </c>
      <c r="Y4897">
        <v>0</v>
      </c>
      <c r="Z4897">
        <v>0</v>
      </c>
      <c r="AA4897">
        <v>0</v>
      </c>
      <c r="AB4897">
        <v>91.209636789566915</v>
      </c>
      <c r="AC4897">
        <v>0</v>
      </c>
      <c r="AD4897">
        <v>0</v>
      </c>
      <c r="AE4897">
        <v>279.86044227718207</v>
      </c>
    </row>
    <row r="4898" spans="1:31" x14ac:dyDescent="0.25">
      <c r="A4898">
        <v>2378324</v>
      </c>
      <c r="B4898">
        <v>1</v>
      </c>
      <c r="C4898" t="s">
        <v>80</v>
      </c>
      <c r="D4898" t="s">
        <v>105</v>
      </c>
      <c r="E4898" t="s">
        <v>184</v>
      </c>
      <c r="F4898" t="s">
        <v>14314</v>
      </c>
      <c r="G4898" t="s">
        <v>594</v>
      </c>
      <c r="H4898" t="s">
        <v>135</v>
      </c>
      <c r="I4898" t="s">
        <v>136</v>
      </c>
      <c r="J4898" t="s">
        <v>137</v>
      </c>
      <c r="K4898" t="s">
        <v>138</v>
      </c>
      <c r="L4898" t="s">
        <v>14315</v>
      </c>
      <c r="M4898" t="s">
        <v>14316</v>
      </c>
      <c r="N4898">
        <v>1.518888888</v>
      </c>
      <c r="O4898">
        <v>0</v>
      </c>
      <c r="P4898">
        <v>60</v>
      </c>
      <c r="Q4898">
        <v>0</v>
      </c>
      <c r="R4898">
        <v>1</v>
      </c>
      <c r="S4898">
        <v>0</v>
      </c>
      <c r="T4898">
        <v>20</v>
      </c>
      <c r="U4898">
        <v>0</v>
      </c>
      <c r="V4898">
        <v>0</v>
      </c>
      <c r="W4898">
        <v>0</v>
      </c>
      <c r="X4898">
        <v>17.642356820126135</v>
      </c>
      <c r="Y4898">
        <v>0</v>
      </c>
      <c r="Z4898">
        <v>1.9251825171919001</v>
      </c>
      <c r="AA4898">
        <v>0</v>
      </c>
      <c r="AB4898">
        <v>9.6185152200410009</v>
      </c>
      <c r="AC4898">
        <v>0</v>
      </c>
      <c r="AD4898">
        <v>0</v>
      </c>
      <c r="AE4898">
        <v>29.186054557359036</v>
      </c>
    </row>
    <row r="4899" spans="1:31" x14ac:dyDescent="0.25">
      <c r="A4899">
        <v>2378330</v>
      </c>
      <c r="B4899">
        <v>1</v>
      </c>
      <c r="C4899" t="s">
        <v>80</v>
      </c>
      <c r="D4899" t="s">
        <v>110</v>
      </c>
      <c r="E4899" t="s">
        <v>184</v>
      </c>
      <c r="F4899" t="s">
        <v>14317</v>
      </c>
      <c r="G4899" t="s">
        <v>199</v>
      </c>
      <c r="H4899" t="s">
        <v>135</v>
      </c>
      <c r="I4899" t="s">
        <v>136</v>
      </c>
      <c r="J4899" t="s">
        <v>137</v>
      </c>
      <c r="K4899" t="s">
        <v>138</v>
      </c>
      <c r="L4899" t="s">
        <v>14318</v>
      </c>
      <c r="M4899" t="s">
        <v>14319</v>
      </c>
      <c r="N4899">
        <v>0.65527777700000001</v>
      </c>
      <c r="O4899">
        <v>0</v>
      </c>
      <c r="P4899">
        <v>239</v>
      </c>
      <c r="Q4899">
        <v>0</v>
      </c>
      <c r="R4899">
        <v>0</v>
      </c>
      <c r="S4899">
        <v>0</v>
      </c>
      <c r="T4899">
        <v>21</v>
      </c>
      <c r="U4899">
        <v>0</v>
      </c>
      <c r="V4899">
        <v>0</v>
      </c>
      <c r="W4899">
        <v>0</v>
      </c>
      <c r="X4899">
        <v>42.303965627125223</v>
      </c>
      <c r="Y4899">
        <v>0</v>
      </c>
      <c r="Z4899">
        <v>0</v>
      </c>
      <c r="AA4899">
        <v>0</v>
      </c>
      <c r="AB4899">
        <v>5.8629626615987505</v>
      </c>
      <c r="AC4899">
        <v>0</v>
      </c>
      <c r="AD4899">
        <v>0</v>
      </c>
      <c r="AE4899">
        <v>48.166928288723973</v>
      </c>
    </row>
    <row r="4900" spans="1:31" x14ac:dyDescent="0.25">
      <c r="A4900">
        <v>2378397</v>
      </c>
      <c r="B4900">
        <v>1</v>
      </c>
      <c r="C4900" t="s">
        <v>81</v>
      </c>
      <c r="D4900" t="s">
        <v>114</v>
      </c>
      <c r="E4900" t="s">
        <v>184</v>
      </c>
      <c r="F4900" t="s">
        <v>14320</v>
      </c>
      <c r="G4900" t="s">
        <v>1445</v>
      </c>
      <c r="H4900" t="s">
        <v>135</v>
      </c>
      <c r="I4900" t="s">
        <v>136</v>
      </c>
      <c r="J4900" t="s">
        <v>5</v>
      </c>
      <c r="K4900" t="s">
        <v>138</v>
      </c>
      <c r="L4900" t="s">
        <v>14321</v>
      </c>
      <c r="M4900" t="s">
        <v>14322</v>
      </c>
      <c r="N4900">
        <v>1.6597222220000001</v>
      </c>
      <c r="O4900">
        <v>0</v>
      </c>
      <c r="P4900">
        <v>131</v>
      </c>
      <c r="Q4900">
        <v>0</v>
      </c>
      <c r="R4900">
        <v>0</v>
      </c>
      <c r="S4900">
        <v>0</v>
      </c>
      <c r="T4900">
        <v>3</v>
      </c>
      <c r="U4900">
        <v>0</v>
      </c>
      <c r="V4900">
        <v>0</v>
      </c>
      <c r="W4900">
        <v>0</v>
      </c>
      <c r="X4900">
        <v>24.252794815395738</v>
      </c>
      <c r="Y4900">
        <v>0</v>
      </c>
      <c r="Z4900">
        <v>0</v>
      </c>
      <c r="AA4900">
        <v>0</v>
      </c>
      <c r="AB4900">
        <v>1.1651982145733333E-2</v>
      </c>
      <c r="AC4900">
        <v>0</v>
      </c>
      <c r="AD4900">
        <v>0</v>
      </c>
      <c r="AE4900">
        <v>24.264446797541471</v>
      </c>
    </row>
    <row r="4901" spans="1:31" x14ac:dyDescent="0.25">
      <c r="A4901">
        <v>2378516</v>
      </c>
      <c r="B4901">
        <v>1</v>
      </c>
      <c r="C4901" t="s">
        <v>80</v>
      </c>
      <c r="D4901" t="s">
        <v>100</v>
      </c>
      <c r="E4901" t="s">
        <v>184</v>
      </c>
      <c r="F4901" t="s">
        <v>14323</v>
      </c>
      <c r="G4901" t="s">
        <v>353</v>
      </c>
      <c r="H4901" t="s">
        <v>135</v>
      </c>
      <c r="I4901" t="s">
        <v>136</v>
      </c>
      <c r="J4901" t="s">
        <v>137</v>
      </c>
      <c r="K4901" t="s">
        <v>294</v>
      </c>
      <c r="L4901" t="s">
        <v>14324</v>
      </c>
      <c r="M4901" t="s">
        <v>14325</v>
      </c>
      <c r="N4901">
        <v>9.1116666659999996</v>
      </c>
      <c r="O4901">
        <v>0</v>
      </c>
      <c r="P4901">
        <v>125</v>
      </c>
      <c r="Q4901">
        <v>0</v>
      </c>
      <c r="R4901">
        <v>3</v>
      </c>
      <c r="S4901">
        <v>0</v>
      </c>
      <c r="T4901">
        <v>3</v>
      </c>
      <c r="U4901">
        <v>0</v>
      </c>
      <c r="V4901">
        <v>0</v>
      </c>
      <c r="W4901">
        <v>0</v>
      </c>
      <c r="X4901">
        <v>410.65762285889855</v>
      </c>
      <c r="Y4901">
        <v>0</v>
      </c>
      <c r="Z4901">
        <v>100.43076336418308</v>
      </c>
      <c r="AA4901">
        <v>0</v>
      </c>
      <c r="AB4901">
        <v>30.854565014274403</v>
      </c>
      <c r="AC4901">
        <v>0</v>
      </c>
      <c r="AD4901">
        <v>0</v>
      </c>
      <c r="AE4901">
        <v>541.94295123735606</v>
      </c>
    </row>
    <row r="4902" spans="1:31" x14ac:dyDescent="0.25">
      <c r="A4902">
        <v>2378708</v>
      </c>
      <c r="B4902">
        <v>1</v>
      </c>
      <c r="C4902" t="s">
        <v>80</v>
      </c>
      <c r="D4902" t="s">
        <v>105</v>
      </c>
      <c r="E4902" t="s">
        <v>184</v>
      </c>
      <c r="F4902" t="s">
        <v>14314</v>
      </c>
      <c r="G4902" t="s">
        <v>594</v>
      </c>
      <c r="H4902" t="s">
        <v>135</v>
      </c>
      <c r="I4902" t="s">
        <v>136</v>
      </c>
      <c r="J4902" t="s">
        <v>137</v>
      </c>
      <c r="K4902" t="s">
        <v>138</v>
      </c>
      <c r="L4902" t="s">
        <v>14326</v>
      </c>
      <c r="M4902" t="s">
        <v>14327</v>
      </c>
      <c r="N4902">
        <v>6.3211111109999996</v>
      </c>
      <c r="O4902">
        <v>0</v>
      </c>
      <c r="P4902">
        <v>60</v>
      </c>
      <c r="Q4902">
        <v>0</v>
      </c>
      <c r="R4902">
        <v>1</v>
      </c>
      <c r="S4902">
        <v>0</v>
      </c>
      <c r="T4902">
        <v>20</v>
      </c>
      <c r="U4902">
        <v>0</v>
      </c>
      <c r="V4902">
        <v>0</v>
      </c>
      <c r="W4902">
        <v>0</v>
      </c>
      <c r="X4902">
        <v>71.02896467338401</v>
      </c>
      <c r="Y4902">
        <v>0</v>
      </c>
      <c r="Z4902">
        <v>7.7191233752223836</v>
      </c>
      <c r="AA4902">
        <v>0</v>
      </c>
      <c r="AB4902">
        <v>33.124617022704655</v>
      </c>
      <c r="AC4902">
        <v>0</v>
      </c>
      <c r="AD4902">
        <v>0</v>
      </c>
      <c r="AE4902">
        <v>111.87270507131105</v>
      </c>
    </row>
    <row r="4903" spans="1:31" x14ac:dyDescent="0.25">
      <c r="A4903">
        <v>2378734</v>
      </c>
      <c r="B4903">
        <v>1</v>
      </c>
      <c r="C4903" t="s">
        <v>80</v>
      </c>
      <c r="D4903" t="s">
        <v>109</v>
      </c>
      <c r="E4903" t="s">
        <v>184</v>
      </c>
      <c r="F4903" t="s">
        <v>14328</v>
      </c>
      <c r="G4903" t="s">
        <v>12626</v>
      </c>
      <c r="H4903" t="s">
        <v>135</v>
      </c>
      <c r="I4903" t="s">
        <v>136</v>
      </c>
      <c r="J4903" t="s">
        <v>137</v>
      </c>
      <c r="K4903" t="s">
        <v>138</v>
      </c>
      <c r="L4903" t="s">
        <v>14329</v>
      </c>
      <c r="M4903" t="s">
        <v>14330</v>
      </c>
      <c r="N4903">
        <v>0.39500000000000002</v>
      </c>
      <c r="O4903">
        <v>0</v>
      </c>
      <c r="P4903">
        <v>116</v>
      </c>
      <c r="Q4903">
        <v>0</v>
      </c>
      <c r="R4903">
        <v>0</v>
      </c>
      <c r="S4903">
        <v>0</v>
      </c>
      <c r="T4903">
        <v>13</v>
      </c>
      <c r="U4903">
        <v>0</v>
      </c>
      <c r="V4903">
        <v>0</v>
      </c>
      <c r="W4903">
        <v>0</v>
      </c>
      <c r="X4903">
        <v>7.0639703254680022</v>
      </c>
      <c r="Y4903">
        <v>0</v>
      </c>
      <c r="Z4903">
        <v>0</v>
      </c>
      <c r="AA4903">
        <v>0</v>
      </c>
      <c r="AB4903">
        <v>4.9092760126230006</v>
      </c>
      <c r="AC4903">
        <v>0</v>
      </c>
      <c r="AD4903">
        <v>0</v>
      </c>
      <c r="AE4903">
        <v>11.973246338091002</v>
      </c>
    </row>
    <row r="4904" spans="1:31" x14ac:dyDescent="0.25">
      <c r="A4904">
        <v>2378766</v>
      </c>
      <c r="B4904">
        <v>1</v>
      </c>
      <c r="C4904" t="s">
        <v>81</v>
      </c>
      <c r="D4904" t="s">
        <v>127</v>
      </c>
      <c r="E4904" t="s">
        <v>184</v>
      </c>
      <c r="F4904" t="s">
        <v>14331</v>
      </c>
      <c r="G4904" t="s">
        <v>199</v>
      </c>
      <c r="H4904" t="s">
        <v>135</v>
      </c>
      <c r="I4904" t="s">
        <v>136</v>
      </c>
      <c r="J4904" t="s">
        <v>137</v>
      </c>
      <c r="K4904" t="s">
        <v>138</v>
      </c>
      <c r="L4904" t="s">
        <v>14332</v>
      </c>
      <c r="M4904" t="s">
        <v>14333</v>
      </c>
      <c r="N4904">
        <v>0.78861111100000003</v>
      </c>
      <c r="O4904">
        <v>0</v>
      </c>
      <c r="P4904">
        <v>789</v>
      </c>
      <c r="Q4904">
        <v>0</v>
      </c>
      <c r="R4904">
        <v>0</v>
      </c>
      <c r="S4904">
        <v>0</v>
      </c>
      <c r="T4904">
        <v>165</v>
      </c>
      <c r="U4904">
        <v>0</v>
      </c>
      <c r="V4904">
        <v>0</v>
      </c>
      <c r="W4904">
        <v>0</v>
      </c>
      <c r="X4904">
        <v>134.14254702509854</v>
      </c>
      <c r="Y4904">
        <v>0</v>
      </c>
      <c r="Z4904">
        <v>0</v>
      </c>
      <c r="AA4904">
        <v>0</v>
      </c>
      <c r="AB4904">
        <v>205.13040771617324</v>
      </c>
      <c r="AC4904">
        <v>0</v>
      </c>
      <c r="AD4904">
        <v>0</v>
      </c>
      <c r="AE4904">
        <v>339.27295474127175</v>
      </c>
    </row>
    <row r="4905" spans="1:31" x14ac:dyDescent="0.25">
      <c r="A4905">
        <v>2378771</v>
      </c>
      <c r="B4905">
        <v>1</v>
      </c>
      <c r="C4905" t="s">
        <v>81</v>
      </c>
      <c r="D4905" t="s">
        <v>119</v>
      </c>
      <c r="E4905" t="s">
        <v>184</v>
      </c>
      <c r="F4905" t="s">
        <v>14334</v>
      </c>
      <c r="G4905" t="s">
        <v>199</v>
      </c>
      <c r="H4905" t="s">
        <v>135</v>
      </c>
      <c r="I4905" t="s">
        <v>136</v>
      </c>
      <c r="J4905" t="s">
        <v>137</v>
      </c>
      <c r="K4905" t="s">
        <v>138</v>
      </c>
      <c r="L4905" t="s">
        <v>14335</v>
      </c>
      <c r="M4905" t="s">
        <v>14336</v>
      </c>
      <c r="N4905">
        <v>1.8019444440000001</v>
      </c>
      <c r="O4905">
        <v>0</v>
      </c>
      <c r="P4905">
        <v>39</v>
      </c>
      <c r="Q4905">
        <v>0</v>
      </c>
      <c r="R4905">
        <v>9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11.799780011302934</v>
      </c>
      <c r="Y4905">
        <v>0</v>
      </c>
      <c r="Z4905">
        <v>15.980799479155392</v>
      </c>
      <c r="AA4905">
        <v>0</v>
      </c>
      <c r="AB4905">
        <v>0</v>
      </c>
      <c r="AC4905">
        <v>0</v>
      </c>
      <c r="AD4905">
        <v>0</v>
      </c>
      <c r="AE4905">
        <v>27.780579490458326</v>
      </c>
    </row>
    <row r="4906" spans="1:31" x14ac:dyDescent="0.25">
      <c r="A4906">
        <v>2378779</v>
      </c>
      <c r="B4906">
        <v>1</v>
      </c>
      <c r="C4906" t="s">
        <v>80</v>
      </c>
      <c r="D4906" t="s">
        <v>86</v>
      </c>
      <c r="E4906" t="s">
        <v>184</v>
      </c>
      <c r="F4906" t="s">
        <v>14337</v>
      </c>
      <c r="G4906" t="s">
        <v>594</v>
      </c>
      <c r="H4906" t="s">
        <v>135</v>
      </c>
      <c r="I4906" t="s">
        <v>136</v>
      </c>
      <c r="J4906" t="s">
        <v>137</v>
      </c>
      <c r="K4906" t="s">
        <v>138</v>
      </c>
      <c r="L4906" t="s">
        <v>14338</v>
      </c>
      <c r="M4906" t="s">
        <v>14339</v>
      </c>
      <c r="N4906">
        <v>0.50555555500000005</v>
      </c>
      <c r="O4906">
        <v>0</v>
      </c>
      <c r="P4906">
        <v>144</v>
      </c>
      <c r="Q4906">
        <v>0</v>
      </c>
      <c r="R4906">
        <v>3</v>
      </c>
      <c r="S4906">
        <v>0</v>
      </c>
      <c r="T4906">
        <v>16</v>
      </c>
      <c r="U4906">
        <v>0</v>
      </c>
      <c r="V4906">
        <v>0</v>
      </c>
      <c r="W4906">
        <v>0</v>
      </c>
      <c r="X4906">
        <v>83.692934679535981</v>
      </c>
      <c r="Y4906">
        <v>0</v>
      </c>
      <c r="Z4906">
        <v>1.1233161134195</v>
      </c>
      <c r="AA4906">
        <v>0</v>
      </c>
      <c r="AB4906">
        <v>31.644584205506998</v>
      </c>
      <c r="AC4906">
        <v>0</v>
      </c>
      <c r="AD4906">
        <v>0</v>
      </c>
      <c r="AE4906">
        <v>116.46083499846249</v>
      </c>
    </row>
    <row r="4907" spans="1:31" x14ac:dyDescent="0.25">
      <c r="A4907">
        <v>2378876</v>
      </c>
      <c r="B4907">
        <v>1</v>
      </c>
      <c r="C4907" t="s">
        <v>80</v>
      </c>
      <c r="D4907" t="s">
        <v>84</v>
      </c>
      <c r="E4907" t="s">
        <v>184</v>
      </c>
      <c r="F4907" t="s">
        <v>14340</v>
      </c>
      <c r="G4907" t="s">
        <v>269</v>
      </c>
      <c r="H4907" t="s">
        <v>135</v>
      </c>
      <c r="I4907" t="s">
        <v>136</v>
      </c>
      <c r="J4907" t="s">
        <v>137</v>
      </c>
      <c r="K4907" t="s">
        <v>138</v>
      </c>
      <c r="L4907" t="s">
        <v>14341</v>
      </c>
      <c r="M4907" t="s">
        <v>14342</v>
      </c>
      <c r="N4907">
        <v>2.1638888879999998</v>
      </c>
      <c r="O4907">
        <v>0</v>
      </c>
      <c r="P4907">
        <v>746</v>
      </c>
      <c r="Q4907">
        <v>0</v>
      </c>
      <c r="R4907">
        <v>0</v>
      </c>
      <c r="S4907">
        <v>0</v>
      </c>
      <c r="T4907">
        <v>51</v>
      </c>
      <c r="U4907">
        <v>0</v>
      </c>
      <c r="V4907">
        <v>0</v>
      </c>
      <c r="W4907">
        <v>0</v>
      </c>
      <c r="X4907">
        <v>469.84611295311828</v>
      </c>
      <c r="Y4907">
        <v>0</v>
      </c>
      <c r="Z4907">
        <v>0</v>
      </c>
      <c r="AA4907">
        <v>0</v>
      </c>
      <c r="AB4907">
        <v>97.537576925356419</v>
      </c>
      <c r="AC4907">
        <v>0</v>
      </c>
      <c r="AD4907">
        <v>0</v>
      </c>
      <c r="AE4907">
        <v>567.38368987847468</v>
      </c>
    </row>
    <row r="4908" spans="1:31" x14ac:dyDescent="0.25">
      <c r="A4908">
        <v>2378922</v>
      </c>
      <c r="B4908">
        <v>1</v>
      </c>
      <c r="C4908" t="s">
        <v>80</v>
      </c>
      <c r="D4908" t="s">
        <v>92</v>
      </c>
      <c r="E4908" t="s">
        <v>184</v>
      </c>
      <c r="F4908" t="s">
        <v>14343</v>
      </c>
      <c r="G4908" t="s">
        <v>199</v>
      </c>
      <c r="H4908" t="s">
        <v>135</v>
      </c>
      <c r="I4908" t="s">
        <v>136</v>
      </c>
      <c r="J4908" t="s">
        <v>137</v>
      </c>
      <c r="K4908" t="s">
        <v>138</v>
      </c>
      <c r="L4908" t="s">
        <v>14344</v>
      </c>
      <c r="M4908" t="s">
        <v>14345</v>
      </c>
      <c r="N4908">
        <v>5.506388888</v>
      </c>
      <c r="O4908">
        <v>0</v>
      </c>
      <c r="P4908">
        <v>297</v>
      </c>
      <c r="Q4908">
        <v>0</v>
      </c>
      <c r="R4908">
        <v>0</v>
      </c>
      <c r="S4908">
        <v>0</v>
      </c>
      <c r="T4908">
        <v>19</v>
      </c>
      <c r="U4908">
        <v>0</v>
      </c>
      <c r="V4908">
        <v>0</v>
      </c>
      <c r="W4908">
        <v>0</v>
      </c>
      <c r="X4908">
        <v>360.31117944363825</v>
      </c>
      <c r="Y4908">
        <v>0</v>
      </c>
      <c r="Z4908">
        <v>0</v>
      </c>
      <c r="AA4908">
        <v>0</v>
      </c>
      <c r="AB4908">
        <v>59.333801419612207</v>
      </c>
      <c r="AC4908">
        <v>0</v>
      </c>
      <c r="AD4908">
        <v>0</v>
      </c>
      <c r="AE4908">
        <v>419.64498086325045</v>
      </c>
    </row>
    <row r="4909" spans="1:31" x14ac:dyDescent="0.25">
      <c r="A4909">
        <v>2378936</v>
      </c>
      <c r="B4909">
        <v>1</v>
      </c>
      <c r="C4909" t="s">
        <v>80</v>
      </c>
      <c r="D4909" t="s">
        <v>84</v>
      </c>
      <c r="E4909" t="s">
        <v>184</v>
      </c>
      <c r="F4909" t="s">
        <v>14346</v>
      </c>
      <c r="G4909" t="s">
        <v>157</v>
      </c>
      <c r="H4909" t="s">
        <v>135</v>
      </c>
      <c r="I4909" t="s">
        <v>136</v>
      </c>
      <c r="J4909" t="s">
        <v>137</v>
      </c>
      <c r="K4909" t="s">
        <v>138</v>
      </c>
      <c r="L4909" t="s">
        <v>14347</v>
      </c>
      <c r="M4909" t="s">
        <v>14348</v>
      </c>
      <c r="N4909">
        <v>2.213333333</v>
      </c>
      <c r="O4909">
        <v>0</v>
      </c>
      <c r="P4909">
        <v>47</v>
      </c>
      <c r="Q4909">
        <v>0</v>
      </c>
      <c r="R4909">
        <v>0</v>
      </c>
      <c r="S4909">
        <v>0</v>
      </c>
      <c r="T4909">
        <v>194</v>
      </c>
      <c r="U4909">
        <v>0</v>
      </c>
      <c r="V4909">
        <v>1</v>
      </c>
      <c r="W4909">
        <v>0</v>
      </c>
      <c r="X4909">
        <v>34.337012708770779</v>
      </c>
      <c r="Y4909">
        <v>0</v>
      </c>
      <c r="Z4909">
        <v>0</v>
      </c>
      <c r="AA4909">
        <v>0</v>
      </c>
      <c r="AB4909">
        <v>279.51794207258445</v>
      </c>
      <c r="AC4909">
        <v>0</v>
      </c>
      <c r="AD4909">
        <v>50.412215866473339</v>
      </c>
      <c r="AE4909">
        <v>364.26717064782855</v>
      </c>
    </row>
    <row r="4910" spans="1:31" x14ac:dyDescent="0.25">
      <c r="A4910">
        <v>2378972</v>
      </c>
      <c r="B4910">
        <v>1</v>
      </c>
      <c r="C4910" t="s">
        <v>80</v>
      </c>
      <c r="D4910" t="s">
        <v>109</v>
      </c>
      <c r="E4910" t="s">
        <v>184</v>
      </c>
      <c r="F4910" t="s">
        <v>14349</v>
      </c>
      <c r="G4910" t="s">
        <v>12626</v>
      </c>
      <c r="H4910" t="s">
        <v>135</v>
      </c>
      <c r="I4910" t="s">
        <v>136</v>
      </c>
      <c r="J4910" t="s">
        <v>137</v>
      </c>
      <c r="K4910" t="s">
        <v>138</v>
      </c>
      <c r="L4910" t="s">
        <v>14350</v>
      </c>
      <c r="M4910" t="s">
        <v>14351</v>
      </c>
      <c r="N4910">
        <v>0.36555555499999998</v>
      </c>
      <c r="O4910">
        <v>0</v>
      </c>
      <c r="P4910">
        <v>174</v>
      </c>
      <c r="Q4910">
        <v>0</v>
      </c>
      <c r="R4910">
        <v>8</v>
      </c>
      <c r="S4910">
        <v>0</v>
      </c>
      <c r="T4910">
        <v>24</v>
      </c>
      <c r="U4910">
        <v>0</v>
      </c>
      <c r="V4910">
        <v>0</v>
      </c>
      <c r="W4910">
        <v>0</v>
      </c>
      <c r="X4910">
        <v>10.371836508671866</v>
      </c>
      <c r="Y4910">
        <v>0</v>
      </c>
      <c r="Z4910">
        <v>0.79242165713853352</v>
      </c>
      <c r="AA4910">
        <v>0</v>
      </c>
      <c r="AB4910">
        <v>7.5012314502944006</v>
      </c>
      <c r="AC4910">
        <v>0</v>
      </c>
      <c r="AD4910">
        <v>0</v>
      </c>
      <c r="AE4910">
        <v>18.6654896161048</v>
      </c>
    </row>
    <row r="4911" spans="1:31" x14ac:dyDescent="0.25">
      <c r="A4911">
        <v>2378994</v>
      </c>
      <c r="B4911">
        <v>1</v>
      </c>
      <c r="C4911" t="s">
        <v>80</v>
      </c>
      <c r="D4911" t="s">
        <v>98</v>
      </c>
      <c r="E4911" t="s">
        <v>184</v>
      </c>
      <c r="F4911" t="s">
        <v>14352</v>
      </c>
      <c r="G4911" t="s">
        <v>594</v>
      </c>
      <c r="H4911" t="s">
        <v>135</v>
      </c>
      <c r="I4911" t="s">
        <v>136</v>
      </c>
      <c r="J4911" t="s">
        <v>137</v>
      </c>
      <c r="K4911" t="s">
        <v>138</v>
      </c>
      <c r="L4911" t="s">
        <v>14353</v>
      </c>
      <c r="M4911" t="s">
        <v>14354</v>
      </c>
      <c r="N4911">
        <v>2.1011111109999998</v>
      </c>
      <c r="O4911">
        <v>0</v>
      </c>
      <c r="P4911">
        <v>10</v>
      </c>
      <c r="Q4911">
        <v>0</v>
      </c>
      <c r="R4911">
        <v>32</v>
      </c>
      <c r="S4911">
        <v>0</v>
      </c>
      <c r="T4911">
        <v>16</v>
      </c>
      <c r="U4911">
        <v>0</v>
      </c>
      <c r="V4911">
        <v>0</v>
      </c>
      <c r="W4911">
        <v>0</v>
      </c>
      <c r="X4911">
        <v>7.1529297870934236</v>
      </c>
      <c r="Y4911">
        <v>0</v>
      </c>
      <c r="Z4911">
        <v>80.233078964026873</v>
      </c>
      <c r="AA4911">
        <v>0</v>
      </c>
      <c r="AB4911">
        <v>45.608327242575676</v>
      </c>
      <c r="AC4911">
        <v>0</v>
      </c>
      <c r="AD4911">
        <v>0</v>
      </c>
      <c r="AE4911">
        <v>132.99433599369598</v>
      </c>
    </row>
    <row r="4912" spans="1:31" x14ac:dyDescent="0.25">
      <c r="A4912">
        <v>2379024</v>
      </c>
      <c r="B4912">
        <v>1</v>
      </c>
      <c r="C4912" t="s">
        <v>80</v>
      </c>
      <c r="D4912" t="s">
        <v>85</v>
      </c>
      <c r="E4912" t="s">
        <v>184</v>
      </c>
      <c r="F4912" t="s">
        <v>14355</v>
      </c>
      <c r="G4912" t="s">
        <v>161</v>
      </c>
      <c r="H4912" t="s">
        <v>135</v>
      </c>
      <c r="I4912" t="s">
        <v>136</v>
      </c>
      <c r="J4912" t="s">
        <v>137</v>
      </c>
      <c r="K4912" t="s">
        <v>138</v>
      </c>
      <c r="L4912" t="s">
        <v>14356</v>
      </c>
      <c r="M4912" t="s">
        <v>14357</v>
      </c>
      <c r="N4912">
        <v>0.39694444400000001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148</v>
      </c>
      <c r="U4912">
        <v>0</v>
      </c>
      <c r="V4912">
        <v>1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84.334568269481522</v>
      </c>
      <c r="AC4912">
        <v>0</v>
      </c>
      <c r="AD4912">
        <v>0.17060469263337502</v>
      </c>
      <c r="AE4912">
        <v>84.505172962114898</v>
      </c>
    </row>
    <row r="4913" spans="1:31" x14ac:dyDescent="0.25">
      <c r="A4913">
        <v>2379064</v>
      </c>
      <c r="B4913">
        <v>1</v>
      </c>
      <c r="C4913" t="s">
        <v>80</v>
      </c>
      <c r="D4913" t="s">
        <v>93</v>
      </c>
      <c r="E4913" t="s">
        <v>184</v>
      </c>
      <c r="F4913" t="s">
        <v>14358</v>
      </c>
      <c r="G4913" t="s">
        <v>12626</v>
      </c>
      <c r="H4913" t="s">
        <v>135</v>
      </c>
      <c r="I4913" t="s">
        <v>136</v>
      </c>
      <c r="J4913" t="s">
        <v>137</v>
      </c>
      <c r="K4913" t="s">
        <v>138</v>
      </c>
      <c r="L4913" t="s">
        <v>14359</v>
      </c>
      <c r="M4913" t="s">
        <v>14360</v>
      </c>
      <c r="N4913">
        <v>1.154722222</v>
      </c>
      <c r="O4913">
        <v>0</v>
      </c>
      <c r="P4913">
        <v>73</v>
      </c>
      <c r="Q4913">
        <v>0</v>
      </c>
      <c r="R4913">
        <v>7</v>
      </c>
      <c r="S4913">
        <v>0</v>
      </c>
      <c r="T4913">
        <v>11</v>
      </c>
      <c r="U4913">
        <v>0</v>
      </c>
      <c r="V4913">
        <v>0</v>
      </c>
      <c r="W4913">
        <v>0</v>
      </c>
      <c r="X4913">
        <v>22.150573360875647</v>
      </c>
      <c r="Y4913">
        <v>0</v>
      </c>
      <c r="Z4913">
        <v>33.704901458097076</v>
      </c>
      <c r="AA4913">
        <v>0</v>
      </c>
      <c r="AB4913">
        <v>7.7102808594612666</v>
      </c>
      <c r="AC4913">
        <v>0</v>
      </c>
      <c r="AD4913">
        <v>0</v>
      </c>
      <c r="AE4913">
        <v>63.565755678433987</v>
      </c>
    </row>
    <row r="4914" spans="1:31" x14ac:dyDescent="0.25">
      <c r="A4914">
        <v>2379098</v>
      </c>
      <c r="B4914">
        <v>1</v>
      </c>
      <c r="C4914" t="s">
        <v>80</v>
      </c>
      <c r="D4914" t="s">
        <v>84</v>
      </c>
      <c r="E4914" t="s">
        <v>184</v>
      </c>
      <c r="F4914" t="s">
        <v>14361</v>
      </c>
      <c r="G4914" t="s">
        <v>172</v>
      </c>
      <c r="H4914" t="s">
        <v>135</v>
      </c>
      <c r="I4914" t="s">
        <v>136</v>
      </c>
      <c r="J4914" t="s">
        <v>137</v>
      </c>
      <c r="K4914" t="s">
        <v>138</v>
      </c>
      <c r="L4914" t="s">
        <v>14362</v>
      </c>
      <c r="M4914" t="s">
        <v>14363</v>
      </c>
      <c r="N4914">
        <v>1.3008333329999999</v>
      </c>
      <c r="O4914">
        <v>0</v>
      </c>
      <c r="P4914">
        <v>438</v>
      </c>
      <c r="Q4914">
        <v>0</v>
      </c>
      <c r="R4914">
        <v>0</v>
      </c>
      <c r="S4914">
        <v>0</v>
      </c>
      <c r="T4914">
        <v>15</v>
      </c>
      <c r="U4914">
        <v>0</v>
      </c>
      <c r="V4914">
        <v>0</v>
      </c>
      <c r="W4914">
        <v>0</v>
      </c>
      <c r="X4914">
        <v>149.99365028848689</v>
      </c>
      <c r="Y4914">
        <v>0</v>
      </c>
      <c r="Z4914">
        <v>0</v>
      </c>
      <c r="AA4914">
        <v>0</v>
      </c>
      <c r="AB4914">
        <v>39.979346639717242</v>
      </c>
      <c r="AC4914">
        <v>0</v>
      </c>
      <c r="AD4914">
        <v>0</v>
      </c>
      <c r="AE4914">
        <v>189.97299692820414</v>
      </c>
    </row>
    <row r="4915" spans="1:31" x14ac:dyDescent="0.25">
      <c r="A4915">
        <v>2379104</v>
      </c>
      <c r="B4915">
        <v>1</v>
      </c>
      <c r="C4915" t="s">
        <v>80</v>
      </c>
      <c r="D4915" t="s">
        <v>109</v>
      </c>
      <c r="E4915" t="s">
        <v>184</v>
      </c>
      <c r="F4915" t="s">
        <v>14011</v>
      </c>
      <c r="G4915" t="s">
        <v>12626</v>
      </c>
      <c r="H4915" t="s">
        <v>135</v>
      </c>
      <c r="I4915" t="s">
        <v>136</v>
      </c>
      <c r="J4915" t="s">
        <v>137</v>
      </c>
      <c r="K4915" t="s">
        <v>138</v>
      </c>
      <c r="L4915" t="s">
        <v>14364</v>
      </c>
      <c r="M4915" t="s">
        <v>14365</v>
      </c>
      <c r="N4915">
        <v>1.676388888</v>
      </c>
      <c r="O4915">
        <v>0</v>
      </c>
      <c r="P4915">
        <v>9</v>
      </c>
      <c r="Q4915">
        <v>0</v>
      </c>
      <c r="R4915">
        <v>8</v>
      </c>
      <c r="S4915">
        <v>0</v>
      </c>
      <c r="T4915">
        <v>18</v>
      </c>
      <c r="U4915">
        <v>0</v>
      </c>
      <c r="V4915">
        <v>0</v>
      </c>
      <c r="W4915">
        <v>0</v>
      </c>
      <c r="X4915">
        <v>3.3093443166709</v>
      </c>
      <c r="Y4915">
        <v>0</v>
      </c>
      <c r="Z4915">
        <v>7.3829731242080623</v>
      </c>
      <c r="AA4915">
        <v>0</v>
      </c>
      <c r="AB4915">
        <v>48.461422101796686</v>
      </c>
      <c r="AC4915">
        <v>0</v>
      </c>
      <c r="AD4915">
        <v>0</v>
      </c>
      <c r="AE4915">
        <v>59.153739542675652</v>
      </c>
    </row>
    <row r="4916" spans="1:31" x14ac:dyDescent="0.25">
      <c r="A4916">
        <v>2379127</v>
      </c>
      <c r="B4916">
        <v>1</v>
      </c>
      <c r="C4916" t="s">
        <v>80</v>
      </c>
      <c r="D4916" t="s">
        <v>99</v>
      </c>
      <c r="E4916" t="s">
        <v>184</v>
      </c>
      <c r="F4916" t="s">
        <v>14366</v>
      </c>
      <c r="G4916" t="s">
        <v>594</v>
      </c>
      <c r="H4916" t="s">
        <v>135</v>
      </c>
      <c r="I4916" t="s">
        <v>136</v>
      </c>
      <c r="J4916" t="s">
        <v>137</v>
      </c>
      <c r="K4916" t="s">
        <v>138</v>
      </c>
      <c r="L4916" t="s">
        <v>14367</v>
      </c>
      <c r="M4916" t="s">
        <v>14368</v>
      </c>
      <c r="N4916">
        <v>0.28444444400000002</v>
      </c>
      <c r="O4916">
        <v>0</v>
      </c>
      <c r="P4916">
        <v>79</v>
      </c>
      <c r="Q4916">
        <v>0</v>
      </c>
      <c r="R4916">
        <v>9</v>
      </c>
      <c r="S4916">
        <v>0</v>
      </c>
      <c r="T4916">
        <v>11</v>
      </c>
      <c r="U4916">
        <v>0</v>
      </c>
      <c r="V4916">
        <v>0</v>
      </c>
      <c r="W4916">
        <v>0</v>
      </c>
      <c r="X4916">
        <v>5.1668705575850673</v>
      </c>
      <c r="Y4916">
        <v>0</v>
      </c>
      <c r="Z4916">
        <v>1.6427046853461336</v>
      </c>
      <c r="AA4916">
        <v>0</v>
      </c>
      <c r="AB4916">
        <v>1.3151716026623999</v>
      </c>
      <c r="AC4916">
        <v>0</v>
      </c>
      <c r="AD4916">
        <v>0</v>
      </c>
      <c r="AE4916">
        <v>8.1247468455936005</v>
      </c>
    </row>
    <row r="4917" spans="1:31" x14ac:dyDescent="0.25">
      <c r="A4917">
        <v>2379157</v>
      </c>
      <c r="B4917">
        <v>1</v>
      </c>
      <c r="C4917" t="s">
        <v>80</v>
      </c>
      <c r="D4917" t="s">
        <v>99</v>
      </c>
      <c r="E4917" t="s">
        <v>184</v>
      </c>
      <c r="F4917" t="s">
        <v>14369</v>
      </c>
      <c r="G4917" t="s">
        <v>161</v>
      </c>
      <c r="H4917" t="s">
        <v>135</v>
      </c>
      <c r="I4917" t="s">
        <v>136</v>
      </c>
      <c r="J4917" t="s">
        <v>137</v>
      </c>
      <c r="K4917" t="s">
        <v>138</v>
      </c>
      <c r="L4917" t="s">
        <v>14370</v>
      </c>
      <c r="M4917" t="s">
        <v>14371</v>
      </c>
      <c r="N4917">
        <v>2.36</v>
      </c>
      <c r="O4917">
        <v>0</v>
      </c>
      <c r="P4917">
        <v>119</v>
      </c>
      <c r="Q4917">
        <v>0</v>
      </c>
      <c r="R4917">
        <v>3</v>
      </c>
      <c r="S4917">
        <v>0</v>
      </c>
      <c r="T4917">
        <v>20</v>
      </c>
      <c r="U4917">
        <v>0</v>
      </c>
      <c r="V4917">
        <v>0</v>
      </c>
      <c r="W4917">
        <v>0</v>
      </c>
      <c r="X4917">
        <v>79.187528347237929</v>
      </c>
      <c r="Y4917">
        <v>0</v>
      </c>
      <c r="Z4917">
        <v>0.69396447315224996</v>
      </c>
      <c r="AA4917">
        <v>0</v>
      </c>
      <c r="AB4917">
        <v>116.15921213862418</v>
      </c>
      <c r="AC4917">
        <v>0</v>
      </c>
      <c r="AD4917">
        <v>0</v>
      </c>
      <c r="AE4917">
        <v>196.04070495901436</v>
      </c>
    </row>
    <row r="4918" spans="1:31" x14ac:dyDescent="0.25">
      <c r="A4918">
        <v>2379174</v>
      </c>
      <c r="B4918">
        <v>1</v>
      </c>
      <c r="C4918" t="s">
        <v>80</v>
      </c>
      <c r="D4918" t="s">
        <v>93</v>
      </c>
      <c r="E4918" t="s">
        <v>184</v>
      </c>
      <c r="F4918" t="s">
        <v>14372</v>
      </c>
      <c r="G4918" t="s">
        <v>199</v>
      </c>
      <c r="H4918" t="s">
        <v>135</v>
      </c>
      <c r="I4918" t="s">
        <v>136</v>
      </c>
      <c r="J4918" t="s">
        <v>137</v>
      </c>
      <c r="K4918" t="s">
        <v>138</v>
      </c>
      <c r="L4918" t="s">
        <v>14373</v>
      </c>
      <c r="M4918" t="s">
        <v>14374</v>
      </c>
      <c r="N4918">
        <v>1.7691666660000001</v>
      </c>
      <c r="O4918">
        <v>0</v>
      </c>
      <c r="P4918">
        <v>18</v>
      </c>
      <c r="Q4918">
        <v>0</v>
      </c>
      <c r="R4918">
        <v>36</v>
      </c>
      <c r="S4918">
        <v>0</v>
      </c>
      <c r="T4918">
        <v>12</v>
      </c>
      <c r="U4918">
        <v>0</v>
      </c>
      <c r="V4918">
        <v>0</v>
      </c>
      <c r="W4918">
        <v>0</v>
      </c>
      <c r="X4918">
        <v>22.69066275789811</v>
      </c>
      <c r="Y4918">
        <v>0</v>
      </c>
      <c r="Z4918">
        <v>95.664041772655452</v>
      </c>
      <c r="AA4918">
        <v>0</v>
      </c>
      <c r="AB4918">
        <v>35.304901677416694</v>
      </c>
      <c r="AC4918">
        <v>0</v>
      </c>
      <c r="AD4918">
        <v>0</v>
      </c>
      <c r="AE4918">
        <v>153.65960620797026</v>
      </c>
    </row>
    <row r="4919" spans="1:31" x14ac:dyDescent="0.25">
      <c r="A4919">
        <v>2379209</v>
      </c>
      <c r="B4919">
        <v>1</v>
      </c>
      <c r="C4919" t="s">
        <v>80</v>
      </c>
      <c r="D4919" t="s">
        <v>110</v>
      </c>
      <c r="E4919" t="s">
        <v>184</v>
      </c>
      <c r="F4919" t="s">
        <v>13760</v>
      </c>
      <c r="G4919" t="s">
        <v>199</v>
      </c>
      <c r="H4919" t="s">
        <v>135</v>
      </c>
      <c r="I4919" t="s">
        <v>136</v>
      </c>
      <c r="J4919" t="s">
        <v>137</v>
      </c>
      <c r="K4919" t="s">
        <v>138</v>
      </c>
      <c r="L4919" t="s">
        <v>14375</v>
      </c>
      <c r="M4919" t="s">
        <v>14376</v>
      </c>
      <c r="N4919">
        <v>0.58250000000000002</v>
      </c>
      <c r="O4919">
        <v>0</v>
      </c>
      <c r="P4919">
        <v>399</v>
      </c>
      <c r="Q4919">
        <v>0</v>
      </c>
      <c r="R4919">
        <v>0</v>
      </c>
      <c r="S4919">
        <v>0</v>
      </c>
      <c r="T4919">
        <v>92</v>
      </c>
      <c r="U4919">
        <v>0</v>
      </c>
      <c r="V4919">
        <v>1</v>
      </c>
      <c r="W4919">
        <v>0</v>
      </c>
      <c r="X4919">
        <v>64.733868355726173</v>
      </c>
      <c r="Y4919">
        <v>0</v>
      </c>
      <c r="Z4919">
        <v>0</v>
      </c>
      <c r="AA4919">
        <v>0</v>
      </c>
      <c r="AB4919">
        <v>31.419551003659318</v>
      </c>
      <c r="AC4919">
        <v>0</v>
      </c>
      <c r="AD4919">
        <v>0.874827705144825</v>
      </c>
      <c r="AE4919">
        <v>97.028247064530319</v>
      </c>
    </row>
    <row r="4920" spans="1:31" x14ac:dyDescent="0.25">
      <c r="A4920">
        <v>2379258</v>
      </c>
      <c r="B4920">
        <v>1</v>
      </c>
      <c r="C4920" t="s">
        <v>81</v>
      </c>
      <c r="D4920" t="s">
        <v>126</v>
      </c>
      <c r="E4920" t="s">
        <v>184</v>
      </c>
      <c r="F4920" t="s">
        <v>13790</v>
      </c>
      <c r="G4920" t="s">
        <v>199</v>
      </c>
      <c r="H4920" t="s">
        <v>135</v>
      </c>
      <c r="I4920" t="s">
        <v>136</v>
      </c>
      <c r="J4920" t="s">
        <v>137</v>
      </c>
      <c r="K4920" t="s">
        <v>138</v>
      </c>
      <c r="L4920" t="s">
        <v>14377</v>
      </c>
      <c r="M4920" t="s">
        <v>14378</v>
      </c>
      <c r="N4920">
        <v>0.77694444399999996</v>
      </c>
      <c r="O4920">
        <v>0</v>
      </c>
      <c r="P4920">
        <v>52</v>
      </c>
      <c r="Q4920">
        <v>0</v>
      </c>
      <c r="R4920">
        <v>14</v>
      </c>
      <c r="S4920">
        <v>0</v>
      </c>
      <c r="T4920">
        <v>3</v>
      </c>
      <c r="U4920">
        <v>0</v>
      </c>
      <c r="V4920">
        <v>0</v>
      </c>
      <c r="W4920">
        <v>0</v>
      </c>
      <c r="X4920">
        <v>4.5693248893774321</v>
      </c>
      <c r="Y4920">
        <v>0</v>
      </c>
      <c r="Z4920">
        <v>18.326587176551005</v>
      </c>
      <c r="AA4920">
        <v>0</v>
      </c>
      <c r="AB4920">
        <v>0.19070551722891668</v>
      </c>
      <c r="AC4920">
        <v>0</v>
      </c>
      <c r="AD4920">
        <v>0</v>
      </c>
      <c r="AE4920">
        <v>23.086617583157352</v>
      </c>
    </row>
    <row r="4921" spans="1:31" x14ac:dyDescent="0.25">
      <c r="A4921">
        <v>2379260</v>
      </c>
      <c r="B4921">
        <v>1</v>
      </c>
      <c r="C4921" t="s">
        <v>80</v>
      </c>
      <c r="D4921" t="s">
        <v>108</v>
      </c>
      <c r="E4921" t="s">
        <v>184</v>
      </c>
      <c r="F4921" t="s">
        <v>14379</v>
      </c>
      <c r="G4921" t="s">
        <v>199</v>
      </c>
      <c r="H4921" t="s">
        <v>135</v>
      </c>
      <c r="I4921" t="s">
        <v>136</v>
      </c>
      <c r="J4921" t="s">
        <v>137</v>
      </c>
      <c r="K4921" t="s">
        <v>138</v>
      </c>
      <c r="L4921" t="s">
        <v>14380</v>
      </c>
      <c r="M4921" t="s">
        <v>14381</v>
      </c>
      <c r="N4921">
        <v>1.092777777</v>
      </c>
      <c r="O4921">
        <v>0</v>
      </c>
      <c r="P4921">
        <v>39</v>
      </c>
      <c r="Q4921">
        <v>0</v>
      </c>
      <c r="R4921">
        <v>10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5.6445392757806641</v>
      </c>
      <c r="Y4921">
        <v>0</v>
      </c>
      <c r="Z4921">
        <v>5.5476752409112837</v>
      </c>
      <c r="AA4921">
        <v>0</v>
      </c>
      <c r="AB4921">
        <v>0</v>
      </c>
      <c r="AC4921">
        <v>0</v>
      </c>
      <c r="AD4921">
        <v>0</v>
      </c>
      <c r="AE4921">
        <v>11.192214516691948</v>
      </c>
    </row>
    <row r="4922" spans="1:31" x14ac:dyDescent="0.25">
      <c r="A4922">
        <v>2379273</v>
      </c>
      <c r="B4922">
        <v>1</v>
      </c>
      <c r="C4922" t="s">
        <v>80</v>
      </c>
      <c r="D4922" t="s">
        <v>103</v>
      </c>
      <c r="E4922" t="s">
        <v>184</v>
      </c>
      <c r="F4922" t="s">
        <v>14382</v>
      </c>
      <c r="G4922" t="s">
        <v>199</v>
      </c>
      <c r="H4922" t="s">
        <v>135</v>
      </c>
      <c r="I4922" t="s">
        <v>136</v>
      </c>
      <c r="J4922" t="s">
        <v>137</v>
      </c>
      <c r="K4922" t="s">
        <v>138</v>
      </c>
      <c r="L4922" t="s">
        <v>14383</v>
      </c>
      <c r="M4922" t="s">
        <v>14384</v>
      </c>
      <c r="N4922">
        <v>1.197777777</v>
      </c>
      <c r="O4922">
        <v>0</v>
      </c>
      <c r="P4922">
        <v>99</v>
      </c>
      <c r="Q4922">
        <v>0</v>
      </c>
      <c r="R4922">
        <v>17</v>
      </c>
      <c r="S4922">
        <v>0</v>
      </c>
      <c r="T4922">
        <v>33</v>
      </c>
      <c r="U4922">
        <v>0</v>
      </c>
      <c r="V4922">
        <v>0</v>
      </c>
      <c r="W4922">
        <v>0</v>
      </c>
      <c r="X4922">
        <v>28.90424148891281</v>
      </c>
      <c r="Y4922">
        <v>0</v>
      </c>
      <c r="Z4922">
        <v>9.619341710187328</v>
      </c>
      <c r="AA4922">
        <v>0</v>
      </c>
      <c r="AB4922">
        <v>26.478745383834333</v>
      </c>
      <c r="AC4922">
        <v>0</v>
      </c>
      <c r="AD4922">
        <v>0</v>
      </c>
      <c r="AE4922">
        <v>65.002328582934467</v>
      </c>
    </row>
    <row r="4923" spans="1:31" x14ac:dyDescent="0.25">
      <c r="A4923">
        <v>2379296</v>
      </c>
      <c r="B4923">
        <v>1</v>
      </c>
      <c r="C4923" t="s">
        <v>80</v>
      </c>
      <c r="D4923" t="s">
        <v>95</v>
      </c>
      <c r="E4923" t="s">
        <v>184</v>
      </c>
      <c r="F4923" t="s">
        <v>14385</v>
      </c>
      <c r="G4923" t="s">
        <v>199</v>
      </c>
      <c r="H4923" t="s">
        <v>135</v>
      </c>
      <c r="I4923" t="s">
        <v>136</v>
      </c>
      <c r="J4923" t="s">
        <v>137</v>
      </c>
      <c r="K4923" t="s">
        <v>138</v>
      </c>
      <c r="L4923" t="s">
        <v>14386</v>
      </c>
      <c r="M4923" t="s">
        <v>14387</v>
      </c>
      <c r="N4923">
        <v>0.46250000000000002</v>
      </c>
      <c r="O4923">
        <v>0</v>
      </c>
      <c r="P4923">
        <v>25</v>
      </c>
      <c r="Q4923">
        <v>0</v>
      </c>
      <c r="R4923">
        <v>17</v>
      </c>
      <c r="S4923">
        <v>0</v>
      </c>
      <c r="T4923">
        <v>22</v>
      </c>
      <c r="U4923">
        <v>0</v>
      </c>
      <c r="V4923">
        <v>0</v>
      </c>
      <c r="W4923">
        <v>0</v>
      </c>
      <c r="X4923">
        <v>3.2370465104250004</v>
      </c>
      <c r="Y4923">
        <v>0</v>
      </c>
      <c r="Z4923">
        <v>6.6150768924968757</v>
      </c>
      <c r="AA4923">
        <v>0</v>
      </c>
      <c r="AB4923">
        <v>20.537537881161754</v>
      </c>
      <c r="AC4923">
        <v>0</v>
      </c>
      <c r="AD4923">
        <v>0</v>
      </c>
      <c r="AE4923">
        <v>30.38966128408363</v>
      </c>
    </row>
    <row r="4924" spans="1:31" x14ac:dyDescent="0.25">
      <c r="A4924">
        <v>2379381</v>
      </c>
      <c r="B4924">
        <v>1</v>
      </c>
      <c r="C4924" t="s">
        <v>80</v>
      </c>
      <c r="D4924" t="s">
        <v>93</v>
      </c>
      <c r="E4924" t="s">
        <v>184</v>
      </c>
      <c r="F4924" t="s">
        <v>14388</v>
      </c>
      <c r="G4924" t="s">
        <v>292</v>
      </c>
      <c r="H4924" t="s">
        <v>135</v>
      </c>
      <c r="I4924" t="s">
        <v>136</v>
      </c>
      <c r="J4924" t="s">
        <v>137</v>
      </c>
      <c r="K4924" t="s">
        <v>294</v>
      </c>
      <c r="L4924" t="s">
        <v>14389</v>
      </c>
      <c r="M4924" t="s">
        <v>14390</v>
      </c>
      <c r="N4924">
        <v>8.0438888879999997</v>
      </c>
      <c r="O4924">
        <v>0</v>
      </c>
      <c r="P4924">
        <v>357</v>
      </c>
      <c r="Q4924">
        <v>0</v>
      </c>
      <c r="R4924">
        <v>0</v>
      </c>
      <c r="S4924">
        <v>0</v>
      </c>
      <c r="T4924">
        <v>26</v>
      </c>
      <c r="U4924">
        <v>0</v>
      </c>
      <c r="V4924">
        <v>0</v>
      </c>
      <c r="W4924">
        <v>0</v>
      </c>
      <c r="X4924">
        <v>529.20293216996254</v>
      </c>
      <c r="Y4924">
        <v>0</v>
      </c>
      <c r="Z4924">
        <v>0</v>
      </c>
      <c r="AA4924">
        <v>0</v>
      </c>
      <c r="AB4924">
        <v>283.85028531669576</v>
      </c>
      <c r="AC4924">
        <v>0</v>
      </c>
      <c r="AD4924">
        <v>0</v>
      </c>
      <c r="AE4924">
        <v>813.05321748665824</v>
      </c>
    </row>
    <row r="4925" spans="1:31" x14ac:dyDescent="0.25">
      <c r="A4925">
        <v>2379407</v>
      </c>
      <c r="B4925">
        <v>1</v>
      </c>
      <c r="C4925" t="s">
        <v>80</v>
      </c>
      <c r="D4925" t="s">
        <v>93</v>
      </c>
      <c r="E4925" t="s">
        <v>184</v>
      </c>
      <c r="F4925" t="s">
        <v>14391</v>
      </c>
      <c r="G4925" t="s">
        <v>292</v>
      </c>
      <c r="H4925" t="s">
        <v>135</v>
      </c>
      <c r="I4925" t="s">
        <v>136</v>
      </c>
      <c r="J4925" t="s">
        <v>137</v>
      </c>
      <c r="K4925" t="s">
        <v>294</v>
      </c>
      <c r="L4925" t="s">
        <v>14392</v>
      </c>
      <c r="M4925" t="s">
        <v>14393</v>
      </c>
      <c r="N4925">
        <v>3.9024999999999999</v>
      </c>
      <c r="O4925">
        <v>0</v>
      </c>
      <c r="P4925">
        <v>107</v>
      </c>
      <c r="Q4925">
        <v>0</v>
      </c>
      <c r="R4925">
        <v>0</v>
      </c>
      <c r="S4925">
        <v>0</v>
      </c>
      <c r="T4925">
        <v>6</v>
      </c>
      <c r="U4925">
        <v>0</v>
      </c>
      <c r="V4925">
        <v>0</v>
      </c>
      <c r="W4925">
        <v>0</v>
      </c>
      <c r="X4925">
        <v>43.622823559280619</v>
      </c>
      <c r="Y4925">
        <v>0</v>
      </c>
      <c r="Z4925">
        <v>0</v>
      </c>
      <c r="AA4925">
        <v>0</v>
      </c>
      <c r="AB4925">
        <v>11.89804393862792</v>
      </c>
      <c r="AC4925">
        <v>0</v>
      </c>
      <c r="AD4925">
        <v>0</v>
      </c>
      <c r="AE4925">
        <v>55.52086749790854</v>
      </c>
    </row>
    <row r="4926" spans="1:31" x14ac:dyDescent="0.25">
      <c r="A4926">
        <v>2379415</v>
      </c>
      <c r="B4926">
        <v>1</v>
      </c>
      <c r="C4926" t="s">
        <v>80</v>
      </c>
      <c r="D4926" t="s">
        <v>108</v>
      </c>
      <c r="E4926" t="s">
        <v>184</v>
      </c>
      <c r="F4926" t="s">
        <v>13930</v>
      </c>
      <c r="G4926" t="s">
        <v>353</v>
      </c>
      <c r="H4926" t="s">
        <v>135</v>
      </c>
      <c r="I4926" t="s">
        <v>136</v>
      </c>
      <c r="J4926" t="s">
        <v>137</v>
      </c>
      <c r="K4926" t="s">
        <v>294</v>
      </c>
      <c r="L4926" t="s">
        <v>14394</v>
      </c>
      <c r="M4926" t="s">
        <v>14395</v>
      </c>
      <c r="N4926">
        <v>8.4072222219999997</v>
      </c>
      <c r="O4926">
        <v>0</v>
      </c>
      <c r="P4926">
        <v>37</v>
      </c>
      <c r="Q4926">
        <v>0</v>
      </c>
      <c r="R4926">
        <v>17</v>
      </c>
      <c r="S4926">
        <v>0</v>
      </c>
      <c r="T4926">
        <v>5</v>
      </c>
      <c r="U4926">
        <v>0</v>
      </c>
      <c r="V4926">
        <v>0</v>
      </c>
      <c r="W4926">
        <v>0</v>
      </c>
      <c r="X4926">
        <v>56.415968741857476</v>
      </c>
      <c r="Y4926">
        <v>0</v>
      </c>
      <c r="Z4926">
        <v>144.40311776067196</v>
      </c>
      <c r="AA4926">
        <v>0</v>
      </c>
      <c r="AB4926">
        <v>100.53590791074443</v>
      </c>
      <c r="AC4926">
        <v>0</v>
      </c>
      <c r="AD4926">
        <v>0</v>
      </c>
      <c r="AE4926">
        <v>301.35499441327386</v>
      </c>
    </row>
    <row r="4927" spans="1:31" x14ac:dyDescent="0.25">
      <c r="A4927">
        <v>2379437</v>
      </c>
      <c r="B4927">
        <v>1</v>
      </c>
      <c r="C4927" t="s">
        <v>80</v>
      </c>
      <c r="D4927" t="s">
        <v>88</v>
      </c>
      <c r="E4927" t="s">
        <v>184</v>
      </c>
      <c r="F4927" t="s">
        <v>14396</v>
      </c>
      <c r="G4927" t="s">
        <v>353</v>
      </c>
      <c r="H4927" t="s">
        <v>135</v>
      </c>
      <c r="I4927" t="s">
        <v>136</v>
      </c>
      <c r="J4927" t="s">
        <v>137</v>
      </c>
      <c r="K4927" t="s">
        <v>294</v>
      </c>
      <c r="L4927" t="s">
        <v>14397</v>
      </c>
      <c r="M4927" t="s">
        <v>14398</v>
      </c>
      <c r="N4927">
        <v>5.9047222220000002</v>
      </c>
      <c r="O4927">
        <v>0</v>
      </c>
      <c r="P4927">
        <v>799</v>
      </c>
      <c r="Q4927">
        <v>0</v>
      </c>
      <c r="R4927">
        <v>0</v>
      </c>
      <c r="S4927">
        <v>0</v>
      </c>
      <c r="T4927">
        <v>128</v>
      </c>
      <c r="U4927">
        <v>0</v>
      </c>
      <c r="V4927">
        <v>0</v>
      </c>
      <c r="W4927">
        <v>0</v>
      </c>
      <c r="X4927">
        <v>1293.8718491788463</v>
      </c>
      <c r="Y4927">
        <v>0</v>
      </c>
      <c r="Z4927">
        <v>0</v>
      </c>
      <c r="AA4927">
        <v>0</v>
      </c>
      <c r="AB4927">
        <v>1444.5991567919828</v>
      </c>
      <c r="AC4927">
        <v>0</v>
      </c>
      <c r="AD4927">
        <v>0</v>
      </c>
      <c r="AE4927">
        <v>2738.4710059708291</v>
      </c>
    </row>
    <row r="4928" spans="1:31" x14ac:dyDescent="0.25">
      <c r="A4928">
        <v>2379443</v>
      </c>
      <c r="B4928">
        <v>1</v>
      </c>
      <c r="C4928" t="s">
        <v>80</v>
      </c>
      <c r="D4928" t="s">
        <v>82</v>
      </c>
      <c r="E4928" t="s">
        <v>184</v>
      </c>
      <c r="F4928" t="s">
        <v>14399</v>
      </c>
      <c r="G4928" t="s">
        <v>161</v>
      </c>
      <c r="H4928" t="s">
        <v>135</v>
      </c>
      <c r="I4928" t="s">
        <v>136</v>
      </c>
      <c r="J4928" t="s">
        <v>137</v>
      </c>
      <c r="K4928" t="s">
        <v>138</v>
      </c>
      <c r="L4928" t="s">
        <v>14400</v>
      </c>
      <c r="M4928" t="s">
        <v>14401</v>
      </c>
      <c r="N4928">
        <v>0.83611111100000002</v>
      </c>
      <c r="O4928">
        <v>0</v>
      </c>
      <c r="P4928">
        <v>610</v>
      </c>
      <c r="Q4928">
        <v>0</v>
      </c>
      <c r="R4928">
        <v>0</v>
      </c>
      <c r="S4928">
        <v>0</v>
      </c>
      <c r="T4928">
        <v>40</v>
      </c>
      <c r="U4928">
        <v>0</v>
      </c>
      <c r="V4928">
        <v>0</v>
      </c>
      <c r="W4928">
        <v>0</v>
      </c>
      <c r="X4928">
        <v>119.42977358613227</v>
      </c>
      <c r="Y4928">
        <v>0</v>
      </c>
      <c r="Z4928">
        <v>0</v>
      </c>
      <c r="AA4928">
        <v>0</v>
      </c>
      <c r="AB4928">
        <v>21.610795965186163</v>
      </c>
      <c r="AC4928">
        <v>0</v>
      </c>
      <c r="AD4928">
        <v>0</v>
      </c>
      <c r="AE4928">
        <v>141.04056955131844</v>
      </c>
    </row>
    <row r="4929" spans="1:31" x14ac:dyDescent="0.25">
      <c r="A4929">
        <v>2379445</v>
      </c>
      <c r="B4929">
        <v>1</v>
      </c>
      <c r="C4929" t="s">
        <v>80</v>
      </c>
      <c r="D4929" t="s">
        <v>82</v>
      </c>
      <c r="E4929" t="s">
        <v>184</v>
      </c>
      <c r="F4929" t="s">
        <v>13821</v>
      </c>
      <c r="G4929" t="s">
        <v>161</v>
      </c>
      <c r="H4929" t="s">
        <v>135</v>
      </c>
      <c r="I4929" t="s">
        <v>136</v>
      </c>
      <c r="J4929" t="s">
        <v>137</v>
      </c>
      <c r="K4929" t="s">
        <v>138</v>
      </c>
      <c r="L4929" t="s">
        <v>14402</v>
      </c>
      <c r="M4929" t="s">
        <v>14403</v>
      </c>
      <c r="N4929">
        <v>0.77777777699999995</v>
      </c>
      <c r="O4929">
        <v>0</v>
      </c>
      <c r="P4929">
        <v>672</v>
      </c>
      <c r="Q4929">
        <v>0</v>
      </c>
      <c r="R4929">
        <v>0</v>
      </c>
      <c r="S4929">
        <v>0</v>
      </c>
      <c r="T4929">
        <v>29</v>
      </c>
      <c r="U4929">
        <v>0</v>
      </c>
      <c r="V4929">
        <v>0</v>
      </c>
      <c r="W4929">
        <v>0</v>
      </c>
      <c r="X4929">
        <v>113.32262337493337</v>
      </c>
      <c r="Y4929">
        <v>0</v>
      </c>
      <c r="Z4929">
        <v>0</v>
      </c>
      <c r="AA4929">
        <v>0</v>
      </c>
      <c r="AB4929">
        <v>12.895974094760799</v>
      </c>
      <c r="AC4929">
        <v>0</v>
      </c>
      <c r="AD4929">
        <v>0</v>
      </c>
      <c r="AE4929">
        <v>126.21859746969417</v>
      </c>
    </row>
    <row r="4930" spans="1:31" x14ac:dyDescent="0.25">
      <c r="A4930">
        <v>2379446</v>
      </c>
      <c r="B4930">
        <v>1</v>
      </c>
      <c r="C4930" t="s">
        <v>80</v>
      </c>
      <c r="D4930" t="s">
        <v>93</v>
      </c>
      <c r="E4930" t="s">
        <v>184</v>
      </c>
      <c r="F4930" t="s">
        <v>14404</v>
      </c>
      <c r="G4930" t="s">
        <v>292</v>
      </c>
      <c r="H4930" t="s">
        <v>135</v>
      </c>
      <c r="I4930" t="s">
        <v>136</v>
      </c>
      <c r="J4930" t="s">
        <v>137</v>
      </c>
      <c r="K4930" t="s">
        <v>294</v>
      </c>
      <c r="L4930" t="s">
        <v>14405</v>
      </c>
      <c r="M4930" t="s">
        <v>14406</v>
      </c>
      <c r="N4930">
        <v>3.3008333329999999</v>
      </c>
      <c r="O4930">
        <v>0</v>
      </c>
      <c r="P4930">
        <v>3</v>
      </c>
      <c r="Q4930">
        <v>0</v>
      </c>
      <c r="R4930">
        <v>21</v>
      </c>
      <c r="S4930">
        <v>0</v>
      </c>
      <c r="T4930">
        <v>12</v>
      </c>
      <c r="U4930">
        <v>0</v>
      </c>
      <c r="V4930">
        <v>0</v>
      </c>
      <c r="W4930">
        <v>0</v>
      </c>
      <c r="X4930">
        <v>2.8506453154913833</v>
      </c>
      <c r="Y4930">
        <v>0</v>
      </c>
      <c r="Z4930">
        <v>328.64570976240753</v>
      </c>
      <c r="AA4930">
        <v>0</v>
      </c>
      <c r="AB4930">
        <v>148.81588688611882</v>
      </c>
      <c r="AC4930">
        <v>0</v>
      </c>
      <c r="AD4930">
        <v>0</v>
      </c>
      <c r="AE4930">
        <v>480.31224196401774</v>
      </c>
    </row>
    <row r="4931" spans="1:31" x14ac:dyDescent="0.25">
      <c r="A4931">
        <v>2379464</v>
      </c>
      <c r="B4931">
        <v>1</v>
      </c>
      <c r="C4931" t="s">
        <v>80</v>
      </c>
      <c r="D4931" t="s">
        <v>82</v>
      </c>
      <c r="E4931" t="s">
        <v>184</v>
      </c>
      <c r="F4931" t="s">
        <v>14399</v>
      </c>
      <c r="G4931" t="s">
        <v>157</v>
      </c>
      <c r="H4931" t="s">
        <v>135</v>
      </c>
      <c r="I4931" t="s">
        <v>136</v>
      </c>
      <c r="J4931" t="s">
        <v>137</v>
      </c>
      <c r="K4931" t="s">
        <v>138</v>
      </c>
      <c r="L4931" t="s">
        <v>14407</v>
      </c>
      <c r="M4931" t="s">
        <v>14408</v>
      </c>
      <c r="N4931">
        <v>0.29305555500000002</v>
      </c>
      <c r="O4931">
        <v>0</v>
      </c>
      <c r="P4931">
        <v>610</v>
      </c>
      <c r="Q4931">
        <v>0</v>
      </c>
      <c r="R4931">
        <v>0</v>
      </c>
      <c r="S4931">
        <v>0</v>
      </c>
      <c r="T4931">
        <v>40</v>
      </c>
      <c r="U4931">
        <v>0</v>
      </c>
      <c r="V4931">
        <v>0</v>
      </c>
      <c r="W4931">
        <v>0</v>
      </c>
      <c r="X4931">
        <v>41.465707148763691</v>
      </c>
      <c r="Y4931">
        <v>0</v>
      </c>
      <c r="Z4931">
        <v>0</v>
      </c>
      <c r="AA4931">
        <v>0</v>
      </c>
      <c r="AB4931">
        <v>7.8224836333071268</v>
      </c>
      <c r="AC4931">
        <v>0</v>
      </c>
      <c r="AD4931">
        <v>0</v>
      </c>
      <c r="AE4931">
        <v>49.288190782070821</v>
      </c>
    </row>
    <row r="4932" spans="1:31" x14ac:dyDescent="0.25">
      <c r="A4932">
        <v>2379468</v>
      </c>
      <c r="B4932">
        <v>1</v>
      </c>
      <c r="C4932" t="s">
        <v>80</v>
      </c>
      <c r="D4932" t="s">
        <v>90</v>
      </c>
      <c r="E4932" t="s">
        <v>184</v>
      </c>
      <c r="F4932" t="s">
        <v>13738</v>
      </c>
      <c r="G4932" t="s">
        <v>292</v>
      </c>
      <c r="H4932" t="s">
        <v>135</v>
      </c>
      <c r="I4932" t="s">
        <v>136</v>
      </c>
      <c r="J4932" t="s">
        <v>137</v>
      </c>
      <c r="K4932" t="s">
        <v>294</v>
      </c>
      <c r="L4932" t="s">
        <v>14409</v>
      </c>
      <c r="M4932" t="s">
        <v>14410</v>
      </c>
      <c r="N4932">
        <v>4.0313888880000004</v>
      </c>
      <c r="O4932">
        <v>0</v>
      </c>
      <c r="P4932">
        <v>98</v>
      </c>
      <c r="Q4932">
        <v>0</v>
      </c>
      <c r="R4932">
        <v>0</v>
      </c>
      <c r="S4932">
        <v>0</v>
      </c>
      <c r="T4932">
        <v>16</v>
      </c>
      <c r="U4932">
        <v>0</v>
      </c>
      <c r="V4932">
        <v>0</v>
      </c>
      <c r="W4932">
        <v>0</v>
      </c>
      <c r="X4932">
        <v>110.41827595164536</v>
      </c>
      <c r="Y4932">
        <v>0</v>
      </c>
      <c r="Z4932">
        <v>0</v>
      </c>
      <c r="AA4932">
        <v>0</v>
      </c>
      <c r="AB4932">
        <v>126.34392897263758</v>
      </c>
      <c r="AC4932">
        <v>0</v>
      </c>
      <c r="AD4932">
        <v>0</v>
      </c>
      <c r="AE4932">
        <v>236.76220492428294</v>
      </c>
    </row>
    <row r="4933" spans="1:31" x14ac:dyDescent="0.25">
      <c r="A4933">
        <v>2379587</v>
      </c>
      <c r="B4933">
        <v>1</v>
      </c>
      <c r="C4933" t="s">
        <v>81</v>
      </c>
      <c r="D4933" t="s">
        <v>122</v>
      </c>
      <c r="E4933" t="s">
        <v>184</v>
      </c>
      <c r="F4933" t="s">
        <v>14411</v>
      </c>
      <c r="G4933" t="s">
        <v>199</v>
      </c>
      <c r="H4933" t="s">
        <v>135</v>
      </c>
      <c r="I4933" t="s">
        <v>136</v>
      </c>
      <c r="J4933" t="s">
        <v>137</v>
      </c>
      <c r="K4933" t="s">
        <v>138</v>
      </c>
      <c r="L4933" t="s">
        <v>14412</v>
      </c>
      <c r="M4933" t="s">
        <v>14413</v>
      </c>
      <c r="N4933">
        <v>1.704722222</v>
      </c>
      <c r="O4933">
        <v>0</v>
      </c>
      <c r="P4933">
        <v>43</v>
      </c>
      <c r="Q4933">
        <v>0</v>
      </c>
      <c r="R4933">
        <v>0</v>
      </c>
      <c r="S4933">
        <v>0</v>
      </c>
      <c r="T4933">
        <v>3</v>
      </c>
      <c r="U4933">
        <v>0</v>
      </c>
      <c r="V4933">
        <v>0</v>
      </c>
      <c r="W4933">
        <v>0</v>
      </c>
      <c r="X4933">
        <v>8.4631292866470993</v>
      </c>
      <c r="Y4933">
        <v>0</v>
      </c>
      <c r="Z4933">
        <v>0</v>
      </c>
      <c r="AA4933">
        <v>0</v>
      </c>
      <c r="AB4933">
        <v>3.6011147514286663</v>
      </c>
      <c r="AC4933">
        <v>0</v>
      </c>
      <c r="AD4933">
        <v>0</v>
      </c>
      <c r="AE4933">
        <v>12.064244038075765</v>
      </c>
    </row>
    <row r="4934" spans="1:31" x14ac:dyDescent="0.25">
      <c r="A4934">
        <v>2379664</v>
      </c>
      <c r="B4934">
        <v>1</v>
      </c>
      <c r="C4934" t="s">
        <v>80</v>
      </c>
      <c r="D4934" t="s">
        <v>93</v>
      </c>
      <c r="E4934" t="s">
        <v>184</v>
      </c>
      <c r="F4934" t="s">
        <v>14414</v>
      </c>
      <c r="G4934" t="s">
        <v>199</v>
      </c>
      <c r="H4934" t="s">
        <v>135</v>
      </c>
      <c r="I4934" t="s">
        <v>136</v>
      </c>
      <c r="J4934" t="s">
        <v>137</v>
      </c>
      <c r="K4934" t="s">
        <v>138</v>
      </c>
      <c r="L4934" t="s">
        <v>14415</v>
      </c>
      <c r="M4934" t="s">
        <v>14416</v>
      </c>
      <c r="N4934">
        <v>2.2086111110000002</v>
      </c>
      <c r="O4934">
        <v>0</v>
      </c>
      <c r="P4934">
        <v>243</v>
      </c>
      <c r="Q4934">
        <v>0</v>
      </c>
      <c r="R4934">
        <v>1</v>
      </c>
      <c r="S4934">
        <v>0</v>
      </c>
      <c r="T4934">
        <v>27</v>
      </c>
      <c r="U4934">
        <v>0</v>
      </c>
      <c r="V4934">
        <v>0</v>
      </c>
      <c r="W4934">
        <v>0</v>
      </c>
      <c r="X4934">
        <v>145.31021350296328</v>
      </c>
      <c r="Y4934">
        <v>0</v>
      </c>
      <c r="Z4934">
        <v>5.3356090440333332E-3</v>
      </c>
      <c r="AA4934">
        <v>0</v>
      </c>
      <c r="AB4934">
        <v>195.23161834297798</v>
      </c>
      <c r="AC4934">
        <v>0</v>
      </c>
      <c r="AD4934">
        <v>0</v>
      </c>
      <c r="AE4934">
        <v>340.5471674549853</v>
      </c>
    </row>
    <row r="4935" spans="1:31" x14ac:dyDescent="0.25">
      <c r="A4935">
        <v>2379672</v>
      </c>
      <c r="B4935">
        <v>1</v>
      </c>
      <c r="C4935" t="s">
        <v>81</v>
      </c>
      <c r="D4935" t="s">
        <v>119</v>
      </c>
      <c r="E4935" t="s">
        <v>184</v>
      </c>
      <c r="F4935" t="s">
        <v>14417</v>
      </c>
      <c r="G4935" t="s">
        <v>199</v>
      </c>
      <c r="H4935" t="s">
        <v>135</v>
      </c>
      <c r="I4935" t="s">
        <v>136</v>
      </c>
      <c r="J4935" t="s">
        <v>137</v>
      </c>
      <c r="K4935" t="s">
        <v>138</v>
      </c>
      <c r="L4935" t="s">
        <v>14418</v>
      </c>
      <c r="M4935" t="s">
        <v>14419</v>
      </c>
      <c r="N4935">
        <v>2.3122222219999999</v>
      </c>
      <c r="O4935">
        <v>0</v>
      </c>
      <c r="P4935">
        <v>7</v>
      </c>
      <c r="Q4935">
        <v>0</v>
      </c>
      <c r="R4935">
        <v>4</v>
      </c>
      <c r="S4935">
        <v>0</v>
      </c>
      <c r="T4935">
        <v>1</v>
      </c>
      <c r="U4935">
        <v>0</v>
      </c>
      <c r="V4935">
        <v>0</v>
      </c>
      <c r="W4935">
        <v>0</v>
      </c>
      <c r="X4935">
        <v>6.6505711520359743</v>
      </c>
      <c r="Y4935">
        <v>0</v>
      </c>
      <c r="Z4935">
        <v>37.317417510311707</v>
      </c>
      <c r="AA4935">
        <v>0</v>
      </c>
      <c r="AB4935">
        <v>4.4084239705143</v>
      </c>
      <c r="AC4935">
        <v>0</v>
      </c>
      <c r="AD4935">
        <v>0</v>
      </c>
      <c r="AE4935">
        <v>48.376412632861978</v>
      </c>
    </row>
    <row r="4936" spans="1:31" x14ac:dyDescent="0.25">
      <c r="A4936">
        <v>2379730</v>
      </c>
      <c r="B4936">
        <v>1</v>
      </c>
      <c r="C4936" t="s">
        <v>81</v>
      </c>
      <c r="D4936" t="s">
        <v>114</v>
      </c>
      <c r="E4936" t="s">
        <v>184</v>
      </c>
      <c r="F4936" t="s">
        <v>14420</v>
      </c>
      <c r="G4936" t="s">
        <v>199</v>
      </c>
      <c r="H4936" t="s">
        <v>135</v>
      </c>
      <c r="I4936" t="s">
        <v>136</v>
      </c>
      <c r="J4936" t="s">
        <v>137</v>
      </c>
      <c r="K4936" t="s">
        <v>138</v>
      </c>
      <c r="L4936" t="s">
        <v>14421</v>
      </c>
      <c r="M4936" t="s">
        <v>14422</v>
      </c>
      <c r="N4936">
        <v>1.5313888879999999</v>
      </c>
      <c r="O4936">
        <v>0</v>
      </c>
      <c r="P4936">
        <v>79</v>
      </c>
      <c r="Q4936">
        <v>0</v>
      </c>
      <c r="R4936">
        <v>0</v>
      </c>
      <c r="S4936">
        <v>0</v>
      </c>
      <c r="T4936">
        <v>1</v>
      </c>
      <c r="U4936">
        <v>0</v>
      </c>
      <c r="V4936">
        <v>0</v>
      </c>
      <c r="W4936">
        <v>0</v>
      </c>
      <c r="X4936">
        <v>13.833584741588789</v>
      </c>
      <c r="Y4936">
        <v>0</v>
      </c>
      <c r="Z4936">
        <v>0</v>
      </c>
      <c r="AA4936">
        <v>0</v>
      </c>
      <c r="AB4936">
        <v>1.6011537577750003E-2</v>
      </c>
      <c r="AC4936">
        <v>0</v>
      </c>
      <c r="AD4936">
        <v>0</v>
      </c>
      <c r="AE4936">
        <v>13.849596279166539</v>
      </c>
    </row>
    <row r="4937" spans="1:31" x14ac:dyDescent="0.25">
      <c r="A4937">
        <v>2379732</v>
      </c>
      <c r="B4937">
        <v>1</v>
      </c>
      <c r="C4937" t="s">
        <v>80</v>
      </c>
      <c r="D4937" t="s">
        <v>85</v>
      </c>
      <c r="E4937" t="s">
        <v>184</v>
      </c>
      <c r="F4937" t="s">
        <v>14423</v>
      </c>
      <c r="G4937" t="s">
        <v>161</v>
      </c>
      <c r="H4937" t="s">
        <v>135</v>
      </c>
      <c r="I4937" t="s">
        <v>136</v>
      </c>
      <c r="J4937" t="s">
        <v>137</v>
      </c>
      <c r="K4937" t="s">
        <v>138</v>
      </c>
      <c r="L4937" t="s">
        <v>14424</v>
      </c>
      <c r="M4937" t="s">
        <v>14425</v>
      </c>
      <c r="N4937">
        <v>0.33138888799999999</v>
      </c>
      <c r="O4937">
        <v>0</v>
      </c>
      <c r="P4937">
        <v>411</v>
      </c>
      <c r="Q4937">
        <v>0</v>
      </c>
      <c r="R4937">
        <v>0</v>
      </c>
      <c r="S4937">
        <v>0</v>
      </c>
      <c r="T4937">
        <v>14</v>
      </c>
      <c r="U4937">
        <v>0</v>
      </c>
      <c r="V4937">
        <v>0</v>
      </c>
      <c r="W4937">
        <v>0</v>
      </c>
      <c r="X4937">
        <v>35.446419811038574</v>
      </c>
      <c r="Y4937">
        <v>0</v>
      </c>
      <c r="Z4937">
        <v>0</v>
      </c>
      <c r="AA4937">
        <v>0</v>
      </c>
      <c r="AB4937">
        <v>14.261987642947403</v>
      </c>
      <c r="AC4937">
        <v>0</v>
      </c>
      <c r="AD4937">
        <v>0</v>
      </c>
      <c r="AE4937">
        <v>49.708407453985977</v>
      </c>
    </row>
    <row r="4938" spans="1:31" x14ac:dyDescent="0.25">
      <c r="A4938">
        <v>2379745</v>
      </c>
      <c r="B4938">
        <v>1</v>
      </c>
      <c r="C4938" t="s">
        <v>81</v>
      </c>
      <c r="D4938" t="s">
        <v>117</v>
      </c>
      <c r="E4938" t="s">
        <v>184</v>
      </c>
      <c r="F4938" t="s">
        <v>14426</v>
      </c>
      <c r="G4938" t="s">
        <v>199</v>
      </c>
      <c r="H4938" t="s">
        <v>135</v>
      </c>
      <c r="I4938" t="s">
        <v>136</v>
      </c>
      <c r="J4938" t="s">
        <v>137</v>
      </c>
      <c r="K4938" t="s">
        <v>138</v>
      </c>
      <c r="L4938" t="s">
        <v>14427</v>
      </c>
      <c r="M4938" t="s">
        <v>14428</v>
      </c>
      <c r="N4938">
        <v>0.88</v>
      </c>
      <c r="O4938">
        <v>0</v>
      </c>
      <c r="P4938">
        <v>371</v>
      </c>
      <c r="Q4938">
        <v>0</v>
      </c>
      <c r="R4938">
        <v>0</v>
      </c>
      <c r="S4938">
        <v>0</v>
      </c>
      <c r="T4938">
        <v>22</v>
      </c>
      <c r="U4938">
        <v>0</v>
      </c>
      <c r="V4938">
        <v>0</v>
      </c>
      <c r="W4938">
        <v>0</v>
      </c>
      <c r="X4938">
        <v>55.497440159268137</v>
      </c>
      <c r="Y4938">
        <v>0</v>
      </c>
      <c r="Z4938">
        <v>0</v>
      </c>
      <c r="AA4938">
        <v>0</v>
      </c>
      <c r="AB4938">
        <v>11.009060162957999</v>
      </c>
      <c r="AC4938">
        <v>0</v>
      </c>
      <c r="AD4938">
        <v>0</v>
      </c>
      <c r="AE4938">
        <v>66.506500322226131</v>
      </c>
    </row>
    <row r="4939" spans="1:31" x14ac:dyDescent="0.25">
      <c r="A4939">
        <v>2379800</v>
      </c>
      <c r="B4939">
        <v>1</v>
      </c>
      <c r="C4939" t="s">
        <v>80</v>
      </c>
      <c r="D4939" t="s">
        <v>98</v>
      </c>
      <c r="E4939" t="s">
        <v>184</v>
      </c>
      <c r="F4939" t="s">
        <v>14429</v>
      </c>
      <c r="G4939" t="s">
        <v>558</v>
      </c>
      <c r="H4939" t="s">
        <v>135</v>
      </c>
      <c r="I4939" t="s">
        <v>136</v>
      </c>
      <c r="J4939" t="s">
        <v>137</v>
      </c>
      <c r="K4939" t="s">
        <v>138</v>
      </c>
      <c r="L4939" t="s">
        <v>14430</v>
      </c>
      <c r="M4939" t="s">
        <v>14431</v>
      </c>
      <c r="N4939">
        <v>0.36638888800000002</v>
      </c>
      <c r="O4939">
        <v>0</v>
      </c>
      <c r="P4939">
        <v>212</v>
      </c>
      <c r="Q4939">
        <v>0</v>
      </c>
      <c r="R4939">
        <v>1</v>
      </c>
      <c r="S4939">
        <v>0</v>
      </c>
      <c r="T4939">
        <v>21</v>
      </c>
      <c r="U4939">
        <v>0</v>
      </c>
      <c r="V4939">
        <v>0</v>
      </c>
      <c r="W4939">
        <v>0</v>
      </c>
      <c r="X4939">
        <v>12.038619980153987</v>
      </c>
      <c r="Y4939">
        <v>0</v>
      </c>
      <c r="Z4939">
        <v>0.18796242345859998</v>
      </c>
      <c r="AA4939">
        <v>0</v>
      </c>
      <c r="AB4939">
        <v>0.92659220641766638</v>
      </c>
      <c r="AC4939">
        <v>0</v>
      </c>
      <c r="AD4939">
        <v>0</v>
      </c>
      <c r="AE4939">
        <v>13.153174610030254</v>
      </c>
    </row>
    <row r="4940" spans="1:31" x14ac:dyDescent="0.25">
      <c r="A4940">
        <v>2379833</v>
      </c>
      <c r="B4940">
        <v>1</v>
      </c>
      <c r="C4940" t="s">
        <v>81</v>
      </c>
      <c r="D4940" t="s">
        <v>120</v>
      </c>
      <c r="E4940" t="s">
        <v>184</v>
      </c>
      <c r="F4940" t="s">
        <v>14218</v>
      </c>
      <c r="G4940" t="s">
        <v>199</v>
      </c>
      <c r="H4940" t="s">
        <v>135</v>
      </c>
      <c r="I4940" t="s">
        <v>136</v>
      </c>
      <c r="J4940" t="s">
        <v>137</v>
      </c>
      <c r="K4940" t="s">
        <v>138</v>
      </c>
      <c r="L4940" t="s">
        <v>14432</v>
      </c>
      <c r="M4940" t="s">
        <v>14433</v>
      </c>
      <c r="N4940">
        <v>0.98583333299999998</v>
      </c>
      <c r="O4940">
        <v>0</v>
      </c>
      <c r="P4940">
        <v>132</v>
      </c>
      <c r="Q4940">
        <v>0</v>
      </c>
      <c r="R4940">
        <v>5</v>
      </c>
      <c r="S4940">
        <v>0</v>
      </c>
      <c r="T4940">
        <v>19</v>
      </c>
      <c r="U4940">
        <v>0</v>
      </c>
      <c r="V4940">
        <v>0</v>
      </c>
      <c r="W4940">
        <v>0</v>
      </c>
      <c r="X4940">
        <v>23.973692240624242</v>
      </c>
      <c r="Y4940">
        <v>0</v>
      </c>
      <c r="Z4940">
        <v>4.5552364179069995</v>
      </c>
      <c r="AA4940">
        <v>0</v>
      </c>
      <c r="AB4940">
        <v>0.95249915364458348</v>
      </c>
      <c r="AC4940">
        <v>0</v>
      </c>
      <c r="AD4940">
        <v>0</v>
      </c>
      <c r="AE4940">
        <v>29.481427812175827</v>
      </c>
    </row>
    <row r="4941" spans="1:31" x14ac:dyDescent="0.25">
      <c r="A4941">
        <v>2379876</v>
      </c>
      <c r="B4941">
        <v>1</v>
      </c>
      <c r="C4941" t="s">
        <v>80</v>
      </c>
      <c r="D4941" t="s">
        <v>93</v>
      </c>
      <c r="E4941" t="s">
        <v>184</v>
      </c>
      <c r="F4941" t="s">
        <v>14434</v>
      </c>
      <c r="G4941" t="s">
        <v>353</v>
      </c>
      <c r="H4941" t="s">
        <v>135</v>
      </c>
      <c r="I4941" t="s">
        <v>136</v>
      </c>
      <c r="J4941" t="s">
        <v>137</v>
      </c>
      <c r="K4941" t="s">
        <v>294</v>
      </c>
      <c r="L4941" t="s">
        <v>14435</v>
      </c>
      <c r="M4941" t="s">
        <v>14436</v>
      </c>
      <c r="N4941">
        <v>8.2100000000000009</v>
      </c>
      <c r="O4941">
        <v>0</v>
      </c>
      <c r="P4941">
        <v>545</v>
      </c>
      <c r="Q4941">
        <v>0</v>
      </c>
      <c r="R4941">
        <v>0</v>
      </c>
      <c r="S4941">
        <v>0</v>
      </c>
      <c r="T4941">
        <v>41</v>
      </c>
      <c r="U4941">
        <v>0</v>
      </c>
      <c r="V4941">
        <v>0</v>
      </c>
      <c r="W4941">
        <v>0</v>
      </c>
      <c r="X4941">
        <v>863.06329028494281</v>
      </c>
      <c r="Y4941">
        <v>0</v>
      </c>
      <c r="Z4941">
        <v>0</v>
      </c>
      <c r="AA4941">
        <v>0</v>
      </c>
      <c r="AB4941">
        <v>527.2474233769002</v>
      </c>
      <c r="AC4941">
        <v>0</v>
      </c>
      <c r="AD4941">
        <v>0</v>
      </c>
      <c r="AE4941">
        <v>1390.310713661843</v>
      </c>
    </row>
    <row r="4942" spans="1:31" x14ac:dyDescent="0.25">
      <c r="A4942">
        <v>2379877</v>
      </c>
      <c r="B4942">
        <v>1</v>
      </c>
      <c r="C4942" t="s">
        <v>80</v>
      </c>
      <c r="D4942" t="s">
        <v>84</v>
      </c>
      <c r="E4942" t="s">
        <v>184</v>
      </c>
      <c r="F4942" t="s">
        <v>14437</v>
      </c>
      <c r="G4942" t="s">
        <v>292</v>
      </c>
      <c r="H4942" t="s">
        <v>135</v>
      </c>
      <c r="I4942" t="s">
        <v>136</v>
      </c>
      <c r="J4942" t="s">
        <v>137</v>
      </c>
      <c r="K4942" t="s">
        <v>294</v>
      </c>
      <c r="L4942" t="s">
        <v>14438</v>
      </c>
      <c r="M4942" t="s">
        <v>14439</v>
      </c>
      <c r="N4942">
        <v>5.3019444440000001</v>
      </c>
      <c r="O4942">
        <v>0</v>
      </c>
      <c r="P4942">
        <v>1377</v>
      </c>
      <c r="Q4942">
        <v>0</v>
      </c>
      <c r="R4942">
        <v>0</v>
      </c>
      <c r="S4942">
        <v>0</v>
      </c>
      <c r="T4942">
        <v>102</v>
      </c>
      <c r="U4942">
        <v>0</v>
      </c>
      <c r="V4942">
        <v>0</v>
      </c>
      <c r="W4942">
        <v>0</v>
      </c>
      <c r="X4942">
        <v>1582.3774283658986</v>
      </c>
      <c r="Y4942">
        <v>0</v>
      </c>
      <c r="Z4942">
        <v>0</v>
      </c>
      <c r="AA4942">
        <v>0</v>
      </c>
      <c r="AB4942">
        <v>341.53915413103982</v>
      </c>
      <c r="AC4942">
        <v>0</v>
      </c>
      <c r="AD4942">
        <v>0</v>
      </c>
      <c r="AE4942">
        <v>1923.9165824969384</v>
      </c>
    </row>
    <row r="4943" spans="1:31" x14ac:dyDescent="0.25">
      <c r="A4943">
        <v>2379897</v>
      </c>
      <c r="B4943">
        <v>1</v>
      </c>
      <c r="C4943" t="s">
        <v>80</v>
      </c>
      <c r="D4943" t="s">
        <v>108</v>
      </c>
      <c r="E4943" t="s">
        <v>184</v>
      </c>
      <c r="F4943" t="s">
        <v>14019</v>
      </c>
      <c r="G4943" t="s">
        <v>353</v>
      </c>
      <c r="H4943" t="s">
        <v>135</v>
      </c>
      <c r="I4943" t="s">
        <v>136</v>
      </c>
      <c r="J4943" t="s">
        <v>137</v>
      </c>
      <c r="K4943" t="s">
        <v>294</v>
      </c>
      <c r="L4943" t="s">
        <v>14440</v>
      </c>
      <c r="M4943" t="s">
        <v>14441</v>
      </c>
      <c r="N4943">
        <v>8.3022222219999993</v>
      </c>
      <c r="O4943">
        <v>0</v>
      </c>
      <c r="P4943">
        <v>31</v>
      </c>
      <c r="Q4943">
        <v>0</v>
      </c>
      <c r="R4943">
        <v>20</v>
      </c>
      <c r="S4943">
        <v>0</v>
      </c>
      <c r="T4943">
        <v>2</v>
      </c>
      <c r="U4943">
        <v>0</v>
      </c>
      <c r="V4943">
        <v>0</v>
      </c>
      <c r="W4943">
        <v>0</v>
      </c>
      <c r="X4943">
        <v>63.083742721358689</v>
      </c>
      <c r="Y4943">
        <v>0</v>
      </c>
      <c r="Z4943">
        <v>138.87413710548441</v>
      </c>
      <c r="AA4943">
        <v>0</v>
      </c>
      <c r="AB4943">
        <v>37.092387990380125</v>
      </c>
      <c r="AC4943">
        <v>0</v>
      </c>
      <c r="AD4943">
        <v>0</v>
      </c>
      <c r="AE4943">
        <v>239.05026781722324</v>
      </c>
    </row>
    <row r="4944" spans="1:31" x14ac:dyDescent="0.25">
      <c r="A4944">
        <v>2379914</v>
      </c>
      <c r="B4944">
        <v>1</v>
      </c>
      <c r="C4944" t="s">
        <v>80</v>
      </c>
      <c r="D4944" t="s">
        <v>88</v>
      </c>
      <c r="E4944" t="s">
        <v>184</v>
      </c>
      <c r="F4944" t="s">
        <v>14442</v>
      </c>
      <c r="G4944" t="s">
        <v>353</v>
      </c>
      <c r="H4944" t="s">
        <v>135</v>
      </c>
      <c r="I4944" t="s">
        <v>136</v>
      </c>
      <c r="J4944" t="s">
        <v>137</v>
      </c>
      <c r="K4944" t="s">
        <v>294</v>
      </c>
      <c r="L4944" t="s">
        <v>14443</v>
      </c>
      <c r="M4944" t="s">
        <v>14444</v>
      </c>
      <c r="N4944">
        <v>4.9344444440000004</v>
      </c>
      <c r="O4944">
        <v>0</v>
      </c>
      <c r="P4944">
        <v>822</v>
      </c>
      <c r="Q4944">
        <v>0</v>
      </c>
      <c r="R4944">
        <v>0</v>
      </c>
      <c r="S4944">
        <v>0</v>
      </c>
      <c r="T4944">
        <v>64</v>
      </c>
      <c r="U4944">
        <v>0</v>
      </c>
      <c r="V4944">
        <v>0</v>
      </c>
      <c r="W4944">
        <v>0</v>
      </c>
      <c r="X4944">
        <v>1105.8847699293624</v>
      </c>
      <c r="Y4944">
        <v>0</v>
      </c>
      <c r="Z4944">
        <v>0</v>
      </c>
      <c r="AA4944">
        <v>0</v>
      </c>
      <c r="AB4944">
        <v>366.86845029211878</v>
      </c>
      <c r="AC4944">
        <v>0</v>
      </c>
      <c r="AD4944">
        <v>0</v>
      </c>
      <c r="AE4944">
        <v>1472.7532202214811</v>
      </c>
    </row>
    <row r="4945" spans="1:31" x14ac:dyDescent="0.25">
      <c r="A4945">
        <v>2379917</v>
      </c>
      <c r="B4945">
        <v>1</v>
      </c>
      <c r="C4945" t="s">
        <v>80</v>
      </c>
      <c r="D4945" t="s">
        <v>84</v>
      </c>
      <c r="E4945" t="s">
        <v>184</v>
      </c>
      <c r="F4945" t="s">
        <v>14445</v>
      </c>
      <c r="G4945" t="s">
        <v>353</v>
      </c>
      <c r="H4945" t="s">
        <v>135</v>
      </c>
      <c r="I4945" t="s">
        <v>136</v>
      </c>
      <c r="J4945" t="s">
        <v>137</v>
      </c>
      <c r="K4945" t="s">
        <v>294</v>
      </c>
      <c r="L4945" t="s">
        <v>14446</v>
      </c>
      <c r="M4945" t="s">
        <v>14447</v>
      </c>
      <c r="N4945">
        <v>0.8125</v>
      </c>
      <c r="O4945">
        <v>0</v>
      </c>
      <c r="P4945">
        <v>264</v>
      </c>
      <c r="Q4945">
        <v>0</v>
      </c>
      <c r="R4945">
        <v>0</v>
      </c>
      <c r="S4945">
        <v>0</v>
      </c>
      <c r="T4945">
        <v>71</v>
      </c>
      <c r="U4945">
        <v>0</v>
      </c>
      <c r="V4945">
        <v>0</v>
      </c>
      <c r="W4945">
        <v>0</v>
      </c>
      <c r="X4945">
        <v>62.292233830472675</v>
      </c>
      <c r="Y4945">
        <v>0</v>
      </c>
      <c r="Z4945">
        <v>0</v>
      </c>
      <c r="AA4945">
        <v>0</v>
      </c>
      <c r="AB4945">
        <v>197.48577513679683</v>
      </c>
      <c r="AC4945">
        <v>0</v>
      </c>
      <c r="AD4945">
        <v>0</v>
      </c>
      <c r="AE4945">
        <v>259.7780089672695</v>
      </c>
    </row>
    <row r="4946" spans="1:31" x14ac:dyDescent="0.25">
      <c r="A4946">
        <v>2379921</v>
      </c>
      <c r="B4946">
        <v>1</v>
      </c>
      <c r="C4946" t="s">
        <v>81</v>
      </c>
      <c r="D4946" t="s">
        <v>123</v>
      </c>
      <c r="E4946" t="s">
        <v>184</v>
      </c>
      <c r="F4946" t="s">
        <v>14448</v>
      </c>
      <c r="G4946" t="s">
        <v>292</v>
      </c>
      <c r="H4946" t="s">
        <v>135</v>
      </c>
      <c r="I4946" t="s">
        <v>136</v>
      </c>
      <c r="J4946" t="s">
        <v>137</v>
      </c>
      <c r="K4946" t="s">
        <v>294</v>
      </c>
      <c r="L4946" t="s">
        <v>14449</v>
      </c>
      <c r="M4946" t="s">
        <v>14450</v>
      </c>
      <c r="N4946">
        <v>5.5274999999999999</v>
      </c>
      <c r="O4946">
        <v>0</v>
      </c>
      <c r="P4946">
        <v>236</v>
      </c>
      <c r="Q4946">
        <v>0</v>
      </c>
      <c r="R4946">
        <v>0</v>
      </c>
      <c r="S4946">
        <v>0</v>
      </c>
      <c r="T4946">
        <v>79</v>
      </c>
      <c r="U4946">
        <v>0</v>
      </c>
      <c r="V4946">
        <v>0</v>
      </c>
      <c r="W4946">
        <v>0</v>
      </c>
      <c r="X4946">
        <v>267.06196303278881</v>
      </c>
      <c r="Y4946">
        <v>0</v>
      </c>
      <c r="Z4946">
        <v>0</v>
      </c>
      <c r="AA4946">
        <v>0</v>
      </c>
      <c r="AB4946">
        <v>446.03932999903947</v>
      </c>
      <c r="AC4946">
        <v>0</v>
      </c>
      <c r="AD4946">
        <v>0</v>
      </c>
      <c r="AE4946">
        <v>713.10129303182828</v>
      </c>
    </row>
    <row r="4947" spans="1:31" x14ac:dyDescent="0.25">
      <c r="A4947">
        <v>2379946</v>
      </c>
      <c r="B4947">
        <v>1</v>
      </c>
      <c r="C4947" t="s">
        <v>80</v>
      </c>
      <c r="D4947" t="s">
        <v>84</v>
      </c>
      <c r="E4947" t="s">
        <v>184</v>
      </c>
      <c r="F4947" t="s">
        <v>13891</v>
      </c>
      <c r="G4947" t="s">
        <v>353</v>
      </c>
      <c r="H4947" t="s">
        <v>135</v>
      </c>
      <c r="I4947" t="s">
        <v>136</v>
      </c>
      <c r="J4947" t="s">
        <v>137</v>
      </c>
      <c r="K4947" t="s">
        <v>294</v>
      </c>
      <c r="L4947" t="s">
        <v>14451</v>
      </c>
      <c r="M4947" t="s">
        <v>14452</v>
      </c>
      <c r="N4947">
        <v>7.6349999999999998</v>
      </c>
      <c r="O4947">
        <v>0</v>
      </c>
      <c r="P4947">
        <v>960</v>
      </c>
      <c r="Q4947">
        <v>0</v>
      </c>
      <c r="R4947">
        <v>0</v>
      </c>
      <c r="S4947">
        <v>0</v>
      </c>
      <c r="T4947">
        <v>52</v>
      </c>
      <c r="U4947">
        <v>0</v>
      </c>
      <c r="V4947">
        <v>0</v>
      </c>
      <c r="W4947">
        <v>0</v>
      </c>
      <c r="X4947">
        <v>1618.0050309365974</v>
      </c>
      <c r="Y4947">
        <v>0</v>
      </c>
      <c r="Z4947">
        <v>0</v>
      </c>
      <c r="AA4947">
        <v>0</v>
      </c>
      <c r="AB4947">
        <v>286.79323873536271</v>
      </c>
      <c r="AC4947">
        <v>0</v>
      </c>
      <c r="AD4947">
        <v>0</v>
      </c>
      <c r="AE4947">
        <v>1904.79826967196</v>
      </c>
    </row>
    <row r="4948" spans="1:31" x14ac:dyDescent="0.25">
      <c r="A4948">
        <v>2379999</v>
      </c>
      <c r="B4948">
        <v>1</v>
      </c>
      <c r="C4948" t="s">
        <v>80</v>
      </c>
      <c r="D4948" t="s">
        <v>103</v>
      </c>
      <c r="E4948" t="s">
        <v>184</v>
      </c>
      <c r="F4948" t="s">
        <v>14453</v>
      </c>
      <c r="G4948" t="s">
        <v>189</v>
      </c>
      <c r="H4948" t="s">
        <v>135</v>
      </c>
      <c r="I4948" t="s">
        <v>136</v>
      </c>
      <c r="J4948" t="s">
        <v>137</v>
      </c>
      <c r="K4948" t="s">
        <v>138</v>
      </c>
      <c r="L4948" t="s">
        <v>14454</v>
      </c>
      <c r="M4948" t="s">
        <v>14455</v>
      </c>
      <c r="N4948">
        <v>1.193888888</v>
      </c>
      <c r="O4948">
        <v>0</v>
      </c>
      <c r="P4948">
        <v>13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6.3953017234041685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6.3953017234041685</v>
      </c>
    </row>
    <row r="4949" spans="1:31" x14ac:dyDescent="0.25">
      <c r="A4949">
        <v>2380017</v>
      </c>
      <c r="B4949">
        <v>1</v>
      </c>
      <c r="C4949" t="s">
        <v>80</v>
      </c>
      <c r="D4949" t="s">
        <v>90</v>
      </c>
      <c r="E4949" t="s">
        <v>184</v>
      </c>
      <c r="F4949" t="s">
        <v>14456</v>
      </c>
      <c r="G4949" t="s">
        <v>495</v>
      </c>
      <c r="H4949" t="s">
        <v>135</v>
      </c>
      <c r="I4949" t="s">
        <v>136</v>
      </c>
      <c r="J4949" t="s">
        <v>137</v>
      </c>
      <c r="K4949" t="s">
        <v>138</v>
      </c>
      <c r="L4949" t="s">
        <v>14457</v>
      </c>
      <c r="M4949" t="s">
        <v>14458</v>
      </c>
      <c r="N4949">
        <v>0.60888888799999996</v>
      </c>
      <c r="O4949">
        <v>0</v>
      </c>
      <c r="P4949">
        <v>615</v>
      </c>
      <c r="Q4949">
        <v>0</v>
      </c>
      <c r="R4949">
        <v>0</v>
      </c>
      <c r="S4949">
        <v>0</v>
      </c>
      <c r="T4949">
        <v>79</v>
      </c>
      <c r="U4949">
        <v>0</v>
      </c>
      <c r="V4949">
        <v>0</v>
      </c>
      <c r="W4949">
        <v>0</v>
      </c>
      <c r="X4949">
        <v>108.77318373598932</v>
      </c>
      <c r="Y4949">
        <v>0</v>
      </c>
      <c r="Z4949">
        <v>0</v>
      </c>
      <c r="AA4949">
        <v>0</v>
      </c>
      <c r="AB4949">
        <v>77.889902815226563</v>
      </c>
      <c r="AC4949">
        <v>0</v>
      </c>
      <c r="AD4949">
        <v>0</v>
      </c>
      <c r="AE4949">
        <v>186.66308655121588</v>
      </c>
    </row>
    <row r="4950" spans="1:31" x14ac:dyDescent="0.25">
      <c r="A4950">
        <v>2380018</v>
      </c>
      <c r="B4950">
        <v>1</v>
      </c>
      <c r="C4950" t="s">
        <v>80</v>
      </c>
      <c r="D4950" t="s">
        <v>82</v>
      </c>
      <c r="E4950" t="s">
        <v>184</v>
      </c>
      <c r="F4950" t="s">
        <v>14459</v>
      </c>
      <c r="G4950" t="s">
        <v>161</v>
      </c>
      <c r="H4950" t="s">
        <v>135</v>
      </c>
      <c r="I4950" t="s">
        <v>136</v>
      </c>
      <c r="J4950" t="s">
        <v>137</v>
      </c>
      <c r="K4950" t="s">
        <v>138</v>
      </c>
      <c r="L4950" t="s">
        <v>14460</v>
      </c>
      <c r="M4950" t="s">
        <v>14461</v>
      </c>
      <c r="N4950">
        <v>0.31555555499999999</v>
      </c>
      <c r="O4950">
        <v>0</v>
      </c>
      <c r="P4950">
        <v>2</v>
      </c>
      <c r="Q4950">
        <v>0</v>
      </c>
      <c r="R4950">
        <v>0</v>
      </c>
      <c r="S4950">
        <v>0</v>
      </c>
      <c r="T4950">
        <v>47</v>
      </c>
      <c r="U4950">
        <v>0</v>
      </c>
      <c r="V4950">
        <v>1</v>
      </c>
      <c r="W4950">
        <v>0</v>
      </c>
      <c r="X4950">
        <v>7.6387740942199994E-2</v>
      </c>
      <c r="Y4950">
        <v>0</v>
      </c>
      <c r="Z4950">
        <v>0</v>
      </c>
      <c r="AA4950">
        <v>0</v>
      </c>
      <c r="AB4950">
        <v>59.066882173980026</v>
      </c>
      <c r="AC4950">
        <v>0</v>
      </c>
      <c r="AD4950">
        <v>18.5610267978705</v>
      </c>
      <c r="AE4950">
        <v>77.704296712792726</v>
      </c>
    </row>
    <row r="4951" spans="1:31" x14ac:dyDescent="0.25">
      <c r="A4951">
        <v>2380020</v>
      </c>
      <c r="B4951">
        <v>1</v>
      </c>
      <c r="C4951" t="s">
        <v>80</v>
      </c>
      <c r="D4951" t="s">
        <v>108</v>
      </c>
      <c r="E4951" t="s">
        <v>184</v>
      </c>
      <c r="F4951" t="s">
        <v>14462</v>
      </c>
      <c r="G4951" t="s">
        <v>594</v>
      </c>
      <c r="H4951" t="s">
        <v>135</v>
      </c>
      <c r="I4951" t="s">
        <v>136</v>
      </c>
      <c r="J4951" t="s">
        <v>137</v>
      </c>
      <c r="K4951" t="s">
        <v>138</v>
      </c>
      <c r="L4951" t="s">
        <v>14463</v>
      </c>
      <c r="M4951" t="s">
        <v>14464</v>
      </c>
      <c r="N4951">
        <v>0.53055555499999996</v>
      </c>
      <c r="O4951">
        <v>0</v>
      </c>
      <c r="P4951">
        <v>76</v>
      </c>
      <c r="Q4951">
        <v>0</v>
      </c>
      <c r="R4951">
        <v>11</v>
      </c>
      <c r="S4951">
        <v>0</v>
      </c>
      <c r="T4951">
        <v>3</v>
      </c>
      <c r="U4951">
        <v>0</v>
      </c>
      <c r="V4951">
        <v>0</v>
      </c>
      <c r="W4951">
        <v>0</v>
      </c>
      <c r="X4951">
        <v>4.7740385610146676</v>
      </c>
      <c r="Y4951">
        <v>0</v>
      </c>
      <c r="Z4951">
        <v>11.566545632154332</v>
      </c>
      <c r="AA4951">
        <v>0</v>
      </c>
      <c r="AB4951">
        <v>6.3394921987083339E-2</v>
      </c>
      <c r="AC4951">
        <v>0</v>
      </c>
      <c r="AD4951">
        <v>0</v>
      </c>
      <c r="AE4951">
        <v>16.403979115156083</v>
      </c>
    </row>
    <row r="4952" spans="1:31" x14ac:dyDescent="0.25">
      <c r="A4952">
        <v>2380034</v>
      </c>
      <c r="B4952">
        <v>1</v>
      </c>
      <c r="C4952" t="s">
        <v>81</v>
      </c>
      <c r="D4952" t="s">
        <v>114</v>
      </c>
      <c r="E4952" t="s">
        <v>184</v>
      </c>
      <c r="F4952" t="s">
        <v>14465</v>
      </c>
      <c r="G4952" t="s">
        <v>867</v>
      </c>
      <c r="H4952" t="s">
        <v>135</v>
      </c>
      <c r="I4952" t="s">
        <v>136</v>
      </c>
      <c r="J4952" t="s">
        <v>137</v>
      </c>
      <c r="K4952" t="s">
        <v>138</v>
      </c>
      <c r="L4952" t="s">
        <v>14466</v>
      </c>
      <c r="M4952" t="s">
        <v>14467</v>
      </c>
      <c r="N4952">
        <v>2.7116666660000002</v>
      </c>
      <c r="O4952">
        <v>0</v>
      </c>
      <c r="P4952">
        <v>29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11.707066153320957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11.707066153320957</v>
      </c>
    </row>
    <row r="4953" spans="1:31" x14ac:dyDescent="0.25">
      <c r="A4953">
        <v>2380045</v>
      </c>
      <c r="B4953">
        <v>1</v>
      </c>
      <c r="C4953" t="s">
        <v>80</v>
      </c>
      <c r="D4953" t="s">
        <v>105</v>
      </c>
      <c r="E4953" t="s">
        <v>184</v>
      </c>
      <c r="F4953" t="s">
        <v>14468</v>
      </c>
      <c r="G4953" t="s">
        <v>292</v>
      </c>
      <c r="H4953" t="s">
        <v>135</v>
      </c>
      <c r="I4953" t="s">
        <v>136</v>
      </c>
      <c r="J4953" t="s">
        <v>137</v>
      </c>
      <c r="K4953" t="s">
        <v>294</v>
      </c>
      <c r="L4953" t="s">
        <v>14469</v>
      </c>
      <c r="M4953" t="s">
        <v>14470</v>
      </c>
      <c r="N4953">
        <v>1.7455555549999999</v>
      </c>
      <c r="O4953">
        <v>0</v>
      </c>
      <c r="P4953">
        <v>192</v>
      </c>
      <c r="Q4953">
        <v>0</v>
      </c>
      <c r="R4953">
        <v>0</v>
      </c>
      <c r="S4953">
        <v>0</v>
      </c>
      <c r="T4953">
        <v>3</v>
      </c>
      <c r="U4953">
        <v>0</v>
      </c>
      <c r="V4953">
        <v>0</v>
      </c>
      <c r="W4953">
        <v>0</v>
      </c>
      <c r="X4953">
        <v>69.137618256910272</v>
      </c>
      <c r="Y4953">
        <v>0</v>
      </c>
      <c r="Z4953">
        <v>0</v>
      </c>
      <c r="AA4953">
        <v>0</v>
      </c>
      <c r="AB4953">
        <v>4.9394169594291677</v>
      </c>
      <c r="AC4953">
        <v>0</v>
      </c>
      <c r="AD4953">
        <v>0</v>
      </c>
      <c r="AE4953">
        <v>74.077035216339439</v>
      </c>
    </row>
    <row r="4954" spans="1:31" x14ac:dyDescent="0.25">
      <c r="A4954">
        <v>2380081</v>
      </c>
      <c r="B4954">
        <v>1</v>
      </c>
      <c r="C4954" t="s">
        <v>81</v>
      </c>
      <c r="D4954" t="s">
        <v>128</v>
      </c>
      <c r="E4954" t="s">
        <v>184</v>
      </c>
      <c r="F4954" t="s">
        <v>14471</v>
      </c>
      <c r="G4954" t="s">
        <v>199</v>
      </c>
      <c r="H4954" t="s">
        <v>135</v>
      </c>
      <c r="I4954" t="s">
        <v>136</v>
      </c>
      <c r="J4954" t="s">
        <v>137</v>
      </c>
      <c r="K4954" t="s">
        <v>138</v>
      </c>
      <c r="L4954" t="s">
        <v>14472</v>
      </c>
      <c r="M4954" t="s">
        <v>14473</v>
      </c>
      <c r="N4954">
        <v>2.7497222219999999</v>
      </c>
      <c r="O4954">
        <v>0</v>
      </c>
      <c r="P4954">
        <v>123</v>
      </c>
      <c r="Q4954">
        <v>0</v>
      </c>
      <c r="R4954">
        <v>0</v>
      </c>
      <c r="S4954">
        <v>0</v>
      </c>
      <c r="T4954">
        <v>11</v>
      </c>
      <c r="U4954">
        <v>0</v>
      </c>
      <c r="V4954">
        <v>0</v>
      </c>
      <c r="W4954">
        <v>0</v>
      </c>
      <c r="X4954">
        <v>44.579462394205912</v>
      </c>
      <c r="Y4954">
        <v>0</v>
      </c>
      <c r="Z4954">
        <v>0</v>
      </c>
      <c r="AA4954">
        <v>0</v>
      </c>
      <c r="AB4954">
        <v>11.702867834177068</v>
      </c>
      <c r="AC4954">
        <v>0</v>
      </c>
      <c r="AD4954">
        <v>0</v>
      </c>
      <c r="AE4954">
        <v>56.282330228382982</v>
      </c>
    </row>
    <row r="4955" spans="1:31" x14ac:dyDescent="0.25">
      <c r="A4955">
        <v>2380149</v>
      </c>
      <c r="B4955">
        <v>1</v>
      </c>
      <c r="C4955" t="s">
        <v>80</v>
      </c>
      <c r="D4955" t="s">
        <v>95</v>
      </c>
      <c r="E4955" t="s">
        <v>184</v>
      </c>
      <c r="F4955" t="s">
        <v>14474</v>
      </c>
      <c r="G4955" t="s">
        <v>199</v>
      </c>
      <c r="H4955" t="s">
        <v>135</v>
      </c>
      <c r="I4955" t="s">
        <v>136</v>
      </c>
      <c r="J4955" t="s">
        <v>137</v>
      </c>
      <c r="K4955" t="s">
        <v>138</v>
      </c>
      <c r="L4955" t="s">
        <v>14475</v>
      </c>
      <c r="M4955" t="s">
        <v>14476</v>
      </c>
      <c r="N4955">
        <v>0.94944444400000005</v>
      </c>
      <c r="O4955">
        <v>0</v>
      </c>
      <c r="P4955">
        <v>15</v>
      </c>
      <c r="Q4955">
        <v>0</v>
      </c>
      <c r="R4955">
        <v>1</v>
      </c>
      <c r="S4955">
        <v>0</v>
      </c>
      <c r="T4955">
        <v>1</v>
      </c>
      <c r="U4955">
        <v>0</v>
      </c>
      <c r="V4955">
        <v>0</v>
      </c>
      <c r="W4955">
        <v>0</v>
      </c>
      <c r="X4955">
        <v>1.179741202453267</v>
      </c>
      <c r="Y4955">
        <v>0</v>
      </c>
      <c r="Z4955">
        <v>0.18724399556000001</v>
      </c>
      <c r="AA4955">
        <v>0</v>
      </c>
      <c r="AB4955">
        <v>0</v>
      </c>
      <c r="AC4955">
        <v>0</v>
      </c>
      <c r="AD4955">
        <v>0</v>
      </c>
      <c r="AE4955">
        <v>1.366985198013267</v>
      </c>
    </row>
    <row r="4956" spans="1:31" x14ac:dyDescent="0.25">
      <c r="A4956">
        <v>2380306</v>
      </c>
      <c r="B4956">
        <v>1</v>
      </c>
      <c r="C4956" t="s">
        <v>81</v>
      </c>
      <c r="D4956" t="s">
        <v>123</v>
      </c>
      <c r="E4956" t="s">
        <v>184</v>
      </c>
      <c r="F4956" t="s">
        <v>14477</v>
      </c>
      <c r="G4956" t="s">
        <v>384</v>
      </c>
      <c r="H4956" t="s">
        <v>135</v>
      </c>
      <c r="I4956" t="s">
        <v>136</v>
      </c>
      <c r="J4956" t="s">
        <v>3</v>
      </c>
      <c r="K4956" t="s">
        <v>138</v>
      </c>
      <c r="L4956" t="s">
        <v>14478</v>
      </c>
      <c r="M4956" t="s">
        <v>14479</v>
      </c>
      <c r="N4956">
        <v>3.3561111110000001</v>
      </c>
      <c r="O4956">
        <v>0</v>
      </c>
      <c r="P4956">
        <v>0</v>
      </c>
      <c r="Q4956">
        <v>0</v>
      </c>
      <c r="R4956">
        <v>13</v>
      </c>
      <c r="S4956">
        <v>0</v>
      </c>
      <c r="T4956">
        <v>3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44.528219112729332</v>
      </c>
      <c r="AA4956">
        <v>0</v>
      </c>
      <c r="AB4956">
        <v>10.347490375902167</v>
      </c>
      <c r="AC4956">
        <v>0</v>
      </c>
      <c r="AD4956">
        <v>0</v>
      </c>
      <c r="AE4956">
        <v>54.8757094886315</v>
      </c>
    </row>
    <row r="4957" spans="1:31" x14ac:dyDescent="0.25">
      <c r="A4957">
        <v>2380382</v>
      </c>
      <c r="B4957">
        <v>1</v>
      </c>
      <c r="C4957" t="s">
        <v>80</v>
      </c>
      <c r="D4957" t="s">
        <v>86</v>
      </c>
      <c r="E4957" t="s">
        <v>184</v>
      </c>
      <c r="F4957" t="s">
        <v>14480</v>
      </c>
      <c r="G4957" t="s">
        <v>353</v>
      </c>
      <c r="H4957" t="s">
        <v>135</v>
      </c>
      <c r="I4957" t="s">
        <v>136</v>
      </c>
      <c r="J4957" t="s">
        <v>137</v>
      </c>
      <c r="K4957" t="s">
        <v>294</v>
      </c>
      <c r="L4957" t="s">
        <v>14481</v>
      </c>
      <c r="M4957" t="s">
        <v>14482</v>
      </c>
      <c r="N4957">
        <v>3.4502777770000002</v>
      </c>
      <c r="O4957">
        <v>0</v>
      </c>
      <c r="P4957">
        <v>29</v>
      </c>
      <c r="Q4957">
        <v>0</v>
      </c>
      <c r="R4957">
        <v>13</v>
      </c>
      <c r="S4957">
        <v>0</v>
      </c>
      <c r="T4957">
        <v>7</v>
      </c>
      <c r="U4957">
        <v>0</v>
      </c>
      <c r="V4957">
        <v>0</v>
      </c>
      <c r="W4957">
        <v>0</v>
      </c>
      <c r="X4957">
        <v>189.65934131182127</v>
      </c>
      <c r="Y4957">
        <v>0</v>
      </c>
      <c r="Z4957">
        <v>41.715123048126884</v>
      </c>
      <c r="AA4957">
        <v>0</v>
      </c>
      <c r="AB4957">
        <v>21.868289436801998</v>
      </c>
      <c r="AC4957">
        <v>0</v>
      </c>
      <c r="AD4957">
        <v>0</v>
      </c>
      <c r="AE4957">
        <v>253.24275379675015</v>
      </c>
    </row>
    <row r="4958" spans="1:31" x14ac:dyDescent="0.25">
      <c r="A4958">
        <v>2380405</v>
      </c>
      <c r="B4958">
        <v>1</v>
      </c>
      <c r="C4958" t="s">
        <v>80</v>
      </c>
      <c r="D4958" t="s">
        <v>88</v>
      </c>
      <c r="E4958" t="s">
        <v>184</v>
      </c>
      <c r="F4958" t="s">
        <v>14483</v>
      </c>
      <c r="G4958" t="s">
        <v>353</v>
      </c>
      <c r="H4958" t="s">
        <v>135</v>
      </c>
      <c r="I4958" t="s">
        <v>136</v>
      </c>
      <c r="J4958" t="s">
        <v>137</v>
      </c>
      <c r="K4958" t="s">
        <v>294</v>
      </c>
      <c r="L4958" t="s">
        <v>14484</v>
      </c>
      <c r="M4958" t="s">
        <v>14485</v>
      </c>
      <c r="N4958">
        <v>0.34833333300000002</v>
      </c>
      <c r="O4958">
        <v>0</v>
      </c>
      <c r="P4958">
        <v>408</v>
      </c>
      <c r="Q4958">
        <v>0</v>
      </c>
      <c r="R4958">
        <v>0</v>
      </c>
      <c r="S4958">
        <v>0</v>
      </c>
      <c r="T4958">
        <v>15</v>
      </c>
      <c r="U4958">
        <v>0</v>
      </c>
      <c r="V4958">
        <v>0</v>
      </c>
      <c r="W4958">
        <v>0</v>
      </c>
      <c r="X4958">
        <v>34.93319350917676</v>
      </c>
      <c r="Y4958">
        <v>0</v>
      </c>
      <c r="Z4958">
        <v>0</v>
      </c>
      <c r="AA4958">
        <v>0</v>
      </c>
      <c r="AB4958">
        <v>4.7515554701706666</v>
      </c>
      <c r="AC4958">
        <v>0</v>
      </c>
      <c r="AD4958">
        <v>0</v>
      </c>
      <c r="AE4958">
        <v>39.684748979347425</v>
      </c>
    </row>
    <row r="4959" spans="1:31" x14ac:dyDescent="0.25">
      <c r="A4959">
        <v>2380423</v>
      </c>
      <c r="B4959">
        <v>1</v>
      </c>
      <c r="C4959" t="s">
        <v>80</v>
      </c>
      <c r="D4959" t="s">
        <v>108</v>
      </c>
      <c r="E4959" t="s">
        <v>184</v>
      </c>
      <c r="F4959" t="s">
        <v>14486</v>
      </c>
      <c r="G4959" t="s">
        <v>199</v>
      </c>
      <c r="H4959" t="s">
        <v>135</v>
      </c>
      <c r="I4959" t="s">
        <v>136</v>
      </c>
      <c r="J4959" t="s">
        <v>137</v>
      </c>
      <c r="K4959" t="s">
        <v>138</v>
      </c>
      <c r="L4959" t="s">
        <v>14487</v>
      </c>
      <c r="M4959" t="s">
        <v>14488</v>
      </c>
      <c r="N4959">
        <v>4.3858333329999999</v>
      </c>
      <c r="O4959">
        <v>0</v>
      </c>
      <c r="P4959">
        <v>15</v>
      </c>
      <c r="Q4959">
        <v>0</v>
      </c>
      <c r="R4959">
        <v>18</v>
      </c>
      <c r="S4959">
        <v>0</v>
      </c>
      <c r="T4959">
        <v>10</v>
      </c>
      <c r="U4959">
        <v>0</v>
      </c>
      <c r="V4959">
        <v>0</v>
      </c>
      <c r="W4959">
        <v>0</v>
      </c>
      <c r="X4959">
        <v>36.093619299796572</v>
      </c>
      <c r="Y4959">
        <v>0</v>
      </c>
      <c r="Z4959">
        <v>270.14122217423051</v>
      </c>
      <c r="AA4959">
        <v>0</v>
      </c>
      <c r="AB4959">
        <v>45.921835811685469</v>
      </c>
      <c r="AC4959">
        <v>0</v>
      </c>
      <c r="AD4959">
        <v>0</v>
      </c>
      <c r="AE4959">
        <v>352.15667728571253</v>
      </c>
    </row>
    <row r="4960" spans="1:31" x14ac:dyDescent="0.25">
      <c r="A4960">
        <v>2380435</v>
      </c>
      <c r="B4960">
        <v>1</v>
      </c>
      <c r="C4960" t="s">
        <v>80</v>
      </c>
      <c r="D4960" t="s">
        <v>98</v>
      </c>
      <c r="E4960" t="s">
        <v>184</v>
      </c>
      <c r="F4960" t="s">
        <v>14489</v>
      </c>
      <c r="G4960" t="s">
        <v>161</v>
      </c>
      <c r="H4960" t="s">
        <v>135</v>
      </c>
      <c r="I4960" t="s">
        <v>136</v>
      </c>
      <c r="J4960" t="s">
        <v>137</v>
      </c>
      <c r="K4960" t="s">
        <v>138</v>
      </c>
      <c r="L4960" t="s">
        <v>14490</v>
      </c>
      <c r="M4960" t="s">
        <v>14491</v>
      </c>
      <c r="N4960">
        <v>2.1133333329999999</v>
      </c>
      <c r="O4960">
        <v>0</v>
      </c>
      <c r="P4960">
        <v>281</v>
      </c>
      <c r="Q4960">
        <v>0</v>
      </c>
      <c r="R4960">
        <v>0</v>
      </c>
      <c r="S4960">
        <v>0</v>
      </c>
      <c r="T4960">
        <v>9</v>
      </c>
      <c r="U4960">
        <v>0</v>
      </c>
      <c r="V4960">
        <v>0</v>
      </c>
      <c r="W4960">
        <v>0</v>
      </c>
      <c r="X4960">
        <v>129.03708156656219</v>
      </c>
      <c r="Y4960">
        <v>0</v>
      </c>
      <c r="Z4960">
        <v>0</v>
      </c>
      <c r="AA4960">
        <v>0</v>
      </c>
      <c r="AB4960">
        <v>20.271501296641201</v>
      </c>
      <c r="AC4960">
        <v>0</v>
      </c>
      <c r="AD4960">
        <v>0</v>
      </c>
      <c r="AE4960">
        <v>149.30858286320338</v>
      </c>
    </row>
    <row r="4961" spans="1:31" x14ac:dyDescent="0.25">
      <c r="A4961">
        <v>2380561</v>
      </c>
      <c r="B4961">
        <v>1</v>
      </c>
      <c r="C4961" t="s">
        <v>80</v>
      </c>
      <c r="D4961" t="s">
        <v>88</v>
      </c>
      <c r="E4961" t="s">
        <v>184</v>
      </c>
      <c r="F4961" t="s">
        <v>14492</v>
      </c>
      <c r="G4961" t="s">
        <v>353</v>
      </c>
      <c r="H4961" t="s">
        <v>135</v>
      </c>
      <c r="I4961" t="s">
        <v>136</v>
      </c>
      <c r="J4961" t="s">
        <v>137</v>
      </c>
      <c r="K4961" t="s">
        <v>294</v>
      </c>
      <c r="L4961" t="s">
        <v>14493</v>
      </c>
      <c r="M4961" t="s">
        <v>14494</v>
      </c>
      <c r="N4961">
        <v>0.66527777700000001</v>
      </c>
      <c r="O4961">
        <v>0</v>
      </c>
      <c r="P4961">
        <v>351</v>
      </c>
      <c r="Q4961">
        <v>0</v>
      </c>
      <c r="R4961">
        <v>0</v>
      </c>
      <c r="S4961">
        <v>0</v>
      </c>
      <c r="T4961">
        <v>10</v>
      </c>
      <c r="U4961">
        <v>0</v>
      </c>
      <c r="V4961">
        <v>0</v>
      </c>
      <c r="W4961">
        <v>0</v>
      </c>
      <c r="X4961">
        <v>58.364798647994128</v>
      </c>
      <c r="Y4961">
        <v>0</v>
      </c>
      <c r="Z4961">
        <v>0</v>
      </c>
      <c r="AA4961">
        <v>0</v>
      </c>
      <c r="AB4961">
        <v>5.5627641607319163</v>
      </c>
      <c r="AC4961">
        <v>0</v>
      </c>
      <c r="AD4961">
        <v>0</v>
      </c>
      <c r="AE4961">
        <v>63.927562808726044</v>
      </c>
    </row>
    <row r="4962" spans="1:31" x14ac:dyDescent="0.25">
      <c r="A4962">
        <v>2380574</v>
      </c>
      <c r="B4962">
        <v>1</v>
      </c>
      <c r="C4962" t="s">
        <v>80</v>
      </c>
      <c r="D4962" t="s">
        <v>94</v>
      </c>
      <c r="E4962" t="s">
        <v>184</v>
      </c>
      <c r="F4962" t="s">
        <v>13829</v>
      </c>
      <c r="G4962" t="s">
        <v>13830</v>
      </c>
      <c r="H4962" t="s">
        <v>135</v>
      </c>
      <c r="I4962" t="s">
        <v>136</v>
      </c>
      <c r="J4962" t="s">
        <v>137</v>
      </c>
      <c r="K4962" t="s">
        <v>138</v>
      </c>
      <c r="L4962" t="s">
        <v>14495</v>
      </c>
      <c r="M4962" t="s">
        <v>14496</v>
      </c>
      <c r="N4962">
        <v>3.4436111110000001</v>
      </c>
      <c r="O4962">
        <v>0</v>
      </c>
      <c r="P4962">
        <v>251</v>
      </c>
      <c r="Q4962">
        <v>0</v>
      </c>
      <c r="R4962">
        <v>3</v>
      </c>
      <c r="S4962">
        <v>0</v>
      </c>
      <c r="T4962">
        <v>14</v>
      </c>
      <c r="U4962">
        <v>0</v>
      </c>
      <c r="V4962">
        <v>0</v>
      </c>
      <c r="W4962">
        <v>0</v>
      </c>
      <c r="X4962">
        <v>168.7837146769439</v>
      </c>
      <c r="Y4962">
        <v>0</v>
      </c>
      <c r="Z4962">
        <v>3.1175828983898501</v>
      </c>
      <c r="AA4962">
        <v>0</v>
      </c>
      <c r="AB4962">
        <v>27.2127923828684</v>
      </c>
      <c r="AC4962">
        <v>0</v>
      </c>
      <c r="AD4962">
        <v>0</v>
      </c>
      <c r="AE4962">
        <v>199.11408995820216</v>
      </c>
    </row>
    <row r="4963" spans="1:31" x14ac:dyDescent="0.25">
      <c r="A4963">
        <v>2380721</v>
      </c>
      <c r="B4963">
        <v>1</v>
      </c>
      <c r="C4963" t="s">
        <v>80</v>
      </c>
      <c r="D4963" t="s">
        <v>82</v>
      </c>
      <c r="E4963" t="s">
        <v>184</v>
      </c>
      <c r="F4963" t="s">
        <v>14497</v>
      </c>
      <c r="G4963" t="s">
        <v>384</v>
      </c>
      <c r="H4963" t="s">
        <v>135</v>
      </c>
      <c r="I4963" t="s">
        <v>136</v>
      </c>
      <c r="J4963" t="s">
        <v>3</v>
      </c>
      <c r="K4963" t="s">
        <v>138</v>
      </c>
      <c r="L4963" t="s">
        <v>14498</v>
      </c>
      <c r="M4963" t="s">
        <v>14499</v>
      </c>
      <c r="N4963">
        <v>4.1455555549999996</v>
      </c>
      <c r="O4963">
        <v>0</v>
      </c>
      <c r="P4963">
        <v>204</v>
      </c>
      <c r="Q4963">
        <v>0</v>
      </c>
      <c r="R4963">
        <v>0</v>
      </c>
      <c r="S4963">
        <v>0</v>
      </c>
      <c r="T4963">
        <v>7</v>
      </c>
      <c r="U4963">
        <v>0</v>
      </c>
      <c r="V4963">
        <v>0</v>
      </c>
      <c r="W4963">
        <v>0</v>
      </c>
      <c r="X4963">
        <v>155.68084774673522</v>
      </c>
      <c r="Y4963">
        <v>0</v>
      </c>
      <c r="Z4963">
        <v>0</v>
      </c>
      <c r="AA4963">
        <v>0</v>
      </c>
      <c r="AB4963">
        <v>6.6921141815105658</v>
      </c>
      <c r="AC4963">
        <v>0</v>
      </c>
      <c r="AD4963">
        <v>0</v>
      </c>
      <c r="AE4963">
        <v>162.37296192824579</v>
      </c>
    </row>
    <row r="4964" spans="1:31" x14ac:dyDescent="0.25">
      <c r="A4964">
        <v>2380907</v>
      </c>
      <c r="B4964">
        <v>1</v>
      </c>
      <c r="C4964" t="s">
        <v>81</v>
      </c>
      <c r="D4964" t="s">
        <v>119</v>
      </c>
      <c r="E4964" t="s">
        <v>184</v>
      </c>
      <c r="F4964" t="s">
        <v>14500</v>
      </c>
      <c r="G4964" t="s">
        <v>199</v>
      </c>
      <c r="H4964" t="s">
        <v>135</v>
      </c>
      <c r="I4964" t="s">
        <v>136</v>
      </c>
      <c r="J4964" t="s">
        <v>137</v>
      </c>
      <c r="K4964" t="s">
        <v>138</v>
      </c>
      <c r="L4964" t="s">
        <v>14501</v>
      </c>
      <c r="M4964" t="s">
        <v>14502</v>
      </c>
      <c r="N4964">
        <v>5.9050000000000002</v>
      </c>
      <c r="O4964">
        <v>0</v>
      </c>
      <c r="P4964">
        <v>93</v>
      </c>
      <c r="Q4964">
        <v>0</v>
      </c>
      <c r="R4964">
        <v>35</v>
      </c>
      <c r="S4964">
        <v>0</v>
      </c>
      <c r="T4964">
        <v>8</v>
      </c>
      <c r="U4964">
        <v>0</v>
      </c>
      <c r="V4964">
        <v>0</v>
      </c>
      <c r="W4964">
        <v>0</v>
      </c>
      <c r="X4964">
        <v>61.211840045679466</v>
      </c>
      <c r="Y4964">
        <v>0</v>
      </c>
      <c r="Z4964">
        <v>657.90237113540627</v>
      </c>
      <c r="AA4964">
        <v>0</v>
      </c>
      <c r="AB4964">
        <v>30.683309982862284</v>
      </c>
      <c r="AC4964">
        <v>0</v>
      </c>
      <c r="AD4964">
        <v>0</v>
      </c>
      <c r="AE4964">
        <v>749.79752116394798</v>
      </c>
    </row>
    <row r="4965" spans="1:31" x14ac:dyDescent="0.25">
      <c r="A4965">
        <v>2381115</v>
      </c>
      <c r="B4965">
        <v>1</v>
      </c>
      <c r="C4965" t="s">
        <v>81</v>
      </c>
      <c r="D4965" t="s">
        <v>123</v>
      </c>
      <c r="E4965" t="s">
        <v>184</v>
      </c>
      <c r="F4965" t="s">
        <v>14503</v>
      </c>
      <c r="G4965" t="s">
        <v>199</v>
      </c>
      <c r="H4965" t="s">
        <v>135</v>
      </c>
      <c r="I4965" t="s">
        <v>136</v>
      </c>
      <c r="J4965" t="s">
        <v>137</v>
      </c>
      <c r="K4965" t="s">
        <v>138</v>
      </c>
      <c r="L4965" t="s">
        <v>14504</v>
      </c>
      <c r="M4965" t="s">
        <v>14505</v>
      </c>
      <c r="N4965">
        <v>1.135555555</v>
      </c>
      <c r="O4965">
        <v>0</v>
      </c>
      <c r="P4965">
        <v>57</v>
      </c>
      <c r="Q4965">
        <v>0</v>
      </c>
      <c r="R4965">
        <v>0</v>
      </c>
      <c r="S4965">
        <v>0</v>
      </c>
      <c r="T4965">
        <v>29</v>
      </c>
      <c r="U4965">
        <v>0</v>
      </c>
      <c r="V4965">
        <v>0</v>
      </c>
      <c r="W4965">
        <v>0</v>
      </c>
      <c r="X4965">
        <v>17.442456534551447</v>
      </c>
      <c r="Y4965">
        <v>0</v>
      </c>
      <c r="Z4965">
        <v>0</v>
      </c>
      <c r="AA4965">
        <v>0</v>
      </c>
      <c r="AB4965">
        <v>37.62859327978466</v>
      </c>
      <c r="AC4965">
        <v>0</v>
      </c>
      <c r="AD4965">
        <v>0</v>
      </c>
      <c r="AE4965">
        <v>55.071049814336106</v>
      </c>
    </row>
    <row r="4966" spans="1:31" x14ac:dyDescent="0.25">
      <c r="A4966">
        <v>2381149</v>
      </c>
      <c r="B4966">
        <v>1</v>
      </c>
      <c r="C4966" t="s">
        <v>80</v>
      </c>
      <c r="D4966" t="s">
        <v>82</v>
      </c>
      <c r="E4966" t="s">
        <v>184</v>
      </c>
      <c r="F4966" t="s">
        <v>14506</v>
      </c>
      <c r="G4966" t="s">
        <v>384</v>
      </c>
      <c r="H4966" t="s">
        <v>135</v>
      </c>
      <c r="I4966" t="s">
        <v>136</v>
      </c>
      <c r="J4966" t="s">
        <v>137</v>
      </c>
      <c r="K4966" t="s">
        <v>138</v>
      </c>
      <c r="L4966" t="s">
        <v>14507</v>
      </c>
      <c r="M4966" t="s">
        <v>14508</v>
      </c>
      <c r="N4966">
        <v>1.246388888</v>
      </c>
      <c r="O4966">
        <v>0</v>
      </c>
      <c r="P4966">
        <v>13</v>
      </c>
      <c r="Q4966">
        <v>0</v>
      </c>
      <c r="R4966">
        <v>0</v>
      </c>
      <c r="S4966">
        <v>0</v>
      </c>
      <c r="T4966">
        <v>262</v>
      </c>
      <c r="U4966">
        <v>0</v>
      </c>
      <c r="V4966">
        <v>3</v>
      </c>
      <c r="W4966">
        <v>0</v>
      </c>
      <c r="X4966">
        <v>3.9609526690066668</v>
      </c>
      <c r="Y4966">
        <v>0</v>
      </c>
      <c r="Z4966">
        <v>0</v>
      </c>
      <c r="AA4966">
        <v>0</v>
      </c>
      <c r="AB4966">
        <v>307.4575416668041</v>
      </c>
      <c r="AC4966">
        <v>0</v>
      </c>
      <c r="AD4966">
        <v>50.841950100631024</v>
      </c>
      <c r="AE4966">
        <v>362.26044443644179</v>
      </c>
    </row>
    <row r="4967" spans="1:31" x14ac:dyDescent="0.25">
      <c r="A4967">
        <v>2381301</v>
      </c>
      <c r="B4967">
        <v>1</v>
      </c>
      <c r="C4967" t="s">
        <v>80</v>
      </c>
      <c r="D4967" t="s">
        <v>86</v>
      </c>
      <c r="E4967" t="s">
        <v>184</v>
      </c>
      <c r="F4967" t="s">
        <v>14509</v>
      </c>
      <c r="G4967" t="s">
        <v>199</v>
      </c>
      <c r="H4967" t="s">
        <v>135</v>
      </c>
      <c r="I4967" t="s">
        <v>136</v>
      </c>
      <c r="J4967" t="s">
        <v>137</v>
      </c>
      <c r="K4967" t="s">
        <v>138</v>
      </c>
      <c r="L4967" t="s">
        <v>14510</v>
      </c>
      <c r="M4967" t="s">
        <v>14511</v>
      </c>
      <c r="N4967">
        <v>1.2197222219999999</v>
      </c>
      <c r="O4967">
        <v>0</v>
      </c>
      <c r="P4967">
        <v>71</v>
      </c>
      <c r="Q4967">
        <v>0</v>
      </c>
      <c r="R4967">
        <v>27</v>
      </c>
      <c r="S4967">
        <v>0</v>
      </c>
      <c r="T4967">
        <v>17</v>
      </c>
      <c r="U4967">
        <v>0</v>
      </c>
      <c r="V4967">
        <v>0</v>
      </c>
      <c r="W4967">
        <v>0</v>
      </c>
      <c r="X4967">
        <v>78.755640961379342</v>
      </c>
      <c r="Y4967">
        <v>0</v>
      </c>
      <c r="Z4967">
        <v>27.687562943887173</v>
      </c>
      <c r="AA4967">
        <v>0</v>
      </c>
      <c r="AB4967">
        <v>16.948819874489118</v>
      </c>
      <c r="AC4967">
        <v>0</v>
      </c>
      <c r="AD4967">
        <v>0</v>
      </c>
      <c r="AE4967">
        <v>123.39202377975563</v>
      </c>
    </row>
    <row r="4968" spans="1:31" x14ac:dyDescent="0.25">
      <c r="A4968">
        <v>2381313</v>
      </c>
      <c r="B4968">
        <v>1</v>
      </c>
      <c r="C4968" t="s">
        <v>80</v>
      </c>
      <c r="D4968" t="s">
        <v>89</v>
      </c>
      <c r="E4968" t="s">
        <v>184</v>
      </c>
      <c r="F4968" t="s">
        <v>14512</v>
      </c>
      <c r="G4968" t="s">
        <v>292</v>
      </c>
      <c r="H4968" t="s">
        <v>135</v>
      </c>
      <c r="I4968" t="s">
        <v>136</v>
      </c>
      <c r="J4968" t="s">
        <v>137</v>
      </c>
      <c r="K4968" t="s">
        <v>294</v>
      </c>
      <c r="L4968" t="s">
        <v>14513</v>
      </c>
      <c r="M4968" t="s">
        <v>14514</v>
      </c>
      <c r="N4968">
        <v>2.2061111109999998</v>
      </c>
      <c r="O4968">
        <v>0</v>
      </c>
      <c r="P4968">
        <v>579</v>
      </c>
      <c r="Q4968">
        <v>0</v>
      </c>
      <c r="R4968">
        <v>2</v>
      </c>
      <c r="S4968">
        <v>0</v>
      </c>
      <c r="T4968">
        <v>36</v>
      </c>
      <c r="U4968">
        <v>0</v>
      </c>
      <c r="V4968">
        <v>0</v>
      </c>
      <c r="W4968">
        <v>0</v>
      </c>
      <c r="X4968">
        <v>319.31832831250586</v>
      </c>
      <c r="Y4968">
        <v>0</v>
      </c>
      <c r="Z4968">
        <v>4.0752441216004671</v>
      </c>
      <c r="AA4968">
        <v>0</v>
      </c>
      <c r="AB4968">
        <v>161.2897086658993</v>
      </c>
      <c r="AC4968">
        <v>0</v>
      </c>
      <c r="AD4968">
        <v>0</v>
      </c>
      <c r="AE4968">
        <v>484.68328110000562</v>
      </c>
    </row>
    <row r="4969" spans="1:31" x14ac:dyDescent="0.25">
      <c r="A4969">
        <v>2381323</v>
      </c>
      <c r="B4969">
        <v>1</v>
      </c>
      <c r="C4969" t="s">
        <v>80</v>
      </c>
      <c r="D4969" t="s">
        <v>89</v>
      </c>
      <c r="E4969" t="s">
        <v>184</v>
      </c>
      <c r="F4969" t="s">
        <v>14515</v>
      </c>
      <c r="G4969" t="s">
        <v>292</v>
      </c>
      <c r="H4969" t="s">
        <v>135</v>
      </c>
      <c r="I4969" t="s">
        <v>136</v>
      </c>
      <c r="J4969" t="s">
        <v>137</v>
      </c>
      <c r="K4969" t="s">
        <v>294</v>
      </c>
      <c r="L4969" t="s">
        <v>14516</v>
      </c>
      <c r="M4969" t="s">
        <v>14517</v>
      </c>
      <c r="N4969">
        <v>1.998611111</v>
      </c>
      <c r="O4969">
        <v>0</v>
      </c>
      <c r="P4969">
        <v>247</v>
      </c>
      <c r="Q4969">
        <v>0</v>
      </c>
      <c r="R4969">
        <v>0</v>
      </c>
      <c r="S4969">
        <v>0</v>
      </c>
      <c r="T4969">
        <v>16</v>
      </c>
      <c r="U4969">
        <v>0</v>
      </c>
      <c r="V4969">
        <v>0</v>
      </c>
      <c r="W4969">
        <v>0</v>
      </c>
      <c r="X4969">
        <v>187.97623848498395</v>
      </c>
      <c r="Y4969">
        <v>0</v>
      </c>
      <c r="Z4969">
        <v>0</v>
      </c>
      <c r="AA4969">
        <v>0</v>
      </c>
      <c r="AB4969">
        <v>32.602922410646102</v>
      </c>
      <c r="AC4969">
        <v>0</v>
      </c>
      <c r="AD4969">
        <v>0</v>
      </c>
      <c r="AE4969">
        <v>220.57916089563005</v>
      </c>
    </row>
    <row r="4970" spans="1:31" x14ac:dyDescent="0.25">
      <c r="A4970">
        <v>2381424</v>
      </c>
      <c r="B4970">
        <v>1</v>
      </c>
      <c r="C4970" t="s">
        <v>80</v>
      </c>
      <c r="D4970" t="s">
        <v>103</v>
      </c>
      <c r="E4970" t="s">
        <v>184</v>
      </c>
      <c r="F4970" t="s">
        <v>14518</v>
      </c>
      <c r="G4970" t="s">
        <v>172</v>
      </c>
      <c r="H4970" t="s">
        <v>135</v>
      </c>
      <c r="I4970" t="s">
        <v>136</v>
      </c>
      <c r="J4970" t="s">
        <v>3</v>
      </c>
      <c r="K4970" t="s">
        <v>138</v>
      </c>
      <c r="L4970" t="s">
        <v>14519</v>
      </c>
      <c r="M4970" t="s">
        <v>14520</v>
      </c>
      <c r="N4970">
        <v>1.011111111</v>
      </c>
      <c r="O4970">
        <v>0</v>
      </c>
      <c r="P4970">
        <v>603</v>
      </c>
      <c r="Q4970">
        <v>0</v>
      </c>
      <c r="R4970">
        <v>0</v>
      </c>
      <c r="S4970">
        <v>0</v>
      </c>
      <c r="T4970">
        <v>30</v>
      </c>
      <c r="U4970">
        <v>0</v>
      </c>
      <c r="V4970">
        <v>0</v>
      </c>
      <c r="W4970">
        <v>0</v>
      </c>
      <c r="X4970">
        <v>161.79430444856592</v>
      </c>
      <c r="Y4970">
        <v>0</v>
      </c>
      <c r="Z4970">
        <v>0</v>
      </c>
      <c r="AA4970">
        <v>0</v>
      </c>
      <c r="AB4970">
        <v>33.280269484611573</v>
      </c>
      <c r="AC4970">
        <v>0</v>
      </c>
      <c r="AD4970">
        <v>0</v>
      </c>
      <c r="AE4970">
        <v>195.0745739331775</v>
      </c>
    </row>
    <row r="4971" spans="1:31" x14ac:dyDescent="0.25">
      <c r="A4971">
        <v>2381637</v>
      </c>
      <c r="B4971">
        <v>1</v>
      </c>
      <c r="C4971" t="s">
        <v>80</v>
      </c>
      <c r="D4971" t="s">
        <v>106</v>
      </c>
      <c r="E4971" t="s">
        <v>184</v>
      </c>
      <c r="F4971" t="s">
        <v>14521</v>
      </c>
      <c r="G4971" t="s">
        <v>161</v>
      </c>
      <c r="H4971" t="s">
        <v>135</v>
      </c>
      <c r="I4971" t="s">
        <v>136</v>
      </c>
      <c r="J4971" t="s">
        <v>137</v>
      </c>
      <c r="K4971" t="s">
        <v>138</v>
      </c>
      <c r="L4971" t="s">
        <v>14522</v>
      </c>
      <c r="M4971" t="s">
        <v>14523</v>
      </c>
      <c r="N4971">
        <v>0.57083333300000005</v>
      </c>
      <c r="O4971">
        <v>0</v>
      </c>
      <c r="P4971">
        <v>14</v>
      </c>
      <c r="Q4971">
        <v>0</v>
      </c>
      <c r="R4971">
        <v>1</v>
      </c>
      <c r="S4971">
        <v>0</v>
      </c>
      <c r="T4971">
        <v>17</v>
      </c>
      <c r="U4971">
        <v>0</v>
      </c>
      <c r="V4971">
        <v>0</v>
      </c>
      <c r="W4971">
        <v>0</v>
      </c>
      <c r="X4971">
        <v>3.2486188924199997</v>
      </c>
      <c r="Y4971">
        <v>0</v>
      </c>
      <c r="Z4971">
        <v>1.6462066364121251</v>
      </c>
      <c r="AA4971">
        <v>0</v>
      </c>
      <c r="AB4971">
        <v>9.5969037785280005</v>
      </c>
      <c r="AC4971">
        <v>0</v>
      </c>
      <c r="AD4971">
        <v>0</v>
      </c>
      <c r="AE4971">
        <v>14.491729307360124</v>
      </c>
    </row>
    <row r="4972" spans="1:31" x14ac:dyDescent="0.25">
      <c r="A4972">
        <v>2381650</v>
      </c>
      <c r="B4972">
        <v>1</v>
      </c>
      <c r="C4972" t="s">
        <v>81</v>
      </c>
      <c r="D4972" t="s">
        <v>118</v>
      </c>
      <c r="E4972" t="s">
        <v>184</v>
      </c>
      <c r="F4972" t="s">
        <v>14524</v>
      </c>
      <c r="G4972" t="s">
        <v>199</v>
      </c>
      <c r="H4972" t="s">
        <v>135</v>
      </c>
      <c r="I4972" t="s">
        <v>136</v>
      </c>
      <c r="J4972" t="s">
        <v>137</v>
      </c>
      <c r="K4972" t="s">
        <v>138</v>
      </c>
      <c r="L4972" t="s">
        <v>14525</v>
      </c>
      <c r="M4972" t="s">
        <v>14526</v>
      </c>
      <c r="N4972">
        <v>2.0794444439999999</v>
      </c>
      <c r="O4972">
        <v>0</v>
      </c>
      <c r="P4972">
        <v>14</v>
      </c>
      <c r="Q4972">
        <v>0</v>
      </c>
      <c r="R4972">
        <v>2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4.2317682754096833</v>
      </c>
      <c r="Y4972">
        <v>0</v>
      </c>
      <c r="Z4972">
        <v>2.3574131827833336</v>
      </c>
      <c r="AA4972">
        <v>0</v>
      </c>
      <c r="AB4972">
        <v>0</v>
      </c>
      <c r="AC4972">
        <v>0</v>
      </c>
      <c r="AD4972">
        <v>0</v>
      </c>
      <c r="AE4972">
        <v>6.5891814581930168</v>
      </c>
    </row>
    <row r="4973" spans="1:31" x14ac:dyDescent="0.25">
      <c r="A4973">
        <v>2381656</v>
      </c>
      <c r="B4973">
        <v>1</v>
      </c>
      <c r="C4973" t="s">
        <v>80</v>
      </c>
      <c r="D4973" t="s">
        <v>106</v>
      </c>
      <c r="E4973" t="s">
        <v>184</v>
      </c>
      <c r="F4973" t="s">
        <v>14527</v>
      </c>
      <c r="G4973" t="s">
        <v>161</v>
      </c>
      <c r="H4973" t="s">
        <v>135</v>
      </c>
      <c r="I4973" t="s">
        <v>136</v>
      </c>
      <c r="J4973" t="s">
        <v>137</v>
      </c>
      <c r="K4973" t="s">
        <v>138</v>
      </c>
      <c r="L4973" t="s">
        <v>14528</v>
      </c>
      <c r="M4973" t="s">
        <v>14529</v>
      </c>
      <c r="N4973">
        <v>0.51944444400000001</v>
      </c>
      <c r="O4973">
        <v>0</v>
      </c>
      <c r="P4973">
        <v>515</v>
      </c>
      <c r="Q4973">
        <v>0</v>
      </c>
      <c r="R4973">
        <v>1</v>
      </c>
      <c r="S4973">
        <v>0</v>
      </c>
      <c r="T4973">
        <v>26</v>
      </c>
      <c r="U4973">
        <v>0</v>
      </c>
      <c r="V4973">
        <v>0</v>
      </c>
      <c r="W4973">
        <v>0</v>
      </c>
      <c r="X4973">
        <v>60.668745648138859</v>
      </c>
      <c r="Y4973">
        <v>0</v>
      </c>
      <c r="Z4973">
        <v>0.12869858150508334</v>
      </c>
      <c r="AA4973">
        <v>0</v>
      </c>
      <c r="AB4973">
        <v>12.54078352613625</v>
      </c>
      <c r="AC4973">
        <v>0</v>
      </c>
      <c r="AD4973">
        <v>0</v>
      </c>
      <c r="AE4973">
        <v>73.338227755780196</v>
      </c>
    </row>
    <row r="4974" spans="1:31" x14ac:dyDescent="0.25">
      <c r="A4974">
        <v>2381745</v>
      </c>
      <c r="B4974">
        <v>1</v>
      </c>
      <c r="C4974" t="s">
        <v>80</v>
      </c>
      <c r="D4974" t="s">
        <v>108</v>
      </c>
      <c r="E4974" t="s">
        <v>184</v>
      </c>
      <c r="F4974" t="s">
        <v>14300</v>
      </c>
      <c r="G4974" t="s">
        <v>353</v>
      </c>
      <c r="H4974" t="s">
        <v>135</v>
      </c>
      <c r="I4974" t="s">
        <v>136</v>
      </c>
      <c r="J4974" t="s">
        <v>137</v>
      </c>
      <c r="K4974" t="s">
        <v>294</v>
      </c>
      <c r="L4974" t="s">
        <v>14530</v>
      </c>
      <c r="M4974" t="s">
        <v>14531</v>
      </c>
      <c r="N4974">
        <v>8.8833333329999995</v>
      </c>
      <c r="O4974">
        <v>0</v>
      </c>
      <c r="P4974">
        <v>43</v>
      </c>
      <c r="Q4974">
        <v>0</v>
      </c>
      <c r="R4974">
        <v>16</v>
      </c>
      <c r="S4974">
        <v>0</v>
      </c>
      <c r="T4974">
        <v>7</v>
      </c>
      <c r="U4974">
        <v>0</v>
      </c>
      <c r="V4974">
        <v>0</v>
      </c>
      <c r="W4974">
        <v>0</v>
      </c>
      <c r="X4974">
        <v>114.4976424689473</v>
      </c>
      <c r="Y4974">
        <v>0</v>
      </c>
      <c r="Z4974">
        <v>208.72728676512736</v>
      </c>
      <c r="AA4974">
        <v>0</v>
      </c>
      <c r="AB4974">
        <v>35.769918549559577</v>
      </c>
      <c r="AC4974">
        <v>0</v>
      </c>
      <c r="AD4974">
        <v>0</v>
      </c>
      <c r="AE4974">
        <v>358.99484778363427</v>
      </c>
    </row>
    <row r="4975" spans="1:31" x14ac:dyDescent="0.25">
      <c r="A4975">
        <v>2381775</v>
      </c>
      <c r="B4975">
        <v>1</v>
      </c>
      <c r="C4975" t="s">
        <v>81</v>
      </c>
      <c r="D4975" t="s">
        <v>128</v>
      </c>
      <c r="E4975" t="s">
        <v>184</v>
      </c>
      <c r="F4975" t="s">
        <v>14532</v>
      </c>
      <c r="G4975" t="s">
        <v>199</v>
      </c>
      <c r="H4975" t="s">
        <v>135</v>
      </c>
      <c r="I4975" t="s">
        <v>136</v>
      </c>
      <c r="J4975" t="s">
        <v>137</v>
      </c>
      <c r="K4975" t="s">
        <v>138</v>
      </c>
      <c r="L4975" t="s">
        <v>14533</v>
      </c>
      <c r="M4975" t="s">
        <v>14534</v>
      </c>
      <c r="N4975">
        <v>2.275555555</v>
      </c>
      <c r="O4975">
        <v>0</v>
      </c>
      <c r="P4975">
        <v>15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2.950137012724285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2.950137012724285</v>
      </c>
    </row>
    <row r="4976" spans="1:31" x14ac:dyDescent="0.25">
      <c r="A4976">
        <v>2381776</v>
      </c>
      <c r="B4976">
        <v>1</v>
      </c>
      <c r="C4976" t="s">
        <v>80</v>
      </c>
      <c r="D4976" t="s">
        <v>104</v>
      </c>
      <c r="E4976" t="s">
        <v>184</v>
      </c>
      <c r="F4976" t="s">
        <v>14535</v>
      </c>
      <c r="G4976" t="s">
        <v>292</v>
      </c>
      <c r="H4976" t="s">
        <v>135</v>
      </c>
      <c r="I4976" t="s">
        <v>136</v>
      </c>
      <c r="J4976" t="s">
        <v>137</v>
      </c>
      <c r="K4976" t="s">
        <v>294</v>
      </c>
      <c r="L4976" t="s">
        <v>14536</v>
      </c>
      <c r="M4976" t="s">
        <v>14537</v>
      </c>
      <c r="N4976">
        <v>4.0169444439999999</v>
      </c>
      <c r="O4976">
        <v>0</v>
      </c>
      <c r="P4976">
        <v>791</v>
      </c>
      <c r="Q4976">
        <v>0</v>
      </c>
      <c r="R4976">
        <v>0</v>
      </c>
      <c r="S4976">
        <v>0</v>
      </c>
      <c r="T4976">
        <v>104</v>
      </c>
      <c r="U4976">
        <v>0</v>
      </c>
      <c r="V4976">
        <v>0</v>
      </c>
      <c r="W4976">
        <v>0</v>
      </c>
      <c r="X4976">
        <v>639.29735588247934</v>
      </c>
      <c r="Y4976">
        <v>0</v>
      </c>
      <c r="Z4976">
        <v>0</v>
      </c>
      <c r="AA4976">
        <v>0</v>
      </c>
      <c r="AB4976">
        <v>459.92099548305663</v>
      </c>
      <c r="AC4976">
        <v>0</v>
      </c>
      <c r="AD4976">
        <v>0</v>
      </c>
      <c r="AE4976">
        <v>1099.2183513655359</v>
      </c>
    </row>
    <row r="4977" spans="1:31" x14ac:dyDescent="0.25">
      <c r="A4977">
        <v>2381790</v>
      </c>
      <c r="B4977">
        <v>1</v>
      </c>
      <c r="C4977" t="s">
        <v>80</v>
      </c>
      <c r="D4977" t="s">
        <v>85</v>
      </c>
      <c r="E4977" t="s">
        <v>184</v>
      </c>
      <c r="F4977" t="s">
        <v>14538</v>
      </c>
      <c r="G4977" t="s">
        <v>292</v>
      </c>
      <c r="H4977" t="s">
        <v>135</v>
      </c>
      <c r="I4977" t="s">
        <v>136</v>
      </c>
      <c r="J4977" t="s">
        <v>137</v>
      </c>
      <c r="K4977" t="s">
        <v>294</v>
      </c>
      <c r="L4977" t="s">
        <v>14539</v>
      </c>
      <c r="M4977" t="s">
        <v>14540</v>
      </c>
      <c r="N4977">
        <v>6.460555555</v>
      </c>
      <c r="O4977">
        <v>0</v>
      </c>
      <c r="P4977">
        <v>475</v>
      </c>
      <c r="Q4977">
        <v>0</v>
      </c>
      <c r="R4977">
        <v>0</v>
      </c>
      <c r="S4977">
        <v>0</v>
      </c>
      <c r="T4977">
        <v>86</v>
      </c>
      <c r="U4977">
        <v>0</v>
      </c>
      <c r="V4977">
        <v>0</v>
      </c>
      <c r="W4977">
        <v>0</v>
      </c>
      <c r="X4977">
        <v>855.33488571073781</v>
      </c>
      <c r="Y4977">
        <v>0</v>
      </c>
      <c r="Z4977">
        <v>0</v>
      </c>
      <c r="AA4977">
        <v>0</v>
      </c>
      <c r="AB4977">
        <v>980.72894210321397</v>
      </c>
      <c r="AC4977">
        <v>0</v>
      </c>
      <c r="AD4977">
        <v>0</v>
      </c>
      <c r="AE4977">
        <v>1836.0638278139518</v>
      </c>
    </row>
    <row r="4978" spans="1:31" x14ac:dyDescent="0.25">
      <c r="A4978">
        <v>2381791</v>
      </c>
      <c r="B4978">
        <v>1</v>
      </c>
      <c r="C4978" t="s">
        <v>80</v>
      </c>
      <c r="D4978" t="s">
        <v>83</v>
      </c>
      <c r="E4978" t="s">
        <v>184</v>
      </c>
      <c r="F4978" t="s">
        <v>14541</v>
      </c>
      <c r="G4978" t="s">
        <v>384</v>
      </c>
      <c r="H4978" t="s">
        <v>135</v>
      </c>
      <c r="I4978" t="s">
        <v>136</v>
      </c>
      <c r="J4978" t="s">
        <v>3</v>
      </c>
      <c r="K4978" t="s">
        <v>138</v>
      </c>
      <c r="L4978" t="s">
        <v>14542</v>
      </c>
      <c r="M4978" t="s">
        <v>14543</v>
      </c>
      <c r="N4978">
        <v>9.0766666659999995</v>
      </c>
      <c r="O4978">
        <v>0</v>
      </c>
      <c r="P4978">
        <v>637</v>
      </c>
      <c r="Q4978">
        <v>0</v>
      </c>
      <c r="R4978">
        <v>0</v>
      </c>
      <c r="S4978">
        <v>0</v>
      </c>
      <c r="T4978">
        <v>21</v>
      </c>
      <c r="U4978">
        <v>0</v>
      </c>
      <c r="V4978">
        <v>0</v>
      </c>
      <c r="W4978">
        <v>0</v>
      </c>
      <c r="X4978">
        <v>1596.7877376336344</v>
      </c>
      <c r="Y4978">
        <v>0</v>
      </c>
      <c r="Z4978">
        <v>0</v>
      </c>
      <c r="AA4978">
        <v>0</v>
      </c>
      <c r="AB4978">
        <v>116.1117405018597</v>
      </c>
      <c r="AC4978">
        <v>0</v>
      </c>
      <c r="AD4978">
        <v>0</v>
      </c>
      <c r="AE4978">
        <v>1712.8994781354941</v>
      </c>
    </row>
    <row r="4979" spans="1:31" x14ac:dyDescent="0.25">
      <c r="A4979">
        <v>2381863</v>
      </c>
      <c r="B4979">
        <v>1</v>
      </c>
      <c r="C4979" t="s">
        <v>80</v>
      </c>
      <c r="D4979" t="s">
        <v>86</v>
      </c>
      <c r="E4979" t="s">
        <v>184</v>
      </c>
      <c r="F4979" t="s">
        <v>14337</v>
      </c>
      <c r="G4979" t="s">
        <v>157</v>
      </c>
      <c r="H4979" t="s">
        <v>135</v>
      </c>
      <c r="I4979" t="s">
        <v>136</v>
      </c>
      <c r="J4979" t="s">
        <v>137</v>
      </c>
      <c r="K4979" t="s">
        <v>138</v>
      </c>
      <c r="L4979" t="s">
        <v>14544</v>
      </c>
      <c r="M4979" t="s">
        <v>14545</v>
      </c>
      <c r="N4979">
        <v>2.849444444</v>
      </c>
      <c r="O4979">
        <v>0</v>
      </c>
      <c r="P4979">
        <v>144</v>
      </c>
      <c r="Q4979">
        <v>0</v>
      </c>
      <c r="R4979">
        <v>3</v>
      </c>
      <c r="S4979">
        <v>0</v>
      </c>
      <c r="T4979">
        <v>16</v>
      </c>
      <c r="U4979">
        <v>0</v>
      </c>
      <c r="V4979">
        <v>0</v>
      </c>
      <c r="W4979">
        <v>0</v>
      </c>
      <c r="X4979">
        <v>454.7039345814328</v>
      </c>
      <c r="Y4979">
        <v>0</v>
      </c>
      <c r="Z4979">
        <v>6.4345265935733504</v>
      </c>
      <c r="AA4979">
        <v>0</v>
      </c>
      <c r="AB4979">
        <v>177.90644912406299</v>
      </c>
      <c r="AC4979">
        <v>0</v>
      </c>
      <c r="AD4979">
        <v>0</v>
      </c>
      <c r="AE4979">
        <v>639.04491029906922</v>
      </c>
    </row>
    <row r="4980" spans="1:31" x14ac:dyDescent="0.25">
      <c r="A4980">
        <v>2381920</v>
      </c>
      <c r="B4980">
        <v>1</v>
      </c>
      <c r="C4980" t="s">
        <v>80</v>
      </c>
      <c r="D4980" t="s">
        <v>97</v>
      </c>
      <c r="E4980" t="s">
        <v>184</v>
      </c>
      <c r="F4980" t="s">
        <v>14546</v>
      </c>
      <c r="G4980" t="s">
        <v>161</v>
      </c>
      <c r="H4980" t="s">
        <v>135</v>
      </c>
      <c r="I4980" t="s">
        <v>136</v>
      </c>
      <c r="J4980" t="s">
        <v>137</v>
      </c>
      <c r="K4980" t="s">
        <v>138</v>
      </c>
      <c r="L4980" t="s">
        <v>14547</v>
      </c>
      <c r="M4980" t="s">
        <v>14548</v>
      </c>
      <c r="N4980">
        <v>1.823611111</v>
      </c>
      <c r="O4980">
        <v>0</v>
      </c>
      <c r="P4980">
        <v>127</v>
      </c>
      <c r="Q4980">
        <v>0</v>
      </c>
      <c r="R4980">
        <v>2</v>
      </c>
      <c r="S4980">
        <v>0</v>
      </c>
      <c r="T4980">
        <v>17</v>
      </c>
      <c r="U4980">
        <v>0</v>
      </c>
      <c r="V4980">
        <v>0</v>
      </c>
      <c r="W4980">
        <v>0</v>
      </c>
      <c r="X4980">
        <v>62.978745649485475</v>
      </c>
      <c r="Y4980">
        <v>0</v>
      </c>
      <c r="Z4980">
        <v>0.23661730871946668</v>
      </c>
      <c r="AA4980">
        <v>0</v>
      </c>
      <c r="AB4980">
        <v>36.358893873411731</v>
      </c>
      <c r="AC4980">
        <v>0</v>
      </c>
      <c r="AD4980">
        <v>0</v>
      </c>
      <c r="AE4980">
        <v>99.57425683161668</v>
      </c>
    </row>
    <row r="4981" spans="1:31" x14ac:dyDescent="0.25">
      <c r="A4981">
        <v>2381972</v>
      </c>
      <c r="B4981">
        <v>1</v>
      </c>
      <c r="C4981" t="s">
        <v>80</v>
      </c>
      <c r="D4981" t="s">
        <v>106</v>
      </c>
      <c r="E4981" t="s">
        <v>184</v>
      </c>
      <c r="F4981" t="s">
        <v>14549</v>
      </c>
      <c r="G4981" t="s">
        <v>161</v>
      </c>
      <c r="H4981" t="s">
        <v>135</v>
      </c>
      <c r="I4981" t="s">
        <v>136</v>
      </c>
      <c r="J4981" t="s">
        <v>137</v>
      </c>
      <c r="K4981" t="s">
        <v>138</v>
      </c>
      <c r="L4981" t="s">
        <v>14550</v>
      </c>
      <c r="M4981" t="s">
        <v>14551</v>
      </c>
      <c r="N4981">
        <v>0.51055555500000005</v>
      </c>
      <c r="O4981">
        <v>0</v>
      </c>
      <c r="P4981">
        <v>127</v>
      </c>
      <c r="Q4981">
        <v>0</v>
      </c>
      <c r="R4981">
        <v>1</v>
      </c>
      <c r="S4981">
        <v>0</v>
      </c>
      <c r="T4981">
        <v>15</v>
      </c>
      <c r="U4981">
        <v>0</v>
      </c>
      <c r="V4981">
        <v>0</v>
      </c>
      <c r="W4981">
        <v>0</v>
      </c>
      <c r="X4981">
        <v>10.028656069297265</v>
      </c>
      <c r="Y4981">
        <v>0</v>
      </c>
      <c r="Z4981">
        <v>0.75166109511245005</v>
      </c>
      <c r="AA4981">
        <v>0</v>
      </c>
      <c r="AB4981">
        <v>11.260004075988101</v>
      </c>
      <c r="AC4981">
        <v>0</v>
      </c>
      <c r="AD4981">
        <v>0</v>
      </c>
      <c r="AE4981">
        <v>22.040321240397816</v>
      </c>
    </row>
    <row r="4982" spans="1:31" x14ac:dyDescent="0.25">
      <c r="A4982">
        <v>2381975</v>
      </c>
      <c r="B4982">
        <v>1</v>
      </c>
      <c r="C4982" t="s">
        <v>81</v>
      </c>
      <c r="D4982" t="s">
        <v>128</v>
      </c>
      <c r="E4982" t="s">
        <v>184</v>
      </c>
      <c r="F4982" t="s">
        <v>14471</v>
      </c>
      <c r="G4982" t="s">
        <v>199</v>
      </c>
      <c r="H4982" t="s">
        <v>135</v>
      </c>
      <c r="I4982" t="s">
        <v>136</v>
      </c>
      <c r="J4982" t="s">
        <v>137</v>
      </c>
      <c r="K4982" t="s">
        <v>138</v>
      </c>
      <c r="L4982" t="s">
        <v>14552</v>
      </c>
      <c r="M4982" t="s">
        <v>14553</v>
      </c>
      <c r="N4982">
        <v>4.6397222219999996</v>
      </c>
      <c r="O4982">
        <v>0</v>
      </c>
      <c r="P4982">
        <v>123</v>
      </c>
      <c r="Q4982">
        <v>0</v>
      </c>
      <c r="R4982">
        <v>0</v>
      </c>
      <c r="S4982">
        <v>0</v>
      </c>
      <c r="T4982">
        <v>11</v>
      </c>
      <c r="U4982">
        <v>0</v>
      </c>
      <c r="V4982">
        <v>0</v>
      </c>
      <c r="W4982">
        <v>0</v>
      </c>
      <c r="X4982">
        <v>82.662859756845492</v>
      </c>
      <c r="Y4982">
        <v>0</v>
      </c>
      <c r="Z4982">
        <v>0</v>
      </c>
      <c r="AA4982">
        <v>0</v>
      </c>
      <c r="AB4982">
        <v>16.55572632757962</v>
      </c>
      <c r="AC4982">
        <v>0</v>
      </c>
      <c r="AD4982">
        <v>0</v>
      </c>
      <c r="AE4982">
        <v>99.218586084425112</v>
      </c>
    </row>
    <row r="4983" spans="1:31" x14ac:dyDescent="0.25">
      <c r="A4983">
        <v>2382010</v>
      </c>
      <c r="B4983">
        <v>1</v>
      </c>
      <c r="C4983" t="s">
        <v>80</v>
      </c>
      <c r="D4983" t="s">
        <v>108</v>
      </c>
      <c r="E4983" t="s">
        <v>184</v>
      </c>
      <c r="F4983" t="s">
        <v>14554</v>
      </c>
      <c r="G4983" t="s">
        <v>240</v>
      </c>
      <c r="H4983" t="s">
        <v>135</v>
      </c>
      <c r="I4983" t="s">
        <v>136</v>
      </c>
      <c r="J4983" t="s">
        <v>137</v>
      </c>
      <c r="K4983" t="s">
        <v>138</v>
      </c>
      <c r="L4983" t="s">
        <v>14555</v>
      </c>
      <c r="M4983" t="s">
        <v>14556</v>
      </c>
      <c r="N4983">
        <v>1.893888888</v>
      </c>
      <c r="O4983">
        <v>0</v>
      </c>
      <c r="P4983">
        <v>414</v>
      </c>
      <c r="Q4983">
        <v>0</v>
      </c>
      <c r="R4983">
        <v>13</v>
      </c>
      <c r="S4983">
        <v>0</v>
      </c>
      <c r="T4983">
        <v>55</v>
      </c>
      <c r="U4983">
        <v>0</v>
      </c>
      <c r="V4983">
        <v>0</v>
      </c>
      <c r="W4983">
        <v>0</v>
      </c>
      <c r="X4983">
        <v>170.28636147013654</v>
      </c>
      <c r="Y4983">
        <v>0</v>
      </c>
      <c r="Z4983">
        <v>13.952685542008503</v>
      </c>
      <c r="AA4983">
        <v>0</v>
      </c>
      <c r="AB4983">
        <v>112.31160795767558</v>
      </c>
      <c r="AC4983">
        <v>0</v>
      </c>
      <c r="AD4983">
        <v>0</v>
      </c>
      <c r="AE4983">
        <v>296.55065496982064</v>
      </c>
    </row>
    <row r="4984" spans="1:31" x14ac:dyDescent="0.25">
      <c r="A4984">
        <v>2382022</v>
      </c>
      <c r="B4984">
        <v>1</v>
      </c>
      <c r="C4984" t="s">
        <v>80</v>
      </c>
      <c r="D4984" t="s">
        <v>106</v>
      </c>
      <c r="E4984" t="s">
        <v>184</v>
      </c>
      <c r="F4984" t="s">
        <v>14557</v>
      </c>
      <c r="G4984" t="s">
        <v>161</v>
      </c>
      <c r="H4984" t="s">
        <v>135</v>
      </c>
      <c r="I4984" t="s">
        <v>136</v>
      </c>
      <c r="J4984" t="s">
        <v>137</v>
      </c>
      <c r="K4984" t="s">
        <v>138</v>
      </c>
      <c r="L4984" t="s">
        <v>14558</v>
      </c>
      <c r="M4984" t="s">
        <v>14559</v>
      </c>
      <c r="N4984">
        <v>0.61222222199999998</v>
      </c>
      <c r="O4984">
        <v>0</v>
      </c>
      <c r="P4984">
        <v>101</v>
      </c>
      <c r="Q4984">
        <v>0</v>
      </c>
      <c r="R4984">
        <v>5</v>
      </c>
      <c r="S4984">
        <v>0</v>
      </c>
      <c r="T4984">
        <v>20</v>
      </c>
      <c r="U4984">
        <v>0</v>
      </c>
      <c r="V4984">
        <v>0</v>
      </c>
      <c r="W4984">
        <v>0</v>
      </c>
      <c r="X4984">
        <v>12.202130848864535</v>
      </c>
      <c r="Y4984">
        <v>0</v>
      </c>
      <c r="Z4984">
        <v>0.77321795834326679</v>
      </c>
      <c r="AA4984">
        <v>0</v>
      </c>
      <c r="AB4984">
        <v>12.745572832629998</v>
      </c>
      <c r="AC4984">
        <v>0</v>
      </c>
      <c r="AD4984">
        <v>0</v>
      </c>
      <c r="AE4984">
        <v>25.720921639837798</v>
      </c>
    </row>
    <row r="4985" spans="1:31" x14ac:dyDescent="0.25">
      <c r="A4985">
        <v>2380221</v>
      </c>
      <c r="B4985">
        <v>1</v>
      </c>
      <c r="C4985" t="s">
        <v>81</v>
      </c>
      <c r="D4985" t="s">
        <v>127</v>
      </c>
      <c r="E4985" t="s">
        <v>184</v>
      </c>
      <c r="F4985" t="s">
        <v>13927</v>
      </c>
      <c r="G4985" t="s">
        <v>558</v>
      </c>
      <c r="H4985" t="s">
        <v>135</v>
      </c>
      <c r="I4985" t="s">
        <v>136</v>
      </c>
      <c r="J4985" t="s">
        <v>137</v>
      </c>
      <c r="K4985" t="s">
        <v>138</v>
      </c>
      <c r="L4985" t="s">
        <v>14560</v>
      </c>
      <c r="M4985" t="s">
        <v>14561</v>
      </c>
      <c r="N4985">
        <v>2.0105555549999998</v>
      </c>
      <c r="O4985">
        <v>0</v>
      </c>
      <c r="P4985">
        <v>167</v>
      </c>
      <c r="Q4985">
        <v>0</v>
      </c>
      <c r="R4985">
        <v>16</v>
      </c>
      <c r="S4985">
        <v>0</v>
      </c>
      <c r="T4985">
        <v>20</v>
      </c>
      <c r="U4985">
        <v>0</v>
      </c>
      <c r="V4985">
        <v>0</v>
      </c>
      <c r="W4985">
        <v>0</v>
      </c>
      <c r="X4985">
        <v>74.008118513083105</v>
      </c>
      <c r="Y4985">
        <v>0</v>
      </c>
      <c r="Z4985">
        <v>16.802310435633984</v>
      </c>
      <c r="AA4985">
        <v>0</v>
      </c>
      <c r="AB4985">
        <v>22.340238120248259</v>
      </c>
      <c r="AC4985">
        <v>0</v>
      </c>
      <c r="AD4985">
        <v>0</v>
      </c>
      <c r="AE4985">
        <v>113.15066706896535</v>
      </c>
    </row>
    <row r="4986" spans="1:31" x14ac:dyDescent="0.25">
      <c r="A4986">
        <v>2380295</v>
      </c>
      <c r="B4986">
        <v>1</v>
      </c>
      <c r="C4986" t="s">
        <v>81</v>
      </c>
      <c r="D4986" t="s">
        <v>123</v>
      </c>
      <c r="E4986" t="s">
        <v>184</v>
      </c>
      <c r="F4986" t="s">
        <v>14562</v>
      </c>
      <c r="G4986" t="s">
        <v>199</v>
      </c>
      <c r="H4986" t="s">
        <v>135</v>
      </c>
      <c r="I4986" t="s">
        <v>136</v>
      </c>
      <c r="J4986" t="s">
        <v>137</v>
      </c>
      <c r="K4986" t="s">
        <v>138</v>
      </c>
      <c r="L4986" t="s">
        <v>14563</v>
      </c>
      <c r="M4986" t="s">
        <v>14564</v>
      </c>
      <c r="N4986">
        <v>0.90416666599999995</v>
      </c>
      <c r="O4986">
        <v>0</v>
      </c>
      <c r="P4986">
        <v>146</v>
      </c>
      <c r="Q4986">
        <v>0</v>
      </c>
      <c r="R4986">
        <v>21</v>
      </c>
      <c r="S4986">
        <v>0</v>
      </c>
      <c r="T4986">
        <v>7</v>
      </c>
      <c r="U4986">
        <v>0</v>
      </c>
      <c r="V4986">
        <v>0</v>
      </c>
      <c r="W4986">
        <v>0</v>
      </c>
      <c r="X4986">
        <v>27.777190638967991</v>
      </c>
      <c r="Y4986">
        <v>0</v>
      </c>
      <c r="Z4986">
        <v>15.937840162614268</v>
      </c>
      <c r="AA4986">
        <v>0</v>
      </c>
      <c r="AB4986">
        <v>14.563729075509199</v>
      </c>
      <c r="AC4986">
        <v>0</v>
      </c>
      <c r="AD4986">
        <v>0</v>
      </c>
      <c r="AE4986">
        <v>58.27875987709146</v>
      </c>
    </row>
    <row r="4987" spans="1:31" x14ac:dyDescent="0.25">
      <c r="A4987">
        <v>2380437</v>
      </c>
      <c r="B4987">
        <v>1</v>
      </c>
      <c r="C4987" t="s">
        <v>80</v>
      </c>
      <c r="D4987" t="s">
        <v>88</v>
      </c>
      <c r="E4987" t="s">
        <v>184</v>
      </c>
      <c r="F4987" t="s">
        <v>14565</v>
      </c>
      <c r="G4987" t="s">
        <v>353</v>
      </c>
      <c r="H4987" t="s">
        <v>135</v>
      </c>
      <c r="I4987" t="s">
        <v>136</v>
      </c>
      <c r="J4987" t="s">
        <v>137</v>
      </c>
      <c r="K4987" t="s">
        <v>294</v>
      </c>
      <c r="L4987" t="s">
        <v>14566</v>
      </c>
      <c r="M4987" t="s">
        <v>14567</v>
      </c>
      <c r="N4987">
        <v>0.34916666600000001</v>
      </c>
      <c r="O4987">
        <v>0</v>
      </c>
      <c r="P4987">
        <v>639</v>
      </c>
      <c r="Q4987">
        <v>0</v>
      </c>
      <c r="R4987">
        <v>0</v>
      </c>
      <c r="S4987">
        <v>0</v>
      </c>
      <c r="T4987">
        <v>24</v>
      </c>
      <c r="U4987">
        <v>0</v>
      </c>
      <c r="V4987">
        <v>0</v>
      </c>
      <c r="W4987">
        <v>0</v>
      </c>
      <c r="X4987">
        <v>56.093453863472298</v>
      </c>
      <c r="Y4987">
        <v>0</v>
      </c>
      <c r="Z4987">
        <v>0</v>
      </c>
      <c r="AA4987">
        <v>0</v>
      </c>
      <c r="AB4987">
        <v>3.1739815477372004</v>
      </c>
      <c r="AC4987">
        <v>0</v>
      </c>
      <c r="AD4987">
        <v>0</v>
      </c>
      <c r="AE4987">
        <v>59.267435411209497</v>
      </c>
    </row>
    <row r="4988" spans="1:31" x14ac:dyDescent="0.25">
      <c r="A4988">
        <v>2380445</v>
      </c>
      <c r="B4988">
        <v>1</v>
      </c>
      <c r="C4988" t="s">
        <v>80</v>
      </c>
      <c r="D4988" t="s">
        <v>88</v>
      </c>
      <c r="E4988" t="s">
        <v>184</v>
      </c>
      <c r="F4988" t="s">
        <v>14568</v>
      </c>
      <c r="G4988" t="s">
        <v>353</v>
      </c>
      <c r="H4988" t="s">
        <v>135</v>
      </c>
      <c r="I4988" t="s">
        <v>136</v>
      </c>
      <c r="J4988" t="s">
        <v>137</v>
      </c>
      <c r="K4988" t="s">
        <v>294</v>
      </c>
      <c r="L4988" t="s">
        <v>14569</v>
      </c>
      <c r="M4988" t="s">
        <v>14570</v>
      </c>
      <c r="N4988">
        <v>0.55611111099999999</v>
      </c>
      <c r="O4988">
        <v>0</v>
      </c>
      <c r="P4988">
        <v>465</v>
      </c>
      <c r="Q4988">
        <v>0</v>
      </c>
      <c r="R4988">
        <v>0</v>
      </c>
      <c r="S4988">
        <v>0</v>
      </c>
      <c r="T4988">
        <v>27</v>
      </c>
      <c r="U4988">
        <v>0</v>
      </c>
      <c r="V4988">
        <v>0</v>
      </c>
      <c r="W4988">
        <v>0</v>
      </c>
      <c r="X4988">
        <v>61.252362198225349</v>
      </c>
      <c r="Y4988">
        <v>0</v>
      </c>
      <c r="Z4988">
        <v>0</v>
      </c>
      <c r="AA4988">
        <v>0</v>
      </c>
      <c r="AB4988">
        <v>11.567363460919664</v>
      </c>
      <c r="AC4988">
        <v>0</v>
      </c>
      <c r="AD4988">
        <v>0</v>
      </c>
      <c r="AE4988">
        <v>72.819725659145007</v>
      </c>
    </row>
    <row r="4989" spans="1:31" x14ac:dyDescent="0.25">
      <c r="A4989">
        <v>2380456</v>
      </c>
      <c r="B4989">
        <v>1</v>
      </c>
      <c r="C4989" t="s">
        <v>81</v>
      </c>
      <c r="D4989" t="s">
        <v>113</v>
      </c>
      <c r="E4989" t="s">
        <v>184</v>
      </c>
      <c r="F4989" t="s">
        <v>14571</v>
      </c>
      <c r="G4989" t="s">
        <v>1032</v>
      </c>
      <c r="H4989" t="s">
        <v>135</v>
      </c>
      <c r="I4989" t="s">
        <v>136</v>
      </c>
      <c r="J4989" t="s">
        <v>137</v>
      </c>
      <c r="K4989" t="s">
        <v>138</v>
      </c>
      <c r="L4989" t="s">
        <v>14572</v>
      </c>
      <c r="M4989" t="s">
        <v>14573</v>
      </c>
      <c r="N4989">
        <v>4.1508333329999996</v>
      </c>
      <c r="O4989">
        <v>0</v>
      </c>
      <c r="P4989">
        <v>46</v>
      </c>
      <c r="Q4989">
        <v>0</v>
      </c>
      <c r="R4989">
        <v>3</v>
      </c>
      <c r="S4989">
        <v>0</v>
      </c>
      <c r="T4989">
        <v>1</v>
      </c>
      <c r="U4989">
        <v>0</v>
      </c>
      <c r="V4989">
        <v>0</v>
      </c>
      <c r="W4989">
        <v>0</v>
      </c>
      <c r="X4989">
        <v>29.374200026312469</v>
      </c>
      <c r="Y4989">
        <v>0</v>
      </c>
      <c r="Z4989">
        <v>7.5898126807240001</v>
      </c>
      <c r="AA4989">
        <v>0</v>
      </c>
      <c r="AB4989">
        <v>7.42948066851375</v>
      </c>
      <c r="AC4989">
        <v>0</v>
      </c>
      <c r="AD4989">
        <v>0</v>
      </c>
      <c r="AE4989">
        <v>44.393493375550214</v>
      </c>
    </row>
    <row r="4990" spans="1:31" x14ac:dyDescent="0.25">
      <c r="A4990">
        <v>2380465</v>
      </c>
      <c r="B4990">
        <v>1</v>
      </c>
      <c r="C4990" t="s">
        <v>81</v>
      </c>
      <c r="D4990" t="s">
        <v>112</v>
      </c>
      <c r="E4990" t="s">
        <v>184</v>
      </c>
      <c r="F4990" t="s">
        <v>14574</v>
      </c>
      <c r="G4990" t="s">
        <v>353</v>
      </c>
      <c r="H4990" t="s">
        <v>135</v>
      </c>
      <c r="I4990" t="s">
        <v>136</v>
      </c>
      <c r="J4990" t="s">
        <v>137</v>
      </c>
      <c r="K4990" t="s">
        <v>294</v>
      </c>
      <c r="L4990" t="s">
        <v>14575</v>
      </c>
      <c r="M4990" t="s">
        <v>14576</v>
      </c>
      <c r="N4990">
        <v>5.5852777769999999</v>
      </c>
      <c r="O4990">
        <v>0</v>
      </c>
      <c r="P4990">
        <v>112</v>
      </c>
      <c r="Q4990">
        <v>0</v>
      </c>
      <c r="R4990">
        <v>42</v>
      </c>
      <c r="S4990">
        <v>0</v>
      </c>
      <c r="T4990">
        <v>6</v>
      </c>
      <c r="U4990">
        <v>0</v>
      </c>
      <c r="V4990">
        <v>0</v>
      </c>
      <c r="W4990">
        <v>0</v>
      </c>
      <c r="X4990">
        <v>163.19925270196461</v>
      </c>
      <c r="Y4990">
        <v>0</v>
      </c>
      <c r="Z4990">
        <v>208.43719819116708</v>
      </c>
      <c r="AA4990">
        <v>0</v>
      </c>
      <c r="AB4990">
        <v>21.148356948708017</v>
      </c>
      <c r="AC4990">
        <v>0</v>
      </c>
      <c r="AD4990">
        <v>0</v>
      </c>
      <c r="AE4990">
        <v>392.78480784183972</v>
      </c>
    </row>
    <row r="4991" spans="1:31" x14ac:dyDescent="0.25">
      <c r="A4991">
        <v>2380539</v>
      </c>
      <c r="B4991">
        <v>1</v>
      </c>
      <c r="C4991" t="s">
        <v>80</v>
      </c>
      <c r="D4991" t="s">
        <v>88</v>
      </c>
      <c r="E4991" t="s">
        <v>184</v>
      </c>
      <c r="F4991" t="s">
        <v>14577</v>
      </c>
      <c r="G4991" t="s">
        <v>353</v>
      </c>
      <c r="H4991" t="s">
        <v>135</v>
      </c>
      <c r="I4991" t="s">
        <v>136</v>
      </c>
      <c r="J4991" t="s">
        <v>137</v>
      </c>
      <c r="K4991" t="s">
        <v>294</v>
      </c>
      <c r="L4991" t="s">
        <v>14578</v>
      </c>
      <c r="M4991" t="s">
        <v>14579</v>
      </c>
      <c r="N4991">
        <v>0.586388888</v>
      </c>
      <c r="O4991">
        <v>0</v>
      </c>
      <c r="P4991">
        <v>322</v>
      </c>
      <c r="Q4991">
        <v>0</v>
      </c>
      <c r="R4991">
        <v>0</v>
      </c>
      <c r="S4991">
        <v>0</v>
      </c>
      <c r="T4991">
        <v>5</v>
      </c>
      <c r="U4991">
        <v>0</v>
      </c>
      <c r="V4991">
        <v>0</v>
      </c>
      <c r="W4991">
        <v>0</v>
      </c>
      <c r="X4991">
        <v>42.89866195549984</v>
      </c>
      <c r="Y4991">
        <v>0</v>
      </c>
      <c r="Z4991">
        <v>0</v>
      </c>
      <c r="AA4991">
        <v>0</v>
      </c>
      <c r="AB4991">
        <v>1.2805763448164167</v>
      </c>
      <c r="AC4991">
        <v>0</v>
      </c>
      <c r="AD4991">
        <v>0</v>
      </c>
      <c r="AE4991">
        <v>44.179238300316257</v>
      </c>
    </row>
    <row r="4992" spans="1:31" x14ac:dyDescent="0.25">
      <c r="A4992">
        <v>2380554</v>
      </c>
      <c r="B4992">
        <v>1</v>
      </c>
      <c r="C4992" t="s">
        <v>80</v>
      </c>
      <c r="D4992" t="s">
        <v>82</v>
      </c>
      <c r="E4992" t="s">
        <v>184</v>
      </c>
      <c r="F4992" t="s">
        <v>14580</v>
      </c>
      <c r="G4992" t="s">
        <v>353</v>
      </c>
      <c r="H4992" t="s">
        <v>135</v>
      </c>
      <c r="I4992" t="s">
        <v>136</v>
      </c>
      <c r="J4992" t="s">
        <v>137</v>
      </c>
      <c r="K4992" t="s">
        <v>294</v>
      </c>
      <c r="L4992" t="s">
        <v>14581</v>
      </c>
      <c r="M4992" t="s">
        <v>14582</v>
      </c>
      <c r="N4992">
        <v>1.1541666660000001</v>
      </c>
      <c r="O4992">
        <v>0</v>
      </c>
      <c r="P4992">
        <v>1251</v>
      </c>
      <c r="Q4992">
        <v>0</v>
      </c>
      <c r="R4992">
        <v>0</v>
      </c>
      <c r="S4992">
        <v>0</v>
      </c>
      <c r="T4992">
        <v>107</v>
      </c>
      <c r="U4992">
        <v>0</v>
      </c>
      <c r="V4992">
        <v>0</v>
      </c>
      <c r="W4992">
        <v>0</v>
      </c>
      <c r="X4992">
        <v>316.34266449683594</v>
      </c>
      <c r="Y4992">
        <v>0</v>
      </c>
      <c r="Z4992">
        <v>0</v>
      </c>
      <c r="AA4992">
        <v>0</v>
      </c>
      <c r="AB4992">
        <v>87.5393288713624</v>
      </c>
      <c r="AC4992">
        <v>0</v>
      </c>
      <c r="AD4992">
        <v>0</v>
      </c>
      <c r="AE4992">
        <v>403.88199336819832</v>
      </c>
    </row>
    <row r="4993" spans="1:31" x14ac:dyDescent="0.25">
      <c r="A4993">
        <v>2380621</v>
      </c>
      <c r="B4993">
        <v>1</v>
      </c>
      <c r="C4993" t="s">
        <v>80</v>
      </c>
      <c r="D4993" t="s">
        <v>88</v>
      </c>
      <c r="E4993" t="s">
        <v>184</v>
      </c>
      <c r="F4993" t="s">
        <v>14583</v>
      </c>
      <c r="G4993" t="s">
        <v>353</v>
      </c>
      <c r="H4993" t="s">
        <v>135</v>
      </c>
      <c r="I4993" t="s">
        <v>136</v>
      </c>
      <c r="J4993" t="s">
        <v>137</v>
      </c>
      <c r="K4993" t="s">
        <v>294</v>
      </c>
      <c r="L4993" t="s">
        <v>14584</v>
      </c>
      <c r="M4993" t="s">
        <v>14585</v>
      </c>
      <c r="N4993">
        <v>0.62</v>
      </c>
      <c r="O4993">
        <v>0</v>
      </c>
      <c r="P4993">
        <v>354</v>
      </c>
      <c r="Q4993">
        <v>0</v>
      </c>
      <c r="R4993">
        <v>0</v>
      </c>
      <c r="S4993">
        <v>0</v>
      </c>
      <c r="T4993">
        <v>48</v>
      </c>
      <c r="U4993">
        <v>0</v>
      </c>
      <c r="V4993">
        <v>0</v>
      </c>
      <c r="W4993">
        <v>0</v>
      </c>
      <c r="X4993">
        <v>51.597651084434411</v>
      </c>
      <c r="Y4993">
        <v>0</v>
      </c>
      <c r="Z4993">
        <v>0</v>
      </c>
      <c r="AA4993">
        <v>0</v>
      </c>
      <c r="AB4993">
        <v>52.098781990509607</v>
      </c>
      <c r="AC4993">
        <v>0</v>
      </c>
      <c r="AD4993">
        <v>0</v>
      </c>
      <c r="AE4993">
        <v>103.69643307494403</v>
      </c>
    </row>
    <row r="4994" spans="1:31" x14ac:dyDescent="0.25">
      <c r="A4994">
        <v>2380636</v>
      </c>
      <c r="B4994">
        <v>1</v>
      </c>
      <c r="C4994" t="s">
        <v>80</v>
      </c>
      <c r="D4994" t="s">
        <v>88</v>
      </c>
      <c r="E4994" t="s">
        <v>184</v>
      </c>
      <c r="F4994" t="s">
        <v>14586</v>
      </c>
      <c r="G4994" t="s">
        <v>353</v>
      </c>
      <c r="H4994" t="s">
        <v>135</v>
      </c>
      <c r="I4994" t="s">
        <v>136</v>
      </c>
      <c r="J4994" t="s">
        <v>137</v>
      </c>
      <c r="K4994" t="s">
        <v>294</v>
      </c>
      <c r="L4994" t="s">
        <v>14587</v>
      </c>
      <c r="M4994" t="s">
        <v>14588</v>
      </c>
      <c r="N4994">
        <v>1.000277777</v>
      </c>
      <c r="O4994">
        <v>0</v>
      </c>
      <c r="P4994">
        <v>707</v>
      </c>
      <c r="Q4994">
        <v>0</v>
      </c>
      <c r="R4994">
        <v>0</v>
      </c>
      <c r="S4994">
        <v>0</v>
      </c>
      <c r="T4994">
        <v>27</v>
      </c>
      <c r="U4994">
        <v>0</v>
      </c>
      <c r="V4994">
        <v>0</v>
      </c>
      <c r="W4994">
        <v>0</v>
      </c>
      <c r="X4994">
        <v>173.88823101046162</v>
      </c>
      <c r="Y4994">
        <v>0</v>
      </c>
      <c r="Z4994">
        <v>0</v>
      </c>
      <c r="AA4994">
        <v>0</v>
      </c>
      <c r="AB4994">
        <v>7.1892969255576249</v>
      </c>
      <c r="AC4994">
        <v>0</v>
      </c>
      <c r="AD4994">
        <v>0</v>
      </c>
      <c r="AE4994">
        <v>181.07752793601924</v>
      </c>
    </row>
    <row r="4995" spans="1:31" x14ac:dyDescent="0.25">
      <c r="A4995">
        <v>2380674</v>
      </c>
      <c r="B4995">
        <v>1</v>
      </c>
      <c r="C4995" t="s">
        <v>80</v>
      </c>
      <c r="D4995" t="s">
        <v>108</v>
      </c>
      <c r="E4995" t="s">
        <v>184</v>
      </c>
      <c r="F4995" t="s">
        <v>14589</v>
      </c>
      <c r="G4995" t="s">
        <v>199</v>
      </c>
      <c r="H4995" t="s">
        <v>135</v>
      </c>
      <c r="I4995" t="s">
        <v>136</v>
      </c>
      <c r="J4995" t="s">
        <v>137</v>
      </c>
      <c r="K4995" t="s">
        <v>138</v>
      </c>
      <c r="L4995" t="s">
        <v>14590</v>
      </c>
      <c r="M4995" t="s">
        <v>14591</v>
      </c>
      <c r="N4995">
        <v>0.77249999999999996</v>
      </c>
      <c r="O4995">
        <v>0</v>
      </c>
      <c r="P4995">
        <v>74</v>
      </c>
      <c r="Q4995">
        <v>0</v>
      </c>
      <c r="R4995">
        <v>17</v>
      </c>
      <c r="S4995">
        <v>0</v>
      </c>
      <c r="T4995">
        <v>15</v>
      </c>
      <c r="U4995">
        <v>0</v>
      </c>
      <c r="V4995">
        <v>0</v>
      </c>
      <c r="W4995">
        <v>0</v>
      </c>
      <c r="X4995">
        <v>15.0739469020161</v>
      </c>
      <c r="Y4995">
        <v>0</v>
      </c>
      <c r="Z4995">
        <v>26.541822967040243</v>
      </c>
      <c r="AA4995">
        <v>0</v>
      </c>
      <c r="AB4995">
        <v>16.009589716040928</v>
      </c>
      <c r="AC4995">
        <v>0</v>
      </c>
      <c r="AD4995">
        <v>0</v>
      </c>
      <c r="AE4995">
        <v>57.625359585097272</v>
      </c>
    </row>
    <row r="4996" spans="1:31" x14ac:dyDescent="0.25">
      <c r="A4996">
        <v>2380821</v>
      </c>
      <c r="B4996">
        <v>1</v>
      </c>
      <c r="C4996" t="s">
        <v>81</v>
      </c>
      <c r="D4996" t="s">
        <v>112</v>
      </c>
      <c r="E4996" t="s">
        <v>184</v>
      </c>
      <c r="F4996" t="s">
        <v>14592</v>
      </c>
      <c r="G4996" t="s">
        <v>199</v>
      </c>
      <c r="H4996" t="s">
        <v>135</v>
      </c>
      <c r="I4996" t="s">
        <v>136</v>
      </c>
      <c r="J4996" t="s">
        <v>137</v>
      </c>
      <c r="K4996" t="s">
        <v>138</v>
      </c>
      <c r="L4996" t="s">
        <v>14593</v>
      </c>
      <c r="M4996" t="s">
        <v>14594</v>
      </c>
      <c r="N4996">
        <v>2.3983333330000001</v>
      </c>
      <c r="O4996">
        <v>0</v>
      </c>
      <c r="P4996">
        <v>0</v>
      </c>
      <c r="Q4996">
        <v>0</v>
      </c>
      <c r="R4996">
        <v>11</v>
      </c>
      <c r="S4996">
        <v>0</v>
      </c>
      <c r="T4996">
        <v>1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40.550326567824008</v>
      </c>
      <c r="AA4996">
        <v>0</v>
      </c>
      <c r="AB4996">
        <v>0.33991929603874999</v>
      </c>
      <c r="AC4996">
        <v>0</v>
      </c>
      <c r="AD4996">
        <v>0</v>
      </c>
      <c r="AE4996">
        <v>40.890245863862759</v>
      </c>
    </row>
    <row r="4997" spans="1:31" x14ac:dyDescent="0.25">
      <c r="A4997">
        <v>2380832</v>
      </c>
      <c r="B4997">
        <v>1</v>
      </c>
      <c r="C4997" t="s">
        <v>81</v>
      </c>
      <c r="D4997" t="s">
        <v>128</v>
      </c>
      <c r="E4997" t="s">
        <v>184</v>
      </c>
      <c r="F4997" t="s">
        <v>14595</v>
      </c>
      <c r="G4997" t="s">
        <v>199</v>
      </c>
      <c r="H4997" t="s">
        <v>135</v>
      </c>
      <c r="I4997" t="s">
        <v>136</v>
      </c>
      <c r="J4997" t="s">
        <v>137</v>
      </c>
      <c r="K4997" t="s">
        <v>138</v>
      </c>
      <c r="L4997" t="s">
        <v>14596</v>
      </c>
      <c r="M4997" t="s">
        <v>14597</v>
      </c>
      <c r="N4997">
        <v>1.058611111</v>
      </c>
      <c r="O4997">
        <v>0</v>
      </c>
      <c r="P4997">
        <v>402</v>
      </c>
      <c r="Q4997">
        <v>0</v>
      </c>
      <c r="R4997">
        <v>0</v>
      </c>
      <c r="S4997">
        <v>0</v>
      </c>
      <c r="T4997">
        <v>15</v>
      </c>
      <c r="U4997">
        <v>0</v>
      </c>
      <c r="V4997">
        <v>0</v>
      </c>
      <c r="W4997">
        <v>0</v>
      </c>
      <c r="X4997">
        <v>73.252117968034312</v>
      </c>
      <c r="Y4997">
        <v>0</v>
      </c>
      <c r="Z4997">
        <v>0</v>
      </c>
      <c r="AA4997">
        <v>0</v>
      </c>
      <c r="AB4997">
        <v>16.229994982259999</v>
      </c>
      <c r="AC4997">
        <v>0</v>
      </c>
      <c r="AD4997">
        <v>0</v>
      </c>
      <c r="AE4997">
        <v>89.482112950294308</v>
      </c>
    </row>
    <row r="4998" spans="1:31" x14ac:dyDescent="0.25">
      <c r="A4998">
        <v>2380922</v>
      </c>
      <c r="B4998">
        <v>1</v>
      </c>
      <c r="C4998" t="s">
        <v>80</v>
      </c>
      <c r="D4998" t="s">
        <v>107</v>
      </c>
      <c r="E4998" t="s">
        <v>184</v>
      </c>
      <c r="F4998" t="s">
        <v>14598</v>
      </c>
      <c r="G4998" t="s">
        <v>199</v>
      </c>
      <c r="H4998" t="s">
        <v>135</v>
      </c>
      <c r="I4998" t="s">
        <v>136</v>
      </c>
      <c r="J4998" t="s">
        <v>137</v>
      </c>
      <c r="K4998" t="s">
        <v>138</v>
      </c>
      <c r="L4998" t="s">
        <v>14599</v>
      </c>
      <c r="M4998" t="s">
        <v>14600</v>
      </c>
      <c r="N4998">
        <v>1.4213888880000001</v>
      </c>
      <c r="O4998">
        <v>0</v>
      </c>
      <c r="P4998">
        <v>19</v>
      </c>
      <c r="Q4998">
        <v>0</v>
      </c>
      <c r="R4998">
        <v>0</v>
      </c>
      <c r="S4998">
        <v>0</v>
      </c>
      <c r="T4998">
        <v>52</v>
      </c>
      <c r="U4998">
        <v>0</v>
      </c>
      <c r="V4998">
        <v>0</v>
      </c>
      <c r="W4998">
        <v>0</v>
      </c>
      <c r="X4998">
        <v>8.2071693945864936</v>
      </c>
      <c r="Y4998">
        <v>0</v>
      </c>
      <c r="Z4998">
        <v>0</v>
      </c>
      <c r="AA4998">
        <v>0</v>
      </c>
      <c r="AB4998">
        <v>46.548091069514484</v>
      </c>
      <c r="AC4998">
        <v>0</v>
      </c>
      <c r="AD4998">
        <v>0</v>
      </c>
      <c r="AE4998">
        <v>54.755260464100978</v>
      </c>
    </row>
    <row r="4999" spans="1:31" x14ac:dyDescent="0.25">
      <c r="A4999">
        <v>2381051</v>
      </c>
      <c r="B4999">
        <v>1</v>
      </c>
      <c r="C4999" t="s">
        <v>80</v>
      </c>
      <c r="D4999" t="s">
        <v>104</v>
      </c>
      <c r="E4999" t="s">
        <v>184</v>
      </c>
      <c r="F4999" t="s">
        <v>14601</v>
      </c>
      <c r="G4999" t="s">
        <v>199</v>
      </c>
      <c r="H4999" t="s">
        <v>135</v>
      </c>
      <c r="I4999" t="s">
        <v>136</v>
      </c>
      <c r="J4999" t="s">
        <v>137</v>
      </c>
      <c r="K4999" t="s">
        <v>138</v>
      </c>
      <c r="L4999" t="s">
        <v>14602</v>
      </c>
      <c r="M4999" t="s">
        <v>14603</v>
      </c>
      <c r="N4999">
        <v>1.676666666</v>
      </c>
      <c r="O4999">
        <v>0</v>
      </c>
      <c r="P4999">
        <v>195</v>
      </c>
      <c r="Q4999">
        <v>0</v>
      </c>
      <c r="R4999">
        <v>2</v>
      </c>
      <c r="S4999">
        <v>0</v>
      </c>
      <c r="T4999">
        <v>22</v>
      </c>
      <c r="U4999">
        <v>0</v>
      </c>
      <c r="V4999">
        <v>0</v>
      </c>
      <c r="W4999">
        <v>0</v>
      </c>
      <c r="X4999">
        <v>81.239957818493053</v>
      </c>
      <c r="Y4999">
        <v>0</v>
      </c>
      <c r="Z4999">
        <v>6.0614612074679997</v>
      </c>
      <c r="AA4999">
        <v>0</v>
      </c>
      <c r="AB4999">
        <v>17.105198265992904</v>
      </c>
      <c r="AC4999">
        <v>0</v>
      </c>
      <c r="AD4999">
        <v>0</v>
      </c>
      <c r="AE4999">
        <v>104.40661729195395</v>
      </c>
    </row>
    <row r="5000" spans="1:31" x14ac:dyDescent="0.25">
      <c r="A5000">
        <v>2381371</v>
      </c>
      <c r="B5000">
        <v>1</v>
      </c>
      <c r="C5000" t="s">
        <v>80</v>
      </c>
      <c r="D5000" t="s">
        <v>84</v>
      </c>
      <c r="E5000" t="s">
        <v>184</v>
      </c>
      <c r="F5000" t="s">
        <v>14604</v>
      </c>
      <c r="G5000" t="s">
        <v>161</v>
      </c>
      <c r="H5000" t="s">
        <v>135</v>
      </c>
      <c r="I5000" t="s">
        <v>136</v>
      </c>
      <c r="J5000" t="s">
        <v>137</v>
      </c>
      <c r="K5000" t="s">
        <v>138</v>
      </c>
      <c r="L5000" t="s">
        <v>14605</v>
      </c>
      <c r="M5000" t="s">
        <v>14606</v>
      </c>
      <c r="N5000">
        <v>0.72972222200000003</v>
      </c>
      <c r="O5000">
        <v>0</v>
      </c>
      <c r="P5000">
        <v>24</v>
      </c>
      <c r="Q5000">
        <v>0</v>
      </c>
      <c r="R5000">
        <v>0</v>
      </c>
      <c r="S5000">
        <v>0</v>
      </c>
      <c r="T5000">
        <v>188</v>
      </c>
      <c r="U5000">
        <v>0</v>
      </c>
      <c r="V5000">
        <v>6</v>
      </c>
      <c r="W5000">
        <v>0</v>
      </c>
      <c r="X5000">
        <v>3.7989089885244751</v>
      </c>
      <c r="Y5000">
        <v>0</v>
      </c>
      <c r="Z5000">
        <v>0</v>
      </c>
      <c r="AA5000">
        <v>0</v>
      </c>
      <c r="AB5000">
        <v>137.99293155910823</v>
      </c>
      <c r="AC5000">
        <v>0</v>
      </c>
      <c r="AD5000">
        <v>177.71402370277846</v>
      </c>
      <c r="AE5000">
        <v>319.50586425041115</v>
      </c>
    </row>
    <row r="5001" spans="1:31" x14ac:dyDescent="0.25">
      <c r="A5001">
        <v>2381690</v>
      </c>
      <c r="B5001">
        <v>1</v>
      </c>
      <c r="C5001" t="s">
        <v>80</v>
      </c>
      <c r="D5001" t="s">
        <v>100</v>
      </c>
      <c r="E5001" t="s">
        <v>184</v>
      </c>
      <c r="F5001" t="s">
        <v>14607</v>
      </c>
      <c r="G5001" t="s">
        <v>172</v>
      </c>
      <c r="H5001" t="s">
        <v>135</v>
      </c>
      <c r="I5001" t="s">
        <v>136</v>
      </c>
      <c r="J5001" t="s">
        <v>137</v>
      </c>
      <c r="K5001" t="s">
        <v>138</v>
      </c>
      <c r="L5001" t="s">
        <v>14608</v>
      </c>
      <c r="M5001" t="s">
        <v>14609</v>
      </c>
      <c r="N5001">
        <v>0.94861111099999995</v>
      </c>
      <c r="O5001">
        <v>0</v>
      </c>
      <c r="P5001">
        <v>84</v>
      </c>
      <c r="Q5001">
        <v>0</v>
      </c>
      <c r="R5001">
        <v>2</v>
      </c>
      <c r="S5001">
        <v>0</v>
      </c>
      <c r="T5001">
        <v>5</v>
      </c>
      <c r="U5001">
        <v>0</v>
      </c>
      <c r="V5001">
        <v>0</v>
      </c>
      <c r="W5001">
        <v>0</v>
      </c>
      <c r="X5001">
        <v>33.030416763634506</v>
      </c>
      <c r="Y5001">
        <v>0</v>
      </c>
      <c r="Z5001">
        <v>2.4556346721374998</v>
      </c>
      <c r="AA5001">
        <v>0</v>
      </c>
      <c r="AB5001">
        <v>2.698738650603917</v>
      </c>
      <c r="AC5001">
        <v>0</v>
      </c>
      <c r="AD5001">
        <v>0</v>
      </c>
      <c r="AE5001">
        <v>38.184790086375919</v>
      </c>
    </row>
    <row r="5002" spans="1:31" x14ac:dyDescent="0.25">
      <c r="A5002">
        <v>2381719</v>
      </c>
      <c r="B5002">
        <v>1</v>
      </c>
      <c r="C5002" t="s">
        <v>80</v>
      </c>
      <c r="D5002" t="s">
        <v>83</v>
      </c>
      <c r="E5002" t="s">
        <v>184</v>
      </c>
      <c r="F5002" t="s">
        <v>14610</v>
      </c>
      <c r="G5002" t="s">
        <v>199</v>
      </c>
      <c r="H5002" t="s">
        <v>135</v>
      </c>
      <c r="I5002" t="s">
        <v>136</v>
      </c>
      <c r="J5002" t="s">
        <v>137</v>
      </c>
      <c r="K5002" t="s">
        <v>138</v>
      </c>
      <c r="L5002" t="s">
        <v>14611</v>
      </c>
      <c r="M5002" t="s">
        <v>14612</v>
      </c>
      <c r="N5002">
        <v>1.230277777</v>
      </c>
      <c r="O5002">
        <v>0</v>
      </c>
      <c r="P5002">
        <v>13</v>
      </c>
      <c r="Q5002">
        <v>0</v>
      </c>
      <c r="R5002">
        <v>0</v>
      </c>
      <c r="S5002">
        <v>0</v>
      </c>
      <c r="T5002">
        <v>167</v>
      </c>
      <c r="U5002">
        <v>0</v>
      </c>
      <c r="V5002">
        <v>3</v>
      </c>
      <c r="W5002">
        <v>0</v>
      </c>
      <c r="X5002">
        <v>22.612374274870437</v>
      </c>
      <c r="Y5002">
        <v>0</v>
      </c>
      <c r="Z5002">
        <v>0</v>
      </c>
      <c r="AA5002">
        <v>0</v>
      </c>
      <c r="AB5002">
        <v>281.91194367657869</v>
      </c>
      <c r="AC5002">
        <v>0</v>
      </c>
      <c r="AD5002">
        <v>41.324950505437727</v>
      </c>
      <c r="AE5002">
        <v>345.84926845688688</v>
      </c>
    </row>
    <row r="5003" spans="1:31" x14ac:dyDescent="0.25">
      <c r="A5003">
        <v>2381463</v>
      </c>
      <c r="B5003">
        <v>1</v>
      </c>
      <c r="C5003" t="s">
        <v>80</v>
      </c>
      <c r="D5003" t="s">
        <v>89</v>
      </c>
      <c r="E5003" t="s">
        <v>184</v>
      </c>
      <c r="F5003" t="s">
        <v>14613</v>
      </c>
      <c r="G5003" t="s">
        <v>292</v>
      </c>
      <c r="H5003" t="s">
        <v>135</v>
      </c>
      <c r="I5003" t="s">
        <v>136</v>
      </c>
      <c r="J5003" t="s">
        <v>137</v>
      </c>
      <c r="K5003" t="s">
        <v>294</v>
      </c>
      <c r="L5003" t="s">
        <v>14614</v>
      </c>
      <c r="M5003" t="s">
        <v>14615</v>
      </c>
      <c r="N5003">
        <v>2.0294444440000001</v>
      </c>
      <c r="O5003">
        <v>0</v>
      </c>
      <c r="P5003">
        <v>79</v>
      </c>
      <c r="Q5003">
        <v>0</v>
      </c>
      <c r="R5003">
        <v>0</v>
      </c>
      <c r="S5003">
        <v>0</v>
      </c>
      <c r="T5003">
        <v>9</v>
      </c>
      <c r="U5003">
        <v>0</v>
      </c>
      <c r="V5003">
        <v>0</v>
      </c>
      <c r="W5003">
        <v>0</v>
      </c>
      <c r="X5003">
        <v>110.12277271762302</v>
      </c>
      <c r="Y5003">
        <v>0</v>
      </c>
      <c r="Z5003">
        <v>0</v>
      </c>
      <c r="AA5003">
        <v>0</v>
      </c>
      <c r="AB5003">
        <v>21.998359399975001</v>
      </c>
      <c r="AC5003">
        <v>0</v>
      </c>
      <c r="AD5003">
        <v>0</v>
      </c>
      <c r="AE5003">
        <v>132.12113211759802</v>
      </c>
    </row>
    <row r="5004" spans="1:31" x14ac:dyDescent="0.25">
      <c r="A5004">
        <v>2381471</v>
      </c>
      <c r="B5004">
        <v>1</v>
      </c>
      <c r="C5004" t="s">
        <v>80</v>
      </c>
      <c r="D5004" t="s">
        <v>89</v>
      </c>
      <c r="E5004" t="s">
        <v>184</v>
      </c>
      <c r="F5004" t="s">
        <v>14616</v>
      </c>
      <c r="G5004" t="s">
        <v>13360</v>
      </c>
      <c r="H5004" t="s">
        <v>135</v>
      </c>
      <c r="I5004" t="s">
        <v>136</v>
      </c>
      <c r="J5004" t="s">
        <v>137</v>
      </c>
      <c r="K5004" t="s">
        <v>294</v>
      </c>
      <c r="L5004" t="s">
        <v>14617</v>
      </c>
      <c r="M5004" t="s">
        <v>14618</v>
      </c>
      <c r="N5004">
        <v>1.6047222219999999</v>
      </c>
      <c r="O5004">
        <v>0</v>
      </c>
      <c r="P5004">
        <v>70</v>
      </c>
      <c r="Q5004">
        <v>0</v>
      </c>
      <c r="R5004">
        <v>0</v>
      </c>
      <c r="S5004">
        <v>0</v>
      </c>
      <c r="T5004">
        <v>4</v>
      </c>
      <c r="U5004">
        <v>0</v>
      </c>
      <c r="V5004">
        <v>0</v>
      </c>
      <c r="W5004">
        <v>0</v>
      </c>
      <c r="X5004">
        <v>45.745101698131883</v>
      </c>
      <c r="Y5004">
        <v>0</v>
      </c>
      <c r="Z5004">
        <v>0</v>
      </c>
      <c r="AA5004">
        <v>0</v>
      </c>
      <c r="AB5004">
        <v>13.276411273527875</v>
      </c>
      <c r="AC5004">
        <v>0</v>
      </c>
      <c r="AD5004">
        <v>0</v>
      </c>
      <c r="AE5004">
        <v>59.02151297165976</v>
      </c>
    </row>
    <row r="5005" spans="1:31" x14ac:dyDescent="0.25">
      <c r="A5005">
        <v>2382076</v>
      </c>
      <c r="B5005">
        <v>1</v>
      </c>
      <c r="C5005" t="s">
        <v>80</v>
      </c>
      <c r="D5005" t="s">
        <v>98</v>
      </c>
      <c r="E5005" t="s">
        <v>184</v>
      </c>
      <c r="F5005" t="s">
        <v>14619</v>
      </c>
      <c r="G5005" t="s">
        <v>161</v>
      </c>
      <c r="H5005" t="s">
        <v>135</v>
      </c>
      <c r="I5005" t="s">
        <v>136</v>
      </c>
      <c r="J5005" t="s">
        <v>137</v>
      </c>
      <c r="K5005" t="s">
        <v>138</v>
      </c>
      <c r="L5005" t="s">
        <v>14620</v>
      </c>
      <c r="M5005" t="s">
        <v>14621</v>
      </c>
      <c r="N5005">
        <v>0.92527777700000002</v>
      </c>
      <c r="O5005">
        <v>0</v>
      </c>
      <c r="P5005">
        <v>3</v>
      </c>
      <c r="Q5005">
        <v>0</v>
      </c>
      <c r="R5005">
        <v>9</v>
      </c>
      <c r="S5005">
        <v>0</v>
      </c>
      <c r="T5005">
        <v>3</v>
      </c>
      <c r="U5005">
        <v>0</v>
      </c>
      <c r="V5005">
        <v>0</v>
      </c>
      <c r="W5005">
        <v>0</v>
      </c>
      <c r="X5005">
        <v>8.8762611030954766</v>
      </c>
      <c r="Y5005">
        <v>0</v>
      </c>
      <c r="Z5005">
        <v>13.471483620104999</v>
      </c>
      <c r="AA5005">
        <v>0</v>
      </c>
      <c r="AB5005">
        <v>3.8119112645122666</v>
      </c>
      <c r="AC5005">
        <v>0</v>
      </c>
      <c r="AD5005">
        <v>0</v>
      </c>
      <c r="AE5005">
        <v>26.159655987712746</v>
      </c>
    </row>
    <row r="5006" spans="1:31" x14ac:dyDescent="0.25">
      <c r="A5006">
        <v>2382089</v>
      </c>
      <c r="B5006">
        <v>1</v>
      </c>
      <c r="C5006" t="s">
        <v>81</v>
      </c>
      <c r="D5006" t="s">
        <v>125</v>
      </c>
      <c r="E5006" t="s">
        <v>184</v>
      </c>
      <c r="F5006" t="s">
        <v>14622</v>
      </c>
      <c r="G5006" t="s">
        <v>189</v>
      </c>
      <c r="H5006" t="s">
        <v>135</v>
      </c>
      <c r="I5006" t="s">
        <v>136</v>
      </c>
      <c r="J5006" t="s">
        <v>137</v>
      </c>
      <c r="K5006" t="s">
        <v>138</v>
      </c>
      <c r="L5006" t="s">
        <v>14623</v>
      </c>
      <c r="M5006" t="s">
        <v>14624</v>
      </c>
      <c r="N5006">
        <v>1.2408333330000001</v>
      </c>
      <c r="O5006">
        <v>0</v>
      </c>
      <c r="P5006">
        <v>183</v>
      </c>
      <c r="Q5006">
        <v>0</v>
      </c>
      <c r="R5006">
        <v>9</v>
      </c>
      <c r="S5006">
        <v>0</v>
      </c>
      <c r="T5006">
        <v>9</v>
      </c>
      <c r="U5006">
        <v>0</v>
      </c>
      <c r="V5006">
        <v>0</v>
      </c>
      <c r="W5006">
        <v>0</v>
      </c>
      <c r="X5006">
        <v>58.03009017575922</v>
      </c>
      <c r="Y5006">
        <v>0</v>
      </c>
      <c r="Z5006">
        <v>2.1879388335353998</v>
      </c>
      <c r="AA5006">
        <v>0</v>
      </c>
      <c r="AB5006">
        <v>3.5502415539867505</v>
      </c>
      <c r="AC5006">
        <v>0</v>
      </c>
      <c r="AD5006">
        <v>0</v>
      </c>
      <c r="AE5006">
        <v>63.768270563281369</v>
      </c>
    </row>
    <row r="5007" spans="1:31" x14ac:dyDescent="0.25">
      <c r="A5007">
        <v>2382160</v>
      </c>
      <c r="B5007">
        <v>1</v>
      </c>
      <c r="C5007" t="s">
        <v>80</v>
      </c>
      <c r="D5007" t="s">
        <v>106</v>
      </c>
      <c r="E5007" t="s">
        <v>184</v>
      </c>
      <c r="F5007" t="s">
        <v>14625</v>
      </c>
      <c r="G5007" t="s">
        <v>558</v>
      </c>
      <c r="H5007" t="s">
        <v>135</v>
      </c>
      <c r="I5007" t="s">
        <v>136</v>
      </c>
      <c r="J5007" t="s">
        <v>137</v>
      </c>
      <c r="K5007" t="s">
        <v>138</v>
      </c>
      <c r="L5007" t="s">
        <v>14626</v>
      </c>
      <c r="M5007" t="s">
        <v>14627</v>
      </c>
      <c r="N5007">
        <v>0.31194444399999999</v>
      </c>
      <c r="O5007">
        <v>0</v>
      </c>
      <c r="P5007">
        <v>143</v>
      </c>
      <c r="Q5007">
        <v>0</v>
      </c>
      <c r="R5007">
        <v>0</v>
      </c>
      <c r="S5007">
        <v>0</v>
      </c>
      <c r="T5007">
        <v>6</v>
      </c>
      <c r="U5007">
        <v>0</v>
      </c>
      <c r="V5007">
        <v>0</v>
      </c>
      <c r="W5007">
        <v>0</v>
      </c>
      <c r="X5007">
        <v>7.9826811091277952</v>
      </c>
      <c r="Y5007">
        <v>0</v>
      </c>
      <c r="Z5007">
        <v>0</v>
      </c>
      <c r="AA5007">
        <v>0</v>
      </c>
      <c r="AB5007">
        <v>1.2636356348772</v>
      </c>
      <c r="AC5007">
        <v>0</v>
      </c>
      <c r="AD5007">
        <v>0</v>
      </c>
      <c r="AE5007">
        <v>9.2463167440049947</v>
      </c>
    </row>
    <row r="5008" spans="1:31" x14ac:dyDescent="0.25">
      <c r="A5008">
        <v>2382167</v>
      </c>
      <c r="B5008">
        <v>1</v>
      </c>
      <c r="C5008" t="s">
        <v>81</v>
      </c>
      <c r="D5008" t="s">
        <v>117</v>
      </c>
      <c r="E5008" t="s">
        <v>184</v>
      </c>
      <c r="F5008" t="s">
        <v>14628</v>
      </c>
      <c r="G5008" t="s">
        <v>244</v>
      </c>
      <c r="H5008" t="s">
        <v>135</v>
      </c>
      <c r="I5008" t="s">
        <v>136</v>
      </c>
      <c r="J5008" t="s">
        <v>137</v>
      </c>
      <c r="K5008" t="s">
        <v>138</v>
      </c>
      <c r="L5008" t="s">
        <v>14629</v>
      </c>
      <c r="M5008" t="s">
        <v>14630</v>
      </c>
      <c r="N5008">
        <v>3.329722222</v>
      </c>
      <c r="O5008">
        <v>0</v>
      </c>
      <c r="P5008">
        <v>9</v>
      </c>
      <c r="Q5008">
        <v>0</v>
      </c>
      <c r="R5008">
        <v>32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17.400845286204525</v>
      </c>
      <c r="Y5008">
        <v>0</v>
      </c>
      <c r="Z5008">
        <v>276.04013119902152</v>
      </c>
      <c r="AA5008">
        <v>0</v>
      </c>
      <c r="AB5008">
        <v>0</v>
      </c>
      <c r="AC5008">
        <v>0</v>
      </c>
      <c r="AD5008">
        <v>0</v>
      </c>
      <c r="AE5008">
        <v>293.44097648522603</v>
      </c>
    </row>
    <row r="5009" spans="1:31" x14ac:dyDescent="0.25">
      <c r="A5009">
        <v>2382181</v>
      </c>
      <c r="B5009">
        <v>1</v>
      </c>
      <c r="C5009" t="s">
        <v>80</v>
      </c>
      <c r="D5009" t="s">
        <v>108</v>
      </c>
      <c r="E5009" t="s">
        <v>184</v>
      </c>
      <c r="F5009" t="s">
        <v>13897</v>
      </c>
      <c r="G5009" t="s">
        <v>353</v>
      </c>
      <c r="H5009" t="s">
        <v>135</v>
      </c>
      <c r="I5009" t="s">
        <v>136</v>
      </c>
      <c r="J5009" t="s">
        <v>137</v>
      </c>
      <c r="K5009" t="s">
        <v>294</v>
      </c>
      <c r="L5009" t="s">
        <v>14631</v>
      </c>
      <c r="M5009" t="s">
        <v>14632</v>
      </c>
      <c r="N5009">
        <v>8.8288888879999998</v>
      </c>
      <c r="O5009">
        <v>0</v>
      </c>
      <c r="P5009">
        <v>33</v>
      </c>
      <c r="Q5009">
        <v>0</v>
      </c>
      <c r="R5009">
        <v>15</v>
      </c>
      <c r="S5009">
        <v>0</v>
      </c>
      <c r="T5009">
        <v>2</v>
      </c>
      <c r="U5009">
        <v>0</v>
      </c>
      <c r="V5009">
        <v>0</v>
      </c>
      <c r="W5009">
        <v>0</v>
      </c>
      <c r="X5009">
        <v>60.563953054192524</v>
      </c>
      <c r="Y5009">
        <v>0</v>
      </c>
      <c r="Z5009">
        <v>350.3871380301735</v>
      </c>
      <c r="AA5009">
        <v>0</v>
      </c>
      <c r="AB5009">
        <v>5.57970193311405</v>
      </c>
      <c r="AC5009">
        <v>0</v>
      </c>
      <c r="AD5009">
        <v>0</v>
      </c>
      <c r="AE5009">
        <v>416.53079301748005</v>
      </c>
    </row>
    <row r="5010" spans="1:31" x14ac:dyDescent="0.25">
      <c r="A5010">
        <v>2382295</v>
      </c>
      <c r="B5010">
        <v>1</v>
      </c>
      <c r="C5010" t="s">
        <v>81</v>
      </c>
      <c r="D5010" t="s">
        <v>120</v>
      </c>
      <c r="E5010" t="s">
        <v>184</v>
      </c>
      <c r="F5010" t="s">
        <v>14633</v>
      </c>
      <c r="G5010" t="s">
        <v>172</v>
      </c>
      <c r="H5010" t="s">
        <v>135</v>
      </c>
      <c r="I5010" t="s">
        <v>136</v>
      </c>
      <c r="J5010" t="s">
        <v>137</v>
      </c>
      <c r="K5010" t="s">
        <v>138</v>
      </c>
      <c r="L5010" t="s">
        <v>14634</v>
      </c>
      <c r="M5010" t="s">
        <v>14635</v>
      </c>
      <c r="N5010">
        <v>3.4219444440000002</v>
      </c>
      <c r="O5010">
        <v>0</v>
      </c>
      <c r="P5010">
        <v>47</v>
      </c>
      <c r="Q5010">
        <v>0</v>
      </c>
      <c r="R5010">
        <v>12</v>
      </c>
      <c r="S5010">
        <v>0</v>
      </c>
      <c r="T5010">
        <v>38</v>
      </c>
      <c r="U5010">
        <v>0</v>
      </c>
      <c r="V5010">
        <v>0</v>
      </c>
      <c r="W5010">
        <v>0</v>
      </c>
      <c r="X5010">
        <v>40.662299690780173</v>
      </c>
      <c r="Y5010">
        <v>0</v>
      </c>
      <c r="Z5010">
        <v>38.818018405444562</v>
      </c>
      <c r="AA5010">
        <v>0</v>
      </c>
      <c r="AB5010">
        <v>63.742496203393017</v>
      </c>
      <c r="AC5010">
        <v>0</v>
      </c>
      <c r="AD5010">
        <v>0</v>
      </c>
      <c r="AE5010">
        <v>143.22281429961777</v>
      </c>
    </row>
    <row r="5011" spans="1:31" x14ac:dyDescent="0.25">
      <c r="A5011">
        <v>2382298</v>
      </c>
      <c r="B5011">
        <v>1</v>
      </c>
      <c r="C5011" t="s">
        <v>80</v>
      </c>
      <c r="D5011" t="s">
        <v>110</v>
      </c>
      <c r="E5011" t="s">
        <v>184</v>
      </c>
      <c r="F5011" t="s">
        <v>14636</v>
      </c>
      <c r="G5011" t="s">
        <v>384</v>
      </c>
      <c r="H5011" t="s">
        <v>135</v>
      </c>
      <c r="I5011" t="s">
        <v>136</v>
      </c>
      <c r="J5011" t="s">
        <v>3</v>
      </c>
      <c r="K5011" t="s">
        <v>138</v>
      </c>
      <c r="L5011" t="s">
        <v>14637</v>
      </c>
      <c r="M5011" t="s">
        <v>14638</v>
      </c>
      <c r="N5011">
        <v>3.9230555549999999</v>
      </c>
      <c r="O5011">
        <v>0</v>
      </c>
      <c r="P5011">
        <v>197</v>
      </c>
      <c r="Q5011">
        <v>0</v>
      </c>
      <c r="R5011">
        <v>0</v>
      </c>
      <c r="S5011">
        <v>0</v>
      </c>
      <c r="T5011">
        <v>21</v>
      </c>
      <c r="U5011">
        <v>0</v>
      </c>
      <c r="V5011">
        <v>1</v>
      </c>
      <c r="W5011">
        <v>0</v>
      </c>
      <c r="X5011">
        <v>230.74520803843959</v>
      </c>
      <c r="Y5011">
        <v>0</v>
      </c>
      <c r="Z5011">
        <v>0</v>
      </c>
      <c r="AA5011">
        <v>0</v>
      </c>
      <c r="AB5011">
        <v>138.19302401304344</v>
      </c>
      <c r="AC5011">
        <v>0</v>
      </c>
      <c r="AD5011">
        <v>127.14918040141984</v>
      </c>
      <c r="AE5011">
        <v>496.08741245290287</v>
      </c>
    </row>
    <row r="5012" spans="1:31" x14ac:dyDescent="0.25">
      <c r="A5012">
        <v>2382310</v>
      </c>
      <c r="B5012">
        <v>1</v>
      </c>
      <c r="C5012" t="s">
        <v>80</v>
      </c>
      <c r="D5012" t="s">
        <v>83</v>
      </c>
      <c r="E5012" t="s">
        <v>184</v>
      </c>
      <c r="F5012" t="s">
        <v>14639</v>
      </c>
      <c r="G5012" t="s">
        <v>384</v>
      </c>
      <c r="H5012" t="s">
        <v>135</v>
      </c>
      <c r="I5012" t="s">
        <v>136</v>
      </c>
      <c r="J5012" t="s">
        <v>3</v>
      </c>
      <c r="K5012" t="s">
        <v>138</v>
      </c>
      <c r="L5012" t="s">
        <v>14640</v>
      </c>
      <c r="M5012" t="s">
        <v>14641</v>
      </c>
      <c r="N5012">
        <v>3.4483333329999999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176</v>
      </c>
      <c r="U5012">
        <v>0</v>
      </c>
      <c r="V5012">
        <v>1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553.59269551770456</v>
      </c>
      <c r="AC5012">
        <v>0</v>
      </c>
      <c r="AD5012">
        <v>46.458020048153998</v>
      </c>
      <c r="AE5012">
        <v>600.05071556585858</v>
      </c>
    </row>
    <row r="5013" spans="1:31" x14ac:dyDescent="0.25">
      <c r="A5013">
        <v>2382410</v>
      </c>
      <c r="B5013">
        <v>1</v>
      </c>
      <c r="C5013" t="s">
        <v>80</v>
      </c>
      <c r="D5013" t="s">
        <v>108</v>
      </c>
      <c r="E5013" t="s">
        <v>184</v>
      </c>
      <c r="F5013" t="s">
        <v>14642</v>
      </c>
      <c r="G5013" t="s">
        <v>1445</v>
      </c>
      <c r="H5013" t="s">
        <v>135</v>
      </c>
      <c r="I5013" t="s">
        <v>136</v>
      </c>
      <c r="J5013" t="s">
        <v>5</v>
      </c>
      <c r="K5013" t="s">
        <v>138</v>
      </c>
      <c r="L5013" t="s">
        <v>14643</v>
      </c>
      <c r="M5013" t="s">
        <v>14644</v>
      </c>
      <c r="N5013">
        <v>2.3855555549999998</v>
      </c>
      <c r="O5013">
        <v>0</v>
      </c>
      <c r="P5013">
        <v>103</v>
      </c>
      <c r="Q5013">
        <v>0</v>
      </c>
      <c r="R5013">
        <v>23</v>
      </c>
      <c r="S5013">
        <v>0</v>
      </c>
      <c r="T5013">
        <v>23</v>
      </c>
      <c r="U5013">
        <v>0</v>
      </c>
      <c r="V5013">
        <v>0</v>
      </c>
      <c r="W5013">
        <v>0</v>
      </c>
      <c r="X5013">
        <v>55.602659988862698</v>
      </c>
      <c r="Y5013">
        <v>0</v>
      </c>
      <c r="Z5013">
        <v>31.12925790706905</v>
      </c>
      <c r="AA5013">
        <v>0</v>
      </c>
      <c r="AB5013">
        <v>53.356633692826165</v>
      </c>
      <c r="AC5013">
        <v>0</v>
      </c>
      <c r="AD5013">
        <v>0</v>
      </c>
      <c r="AE5013">
        <v>140.08855158875792</v>
      </c>
    </row>
    <row r="5014" spans="1:31" x14ac:dyDescent="0.25">
      <c r="A5014">
        <v>2382419</v>
      </c>
      <c r="B5014">
        <v>1</v>
      </c>
      <c r="C5014" t="s">
        <v>80</v>
      </c>
      <c r="D5014" t="s">
        <v>111</v>
      </c>
      <c r="E5014" t="s">
        <v>184</v>
      </c>
      <c r="F5014" t="s">
        <v>14645</v>
      </c>
      <c r="G5014" t="s">
        <v>12626</v>
      </c>
      <c r="H5014" t="s">
        <v>135</v>
      </c>
      <c r="I5014" t="s">
        <v>136</v>
      </c>
      <c r="J5014" t="s">
        <v>137</v>
      </c>
      <c r="K5014" t="s">
        <v>138</v>
      </c>
      <c r="L5014" t="s">
        <v>14646</v>
      </c>
      <c r="M5014" t="s">
        <v>14647</v>
      </c>
      <c r="N5014">
        <v>0.54</v>
      </c>
      <c r="O5014">
        <v>0</v>
      </c>
      <c r="P5014">
        <v>696</v>
      </c>
      <c r="Q5014">
        <v>0</v>
      </c>
      <c r="R5014">
        <v>0</v>
      </c>
      <c r="S5014">
        <v>0</v>
      </c>
      <c r="T5014">
        <v>129</v>
      </c>
      <c r="U5014">
        <v>0</v>
      </c>
      <c r="V5014">
        <v>0</v>
      </c>
      <c r="W5014">
        <v>0</v>
      </c>
      <c r="X5014">
        <v>112.90120053808445</v>
      </c>
      <c r="Y5014">
        <v>0</v>
      </c>
      <c r="Z5014">
        <v>0</v>
      </c>
      <c r="AA5014">
        <v>0</v>
      </c>
      <c r="AB5014">
        <v>118.93951851722639</v>
      </c>
      <c r="AC5014">
        <v>0</v>
      </c>
      <c r="AD5014">
        <v>0</v>
      </c>
      <c r="AE5014">
        <v>231.84071905531084</v>
      </c>
    </row>
    <row r="5015" spans="1:31" x14ac:dyDescent="0.25">
      <c r="A5015">
        <v>2382435</v>
      </c>
      <c r="B5015">
        <v>1</v>
      </c>
      <c r="C5015" t="s">
        <v>80</v>
      </c>
      <c r="D5015" t="s">
        <v>97</v>
      </c>
      <c r="E5015" t="s">
        <v>184</v>
      </c>
      <c r="F5015" t="s">
        <v>14648</v>
      </c>
      <c r="G5015" t="s">
        <v>199</v>
      </c>
      <c r="H5015" t="s">
        <v>135</v>
      </c>
      <c r="I5015" t="s">
        <v>136</v>
      </c>
      <c r="J5015" t="s">
        <v>137</v>
      </c>
      <c r="K5015" t="s">
        <v>138</v>
      </c>
      <c r="L5015" t="s">
        <v>14649</v>
      </c>
      <c r="M5015" t="s">
        <v>14650</v>
      </c>
      <c r="N5015">
        <v>2.1438888880000002</v>
      </c>
      <c r="O5015">
        <v>0</v>
      </c>
      <c r="P5015">
        <v>118</v>
      </c>
      <c r="Q5015">
        <v>0</v>
      </c>
      <c r="R5015">
        <v>10</v>
      </c>
      <c r="S5015">
        <v>0</v>
      </c>
      <c r="T5015">
        <v>21</v>
      </c>
      <c r="U5015">
        <v>0</v>
      </c>
      <c r="V5015">
        <v>0</v>
      </c>
      <c r="W5015">
        <v>0</v>
      </c>
      <c r="X5015">
        <v>77.39991280794321</v>
      </c>
      <c r="Y5015">
        <v>0</v>
      </c>
      <c r="Z5015">
        <v>9.3736797279167998</v>
      </c>
      <c r="AA5015">
        <v>0</v>
      </c>
      <c r="AB5015">
        <v>45.106775203584498</v>
      </c>
      <c r="AC5015">
        <v>0</v>
      </c>
      <c r="AD5015">
        <v>0</v>
      </c>
      <c r="AE5015">
        <v>131.88036773944449</v>
      </c>
    </row>
    <row r="5016" spans="1:31" x14ac:dyDescent="0.25">
      <c r="A5016">
        <v>2382613</v>
      </c>
      <c r="B5016">
        <v>1</v>
      </c>
      <c r="C5016" t="s">
        <v>80</v>
      </c>
      <c r="D5016" t="s">
        <v>90</v>
      </c>
      <c r="E5016" t="s">
        <v>184</v>
      </c>
      <c r="F5016" t="s">
        <v>5895</v>
      </c>
      <c r="G5016" t="s">
        <v>384</v>
      </c>
      <c r="H5016" t="s">
        <v>135</v>
      </c>
      <c r="I5016" t="s">
        <v>136</v>
      </c>
      <c r="J5016" t="s">
        <v>3</v>
      </c>
      <c r="K5016" t="s">
        <v>138</v>
      </c>
      <c r="L5016" t="s">
        <v>14651</v>
      </c>
      <c r="M5016" t="s">
        <v>14652</v>
      </c>
      <c r="N5016">
        <v>2.7380555549999999</v>
      </c>
      <c r="O5016">
        <v>0</v>
      </c>
      <c r="P5016">
        <v>80</v>
      </c>
      <c r="Q5016">
        <v>0</v>
      </c>
      <c r="R5016">
        <v>0</v>
      </c>
      <c r="S5016">
        <v>0</v>
      </c>
      <c r="T5016">
        <v>58</v>
      </c>
      <c r="U5016">
        <v>0</v>
      </c>
      <c r="V5016">
        <v>3</v>
      </c>
      <c r="W5016">
        <v>0</v>
      </c>
      <c r="X5016">
        <v>52.716457871637509</v>
      </c>
      <c r="Y5016">
        <v>0</v>
      </c>
      <c r="Z5016">
        <v>0</v>
      </c>
      <c r="AA5016">
        <v>0</v>
      </c>
      <c r="AB5016">
        <v>141.88144647401148</v>
      </c>
      <c r="AC5016">
        <v>0</v>
      </c>
      <c r="AD5016">
        <v>28.066070255402401</v>
      </c>
      <c r="AE5016">
        <v>222.66397460105139</v>
      </c>
    </row>
    <row r="5017" spans="1:31" x14ac:dyDescent="0.25">
      <c r="A5017">
        <v>2382647</v>
      </c>
      <c r="B5017">
        <v>1</v>
      </c>
      <c r="C5017" t="s">
        <v>80</v>
      </c>
      <c r="D5017" t="s">
        <v>86</v>
      </c>
      <c r="E5017" t="s">
        <v>184</v>
      </c>
      <c r="F5017" t="s">
        <v>14653</v>
      </c>
      <c r="G5017" t="s">
        <v>353</v>
      </c>
      <c r="H5017" t="s">
        <v>135</v>
      </c>
      <c r="I5017" t="s">
        <v>136</v>
      </c>
      <c r="J5017" t="s">
        <v>137</v>
      </c>
      <c r="K5017" t="s">
        <v>294</v>
      </c>
      <c r="L5017" t="s">
        <v>14654</v>
      </c>
      <c r="M5017" t="s">
        <v>14655</v>
      </c>
      <c r="N5017">
        <v>6.3438888880000004</v>
      </c>
      <c r="O5017">
        <v>0</v>
      </c>
      <c r="P5017">
        <v>475</v>
      </c>
      <c r="Q5017">
        <v>0</v>
      </c>
      <c r="R5017">
        <v>0</v>
      </c>
      <c r="S5017">
        <v>0</v>
      </c>
      <c r="T5017">
        <v>26</v>
      </c>
      <c r="U5017">
        <v>0</v>
      </c>
      <c r="V5017">
        <v>0</v>
      </c>
      <c r="W5017">
        <v>0</v>
      </c>
      <c r="X5017">
        <v>673.00658537406991</v>
      </c>
      <c r="Y5017">
        <v>0</v>
      </c>
      <c r="Z5017">
        <v>0</v>
      </c>
      <c r="AA5017">
        <v>0</v>
      </c>
      <c r="AB5017">
        <v>265.00846227749707</v>
      </c>
      <c r="AC5017">
        <v>0</v>
      </c>
      <c r="AD5017">
        <v>0</v>
      </c>
      <c r="AE5017">
        <v>938.01504765156699</v>
      </c>
    </row>
    <row r="5018" spans="1:31" x14ac:dyDescent="0.25">
      <c r="A5018">
        <v>2382652</v>
      </c>
      <c r="B5018">
        <v>1</v>
      </c>
      <c r="C5018" t="s">
        <v>80</v>
      </c>
      <c r="D5018" t="s">
        <v>88</v>
      </c>
      <c r="E5018" t="s">
        <v>184</v>
      </c>
      <c r="F5018" t="s">
        <v>14656</v>
      </c>
      <c r="G5018" t="s">
        <v>353</v>
      </c>
      <c r="H5018" t="s">
        <v>135</v>
      </c>
      <c r="I5018" t="s">
        <v>136</v>
      </c>
      <c r="J5018" t="s">
        <v>137</v>
      </c>
      <c r="K5018" t="s">
        <v>294</v>
      </c>
      <c r="L5018" t="s">
        <v>14657</v>
      </c>
      <c r="M5018" t="s">
        <v>8691</v>
      </c>
      <c r="N5018">
        <v>1.061388888</v>
      </c>
      <c r="O5018">
        <v>0</v>
      </c>
      <c r="P5018">
        <v>401</v>
      </c>
      <c r="Q5018">
        <v>0</v>
      </c>
      <c r="R5018">
        <v>0</v>
      </c>
      <c r="S5018">
        <v>0</v>
      </c>
      <c r="T5018">
        <v>13</v>
      </c>
      <c r="U5018">
        <v>0</v>
      </c>
      <c r="V5018">
        <v>0</v>
      </c>
      <c r="W5018">
        <v>0</v>
      </c>
      <c r="X5018">
        <v>91.432895866678734</v>
      </c>
      <c r="Y5018">
        <v>0</v>
      </c>
      <c r="Z5018">
        <v>0</v>
      </c>
      <c r="AA5018">
        <v>0</v>
      </c>
      <c r="AB5018">
        <v>8.9419644090526749</v>
      </c>
      <c r="AC5018">
        <v>0</v>
      </c>
      <c r="AD5018">
        <v>0</v>
      </c>
      <c r="AE5018">
        <v>100.37486027573141</v>
      </c>
    </row>
    <row r="5019" spans="1:31" x14ac:dyDescent="0.25">
      <c r="A5019">
        <v>2382665</v>
      </c>
      <c r="B5019">
        <v>1</v>
      </c>
      <c r="C5019" t="s">
        <v>80</v>
      </c>
      <c r="D5019" t="s">
        <v>100</v>
      </c>
      <c r="E5019" t="s">
        <v>184</v>
      </c>
      <c r="F5019" t="s">
        <v>14658</v>
      </c>
      <c r="G5019" t="s">
        <v>353</v>
      </c>
      <c r="H5019" t="s">
        <v>135</v>
      </c>
      <c r="I5019" t="s">
        <v>136</v>
      </c>
      <c r="J5019" t="s">
        <v>137</v>
      </c>
      <c r="K5019" t="s">
        <v>294</v>
      </c>
      <c r="L5019" t="s">
        <v>14659</v>
      </c>
      <c r="M5019" t="s">
        <v>14660</v>
      </c>
      <c r="N5019">
        <v>7.3883333330000003</v>
      </c>
      <c r="O5019">
        <v>0</v>
      </c>
      <c r="P5019">
        <v>65</v>
      </c>
      <c r="Q5019">
        <v>0</v>
      </c>
      <c r="R5019">
        <v>10</v>
      </c>
      <c r="S5019">
        <v>0</v>
      </c>
      <c r="T5019">
        <v>7</v>
      </c>
      <c r="U5019">
        <v>0</v>
      </c>
      <c r="V5019">
        <v>0</v>
      </c>
      <c r="W5019">
        <v>0</v>
      </c>
      <c r="X5019">
        <v>180.29714113823778</v>
      </c>
      <c r="Y5019">
        <v>0</v>
      </c>
      <c r="Z5019">
        <v>185.19851456556805</v>
      </c>
      <c r="AA5019">
        <v>0</v>
      </c>
      <c r="AB5019">
        <v>34.469150926206822</v>
      </c>
      <c r="AC5019">
        <v>0</v>
      </c>
      <c r="AD5019">
        <v>0</v>
      </c>
      <c r="AE5019">
        <v>399.96480663001262</v>
      </c>
    </row>
    <row r="5020" spans="1:31" x14ac:dyDescent="0.25">
      <c r="A5020">
        <v>2382699</v>
      </c>
      <c r="B5020">
        <v>1</v>
      </c>
      <c r="C5020" t="s">
        <v>81</v>
      </c>
      <c r="D5020" t="s">
        <v>116</v>
      </c>
      <c r="E5020" t="s">
        <v>184</v>
      </c>
      <c r="F5020" t="s">
        <v>14661</v>
      </c>
      <c r="G5020" t="s">
        <v>292</v>
      </c>
      <c r="H5020" t="s">
        <v>135</v>
      </c>
      <c r="I5020" t="s">
        <v>136</v>
      </c>
      <c r="J5020" t="s">
        <v>137</v>
      </c>
      <c r="K5020" t="s">
        <v>294</v>
      </c>
      <c r="L5020" t="s">
        <v>14662</v>
      </c>
      <c r="M5020" t="s">
        <v>14663</v>
      </c>
      <c r="N5020">
        <v>7.2050000000000001</v>
      </c>
      <c r="O5020">
        <v>0</v>
      </c>
      <c r="P5020">
        <v>121</v>
      </c>
      <c r="Q5020">
        <v>0</v>
      </c>
      <c r="R5020">
        <v>0</v>
      </c>
      <c r="S5020">
        <v>0</v>
      </c>
      <c r="T5020">
        <v>5</v>
      </c>
      <c r="U5020">
        <v>0</v>
      </c>
      <c r="V5020">
        <v>0</v>
      </c>
      <c r="W5020">
        <v>0</v>
      </c>
      <c r="X5020">
        <v>98.893884823088356</v>
      </c>
      <c r="Y5020">
        <v>0</v>
      </c>
      <c r="Z5020">
        <v>0</v>
      </c>
      <c r="AA5020">
        <v>0</v>
      </c>
      <c r="AB5020">
        <v>22.525691249399799</v>
      </c>
      <c r="AC5020">
        <v>0</v>
      </c>
      <c r="AD5020">
        <v>0</v>
      </c>
      <c r="AE5020">
        <v>121.41957607248816</v>
      </c>
    </row>
    <row r="5021" spans="1:31" x14ac:dyDescent="0.25">
      <c r="A5021">
        <v>2382700</v>
      </c>
      <c r="B5021">
        <v>1</v>
      </c>
      <c r="C5021" t="s">
        <v>80</v>
      </c>
      <c r="D5021" t="s">
        <v>83</v>
      </c>
      <c r="E5021" t="s">
        <v>184</v>
      </c>
      <c r="F5021" t="s">
        <v>14664</v>
      </c>
      <c r="G5021" t="s">
        <v>353</v>
      </c>
      <c r="H5021" t="s">
        <v>135</v>
      </c>
      <c r="I5021" t="s">
        <v>136</v>
      </c>
      <c r="J5021" t="s">
        <v>137</v>
      </c>
      <c r="K5021" t="s">
        <v>294</v>
      </c>
      <c r="L5021" t="s">
        <v>14665</v>
      </c>
      <c r="M5021" t="s">
        <v>14666</v>
      </c>
      <c r="N5021">
        <v>0.93638888799999997</v>
      </c>
      <c r="O5021">
        <v>0</v>
      </c>
      <c r="P5021">
        <v>55</v>
      </c>
      <c r="Q5021">
        <v>0</v>
      </c>
      <c r="R5021">
        <v>0</v>
      </c>
      <c r="S5021">
        <v>0</v>
      </c>
      <c r="T5021">
        <v>40</v>
      </c>
      <c r="U5021">
        <v>0</v>
      </c>
      <c r="V5021">
        <v>0</v>
      </c>
      <c r="W5021">
        <v>0</v>
      </c>
      <c r="X5021">
        <v>12.048562535677283</v>
      </c>
      <c r="Y5021">
        <v>0</v>
      </c>
      <c r="Z5021">
        <v>0</v>
      </c>
      <c r="AA5021">
        <v>0</v>
      </c>
      <c r="AB5021">
        <v>41.001463073206068</v>
      </c>
      <c r="AC5021">
        <v>0</v>
      </c>
      <c r="AD5021">
        <v>0</v>
      </c>
      <c r="AE5021">
        <v>53.050025608883352</v>
      </c>
    </row>
    <row r="5022" spans="1:31" x14ac:dyDescent="0.25">
      <c r="A5022">
        <v>2382707</v>
      </c>
      <c r="B5022">
        <v>1</v>
      </c>
      <c r="C5022" t="s">
        <v>80</v>
      </c>
      <c r="D5022" t="s">
        <v>84</v>
      </c>
      <c r="E5022" t="s">
        <v>184</v>
      </c>
      <c r="F5022" t="s">
        <v>14667</v>
      </c>
      <c r="G5022" t="s">
        <v>292</v>
      </c>
      <c r="H5022" t="s">
        <v>135</v>
      </c>
      <c r="I5022" t="s">
        <v>136</v>
      </c>
      <c r="J5022" t="s">
        <v>137</v>
      </c>
      <c r="K5022" t="s">
        <v>294</v>
      </c>
      <c r="L5022" t="s">
        <v>14668</v>
      </c>
      <c r="M5022" t="s">
        <v>14669</v>
      </c>
      <c r="N5022">
        <v>0.89555555499999995</v>
      </c>
      <c r="O5022">
        <v>0</v>
      </c>
      <c r="P5022">
        <v>962</v>
      </c>
      <c r="Q5022">
        <v>0</v>
      </c>
      <c r="R5022">
        <v>0</v>
      </c>
      <c r="S5022">
        <v>0</v>
      </c>
      <c r="T5022">
        <v>68</v>
      </c>
      <c r="U5022">
        <v>0</v>
      </c>
      <c r="V5022">
        <v>0</v>
      </c>
      <c r="W5022">
        <v>0</v>
      </c>
      <c r="X5022">
        <v>180.7147478564886</v>
      </c>
      <c r="Y5022">
        <v>0</v>
      </c>
      <c r="Z5022">
        <v>0</v>
      </c>
      <c r="AA5022">
        <v>0</v>
      </c>
      <c r="AB5022">
        <v>82.401898761921515</v>
      </c>
      <c r="AC5022">
        <v>0</v>
      </c>
      <c r="AD5022">
        <v>0</v>
      </c>
      <c r="AE5022">
        <v>263.11664661841013</v>
      </c>
    </row>
    <row r="5023" spans="1:31" x14ac:dyDescent="0.25">
      <c r="A5023">
        <v>2382446</v>
      </c>
      <c r="B5023">
        <v>1</v>
      </c>
      <c r="C5023" t="s">
        <v>81</v>
      </c>
      <c r="D5023" t="s">
        <v>127</v>
      </c>
      <c r="E5023" t="s">
        <v>184</v>
      </c>
      <c r="F5023" t="s">
        <v>14670</v>
      </c>
      <c r="G5023" t="s">
        <v>391</v>
      </c>
      <c r="H5023" t="s">
        <v>135</v>
      </c>
      <c r="I5023" t="s">
        <v>136</v>
      </c>
      <c r="J5023" t="s">
        <v>137</v>
      </c>
      <c r="K5023" t="s">
        <v>138</v>
      </c>
      <c r="L5023" t="s">
        <v>14671</v>
      </c>
      <c r="M5023" t="s">
        <v>14672</v>
      </c>
      <c r="N5023">
        <v>4.3152777770000004</v>
      </c>
      <c r="O5023">
        <v>0</v>
      </c>
      <c r="P5023">
        <v>0</v>
      </c>
      <c r="Q5023">
        <v>0</v>
      </c>
      <c r="R5023">
        <v>5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10.059395350115752</v>
      </c>
      <c r="AA5023">
        <v>0</v>
      </c>
      <c r="AB5023">
        <v>0</v>
      </c>
      <c r="AC5023">
        <v>0</v>
      </c>
      <c r="AD5023">
        <v>0</v>
      </c>
      <c r="AE5023">
        <v>10.059395350115752</v>
      </c>
    </row>
    <row r="5024" spans="1:31" x14ac:dyDescent="0.25">
      <c r="A5024">
        <v>2382512</v>
      </c>
      <c r="B5024">
        <v>1</v>
      </c>
      <c r="C5024" t="s">
        <v>80</v>
      </c>
      <c r="D5024" t="s">
        <v>84</v>
      </c>
      <c r="E5024" t="s">
        <v>184</v>
      </c>
      <c r="F5024" t="s">
        <v>14673</v>
      </c>
      <c r="G5024" t="s">
        <v>240</v>
      </c>
      <c r="H5024" t="s">
        <v>135</v>
      </c>
      <c r="I5024" t="s">
        <v>136</v>
      </c>
      <c r="J5024" t="s">
        <v>137</v>
      </c>
      <c r="K5024" t="s">
        <v>138</v>
      </c>
      <c r="L5024" t="s">
        <v>14674</v>
      </c>
      <c r="M5024" t="s">
        <v>14675</v>
      </c>
      <c r="N5024">
        <v>0.41083333300000002</v>
      </c>
      <c r="O5024">
        <v>0</v>
      </c>
      <c r="P5024">
        <v>124</v>
      </c>
      <c r="Q5024">
        <v>0</v>
      </c>
      <c r="R5024">
        <v>0</v>
      </c>
      <c r="S5024">
        <v>0</v>
      </c>
      <c r="T5024">
        <v>14</v>
      </c>
      <c r="U5024">
        <v>0</v>
      </c>
      <c r="V5024">
        <v>0</v>
      </c>
      <c r="W5024">
        <v>0</v>
      </c>
      <c r="X5024">
        <v>12.49343914261998</v>
      </c>
      <c r="Y5024">
        <v>0</v>
      </c>
      <c r="Z5024">
        <v>0</v>
      </c>
      <c r="AA5024">
        <v>0</v>
      </c>
      <c r="AB5024">
        <v>5.2742419932355009</v>
      </c>
      <c r="AC5024">
        <v>0</v>
      </c>
      <c r="AD5024">
        <v>0</v>
      </c>
      <c r="AE5024">
        <v>17.767681135855483</v>
      </c>
    </row>
    <row r="5025" spans="1:31" x14ac:dyDescent="0.25">
      <c r="A5025">
        <v>2382533</v>
      </c>
      <c r="B5025">
        <v>1</v>
      </c>
      <c r="C5025" t="s">
        <v>80</v>
      </c>
      <c r="D5025" t="s">
        <v>85</v>
      </c>
      <c r="E5025" t="s">
        <v>184</v>
      </c>
      <c r="F5025" t="s">
        <v>14676</v>
      </c>
      <c r="G5025" t="s">
        <v>203</v>
      </c>
      <c r="H5025" t="s">
        <v>135</v>
      </c>
      <c r="I5025" t="s">
        <v>136</v>
      </c>
      <c r="J5025" t="s">
        <v>137</v>
      </c>
      <c r="K5025" t="s">
        <v>138</v>
      </c>
      <c r="L5025" t="s">
        <v>14677</v>
      </c>
      <c r="M5025" t="s">
        <v>14678</v>
      </c>
      <c r="N5025">
        <v>1.2424999999999999</v>
      </c>
      <c r="O5025">
        <v>0</v>
      </c>
      <c r="P5025">
        <v>169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139.92893329914355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139.92893329914355</v>
      </c>
    </row>
    <row r="5026" spans="1:31" x14ac:dyDescent="0.25">
      <c r="A5026">
        <v>2382556</v>
      </c>
      <c r="B5026">
        <v>1</v>
      </c>
      <c r="C5026" t="s">
        <v>80</v>
      </c>
      <c r="D5026" t="s">
        <v>90</v>
      </c>
      <c r="E5026" t="s">
        <v>184</v>
      </c>
      <c r="F5026" t="s">
        <v>14679</v>
      </c>
      <c r="G5026" t="s">
        <v>240</v>
      </c>
      <c r="H5026" t="s">
        <v>135</v>
      </c>
      <c r="I5026" t="s">
        <v>136</v>
      </c>
      <c r="J5026" t="s">
        <v>137</v>
      </c>
      <c r="K5026" t="s">
        <v>138</v>
      </c>
      <c r="L5026" t="s">
        <v>14680</v>
      </c>
      <c r="M5026" t="s">
        <v>14681</v>
      </c>
      <c r="N5026">
        <v>0.90472222199999996</v>
      </c>
      <c r="O5026">
        <v>0</v>
      </c>
      <c r="P5026">
        <v>120</v>
      </c>
      <c r="Q5026">
        <v>0</v>
      </c>
      <c r="R5026">
        <v>0</v>
      </c>
      <c r="S5026">
        <v>0</v>
      </c>
      <c r="T5026">
        <v>29</v>
      </c>
      <c r="U5026">
        <v>0</v>
      </c>
      <c r="V5026">
        <v>0</v>
      </c>
      <c r="W5026">
        <v>0</v>
      </c>
      <c r="X5026">
        <v>36.309439012490813</v>
      </c>
      <c r="Y5026">
        <v>0</v>
      </c>
      <c r="Z5026">
        <v>0</v>
      </c>
      <c r="AA5026">
        <v>0</v>
      </c>
      <c r="AB5026">
        <v>20.178148886524571</v>
      </c>
      <c r="AC5026">
        <v>0</v>
      </c>
      <c r="AD5026">
        <v>0</v>
      </c>
      <c r="AE5026">
        <v>56.487587899015381</v>
      </c>
    </row>
    <row r="5027" spans="1:31" x14ac:dyDescent="0.25">
      <c r="A5027">
        <v>2382578</v>
      </c>
      <c r="B5027">
        <v>1</v>
      </c>
      <c r="C5027" t="s">
        <v>81</v>
      </c>
      <c r="D5027" t="s">
        <v>113</v>
      </c>
      <c r="E5027" t="s">
        <v>184</v>
      </c>
      <c r="F5027" t="s">
        <v>14682</v>
      </c>
      <c r="G5027" t="s">
        <v>199</v>
      </c>
      <c r="H5027" t="s">
        <v>135</v>
      </c>
      <c r="I5027" t="s">
        <v>136</v>
      </c>
      <c r="J5027" t="s">
        <v>137</v>
      </c>
      <c r="K5027" t="s">
        <v>138</v>
      </c>
      <c r="L5027" t="s">
        <v>14683</v>
      </c>
      <c r="M5027" t="s">
        <v>14684</v>
      </c>
      <c r="N5027">
        <v>0.74638888800000003</v>
      </c>
      <c r="O5027">
        <v>0</v>
      </c>
      <c r="P5027">
        <v>432</v>
      </c>
      <c r="Q5027">
        <v>0</v>
      </c>
      <c r="R5027">
        <v>1</v>
      </c>
      <c r="S5027">
        <v>0</v>
      </c>
      <c r="T5027">
        <v>17</v>
      </c>
      <c r="U5027">
        <v>0</v>
      </c>
      <c r="V5027">
        <v>0</v>
      </c>
      <c r="W5027">
        <v>0</v>
      </c>
      <c r="X5027">
        <v>60.840271424921283</v>
      </c>
      <c r="Y5027">
        <v>0</v>
      </c>
      <c r="Z5027">
        <v>0</v>
      </c>
      <c r="AA5027">
        <v>0</v>
      </c>
      <c r="AB5027">
        <v>2.8511237287740996</v>
      </c>
      <c r="AC5027">
        <v>0</v>
      </c>
      <c r="AD5027">
        <v>0</v>
      </c>
      <c r="AE5027">
        <v>63.691395153695382</v>
      </c>
    </row>
    <row r="5028" spans="1:31" x14ac:dyDescent="0.25">
      <c r="A5028">
        <v>2385035</v>
      </c>
      <c r="B5028">
        <v>1</v>
      </c>
      <c r="C5028" t="s">
        <v>80</v>
      </c>
      <c r="D5028" t="s">
        <v>102</v>
      </c>
      <c r="E5028" t="s">
        <v>184</v>
      </c>
      <c r="F5028" t="s">
        <v>14685</v>
      </c>
      <c r="G5028" t="s">
        <v>240</v>
      </c>
      <c r="H5028" t="s">
        <v>135</v>
      </c>
      <c r="I5028" t="s">
        <v>136</v>
      </c>
      <c r="J5028" t="s">
        <v>137</v>
      </c>
      <c r="K5028" t="s">
        <v>138</v>
      </c>
      <c r="L5028" t="s">
        <v>14686</v>
      </c>
      <c r="M5028" t="s">
        <v>14687</v>
      </c>
      <c r="N5028">
        <v>5.7188888880000004</v>
      </c>
      <c r="O5028">
        <v>0</v>
      </c>
      <c r="P5028">
        <v>22</v>
      </c>
      <c r="Q5028">
        <v>0</v>
      </c>
      <c r="R5028">
        <v>20</v>
      </c>
      <c r="S5028">
        <v>0</v>
      </c>
      <c r="T5028">
        <v>5</v>
      </c>
      <c r="U5028">
        <v>0</v>
      </c>
      <c r="V5028">
        <v>0</v>
      </c>
      <c r="W5028">
        <v>0</v>
      </c>
      <c r="X5028">
        <v>18.9504950159346</v>
      </c>
      <c r="Y5028">
        <v>0</v>
      </c>
      <c r="Z5028">
        <v>90.211445572725523</v>
      </c>
      <c r="AA5028">
        <v>0</v>
      </c>
      <c r="AB5028">
        <v>18.380584577263246</v>
      </c>
      <c r="AC5028">
        <v>0</v>
      </c>
      <c r="AD5028">
        <v>0</v>
      </c>
      <c r="AE5028">
        <v>127.54252516592337</v>
      </c>
    </row>
    <row r="5029" spans="1:31" x14ac:dyDescent="0.25">
      <c r="A5029">
        <v>2385059</v>
      </c>
      <c r="B5029">
        <v>1</v>
      </c>
      <c r="C5029" t="s">
        <v>81</v>
      </c>
      <c r="D5029" t="s">
        <v>118</v>
      </c>
      <c r="E5029" t="s">
        <v>184</v>
      </c>
      <c r="F5029" t="s">
        <v>14688</v>
      </c>
      <c r="G5029" t="s">
        <v>199</v>
      </c>
      <c r="H5029" t="s">
        <v>135</v>
      </c>
      <c r="I5029" t="s">
        <v>136</v>
      </c>
      <c r="J5029" t="s">
        <v>137</v>
      </c>
      <c r="K5029" t="s">
        <v>138</v>
      </c>
      <c r="L5029" t="s">
        <v>14689</v>
      </c>
      <c r="M5029" t="s">
        <v>14690</v>
      </c>
      <c r="N5029">
        <v>1.795555555</v>
      </c>
      <c r="O5029">
        <v>0</v>
      </c>
      <c r="P5029">
        <v>13</v>
      </c>
      <c r="Q5029">
        <v>0</v>
      </c>
      <c r="R5029">
        <v>2</v>
      </c>
      <c r="S5029">
        <v>0</v>
      </c>
      <c r="T5029">
        <v>1</v>
      </c>
      <c r="U5029">
        <v>0</v>
      </c>
      <c r="V5029">
        <v>0</v>
      </c>
      <c r="W5029">
        <v>0</v>
      </c>
      <c r="X5029">
        <v>6.9830625374710005</v>
      </c>
      <c r="Y5029">
        <v>0</v>
      </c>
      <c r="Z5029">
        <v>5.7930199980276003</v>
      </c>
      <c r="AA5029">
        <v>0</v>
      </c>
      <c r="AB5029">
        <v>3.1968384782861996</v>
      </c>
      <c r="AC5029">
        <v>0</v>
      </c>
      <c r="AD5029">
        <v>0</v>
      </c>
      <c r="AE5029">
        <v>15.9729210137848</v>
      </c>
    </row>
    <row r="5030" spans="1:31" x14ac:dyDescent="0.25">
      <c r="A5030">
        <v>2385068</v>
      </c>
      <c r="B5030">
        <v>1</v>
      </c>
      <c r="C5030" t="s">
        <v>81</v>
      </c>
      <c r="D5030" t="s">
        <v>112</v>
      </c>
      <c r="E5030" t="s">
        <v>184</v>
      </c>
      <c r="F5030" t="s">
        <v>14691</v>
      </c>
      <c r="G5030" t="s">
        <v>199</v>
      </c>
      <c r="H5030" t="s">
        <v>135</v>
      </c>
      <c r="I5030" t="s">
        <v>136</v>
      </c>
      <c r="J5030" t="s">
        <v>137</v>
      </c>
      <c r="K5030" t="s">
        <v>138</v>
      </c>
      <c r="L5030" t="s">
        <v>14692</v>
      </c>
      <c r="M5030" t="s">
        <v>14693</v>
      </c>
      <c r="N5030">
        <v>1.278333333</v>
      </c>
      <c r="O5030">
        <v>0</v>
      </c>
      <c r="P5030">
        <v>17</v>
      </c>
      <c r="Q5030">
        <v>0</v>
      </c>
      <c r="R5030">
        <v>32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5.0378539975076002</v>
      </c>
      <c r="Y5030">
        <v>0</v>
      </c>
      <c r="Z5030">
        <v>59.203688942982858</v>
      </c>
      <c r="AA5030">
        <v>0</v>
      </c>
      <c r="AB5030">
        <v>0</v>
      </c>
      <c r="AC5030">
        <v>0</v>
      </c>
      <c r="AD5030">
        <v>0</v>
      </c>
      <c r="AE5030">
        <v>64.241542940490461</v>
      </c>
    </row>
    <row r="5031" spans="1:31" x14ac:dyDescent="0.25">
      <c r="A5031">
        <v>2385163</v>
      </c>
      <c r="B5031">
        <v>1</v>
      </c>
      <c r="C5031" t="s">
        <v>80</v>
      </c>
      <c r="D5031" t="s">
        <v>90</v>
      </c>
      <c r="E5031" t="s">
        <v>184</v>
      </c>
      <c r="F5031" t="s">
        <v>14694</v>
      </c>
      <c r="G5031" t="s">
        <v>384</v>
      </c>
      <c r="H5031" t="s">
        <v>135</v>
      </c>
      <c r="I5031" t="s">
        <v>136</v>
      </c>
      <c r="J5031" t="s">
        <v>3</v>
      </c>
      <c r="K5031" t="s">
        <v>138</v>
      </c>
      <c r="L5031" t="s">
        <v>14695</v>
      </c>
      <c r="M5031" t="s">
        <v>14696</v>
      </c>
      <c r="N5031">
        <v>8.698611111</v>
      </c>
      <c r="O5031">
        <v>0</v>
      </c>
      <c r="P5031">
        <v>227</v>
      </c>
      <c r="Q5031">
        <v>0</v>
      </c>
      <c r="R5031">
        <v>0</v>
      </c>
      <c r="S5031">
        <v>0</v>
      </c>
      <c r="T5031">
        <v>216</v>
      </c>
      <c r="U5031">
        <v>0</v>
      </c>
      <c r="V5031">
        <v>2</v>
      </c>
      <c r="W5031">
        <v>0</v>
      </c>
      <c r="X5031">
        <v>402.69779952542444</v>
      </c>
      <c r="Y5031">
        <v>0</v>
      </c>
      <c r="Z5031">
        <v>0</v>
      </c>
      <c r="AA5031">
        <v>0</v>
      </c>
      <c r="AB5031">
        <v>2816.2134774604083</v>
      </c>
      <c r="AC5031">
        <v>0</v>
      </c>
      <c r="AD5031">
        <v>134.77911120831314</v>
      </c>
      <c r="AE5031">
        <v>3353.6903881941462</v>
      </c>
    </row>
    <row r="5032" spans="1:31" x14ac:dyDescent="0.25">
      <c r="A5032">
        <v>2385216</v>
      </c>
      <c r="B5032">
        <v>1</v>
      </c>
      <c r="C5032" t="s">
        <v>80</v>
      </c>
      <c r="D5032" t="s">
        <v>105</v>
      </c>
      <c r="E5032" t="s">
        <v>184</v>
      </c>
      <c r="F5032" t="s">
        <v>14697</v>
      </c>
      <c r="G5032" t="s">
        <v>161</v>
      </c>
      <c r="H5032" t="s">
        <v>135</v>
      </c>
      <c r="I5032" t="s">
        <v>136</v>
      </c>
      <c r="J5032" t="s">
        <v>137</v>
      </c>
      <c r="K5032" t="s">
        <v>138</v>
      </c>
      <c r="L5032" t="s">
        <v>14698</v>
      </c>
      <c r="M5032" t="s">
        <v>14699</v>
      </c>
      <c r="N5032">
        <v>1.0863888880000001</v>
      </c>
      <c r="O5032">
        <v>0</v>
      </c>
      <c r="P5032">
        <v>143</v>
      </c>
      <c r="Q5032">
        <v>0</v>
      </c>
      <c r="R5032">
        <v>0</v>
      </c>
      <c r="S5032">
        <v>0</v>
      </c>
      <c r="T5032">
        <v>7</v>
      </c>
      <c r="U5032">
        <v>0</v>
      </c>
      <c r="V5032">
        <v>0</v>
      </c>
      <c r="W5032">
        <v>0</v>
      </c>
      <c r="X5032">
        <v>39.374151508972979</v>
      </c>
      <c r="Y5032">
        <v>0</v>
      </c>
      <c r="Z5032">
        <v>0</v>
      </c>
      <c r="AA5032">
        <v>0</v>
      </c>
      <c r="AB5032">
        <v>23.5829597512455</v>
      </c>
      <c r="AC5032">
        <v>0</v>
      </c>
      <c r="AD5032">
        <v>0</v>
      </c>
      <c r="AE5032">
        <v>62.957111260218483</v>
      </c>
    </row>
    <row r="5033" spans="1:31" x14ac:dyDescent="0.25">
      <c r="A5033">
        <v>2385217</v>
      </c>
      <c r="B5033">
        <v>1</v>
      </c>
      <c r="C5033" t="s">
        <v>80</v>
      </c>
      <c r="D5033" t="s">
        <v>103</v>
      </c>
      <c r="E5033" t="s">
        <v>184</v>
      </c>
      <c r="F5033" t="s">
        <v>14700</v>
      </c>
      <c r="G5033" t="s">
        <v>594</v>
      </c>
      <c r="H5033" t="s">
        <v>135</v>
      </c>
      <c r="I5033" t="s">
        <v>136</v>
      </c>
      <c r="J5033" t="s">
        <v>137</v>
      </c>
      <c r="K5033" t="s">
        <v>138</v>
      </c>
      <c r="L5033" t="s">
        <v>14701</v>
      </c>
      <c r="M5033" t="s">
        <v>14702</v>
      </c>
      <c r="N5033">
        <v>0.35</v>
      </c>
      <c r="O5033">
        <v>0</v>
      </c>
      <c r="P5033">
        <v>458</v>
      </c>
      <c r="Q5033">
        <v>0</v>
      </c>
      <c r="R5033">
        <v>0</v>
      </c>
      <c r="S5033">
        <v>0</v>
      </c>
      <c r="T5033">
        <v>12</v>
      </c>
      <c r="U5033">
        <v>0</v>
      </c>
      <c r="V5033">
        <v>0</v>
      </c>
      <c r="W5033">
        <v>0</v>
      </c>
      <c r="X5033">
        <v>31.69873914964052</v>
      </c>
      <c r="Y5033">
        <v>0</v>
      </c>
      <c r="Z5033">
        <v>0</v>
      </c>
      <c r="AA5033">
        <v>0</v>
      </c>
      <c r="AB5033">
        <v>11.389334436312</v>
      </c>
      <c r="AC5033">
        <v>0</v>
      </c>
      <c r="AD5033">
        <v>0</v>
      </c>
      <c r="AE5033">
        <v>43.088073585952522</v>
      </c>
    </row>
    <row r="5034" spans="1:31" x14ac:dyDescent="0.25">
      <c r="A5034">
        <v>2385227</v>
      </c>
      <c r="B5034">
        <v>1</v>
      </c>
      <c r="C5034" t="s">
        <v>80</v>
      </c>
      <c r="D5034" t="s">
        <v>83</v>
      </c>
      <c r="E5034" t="s">
        <v>184</v>
      </c>
      <c r="F5034" t="s">
        <v>14703</v>
      </c>
      <c r="G5034" t="s">
        <v>172</v>
      </c>
      <c r="H5034" t="s">
        <v>135</v>
      </c>
      <c r="I5034" t="s">
        <v>136</v>
      </c>
      <c r="J5034" t="s">
        <v>137</v>
      </c>
      <c r="K5034" t="s">
        <v>138</v>
      </c>
      <c r="L5034" t="s">
        <v>14704</v>
      </c>
      <c r="M5034" t="s">
        <v>14705</v>
      </c>
      <c r="N5034">
        <v>4.5052777769999999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82</v>
      </c>
      <c r="U5034">
        <v>0</v>
      </c>
      <c r="V5034">
        <v>2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897.43125961015403</v>
      </c>
      <c r="AC5034">
        <v>0</v>
      </c>
      <c r="AD5034">
        <v>759.91502234074505</v>
      </c>
      <c r="AE5034">
        <v>1657.3462819508991</v>
      </c>
    </row>
    <row r="5035" spans="1:31" x14ac:dyDescent="0.25">
      <c r="A5035">
        <v>2385242</v>
      </c>
      <c r="B5035">
        <v>1</v>
      </c>
      <c r="C5035" t="s">
        <v>80</v>
      </c>
      <c r="D5035" t="s">
        <v>82</v>
      </c>
      <c r="E5035" t="s">
        <v>184</v>
      </c>
      <c r="F5035" t="s">
        <v>14706</v>
      </c>
      <c r="G5035" t="s">
        <v>292</v>
      </c>
      <c r="H5035" t="s">
        <v>135</v>
      </c>
      <c r="I5035" t="s">
        <v>136</v>
      </c>
      <c r="J5035" t="s">
        <v>137</v>
      </c>
      <c r="K5035" t="s">
        <v>294</v>
      </c>
      <c r="L5035" t="s">
        <v>14707</v>
      </c>
      <c r="M5035" t="s">
        <v>14708</v>
      </c>
      <c r="N5035">
        <v>3.4941666659999999</v>
      </c>
      <c r="O5035">
        <v>0</v>
      </c>
      <c r="P5035">
        <v>951</v>
      </c>
      <c r="Q5035">
        <v>0</v>
      </c>
      <c r="R5035">
        <v>0</v>
      </c>
      <c r="S5035">
        <v>0</v>
      </c>
      <c r="T5035">
        <v>71</v>
      </c>
      <c r="U5035">
        <v>0</v>
      </c>
      <c r="V5035">
        <v>0</v>
      </c>
      <c r="W5035">
        <v>0</v>
      </c>
      <c r="X5035">
        <v>773.68249543981619</v>
      </c>
      <c r="Y5035">
        <v>0</v>
      </c>
      <c r="Z5035">
        <v>0</v>
      </c>
      <c r="AA5035">
        <v>0</v>
      </c>
      <c r="AB5035">
        <v>165.70802397083008</v>
      </c>
      <c r="AC5035">
        <v>0</v>
      </c>
      <c r="AD5035">
        <v>0</v>
      </c>
      <c r="AE5035">
        <v>939.39051941064622</v>
      </c>
    </row>
    <row r="5036" spans="1:31" x14ac:dyDescent="0.25">
      <c r="A5036">
        <v>2385258</v>
      </c>
      <c r="B5036">
        <v>1</v>
      </c>
      <c r="C5036" t="s">
        <v>80</v>
      </c>
      <c r="D5036" t="s">
        <v>85</v>
      </c>
      <c r="E5036" t="s">
        <v>184</v>
      </c>
      <c r="F5036" t="s">
        <v>14709</v>
      </c>
      <c r="G5036" t="s">
        <v>12626</v>
      </c>
      <c r="H5036" t="s">
        <v>135</v>
      </c>
      <c r="I5036" t="s">
        <v>136</v>
      </c>
      <c r="J5036" t="s">
        <v>137</v>
      </c>
      <c r="K5036" t="s">
        <v>138</v>
      </c>
      <c r="L5036" t="s">
        <v>14710</v>
      </c>
      <c r="M5036" t="s">
        <v>14711</v>
      </c>
      <c r="N5036">
        <v>0.51</v>
      </c>
      <c r="O5036">
        <v>0</v>
      </c>
      <c r="P5036">
        <v>317</v>
      </c>
      <c r="Q5036">
        <v>0</v>
      </c>
      <c r="R5036">
        <v>0</v>
      </c>
      <c r="S5036">
        <v>0</v>
      </c>
      <c r="T5036">
        <v>35</v>
      </c>
      <c r="U5036">
        <v>0</v>
      </c>
      <c r="V5036">
        <v>0</v>
      </c>
      <c r="W5036">
        <v>0</v>
      </c>
      <c r="X5036">
        <v>46.103071298066411</v>
      </c>
      <c r="Y5036">
        <v>0</v>
      </c>
      <c r="Z5036">
        <v>0</v>
      </c>
      <c r="AA5036">
        <v>0</v>
      </c>
      <c r="AB5036">
        <v>20.206262388397246</v>
      </c>
      <c r="AC5036">
        <v>0</v>
      </c>
      <c r="AD5036">
        <v>0</v>
      </c>
      <c r="AE5036">
        <v>66.30933368646366</v>
      </c>
    </row>
    <row r="5037" spans="1:31" x14ac:dyDescent="0.25">
      <c r="A5037">
        <v>2382732</v>
      </c>
      <c r="B5037">
        <v>1</v>
      </c>
      <c r="C5037" t="s">
        <v>80</v>
      </c>
      <c r="D5037" t="s">
        <v>88</v>
      </c>
      <c r="E5037" t="s">
        <v>184</v>
      </c>
      <c r="F5037" t="s">
        <v>14712</v>
      </c>
      <c r="G5037" t="s">
        <v>353</v>
      </c>
      <c r="H5037" t="s">
        <v>135</v>
      </c>
      <c r="I5037" t="s">
        <v>136</v>
      </c>
      <c r="J5037" t="s">
        <v>137</v>
      </c>
      <c r="K5037" t="s">
        <v>294</v>
      </c>
      <c r="L5037" t="s">
        <v>14713</v>
      </c>
      <c r="M5037" t="s">
        <v>14714</v>
      </c>
      <c r="N5037">
        <v>1.1161111109999999</v>
      </c>
      <c r="O5037">
        <v>0</v>
      </c>
      <c r="P5037">
        <v>597</v>
      </c>
      <c r="Q5037">
        <v>0</v>
      </c>
      <c r="R5037">
        <v>0</v>
      </c>
      <c r="S5037">
        <v>0</v>
      </c>
      <c r="T5037">
        <v>19</v>
      </c>
      <c r="U5037">
        <v>0</v>
      </c>
      <c r="V5037">
        <v>0</v>
      </c>
      <c r="W5037">
        <v>0</v>
      </c>
      <c r="X5037">
        <v>133.27296986816211</v>
      </c>
      <c r="Y5037">
        <v>0</v>
      </c>
      <c r="Z5037">
        <v>0</v>
      </c>
      <c r="AA5037">
        <v>0</v>
      </c>
      <c r="AB5037">
        <v>6.2231760065404833</v>
      </c>
      <c r="AC5037">
        <v>0</v>
      </c>
      <c r="AD5037">
        <v>0</v>
      </c>
      <c r="AE5037">
        <v>139.49614587470259</v>
      </c>
    </row>
    <row r="5038" spans="1:31" x14ac:dyDescent="0.25">
      <c r="A5038">
        <v>2382782</v>
      </c>
      <c r="B5038">
        <v>1</v>
      </c>
      <c r="C5038" t="s">
        <v>80</v>
      </c>
      <c r="D5038" t="s">
        <v>88</v>
      </c>
      <c r="E5038" t="s">
        <v>184</v>
      </c>
      <c r="F5038" t="s">
        <v>14715</v>
      </c>
      <c r="G5038" t="s">
        <v>353</v>
      </c>
      <c r="H5038" t="s">
        <v>135</v>
      </c>
      <c r="I5038" t="s">
        <v>136</v>
      </c>
      <c r="J5038" t="s">
        <v>137</v>
      </c>
      <c r="K5038" t="s">
        <v>294</v>
      </c>
      <c r="L5038" t="s">
        <v>14716</v>
      </c>
      <c r="M5038" t="s">
        <v>14717</v>
      </c>
      <c r="N5038">
        <v>0.701944444</v>
      </c>
      <c r="O5038">
        <v>0</v>
      </c>
      <c r="P5038">
        <v>342</v>
      </c>
      <c r="Q5038">
        <v>0</v>
      </c>
      <c r="R5038">
        <v>0</v>
      </c>
      <c r="S5038">
        <v>0</v>
      </c>
      <c r="T5038">
        <v>18</v>
      </c>
      <c r="U5038">
        <v>0</v>
      </c>
      <c r="V5038">
        <v>0</v>
      </c>
      <c r="W5038">
        <v>0</v>
      </c>
      <c r="X5038">
        <v>57.064556022665762</v>
      </c>
      <c r="Y5038">
        <v>0</v>
      </c>
      <c r="Z5038">
        <v>0</v>
      </c>
      <c r="AA5038">
        <v>0</v>
      </c>
      <c r="AB5038">
        <v>26.135951098741213</v>
      </c>
      <c r="AC5038">
        <v>0</v>
      </c>
      <c r="AD5038">
        <v>0</v>
      </c>
      <c r="AE5038">
        <v>83.200507121406972</v>
      </c>
    </row>
    <row r="5039" spans="1:31" x14ac:dyDescent="0.25">
      <c r="A5039">
        <v>2382783</v>
      </c>
      <c r="B5039">
        <v>1</v>
      </c>
      <c r="C5039" t="s">
        <v>81</v>
      </c>
      <c r="D5039" t="s">
        <v>113</v>
      </c>
      <c r="E5039" t="s">
        <v>184</v>
      </c>
      <c r="F5039" t="s">
        <v>14142</v>
      </c>
      <c r="G5039" t="s">
        <v>199</v>
      </c>
      <c r="H5039" t="s">
        <v>135</v>
      </c>
      <c r="I5039" t="s">
        <v>136</v>
      </c>
      <c r="J5039" t="s">
        <v>137</v>
      </c>
      <c r="K5039" t="s">
        <v>138</v>
      </c>
      <c r="L5039" t="s">
        <v>14718</v>
      </c>
      <c r="M5039" t="s">
        <v>14719</v>
      </c>
      <c r="N5039">
        <v>2.628333333</v>
      </c>
      <c r="O5039">
        <v>0</v>
      </c>
      <c r="P5039">
        <v>18</v>
      </c>
      <c r="Q5039">
        <v>0</v>
      </c>
      <c r="R5039">
        <v>12</v>
      </c>
      <c r="S5039">
        <v>0</v>
      </c>
      <c r="T5039">
        <v>3</v>
      </c>
      <c r="U5039">
        <v>0</v>
      </c>
      <c r="V5039">
        <v>1</v>
      </c>
      <c r="W5039">
        <v>0</v>
      </c>
      <c r="X5039">
        <v>8.8339264884416018</v>
      </c>
      <c r="Y5039">
        <v>0</v>
      </c>
      <c r="Z5039">
        <v>4.8352153714599018</v>
      </c>
      <c r="AA5039">
        <v>0</v>
      </c>
      <c r="AB5039">
        <v>3.6138454664579998</v>
      </c>
      <c r="AC5039">
        <v>0</v>
      </c>
      <c r="AD5039">
        <v>50.704094700420001</v>
      </c>
      <c r="AE5039">
        <v>67.987082026779504</v>
      </c>
    </row>
    <row r="5040" spans="1:31" x14ac:dyDescent="0.25">
      <c r="A5040">
        <v>2382811</v>
      </c>
      <c r="B5040">
        <v>1</v>
      </c>
      <c r="C5040" t="s">
        <v>80</v>
      </c>
      <c r="D5040" t="s">
        <v>82</v>
      </c>
      <c r="E5040" t="s">
        <v>184</v>
      </c>
      <c r="F5040" t="s">
        <v>13880</v>
      </c>
      <c r="G5040" t="s">
        <v>495</v>
      </c>
      <c r="H5040" t="s">
        <v>135</v>
      </c>
      <c r="I5040" t="s">
        <v>136</v>
      </c>
      <c r="J5040" t="s">
        <v>137</v>
      </c>
      <c r="K5040" t="s">
        <v>138</v>
      </c>
      <c r="L5040" t="s">
        <v>14720</v>
      </c>
      <c r="M5040" t="s">
        <v>14721</v>
      </c>
      <c r="N5040">
        <v>0.41583333300000003</v>
      </c>
      <c r="O5040">
        <v>0</v>
      </c>
      <c r="P5040">
        <v>38</v>
      </c>
      <c r="Q5040">
        <v>0</v>
      </c>
      <c r="R5040">
        <v>0</v>
      </c>
      <c r="S5040">
        <v>0</v>
      </c>
      <c r="T5040">
        <v>9</v>
      </c>
      <c r="U5040">
        <v>0</v>
      </c>
      <c r="V5040">
        <v>0</v>
      </c>
      <c r="W5040">
        <v>0</v>
      </c>
      <c r="X5040">
        <v>3.888305948372623</v>
      </c>
      <c r="Y5040">
        <v>0</v>
      </c>
      <c r="Z5040">
        <v>0</v>
      </c>
      <c r="AA5040">
        <v>0</v>
      </c>
      <c r="AB5040">
        <v>6.0526376736459238</v>
      </c>
      <c r="AC5040">
        <v>0</v>
      </c>
      <c r="AD5040">
        <v>0</v>
      </c>
      <c r="AE5040">
        <v>9.9409436220185476</v>
      </c>
    </row>
    <row r="5041" spans="1:31" x14ac:dyDescent="0.25">
      <c r="A5041">
        <v>2382943</v>
      </c>
      <c r="B5041">
        <v>1</v>
      </c>
      <c r="C5041" t="s">
        <v>80</v>
      </c>
      <c r="D5041" t="s">
        <v>100</v>
      </c>
      <c r="E5041" t="s">
        <v>184</v>
      </c>
      <c r="F5041" t="s">
        <v>14722</v>
      </c>
      <c r="G5041" t="s">
        <v>353</v>
      </c>
      <c r="H5041" t="s">
        <v>135</v>
      </c>
      <c r="I5041" t="s">
        <v>136</v>
      </c>
      <c r="J5041" t="s">
        <v>137</v>
      </c>
      <c r="K5041" t="s">
        <v>294</v>
      </c>
      <c r="L5041" t="s">
        <v>14723</v>
      </c>
      <c r="M5041" t="s">
        <v>14724</v>
      </c>
      <c r="N5041">
        <v>1.89</v>
      </c>
      <c r="O5041">
        <v>0</v>
      </c>
      <c r="P5041">
        <v>158</v>
      </c>
      <c r="Q5041">
        <v>0</v>
      </c>
      <c r="R5041">
        <v>5</v>
      </c>
      <c r="S5041">
        <v>0</v>
      </c>
      <c r="T5041">
        <v>36</v>
      </c>
      <c r="U5041">
        <v>0</v>
      </c>
      <c r="V5041">
        <v>0</v>
      </c>
      <c r="W5041">
        <v>0</v>
      </c>
      <c r="X5041">
        <v>87.378990674183299</v>
      </c>
      <c r="Y5041">
        <v>0</v>
      </c>
      <c r="Z5041">
        <v>12.489181438439248</v>
      </c>
      <c r="AA5041">
        <v>0</v>
      </c>
      <c r="AB5041">
        <v>71.514423950145712</v>
      </c>
      <c r="AC5041">
        <v>0</v>
      </c>
      <c r="AD5041">
        <v>0</v>
      </c>
      <c r="AE5041">
        <v>171.38259606276824</v>
      </c>
    </row>
    <row r="5042" spans="1:31" x14ac:dyDescent="0.25">
      <c r="A5042">
        <v>2382950</v>
      </c>
      <c r="B5042">
        <v>1</v>
      </c>
      <c r="C5042" t="s">
        <v>81</v>
      </c>
      <c r="D5042" t="s">
        <v>123</v>
      </c>
      <c r="E5042" t="s">
        <v>184</v>
      </c>
      <c r="F5042" t="s">
        <v>14725</v>
      </c>
      <c r="G5042" t="s">
        <v>646</v>
      </c>
      <c r="H5042" t="s">
        <v>135</v>
      </c>
      <c r="I5042" t="s">
        <v>136</v>
      </c>
      <c r="J5042" t="s">
        <v>137</v>
      </c>
      <c r="K5042" t="s">
        <v>138</v>
      </c>
      <c r="L5042" t="s">
        <v>14726</v>
      </c>
      <c r="M5042" t="s">
        <v>14727</v>
      </c>
      <c r="N5042">
        <v>2.5208333330000001</v>
      </c>
      <c r="O5042">
        <v>0</v>
      </c>
      <c r="P5042">
        <v>80</v>
      </c>
      <c r="Q5042">
        <v>0</v>
      </c>
      <c r="R5042">
        <v>0</v>
      </c>
      <c r="S5042">
        <v>0</v>
      </c>
      <c r="T5042">
        <v>240</v>
      </c>
      <c r="U5042">
        <v>0</v>
      </c>
      <c r="V5042">
        <v>0</v>
      </c>
      <c r="W5042">
        <v>0</v>
      </c>
      <c r="X5042">
        <v>40.297273226011882</v>
      </c>
      <c r="Y5042">
        <v>0</v>
      </c>
      <c r="Z5042">
        <v>0</v>
      </c>
      <c r="AA5042">
        <v>0</v>
      </c>
      <c r="AB5042">
        <v>822.03308467828049</v>
      </c>
      <c r="AC5042">
        <v>0</v>
      </c>
      <c r="AD5042">
        <v>0</v>
      </c>
      <c r="AE5042">
        <v>862.33035790429233</v>
      </c>
    </row>
    <row r="5043" spans="1:31" x14ac:dyDescent="0.25">
      <c r="A5043">
        <v>2382954</v>
      </c>
      <c r="B5043">
        <v>1</v>
      </c>
      <c r="C5043" t="s">
        <v>80</v>
      </c>
      <c r="D5043" t="s">
        <v>93</v>
      </c>
      <c r="E5043" t="s">
        <v>184</v>
      </c>
      <c r="F5043" t="s">
        <v>14728</v>
      </c>
      <c r="G5043" t="s">
        <v>161</v>
      </c>
      <c r="H5043" t="s">
        <v>135</v>
      </c>
      <c r="I5043" t="s">
        <v>136</v>
      </c>
      <c r="J5043" t="s">
        <v>137</v>
      </c>
      <c r="K5043" t="s">
        <v>138</v>
      </c>
      <c r="L5043" t="s">
        <v>14729</v>
      </c>
      <c r="M5043" t="s">
        <v>14730</v>
      </c>
      <c r="N5043">
        <v>1.1802777769999999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57</v>
      </c>
      <c r="U5043">
        <v>0</v>
      </c>
      <c r="V5043">
        <v>1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170.76666232281613</v>
      </c>
      <c r="AC5043">
        <v>0</v>
      </c>
      <c r="AD5043">
        <v>21.61994234969325</v>
      </c>
      <c r="AE5043">
        <v>192.38660467250938</v>
      </c>
    </row>
    <row r="5044" spans="1:31" x14ac:dyDescent="0.25">
      <c r="A5044">
        <v>2382989</v>
      </c>
      <c r="B5044">
        <v>1</v>
      </c>
      <c r="C5044" t="s">
        <v>80</v>
      </c>
      <c r="D5044" t="s">
        <v>106</v>
      </c>
      <c r="E5044" t="s">
        <v>184</v>
      </c>
      <c r="F5044" t="s">
        <v>14195</v>
      </c>
      <c r="G5044" t="s">
        <v>161</v>
      </c>
      <c r="H5044" t="s">
        <v>135</v>
      </c>
      <c r="I5044" t="s">
        <v>136</v>
      </c>
      <c r="J5044" t="s">
        <v>137</v>
      </c>
      <c r="K5044" t="s">
        <v>138</v>
      </c>
      <c r="L5044" t="s">
        <v>14731</v>
      </c>
      <c r="M5044" t="s">
        <v>14732</v>
      </c>
      <c r="N5044">
        <v>1.1058333330000001</v>
      </c>
      <c r="O5044">
        <v>0</v>
      </c>
      <c r="P5044">
        <v>36</v>
      </c>
      <c r="Q5044">
        <v>0</v>
      </c>
      <c r="R5044">
        <v>12</v>
      </c>
      <c r="S5044">
        <v>0</v>
      </c>
      <c r="T5044">
        <v>13</v>
      </c>
      <c r="U5044">
        <v>0</v>
      </c>
      <c r="V5044">
        <v>0</v>
      </c>
      <c r="W5044">
        <v>0</v>
      </c>
      <c r="X5044">
        <v>9.971046074617302</v>
      </c>
      <c r="Y5044">
        <v>0</v>
      </c>
      <c r="Z5044">
        <v>17.689793722436605</v>
      </c>
      <c r="AA5044">
        <v>0</v>
      </c>
      <c r="AB5044">
        <v>22.738049440875603</v>
      </c>
      <c r="AC5044">
        <v>0</v>
      </c>
      <c r="AD5044">
        <v>0</v>
      </c>
      <c r="AE5044">
        <v>50.398889237929509</v>
      </c>
    </row>
    <row r="5045" spans="1:31" x14ac:dyDescent="0.25">
      <c r="A5045">
        <v>2383073</v>
      </c>
      <c r="B5045">
        <v>1</v>
      </c>
      <c r="C5045" t="s">
        <v>80</v>
      </c>
      <c r="D5045" t="s">
        <v>82</v>
      </c>
      <c r="E5045" t="s">
        <v>184</v>
      </c>
      <c r="F5045" t="s">
        <v>14733</v>
      </c>
      <c r="G5045" t="s">
        <v>161</v>
      </c>
      <c r="H5045" t="s">
        <v>135</v>
      </c>
      <c r="I5045" t="s">
        <v>136</v>
      </c>
      <c r="J5045" t="s">
        <v>137</v>
      </c>
      <c r="K5045" t="s">
        <v>138</v>
      </c>
      <c r="L5045" t="s">
        <v>14734</v>
      </c>
      <c r="M5045" t="s">
        <v>14735</v>
      </c>
      <c r="N5045">
        <v>0.48444444399999997</v>
      </c>
      <c r="O5045">
        <v>0</v>
      </c>
      <c r="P5045">
        <v>591</v>
      </c>
      <c r="Q5045">
        <v>0</v>
      </c>
      <c r="R5045">
        <v>0</v>
      </c>
      <c r="S5045">
        <v>0</v>
      </c>
      <c r="T5045">
        <v>136</v>
      </c>
      <c r="U5045">
        <v>0</v>
      </c>
      <c r="V5045">
        <v>0</v>
      </c>
      <c r="W5045">
        <v>0</v>
      </c>
      <c r="X5045">
        <v>56.11443281684349</v>
      </c>
      <c r="Y5045">
        <v>0</v>
      </c>
      <c r="Z5045">
        <v>0</v>
      </c>
      <c r="AA5045">
        <v>0</v>
      </c>
      <c r="AB5045">
        <v>53.158551607559211</v>
      </c>
      <c r="AC5045">
        <v>0</v>
      </c>
      <c r="AD5045">
        <v>0</v>
      </c>
      <c r="AE5045">
        <v>109.27298442440269</v>
      </c>
    </row>
    <row r="5046" spans="1:31" x14ac:dyDescent="0.25">
      <c r="A5046">
        <v>2383087</v>
      </c>
      <c r="B5046">
        <v>1</v>
      </c>
      <c r="C5046" t="s">
        <v>81</v>
      </c>
      <c r="D5046" t="s">
        <v>123</v>
      </c>
      <c r="E5046" t="s">
        <v>184</v>
      </c>
      <c r="F5046" t="s">
        <v>14725</v>
      </c>
      <c r="G5046" t="s">
        <v>199</v>
      </c>
      <c r="H5046" t="s">
        <v>135</v>
      </c>
      <c r="I5046" t="s">
        <v>136</v>
      </c>
      <c r="J5046" t="s">
        <v>137</v>
      </c>
      <c r="K5046" t="s">
        <v>138</v>
      </c>
      <c r="L5046" t="s">
        <v>14736</v>
      </c>
      <c r="M5046" t="s">
        <v>14737</v>
      </c>
      <c r="N5046">
        <v>1.635</v>
      </c>
      <c r="O5046">
        <v>0</v>
      </c>
      <c r="P5046">
        <v>80</v>
      </c>
      <c r="Q5046">
        <v>0</v>
      </c>
      <c r="R5046">
        <v>0</v>
      </c>
      <c r="S5046">
        <v>0</v>
      </c>
      <c r="T5046">
        <v>240</v>
      </c>
      <c r="U5046">
        <v>0</v>
      </c>
      <c r="V5046">
        <v>0</v>
      </c>
      <c r="W5046">
        <v>0</v>
      </c>
      <c r="X5046">
        <v>28.339632118009419</v>
      </c>
      <c r="Y5046">
        <v>0</v>
      </c>
      <c r="Z5046">
        <v>0</v>
      </c>
      <c r="AA5046">
        <v>0</v>
      </c>
      <c r="AB5046">
        <v>448.74052867599625</v>
      </c>
      <c r="AC5046">
        <v>0</v>
      </c>
      <c r="AD5046">
        <v>0</v>
      </c>
      <c r="AE5046">
        <v>477.08016079400568</v>
      </c>
    </row>
    <row r="5047" spans="1:31" x14ac:dyDescent="0.25">
      <c r="A5047">
        <v>2383095</v>
      </c>
      <c r="B5047">
        <v>1</v>
      </c>
      <c r="C5047" t="s">
        <v>80</v>
      </c>
      <c r="D5047" t="s">
        <v>84</v>
      </c>
      <c r="E5047" t="s">
        <v>184</v>
      </c>
      <c r="F5047" t="s">
        <v>14738</v>
      </c>
      <c r="G5047" t="s">
        <v>161</v>
      </c>
      <c r="H5047" t="s">
        <v>135</v>
      </c>
      <c r="I5047" t="s">
        <v>136</v>
      </c>
      <c r="J5047" t="s">
        <v>137</v>
      </c>
      <c r="K5047" t="s">
        <v>138</v>
      </c>
      <c r="L5047" t="s">
        <v>14739</v>
      </c>
      <c r="M5047" t="s">
        <v>14740</v>
      </c>
      <c r="N5047">
        <v>0.61805555499999998</v>
      </c>
      <c r="O5047">
        <v>0</v>
      </c>
      <c r="P5047">
        <v>1296</v>
      </c>
      <c r="Q5047">
        <v>0</v>
      </c>
      <c r="R5047">
        <v>0</v>
      </c>
      <c r="S5047">
        <v>0</v>
      </c>
      <c r="T5047">
        <v>119</v>
      </c>
      <c r="U5047">
        <v>0</v>
      </c>
      <c r="V5047">
        <v>0</v>
      </c>
      <c r="W5047">
        <v>0</v>
      </c>
      <c r="X5047">
        <v>184.98035477937051</v>
      </c>
      <c r="Y5047">
        <v>0</v>
      </c>
      <c r="Z5047">
        <v>0</v>
      </c>
      <c r="AA5047">
        <v>0</v>
      </c>
      <c r="AB5047">
        <v>48.526906167858854</v>
      </c>
      <c r="AC5047">
        <v>0</v>
      </c>
      <c r="AD5047">
        <v>0</v>
      </c>
      <c r="AE5047">
        <v>233.50726094722938</v>
      </c>
    </row>
    <row r="5048" spans="1:31" x14ac:dyDescent="0.25">
      <c r="A5048">
        <v>2383096</v>
      </c>
      <c r="B5048">
        <v>1</v>
      </c>
      <c r="C5048" t="s">
        <v>80</v>
      </c>
      <c r="D5048" t="s">
        <v>97</v>
      </c>
      <c r="E5048" t="s">
        <v>184</v>
      </c>
      <c r="F5048" t="s">
        <v>14741</v>
      </c>
      <c r="G5048" t="s">
        <v>161</v>
      </c>
      <c r="H5048" t="s">
        <v>135</v>
      </c>
      <c r="I5048" t="s">
        <v>136</v>
      </c>
      <c r="J5048" t="s">
        <v>137</v>
      </c>
      <c r="K5048" t="s">
        <v>138</v>
      </c>
      <c r="L5048" t="s">
        <v>14742</v>
      </c>
      <c r="M5048" t="s">
        <v>14743</v>
      </c>
      <c r="N5048">
        <v>4.2555555549999999</v>
      </c>
      <c r="O5048">
        <v>0</v>
      </c>
      <c r="P5048">
        <v>284</v>
      </c>
      <c r="Q5048">
        <v>0</v>
      </c>
      <c r="R5048">
        <v>1</v>
      </c>
      <c r="S5048">
        <v>0</v>
      </c>
      <c r="T5048">
        <v>24</v>
      </c>
      <c r="U5048">
        <v>0</v>
      </c>
      <c r="V5048">
        <v>0</v>
      </c>
      <c r="W5048">
        <v>0</v>
      </c>
      <c r="X5048">
        <v>399.91677361521829</v>
      </c>
      <c r="Y5048">
        <v>0</v>
      </c>
      <c r="Z5048">
        <v>2.3117697243912003</v>
      </c>
      <c r="AA5048">
        <v>0</v>
      </c>
      <c r="AB5048">
        <v>123.45861212436265</v>
      </c>
      <c r="AC5048">
        <v>0</v>
      </c>
      <c r="AD5048">
        <v>0</v>
      </c>
      <c r="AE5048">
        <v>525.68715546397209</v>
      </c>
    </row>
    <row r="5049" spans="1:31" x14ac:dyDescent="0.25">
      <c r="A5049">
        <v>2383116</v>
      </c>
      <c r="B5049">
        <v>1</v>
      </c>
      <c r="C5049" t="s">
        <v>80</v>
      </c>
      <c r="D5049" t="s">
        <v>98</v>
      </c>
      <c r="E5049" t="s">
        <v>184</v>
      </c>
      <c r="F5049" t="s">
        <v>14744</v>
      </c>
      <c r="G5049" t="s">
        <v>161</v>
      </c>
      <c r="H5049" t="s">
        <v>135</v>
      </c>
      <c r="I5049" t="s">
        <v>136</v>
      </c>
      <c r="J5049" t="s">
        <v>137</v>
      </c>
      <c r="K5049" t="s">
        <v>138</v>
      </c>
      <c r="L5049" t="s">
        <v>14745</v>
      </c>
      <c r="M5049" t="s">
        <v>14746</v>
      </c>
      <c r="N5049">
        <v>0.18444444400000001</v>
      </c>
      <c r="O5049">
        <v>0</v>
      </c>
      <c r="P5049">
        <v>30</v>
      </c>
      <c r="Q5049">
        <v>0</v>
      </c>
      <c r="R5049">
        <v>9</v>
      </c>
      <c r="S5049">
        <v>0</v>
      </c>
      <c r="T5049">
        <v>24</v>
      </c>
      <c r="U5049">
        <v>0</v>
      </c>
      <c r="V5049">
        <v>0</v>
      </c>
      <c r="W5049">
        <v>0</v>
      </c>
      <c r="X5049">
        <v>3.8077270527938665</v>
      </c>
      <c r="Y5049">
        <v>0</v>
      </c>
      <c r="Z5049">
        <v>1.5686739273169781</v>
      </c>
      <c r="AA5049">
        <v>0</v>
      </c>
      <c r="AB5049">
        <v>3.2861948384011996</v>
      </c>
      <c r="AC5049">
        <v>0</v>
      </c>
      <c r="AD5049">
        <v>0</v>
      </c>
      <c r="AE5049">
        <v>8.6625958185120435</v>
      </c>
    </row>
    <row r="5050" spans="1:31" x14ac:dyDescent="0.25">
      <c r="A5050">
        <v>2383123</v>
      </c>
      <c r="B5050">
        <v>1</v>
      </c>
      <c r="C5050" t="s">
        <v>80</v>
      </c>
      <c r="D5050" t="s">
        <v>97</v>
      </c>
      <c r="E5050" t="s">
        <v>184</v>
      </c>
      <c r="F5050" t="s">
        <v>14747</v>
      </c>
      <c r="G5050" t="s">
        <v>199</v>
      </c>
      <c r="H5050" t="s">
        <v>135</v>
      </c>
      <c r="I5050" t="s">
        <v>136</v>
      </c>
      <c r="J5050" t="s">
        <v>137</v>
      </c>
      <c r="K5050" t="s">
        <v>138</v>
      </c>
      <c r="L5050" t="s">
        <v>14748</v>
      </c>
      <c r="M5050" t="s">
        <v>14749</v>
      </c>
      <c r="N5050">
        <v>1.8149999999999999</v>
      </c>
      <c r="O5050">
        <v>0</v>
      </c>
      <c r="P5050">
        <v>45</v>
      </c>
      <c r="Q5050">
        <v>0</v>
      </c>
      <c r="R5050">
        <v>22</v>
      </c>
      <c r="S5050">
        <v>0</v>
      </c>
      <c r="T5050">
        <v>4</v>
      </c>
      <c r="U5050">
        <v>0</v>
      </c>
      <c r="V5050">
        <v>0</v>
      </c>
      <c r="W5050">
        <v>0</v>
      </c>
      <c r="X5050">
        <v>84.358324866974982</v>
      </c>
      <c r="Y5050">
        <v>0</v>
      </c>
      <c r="Z5050">
        <v>13.283446258801952</v>
      </c>
      <c r="AA5050">
        <v>0</v>
      </c>
      <c r="AB5050">
        <v>10.389850887874667</v>
      </c>
      <c r="AC5050">
        <v>0</v>
      </c>
      <c r="AD5050">
        <v>0</v>
      </c>
      <c r="AE5050">
        <v>108.0316220136516</v>
      </c>
    </row>
    <row r="5051" spans="1:31" x14ac:dyDescent="0.25">
      <c r="A5051">
        <v>2383189</v>
      </c>
      <c r="B5051">
        <v>1</v>
      </c>
      <c r="C5051" t="s">
        <v>80</v>
      </c>
      <c r="D5051" t="s">
        <v>108</v>
      </c>
      <c r="E5051" t="s">
        <v>184</v>
      </c>
      <c r="F5051" t="s">
        <v>14750</v>
      </c>
      <c r="G5051" t="s">
        <v>199</v>
      </c>
      <c r="H5051" t="s">
        <v>135</v>
      </c>
      <c r="I5051" t="s">
        <v>136</v>
      </c>
      <c r="J5051" t="s">
        <v>137</v>
      </c>
      <c r="K5051" t="s">
        <v>138</v>
      </c>
      <c r="L5051" t="s">
        <v>14751</v>
      </c>
      <c r="M5051" t="s">
        <v>14752</v>
      </c>
      <c r="N5051">
        <v>2.6163888879999999</v>
      </c>
      <c r="O5051">
        <v>0</v>
      </c>
      <c r="P5051">
        <v>58</v>
      </c>
      <c r="Q5051">
        <v>0</v>
      </c>
      <c r="R5051">
        <v>5</v>
      </c>
      <c r="S5051">
        <v>0</v>
      </c>
      <c r="T5051">
        <v>3</v>
      </c>
      <c r="U5051">
        <v>0</v>
      </c>
      <c r="V5051">
        <v>0</v>
      </c>
      <c r="W5051">
        <v>0</v>
      </c>
      <c r="X5051">
        <v>13.962977695311094</v>
      </c>
      <c r="Y5051">
        <v>0</v>
      </c>
      <c r="Z5051">
        <v>14.657723735269537</v>
      </c>
      <c r="AA5051">
        <v>0</v>
      </c>
      <c r="AB5051">
        <v>8.2635331543137003</v>
      </c>
      <c r="AC5051">
        <v>0</v>
      </c>
      <c r="AD5051">
        <v>0</v>
      </c>
      <c r="AE5051">
        <v>36.88423458489433</v>
      </c>
    </row>
    <row r="5052" spans="1:31" x14ac:dyDescent="0.25">
      <c r="A5052">
        <v>2383191</v>
      </c>
      <c r="B5052">
        <v>1</v>
      </c>
      <c r="C5052" t="s">
        <v>80</v>
      </c>
      <c r="D5052" t="s">
        <v>84</v>
      </c>
      <c r="E5052" t="s">
        <v>184</v>
      </c>
      <c r="F5052" t="s">
        <v>14753</v>
      </c>
      <c r="G5052" t="s">
        <v>199</v>
      </c>
      <c r="H5052" t="s">
        <v>135</v>
      </c>
      <c r="I5052" t="s">
        <v>136</v>
      </c>
      <c r="J5052" t="s">
        <v>137</v>
      </c>
      <c r="K5052" t="s">
        <v>138</v>
      </c>
      <c r="L5052" t="s">
        <v>14754</v>
      </c>
      <c r="M5052" t="s">
        <v>14755</v>
      </c>
      <c r="N5052">
        <v>2.997222222</v>
      </c>
      <c r="O5052">
        <v>0</v>
      </c>
      <c r="P5052">
        <v>580</v>
      </c>
      <c r="Q5052">
        <v>0</v>
      </c>
      <c r="R5052">
        <v>0</v>
      </c>
      <c r="S5052">
        <v>0</v>
      </c>
      <c r="T5052">
        <v>5</v>
      </c>
      <c r="U5052">
        <v>0</v>
      </c>
      <c r="V5052">
        <v>0</v>
      </c>
      <c r="W5052">
        <v>0</v>
      </c>
      <c r="X5052">
        <v>353.94729957657086</v>
      </c>
      <c r="Y5052">
        <v>0</v>
      </c>
      <c r="Z5052">
        <v>0</v>
      </c>
      <c r="AA5052">
        <v>0</v>
      </c>
      <c r="AB5052">
        <v>5.6207353145825003</v>
      </c>
      <c r="AC5052">
        <v>0</v>
      </c>
      <c r="AD5052">
        <v>0</v>
      </c>
      <c r="AE5052">
        <v>359.56803489115333</v>
      </c>
    </row>
    <row r="5053" spans="1:31" x14ac:dyDescent="0.25">
      <c r="A5053">
        <v>2383275</v>
      </c>
      <c r="B5053">
        <v>1</v>
      </c>
      <c r="C5053" t="s">
        <v>80</v>
      </c>
      <c r="D5053" t="s">
        <v>100</v>
      </c>
      <c r="E5053" t="s">
        <v>184</v>
      </c>
      <c r="F5053" t="s">
        <v>14722</v>
      </c>
      <c r="G5053" t="s">
        <v>353</v>
      </c>
      <c r="H5053" t="s">
        <v>135</v>
      </c>
      <c r="I5053" t="s">
        <v>136</v>
      </c>
      <c r="J5053" t="s">
        <v>137</v>
      </c>
      <c r="K5053" t="s">
        <v>294</v>
      </c>
      <c r="L5053" t="s">
        <v>14756</v>
      </c>
      <c r="M5053" t="s">
        <v>14757</v>
      </c>
      <c r="N5053">
        <v>8.2905555549999992</v>
      </c>
      <c r="O5053">
        <v>0</v>
      </c>
      <c r="P5053">
        <v>158</v>
      </c>
      <c r="Q5053">
        <v>0</v>
      </c>
      <c r="R5053">
        <v>5</v>
      </c>
      <c r="S5053">
        <v>0</v>
      </c>
      <c r="T5053">
        <v>36</v>
      </c>
      <c r="U5053">
        <v>0</v>
      </c>
      <c r="V5053">
        <v>0</v>
      </c>
      <c r="W5053">
        <v>0</v>
      </c>
      <c r="X5053">
        <v>377.46628894276938</v>
      </c>
      <c r="Y5053">
        <v>0</v>
      </c>
      <c r="Z5053">
        <v>58.212757481615547</v>
      </c>
      <c r="AA5053">
        <v>0</v>
      </c>
      <c r="AB5053">
        <v>313.44306176875938</v>
      </c>
      <c r="AC5053">
        <v>0</v>
      </c>
      <c r="AD5053">
        <v>0</v>
      </c>
      <c r="AE5053">
        <v>749.1221081931443</v>
      </c>
    </row>
    <row r="5054" spans="1:31" x14ac:dyDescent="0.25">
      <c r="A5054">
        <v>2383331</v>
      </c>
      <c r="B5054">
        <v>1</v>
      </c>
      <c r="C5054" t="s">
        <v>80</v>
      </c>
      <c r="D5054" t="s">
        <v>103</v>
      </c>
      <c r="E5054" t="s">
        <v>184</v>
      </c>
      <c r="F5054" t="s">
        <v>14758</v>
      </c>
      <c r="G5054" t="s">
        <v>12626</v>
      </c>
      <c r="H5054" t="s">
        <v>135</v>
      </c>
      <c r="I5054" t="s">
        <v>136</v>
      </c>
      <c r="J5054" t="s">
        <v>137</v>
      </c>
      <c r="K5054" t="s">
        <v>138</v>
      </c>
      <c r="L5054" t="s">
        <v>14759</v>
      </c>
      <c r="M5054" t="s">
        <v>14760</v>
      </c>
      <c r="N5054">
        <v>0.42916666599999997</v>
      </c>
      <c r="O5054">
        <v>0</v>
      </c>
      <c r="P5054">
        <v>226</v>
      </c>
      <c r="Q5054">
        <v>0</v>
      </c>
      <c r="R5054">
        <v>0</v>
      </c>
      <c r="S5054">
        <v>0</v>
      </c>
      <c r="T5054">
        <v>31</v>
      </c>
      <c r="U5054">
        <v>0</v>
      </c>
      <c r="V5054">
        <v>0</v>
      </c>
      <c r="W5054">
        <v>0</v>
      </c>
      <c r="X5054">
        <v>25.371826161466387</v>
      </c>
      <c r="Y5054">
        <v>0</v>
      </c>
      <c r="Z5054">
        <v>0</v>
      </c>
      <c r="AA5054">
        <v>0</v>
      </c>
      <c r="AB5054">
        <v>16.679706893846003</v>
      </c>
      <c r="AC5054">
        <v>0</v>
      </c>
      <c r="AD5054">
        <v>0</v>
      </c>
      <c r="AE5054">
        <v>42.05153305531239</v>
      </c>
    </row>
    <row r="5055" spans="1:31" x14ac:dyDescent="0.25">
      <c r="A5055">
        <v>2383345</v>
      </c>
      <c r="B5055">
        <v>1</v>
      </c>
      <c r="C5055" t="s">
        <v>81</v>
      </c>
      <c r="D5055" t="s">
        <v>112</v>
      </c>
      <c r="E5055" t="s">
        <v>184</v>
      </c>
      <c r="F5055" t="s">
        <v>14761</v>
      </c>
      <c r="G5055" t="s">
        <v>12626</v>
      </c>
      <c r="H5055" t="s">
        <v>135</v>
      </c>
      <c r="I5055" t="s">
        <v>136</v>
      </c>
      <c r="J5055" t="s">
        <v>137</v>
      </c>
      <c r="K5055" t="s">
        <v>138</v>
      </c>
      <c r="L5055" t="s">
        <v>14762</v>
      </c>
      <c r="M5055" t="s">
        <v>14763</v>
      </c>
      <c r="N5055">
        <v>0.26500000000000001</v>
      </c>
      <c r="O5055">
        <v>0</v>
      </c>
      <c r="P5055">
        <v>395</v>
      </c>
      <c r="Q5055">
        <v>0</v>
      </c>
      <c r="R5055">
        <v>0</v>
      </c>
      <c r="S5055">
        <v>0</v>
      </c>
      <c r="T5055">
        <v>129</v>
      </c>
      <c r="U5055">
        <v>0</v>
      </c>
      <c r="V5055">
        <v>0</v>
      </c>
      <c r="W5055">
        <v>0</v>
      </c>
      <c r="X5055">
        <v>19.013559979396824</v>
      </c>
      <c r="Y5055">
        <v>0</v>
      </c>
      <c r="Z5055">
        <v>0</v>
      </c>
      <c r="AA5055">
        <v>0</v>
      </c>
      <c r="AB5055">
        <v>20.769646631815803</v>
      </c>
      <c r="AC5055">
        <v>0</v>
      </c>
      <c r="AD5055">
        <v>0</v>
      </c>
      <c r="AE5055">
        <v>39.783206611212627</v>
      </c>
    </row>
    <row r="5056" spans="1:31" x14ac:dyDescent="0.25">
      <c r="A5056">
        <v>2384328</v>
      </c>
      <c r="B5056">
        <v>1</v>
      </c>
      <c r="C5056" t="s">
        <v>81</v>
      </c>
      <c r="D5056" t="s">
        <v>113</v>
      </c>
      <c r="E5056" t="s">
        <v>184</v>
      </c>
      <c r="F5056" t="s">
        <v>14764</v>
      </c>
      <c r="G5056" t="s">
        <v>157</v>
      </c>
      <c r="H5056" t="s">
        <v>135</v>
      </c>
      <c r="I5056" t="s">
        <v>136</v>
      </c>
      <c r="J5056" t="s">
        <v>137</v>
      </c>
      <c r="K5056" t="s">
        <v>138</v>
      </c>
      <c r="L5056" t="s">
        <v>14765</v>
      </c>
      <c r="M5056" t="s">
        <v>14766</v>
      </c>
      <c r="N5056">
        <v>4.5022222220000003</v>
      </c>
      <c r="O5056">
        <v>0</v>
      </c>
      <c r="P5056">
        <v>30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10.869997216022933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10.869997216022933</v>
      </c>
    </row>
    <row r="5057" spans="1:31" x14ac:dyDescent="0.25">
      <c r="A5057">
        <v>2384427</v>
      </c>
      <c r="B5057">
        <v>1</v>
      </c>
      <c r="C5057" t="s">
        <v>80</v>
      </c>
      <c r="D5057" t="s">
        <v>90</v>
      </c>
      <c r="E5057" t="s">
        <v>184</v>
      </c>
      <c r="F5057" t="s">
        <v>14767</v>
      </c>
      <c r="G5057" t="s">
        <v>161</v>
      </c>
      <c r="H5057" t="s">
        <v>135</v>
      </c>
      <c r="I5057" t="s">
        <v>136</v>
      </c>
      <c r="J5057" t="s">
        <v>137</v>
      </c>
      <c r="K5057" t="s">
        <v>138</v>
      </c>
      <c r="L5057" t="s">
        <v>14768</v>
      </c>
      <c r="M5057" t="s">
        <v>14769</v>
      </c>
      <c r="N5057">
        <v>0.72833333300000003</v>
      </c>
      <c r="O5057">
        <v>0</v>
      </c>
      <c r="P5057">
        <v>127</v>
      </c>
      <c r="Q5057">
        <v>0</v>
      </c>
      <c r="R5057">
        <v>0</v>
      </c>
      <c r="S5057">
        <v>0</v>
      </c>
      <c r="T5057">
        <v>93</v>
      </c>
      <c r="U5057">
        <v>0</v>
      </c>
      <c r="V5057">
        <v>1</v>
      </c>
      <c r="W5057">
        <v>0</v>
      </c>
      <c r="X5057">
        <v>19.423463409114465</v>
      </c>
      <c r="Y5057">
        <v>0</v>
      </c>
      <c r="Z5057">
        <v>0</v>
      </c>
      <c r="AA5057">
        <v>0</v>
      </c>
      <c r="AB5057">
        <v>76.991875170051216</v>
      </c>
      <c r="AC5057">
        <v>0</v>
      </c>
      <c r="AD5057">
        <v>33.148402299843653</v>
      </c>
      <c r="AE5057">
        <v>129.56374087900934</v>
      </c>
    </row>
    <row r="5058" spans="1:31" x14ac:dyDescent="0.25">
      <c r="A5058">
        <v>2384578</v>
      </c>
      <c r="B5058">
        <v>1</v>
      </c>
      <c r="C5058" t="s">
        <v>80</v>
      </c>
      <c r="D5058" t="s">
        <v>88</v>
      </c>
      <c r="E5058" t="s">
        <v>184</v>
      </c>
      <c r="F5058" t="s">
        <v>14770</v>
      </c>
      <c r="G5058" t="s">
        <v>161</v>
      </c>
      <c r="H5058" t="s">
        <v>135</v>
      </c>
      <c r="I5058" t="s">
        <v>136</v>
      </c>
      <c r="J5058" t="s">
        <v>137</v>
      </c>
      <c r="K5058" t="s">
        <v>138</v>
      </c>
      <c r="L5058" t="s">
        <v>14771</v>
      </c>
      <c r="M5058" t="s">
        <v>14772</v>
      </c>
      <c r="N5058">
        <v>0.82583333299999995</v>
      </c>
      <c r="O5058">
        <v>0</v>
      </c>
      <c r="P5058">
        <v>384</v>
      </c>
      <c r="Q5058">
        <v>0</v>
      </c>
      <c r="R5058">
        <v>0</v>
      </c>
      <c r="S5058">
        <v>0</v>
      </c>
      <c r="T5058">
        <v>11</v>
      </c>
      <c r="U5058">
        <v>0</v>
      </c>
      <c r="V5058">
        <v>0</v>
      </c>
      <c r="W5058">
        <v>0</v>
      </c>
      <c r="X5058">
        <v>78.164848528408243</v>
      </c>
      <c r="Y5058">
        <v>0</v>
      </c>
      <c r="Z5058">
        <v>0</v>
      </c>
      <c r="AA5058">
        <v>0</v>
      </c>
      <c r="AB5058">
        <v>7.558966906968215</v>
      </c>
      <c r="AC5058">
        <v>0</v>
      </c>
      <c r="AD5058">
        <v>0</v>
      </c>
      <c r="AE5058">
        <v>85.723815435376451</v>
      </c>
    </row>
    <row r="5059" spans="1:31" x14ac:dyDescent="0.25">
      <c r="A5059">
        <v>2384589</v>
      </c>
      <c r="B5059">
        <v>1</v>
      </c>
      <c r="C5059" t="s">
        <v>81</v>
      </c>
      <c r="D5059" t="s">
        <v>112</v>
      </c>
      <c r="E5059" t="s">
        <v>184</v>
      </c>
      <c r="F5059" t="s">
        <v>14773</v>
      </c>
      <c r="G5059" t="s">
        <v>199</v>
      </c>
      <c r="H5059" t="s">
        <v>135</v>
      </c>
      <c r="I5059" t="s">
        <v>136</v>
      </c>
      <c r="J5059" t="s">
        <v>137</v>
      </c>
      <c r="K5059" t="s">
        <v>138</v>
      </c>
      <c r="L5059" t="s">
        <v>14774</v>
      </c>
      <c r="M5059" t="s">
        <v>14775</v>
      </c>
      <c r="N5059">
        <v>1.6702777769999999</v>
      </c>
      <c r="O5059">
        <v>0</v>
      </c>
      <c r="P5059">
        <v>98</v>
      </c>
      <c r="Q5059">
        <v>0</v>
      </c>
      <c r="R5059">
        <v>1</v>
      </c>
      <c r="S5059">
        <v>0</v>
      </c>
      <c r="T5059">
        <v>7</v>
      </c>
      <c r="U5059">
        <v>0</v>
      </c>
      <c r="V5059">
        <v>0</v>
      </c>
      <c r="W5059">
        <v>0</v>
      </c>
      <c r="X5059">
        <v>17.329823237881381</v>
      </c>
      <c r="Y5059">
        <v>0</v>
      </c>
      <c r="Z5059">
        <v>2.9259550475989888</v>
      </c>
      <c r="AA5059">
        <v>0</v>
      </c>
      <c r="AB5059">
        <v>5.8812427009510992</v>
      </c>
      <c r="AC5059">
        <v>0</v>
      </c>
      <c r="AD5059">
        <v>0</v>
      </c>
      <c r="AE5059">
        <v>26.13702098643147</v>
      </c>
    </row>
    <row r="5060" spans="1:31" x14ac:dyDescent="0.25">
      <c r="A5060">
        <v>2384740</v>
      </c>
      <c r="B5060">
        <v>1</v>
      </c>
      <c r="C5060" t="s">
        <v>80</v>
      </c>
      <c r="D5060" t="s">
        <v>86</v>
      </c>
      <c r="E5060" t="s">
        <v>184</v>
      </c>
      <c r="F5060" t="s">
        <v>14653</v>
      </c>
      <c r="G5060" t="s">
        <v>353</v>
      </c>
      <c r="H5060" t="s">
        <v>135</v>
      </c>
      <c r="I5060" t="s">
        <v>136</v>
      </c>
      <c r="J5060" t="s">
        <v>137</v>
      </c>
      <c r="K5060" t="s">
        <v>294</v>
      </c>
      <c r="L5060" t="s">
        <v>14776</v>
      </c>
      <c r="M5060" t="s">
        <v>14777</v>
      </c>
      <c r="N5060">
        <v>7.3561111109999997</v>
      </c>
      <c r="O5060">
        <v>0</v>
      </c>
      <c r="P5060">
        <v>475</v>
      </c>
      <c r="Q5060">
        <v>0</v>
      </c>
      <c r="R5060">
        <v>0</v>
      </c>
      <c r="S5060">
        <v>0</v>
      </c>
      <c r="T5060">
        <v>26</v>
      </c>
      <c r="U5060">
        <v>0</v>
      </c>
      <c r="V5060">
        <v>0</v>
      </c>
      <c r="W5060">
        <v>0</v>
      </c>
      <c r="X5060">
        <v>827.54828288295869</v>
      </c>
      <c r="Y5060">
        <v>0</v>
      </c>
      <c r="Z5060">
        <v>0</v>
      </c>
      <c r="AA5060">
        <v>0</v>
      </c>
      <c r="AB5060">
        <v>323.6836883429001</v>
      </c>
      <c r="AC5060">
        <v>0</v>
      </c>
      <c r="AD5060">
        <v>0</v>
      </c>
      <c r="AE5060">
        <v>1151.2319712258588</v>
      </c>
    </row>
    <row r="5061" spans="1:31" x14ac:dyDescent="0.25">
      <c r="A5061">
        <v>2384780</v>
      </c>
      <c r="B5061">
        <v>1</v>
      </c>
      <c r="C5061" t="s">
        <v>80</v>
      </c>
      <c r="D5061" t="s">
        <v>108</v>
      </c>
      <c r="E5061" t="s">
        <v>184</v>
      </c>
      <c r="F5061" t="s">
        <v>13930</v>
      </c>
      <c r="G5061" t="s">
        <v>353</v>
      </c>
      <c r="H5061" t="s">
        <v>135</v>
      </c>
      <c r="I5061" t="s">
        <v>136</v>
      </c>
      <c r="J5061" t="s">
        <v>137</v>
      </c>
      <c r="K5061" t="s">
        <v>294</v>
      </c>
      <c r="L5061" t="s">
        <v>14778</v>
      </c>
      <c r="M5061" t="s">
        <v>14779</v>
      </c>
      <c r="N5061">
        <v>8.1722222220000003</v>
      </c>
      <c r="O5061">
        <v>0</v>
      </c>
      <c r="P5061">
        <v>37</v>
      </c>
      <c r="Q5061">
        <v>0</v>
      </c>
      <c r="R5061">
        <v>17</v>
      </c>
      <c r="S5061">
        <v>0</v>
      </c>
      <c r="T5061">
        <v>5</v>
      </c>
      <c r="U5061">
        <v>0</v>
      </c>
      <c r="V5061">
        <v>0</v>
      </c>
      <c r="W5061">
        <v>0</v>
      </c>
      <c r="X5061">
        <v>58.595751897031697</v>
      </c>
      <c r="Y5061">
        <v>0</v>
      </c>
      <c r="Z5061">
        <v>139.74853804973131</v>
      </c>
      <c r="AA5061">
        <v>0</v>
      </c>
      <c r="AB5061">
        <v>104.45648737098038</v>
      </c>
      <c r="AC5061">
        <v>0</v>
      </c>
      <c r="AD5061">
        <v>0</v>
      </c>
      <c r="AE5061">
        <v>302.80077731774338</v>
      </c>
    </row>
    <row r="5062" spans="1:31" x14ac:dyDescent="0.25">
      <c r="A5062">
        <v>2384857</v>
      </c>
      <c r="B5062">
        <v>1</v>
      </c>
      <c r="C5062" t="s">
        <v>80</v>
      </c>
      <c r="D5062" t="s">
        <v>104</v>
      </c>
      <c r="E5062" t="s">
        <v>184</v>
      </c>
      <c r="F5062" t="s">
        <v>14780</v>
      </c>
      <c r="G5062" t="s">
        <v>292</v>
      </c>
      <c r="H5062" t="s">
        <v>135</v>
      </c>
      <c r="I5062" t="s">
        <v>136</v>
      </c>
      <c r="J5062" t="s">
        <v>137</v>
      </c>
      <c r="K5062" t="s">
        <v>294</v>
      </c>
      <c r="L5062" t="s">
        <v>14781</v>
      </c>
      <c r="M5062" t="s">
        <v>14782</v>
      </c>
      <c r="N5062">
        <v>2.5649999999999999</v>
      </c>
      <c r="O5062">
        <v>0</v>
      </c>
      <c r="P5062">
        <v>209</v>
      </c>
      <c r="Q5062">
        <v>0</v>
      </c>
      <c r="R5062">
        <v>10</v>
      </c>
      <c r="S5062">
        <v>0</v>
      </c>
      <c r="T5062">
        <v>41</v>
      </c>
      <c r="U5062">
        <v>0</v>
      </c>
      <c r="V5062">
        <v>0</v>
      </c>
      <c r="W5062">
        <v>0</v>
      </c>
      <c r="X5062">
        <v>111.17622181441071</v>
      </c>
      <c r="Y5062">
        <v>0</v>
      </c>
      <c r="Z5062">
        <v>8.7979992585267492</v>
      </c>
      <c r="AA5062">
        <v>0</v>
      </c>
      <c r="AB5062">
        <v>65.972262606238743</v>
      </c>
      <c r="AC5062">
        <v>0</v>
      </c>
      <c r="AD5062">
        <v>0</v>
      </c>
      <c r="AE5062">
        <v>185.9464836791762</v>
      </c>
    </row>
    <row r="5063" spans="1:31" x14ac:dyDescent="0.25">
      <c r="A5063">
        <v>2384869</v>
      </c>
      <c r="B5063">
        <v>1</v>
      </c>
      <c r="C5063" t="s">
        <v>80</v>
      </c>
      <c r="D5063" t="s">
        <v>100</v>
      </c>
      <c r="E5063" t="s">
        <v>184</v>
      </c>
      <c r="F5063" t="s">
        <v>14783</v>
      </c>
      <c r="G5063" t="s">
        <v>157</v>
      </c>
      <c r="H5063" t="s">
        <v>135</v>
      </c>
      <c r="I5063" t="s">
        <v>136</v>
      </c>
      <c r="J5063" t="s">
        <v>137</v>
      </c>
      <c r="K5063" t="s">
        <v>138</v>
      </c>
      <c r="L5063" t="s">
        <v>14784</v>
      </c>
      <c r="M5063" t="s">
        <v>14785</v>
      </c>
      <c r="N5063">
        <v>1.188055555</v>
      </c>
      <c r="O5063">
        <v>0</v>
      </c>
      <c r="P5063">
        <v>9</v>
      </c>
      <c r="Q5063">
        <v>0</v>
      </c>
      <c r="R5063">
        <v>9</v>
      </c>
      <c r="S5063">
        <v>0</v>
      </c>
      <c r="T5063">
        <v>18</v>
      </c>
      <c r="U5063">
        <v>0</v>
      </c>
      <c r="V5063">
        <v>0</v>
      </c>
      <c r="W5063">
        <v>0</v>
      </c>
      <c r="X5063">
        <v>0.75089615260350018</v>
      </c>
      <c r="Y5063">
        <v>0</v>
      </c>
      <c r="Z5063">
        <v>6.4793108693381347</v>
      </c>
      <c r="AA5063">
        <v>0</v>
      </c>
      <c r="AB5063">
        <v>16.231165615312907</v>
      </c>
      <c r="AC5063">
        <v>0</v>
      </c>
      <c r="AD5063">
        <v>0</v>
      </c>
      <c r="AE5063">
        <v>23.461372637254541</v>
      </c>
    </row>
    <row r="5064" spans="1:31" x14ac:dyDescent="0.25">
      <c r="A5064">
        <v>2384942</v>
      </c>
      <c r="B5064">
        <v>1</v>
      </c>
      <c r="C5064" t="s">
        <v>80</v>
      </c>
      <c r="D5064" t="s">
        <v>84</v>
      </c>
      <c r="E5064" t="s">
        <v>184</v>
      </c>
      <c r="F5064" t="s">
        <v>14786</v>
      </c>
      <c r="G5064" t="s">
        <v>292</v>
      </c>
      <c r="H5064" t="s">
        <v>135</v>
      </c>
      <c r="I5064" t="s">
        <v>136</v>
      </c>
      <c r="J5064" t="s">
        <v>137</v>
      </c>
      <c r="K5064" t="s">
        <v>294</v>
      </c>
      <c r="L5064" t="s">
        <v>14787</v>
      </c>
      <c r="M5064" t="s">
        <v>14788</v>
      </c>
      <c r="N5064">
        <v>0.55611111099999999</v>
      </c>
      <c r="O5064">
        <v>0</v>
      </c>
      <c r="P5064">
        <v>764</v>
      </c>
      <c r="Q5064">
        <v>0</v>
      </c>
      <c r="R5064">
        <v>0</v>
      </c>
      <c r="S5064">
        <v>0</v>
      </c>
      <c r="T5064">
        <v>26</v>
      </c>
      <c r="U5064">
        <v>0</v>
      </c>
      <c r="V5064">
        <v>0</v>
      </c>
      <c r="W5064">
        <v>0</v>
      </c>
      <c r="X5064">
        <v>111.7150689947961</v>
      </c>
      <c r="Y5064">
        <v>0</v>
      </c>
      <c r="Z5064">
        <v>0</v>
      </c>
      <c r="AA5064">
        <v>0</v>
      </c>
      <c r="AB5064">
        <v>15.8339520823484</v>
      </c>
      <c r="AC5064">
        <v>0</v>
      </c>
      <c r="AD5064">
        <v>0</v>
      </c>
      <c r="AE5064">
        <v>127.5490210771445</v>
      </c>
    </row>
    <row r="5065" spans="1:31" x14ac:dyDescent="0.25">
      <c r="A5065">
        <v>2383416</v>
      </c>
      <c r="B5065">
        <v>1</v>
      </c>
      <c r="C5065" t="s">
        <v>80</v>
      </c>
      <c r="D5065" t="s">
        <v>108</v>
      </c>
      <c r="E5065" t="s">
        <v>184</v>
      </c>
      <c r="F5065" t="s">
        <v>14789</v>
      </c>
      <c r="G5065" t="s">
        <v>203</v>
      </c>
      <c r="H5065" t="s">
        <v>135</v>
      </c>
      <c r="I5065" t="s">
        <v>136</v>
      </c>
      <c r="J5065" t="s">
        <v>137</v>
      </c>
      <c r="K5065" t="s">
        <v>138</v>
      </c>
      <c r="L5065" t="s">
        <v>14790</v>
      </c>
      <c r="M5065" t="s">
        <v>14791</v>
      </c>
      <c r="N5065">
        <v>1.5886111110000001</v>
      </c>
      <c r="O5065">
        <v>0</v>
      </c>
      <c r="P5065">
        <v>36</v>
      </c>
      <c r="Q5065">
        <v>0</v>
      </c>
      <c r="R5065">
        <v>6</v>
      </c>
      <c r="S5065">
        <v>0</v>
      </c>
      <c r="T5065">
        <v>2</v>
      </c>
      <c r="U5065">
        <v>0</v>
      </c>
      <c r="V5065">
        <v>0</v>
      </c>
      <c r="W5065">
        <v>0</v>
      </c>
      <c r="X5065">
        <v>21.773741359393334</v>
      </c>
      <c r="Y5065">
        <v>0</v>
      </c>
      <c r="Z5065">
        <v>19.678132428936404</v>
      </c>
      <c r="AA5065">
        <v>0</v>
      </c>
      <c r="AB5065">
        <v>1.8312198344655832</v>
      </c>
      <c r="AC5065">
        <v>0</v>
      </c>
      <c r="AD5065">
        <v>0</v>
      </c>
      <c r="AE5065">
        <v>43.28309362279532</v>
      </c>
    </row>
    <row r="5066" spans="1:31" x14ac:dyDescent="0.25">
      <c r="A5066">
        <v>2383425</v>
      </c>
      <c r="B5066">
        <v>1</v>
      </c>
      <c r="C5066" t="s">
        <v>80</v>
      </c>
      <c r="D5066" t="s">
        <v>86</v>
      </c>
      <c r="E5066" t="s">
        <v>184</v>
      </c>
      <c r="F5066" t="s">
        <v>14792</v>
      </c>
      <c r="G5066" t="s">
        <v>12626</v>
      </c>
      <c r="H5066" t="s">
        <v>135</v>
      </c>
      <c r="I5066" t="s">
        <v>136</v>
      </c>
      <c r="J5066" t="s">
        <v>137</v>
      </c>
      <c r="K5066" t="s">
        <v>138</v>
      </c>
      <c r="L5066" t="s">
        <v>14793</v>
      </c>
      <c r="M5066" t="s">
        <v>14794</v>
      </c>
      <c r="N5066">
        <v>0.35972222199999998</v>
      </c>
      <c r="O5066">
        <v>0</v>
      </c>
      <c r="P5066">
        <v>459</v>
      </c>
      <c r="Q5066">
        <v>0</v>
      </c>
      <c r="R5066">
        <v>0</v>
      </c>
      <c r="S5066">
        <v>0</v>
      </c>
      <c r="T5066">
        <v>23</v>
      </c>
      <c r="U5066">
        <v>0</v>
      </c>
      <c r="V5066">
        <v>0</v>
      </c>
      <c r="W5066">
        <v>0</v>
      </c>
      <c r="X5066">
        <v>38.835135477221741</v>
      </c>
      <c r="Y5066">
        <v>0</v>
      </c>
      <c r="Z5066">
        <v>0</v>
      </c>
      <c r="AA5066">
        <v>0</v>
      </c>
      <c r="AB5066">
        <v>54.268445002223643</v>
      </c>
      <c r="AC5066">
        <v>0</v>
      </c>
      <c r="AD5066">
        <v>0</v>
      </c>
      <c r="AE5066">
        <v>93.103580479445384</v>
      </c>
    </row>
    <row r="5067" spans="1:31" x14ac:dyDescent="0.25">
      <c r="A5067">
        <v>2383427</v>
      </c>
      <c r="B5067">
        <v>1</v>
      </c>
      <c r="C5067" t="s">
        <v>80</v>
      </c>
      <c r="D5067" t="s">
        <v>82</v>
      </c>
      <c r="E5067" t="s">
        <v>184</v>
      </c>
      <c r="F5067" t="s">
        <v>14497</v>
      </c>
      <c r="G5067" t="s">
        <v>157</v>
      </c>
      <c r="H5067" t="s">
        <v>135</v>
      </c>
      <c r="I5067" t="s">
        <v>136</v>
      </c>
      <c r="J5067" t="s">
        <v>137</v>
      </c>
      <c r="K5067" t="s">
        <v>138</v>
      </c>
      <c r="L5067" t="s">
        <v>14795</v>
      </c>
      <c r="M5067" t="s">
        <v>14796</v>
      </c>
      <c r="N5067">
        <v>1.466388888</v>
      </c>
      <c r="O5067">
        <v>0</v>
      </c>
      <c r="P5067">
        <v>204</v>
      </c>
      <c r="Q5067">
        <v>0</v>
      </c>
      <c r="R5067">
        <v>0</v>
      </c>
      <c r="S5067">
        <v>0</v>
      </c>
      <c r="T5067">
        <v>7</v>
      </c>
      <c r="U5067">
        <v>0</v>
      </c>
      <c r="V5067">
        <v>0</v>
      </c>
      <c r="W5067">
        <v>0</v>
      </c>
      <c r="X5067">
        <v>54.490074315358044</v>
      </c>
      <c r="Y5067">
        <v>0</v>
      </c>
      <c r="Z5067">
        <v>0</v>
      </c>
      <c r="AA5067">
        <v>0</v>
      </c>
      <c r="AB5067">
        <v>3.8999935753790664</v>
      </c>
      <c r="AC5067">
        <v>0</v>
      </c>
      <c r="AD5067">
        <v>0</v>
      </c>
      <c r="AE5067">
        <v>58.390067890737107</v>
      </c>
    </row>
    <row r="5068" spans="1:31" x14ac:dyDescent="0.25">
      <c r="A5068">
        <v>2383455</v>
      </c>
      <c r="B5068">
        <v>1</v>
      </c>
      <c r="C5068" t="s">
        <v>80</v>
      </c>
      <c r="D5068" t="s">
        <v>111</v>
      </c>
      <c r="E5068" t="s">
        <v>184</v>
      </c>
      <c r="F5068" t="s">
        <v>14797</v>
      </c>
      <c r="G5068" t="s">
        <v>12626</v>
      </c>
      <c r="H5068" t="s">
        <v>135</v>
      </c>
      <c r="I5068" t="s">
        <v>136</v>
      </c>
      <c r="J5068" t="s">
        <v>137</v>
      </c>
      <c r="K5068" t="s">
        <v>138</v>
      </c>
      <c r="L5068" t="s">
        <v>14798</v>
      </c>
      <c r="M5068" t="s">
        <v>14799</v>
      </c>
      <c r="N5068">
        <v>0.12666666600000001</v>
      </c>
      <c r="O5068">
        <v>0</v>
      </c>
      <c r="P5068">
        <v>711</v>
      </c>
      <c r="Q5068">
        <v>0</v>
      </c>
      <c r="R5068">
        <v>0</v>
      </c>
      <c r="S5068">
        <v>0</v>
      </c>
      <c r="T5068">
        <v>51</v>
      </c>
      <c r="U5068">
        <v>0</v>
      </c>
      <c r="V5068">
        <v>0</v>
      </c>
      <c r="W5068">
        <v>0</v>
      </c>
      <c r="X5068">
        <v>20.466051599131404</v>
      </c>
      <c r="Y5068">
        <v>0</v>
      </c>
      <c r="Z5068">
        <v>0</v>
      </c>
      <c r="AA5068">
        <v>0</v>
      </c>
      <c r="AB5068">
        <v>5.5182777841310022</v>
      </c>
      <c r="AC5068">
        <v>0</v>
      </c>
      <c r="AD5068">
        <v>0</v>
      </c>
      <c r="AE5068">
        <v>25.984329383262406</v>
      </c>
    </row>
    <row r="5069" spans="1:31" x14ac:dyDescent="0.25">
      <c r="A5069">
        <v>2383738</v>
      </c>
      <c r="B5069">
        <v>1</v>
      </c>
      <c r="C5069" t="s">
        <v>80</v>
      </c>
      <c r="D5069" t="s">
        <v>98</v>
      </c>
      <c r="E5069" t="s">
        <v>184</v>
      </c>
      <c r="F5069" t="s">
        <v>14800</v>
      </c>
      <c r="G5069" t="s">
        <v>12626</v>
      </c>
      <c r="H5069" t="s">
        <v>135</v>
      </c>
      <c r="I5069" t="s">
        <v>136</v>
      </c>
      <c r="J5069" t="s">
        <v>137</v>
      </c>
      <c r="K5069" t="s">
        <v>138</v>
      </c>
      <c r="L5069" t="s">
        <v>14801</v>
      </c>
      <c r="M5069" t="s">
        <v>14802</v>
      </c>
      <c r="N5069">
        <v>0.21416666600000001</v>
      </c>
      <c r="O5069">
        <v>0</v>
      </c>
      <c r="P5069">
        <v>27</v>
      </c>
      <c r="Q5069">
        <v>0</v>
      </c>
      <c r="R5069">
        <v>37</v>
      </c>
      <c r="S5069">
        <v>0</v>
      </c>
      <c r="T5069">
        <v>15</v>
      </c>
      <c r="U5069">
        <v>0</v>
      </c>
      <c r="V5069">
        <v>0</v>
      </c>
      <c r="W5069">
        <v>0</v>
      </c>
      <c r="X5069">
        <v>2.0557358149482003</v>
      </c>
      <c r="Y5069">
        <v>0</v>
      </c>
      <c r="Z5069">
        <v>10.429680388491002</v>
      </c>
      <c r="AA5069">
        <v>0</v>
      </c>
      <c r="AB5069">
        <v>4.2508967125922004</v>
      </c>
      <c r="AC5069">
        <v>0</v>
      </c>
      <c r="AD5069">
        <v>0</v>
      </c>
      <c r="AE5069">
        <v>16.736312916031402</v>
      </c>
    </row>
    <row r="5070" spans="1:31" x14ac:dyDescent="0.25">
      <c r="A5070">
        <v>2383740</v>
      </c>
      <c r="B5070">
        <v>1</v>
      </c>
      <c r="C5070" t="s">
        <v>80</v>
      </c>
      <c r="D5070" t="s">
        <v>82</v>
      </c>
      <c r="E5070" t="s">
        <v>184</v>
      </c>
      <c r="F5070" t="s">
        <v>14803</v>
      </c>
      <c r="G5070" t="s">
        <v>558</v>
      </c>
      <c r="H5070" t="s">
        <v>135</v>
      </c>
      <c r="I5070" t="s">
        <v>136</v>
      </c>
      <c r="J5070" t="s">
        <v>137</v>
      </c>
      <c r="K5070" t="s">
        <v>138</v>
      </c>
      <c r="L5070" t="s">
        <v>14804</v>
      </c>
      <c r="M5070" t="s">
        <v>14805</v>
      </c>
      <c r="N5070">
        <v>0.253611111</v>
      </c>
      <c r="O5070">
        <v>0</v>
      </c>
      <c r="P5070">
        <v>264</v>
      </c>
      <c r="Q5070">
        <v>0</v>
      </c>
      <c r="R5070">
        <v>0</v>
      </c>
      <c r="S5070">
        <v>0</v>
      </c>
      <c r="T5070">
        <v>7</v>
      </c>
      <c r="U5070">
        <v>0</v>
      </c>
      <c r="V5070">
        <v>0</v>
      </c>
      <c r="W5070">
        <v>0</v>
      </c>
      <c r="X5070">
        <v>21.64843524132754</v>
      </c>
      <c r="Y5070">
        <v>0</v>
      </c>
      <c r="Z5070">
        <v>0</v>
      </c>
      <c r="AA5070">
        <v>0</v>
      </c>
      <c r="AB5070">
        <v>2.0708553457245502</v>
      </c>
      <c r="AC5070">
        <v>0</v>
      </c>
      <c r="AD5070">
        <v>0</v>
      </c>
      <c r="AE5070">
        <v>23.71929058705209</v>
      </c>
    </row>
    <row r="5071" spans="1:31" x14ac:dyDescent="0.25">
      <c r="A5071">
        <v>2383831</v>
      </c>
      <c r="B5071">
        <v>1</v>
      </c>
      <c r="C5071" t="s">
        <v>80</v>
      </c>
      <c r="D5071" t="s">
        <v>82</v>
      </c>
      <c r="E5071" t="s">
        <v>184</v>
      </c>
      <c r="F5071" t="s">
        <v>14177</v>
      </c>
      <c r="G5071" t="s">
        <v>157</v>
      </c>
      <c r="H5071" t="s">
        <v>135</v>
      </c>
      <c r="I5071" t="s">
        <v>136</v>
      </c>
      <c r="J5071" t="s">
        <v>137</v>
      </c>
      <c r="K5071" t="s">
        <v>138</v>
      </c>
      <c r="L5071" t="s">
        <v>14806</v>
      </c>
      <c r="M5071" t="s">
        <v>14807</v>
      </c>
      <c r="N5071">
        <v>3.304166666</v>
      </c>
      <c r="O5071">
        <v>0</v>
      </c>
      <c r="P5071">
        <v>241</v>
      </c>
      <c r="Q5071">
        <v>0</v>
      </c>
      <c r="R5071">
        <v>0</v>
      </c>
      <c r="S5071">
        <v>0</v>
      </c>
      <c r="T5071">
        <v>9</v>
      </c>
      <c r="U5071">
        <v>0</v>
      </c>
      <c r="V5071">
        <v>0</v>
      </c>
      <c r="W5071">
        <v>0</v>
      </c>
      <c r="X5071">
        <v>151.05699858784519</v>
      </c>
      <c r="Y5071">
        <v>0</v>
      </c>
      <c r="Z5071">
        <v>0</v>
      </c>
      <c r="AA5071">
        <v>0</v>
      </c>
      <c r="AB5071">
        <v>16.229652347362279</v>
      </c>
      <c r="AC5071">
        <v>0</v>
      </c>
      <c r="AD5071">
        <v>0</v>
      </c>
      <c r="AE5071">
        <v>167.28665093520746</v>
      </c>
    </row>
    <row r="5072" spans="1:31" x14ac:dyDescent="0.25">
      <c r="A5072">
        <v>2383837</v>
      </c>
      <c r="B5072">
        <v>1</v>
      </c>
      <c r="C5072" t="s">
        <v>80</v>
      </c>
      <c r="D5072" t="s">
        <v>94</v>
      </c>
      <c r="E5072" t="s">
        <v>184</v>
      </c>
      <c r="F5072" t="s">
        <v>14808</v>
      </c>
      <c r="G5072" t="s">
        <v>203</v>
      </c>
      <c r="H5072" t="s">
        <v>135</v>
      </c>
      <c r="I5072" t="s">
        <v>136</v>
      </c>
      <c r="J5072" t="s">
        <v>137</v>
      </c>
      <c r="K5072" t="s">
        <v>138</v>
      </c>
      <c r="L5072" t="s">
        <v>14809</v>
      </c>
      <c r="M5072" t="s">
        <v>14810</v>
      </c>
      <c r="N5072">
        <v>3.1061111110000001</v>
      </c>
      <c r="O5072">
        <v>0</v>
      </c>
      <c r="P5072">
        <v>83</v>
      </c>
      <c r="Q5072">
        <v>0</v>
      </c>
      <c r="R5072">
        <v>1</v>
      </c>
      <c r="S5072">
        <v>0</v>
      </c>
      <c r="T5072">
        <v>6</v>
      </c>
      <c r="U5072">
        <v>0</v>
      </c>
      <c r="V5072">
        <v>0</v>
      </c>
      <c r="W5072">
        <v>0</v>
      </c>
      <c r="X5072">
        <v>31.95095448287357</v>
      </c>
      <c r="Y5072">
        <v>0</v>
      </c>
      <c r="Z5072">
        <v>0.50286076010510006</v>
      </c>
      <c r="AA5072">
        <v>0</v>
      </c>
      <c r="AB5072">
        <v>11.890776407342464</v>
      </c>
      <c r="AC5072">
        <v>0</v>
      </c>
      <c r="AD5072">
        <v>0</v>
      </c>
      <c r="AE5072">
        <v>44.344591650321135</v>
      </c>
    </row>
    <row r="5073" spans="1:31" x14ac:dyDescent="0.25">
      <c r="A5073">
        <v>2383844</v>
      </c>
      <c r="B5073">
        <v>1</v>
      </c>
      <c r="C5073" t="s">
        <v>80</v>
      </c>
      <c r="D5073" t="s">
        <v>96</v>
      </c>
      <c r="E5073" t="s">
        <v>184</v>
      </c>
      <c r="F5073" t="s">
        <v>14811</v>
      </c>
      <c r="G5073" t="s">
        <v>161</v>
      </c>
      <c r="H5073" t="s">
        <v>135</v>
      </c>
      <c r="I5073" t="s">
        <v>136</v>
      </c>
      <c r="J5073" t="s">
        <v>137</v>
      </c>
      <c r="K5073" t="s">
        <v>138</v>
      </c>
      <c r="L5073" t="s">
        <v>14812</v>
      </c>
      <c r="M5073" t="s">
        <v>14813</v>
      </c>
      <c r="N5073">
        <v>0.86166666599999997</v>
      </c>
      <c r="O5073">
        <v>0</v>
      </c>
      <c r="P5073">
        <v>15</v>
      </c>
      <c r="Q5073">
        <v>0</v>
      </c>
      <c r="R5073">
        <v>16</v>
      </c>
      <c r="S5073">
        <v>0</v>
      </c>
      <c r="T5073">
        <v>17</v>
      </c>
      <c r="U5073">
        <v>0</v>
      </c>
      <c r="V5073">
        <v>0</v>
      </c>
      <c r="W5073">
        <v>0</v>
      </c>
      <c r="X5073">
        <v>6.1898331550724999</v>
      </c>
      <c r="Y5073">
        <v>0</v>
      </c>
      <c r="Z5073">
        <v>29.718853514837672</v>
      </c>
      <c r="AA5073">
        <v>0</v>
      </c>
      <c r="AB5073">
        <v>23.875763883094308</v>
      </c>
      <c r="AC5073">
        <v>0</v>
      </c>
      <c r="AD5073">
        <v>0</v>
      </c>
      <c r="AE5073">
        <v>59.784450553004483</v>
      </c>
    </row>
    <row r="5074" spans="1:31" x14ac:dyDescent="0.25">
      <c r="A5074">
        <v>2383855</v>
      </c>
      <c r="B5074">
        <v>1</v>
      </c>
      <c r="C5074" t="s">
        <v>80</v>
      </c>
      <c r="D5074" t="s">
        <v>84</v>
      </c>
      <c r="E5074" t="s">
        <v>184</v>
      </c>
      <c r="F5074" t="s">
        <v>14814</v>
      </c>
      <c r="G5074" t="s">
        <v>292</v>
      </c>
      <c r="H5074" t="s">
        <v>135</v>
      </c>
      <c r="I5074" t="s">
        <v>136</v>
      </c>
      <c r="J5074" t="s">
        <v>137</v>
      </c>
      <c r="K5074" t="s">
        <v>294</v>
      </c>
      <c r="L5074" t="s">
        <v>14815</v>
      </c>
      <c r="M5074" t="s">
        <v>14816</v>
      </c>
      <c r="N5074">
        <v>1.162222222</v>
      </c>
      <c r="O5074">
        <v>0</v>
      </c>
      <c r="P5074">
        <v>497</v>
      </c>
      <c r="Q5074">
        <v>0</v>
      </c>
      <c r="R5074">
        <v>0</v>
      </c>
      <c r="S5074">
        <v>0</v>
      </c>
      <c r="T5074">
        <v>59</v>
      </c>
      <c r="U5074">
        <v>0</v>
      </c>
      <c r="V5074">
        <v>0</v>
      </c>
      <c r="W5074">
        <v>0</v>
      </c>
      <c r="X5074">
        <v>123.41018703225522</v>
      </c>
      <c r="Y5074">
        <v>0</v>
      </c>
      <c r="Z5074">
        <v>0</v>
      </c>
      <c r="AA5074">
        <v>0</v>
      </c>
      <c r="AB5074">
        <v>97.620672734899628</v>
      </c>
      <c r="AC5074">
        <v>0</v>
      </c>
      <c r="AD5074">
        <v>0</v>
      </c>
      <c r="AE5074">
        <v>221.03085976715485</v>
      </c>
    </row>
    <row r="5075" spans="1:31" x14ac:dyDescent="0.25">
      <c r="A5075">
        <v>2383858</v>
      </c>
      <c r="B5075">
        <v>1</v>
      </c>
      <c r="C5075" t="s">
        <v>80</v>
      </c>
      <c r="D5075" t="s">
        <v>100</v>
      </c>
      <c r="E5075" t="s">
        <v>184</v>
      </c>
      <c r="F5075" t="s">
        <v>14722</v>
      </c>
      <c r="G5075" t="s">
        <v>353</v>
      </c>
      <c r="H5075" t="s">
        <v>135</v>
      </c>
      <c r="I5075" t="s">
        <v>136</v>
      </c>
      <c r="J5075" t="s">
        <v>137</v>
      </c>
      <c r="K5075" t="s">
        <v>294</v>
      </c>
      <c r="L5075" t="s">
        <v>14817</v>
      </c>
      <c r="M5075" t="s">
        <v>14818</v>
      </c>
      <c r="N5075">
        <v>6.3833333330000004</v>
      </c>
      <c r="O5075">
        <v>0</v>
      </c>
      <c r="P5075">
        <v>158</v>
      </c>
      <c r="Q5075">
        <v>0</v>
      </c>
      <c r="R5075">
        <v>5</v>
      </c>
      <c r="S5075">
        <v>0</v>
      </c>
      <c r="T5075">
        <v>36</v>
      </c>
      <c r="U5075">
        <v>0</v>
      </c>
      <c r="V5075">
        <v>0</v>
      </c>
      <c r="W5075">
        <v>0</v>
      </c>
      <c r="X5075">
        <v>288.543288294359</v>
      </c>
      <c r="Y5075">
        <v>0</v>
      </c>
      <c r="Z5075">
        <v>42.88339130257441</v>
      </c>
      <c r="AA5075">
        <v>0</v>
      </c>
      <c r="AB5075">
        <v>206.55250221336047</v>
      </c>
      <c r="AC5075">
        <v>0</v>
      </c>
      <c r="AD5075">
        <v>0</v>
      </c>
      <c r="AE5075">
        <v>537.97918181029388</v>
      </c>
    </row>
    <row r="5076" spans="1:31" x14ac:dyDescent="0.25">
      <c r="A5076">
        <v>2383863</v>
      </c>
      <c r="B5076">
        <v>1</v>
      </c>
      <c r="C5076" t="s">
        <v>80</v>
      </c>
      <c r="D5076" t="s">
        <v>84</v>
      </c>
      <c r="E5076" t="s">
        <v>184</v>
      </c>
      <c r="F5076" t="s">
        <v>13798</v>
      </c>
      <c r="G5076" t="s">
        <v>353</v>
      </c>
      <c r="H5076" t="s">
        <v>135</v>
      </c>
      <c r="I5076" t="s">
        <v>136</v>
      </c>
      <c r="J5076" t="s">
        <v>137</v>
      </c>
      <c r="K5076" t="s">
        <v>294</v>
      </c>
      <c r="L5076" t="s">
        <v>14819</v>
      </c>
      <c r="M5076" t="s">
        <v>14820</v>
      </c>
      <c r="N5076">
        <v>7.2152777769999998</v>
      </c>
      <c r="O5076">
        <v>0</v>
      </c>
      <c r="P5076">
        <v>395</v>
      </c>
      <c r="Q5076">
        <v>0</v>
      </c>
      <c r="R5076">
        <v>0</v>
      </c>
      <c r="S5076">
        <v>0</v>
      </c>
      <c r="T5076">
        <v>69</v>
      </c>
      <c r="U5076">
        <v>0</v>
      </c>
      <c r="V5076">
        <v>1</v>
      </c>
      <c r="W5076">
        <v>0</v>
      </c>
      <c r="X5076">
        <v>729.58014500308843</v>
      </c>
      <c r="Y5076">
        <v>0</v>
      </c>
      <c r="Z5076">
        <v>0</v>
      </c>
      <c r="AA5076">
        <v>0</v>
      </c>
      <c r="AB5076">
        <v>628.54768325276643</v>
      </c>
      <c r="AC5076">
        <v>0</v>
      </c>
      <c r="AD5076">
        <v>33.219208504441802</v>
      </c>
      <c r="AE5076">
        <v>1391.3470367602968</v>
      </c>
    </row>
    <row r="5077" spans="1:31" x14ac:dyDescent="0.25">
      <c r="A5077">
        <v>2383870</v>
      </c>
      <c r="B5077">
        <v>1</v>
      </c>
      <c r="C5077" t="s">
        <v>80</v>
      </c>
      <c r="D5077" t="s">
        <v>86</v>
      </c>
      <c r="E5077" t="s">
        <v>184</v>
      </c>
      <c r="F5077" t="s">
        <v>14653</v>
      </c>
      <c r="G5077" t="s">
        <v>353</v>
      </c>
      <c r="H5077" t="s">
        <v>135</v>
      </c>
      <c r="I5077" t="s">
        <v>136</v>
      </c>
      <c r="J5077" t="s">
        <v>137</v>
      </c>
      <c r="K5077" t="s">
        <v>294</v>
      </c>
      <c r="L5077" t="s">
        <v>14821</v>
      </c>
      <c r="M5077" t="s">
        <v>14822</v>
      </c>
      <c r="N5077">
        <v>7.102777777</v>
      </c>
      <c r="O5077">
        <v>0</v>
      </c>
      <c r="P5077">
        <v>475</v>
      </c>
      <c r="Q5077">
        <v>0</v>
      </c>
      <c r="R5077">
        <v>0</v>
      </c>
      <c r="S5077">
        <v>0</v>
      </c>
      <c r="T5077">
        <v>26</v>
      </c>
      <c r="U5077">
        <v>0</v>
      </c>
      <c r="V5077">
        <v>0</v>
      </c>
      <c r="W5077">
        <v>0</v>
      </c>
      <c r="X5077">
        <v>759.71437800392255</v>
      </c>
      <c r="Y5077">
        <v>0</v>
      </c>
      <c r="Z5077">
        <v>0</v>
      </c>
      <c r="AA5077">
        <v>0</v>
      </c>
      <c r="AB5077">
        <v>259.23493648109064</v>
      </c>
      <c r="AC5077">
        <v>0</v>
      </c>
      <c r="AD5077">
        <v>0</v>
      </c>
      <c r="AE5077">
        <v>1018.9493144850132</v>
      </c>
    </row>
    <row r="5078" spans="1:31" x14ac:dyDescent="0.25">
      <c r="A5078">
        <v>2383894</v>
      </c>
      <c r="B5078">
        <v>1</v>
      </c>
      <c r="C5078" t="s">
        <v>80</v>
      </c>
      <c r="D5078" t="s">
        <v>108</v>
      </c>
      <c r="E5078" t="s">
        <v>184</v>
      </c>
      <c r="F5078" t="s">
        <v>14300</v>
      </c>
      <c r="G5078" t="s">
        <v>353</v>
      </c>
      <c r="H5078" t="s">
        <v>135</v>
      </c>
      <c r="I5078" t="s">
        <v>136</v>
      </c>
      <c r="J5078" t="s">
        <v>137</v>
      </c>
      <c r="K5078" t="s">
        <v>294</v>
      </c>
      <c r="L5078" t="s">
        <v>14823</v>
      </c>
      <c r="M5078" t="s">
        <v>14824</v>
      </c>
      <c r="N5078">
        <v>8.4933333330000007</v>
      </c>
      <c r="O5078">
        <v>0</v>
      </c>
      <c r="P5078">
        <v>43</v>
      </c>
      <c r="Q5078">
        <v>0</v>
      </c>
      <c r="R5078">
        <v>16</v>
      </c>
      <c r="S5078">
        <v>0</v>
      </c>
      <c r="T5078">
        <v>7</v>
      </c>
      <c r="U5078">
        <v>0</v>
      </c>
      <c r="V5078">
        <v>0</v>
      </c>
      <c r="W5078">
        <v>0</v>
      </c>
      <c r="X5078">
        <v>104.87844418363072</v>
      </c>
      <c r="Y5078">
        <v>0</v>
      </c>
      <c r="Z5078">
        <v>214.24944996506693</v>
      </c>
      <c r="AA5078">
        <v>0</v>
      </c>
      <c r="AB5078">
        <v>28.612124321599307</v>
      </c>
      <c r="AC5078">
        <v>0</v>
      </c>
      <c r="AD5078">
        <v>0</v>
      </c>
      <c r="AE5078">
        <v>347.74001847029695</v>
      </c>
    </row>
    <row r="5079" spans="1:31" x14ac:dyDescent="0.25">
      <c r="A5079">
        <v>2383903</v>
      </c>
      <c r="B5079">
        <v>1</v>
      </c>
      <c r="C5079" t="s">
        <v>81</v>
      </c>
      <c r="D5079" t="s">
        <v>118</v>
      </c>
      <c r="E5079" t="s">
        <v>184</v>
      </c>
      <c r="F5079" t="s">
        <v>14825</v>
      </c>
      <c r="G5079" t="s">
        <v>199</v>
      </c>
      <c r="H5079" t="s">
        <v>135</v>
      </c>
      <c r="I5079" t="s">
        <v>136</v>
      </c>
      <c r="J5079" t="s">
        <v>137</v>
      </c>
      <c r="K5079" t="s">
        <v>138</v>
      </c>
      <c r="L5079" t="s">
        <v>14826</v>
      </c>
      <c r="M5079" t="s">
        <v>14827</v>
      </c>
      <c r="N5079">
        <v>1.247222222</v>
      </c>
      <c r="O5079">
        <v>0</v>
      </c>
      <c r="P5079">
        <v>134</v>
      </c>
      <c r="Q5079">
        <v>0</v>
      </c>
      <c r="R5079">
        <v>6</v>
      </c>
      <c r="S5079">
        <v>0</v>
      </c>
      <c r="T5079">
        <v>3</v>
      </c>
      <c r="U5079">
        <v>0</v>
      </c>
      <c r="V5079">
        <v>0</v>
      </c>
      <c r="W5079">
        <v>0</v>
      </c>
      <c r="X5079">
        <v>25.84169465615599</v>
      </c>
      <c r="Y5079">
        <v>0</v>
      </c>
      <c r="Z5079">
        <v>7.2240764152204662</v>
      </c>
      <c r="AA5079">
        <v>0</v>
      </c>
      <c r="AB5079">
        <v>6.952386317425E-3</v>
      </c>
      <c r="AC5079">
        <v>0</v>
      </c>
      <c r="AD5079">
        <v>0</v>
      </c>
      <c r="AE5079">
        <v>33.072723457693883</v>
      </c>
    </row>
    <row r="5080" spans="1:31" x14ac:dyDescent="0.25">
      <c r="A5080">
        <v>2383910</v>
      </c>
      <c r="B5080">
        <v>1</v>
      </c>
      <c r="C5080" t="s">
        <v>80</v>
      </c>
      <c r="D5080" t="s">
        <v>90</v>
      </c>
      <c r="E5080" t="s">
        <v>184</v>
      </c>
      <c r="F5080" t="s">
        <v>14828</v>
      </c>
      <c r="G5080" t="s">
        <v>161</v>
      </c>
      <c r="H5080" t="s">
        <v>135</v>
      </c>
      <c r="I5080" t="s">
        <v>136</v>
      </c>
      <c r="J5080" t="s">
        <v>137</v>
      </c>
      <c r="K5080" t="s">
        <v>138</v>
      </c>
      <c r="L5080" t="s">
        <v>14829</v>
      </c>
      <c r="M5080" t="s">
        <v>14830</v>
      </c>
      <c r="N5080">
        <v>0.54944444400000003</v>
      </c>
      <c r="O5080">
        <v>0</v>
      </c>
      <c r="P5080">
        <v>370</v>
      </c>
      <c r="Q5080">
        <v>0</v>
      </c>
      <c r="R5080">
        <v>0</v>
      </c>
      <c r="S5080">
        <v>0</v>
      </c>
      <c r="T5080">
        <v>6</v>
      </c>
      <c r="U5080">
        <v>0</v>
      </c>
      <c r="V5080">
        <v>0</v>
      </c>
      <c r="W5080">
        <v>0</v>
      </c>
      <c r="X5080">
        <v>42.342624934980719</v>
      </c>
      <c r="Y5080">
        <v>0</v>
      </c>
      <c r="Z5080">
        <v>0</v>
      </c>
      <c r="AA5080">
        <v>0</v>
      </c>
      <c r="AB5080">
        <v>3.3197184227309999</v>
      </c>
      <c r="AC5080">
        <v>0</v>
      </c>
      <c r="AD5080">
        <v>0</v>
      </c>
      <c r="AE5080">
        <v>45.66234335771172</v>
      </c>
    </row>
    <row r="5081" spans="1:31" x14ac:dyDescent="0.25">
      <c r="A5081">
        <v>2383922</v>
      </c>
      <c r="B5081">
        <v>1</v>
      </c>
      <c r="C5081" t="s">
        <v>80</v>
      </c>
      <c r="D5081" t="s">
        <v>83</v>
      </c>
      <c r="E5081" t="s">
        <v>184</v>
      </c>
      <c r="F5081" t="s">
        <v>14831</v>
      </c>
      <c r="G5081" t="s">
        <v>292</v>
      </c>
      <c r="H5081" t="s">
        <v>135</v>
      </c>
      <c r="I5081" t="s">
        <v>136</v>
      </c>
      <c r="J5081" t="s">
        <v>137</v>
      </c>
      <c r="K5081" t="s">
        <v>294</v>
      </c>
      <c r="L5081" t="s">
        <v>14832</v>
      </c>
      <c r="M5081" t="s">
        <v>14833</v>
      </c>
      <c r="N5081">
        <v>2.0274999999999999</v>
      </c>
      <c r="O5081">
        <v>0</v>
      </c>
      <c r="P5081">
        <v>454</v>
      </c>
      <c r="Q5081">
        <v>0</v>
      </c>
      <c r="R5081">
        <v>0</v>
      </c>
      <c r="S5081">
        <v>0</v>
      </c>
      <c r="T5081">
        <v>99</v>
      </c>
      <c r="U5081">
        <v>0</v>
      </c>
      <c r="V5081">
        <v>0</v>
      </c>
      <c r="W5081">
        <v>0</v>
      </c>
      <c r="X5081">
        <v>243.14518117820361</v>
      </c>
      <c r="Y5081">
        <v>0</v>
      </c>
      <c r="Z5081">
        <v>0</v>
      </c>
      <c r="AA5081">
        <v>0</v>
      </c>
      <c r="AB5081">
        <v>247.89929929938097</v>
      </c>
      <c r="AC5081">
        <v>0</v>
      </c>
      <c r="AD5081">
        <v>0</v>
      </c>
      <c r="AE5081">
        <v>491.04448047758456</v>
      </c>
    </row>
    <row r="5082" spans="1:31" x14ac:dyDescent="0.25">
      <c r="A5082">
        <v>2383925</v>
      </c>
      <c r="B5082">
        <v>1</v>
      </c>
      <c r="C5082" t="s">
        <v>80</v>
      </c>
      <c r="D5082" t="s">
        <v>85</v>
      </c>
      <c r="E5082" t="s">
        <v>184</v>
      </c>
      <c r="F5082" t="s">
        <v>14834</v>
      </c>
      <c r="G5082" t="s">
        <v>161</v>
      </c>
      <c r="H5082" t="s">
        <v>135</v>
      </c>
      <c r="I5082" t="s">
        <v>136</v>
      </c>
      <c r="J5082" t="s">
        <v>137</v>
      </c>
      <c r="K5082" t="s">
        <v>138</v>
      </c>
      <c r="L5082" t="s">
        <v>14835</v>
      </c>
      <c r="M5082" t="s">
        <v>14836</v>
      </c>
      <c r="N5082">
        <v>0.505833333</v>
      </c>
      <c r="O5082">
        <v>0</v>
      </c>
      <c r="P5082">
        <v>364</v>
      </c>
      <c r="Q5082">
        <v>0</v>
      </c>
      <c r="R5082">
        <v>0</v>
      </c>
      <c r="S5082">
        <v>0</v>
      </c>
      <c r="T5082">
        <v>25</v>
      </c>
      <c r="U5082">
        <v>0</v>
      </c>
      <c r="V5082">
        <v>0</v>
      </c>
      <c r="W5082">
        <v>0</v>
      </c>
      <c r="X5082">
        <v>42.181524743347317</v>
      </c>
      <c r="Y5082">
        <v>0</v>
      </c>
      <c r="Z5082">
        <v>0</v>
      </c>
      <c r="AA5082">
        <v>0</v>
      </c>
      <c r="AB5082">
        <v>4.5952957513326504</v>
      </c>
      <c r="AC5082">
        <v>0</v>
      </c>
      <c r="AD5082">
        <v>0</v>
      </c>
      <c r="AE5082">
        <v>46.776820494679967</v>
      </c>
    </row>
    <row r="5083" spans="1:31" x14ac:dyDescent="0.25">
      <c r="A5083">
        <v>2383929</v>
      </c>
      <c r="B5083">
        <v>1</v>
      </c>
      <c r="C5083" t="s">
        <v>80</v>
      </c>
      <c r="D5083" t="s">
        <v>88</v>
      </c>
      <c r="E5083" t="s">
        <v>184</v>
      </c>
      <c r="F5083" t="s">
        <v>14837</v>
      </c>
      <c r="G5083" t="s">
        <v>161</v>
      </c>
      <c r="H5083" t="s">
        <v>135</v>
      </c>
      <c r="I5083" t="s">
        <v>136</v>
      </c>
      <c r="J5083" t="s">
        <v>137</v>
      </c>
      <c r="K5083" t="s">
        <v>138</v>
      </c>
      <c r="L5083" t="s">
        <v>14838</v>
      </c>
      <c r="M5083" t="s">
        <v>14839</v>
      </c>
      <c r="N5083">
        <v>0.44666666599999999</v>
      </c>
      <c r="O5083">
        <v>0</v>
      </c>
      <c r="P5083">
        <v>207</v>
      </c>
      <c r="Q5083">
        <v>0</v>
      </c>
      <c r="R5083">
        <v>0</v>
      </c>
      <c r="S5083">
        <v>0</v>
      </c>
      <c r="T5083">
        <v>28</v>
      </c>
      <c r="U5083">
        <v>0</v>
      </c>
      <c r="V5083">
        <v>0</v>
      </c>
      <c r="W5083">
        <v>0</v>
      </c>
      <c r="X5083">
        <v>29.870116477222787</v>
      </c>
      <c r="Y5083">
        <v>0</v>
      </c>
      <c r="Z5083">
        <v>0</v>
      </c>
      <c r="AA5083">
        <v>0</v>
      </c>
      <c r="AB5083">
        <v>21.115137326366202</v>
      </c>
      <c r="AC5083">
        <v>0</v>
      </c>
      <c r="AD5083">
        <v>0</v>
      </c>
      <c r="AE5083">
        <v>50.985253803588989</v>
      </c>
    </row>
    <row r="5084" spans="1:31" x14ac:dyDescent="0.25">
      <c r="A5084">
        <v>2383989</v>
      </c>
      <c r="B5084">
        <v>1</v>
      </c>
      <c r="C5084" t="s">
        <v>80</v>
      </c>
      <c r="D5084" t="s">
        <v>108</v>
      </c>
      <c r="E5084" t="s">
        <v>184</v>
      </c>
      <c r="F5084" t="s">
        <v>14840</v>
      </c>
      <c r="G5084" t="s">
        <v>13830</v>
      </c>
      <c r="H5084" t="s">
        <v>135</v>
      </c>
      <c r="I5084" t="s">
        <v>136</v>
      </c>
      <c r="J5084" t="s">
        <v>137</v>
      </c>
      <c r="K5084" t="s">
        <v>138</v>
      </c>
      <c r="L5084" t="s">
        <v>14841</v>
      </c>
      <c r="M5084" t="s">
        <v>14842</v>
      </c>
      <c r="N5084">
        <v>1.4875</v>
      </c>
      <c r="O5084">
        <v>0</v>
      </c>
      <c r="P5084">
        <v>38</v>
      </c>
      <c r="Q5084">
        <v>0</v>
      </c>
      <c r="R5084">
        <v>3</v>
      </c>
      <c r="S5084">
        <v>0</v>
      </c>
      <c r="T5084">
        <v>3</v>
      </c>
      <c r="U5084">
        <v>0</v>
      </c>
      <c r="V5084">
        <v>0</v>
      </c>
      <c r="W5084">
        <v>0</v>
      </c>
      <c r="X5084">
        <v>7.6453939346503459</v>
      </c>
      <c r="Y5084">
        <v>0</v>
      </c>
      <c r="Z5084">
        <v>0.29711128916125001</v>
      </c>
      <c r="AA5084">
        <v>0</v>
      </c>
      <c r="AB5084">
        <v>0.32378560317652505</v>
      </c>
      <c r="AC5084">
        <v>0</v>
      </c>
      <c r="AD5084">
        <v>0</v>
      </c>
      <c r="AE5084">
        <v>8.2662908269881203</v>
      </c>
    </row>
    <row r="5085" spans="1:31" x14ac:dyDescent="0.25">
      <c r="A5085">
        <v>2383992</v>
      </c>
      <c r="B5085">
        <v>1</v>
      </c>
      <c r="C5085" t="s">
        <v>80</v>
      </c>
      <c r="D5085" t="s">
        <v>102</v>
      </c>
      <c r="E5085" t="s">
        <v>184</v>
      </c>
      <c r="F5085" t="s">
        <v>14685</v>
      </c>
      <c r="G5085" t="s">
        <v>199</v>
      </c>
      <c r="H5085" t="s">
        <v>135</v>
      </c>
      <c r="I5085" t="s">
        <v>136</v>
      </c>
      <c r="J5085" t="s">
        <v>137</v>
      </c>
      <c r="K5085" t="s">
        <v>138</v>
      </c>
      <c r="L5085" t="s">
        <v>14843</v>
      </c>
      <c r="M5085" t="s">
        <v>14844</v>
      </c>
      <c r="N5085">
        <v>2.5952777770000002</v>
      </c>
      <c r="O5085">
        <v>0</v>
      </c>
      <c r="P5085">
        <v>22</v>
      </c>
      <c r="Q5085">
        <v>0</v>
      </c>
      <c r="R5085">
        <v>20</v>
      </c>
      <c r="S5085">
        <v>0</v>
      </c>
      <c r="T5085">
        <v>5</v>
      </c>
      <c r="U5085">
        <v>0</v>
      </c>
      <c r="V5085">
        <v>0</v>
      </c>
      <c r="W5085">
        <v>0</v>
      </c>
      <c r="X5085">
        <v>7.8268282773059985</v>
      </c>
      <c r="Y5085">
        <v>0</v>
      </c>
      <c r="Z5085">
        <v>45.222935166894096</v>
      </c>
      <c r="AA5085">
        <v>0</v>
      </c>
      <c r="AB5085">
        <v>9.2543379823575727</v>
      </c>
      <c r="AC5085">
        <v>0</v>
      </c>
      <c r="AD5085">
        <v>0</v>
      </c>
      <c r="AE5085">
        <v>62.304101426557665</v>
      </c>
    </row>
    <row r="5086" spans="1:31" x14ac:dyDescent="0.25">
      <c r="A5086">
        <v>2383998</v>
      </c>
      <c r="B5086">
        <v>1</v>
      </c>
      <c r="C5086" t="s">
        <v>80</v>
      </c>
      <c r="D5086" t="s">
        <v>110</v>
      </c>
      <c r="E5086" t="s">
        <v>184</v>
      </c>
      <c r="F5086" t="s">
        <v>14845</v>
      </c>
      <c r="G5086" t="s">
        <v>199</v>
      </c>
      <c r="H5086" t="s">
        <v>135</v>
      </c>
      <c r="I5086" t="s">
        <v>136</v>
      </c>
      <c r="J5086" t="s">
        <v>137</v>
      </c>
      <c r="K5086" t="s">
        <v>138</v>
      </c>
      <c r="L5086" t="s">
        <v>14846</v>
      </c>
      <c r="M5086" t="s">
        <v>14847</v>
      </c>
      <c r="N5086">
        <v>1.7002777769999999</v>
      </c>
      <c r="O5086">
        <v>0</v>
      </c>
      <c r="P5086">
        <v>211</v>
      </c>
      <c r="Q5086">
        <v>0</v>
      </c>
      <c r="R5086">
        <v>0</v>
      </c>
      <c r="S5086">
        <v>0</v>
      </c>
      <c r="T5086">
        <v>7</v>
      </c>
      <c r="U5086">
        <v>0</v>
      </c>
      <c r="V5086">
        <v>0</v>
      </c>
      <c r="W5086">
        <v>0</v>
      </c>
      <c r="X5086">
        <v>95.1618858922225</v>
      </c>
      <c r="Y5086">
        <v>0</v>
      </c>
      <c r="Z5086">
        <v>0</v>
      </c>
      <c r="AA5086">
        <v>0</v>
      </c>
      <c r="AB5086">
        <v>9.6597757085601756</v>
      </c>
      <c r="AC5086">
        <v>0</v>
      </c>
      <c r="AD5086">
        <v>0</v>
      </c>
      <c r="AE5086">
        <v>104.82166160078268</v>
      </c>
    </row>
    <row r="5087" spans="1:31" x14ac:dyDescent="0.25">
      <c r="A5087">
        <v>2384019</v>
      </c>
      <c r="B5087">
        <v>1</v>
      </c>
      <c r="C5087" t="s">
        <v>81</v>
      </c>
      <c r="D5087" t="s">
        <v>119</v>
      </c>
      <c r="E5087" t="s">
        <v>184</v>
      </c>
      <c r="F5087" t="s">
        <v>14848</v>
      </c>
      <c r="G5087" t="s">
        <v>292</v>
      </c>
      <c r="H5087" t="s">
        <v>135</v>
      </c>
      <c r="I5087" t="s">
        <v>136</v>
      </c>
      <c r="J5087" t="s">
        <v>137</v>
      </c>
      <c r="K5087" t="s">
        <v>294</v>
      </c>
      <c r="L5087" t="s">
        <v>14849</v>
      </c>
      <c r="M5087" t="s">
        <v>14850</v>
      </c>
      <c r="N5087">
        <v>1.866666666</v>
      </c>
      <c r="O5087">
        <v>0</v>
      </c>
      <c r="P5087">
        <v>2</v>
      </c>
      <c r="Q5087">
        <v>0</v>
      </c>
      <c r="R5087">
        <v>17</v>
      </c>
      <c r="S5087">
        <v>0</v>
      </c>
      <c r="T5087">
        <v>55</v>
      </c>
      <c r="U5087">
        <v>0</v>
      </c>
      <c r="V5087">
        <v>1</v>
      </c>
      <c r="W5087">
        <v>0</v>
      </c>
      <c r="X5087">
        <v>1.5893891512430001</v>
      </c>
      <c r="Y5087">
        <v>0</v>
      </c>
      <c r="Z5087">
        <v>57.733563891420005</v>
      </c>
      <c r="AA5087">
        <v>0</v>
      </c>
      <c r="AB5087">
        <v>247.06968575578321</v>
      </c>
      <c r="AC5087">
        <v>0</v>
      </c>
      <c r="AD5087">
        <v>16.735157106983003</v>
      </c>
      <c r="AE5087">
        <v>323.12779590542925</v>
      </c>
    </row>
    <row r="5088" spans="1:31" x14ac:dyDescent="0.25">
      <c r="A5088">
        <v>2384020</v>
      </c>
      <c r="B5088">
        <v>1</v>
      </c>
      <c r="C5088" t="s">
        <v>80</v>
      </c>
      <c r="D5088" t="s">
        <v>98</v>
      </c>
      <c r="E5088" t="s">
        <v>184</v>
      </c>
      <c r="F5088" t="s">
        <v>14851</v>
      </c>
      <c r="G5088" t="s">
        <v>161</v>
      </c>
      <c r="H5088" t="s">
        <v>135</v>
      </c>
      <c r="I5088" t="s">
        <v>136</v>
      </c>
      <c r="J5088" t="s">
        <v>137</v>
      </c>
      <c r="K5088" t="s">
        <v>138</v>
      </c>
      <c r="L5088" t="s">
        <v>14852</v>
      </c>
      <c r="M5088" t="s">
        <v>14853</v>
      </c>
      <c r="N5088">
        <v>0.47166666600000001</v>
      </c>
      <c r="O5088">
        <v>0</v>
      </c>
      <c r="P5088">
        <v>321</v>
      </c>
      <c r="Q5088">
        <v>0</v>
      </c>
      <c r="R5088">
        <v>9</v>
      </c>
      <c r="S5088">
        <v>0</v>
      </c>
      <c r="T5088">
        <v>37</v>
      </c>
      <c r="U5088">
        <v>0</v>
      </c>
      <c r="V5088">
        <v>0</v>
      </c>
      <c r="W5088">
        <v>0</v>
      </c>
      <c r="X5088">
        <v>44.59565415594912</v>
      </c>
      <c r="Y5088">
        <v>0</v>
      </c>
      <c r="Z5088">
        <v>8.1954164767751507</v>
      </c>
      <c r="AA5088">
        <v>0</v>
      </c>
      <c r="AB5088">
        <v>25.571336967447856</v>
      </c>
      <c r="AC5088">
        <v>0</v>
      </c>
      <c r="AD5088">
        <v>0</v>
      </c>
      <c r="AE5088">
        <v>78.362407600172133</v>
      </c>
    </row>
    <row r="5089" spans="1:31" x14ac:dyDescent="0.25">
      <c r="A5089">
        <v>2384045</v>
      </c>
      <c r="B5089">
        <v>1</v>
      </c>
      <c r="C5089" t="s">
        <v>80</v>
      </c>
      <c r="D5089" t="s">
        <v>111</v>
      </c>
      <c r="E5089" t="s">
        <v>184</v>
      </c>
      <c r="F5089" t="s">
        <v>14645</v>
      </c>
      <c r="G5089" t="s">
        <v>12626</v>
      </c>
      <c r="H5089" t="s">
        <v>135</v>
      </c>
      <c r="I5089" t="s">
        <v>136</v>
      </c>
      <c r="J5089" t="s">
        <v>137</v>
      </c>
      <c r="K5089" t="s">
        <v>138</v>
      </c>
      <c r="L5089" t="s">
        <v>14854</v>
      </c>
      <c r="M5089" t="s">
        <v>14855</v>
      </c>
      <c r="N5089">
        <v>0.87583333299999999</v>
      </c>
      <c r="O5089">
        <v>0</v>
      </c>
      <c r="P5089">
        <v>695</v>
      </c>
      <c r="Q5089">
        <v>0</v>
      </c>
      <c r="R5089">
        <v>0</v>
      </c>
      <c r="S5089">
        <v>0</v>
      </c>
      <c r="T5089">
        <v>129</v>
      </c>
      <c r="U5089">
        <v>0</v>
      </c>
      <c r="V5089">
        <v>0</v>
      </c>
      <c r="W5089">
        <v>0</v>
      </c>
      <c r="X5089">
        <v>172.15538409388367</v>
      </c>
      <c r="Y5089">
        <v>0</v>
      </c>
      <c r="Z5089">
        <v>0</v>
      </c>
      <c r="AA5089">
        <v>0</v>
      </c>
      <c r="AB5089">
        <v>156.80992902688087</v>
      </c>
      <c r="AC5089">
        <v>0</v>
      </c>
      <c r="AD5089">
        <v>0</v>
      </c>
      <c r="AE5089">
        <v>328.96531312076456</v>
      </c>
    </row>
    <row r="5090" spans="1:31" x14ac:dyDescent="0.25">
      <c r="A5090">
        <v>2384333</v>
      </c>
      <c r="B5090">
        <v>1</v>
      </c>
      <c r="C5090" t="s">
        <v>80</v>
      </c>
      <c r="D5090" t="s">
        <v>84</v>
      </c>
      <c r="E5090" t="s">
        <v>184</v>
      </c>
      <c r="F5090" t="s">
        <v>14856</v>
      </c>
      <c r="G5090" t="s">
        <v>292</v>
      </c>
      <c r="H5090" t="s">
        <v>135</v>
      </c>
      <c r="I5090" t="s">
        <v>136</v>
      </c>
      <c r="J5090" t="s">
        <v>137</v>
      </c>
      <c r="K5090" t="s">
        <v>294</v>
      </c>
      <c r="L5090" t="s">
        <v>14857</v>
      </c>
      <c r="M5090" t="s">
        <v>14858</v>
      </c>
      <c r="N5090">
        <v>5.6352777769999998</v>
      </c>
      <c r="O5090">
        <v>0</v>
      </c>
      <c r="P5090">
        <v>12</v>
      </c>
      <c r="Q5090">
        <v>0</v>
      </c>
      <c r="R5090">
        <v>0</v>
      </c>
      <c r="S5090">
        <v>0</v>
      </c>
      <c r="T5090">
        <v>225</v>
      </c>
      <c r="U5090">
        <v>0</v>
      </c>
      <c r="V5090">
        <v>4</v>
      </c>
      <c r="W5090">
        <v>0</v>
      </c>
      <c r="X5090">
        <v>20.518004961960241</v>
      </c>
      <c r="Y5090">
        <v>0</v>
      </c>
      <c r="Z5090">
        <v>0</v>
      </c>
      <c r="AA5090">
        <v>0</v>
      </c>
      <c r="AB5090">
        <v>802.40027297281824</v>
      </c>
      <c r="AC5090">
        <v>0</v>
      </c>
      <c r="AD5090">
        <v>107.17310057612171</v>
      </c>
      <c r="AE5090">
        <v>930.0913785109002</v>
      </c>
    </row>
    <row r="5091" spans="1:31" x14ac:dyDescent="0.25">
      <c r="A5091">
        <v>2384348</v>
      </c>
      <c r="B5091">
        <v>1</v>
      </c>
      <c r="C5091" t="s">
        <v>80</v>
      </c>
      <c r="D5091" t="s">
        <v>100</v>
      </c>
      <c r="E5091" t="s">
        <v>184</v>
      </c>
      <c r="F5091" t="s">
        <v>14859</v>
      </c>
      <c r="G5091" t="s">
        <v>353</v>
      </c>
      <c r="H5091" t="s">
        <v>135</v>
      </c>
      <c r="I5091" t="s">
        <v>136</v>
      </c>
      <c r="J5091" t="s">
        <v>137</v>
      </c>
      <c r="K5091" t="s">
        <v>294</v>
      </c>
      <c r="L5091" t="s">
        <v>14860</v>
      </c>
      <c r="M5091" t="s">
        <v>14861</v>
      </c>
      <c r="N5091">
        <v>8.7141666660000006</v>
      </c>
      <c r="O5091">
        <v>0</v>
      </c>
      <c r="P5091">
        <v>108</v>
      </c>
      <c r="Q5091">
        <v>0</v>
      </c>
      <c r="R5091">
        <v>4</v>
      </c>
      <c r="S5091">
        <v>0</v>
      </c>
      <c r="T5091">
        <v>9</v>
      </c>
      <c r="U5091">
        <v>0</v>
      </c>
      <c r="V5091">
        <v>0</v>
      </c>
      <c r="W5091">
        <v>0</v>
      </c>
      <c r="X5091">
        <v>350.05905248553682</v>
      </c>
      <c r="Y5091">
        <v>0</v>
      </c>
      <c r="Z5091">
        <v>180.32379324861697</v>
      </c>
      <c r="AA5091">
        <v>0</v>
      </c>
      <c r="AB5091">
        <v>46.388371365987844</v>
      </c>
      <c r="AC5091">
        <v>0</v>
      </c>
      <c r="AD5091">
        <v>0</v>
      </c>
      <c r="AE5091">
        <v>576.7712171001416</v>
      </c>
    </row>
    <row r="5092" spans="1:31" x14ac:dyDescent="0.25">
      <c r="A5092">
        <v>2384352</v>
      </c>
      <c r="B5092">
        <v>1</v>
      </c>
      <c r="C5092" t="s">
        <v>80</v>
      </c>
      <c r="D5092" t="s">
        <v>100</v>
      </c>
      <c r="E5092" t="s">
        <v>184</v>
      </c>
      <c r="F5092" t="s">
        <v>14323</v>
      </c>
      <c r="G5092" t="s">
        <v>353</v>
      </c>
      <c r="H5092" t="s">
        <v>135</v>
      </c>
      <c r="I5092" t="s">
        <v>136</v>
      </c>
      <c r="J5092" t="s">
        <v>137</v>
      </c>
      <c r="K5092" t="s">
        <v>294</v>
      </c>
      <c r="L5092" t="s">
        <v>14862</v>
      </c>
      <c r="M5092" t="s">
        <v>14863</v>
      </c>
      <c r="N5092">
        <v>8.5663888880000005</v>
      </c>
      <c r="O5092">
        <v>0</v>
      </c>
      <c r="P5092">
        <v>125</v>
      </c>
      <c r="Q5092">
        <v>0</v>
      </c>
      <c r="R5092">
        <v>3</v>
      </c>
      <c r="S5092">
        <v>0</v>
      </c>
      <c r="T5092">
        <v>3</v>
      </c>
      <c r="U5092">
        <v>0</v>
      </c>
      <c r="V5092">
        <v>0</v>
      </c>
      <c r="W5092">
        <v>0</v>
      </c>
      <c r="X5092">
        <v>365.06926891414662</v>
      </c>
      <c r="Y5092">
        <v>0</v>
      </c>
      <c r="Z5092">
        <v>100.16331250882644</v>
      </c>
      <c r="AA5092">
        <v>0</v>
      </c>
      <c r="AB5092">
        <v>22.072327563507297</v>
      </c>
      <c r="AC5092">
        <v>0</v>
      </c>
      <c r="AD5092">
        <v>0</v>
      </c>
      <c r="AE5092">
        <v>487.30490898648037</v>
      </c>
    </row>
    <row r="5093" spans="1:31" x14ac:dyDescent="0.25">
      <c r="A5093">
        <v>2384388</v>
      </c>
      <c r="B5093">
        <v>1</v>
      </c>
      <c r="C5093" t="s">
        <v>80</v>
      </c>
      <c r="D5093" t="s">
        <v>108</v>
      </c>
      <c r="E5093" t="s">
        <v>184</v>
      </c>
      <c r="F5093" t="s">
        <v>14864</v>
      </c>
      <c r="G5093" t="s">
        <v>495</v>
      </c>
      <c r="H5093" t="s">
        <v>135</v>
      </c>
      <c r="I5093" t="s">
        <v>136</v>
      </c>
      <c r="J5093" t="s">
        <v>137</v>
      </c>
      <c r="K5093" t="s">
        <v>138</v>
      </c>
      <c r="L5093" t="s">
        <v>14865</v>
      </c>
      <c r="M5093" t="s">
        <v>14866</v>
      </c>
      <c r="N5093">
        <v>0.50166666599999998</v>
      </c>
      <c r="O5093">
        <v>0</v>
      </c>
      <c r="P5093">
        <v>20</v>
      </c>
      <c r="Q5093">
        <v>0</v>
      </c>
      <c r="R5093">
        <v>2</v>
      </c>
      <c r="S5093">
        <v>0</v>
      </c>
      <c r="T5093">
        <v>6</v>
      </c>
      <c r="U5093">
        <v>0</v>
      </c>
      <c r="V5093">
        <v>0</v>
      </c>
      <c r="W5093">
        <v>0</v>
      </c>
      <c r="X5093">
        <v>2.8729913960538003</v>
      </c>
      <c r="Y5093">
        <v>0</v>
      </c>
      <c r="Z5093">
        <v>0.22625239067200004</v>
      </c>
      <c r="AA5093">
        <v>0</v>
      </c>
      <c r="AB5093">
        <v>0.80857381411625007</v>
      </c>
      <c r="AC5093">
        <v>0</v>
      </c>
      <c r="AD5093">
        <v>0</v>
      </c>
      <c r="AE5093">
        <v>3.9078176008420504</v>
      </c>
    </row>
    <row r="5094" spans="1:31" x14ac:dyDescent="0.25">
      <c r="A5094">
        <v>2384124</v>
      </c>
      <c r="B5094">
        <v>1</v>
      </c>
      <c r="C5094" t="s">
        <v>80</v>
      </c>
      <c r="D5094" t="s">
        <v>103</v>
      </c>
      <c r="E5094" t="s">
        <v>184</v>
      </c>
      <c r="F5094" t="s">
        <v>14867</v>
      </c>
      <c r="G5094" t="s">
        <v>1445</v>
      </c>
      <c r="H5094" t="s">
        <v>135</v>
      </c>
      <c r="I5094" t="s">
        <v>136</v>
      </c>
      <c r="J5094" t="s">
        <v>137</v>
      </c>
      <c r="K5094" t="s">
        <v>138</v>
      </c>
      <c r="L5094" t="s">
        <v>14868</v>
      </c>
      <c r="M5094" t="s">
        <v>14869</v>
      </c>
      <c r="N5094">
        <v>2.571666666</v>
      </c>
      <c r="O5094">
        <v>0</v>
      </c>
      <c r="P5094">
        <v>64</v>
      </c>
      <c r="Q5094">
        <v>0</v>
      </c>
      <c r="R5094">
        <v>24</v>
      </c>
      <c r="S5094">
        <v>0</v>
      </c>
      <c r="T5094">
        <v>8</v>
      </c>
      <c r="U5094">
        <v>0</v>
      </c>
      <c r="V5094">
        <v>0</v>
      </c>
      <c r="W5094">
        <v>0</v>
      </c>
      <c r="X5094">
        <v>47.542878952608547</v>
      </c>
      <c r="Y5094">
        <v>0</v>
      </c>
      <c r="Z5094">
        <v>138.71119672797667</v>
      </c>
      <c r="AA5094">
        <v>0</v>
      </c>
      <c r="AB5094">
        <v>7.6944406857648842</v>
      </c>
      <c r="AC5094">
        <v>0</v>
      </c>
      <c r="AD5094">
        <v>0</v>
      </c>
      <c r="AE5094">
        <v>193.94851636635011</v>
      </c>
    </row>
    <row r="5095" spans="1:31" x14ac:dyDescent="0.25">
      <c r="A5095">
        <v>2384151</v>
      </c>
      <c r="B5095">
        <v>1</v>
      </c>
      <c r="C5095" t="s">
        <v>80</v>
      </c>
      <c r="D5095" t="s">
        <v>98</v>
      </c>
      <c r="E5095" t="s">
        <v>184</v>
      </c>
      <c r="F5095" t="s">
        <v>14870</v>
      </c>
      <c r="G5095" t="s">
        <v>1445</v>
      </c>
      <c r="H5095" t="s">
        <v>135</v>
      </c>
      <c r="I5095" t="s">
        <v>136</v>
      </c>
      <c r="J5095" t="s">
        <v>137</v>
      </c>
      <c r="K5095" t="s">
        <v>138</v>
      </c>
      <c r="L5095" t="s">
        <v>14871</v>
      </c>
      <c r="M5095" t="s">
        <v>14872</v>
      </c>
      <c r="N5095">
        <v>0.82222222199999995</v>
      </c>
      <c r="O5095">
        <v>0</v>
      </c>
      <c r="P5095">
        <v>48</v>
      </c>
      <c r="Q5095">
        <v>0</v>
      </c>
      <c r="R5095">
        <v>10</v>
      </c>
      <c r="S5095">
        <v>0</v>
      </c>
      <c r="T5095">
        <v>10</v>
      </c>
      <c r="U5095">
        <v>0</v>
      </c>
      <c r="V5095">
        <v>0</v>
      </c>
      <c r="W5095">
        <v>0</v>
      </c>
      <c r="X5095">
        <v>12.842155971887205</v>
      </c>
      <c r="Y5095">
        <v>0</v>
      </c>
      <c r="Z5095">
        <v>35.963847576632809</v>
      </c>
      <c r="AA5095">
        <v>0</v>
      </c>
      <c r="AB5095">
        <v>19.60307070448</v>
      </c>
      <c r="AC5095">
        <v>0</v>
      </c>
      <c r="AD5095">
        <v>0</v>
      </c>
      <c r="AE5095">
        <v>68.409074253000014</v>
      </c>
    </row>
    <row r="5096" spans="1:31" x14ac:dyDescent="0.25">
      <c r="A5096">
        <v>2380997</v>
      </c>
      <c r="B5096">
        <v>1</v>
      </c>
      <c r="C5096" t="s">
        <v>80</v>
      </c>
      <c r="D5096" t="s">
        <v>96</v>
      </c>
      <c r="E5096" t="s">
        <v>132</v>
      </c>
      <c r="F5096" t="s">
        <v>14873</v>
      </c>
      <c r="G5096" t="s">
        <v>149</v>
      </c>
      <c r="H5096" t="s">
        <v>135</v>
      </c>
      <c r="I5096" t="s">
        <v>136</v>
      </c>
      <c r="J5096" t="s">
        <v>137</v>
      </c>
      <c r="K5096" t="s">
        <v>138</v>
      </c>
      <c r="L5096" t="s">
        <v>14874</v>
      </c>
      <c r="M5096" t="s">
        <v>14875</v>
      </c>
      <c r="N5096">
        <v>6.8174999999999999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1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</row>
    <row r="5097" spans="1:31" x14ac:dyDescent="0.25">
      <c r="A5097">
        <v>2381048</v>
      </c>
      <c r="B5097">
        <v>1</v>
      </c>
      <c r="C5097" t="s">
        <v>80</v>
      </c>
      <c r="D5097" t="s">
        <v>104</v>
      </c>
      <c r="E5097" t="s">
        <v>155</v>
      </c>
      <c r="F5097" t="s">
        <v>14876</v>
      </c>
      <c r="G5097" t="s">
        <v>203</v>
      </c>
      <c r="H5097" t="s">
        <v>135</v>
      </c>
      <c r="I5097" t="s">
        <v>136</v>
      </c>
      <c r="J5097" t="s">
        <v>137</v>
      </c>
      <c r="K5097" t="s">
        <v>138</v>
      </c>
      <c r="L5097" t="s">
        <v>14877</v>
      </c>
      <c r="M5097" t="s">
        <v>14878</v>
      </c>
      <c r="N5097">
        <v>1.344166666</v>
      </c>
      <c r="O5097">
        <v>0</v>
      </c>
      <c r="P5097">
        <v>51</v>
      </c>
      <c r="Q5097">
        <v>0</v>
      </c>
      <c r="R5097">
        <v>0</v>
      </c>
      <c r="S5097">
        <v>0</v>
      </c>
      <c r="T5097">
        <v>10</v>
      </c>
      <c r="U5097">
        <v>0</v>
      </c>
      <c r="V5097">
        <v>0</v>
      </c>
      <c r="W5097">
        <v>0</v>
      </c>
      <c r="X5097">
        <v>12.923480133262053</v>
      </c>
      <c r="Y5097">
        <v>0</v>
      </c>
      <c r="Z5097">
        <v>0</v>
      </c>
      <c r="AA5097">
        <v>0</v>
      </c>
      <c r="AB5097">
        <v>12.520548381979108</v>
      </c>
      <c r="AC5097">
        <v>0</v>
      </c>
      <c r="AD5097">
        <v>0</v>
      </c>
      <c r="AE5097">
        <v>25.444028515241161</v>
      </c>
    </row>
    <row r="5098" spans="1:31" x14ac:dyDescent="0.25">
      <c r="A5098">
        <v>2381057</v>
      </c>
      <c r="B5098">
        <v>1</v>
      </c>
      <c r="C5098" t="s">
        <v>80</v>
      </c>
      <c r="D5098" t="s">
        <v>91</v>
      </c>
      <c r="E5098" t="s">
        <v>132</v>
      </c>
      <c r="F5098" t="s">
        <v>14879</v>
      </c>
      <c r="G5098" t="s">
        <v>145</v>
      </c>
      <c r="H5098" t="s">
        <v>135</v>
      </c>
      <c r="I5098" t="s">
        <v>136</v>
      </c>
      <c r="J5098" t="s">
        <v>137</v>
      </c>
      <c r="K5098" t="s">
        <v>138</v>
      </c>
      <c r="L5098" t="s">
        <v>14880</v>
      </c>
      <c r="M5098" t="s">
        <v>14881</v>
      </c>
      <c r="N5098">
        <v>0.56944444400000005</v>
      </c>
      <c r="O5098">
        <v>0</v>
      </c>
      <c r="P5098">
        <v>8</v>
      </c>
      <c r="Q5098">
        <v>0</v>
      </c>
      <c r="R5098">
        <v>0</v>
      </c>
      <c r="S5098">
        <v>0</v>
      </c>
      <c r="T5098">
        <v>2</v>
      </c>
      <c r="U5098">
        <v>0</v>
      </c>
      <c r="V5098">
        <v>0</v>
      </c>
      <c r="W5098">
        <v>0</v>
      </c>
      <c r="X5098">
        <v>0.70989837706250003</v>
      </c>
      <c r="Y5098">
        <v>0</v>
      </c>
      <c r="Z5098">
        <v>0</v>
      </c>
      <c r="AA5098">
        <v>0</v>
      </c>
      <c r="AB5098">
        <v>5.1837139999287505</v>
      </c>
      <c r="AC5098">
        <v>0</v>
      </c>
      <c r="AD5098">
        <v>0</v>
      </c>
      <c r="AE5098">
        <v>5.8936123769912507</v>
      </c>
    </row>
    <row r="5099" spans="1:31" x14ac:dyDescent="0.25">
      <c r="A5099">
        <v>2381103</v>
      </c>
      <c r="B5099">
        <v>1</v>
      </c>
      <c r="C5099" t="s">
        <v>80</v>
      </c>
      <c r="D5099" t="s">
        <v>93</v>
      </c>
      <c r="E5099" t="s">
        <v>155</v>
      </c>
      <c r="F5099" t="s">
        <v>14882</v>
      </c>
      <c r="G5099" t="s">
        <v>558</v>
      </c>
      <c r="H5099" t="s">
        <v>135</v>
      </c>
      <c r="I5099" t="s">
        <v>136</v>
      </c>
      <c r="J5099" t="s">
        <v>137</v>
      </c>
      <c r="K5099" t="s">
        <v>138</v>
      </c>
      <c r="L5099" t="s">
        <v>14883</v>
      </c>
      <c r="M5099" t="s">
        <v>14884</v>
      </c>
      <c r="N5099">
        <v>1.4011111110000001</v>
      </c>
      <c r="O5099">
        <v>0</v>
      </c>
      <c r="P5099">
        <v>12</v>
      </c>
      <c r="Q5099">
        <v>0</v>
      </c>
      <c r="R5099">
        <v>4</v>
      </c>
      <c r="S5099">
        <v>0</v>
      </c>
      <c r="T5099">
        <v>1</v>
      </c>
      <c r="U5099">
        <v>0</v>
      </c>
      <c r="V5099">
        <v>0</v>
      </c>
      <c r="W5099">
        <v>0</v>
      </c>
      <c r="X5099">
        <v>2.1585899535713331</v>
      </c>
      <c r="Y5099">
        <v>0</v>
      </c>
      <c r="Z5099">
        <v>15.904303792834327</v>
      </c>
      <c r="AA5099">
        <v>0</v>
      </c>
      <c r="AB5099">
        <v>2.2420870710760497</v>
      </c>
      <c r="AC5099">
        <v>0</v>
      </c>
      <c r="AD5099">
        <v>0</v>
      </c>
      <c r="AE5099">
        <v>20.304980817481709</v>
      </c>
    </row>
    <row r="5100" spans="1:31" x14ac:dyDescent="0.25">
      <c r="A5100">
        <v>2381104</v>
      </c>
      <c r="B5100">
        <v>1</v>
      </c>
      <c r="C5100" t="s">
        <v>81</v>
      </c>
      <c r="D5100" t="s">
        <v>126</v>
      </c>
      <c r="E5100" t="s">
        <v>155</v>
      </c>
      <c r="F5100" t="s">
        <v>14885</v>
      </c>
      <c r="G5100" t="s">
        <v>203</v>
      </c>
      <c r="H5100" t="s">
        <v>135</v>
      </c>
      <c r="I5100" t="s">
        <v>136</v>
      </c>
      <c r="J5100" t="s">
        <v>137</v>
      </c>
      <c r="K5100" t="s">
        <v>138</v>
      </c>
      <c r="L5100" t="s">
        <v>14886</v>
      </c>
      <c r="M5100" t="s">
        <v>14887</v>
      </c>
      <c r="N5100">
        <v>1.0336111109999999</v>
      </c>
      <c r="O5100">
        <v>0</v>
      </c>
      <c r="P5100">
        <v>12</v>
      </c>
      <c r="Q5100">
        <v>0</v>
      </c>
      <c r="R5100">
        <v>6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1.6474804948559005</v>
      </c>
      <c r="Y5100">
        <v>0</v>
      </c>
      <c r="Z5100">
        <v>6.8287299298973654</v>
      </c>
      <c r="AA5100">
        <v>0</v>
      </c>
      <c r="AB5100">
        <v>0</v>
      </c>
      <c r="AC5100">
        <v>0</v>
      </c>
      <c r="AD5100">
        <v>0</v>
      </c>
      <c r="AE5100">
        <v>8.4762104247532655</v>
      </c>
    </row>
    <row r="5101" spans="1:31" x14ac:dyDescent="0.25">
      <c r="A5101">
        <v>2381117</v>
      </c>
      <c r="B5101">
        <v>1</v>
      </c>
      <c r="C5101" t="s">
        <v>81</v>
      </c>
      <c r="D5101" t="s">
        <v>120</v>
      </c>
      <c r="E5101" t="s">
        <v>132</v>
      </c>
      <c r="F5101" t="s">
        <v>14888</v>
      </c>
      <c r="G5101" t="s">
        <v>145</v>
      </c>
      <c r="H5101" t="s">
        <v>135</v>
      </c>
      <c r="I5101" t="s">
        <v>136</v>
      </c>
      <c r="J5101" t="s">
        <v>137</v>
      </c>
      <c r="K5101" t="s">
        <v>138</v>
      </c>
      <c r="L5101" t="s">
        <v>14889</v>
      </c>
      <c r="M5101" t="s">
        <v>14890</v>
      </c>
      <c r="N5101">
        <v>1.761111111</v>
      </c>
      <c r="O5101">
        <v>0</v>
      </c>
      <c r="P5101">
        <v>8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3.2880377885250831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3.2880377885250831</v>
      </c>
    </row>
    <row r="5102" spans="1:31" x14ac:dyDescent="0.25">
      <c r="A5102">
        <v>2381119</v>
      </c>
      <c r="B5102">
        <v>1</v>
      </c>
      <c r="C5102" t="s">
        <v>81</v>
      </c>
      <c r="D5102" t="s">
        <v>116</v>
      </c>
      <c r="E5102" t="s">
        <v>155</v>
      </c>
      <c r="F5102" t="s">
        <v>14891</v>
      </c>
      <c r="G5102" t="s">
        <v>203</v>
      </c>
      <c r="H5102" t="s">
        <v>135</v>
      </c>
      <c r="I5102" t="s">
        <v>136</v>
      </c>
      <c r="J5102" t="s">
        <v>137</v>
      </c>
      <c r="K5102" t="s">
        <v>138</v>
      </c>
      <c r="L5102" t="s">
        <v>14892</v>
      </c>
      <c r="M5102" t="s">
        <v>14893</v>
      </c>
      <c r="N5102">
        <v>2.1430555550000001</v>
      </c>
      <c r="O5102">
        <v>0</v>
      </c>
      <c r="P5102">
        <v>5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1.3208124390833336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1.3208124390833336</v>
      </c>
    </row>
    <row r="5103" spans="1:31" x14ac:dyDescent="0.25">
      <c r="A5103">
        <v>2381121</v>
      </c>
      <c r="B5103">
        <v>1</v>
      </c>
      <c r="C5103" t="s">
        <v>81</v>
      </c>
      <c r="D5103" t="s">
        <v>127</v>
      </c>
      <c r="E5103" t="s">
        <v>155</v>
      </c>
      <c r="F5103" t="s">
        <v>10818</v>
      </c>
      <c r="G5103" t="s">
        <v>495</v>
      </c>
      <c r="H5103" t="s">
        <v>135</v>
      </c>
      <c r="I5103" t="s">
        <v>136</v>
      </c>
      <c r="J5103" t="s">
        <v>137</v>
      </c>
      <c r="K5103" t="s">
        <v>138</v>
      </c>
      <c r="L5103" t="s">
        <v>14894</v>
      </c>
      <c r="M5103" t="s">
        <v>14895</v>
      </c>
      <c r="N5103">
        <v>1.7766666659999999</v>
      </c>
      <c r="O5103">
        <v>0</v>
      </c>
      <c r="P5103">
        <v>107</v>
      </c>
      <c r="Q5103">
        <v>0</v>
      </c>
      <c r="R5103">
        <v>2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49.40551684004047</v>
      </c>
      <c r="Y5103">
        <v>0</v>
      </c>
      <c r="Z5103">
        <v>0.58390499825090014</v>
      </c>
      <c r="AA5103">
        <v>0</v>
      </c>
      <c r="AB5103">
        <v>0</v>
      </c>
      <c r="AC5103">
        <v>0</v>
      </c>
      <c r="AD5103">
        <v>0</v>
      </c>
      <c r="AE5103">
        <v>49.989421838291371</v>
      </c>
    </row>
    <row r="5104" spans="1:31" x14ac:dyDescent="0.25">
      <c r="A5104">
        <v>2381126</v>
      </c>
      <c r="B5104">
        <v>1</v>
      </c>
      <c r="C5104" t="s">
        <v>81</v>
      </c>
      <c r="D5104" t="s">
        <v>120</v>
      </c>
      <c r="E5104" t="s">
        <v>132</v>
      </c>
      <c r="F5104" t="s">
        <v>14896</v>
      </c>
      <c r="G5104" t="s">
        <v>145</v>
      </c>
      <c r="H5104" t="s">
        <v>135</v>
      </c>
      <c r="I5104" t="s">
        <v>136</v>
      </c>
      <c r="J5104" t="s">
        <v>137</v>
      </c>
      <c r="K5104" t="s">
        <v>138</v>
      </c>
      <c r="L5104" t="s">
        <v>14897</v>
      </c>
      <c r="M5104" t="s">
        <v>14898</v>
      </c>
      <c r="N5104">
        <v>1.4016666659999999</v>
      </c>
      <c r="O5104">
        <v>0</v>
      </c>
      <c r="P5104">
        <v>2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0.41978167444535003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0.41978167444535003</v>
      </c>
    </row>
    <row r="5105" spans="1:31" x14ac:dyDescent="0.25">
      <c r="A5105">
        <v>2381129</v>
      </c>
      <c r="B5105">
        <v>1</v>
      </c>
      <c r="C5105" t="s">
        <v>81</v>
      </c>
      <c r="D5105" t="s">
        <v>124</v>
      </c>
      <c r="E5105" t="s">
        <v>155</v>
      </c>
      <c r="F5105" t="s">
        <v>14899</v>
      </c>
      <c r="G5105" t="s">
        <v>203</v>
      </c>
      <c r="H5105" t="s">
        <v>135</v>
      </c>
      <c r="I5105" t="s">
        <v>136</v>
      </c>
      <c r="J5105" t="s">
        <v>137</v>
      </c>
      <c r="K5105" t="s">
        <v>138</v>
      </c>
      <c r="L5105" t="s">
        <v>14900</v>
      </c>
      <c r="M5105" t="s">
        <v>14901</v>
      </c>
      <c r="N5105">
        <v>1.619444444</v>
      </c>
      <c r="O5105">
        <v>0</v>
      </c>
      <c r="P5105">
        <v>142</v>
      </c>
      <c r="Q5105">
        <v>0</v>
      </c>
      <c r="R5105">
        <v>0</v>
      </c>
      <c r="S5105">
        <v>0</v>
      </c>
      <c r="T5105">
        <v>5</v>
      </c>
      <c r="U5105">
        <v>0</v>
      </c>
      <c r="V5105">
        <v>0</v>
      </c>
      <c r="W5105">
        <v>0</v>
      </c>
      <c r="X5105">
        <v>48.361668243266287</v>
      </c>
      <c r="Y5105">
        <v>0</v>
      </c>
      <c r="Z5105">
        <v>0</v>
      </c>
      <c r="AA5105">
        <v>0</v>
      </c>
      <c r="AB5105">
        <v>0.80973933944574994</v>
      </c>
      <c r="AC5105">
        <v>0</v>
      </c>
      <c r="AD5105">
        <v>0</v>
      </c>
      <c r="AE5105">
        <v>49.171407582712035</v>
      </c>
    </row>
    <row r="5106" spans="1:31" x14ac:dyDescent="0.25">
      <c r="A5106">
        <v>2381131</v>
      </c>
      <c r="B5106">
        <v>1</v>
      </c>
      <c r="C5106" t="s">
        <v>81</v>
      </c>
      <c r="D5106" t="s">
        <v>123</v>
      </c>
      <c r="E5106" t="s">
        <v>132</v>
      </c>
      <c r="F5106" t="s">
        <v>14902</v>
      </c>
      <c r="G5106" t="s">
        <v>149</v>
      </c>
      <c r="H5106" t="s">
        <v>135</v>
      </c>
      <c r="I5106" t="s">
        <v>136</v>
      </c>
      <c r="J5106" t="s">
        <v>137</v>
      </c>
      <c r="K5106" t="s">
        <v>138</v>
      </c>
      <c r="L5106" t="s">
        <v>14903</v>
      </c>
      <c r="M5106" t="s">
        <v>14904</v>
      </c>
      <c r="N5106">
        <v>2.4258333329999999</v>
      </c>
      <c r="O5106">
        <v>0</v>
      </c>
      <c r="P5106">
        <v>1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0.9211395072088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0.9211395072088</v>
      </c>
    </row>
    <row r="5107" spans="1:31" x14ac:dyDescent="0.25">
      <c r="A5107">
        <v>2381132</v>
      </c>
      <c r="B5107">
        <v>1</v>
      </c>
      <c r="C5107" t="s">
        <v>81</v>
      </c>
      <c r="D5107" t="s">
        <v>118</v>
      </c>
      <c r="E5107" t="s">
        <v>155</v>
      </c>
      <c r="F5107" t="s">
        <v>14905</v>
      </c>
      <c r="G5107" t="s">
        <v>203</v>
      </c>
      <c r="H5107" t="s">
        <v>135</v>
      </c>
      <c r="I5107" t="s">
        <v>136</v>
      </c>
      <c r="J5107" t="s">
        <v>137</v>
      </c>
      <c r="K5107" t="s">
        <v>138</v>
      </c>
      <c r="L5107" t="s">
        <v>14906</v>
      </c>
      <c r="M5107" t="s">
        <v>14907</v>
      </c>
      <c r="N5107">
        <v>1.596944444</v>
      </c>
      <c r="O5107">
        <v>0</v>
      </c>
      <c r="P5107">
        <v>3</v>
      </c>
      <c r="Q5107">
        <v>0</v>
      </c>
      <c r="R5107">
        <v>0</v>
      </c>
      <c r="S5107">
        <v>0</v>
      </c>
      <c r="T5107">
        <v>1</v>
      </c>
      <c r="U5107">
        <v>0</v>
      </c>
      <c r="V5107">
        <v>0</v>
      </c>
      <c r="W5107">
        <v>0</v>
      </c>
      <c r="X5107">
        <v>0.47056366927705839</v>
      </c>
      <c r="Y5107">
        <v>0</v>
      </c>
      <c r="Z5107">
        <v>0</v>
      </c>
      <c r="AA5107">
        <v>0</v>
      </c>
      <c r="AB5107">
        <v>2.3404384525054498</v>
      </c>
      <c r="AC5107">
        <v>0</v>
      </c>
      <c r="AD5107">
        <v>0</v>
      </c>
      <c r="AE5107">
        <v>2.8110021217825083</v>
      </c>
    </row>
    <row r="5108" spans="1:31" x14ac:dyDescent="0.25">
      <c r="A5108">
        <v>2381140</v>
      </c>
      <c r="B5108">
        <v>1</v>
      </c>
      <c r="C5108" t="s">
        <v>80</v>
      </c>
      <c r="D5108" t="s">
        <v>100</v>
      </c>
      <c r="E5108" t="s">
        <v>132</v>
      </c>
      <c r="F5108" t="s">
        <v>14908</v>
      </c>
      <c r="G5108" t="s">
        <v>149</v>
      </c>
      <c r="H5108" t="s">
        <v>135</v>
      </c>
      <c r="I5108" t="s">
        <v>136</v>
      </c>
      <c r="J5108" t="s">
        <v>137</v>
      </c>
      <c r="K5108" t="s">
        <v>138</v>
      </c>
      <c r="L5108" t="s">
        <v>14909</v>
      </c>
      <c r="M5108" t="s">
        <v>14910</v>
      </c>
      <c r="N5108">
        <v>1.1172222220000001</v>
      </c>
      <c r="O5108">
        <v>0</v>
      </c>
      <c r="P5108">
        <v>1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0.60993383124706657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0.60993383124706657</v>
      </c>
    </row>
    <row r="5109" spans="1:31" x14ac:dyDescent="0.25">
      <c r="A5109">
        <v>2381093</v>
      </c>
      <c r="B5109">
        <v>1</v>
      </c>
      <c r="C5109" t="s">
        <v>81</v>
      </c>
      <c r="D5109" t="s">
        <v>113</v>
      </c>
      <c r="E5109" t="s">
        <v>155</v>
      </c>
      <c r="F5109" t="s">
        <v>14911</v>
      </c>
      <c r="G5109" t="s">
        <v>558</v>
      </c>
      <c r="H5109" t="s">
        <v>135</v>
      </c>
      <c r="I5109" t="s">
        <v>136</v>
      </c>
      <c r="J5109" t="s">
        <v>137</v>
      </c>
      <c r="K5109" t="s">
        <v>138</v>
      </c>
      <c r="L5109" t="s">
        <v>14912</v>
      </c>
      <c r="M5109" t="s">
        <v>14913</v>
      </c>
      <c r="N5109">
        <v>5.0180555550000001</v>
      </c>
      <c r="O5109">
        <v>0</v>
      </c>
      <c r="P5109">
        <v>9</v>
      </c>
      <c r="Q5109">
        <v>0</v>
      </c>
      <c r="R5109">
        <v>4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2.2998575282566169</v>
      </c>
      <c r="Y5109">
        <v>0</v>
      </c>
      <c r="Z5109">
        <v>1.8307176703812003</v>
      </c>
      <c r="AA5109">
        <v>0</v>
      </c>
      <c r="AB5109">
        <v>0</v>
      </c>
      <c r="AC5109">
        <v>0</v>
      </c>
      <c r="AD5109">
        <v>0</v>
      </c>
      <c r="AE5109">
        <v>4.1305751986378176</v>
      </c>
    </row>
    <row r="5110" spans="1:31" x14ac:dyDescent="0.25">
      <c r="A5110">
        <v>2381122</v>
      </c>
      <c r="B5110">
        <v>1</v>
      </c>
      <c r="C5110" t="s">
        <v>80</v>
      </c>
      <c r="D5110" t="s">
        <v>103</v>
      </c>
      <c r="E5110" t="s">
        <v>132</v>
      </c>
      <c r="F5110" t="s">
        <v>14914</v>
      </c>
      <c r="G5110" t="s">
        <v>149</v>
      </c>
      <c r="H5110" t="s">
        <v>135</v>
      </c>
      <c r="I5110" t="s">
        <v>136</v>
      </c>
      <c r="J5110" t="s">
        <v>137</v>
      </c>
      <c r="K5110" t="s">
        <v>138</v>
      </c>
      <c r="L5110" t="s">
        <v>14915</v>
      </c>
      <c r="M5110" t="s">
        <v>14916</v>
      </c>
      <c r="N5110">
        <v>3.9588888880000002</v>
      </c>
      <c r="O5110">
        <v>0</v>
      </c>
      <c r="P5110">
        <v>0</v>
      </c>
      <c r="Q5110">
        <v>0</v>
      </c>
      <c r="R5110">
        <v>3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0.16251260893086669</v>
      </c>
      <c r="AA5110">
        <v>0</v>
      </c>
      <c r="AB5110">
        <v>0</v>
      </c>
      <c r="AC5110">
        <v>0</v>
      </c>
      <c r="AD5110">
        <v>0</v>
      </c>
      <c r="AE5110">
        <v>0.16251260893086669</v>
      </c>
    </row>
    <row r="5111" spans="1:31" x14ac:dyDescent="0.25">
      <c r="A5111">
        <v>2381134</v>
      </c>
      <c r="B5111">
        <v>1</v>
      </c>
      <c r="C5111" t="s">
        <v>80</v>
      </c>
      <c r="D5111" t="s">
        <v>99</v>
      </c>
      <c r="E5111" t="s">
        <v>132</v>
      </c>
      <c r="F5111" t="s">
        <v>14917</v>
      </c>
      <c r="G5111" t="s">
        <v>149</v>
      </c>
      <c r="H5111" t="s">
        <v>135</v>
      </c>
      <c r="I5111" t="s">
        <v>136</v>
      </c>
      <c r="J5111" t="s">
        <v>137</v>
      </c>
      <c r="K5111" t="s">
        <v>138</v>
      </c>
      <c r="L5111" t="s">
        <v>14918</v>
      </c>
      <c r="M5111" t="s">
        <v>14919</v>
      </c>
      <c r="N5111">
        <v>2.4511111109999999</v>
      </c>
      <c r="O5111">
        <v>0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0.25110866101836671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0.25110866101836671</v>
      </c>
    </row>
    <row r="5112" spans="1:31" x14ac:dyDescent="0.25">
      <c r="A5112">
        <v>2381139</v>
      </c>
      <c r="B5112">
        <v>1</v>
      </c>
      <c r="C5112" t="s">
        <v>80</v>
      </c>
      <c r="D5112" t="s">
        <v>89</v>
      </c>
      <c r="E5112" t="s">
        <v>132</v>
      </c>
      <c r="F5112" t="s">
        <v>14920</v>
      </c>
      <c r="G5112" t="s">
        <v>149</v>
      </c>
      <c r="H5112" t="s">
        <v>135</v>
      </c>
      <c r="I5112" t="s">
        <v>136</v>
      </c>
      <c r="J5112" t="s">
        <v>137</v>
      </c>
      <c r="K5112" t="s">
        <v>138</v>
      </c>
      <c r="L5112" t="s">
        <v>14921</v>
      </c>
      <c r="M5112" t="s">
        <v>14922</v>
      </c>
      <c r="N5112">
        <v>2.0141666659999999</v>
      </c>
      <c r="O5112">
        <v>0</v>
      </c>
      <c r="P5112">
        <v>1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0.52656823942275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0.52656823942275</v>
      </c>
    </row>
    <row r="5113" spans="1:31" x14ac:dyDescent="0.25">
      <c r="A5113">
        <v>2381162</v>
      </c>
      <c r="B5113">
        <v>1</v>
      </c>
      <c r="C5113" t="s">
        <v>80</v>
      </c>
      <c r="D5113" t="s">
        <v>85</v>
      </c>
      <c r="E5113" t="s">
        <v>155</v>
      </c>
      <c r="F5113" t="s">
        <v>14923</v>
      </c>
      <c r="G5113" t="s">
        <v>157</v>
      </c>
      <c r="H5113" t="s">
        <v>135</v>
      </c>
      <c r="I5113" t="s">
        <v>136</v>
      </c>
      <c r="J5113" t="s">
        <v>137</v>
      </c>
      <c r="K5113" t="s">
        <v>138</v>
      </c>
      <c r="L5113" t="s">
        <v>14924</v>
      </c>
      <c r="M5113" t="s">
        <v>14925</v>
      </c>
      <c r="N5113">
        <v>1.9413888880000001</v>
      </c>
      <c r="O5113">
        <v>0</v>
      </c>
      <c r="P5113">
        <v>223</v>
      </c>
      <c r="Q5113">
        <v>0</v>
      </c>
      <c r="R5113">
        <v>0</v>
      </c>
      <c r="S5113">
        <v>0</v>
      </c>
      <c r="T5113">
        <v>12</v>
      </c>
      <c r="U5113">
        <v>0</v>
      </c>
      <c r="V5113">
        <v>0</v>
      </c>
      <c r="W5113">
        <v>0</v>
      </c>
      <c r="X5113">
        <v>124.29063053387478</v>
      </c>
      <c r="Y5113">
        <v>0</v>
      </c>
      <c r="Z5113">
        <v>0</v>
      </c>
      <c r="AA5113">
        <v>0</v>
      </c>
      <c r="AB5113">
        <v>5.1020884465976755</v>
      </c>
      <c r="AC5113">
        <v>0</v>
      </c>
      <c r="AD5113">
        <v>0</v>
      </c>
      <c r="AE5113">
        <v>129.39271898047244</v>
      </c>
    </row>
    <row r="5114" spans="1:31" x14ac:dyDescent="0.25">
      <c r="A5114">
        <v>2380100</v>
      </c>
      <c r="B5114">
        <v>1</v>
      </c>
      <c r="C5114" t="s">
        <v>81</v>
      </c>
      <c r="D5114" t="s">
        <v>118</v>
      </c>
      <c r="E5114" t="s">
        <v>132</v>
      </c>
      <c r="F5114" t="s">
        <v>14926</v>
      </c>
      <c r="G5114" t="s">
        <v>172</v>
      </c>
      <c r="H5114" t="s">
        <v>135</v>
      </c>
      <c r="I5114" t="s">
        <v>136</v>
      </c>
      <c r="J5114" t="s">
        <v>3</v>
      </c>
      <c r="K5114" t="s">
        <v>138</v>
      </c>
      <c r="L5114" t="s">
        <v>14927</v>
      </c>
      <c r="M5114" t="s">
        <v>14928</v>
      </c>
      <c r="N5114">
        <v>1.641388888</v>
      </c>
      <c r="O5114">
        <v>0</v>
      </c>
      <c r="P5114">
        <v>6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1.7144054745164252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1.7144054745164252</v>
      </c>
    </row>
    <row r="5115" spans="1:31" x14ac:dyDescent="0.25">
      <c r="A5115">
        <v>2380540</v>
      </c>
      <c r="B5115">
        <v>1</v>
      </c>
      <c r="C5115" t="s">
        <v>80</v>
      </c>
      <c r="D5115" t="s">
        <v>105</v>
      </c>
      <c r="E5115" t="s">
        <v>155</v>
      </c>
      <c r="F5115" t="s">
        <v>2453</v>
      </c>
      <c r="G5115" t="s">
        <v>172</v>
      </c>
      <c r="H5115" t="s">
        <v>135</v>
      </c>
      <c r="I5115" t="s">
        <v>136</v>
      </c>
      <c r="J5115" t="s">
        <v>3</v>
      </c>
      <c r="K5115" t="s">
        <v>138</v>
      </c>
      <c r="L5115" t="s">
        <v>14929</v>
      </c>
      <c r="M5115" t="s">
        <v>14930</v>
      </c>
      <c r="N5115">
        <v>2.2833333329999999</v>
      </c>
      <c r="O5115">
        <v>0</v>
      </c>
      <c r="P5115">
        <v>31</v>
      </c>
      <c r="Q5115">
        <v>0</v>
      </c>
      <c r="R5115">
        <v>0</v>
      </c>
      <c r="S5115">
        <v>0</v>
      </c>
      <c r="T5115">
        <v>3</v>
      </c>
      <c r="U5115">
        <v>0</v>
      </c>
      <c r="V5115">
        <v>0</v>
      </c>
      <c r="W5115">
        <v>0</v>
      </c>
      <c r="X5115">
        <v>17.217153018342202</v>
      </c>
      <c r="Y5115">
        <v>0</v>
      </c>
      <c r="Z5115">
        <v>0</v>
      </c>
      <c r="AA5115">
        <v>0</v>
      </c>
      <c r="AB5115">
        <v>6.2517859991229994</v>
      </c>
      <c r="AC5115">
        <v>0</v>
      </c>
      <c r="AD5115">
        <v>0</v>
      </c>
      <c r="AE5115">
        <v>23.468939017465203</v>
      </c>
    </row>
    <row r="5116" spans="1:31" x14ac:dyDescent="0.25">
      <c r="A5116">
        <v>2381110</v>
      </c>
      <c r="B5116">
        <v>1</v>
      </c>
      <c r="C5116" t="s">
        <v>80</v>
      </c>
      <c r="D5116" t="s">
        <v>100</v>
      </c>
      <c r="E5116" t="s">
        <v>132</v>
      </c>
      <c r="F5116" t="s">
        <v>14931</v>
      </c>
      <c r="G5116" t="s">
        <v>134</v>
      </c>
      <c r="H5116" t="s">
        <v>135</v>
      </c>
      <c r="I5116" t="s">
        <v>136</v>
      </c>
      <c r="J5116" t="s">
        <v>137</v>
      </c>
      <c r="K5116" t="s">
        <v>138</v>
      </c>
      <c r="L5116" t="s">
        <v>14932</v>
      </c>
      <c r="M5116" t="s">
        <v>14933</v>
      </c>
      <c r="N5116">
        <v>6.795833333</v>
      </c>
      <c r="O5116">
        <v>0</v>
      </c>
      <c r="P5116">
        <v>2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11.248378973900376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11.248378973900376</v>
      </c>
    </row>
    <row r="5117" spans="1:31" x14ac:dyDescent="0.25">
      <c r="A5117">
        <v>2381152</v>
      </c>
      <c r="B5117">
        <v>1</v>
      </c>
      <c r="C5117" t="s">
        <v>80</v>
      </c>
      <c r="D5117" t="s">
        <v>108</v>
      </c>
      <c r="E5117" t="s">
        <v>155</v>
      </c>
      <c r="F5117" t="s">
        <v>2010</v>
      </c>
      <c r="G5117" t="s">
        <v>630</v>
      </c>
      <c r="H5117" t="s">
        <v>135</v>
      </c>
      <c r="I5117" t="s">
        <v>136</v>
      </c>
      <c r="J5117" t="s">
        <v>137</v>
      </c>
      <c r="K5117" t="s">
        <v>138</v>
      </c>
      <c r="L5117" t="s">
        <v>14934</v>
      </c>
      <c r="M5117" t="s">
        <v>14935</v>
      </c>
      <c r="N5117">
        <v>4.977777777</v>
      </c>
      <c r="O5117">
        <v>0</v>
      </c>
      <c r="P5117">
        <v>33</v>
      </c>
      <c r="Q5117">
        <v>0</v>
      </c>
      <c r="R5117">
        <v>4</v>
      </c>
      <c r="S5117">
        <v>0</v>
      </c>
      <c r="T5117">
        <v>7</v>
      </c>
      <c r="U5117">
        <v>0</v>
      </c>
      <c r="V5117">
        <v>0</v>
      </c>
      <c r="W5117">
        <v>0</v>
      </c>
      <c r="X5117">
        <v>52.147599855519324</v>
      </c>
      <c r="Y5117">
        <v>0</v>
      </c>
      <c r="Z5117">
        <v>15.66023001836067</v>
      </c>
      <c r="AA5117">
        <v>0</v>
      </c>
      <c r="AB5117">
        <v>33.437080857839206</v>
      </c>
      <c r="AC5117">
        <v>0</v>
      </c>
      <c r="AD5117">
        <v>0</v>
      </c>
      <c r="AE5117">
        <v>101.2449107317192</v>
      </c>
    </row>
    <row r="5118" spans="1:31" x14ac:dyDescent="0.25">
      <c r="A5118">
        <v>2381181</v>
      </c>
      <c r="B5118">
        <v>1</v>
      </c>
      <c r="C5118" t="s">
        <v>80</v>
      </c>
      <c r="D5118" t="s">
        <v>98</v>
      </c>
      <c r="E5118" t="s">
        <v>155</v>
      </c>
      <c r="F5118" t="s">
        <v>14936</v>
      </c>
      <c r="G5118" t="s">
        <v>203</v>
      </c>
      <c r="H5118" t="s">
        <v>135</v>
      </c>
      <c r="I5118" t="s">
        <v>136</v>
      </c>
      <c r="J5118" t="s">
        <v>137</v>
      </c>
      <c r="K5118" t="s">
        <v>138</v>
      </c>
      <c r="L5118" t="s">
        <v>14937</v>
      </c>
      <c r="M5118" t="s">
        <v>14938</v>
      </c>
      <c r="N5118">
        <v>2.7919444439999999</v>
      </c>
      <c r="O5118">
        <v>0</v>
      </c>
      <c r="P5118">
        <v>0</v>
      </c>
      <c r="Q5118">
        <v>0</v>
      </c>
      <c r="R5118">
        <v>4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49.636539578099203</v>
      </c>
      <c r="AA5118">
        <v>0</v>
      </c>
      <c r="AB5118">
        <v>0</v>
      </c>
      <c r="AC5118">
        <v>0</v>
      </c>
      <c r="AD5118">
        <v>0</v>
      </c>
      <c r="AE5118">
        <v>49.636539578099203</v>
      </c>
    </row>
    <row r="5119" spans="1:31" x14ac:dyDescent="0.25">
      <c r="A5119">
        <v>2381204</v>
      </c>
      <c r="B5119">
        <v>1</v>
      </c>
      <c r="C5119" t="s">
        <v>81</v>
      </c>
      <c r="D5119" t="s">
        <v>117</v>
      </c>
      <c r="E5119" t="s">
        <v>132</v>
      </c>
      <c r="F5119" t="s">
        <v>14939</v>
      </c>
      <c r="G5119" t="s">
        <v>145</v>
      </c>
      <c r="H5119" t="s">
        <v>135</v>
      </c>
      <c r="I5119" t="s">
        <v>136</v>
      </c>
      <c r="J5119" t="s">
        <v>137</v>
      </c>
      <c r="K5119" t="s">
        <v>138</v>
      </c>
      <c r="L5119" t="s">
        <v>14940</v>
      </c>
      <c r="M5119" t="s">
        <v>14941</v>
      </c>
      <c r="N5119">
        <v>1.1816666659999999</v>
      </c>
      <c r="O5119">
        <v>0</v>
      </c>
      <c r="P5119">
        <v>9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2.7324270383028764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2.7324270383028764</v>
      </c>
    </row>
    <row r="5120" spans="1:31" x14ac:dyDescent="0.25">
      <c r="A5120">
        <v>2381209</v>
      </c>
      <c r="B5120">
        <v>1</v>
      </c>
      <c r="C5120" t="s">
        <v>81</v>
      </c>
      <c r="D5120" t="s">
        <v>113</v>
      </c>
      <c r="E5120" t="s">
        <v>155</v>
      </c>
      <c r="F5120" t="s">
        <v>14942</v>
      </c>
      <c r="G5120" t="s">
        <v>203</v>
      </c>
      <c r="H5120" t="s">
        <v>135</v>
      </c>
      <c r="I5120" t="s">
        <v>136</v>
      </c>
      <c r="J5120" t="s">
        <v>137</v>
      </c>
      <c r="K5120" t="s">
        <v>138</v>
      </c>
      <c r="L5120" t="s">
        <v>14943</v>
      </c>
      <c r="M5120" t="s">
        <v>14944</v>
      </c>
      <c r="N5120">
        <v>1.9627777769999999</v>
      </c>
      <c r="O5120">
        <v>0</v>
      </c>
      <c r="P5120">
        <v>2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0.7655753465074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0.7655753465074</v>
      </c>
    </row>
    <row r="5121" spans="1:31" x14ac:dyDescent="0.25">
      <c r="A5121">
        <v>2381228</v>
      </c>
      <c r="B5121">
        <v>1</v>
      </c>
      <c r="C5121" t="s">
        <v>81</v>
      </c>
      <c r="D5121" t="s">
        <v>120</v>
      </c>
      <c r="E5121" t="s">
        <v>155</v>
      </c>
      <c r="F5121" t="s">
        <v>14945</v>
      </c>
      <c r="G5121" t="s">
        <v>203</v>
      </c>
      <c r="H5121" t="s">
        <v>135</v>
      </c>
      <c r="I5121" t="s">
        <v>136</v>
      </c>
      <c r="J5121" t="s">
        <v>137</v>
      </c>
      <c r="K5121" t="s">
        <v>138</v>
      </c>
      <c r="L5121" t="s">
        <v>14946</v>
      </c>
      <c r="M5121" t="s">
        <v>14947</v>
      </c>
      <c r="N5121">
        <v>0.92916666599999997</v>
      </c>
      <c r="O5121">
        <v>0</v>
      </c>
      <c r="P5121">
        <v>0</v>
      </c>
      <c r="Q5121">
        <v>0</v>
      </c>
      <c r="R5121">
        <v>3</v>
      </c>
      <c r="S5121">
        <v>0</v>
      </c>
      <c r="T5121">
        <v>7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1.1361955495398</v>
      </c>
      <c r="AA5121">
        <v>0</v>
      </c>
      <c r="AB5121">
        <v>15.723370193896102</v>
      </c>
      <c r="AC5121">
        <v>0</v>
      </c>
      <c r="AD5121">
        <v>0</v>
      </c>
      <c r="AE5121">
        <v>16.859565743435901</v>
      </c>
    </row>
    <row r="5122" spans="1:31" x14ac:dyDescent="0.25">
      <c r="A5122">
        <v>2379989</v>
      </c>
      <c r="B5122">
        <v>1</v>
      </c>
      <c r="C5122" t="s">
        <v>81</v>
      </c>
      <c r="D5122" t="s">
        <v>112</v>
      </c>
      <c r="E5122" t="s">
        <v>1368</v>
      </c>
      <c r="F5122" t="s">
        <v>14948</v>
      </c>
      <c r="G5122" t="s">
        <v>298</v>
      </c>
      <c r="H5122" t="s">
        <v>293</v>
      </c>
      <c r="I5122" t="s">
        <v>136</v>
      </c>
      <c r="J5122" t="s">
        <v>137</v>
      </c>
      <c r="K5122" t="s">
        <v>138</v>
      </c>
      <c r="L5122" t="s">
        <v>14949</v>
      </c>
      <c r="M5122" t="s">
        <v>14950</v>
      </c>
      <c r="N5122">
        <v>1.281666666</v>
      </c>
      <c r="O5122">
        <v>0</v>
      </c>
      <c r="P5122">
        <v>196</v>
      </c>
      <c r="Q5122">
        <v>1</v>
      </c>
      <c r="R5122">
        <v>105</v>
      </c>
      <c r="S5122">
        <v>0</v>
      </c>
      <c r="T5122">
        <v>33</v>
      </c>
      <c r="U5122">
        <v>0</v>
      </c>
      <c r="V5122">
        <v>0</v>
      </c>
      <c r="W5122">
        <v>0</v>
      </c>
      <c r="X5122">
        <v>50.785769809488144</v>
      </c>
      <c r="Y5122">
        <v>2.4486839270442058</v>
      </c>
      <c r="Z5122">
        <v>312.55641560749041</v>
      </c>
      <c r="AA5122">
        <v>0</v>
      </c>
      <c r="AB5122">
        <v>51.019587631395055</v>
      </c>
      <c r="AC5122">
        <v>0</v>
      </c>
      <c r="AD5122">
        <v>0</v>
      </c>
      <c r="AE5122">
        <v>416.81045697541782</v>
      </c>
    </row>
    <row r="5123" spans="1:31" x14ac:dyDescent="0.25">
      <c r="A5123">
        <v>2381250</v>
      </c>
      <c r="B5123">
        <v>1</v>
      </c>
      <c r="C5123" t="s">
        <v>80</v>
      </c>
      <c r="D5123" t="s">
        <v>105</v>
      </c>
      <c r="E5123" t="s">
        <v>132</v>
      </c>
      <c r="F5123" t="s">
        <v>14951</v>
      </c>
      <c r="G5123" t="s">
        <v>145</v>
      </c>
      <c r="H5123" t="s">
        <v>135</v>
      </c>
      <c r="I5123" t="s">
        <v>136</v>
      </c>
      <c r="J5123" t="s">
        <v>137</v>
      </c>
      <c r="K5123" t="s">
        <v>138</v>
      </c>
      <c r="L5123" t="s">
        <v>14952</v>
      </c>
      <c r="M5123" t="s">
        <v>14953</v>
      </c>
      <c r="N5123">
        <v>1.473055555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1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2.7130219539703497</v>
      </c>
      <c r="AC5123">
        <v>0</v>
      </c>
      <c r="AD5123">
        <v>0</v>
      </c>
      <c r="AE5123">
        <v>2.7130219539703497</v>
      </c>
    </row>
    <row r="5124" spans="1:31" x14ac:dyDescent="0.25">
      <c r="A5124">
        <v>2381253</v>
      </c>
      <c r="B5124">
        <v>1</v>
      </c>
      <c r="C5124" t="s">
        <v>80</v>
      </c>
      <c r="D5124" t="s">
        <v>83</v>
      </c>
      <c r="E5124" t="s">
        <v>155</v>
      </c>
      <c r="F5124" t="s">
        <v>8364</v>
      </c>
      <c r="G5124" t="s">
        <v>353</v>
      </c>
      <c r="H5124" t="s">
        <v>135</v>
      </c>
      <c r="I5124" t="s">
        <v>136</v>
      </c>
      <c r="J5124" t="s">
        <v>137</v>
      </c>
      <c r="K5124" t="s">
        <v>294</v>
      </c>
      <c r="L5124" t="s">
        <v>14954</v>
      </c>
      <c r="M5124" t="s">
        <v>14955</v>
      </c>
      <c r="N5124">
        <v>0.38027777699999998</v>
      </c>
      <c r="O5124">
        <v>0</v>
      </c>
      <c r="P5124">
        <v>201</v>
      </c>
      <c r="Q5124">
        <v>0</v>
      </c>
      <c r="R5124">
        <v>0</v>
      </c>
      <c r="S5124">
        <v>0</v>
      </c>
      <c r="T5124">
        <v>16</v>
      </c>
      <c r="U5124">
        <v>0</v>
      </c>
      <c r="V5124">
        <v>0</v>
      </c>
      <c r="W5124">
        <v>0</v>
      </c>
      <c r="X5124">
        <v>15.699083156494078</v>
      </c>
      <c r="Y5124">
        <v>0</v>
      </c>
      <c r="Z5124">
        <v>0</v>
      </c>
      <c r="AA5124">
        <v>0</v>
      </c>
      <c r="AB5124">
        <v>6.6974045291954187</v>
      </c>
      <c r="AC5124">
        <v>0</v>
      </c>
      <c r="AD5124">
        <v>0</v>
      </c>
      <c r="AE5124">
        <v>22.396487685689497</v>
      </c>
    </row>
    <row r="5125" spans="1:31" x14ac:dyDescent="0.25">
      <c r="A5125">
        <v>2381257</v>
      </c>
      <c r="B5125">
        <v>1</v>
      </c>
      <c r="C5125" t="s">
        <v>81</v>
      </c>
      <c r="D5125" t="s">
        <v>117</v>
      </c>
      <c r="E5125" t="s">
        <v>132</v>
      </c>
      <c r="F5125" t="s">
        <v>14956</v>
      </c>
      <c r="G5125" t="s">
        <v>134</v>
      </c>
      <c r="H5125" t="s">
        <v>135</v>
      </c>
      <c r="I5125" t="s">
        <v>136</v>
      </c>
      <c r="J5125" t="s">
        <v>137</v>
      </c>
      <c r="K5125" t="s">
        <v>138</v>
      </c>
      <c r="L5125" t="s">
        <v>14957</v>
      </c>
      <c r="M5125" t="s">
        <v>14958</v>
      </c>
      <c r="N5125">
        <v>2.0652777769999999</v>
      </c>
      <c r="O5125">
        <v>0</v>
      </c>
      <c r="P5125">
        <v>6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2.1772573858890332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2.1772573858890332</v>
      </c>
    </row>
    <row r="5126" spans="1:31" x14ac:dyDescent="0.25">
      <c r="A5126">
        <v>2381279</v>
      </c>
      <c r="B5126">
        <v>1</v>
      </c>
      <c r="C5126" t="s">
        <v>80</v>
      </c>
      <c r="D5126" t="s">
        <v>83</v>
      </c>
      <c r="E5126" t="s">
        <v>132</v>
      </c>
      <c r="F5126" t="s">
        <v>14959</v>
      </c>
      <c r="G5126" t="s">
        <v>134</v>
      </c>
      <c r="H5126" t="s">
        <v>135</v>
      </c>
      <c r="I5126" t="s">
        <v>136</v>
      </c>
      <c r="J5126" t="s">
        <v>137</v>
      </c>
      <c r="K5126" t="s">
        <v>138</v>
      </c>
      <c r="L5126" t="s">
        <v>14960</v>
      </c>
      <c r="M5126" t="s">
        <v>14961</v>
      </c>
      <c r="N5126">
        <v>1.5594444439999999</v>
      </c>
      <c r="O5126">
        <v>0</v>
      </c>
      <c r="P5126">
        <v>1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0.80681631978220003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0.80681631978220003</v>
      </c>
    </row>
    <row r="5127" spans="1:31" x14ac:dyDescent="0.25">
      <c r="A5127">
        <v>2381225</v>
      </c>
      <c r="B5127">
        <v>1</v>
      </c>
      <c r="C5127" t="s">
        <v>80</v>
      </c>
      <c r="D5127" t="s">
        <v>93</v>
      </c>
      <c r="E5127" t="s">
        <v>132</v>
      </c>
      <c r="F5127" t="s">
        <v>14962</v>
      </c>
      <c r="G5127" t="s">
        <v>149</v>
      </c>
      <c r="H5127" t="s">
        <v>135</v>
      </c>
      <c r="I5127" t="s">
        <v>136</v>
      </c>
      <c r="J5127" t="s">
        <v>137</v>
      </c>
      <c r="K5127" t="s">
        <v>138</v>
      </c>
      <c r="L5127" t="s">
        <v>14963</v>
      </c>
      <c r="M5127" t="s">
        <v>14964</v>
      </c>
      <c r="N5127">
        <v>3.4441666660000001</v>
      </c>
      <c r="O5127">
        <v>0</v>
      </c>
      <c r="P5127">
        <v>1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0.36492525886787497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0.36492525886787497</v>
      </c>
    </row>
    <row r="5128" spans="1:31" x14ac:dyDescent="0.25">
      <c r="A5128">
        <v>2381261</v>
      </c>
      <c r="B5128">
        <v>1</v>
      </c>
      <c r="C5128" t="s">
        <v>80</v>
      </c>
      <c r="D5128" t="s">
        <v>100</v>
      </c>
      <c r="E5128" t="s">
        <v>170</v>
      </c>
      <c r="F5128" t="s">
        <v>14965</v>
      </c>
      <c r="G5128" t="s">
        <v>240</v>
      </c>
      <c r="H5128" t="s">
        <v>135</v>
      </c>
      <c r="I5128" t="s">
        <v>136</v>
      </c>
      <c r="J5128" t="s">
        <v>137</v>
      </c>
      <c r="K5128" t="s">
        <v>138</v>
      </c>
      <c r="L5128" t="s">
        <v>14966</v>
      </c>
      <c r="M5128" t="s">
        <v>14967</v>
      </c>
      <c r="N5128">
        <v>2.0247222219999998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1</v>
      </c>
      <c r="U5128">
        <v>0</v>
      </c>
      <c r="V5128">
        <v>2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0.30061624205794996</v>
      </c>
      <c r="AC5128">
        <v>0</v>
      </c>
      <c r="AD5128">
        <v>25.900402418546303</v>
      </c>
      <c r="AE5128">
        <v>26.201018660604252</v>
      </c>
    </row>
    <row r="5129" spans="1:31" x14ac:dyDescent="0.25">
      <c r="A5129">
        <v>2381267</v>
      </c>
      <c r="B5129">
        <v>1</v>
      </c>
      <c r="C5129" t="s">
        <v>81</v>
      </c>
      <c r="D5129" t="s">
        <v>118</v>
      </c>
      <c r="E5129" t="s">
        <v>132</v>
      </c>
      <c r="F5129" t="s">
        <v>14968</v>
      </c>
      <c r="G5129" t="s">
        <v>149</v>
      </c>
      <c r="H5129" t="s">
        <v>135</v>
      </c>
      <c r="I5129" t="s">
        <v>136</v>
      </c>
      <c r="J5129" t="s">
        <v>137</v>
      </c>
      <c r="K5129" t="s">
        <v>138</v>
      </c>
      <c r="L5129" t="s">
        <v>14969</v>
      </c>
      <c r="M5129" t="s">
        <v>14970</v>
      </c>
      <c r="N5129">
        <v>2.0583333330000002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0.30703431461710001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0.30703431461710001</v>
      </c>
    </row>
    <row r="5130" spans="1:31" x14ac:dyDescent="0.25">
      <c r="A5130">
        <v>2381312</v>
      </c>
      <c r="B5130">
        <v>1</v>
      </c>
      <c r="C5130" t="s">
        <v>81</v>
      </c>
      <c r="D5130" t="s">
        <v>123</v>
      </c>
      <c r="E5130" t="s">
        <v>132</v>
      </c>
      <c r="F5130" t="s">
        <v>14971</v>
      </c>
      <c r="G5130" t="s">
        <v>134</v>
      </c>
      <c r="H5130" t="s">
        <v>135</v>
      </c>
      <c r="I5130" t="s">
        <v>136</v>
      </c>
      <c r="J5130" t="s">
        <v>137</v>
      </c>
      <c r="K5130" t="s">
        <v>138</v>
      </c>
      <c r="L5130" t="s">
        <v>14972</v>
      </c>
      <c r="M5130" t="s">
        <v>14973</v>
      </c>
      <c r="N5130">
        <v>1.1958333329999999</v>
      </c>
      <c r="O5130">
        <v>0</v>
      </c>
      <c r="P5130">
        <v>1</v>
      </c>
      <c r="Q5130">
        <v>0</v>
      </c>
      <c r="R5130">
        <v>0</v>
      </c>
      <c r="S5130">
        <v>0</v>
      </c>
      <c r="T5130">
        <v>1</v>
      </c>
      <c r="U5130">
        <v>0</v>
      </c>
      <c r="V5130">
        <v>0</v>
      </c>
      <c r="W5130">
        <v>0</v>
      </c>
      <c r="X5130">
        <v>0.65633898370462507</v>
      </c>
      <c r="Y5130">
        <v>0</v>
      </c>
      <c r="Z5130">
        <v>0</v>
      </c>
      <c r="AA5130">
        <v>0</v>
      </c>
      <c r="AB5130">
        <v>5.8693240417650006E-2</v>
      </c>
      <c r="AC5130">
        <v>0</v>
      </c>
      <c r="AD5130">
        <v>0</v>
      </c>
      <c r="AE5130">
        <v>0.71503222412227507</v>
      </c>
    </row>
    <row r="5131" spans="1:31" x14ac:dyDescent="0.25">
      <c r="A5131">
        <v>2381328</v>
      </c>
      <c r="B5131">
        <v>1</v>
      </c>
      <c r="C5131" t="s">
        <v>80</v>
      </c>
      <c r="D5131" t="s">
        <v>100</v>
      </c>
      <c r="E5131" t="s">
        <v>132</v>
      </c>
      <c r="F5131" t="s">
        <v>14974</v>
      </c>
      <c r="G5131" t="s">
        <v>145</v>
      </c>
      <c r="H5131" t="s">
        <v>135</v>
      </c>
      <c r="I5131" t="s">
        <v>136</v>
      </c>
      <c r="J5131" t="s">
        <v>137</v>
      </c>
      <c r="K5131" t="s">
        <v>138</v>
      </c>
      <c r="L5131" t="s">
        <v>14975</v>
      </c>
      <c r="M5131" t="s">
        <v>14976</v>
      </c>
      <c r="N5131">
        <v>0.81861111099999995</v>
      </c>
      <c r="O5131">
        <v>0</v>
      </c>
      <c r="P5131">
        <v>4</v>
      </c>
      <c r="Q5131">
        <v>0</v>
      </c>
      <c r="R5131">
        <v>0</v>
      </c>
      <c r="S5131">
        <v>0</v>
      </c>
      <c r="T5131">
        <v>4</v>
      </c>
      <c r="U5131">
        <v>0</v>
      </c>
      <c r="V5131">
        <v>0</v>
      </c>
      <c r="W5131">
        <v>0</v>
      </c>
      <c r="X5131">
        <v>0.89046039522449993</v>
      </c>
      <c r="Y5131">
        <v>0</v>
      </c>
      <c r="Z5131">
        <v>0</v>
      </c>
      <c r="AA5131">
        <v>0</v>
      </c>
      <c r="AB5131">
        <v>2.1161608743846916</v>
      </c>
      <c r="AC5131">
        <v>0</v>
      </c>
      <c r="AD5131">
        <v>0</v>
      </c>
      <c r="AE5131">
        <v>3.0066212696091914</v>
      </c>
    </row>
    <row r="5132" spans="1:31" x14ac:dyDescent="0.25">
      <c r="A5132">
        <v>2381237</v>
      </c>
      <c r="B5132">
        <v>1</v>
      </c>
      <c r="C5132" t="s">
        <v>81</v>
      </c>
      <c r="D5132" t="s">
        <v>125</v>
      </c>
      <c r="E5132" t="s">
        <v>184</v>
      </c>
      <c r="F5132" t="s">
        <v>14977</v>
      </c>
      <c r="G5132" t="s">
        <v>199</v>
      </c>
      <c r="H5132" t="s">
        <v>135</v>
      </c>
      <c r="I5132" t="s">
        <v>136</v>
      </c>
      <c r="J5132" t="s">
        <v>137</v>
      </c>
      <c r="K5132" t="s">
        <v>138</v>
      </c>
      <c r="L5132" t="s">
        <v>14978</v>
      </c>
      <c r="M5132" t="s">
        <v>14979</v>
      </c>
      <c r="N5132">
        <v>4.2313888879999997</v>
      </c>
      <c r="O5132">
        <v>0</v>
      </c>
      <c r="P5132">
        <v>0</v>
      </c>
      <c r="Q5132">
        <v>0</v>
      </c>
      <c r="R5132">
        <v>4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82.781256074228665</v>
      </c>
      <c r="AA5132">
        <v>0</v>
      </c>
      <c r="AB5132">
        <v>0</v>
      </c>
      <c r="AC5132">
        <v>0</v>
      </c>
      <c r="AD5132">
        <v>0</v>
      </c>
      <c r="AE5132">
        <v>82.781256074228665</v>
      </c>
    </row>
    <row r="5133" spans="1:31" x14ac:dyDescent="0.25">
      <c r="A5133">
        <v>2381240</v>
      </c>
      <c r="B5133">
        <v>1</v>
      </c>
      <c r="C5133" t="s">
        <v>80</v>
      </c>
      <c r="D5133" t="s">
        <v>84</v>
      </c>
      <c r="E5133" t="s">
        <v>132</v>
      </c>
      <c r="F5133" t="s">
        <v>14980</v>
      </c>
      <c r="G5133" t="s">
        <v>384</v>
      </c>
      <c r="H5133" t="s">
        <v>135</v>
      </c>
      <c r="I5133" t="s">
        <v>136</v>
      </c>
      <c r="J5133" t="s">
        <v>3</v>
      </c>
      <c r="K5133" t="s">
        <v>138</v>
      </c>
      <c r="L5133" t="s">
        <v>14981</v>
      </c>
      <c r="M5133" t="s">
        <v>14982</v>
      </c>
      <c r="N5133">
        <v>3.4019444440000002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1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61.927102457361784</v>
      </c>
      <c r="AE5133">
        <v>61.927102457361784</v>
      </c>
    </row>
    <row r="5134" spans="1:31" x14ac:dyDescent="0.25">
      <c r="A5134">
        <v>2381254</v>
      </c>
      <c r="B5134">
        <v>1</v>
      </c>
      <c r="C5134" t="s">
        <v>80</v>
      </c>
      <c r="D5134" t="s">
        <v>110</v>
      </c>
      <c r="E5134" t="s">
        <v>155</v>
      </c>
      <c r="F5134" t="s">
        <v>14983</v>
      </c>
      <c r="G5134" t="s">
        <v>292</v>
      </c>
      <c r="H5134" t="s">
        <v>135</v>
      </c>
      <c r="I5134" t="s">
        <v>136</v>
      </c>
      <c r="J5134" t="s">
        <v>137</v>
      </c>
      <c r="K5134" t="s">
        <v>294</v>
      </c>
      <c r="L5134" t="s">
        <v>14984</v>
      </c>
      <c r="M5134" t="s">
        <v>14985</v>
      </c>
      <c r="N5134">
        <v>2.6352777770000002</v>
      </c>
      <c r="O5134">
        <v>0</v>
      </c>
      <c r="P5134">
        <v>73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55.744217063773242</v>
      </c>
      <c r="Y5134">
        <v>0</v>
      </c>
      <c r="Z5134">
        <v>0</v>
      </c>
      <c r="AA5134">
        <v>0</v>
      </c>
      <c r="AB5134">
        <v>0.20667834463125001</v>
      </c>
      <c r="AC5134">
        <v>0</v>
      </c>
      <c r="AD5134">
        <v>0</v>
      </c>
      <c r="AE5134">
        <v>55.950895408404492</v>
      </c>
    </row>
    <row r="5135" spans="1:31" x14ac:dyDescent="0.25">
      <c r="A5135">
        <v>2381264</v>
      </c>
      <c r="B5135">
        <v>1</v>
      </c>
      <c r="C5135" t="s">
        <v>80</v>
      </c>
      <c r="D5135" t="s">
        <v>97</v>
      </c>
      <c r="E5135" t="s">
        <v>155</v>
      </c>
      <c r="F5135" t="s">
        <v>14986</v>
      </c>
      <c r="G5135" t="s">
        <v>353</v>
      </c>
      <c r="H5135" t="s">
        <v>135</v>
      </c>
      <c r="I5135" t="s">
        <v>136</v>
      </c>
      <c r="J5135" t="s">
        <v>137</v>
      </c>
      <c r="K5135" t="s">
        <v>294</v>
      </c>
      <c r="L5135" t="s">
        <v>14987</v>
      </c>
      <c r="M5135" t="s">
        <v>14988</v>
      </c>
      <c r="N5135">
        <v>3.5611111110000002</v>
      </c>
      <c r="O5135">
        <v>0</v>
      </c>
      <c r="P5135">
        <v>26</v>
      </c>
      <c r="Q5135">
        <v>0</v>
      </c>
      <c r="R5135">
        <v>6</v>
      </c>
      <c r="S5135">
        <v>0</v>
      </c>
      <c r="T5135">
        <v>7</v>
      </c>
      <c r="U5135">
        <v>0</v>
      </c>
      <c r="V5135">
        <v>0</v>
      </c>
      <c r="W5135">
        <v>0</v>
      </c>
      <c r="X5135">
        <v>31.523385469279173</v>
      </c>
      <c r="Y5135">
        <v>0</v>
      </c>
      <c r="Z5135">
        <v>3.29000719638905</v>
      </c>
      <c r="AA5135">
        <v>0</v>
      </c>
      <c r="AB5135">
        <v>34.360379968588894</v>
      </c>
      <c r="AC5135">
        <v>0</v>
      </c>
      <c r="AD5135">
        <v>0</v>
      </c>
      <c r="AE5135">
        <v>69.173772634257119</v>
      </c>
    </row>
    <row r="5136" spans="1:31" x14ac:dyDescent="0.25">
      <c r="A5136">
        <v>2381321</v>
      </c>
      <c r="B5136">
        <v>1</v>
      </c>
      <c r="C5136" t="s">
        <v>80</v>
      </c>
      <c r="D5136" t="s">
        <v>96</v>
      </c>
      <c r="E5136" t="s">
        <v>155</v>
      </c>
      <c r="F5136" t="s">
        <v>14989</v>
      </c>
      <c r="G5136" t="s">
        <v>292</v>
      </c>
      <c r="H5136" t="s">
        <v>135</v>
      </c>
      <c r="I5136" t="s">
        <v>136</v>
      </c>
      <c r="J5136" t="s">
        <v>137</v>
      </c>
      <c r="K5136" t="s">
        <v>294</v>
      </c>
      <c r="L5136" t="s">
        <v>14990</v>
      </c>
      <c r="M5136" t="s">
        <v>14991</v>
      </c>
      <c r="N5136">
        <v>1.5049999999999999</v>
      </c>
      <c r="O5136">
        <v>0</v>
      </c>
      <c r="P5136">
        <v>93</v>
      </c>
      <c r="Q5136">
        <v>0</v>
      </c>
      <c r="R5136">
        <v>0</v>
      </c>
      <c r="S5136">
        <v>0</v>
      </c>
      <c r="T5136">
        <v>12</v>
      </c>
      <c r="U5136">
        <v>0</v>
      </c>
      <c r="V5136">
        <v>0</v>
      </c>
      <c r="W5136">
        <v>0</v>
      </c>
      <c r="X5136">
        <v>45.410872370584883</v>
      </c>
      <c r="Y5136">
        <v>0</v>
      </c>
      <c r="Z5136">
        <v>0</v>
      </c>
      <c r="AA5136">
        <v>0</v>
      </c>
      <c r="AB5136">
        <v>19.949974182195099</v>
      </c>
      <c r="AC5136">
        <v>0</v>
      </c>
      <c r="AD5136">
        <v>0</v>
      </c>
      <c r="AE5136">
        <v>65.360846552779975</v>
      </c>
    </row>
    <row r="5137" spans="1:31" x14ac:dyDescent="0.25">
      <c r="A5137">
        <v>2381330</v>
      </c>
      <c r="B5137">
        <v>1</v>
      </c>
      <c r="C5137" t="s">
        <v>80</v>
      </c>
      <c r="D5137" t="s">
        <v>82</v>
      </c>
      <c r="E5137" t="s">
        <v>170</v>
      </c>
      <c r="F5137" t="s">
        <v>14992</v>
      </c>
      <c r="G5137" t="s">
        <v>343</v>
      </c>
      <c r="H5137" t="s">
        <v>135</v>
      </c>
      <c r="I5137" t="s">
        <v>136</v>
      </c>
      <c r="J5137" t="s">
        <v>137</v>
      </c>
      <c r="K5137" t="s">
        <v>138</v>
      </c>
      <c r="L5137" t="s">
        <v>14993</v>
      </c>
      <c r="M5137" t="s">
        <v>14994</v>
      </c>
      <c r="N5137">
        <v>0.91972222199999998</v>
      </c>
      <c r="O5137">
        <v>0</v>
      </c>
      <c r="P5137">
        <v>92</v>
      </c>
      <c r="Q5137">
        <v>0</v>
      </c>
      <c r="R5137">
        <v>0</v>
      </c>
      <c r="S5137">
        <v>0</v>
      </c>
      <c r="T5137">
        <v>15</v>
      </c>
      <c r="U5137">
        <v>0</v>
      </c>
      <c r="V5137">
        <v>0</v>
      </c>
      <c r="W5137">
        <v>0</v>
      </c>
      <c r="X5137">
        <v>20.200903269856454</v>
      </c>
      <c r="Y5137">
        <v>0</v>
      </c>
      <c r="Z5137">
        <v>0</v>
      </c>
      <c r="AA5137">
        <v>0</v>
      </c>
      <c r="AB5137">
        <v>32.315677549254005</v>
      </c>
      <c r="AC5137">
        <v>0</v>
      </c>
      <c r="AD5137">
        <v>0</v>
      </c>
      <c r="AE5137">
        <v>52.516580819110459</v>
      </c>
    </row>
    <row r="5138" spans="1:31" x14ac:dyDescent="0.25">
      <c r="A5138">
        <v>2381334</v>
      </c>
      <c r="B5138">
        <v>1</v>
      </c>
      <c r="C5138" t="s">
        <v>81</v>
      </c>
      <c r="D5138" t="s">
        <v>127</v>
      </c>
      <c r="E5138" t="s">
        <v>155</v>
      </c>
      <c r="F5138" t="s">
        <v>14995</v>
      </c>
      <c r="G5138" t="s">
        <v>203</v>
      </c>
      <c r="H5138" t="s">
        <v>135</v>
      </c>
      <c r="I5138" t="s">
        <v>136</v>
      </c>
      <c r="J5138" t="s">
        <v>137</v>
      </c>
      <c r="K5138" t="s">
        <v>138</v>
      </c>
      <c r="L5138" t="s">
        <v>14996</v>
      </c>
      <c r="M5138" t="s">
        <v>14997</v>
      </c>
      <c r="N5138">
        <v>1.010555555</v>
      </c>
      <c r="O5138">
        <v>0</v>
      </c>
      <c r="P5138">
        <v>16</v>
      </c>
      <c r="Q5138">
        <v>0</v>
      </c>
      <c r="R5138">
        <v>3</v>
      </c>
      <c r="S5138">
        <v>0</v>
      </c>
      <c r="T5138">
        <v>3</v>
      </c>
      <c r="U5138">
        <v>0</v>
      </c>
      <c r="V5138">
        <v>0</v>
      </c>
      <c r="W5138">
        <v>0</v>
      </c>
      <c r="X5138">
        <v>4.9511967054667823</v>
      </c>
      <c r="Y5138">
        <v>0</v>
      </c>
      <c r="Z5138">
        <v>0.24937142373641669</v>
      </c>
      <c r="AA5138">
        <v>0</v>
      </c>
      <c r="AB5138">
        <v>0.2815618125469167</v>
      </c>
      <c r="AC5138">
        <v>0</v>
      </c>
      <c r="AD5138">
        <v>0</v>
      </c>
      <c r="AE5138">
        <v>5.4821299417501157</v>
      </c>
    </row>
    <row r="5139" spans="1:31" x14ac:dyDescent="0.25">
      <c r="A5139">
        <v>2381349</v>
      </c>
      <c r="B5139">
        <v>1</v>
      </c>
      <c r="C5139" t="s">
        <v>81</v>
      </c>
      <c r="D5139" t="s">
        <v>112</v>
      </c>
      <c r="E5139" t="s">
        <v>132</v>
      </c>
      <c r="F5139" t="s">
        <v>14998</v>
      </c>
      <c r="G5139" t="s">
        <v>149</v>
      </c>
      <c r="H5139" t="s">
        <v>135</v>
      </c>
      <c r="I5139" t="s">
        <v>136</v>
      </c>
      <c r="J5139" t="s">
        <v>137</v>
      </c>
      <c r="K5139" t="s">
        <v>138</v>
      </c>
      <c r="L5139" t="s">
        <v>14999</v>
      </c>
      <c r="M5139" t="s">
        <v>15000</v>
      </c>
      <c r="N5139">
        <v>1.3747222219999999</v>
      </c>
      <c r="O5139">
        <v>0</v>
      </c>
      <c r="P5139">
        <v>1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0.23043517366073335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0.23043517366073335</v>
      </c>
    </row>
    <row r="5140" spans="1:31" x14ac:dyDescent="0.25">
      <c r="A5140">
        <v>2381377</v>
      </c>
      <c r="B5140">
        <v>1</v>
      </c>
      <c r="C5140" t="s">
        <v>80</v>
      </c>
      <c r="D5140" t="s">
        <v>92</v>
      </c>
      <c r="E5140" t="s">
        <v>132</v>
      </c>
      <c r="F5140" t="s">
        <v>15001</v>
      </c>
      <c r="G5140" t="s">
        <v>145</v>
      </c>
      <c r="H5140" t="s">
        <v>135</v>
      </c>
      <c r="I5140" t="s">
        <v>136</v>
      </c>
      <c r="J5140" t="s">
        <v>137</v>
      </c>
      <c r="K5140" t="s">
        <v>138</v>
      </c>
      <c r="L5140" t="s">
        <v>15002</v>
      </c>
      <c r="M5140" t="s">
        <v>15003</v>
      </c>
      <c r="N5140">
        <v>1.0825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1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0.32683135032624999</v>
      </c>
      <c r="AC5140">
        <v>0</v>
      </c>
      <c r="AD5140">
        <v>0</v>
      </c>
      <c r="AE5140">
        <v>0.32683135032624999</v>
      </c>
    </row>
    <row r="5141" spans="1:31" x14ac:dyDescent="0.25">
      <c r="A5141">
        <v>2381391</v>
      </c>
      <c r="B5141">
        <v>1</v>
      </c>
      <c r="C5141" t="s">
        <v>80</v>
      </c>
      <c r="D5141" t="s">
        <v>85</v>
      </c>
      <c r="E5141" t="s">
        <v>132</v>
      </c>
      <c r="F5141" t="s">
        <v>15004</v>
      </c>
      <c r="G5141" t="s">
        <v>145</v>
      </c>
      <c r="H5141" t="s">
        <v>135</v>
      </c>
      <c r="I5141" t="s">
        <v>136</v>
      </c>
      <c r="J5141" t="s">
        <v>137</v>
      </c>
      <c r="K5141" t="s">
        <v>138</v>
      </c>
      <c r="L5141" t="s">
        <v>15005</v>
      </c>
      <c r="M5141" t="s">
        <v>15006</v>
      </c>
      <c r="N5141">
        <v>0.71250000000000002</v>
      </c>
      <c r="O5141">
        <v>0</v>
      </c>
      <c r="P5141">
        <v>5</v>
      </c>
      <c r="Q5141">
        <v>0</v>
      </c>
      <c r="R5141">
        <v>0</v>
      </c>
      <c r="S5141">
        <v>0</v>
      </c>
      <c r="T5141">
        <v>1</v>
      </c>
      <c r="U5141">
        <v>0</v>
      </c>
      <c r="V5141">
        <v>0</v>
      </c>
      <c r="W5141">
        <v>0</v>
      </c>
      <c r="X5141">
        <v>0.72381205426775019</v>
      </c>
      <c r="Y5141">
        <v>0</v>
      </c>
      <c r="Z5141">
        <v>0</v>
      </c>
      <c r="AA5141">
        <v>0</v>
      </c>
      <c r="AB5141">
        <v>0.23947895701490002</v>
      </c>
      <c r="AC5141">
        <v>0</v>
      </c>
      <c r="AD5141">
        <v>0</v>
      </c>
      <c r="AE5141">
        <v>0.96329101128265027</v>
      </c>
    </row>
    <row r="5142" spans="1:31" x14ac:dyDescent="0.25">
      <c r="A5142">
        <v>2381245</v>
      </c>
      <c r="B5142">
        <v>1</v>
      </c>
      <c r="C5142" t="s">
        <v>80</v>
      </c>
      <c r="D5142" t="s">
        <v>107</v>
      </c>
      <c r="E5142" t="s">
        <v>132</v>
      </c>
      <c r="F5142" t="s">
        <v>317</v>
      </c>
      <c r="G5142" t="s">
        <v>145</v>
      </c>
      <c r="H5142" t="s">
        <v>135</v>
      </c>
      <c r="I5142" t="s">
        <v>136</v>
      </c>
      <c r="J5142" t="s">
        <v>137</v>
      </c>
      <c r="K5142" t="s">
        <v>138</v>
      </c>
      <c r="L5142" t="s">
        <v>15007</v>
      </c>
      <c r="M5142" t="s">
        <v>15008</v>
      </c>
      <c r="N5142">
        <v>0.54611111099999998</v>
      </c>
      <c r="O5142">
        <v>0</v>
      </c>
      <c r="P5142">
        <v>7</v>
      </c>
      <c r="Q5142">
        <v>0</v>
      </c>
      <c r="R5142">
        <v>0</v>
      </c>
      <c r="S5142">
        <v>0</v>
      </c>
      <c r="T5142">
        <v>1</v>
      </c>
      <c r="U5142">
        <v>0</v>
      </c>
      <c r="V5142">
        <v>0</v>
      </c>
      <c r="W5142">
        <v>0</v>
      </c>
      <c r="X5142">
        <v>0.61823944786426666</v>
      </c>
      <c r="Y5142">
        <v>0</v>
      </c>
      <c r="Z5142">
        <v>0</v>
      </c>
      <c r="AA5142">
        <v>0</v>
      </c>
      <c r="AB5142">
        <v>1.4176657787698668</v>
      </c>
      <c r="AC5142">
        <v>0</v>
      </c>
      <c r="AD5142">
        <v>0</v>
      </c>
      <c r="AE5142">
        <v>2.0359052266341333</v>
      </c>
    </row>
    <row r="5143" spans="1:31" x14ac:dyDescent="0.25">
      <c r="A5143">
        <v>2381252</v>
      </c>
      <c r="B5143">
        <v>1</v>
      </c>
      <c r="C5143" t="s">
        <v>80</v>
      </c>
      <c r="D5143" t="s">
        <v>108</v>
      </c>
      <c r="E5143" t="s">
        <v>132</v>
      </c>
      <c r="F5143" t="s">
        <v>15009</v>
      </c>
      <c r="G5143" t="s">
        <v>149</v>
      </c>
      <c r="H5143" t="s">
        <v>135</v>
      </c>
      <c r="I5143" t="s">
        <v>136</v>
      </c>
      <c r="J5143" t="s">
        <v>137</v>
      </c>
      <c r="K5143" t="s">
        <v>138</v>
      </c>
      <c r="L5143" t="s">
        <v>15010</v>
      </c>
      <c r="M5143" t="s">
        <v>15011</v>
      </c>
      <c r="N5143">
        <v>3.0508333329999999</v>
      </c>
      <c r="O5143">
        <v>0</v>
      </c>
      <c r="P5143">
        <v>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0.70821272261040003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0.70821272261040003</v>
      </c>
    </row>
    <row r="5144" spans="1:31" x14ac:dyDescent="0.25">
      <c r="A5144">
        <v>2381297</v>
      </c>
      <c r="B5144">
        <v>1</v>
      </c>
      <c r="C5144" t="s">
        <v>81</v>
      </c>
      <c r="D5144" t="s">
        <v>128</v>
      </c>
      <c r="E5144" t="s">
        <v>132</v>
      </c>
      <c r="F5144" t="s">
        <v>15012</v>
      </c>
      <c r="G5144" t="s">
        <v>149</v>
      </c>
      <c r="H5144" t="s">
        <v>135</v>
      </c>
      <c r="I5144" t="s">
        <v>136</v>
      </c>
      <c r="J5144" t="s">
        <v>137</v>
      </c>
      <c r="K5144" t="s">
        <v>138</v>
      </c>
      <c r="L5144" t="s">
        <v>15013</v>
      </c>
      <c r="M5144" t="s">
        <v>15014</v>
      </c>
      <c r="N5144">
        <v>3.3769444439999998</v>
      </c>
      <c r="O5144">
        <v>0</v>
      </c>
      <c r="P5144">
        <v>1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0.15055140517738336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0.15055140517738336</v>
      </c>
    </row>
    <row r="5145" spans="1:31" x14ac:dyDescent="0.25">
      <c r="A5145">
        <v>2381344</v>
      </c>
      <c r="B5145">
        <v>1</v>
      </c>
      <c r="C5145" t="s">
        <v>80</v>
      </c>
      <c r="D5145" t="s">
        <v>82</v>
      </c>
      <c r="E5145" t="s">
        <v>132</v>
      </c>
      <c r="F5145" t="s">
        <v>15015</v>
      </c>
      <c r="G5145" t="s">
        <v>161</v>
      </c>
      <c r="H5145" t="s">
        <v>135</v>
      </c>
      <c r="I5145" t="s">
        <v>136</v>
      </c>
      <c r="J5145" t="s">
        <v>137</v>
      </c>
      <c r="K5145" t="s">
        <v>138</v>
      </c>
      <c r="L5145" t="s">
        <v>15016</v>
      </c>
      <c r="M5145" t="s">
        <v>15017</v>
      </c>
      <c r="N5145">
        <v>1.9688888879999999</v>
      </c>
      <c r="O5145">
        <v>0</v>
      </c>
      <c r="P5145">
        <v>3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1.4605121779374746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1.4605121779374746</v>
      </c>
    </row>
    <row r="5146" spans="1:31" x14ac:dyDescent="0.25">
      <c r="A5146">
        <v>2381384</v>
      </c>
      <c r="B5146">
        <v>1</v>
      </c>
      <c r="C5146" t="s">
        <v>80</v>
      </c>
      <c r="D5146" t="s">
        <v>103</v>
      </c>
      <c r="E5146" t="s">
        <v>155</v>
      </c>
      <c r="F5146" t="s">
        <v>2465</v>
      </c>
      <c r="G5146" t="s">
        <v>203</v>
      </c>
      <c r="H5146" t="s">
        <v>135</v>
      </c>
      <c r="I5146" t="s">
        <v>136</v>
      </c>
      <c r="J5146" t="s">
        <v>137</v>
      </c>
      <c r="K5146" t="s">
        <v>138</v>
      </c>
      <c r="L5146" t="s">
        <v>15018</v>
      </c>
      <c r="M5146" t="s">
        <v>15019</v>
      </c>
      <c r="N5146">
        <v>1.571388888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58</v>
      </c>
      <c r="U5146">
        <v>0</v>
      </c>
      <c r="V5146">
        <v>2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140.8399628205629</v>
      </c>
      <c r="AC5146">
        <v>0</v>
      </c>
      <c r="AD5146">
        <v>270.84454205005466</v>
      </c>
      <c r="AE5146">
        <v>411.68450487061756</v>
      </c>
    </row>
    <row r="5147" spans="1:31" x14ac:dyDescent="0.25">
      <c r="A5147">
        <v>2373868</v>
      </c>
      <c r="B5147">
        <v>1</v>
      </c>
      <c r="C5147" t="s">
        <v>80</v>
      </c>
      <c r="D5147" t="s">
        <v>103</v>
      </c>
      <c r="E5147" t="s">
        <v>1397</v>
      </c>
      <c r="F5147" t="s">
        <v>15020</v>
      </c>
      <c r="G5147" t="s">
        <v>1495</v>
      </c>
      <c r="H5147" t="s">
        <v>293</v>
      </c>
      <c r="I5147" t="s">
        <v>136</v>
      </c>
      <c r="J5147" t="s">
        <v>137</v>
      </c>
      <c r="K5147" t="s">
        <v>138</v>
      </c>
      <c r="L5147" t="s">
        <v>15021</v>
      </c>
      <c r="M5147" t="s">
        <v>15022</v>
      </c>
      <c r="N5147">
        <v>2.096944444</v>
      </c>
      <c r="O5147">
        <v>0</v>
      </c>
      <c r="P5147">
        <v>189</v>
      </c>
      <c r="Q5147">
        <v>0</v>
      </c>
      <c r="R5147">
        <v>0</v>
      </c>
      <c r="S5147">
        <v>0</v>
      </c>
      <c r="T5147">
        <v>15</v>
      </c>
      <c r="U5147">
        <v>0</v>
      </c>
      <c r="V5147">
        <v>0</v>
      </c>
      <c r="W5147">
        <v>0</v>
      </c>
      <c r="X5147">
        <v>106.57789981011403</v>
      </c>
      <c r="Y5147">
        <v>0</v>
      </c>
      <c r="Z5147">
        <v>0</v>
      </c>
      <c r="AA5147">
        <v>0</v>
      </c>
      <c r="AB5147">
        <v>25.92514734432525</v>
      </c>
      <c r="AC5147">
        <v>0</v>
      </c>
      <c r="AD5147">
        <v>0</v>
      </c>
      <c r="AE5147">
        <v>132.50304715443929</v>
      </c>
    </row>
    <row r="5148" spans="1:31" x14ac:dyDescent="0.25">
      <c r="A5148">
        <v>2381331</v>
      </c>
      <c r="B5148">
        <v>1</v>
      </c>
      <c r="C5148" t="s">
        <v>81</v>
      </c>
      <c r="D5148" t="s">
        <v>128</v>
      </c>
      <c r="E5148" t="s">
        <v>132</v>
      </c>
      <c r="F5148" t="s">
        <v>15023</v>
      </c>
      <c r="G5148" t="s">
        <v>145</v>
      </c>
      <c r="H5148" t="s">
        <v>135</v>
      </c>
      <c r="I5148" t="s">
        <v>136</v>
      </c>
      <c r="J5148" t="s">
        <v>137</v>
      </c>
      <c r="K5148" t="s">
        <v>138</v>
      </c>
      <c r="L5148" t="s">
        <v>15024</v>
      </c>
      <c r="M5148" t="s">
        <v>15025</v>
      </c>
      <c r="N5148">
        <v>2.9677777769999998</v>
      </c>
      <c r="O5148">
        <v>0</v>
      </c>
      <c r="P5148">
        <v>16</v>
      </c>
      <c r="Q5148">
        <v>0</v>
      </c>
      <c r="R5148">
        <v>0</v>
      </c>
      <c r="S5148">
        <v>0</v>
      </c>
      <c r="T5148">
        <v>1</v>
      </c>
      <c r="U5148">
        <v>0</v>
      </c>
      <c r="V5148">
        <v>0</v>
      </c>
      <c r="W5148">
        <v>0</v>
      </c>
      <c r="X5148">
        <v>9.4070596765937466</v>
      </c>
      <c r="Y5148">
        <v>0</v>
      </c>
      <c r="Z5148">
        <v>0</v>
      </c>
      <c r="AA5148">
        <v>0</v>
      </c>
      <c r="AB5148">
        <v>0.23576017026473334</v>
      </c>
      <c r="AC5148">
        <v>0</v>
      </c>
      <c r="AD5148">
        <v>0</v>
      </c>
      <c r="AE5148">
        <v>9.6428198468584796</v>
      </c>
    </row>
    <row r="5149" spans="1:31" x14ac:dyDescent="0.25">
      <c r="A5149">
        <v>2381340</v>
      </c>
      <c r="B5149">
        <v>1</v>
      </c>
      <c r="C5149" t="s">
        <v>80</v>
      </c>
      <c r="D5149" t="s">
        <v>96</v>
      </c>
      <c r="E5149" t="s">
        <v>155</v>
      </c>
      <c r="F5149" t="s">
        <v>15026</v>
      </c>
      <c r="G5149" t="s">
        <v>203</v>
      </c>
      <c r="H5149" t="s">
        <v>135</v>
      </c>
      <c r="I5149" t="s">
        <v>136</v>
      </c>
      <c r="J5149" t="s">
        <v>137</v>
      </c>
      <c r="K5149" t="s">
        <v>138</v>
      </c>
      <c r="L5149" t="s">
        <v>15027</v>
      </c>
      <c r="M5149" t="s">
        <v>15028</v>
      </c>
      <c r="N5149">
        <v>2.2749999999999999</v>
      </c>
      <c r="O5149">
        <v>0</v>
      </c>
      <c r="P5149">
        <v>20</v>
      </c>
      <c r="Q5149">
        <v>0</v>
      </c>
      <c r="R5149">
        <v>0</v>
      </c>
      <c r="S5149">
        <v>0</v>
      </c>
      <c r="T5149">
        <v>2</v>
      </c>
      <c r="U5149">
        <v>0</v>
      </c>
      <c r="V5149">
        <v>0</v>
      </c>
      <c r="W5149">
        <v>0</v>
      </c>
      <c r="X5149">
        <v>15.171035209018942</v>
      </c>
      <c r="Y5149">
        <v>0</v>
      </c>
      <c r="Z5149">
        <v>0</v>
      </c>
      <c r="AA5149">
        <v>0</v>
      </c>
      <c r="AB5149">
        <v>4.9486826666619992</v>
      </c>
      <c r="AC5149">
        <v>0</v>
      </c>
      <c r="AD5149">
        <v>0</v>
      </c>
      <c r="AE5149">
        <v>20.119717875680941</v>
      </c>
    </row>
    <row r="5150" spans="1:31" x14ac:dyDescent="0.25">
      <c r="A5150">
        <v>2381348</v>
      </c>
      <c r="B5150">
        <v>1</v>
      </c>
      <c r="C5150" t="s">
        <v>80</v>
      </c>
      <c r="D5150" t="s">
        <v>88</v>
      </c>
      <c r="E5150" t="s">
        <v>132</v>
      </c>
      <c r="F5150" t="s">
        <v>15029</v>
      </c>
      <c r="G5150" t="s">
        <v>172</v>
      </c>
      <c r="H5150" t="s">
        <v>135</v>
      </c>
      <c r="I5150" t="s">
        <v>136</v>
      </c>
      <c r="J5150" t="s">
        <v>3</v>
      </c>
      <c r="K5150" t="s">
        <v>138</v>
      </c>
      <c r="L5150" t="s">
        <v>15030</v>
      </c>
      <c r="M5150" t="s">
        <v>15031</v>
      </c>
      <c r="N5150">
        <v>3.3047222220000001</v>
      </c>
      <c r="O5150">
        <v>0</v>
      </c>
      <c r="P5150">
        <v>8</v>
      </c>
      <c r="Q5150">
        <v>0</v>
      </c>
      <c r="R5150">
        <v>0</v>
      </c>
      <c r="S5150">
        <v>0</v>
      </c>
      <c r="T5150">
        <v>1</v>
      </c>
      <c r="U5150">
        <v>0</v>
      </c>
      <c r="V5150">
        <v>0</v>
      </c>
      <c r="W5150">
        <v>0</v>
      </c>
      <c r="X5150">
        <v>4.613013736096736</v>
      </c>
      <c r="Y5150">
        <v>0</v>
      </c>
      <c r="Z5150">
        <v>0</v>
      </c>
      <c r="AA5150">
        <v>0</v>
      </c>
      <c r="AB5150">
        <v>2.0616331017264584</v>
      </c>
      <c r="AC5150">
        <v>0</v>
      </c>
      <c r="AD5150">
        <v>0</v>
      </c>
      <c r="AE5150">
        <v>6.6746468378231949</v>
      </c>
    </row>
    <row r="5151" spans="1:31" x14ac:dyDescent="0.25">
      <c r="A5151">
        <v>2381382</v>
      </c>
      <c r="B5151">
        <v>1</v>
      </c>
      <c r="C5151" t="s">
        <v>81</v>
      </c>
      <c r="D5151" t="s">
        <v>128</v>
      </c>
      <c r="E5151" t="s">
        <v>132</v>
      </c>
      <c r="F5151" t="s">
        <v>15032</v>
      </c>
      <c r="G5151" t="s">
        <v>172</v>
      </c>
      <c r="H5151" t="s">
        <v>135</v>
      </c>
      <c r="I5151" t="s">
        <v>136</v>
      </c>
      <c r="J5151" t="s">
        <v>3</v>
      </c>
      <c r="K5151" t="s">
        <v>138</v>
      </c>
      <c r="L5151" t="s">
        <v>15033</v>
      </c>
      <c r="M5151" t="s">
        <v>15034</v>
      </c>
      <c r="N5151">
        <v>0.88555555500000005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1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</row>
    <row r="5152" spans="1:31" x14ac:dyDescent="0.25">
      <c r="A5152">
        <v>2381409</v>
      </c>
      <c r="B5152">
        <v>1</v>
      </c>
      <c r="C5152" t="s">
        <v>80</v>
      </c>
      <c r="D5152" t="s">
        <v>104</v>
      </c>
      <c r="E5152" t="s">
        <v>132</v>
      </c>
      <c r="F5152" t="s">
        <v>15035</v>
      </c>
      <c r="G5152" t="s">
        <v>149</v>
      </c>
      <c r="H5152" t="s">
        <v>135</v>
      </c>
      <c r="I5152" t="s">
        <v>136</v>
      </c>
      <c r="J5152" t="s">
        <v>137</v>
      </c>
      <c r="K5152" t="s">
        <v>138</v>
      </c>
      <c r="L5152" t="s">
        <v>15036</v>
      </c>
      <c r="M5152" t="s">
        <v>15037</v>
      </c>
      <c r="N5152">
        <v>2.3272222220000001</v>
      </c>
      <c r="O5152">
        <v>0</v>
      </c>
      <c r="P5152">
        <v>2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0.89725732857606688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0.89725732857606688</v>
      </c>
    </row>
    <row r="5153" spans="1:31" x14ac:dyDescent="0.25">
      <c r="A5153">
        <v>2381426</v>
      </c>
      <c r="B5153">
        <v>1</v>
      </c>
      <c r="C5153" t="s">
        <v>80</v>
      </c>
      <c r="D5153" t="s">
        <v>103</v>
      </c>
      <c r="E5153" t="s">
        <v>155</v>
      </c>
      <c r="F5153" t="s">
        <v>15038</v>
      </c>
      <c r="G5153" t="s">
        <v>203</v>
      </c>
      <c r="H5153" t="s">
        <v>135</v>
      </c>
      <c r="I5153" t="s">
        <v>136</v>
      </c>
      <c r="J5153" t="s">
        <v>137</v>
      </c>
      <c r="K5153" t="s">
        <v>138</v>
      </c>
      <c r="L5153" t="s">
        <v>15039</v>
      </c>
      <c r="M5153" t="s">
        <v>15040</v>
      </c>
      <c r="N5153">
        <v>1.894722222</v>
      </c>
      <c r="O5153">
        <v>0</v>
      </c>
      <c r="P5153">
        <v>17</v>
      </c>
      <c r="Q5153">
        <v>0</v>
      </c>
      <c r="R5153">
        <v>4</v>
      </c>
      <c r="S5153">
        <v>0</v>
      </c>
      <c r="T5153">
        <v>6</v>
      </c>
      <c r="U5153">
        <v>0</v>
      </c>
      <c r="V5153">
        <v>0</v>
      </c>
      <c r="W5153">
        <v>0</v>
      </c>
      <c r="X5153">
        <v>8.3155067011515182</v>
      </c>
      <c r="Y5153">
        <v>0</v>
      </c>
      <c r="Z5153">
        <v>1.1193550395515668</v>
      </c>
      <c r="AA5153">
        <v>0</v>
      </c>
      <c r="AB5153">
        <v>0.16964746196577501</v>
      </c>
      <c r="AC5153">
        <v>0</v>
      </c>
      <c r="AD5153">
        <v>0</v>
      </c>
      <c r="AE5153">
        <v>9.6045092026688597</v>
      </c>
    </row>
    <row r="5154" spans="1:31" x14ac:dyDescent="0.25">
      <c r="A5154">
        <v>2381437</v>
      </c>
      <c r="B5154">
        <v>1</v>
      </c>
      <c r="C5154" t="s">
        <v>80</v>
      </c>
      <c r="D5154" t="s">
        <v>93</v>
      </c>
      <c r="E5154" t="s">
        <v>155</v>
      </c>
      <c r="F5154" t="s">
        <v>15041</v>
      </c>
      <c r="G5154" t="s">
        <v>157</v>
      </c>
      <c r="H5154" t="s">
        <v>135</v>
      </c>
      <c r="I5154" t="s">
        <v>136</v>
      </c>
      <c r="J5154" t="s">
        <v>137</v>
      </c>
      <c r="K5154" t="s">
        <v>138</v>
      </c>
      <c r="L5154" t="s">
        <v>15042</v>
      </c>
      <c r="M5154" t="s">
        <v>15043</v>
      </c>
      <c r="N5154">
        <v>6.4913888880000004</v>
      </c>
      <c r="O5154">
        <v>0</v>
      </c>
      <c r="P5154">
        <v>1</v>
      </c>
      <c r="Q5154">
        <v>0</v>
      </c>
      <c r="R5154">
        <v>1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5.4911078474327173</v>
      </c>
      <c r="AA5154">
        <v>0</v>
      </c>
      <c r="AB5154">
        <v>0</v>
      </c>
      <c r="AC5154">
        <v>0</v>
      </c>
      <c r="AD5154">
        <v>0</v>
      </c>
      <c r="AE5154">
        <v>5.4911078474327173</v>
      </c>
    </row>
    <row r="5155" spans="1:31" x14ac:dyDescent="0.25">
      <c r="A5155">
        <v>2381452</v>
      </c>
      <c r="B5155">
        <v>1</v>
      </c>
      <c r="C5155" t="s">
        <v>80</v>
      </c>
      <c r="D5155" t="s">
        <v>100</v>
      </c>
      <c r="E5155" t="s">
        <v>132</v>
      </c>
      <c r="F5155" t="s">
        <v>15044</v>
      </c>
      <c r="G5155" t="s">
        <v>145</v>
      </c>
      <c r="H5155" t="s">
        <v>135</v>
      </c>
      <c r="I5155" t="s">
        <v>136</v>
      </c>
      <c r="J5155" t="s">
        <v>137</v>
      </c>
      <c r="K5155" t="s">
        <v>138</v>
      </c>
      <c r="L5155" t="s">
        <v>15045</v>
      </c>
      <c r="M5155" t="s">
        <v>15046</v>
      </c>
      <c r="N5155">
        <v>0.69944444400000005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111.00790324588642</v>
      </c>
      <c r="AE5155">
        <v>111.00790324588642</v>
      </c>
    </row>
    <row r="5156" spans="1:31" x14ac:dyDescent="0.25">
      <c r="A5156">
        <v>2381457</v>
      </c>
      <c r="B5156">
        <v>1</v>
      </c>
      <c r="C5156" t="s">
        <v>80</v>
      </c>
      <c r="D5156" t="s">
        <v>101</v>
      </c>
      <c r="E5156" t="s">
        <v>155</v>
      </c>
      <c r="F5156" t="s">
        <v>15047</v>
      </c>
      <c r="G5156" t="s">
        <v>157</v>
      </c>
      <c r="H5156" t="s">
        <v>135</v>
      </c>
      <c r="I5156" t="s">
        <v>136</v>
      </c>
      <c r="J5156" t="s">
        <v>137</v>
      </c>
      <c r="K5156" t="s">
        <v>138</v>
      </c>
      <c r="L5156" t="s">
        <v>15048</v>
      </c>
      <c r="M5156" t="s">
        <v>15049</v>
      </c>
      <c r="N5156">
        <v>3.11</v>
      </c>
      <c r="O5156">
        <v>0</v>
      </c>
      <c r="P5156">
        <v>162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122.19156398865323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122.19156398865323</v>
      </c>
    </row>
    <row r="5157" spans="1:31" x14ac:dyDescent="0.25">
      <c r="A5157">
        <v>2381483</v>
      </c>
      <c r="B5157">
        <v>1</v>
      </c>
      <c r="C5157" t="s">
        <v>80</v>
      </c>
      <c r="D5157" t="s">
        <v>109</v>
      </c>
      <c r="E5157" t="s">
        <v>132</v>
      </c>
      <c r="F5157" t="s">
        <v>15050</v>
      </c>
      <c r="G5157" t="s">
        <v>149</v>
      </c>
      <c r="H5157" t="s">
        <v>135</v>
      </c>
      <c r="I5157" t="s">
        <v>136</v>
      </c>
      <c r="J5157" t="s">
        <v>137</v>
      </c>
      <c r="K5157" t="s">
        <v>138</v>
      </c>
      <c r="L5157" t="s">
        <v>15051</v>
      </c>
      <c r="M5157" t="s">
        <v>15052</v>
      </c>
      <c r="N5157">
        <v>2.153611111</v>
      </c>
      <c r="O5157">
        <v>0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1.7884420354892667</v>
      </c>
      <c r="AA5157">
        <v>0</v>
      </c>
      <c r="AB5157">
        <v>0</v>
      </c>
      <c r="AC5157">
        <v>0</v>
      </c>
      <c r="AD5157">
        <v>0</v>
      </c>
      <c r="AE5157">
        <v>1.7884420354892667</v>
      </c>
    </row>
    <row r="5158" spans="1:31" x14ac:dyDescent="0.25">
      <c r="A5158">
        <v>2381511</v>
      </c>
      <c r="B5158">
        <v>1</v>
      </c>
      <c r="C5158" t="s">
        <v>81</v>
      </c>
      <c r="D5158" t="s">
        <v>122</v>
      </c>
      <c r="E5158" t="s">
        <v>132</v>
      </c>
      <c r="F5158" t="s">
        <v>15053</v>
      </c>
      <c r="G5158" t="s">
        <v>149</v>
      </c>
      <c r="H5158" t="s">
        <v>135</v>
      </c>
      <c r="I5158" t="s">
        <v>136</v>
      </c>
      <c r="J5158" t="s">
        <v>137</v>
      </c>
      <c r="K5158" t="s">
        <v>138</v>
      </c>
      <c r="L5158" t="s">
        <v>15054</v>
      </c>
      <c r="M5158" t="s">
        <v>15055</v>
      </c>
      <c r="N5158">
        <v>1.414722222</v>
      </c>
      <c r="O5158">
        <v>0</v>
      </c>
      <c r="P5158">
        <v>7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1.8493480544640415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1.8493480544640415</v>
      </c>
    </row>
    <row r="5159" spans="1:31" x14ac:dyDescent="0.25">
      <c r="A5159">
        <v>2381606</v>
      </c>
      <c r="B5159">
        <v>1</v>
      </c>
      <c r="C5159" t="s">
        <v>80</v>
      </c>
      <c r="D5159" t="s">
        <v>96</v>
      </c>
      <c r="E5159" t="s">
        <v>155</v>
      </c>
      <c r="F5159" t="s">
        <v>15056</v>
      </c>
      <c r="G5159" t="s">
        <v>157</v>
      </c>
      <c r="H5159" t="s">
        <v>135</v>
      </c>
      <c r="I5159" t="s">
        <v>136</v>
      </c>
      <c r="J5159" t="s">
        <v>137</v>
      </c>
      <c r="K5159" t="s">
        <v>138</v>
      </c>
      <c r="L5159" t="s">
        <v>15057</v>
      </c>
      <c r="M5159" t="s">
        <v>15058</v>
      </c>
      <c r="N5159">
        <v>1.186111111</v>
      </c>
      <c r="O5159">
        <v>0</v>
      </c>
      <c r="P5159">
        <v>7</v>
      </c>
      <c r="Q5159">
        <v>0</v>
      </c>
      <c r="R5159">
        <v>0</v>
      </c>
      <c r="S5159">
        <v>0</v>
      </c>
      <c r="T5159">
        <v>1</v>
      </c>
      <c r="U5159">
        <v>0</v>
      </c>
      <c r="V5159">
        <v>0</v>
      </c>
      <c r="W5159">
        <v>0</v>
      </c>
      <c r="X5159">
        <v>4.3264403299376015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4.3264403299376015</v>
      </c>
    </row>
    <row r="5160" spans="1:31" x14ac:dyDescent="0.25">
      <c r="A5160">
        <v>2381436</v>
      </c>
      <c r="B5160">
        <v>1</v>
      </c>
      <c r="C5160" t="s">
        <v>80</v>
      </c>
      <c r="D5160" t="s">
        <v>106</v>
      </c>
      <c r="E5160" t="s">
        <v>155</v>
      </c>
      <c r="F5160" t="s">
        <v>15059</v>
      </c>
      <c r="G5160" t="s">
        <v>172</v>
      </c>
      <c r="H5160" t="s">
        <v>135</v>
      </c>
      <c r="I5160" t="s">
        <v>136</v>
      </c>
      <c r="J5160" t="s">
        <v>3</v>
      </c>
      <c r="K5160" t="s">
        <v>138</v>
      </c>
      <c r="L5160" t="s">
        <v>15060</v>
      </c>
      <c r="M5160" t="s">
        <v>15061</v>
      </c>
      <c r="N5160">
        <v>4.3305555550000001</v>
      </c>
      <c r="O5160">
        <v>0</v>
      </c>
      <c r="P5160">
        <v>72</v>
      </c>
      <c r="Q5160">
        <v>0</v>
      </c>
      <c r="R5160">
        <v>2</v>
      </c>
      <c r="S5160">
        <v>0</v>
      </c>
      <c r="T5160">
        <v>5</v>
      </c>
      <c r="U5160">
        <v>0</v>
      </c>
      <c r="V5160">
        <v>0</v>
      </c>
      <c r="W5160">
        <v>0</v>
      </c>
      <c r="X5160">
        <v>39.615453965833659</v>
      </c>
      <c r="Y5160">
        <v>0</v>
      </c>
      <c r="Z5160">
        <v>8.1054976418949121</v>
      </c>
      <c r="AA5160">
        <v>0</v>
      </c>
      <c r="AB5160">
        <v>30.810407722758086</v>
      </c>
      <c r="AC5160">
        <v>0</v>
      </c>
      <c r="AD5160">
        <v>0</v>
      </c>
      <c r="AE5160">
        <v>78.531359330486652</v>
      </c>
    </row>
    <row r="5161" spans="1:31" x14ac:dyDescent="0.25">
      <c r="A5161">
        <v>2381446</v>
      </c>
      <c r="B5161">
        <v>1</v>
      </c>
      <c r="C5161" t="s">
        <v>80</v>
      </c>
      <c r="D5161" t="s">
        <v>97</v>
      </c>
      <c r="E5161" t="s">
        <v>132</v>
      </c>
      <c r="F5161" t="s">
        <v>15062</v>
      </c>
      <c r="G5161" t="s">
        <v>145</v>
      </c>
      <c r="H5161" t="s">
        <v>135</v>
      </c>
      <c r="I5161" t="s">
        <v>136</v>
      </c>
      <c r="J5161" t="s">
        <v>137</v>
      </c>
      <c r="K5161" t="s">
        <v>138</v>
      </c>
      <c r="L5161" t="s">
        <v>15063</v>
      </c>
      <c r="M5161" t="s">
        <v>15064</v>
      </c>
      <c r="N5161">
        <v>5.6722222220000003</v>
      </c>
      <c r="O5161">
        <v>0</v>
      </c>
      <c r="P5161">
        <v>1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2.1765366333858336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2.1765366333858336</v>
      </c>
    </row>
    <row r="5162" spans="1:31" x14ac:dyDescent="0.25">
      <c r="A5162">
        <v>2381462</v>
      </c>
      <c r="B5162">
        <v>1</v>
      </c>
      <c r="C5162" t="s">
        <v>81</v>
      </c>
      <c r="D5162" t="s">
        <v>128</v>
      </c>
      <c r="E5162" t="s">
        <v>132</v>
      </c>
      <c r="F5162" t="s">
        <v>15065</v>
      </c>
      <c r="G5162" t="s">
        <v>134</v>
      </c>
      <c r="H5162" t="s">
        <v>135</v>
      </c>
      <c r="I5162" t="s">
        <v>136</v>
      </c>
      <c r="J5162" t="s">
        <v>137</v>
      </c>
      <c r="K5162" t="s">
        <v>138</v>
      </c>
      <c r="L5162" t="s">
        <v>15066</v>
      </c>
      <c r="M5162" t="s">
        <v>15067</v>
      </c>
      <c r="N5162">
        <v>4.3369444440000002</v>
      </c>
      <c r="O5162">
        <v>0</v>
      </c>
      <c r="P5162">
        <v>1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</row>
    <row r="5163" spans="1:31" x14ac:dyDescent="0.25">
      <c r="A5163">
        <v>2381487</v>
      </c>
      <c r="B5163">
        <v>1</v>
      </c>
      <c r="C5163" t="s">
        <v>80</v>
      </c>
      <c r="D5163" t="s">
        <v>97</v>
      </c>
      <c r="E5163" t="s">
        <v>155</v>
      </c>
      <c r="F5163" t="s">
        <v>15068</v>
      </c>
      <c r="G5163" t="s">
        <v>157</v>
      </c>
      <c r="H5163" t="s">
        <v>135</v>
      </c>
      <c r="I5163" t="s">
        <v>136</v>
      </c>
      <c r="J5163" t="s">
        <v>137</v>
      </c>
      <c r="K5163" t="s">
        <v>138</v>
      </c>
      <c r="L5163" t="s">
        <v>15069</v>
      </c>
      <c r="M5163" t="s">
        <v>15070</v>
      </c>
      <c r="N5163">
        <v>2.841111111</v>
      </c>
      <c r="O5163">
        <v>0</v>
      </c>
      <c r="P5163">
        <v>1</v>
      </c>
      <c r="Q5163">
        <v>0</v>
      </c>
      <c r="R5163">
        <v>2</v>
      </c>
      <c r="S5163">
        <v>0</v>
      </c>
      <c r="T5163">
        <v>5</v>
      </c>
      <c r="U5163">
        <v>0</v>
      </c>
      <c r="V5163">
        <v>0</v>
      </c>
      <c r="W5163">
        <v>0</v>
      </c>
      <c r="X5163">
        <v>1.9380749237659334</v>
      </c>
      <c r="Y5163">
        <v>0</v>
      </c>
      <c r="Z5163">
        <v>4.7237034924988999</v>
      </c>
      <c r="AA5163">
        <v>0</v>
      </c>
      <c r="AB5163">
        <v>18.278466569445499</v>
      </c>
      <c r="AC5163">
        <v>0</v>
      </c>
      <c r="AD5163">
        <v>0</v>
      </c>
      <c r="AE5163">
        <v>24.940244985710333</v>
      </c>
    </row>
    <row r="5164" spans="1:31" x14ac:dyDescent="0.25">
      <c r="A5164">
        <v>2381488</v>
      </c>
      <c r="B5164">
        <v>1</v>
      </c>
      <c r="C5164" t="s">
        <v>80</v>
      </c>
      <c r="D5164" t="s">
        <v>84</v>
      </c>
      <c r="E5164" t="s">
        <v>155</v>
      </c>
      <c r="F5164" t="s">
        <v>15071</v>
      </c>
      <c r="G5164" t="s">
        <v>203</v>
      </c>
      <c r="H5164" t="s">
        <v>135</v>
      </c>
      <c r="I5164" t="s">
        <v>136</v>
      </c>
      <c r="J5164" t="s">
        <v>137</v>
      </c>
      <c r="K5164" t="s">
        <v>138</v>
      </c>
      <c r="L5164" t="s">
        <v>15072</v>
      </c>
      <c r="M5164" t="s">
        <v>15073</v>
      </c>
      <c r="N5164">
        <v>3.9950000000000001</v>
      </c>
      <c r="O5164">
        <v>0</v>
      </c>
      <c r="P5164">
        <v>130</v>
      </c>
      <c r="Q5164">
        <v>0</v>
      </c>
      <c r="R5164">
        <v>0</v>
      </c>
      <c r="S5164">
        <v>0</v>
      </c>
      <c r="T5164">
        <v>9</v>
      </c>
      <c r="U5164">
        <v>0</v>
      </c>
      <c r="V5164">
        <v>0</v>
      </c>
      <c r="W5164">
        <v>0</v>
      </c>
      <c r="X5164">
        <v>145.79147041312456</v>
      </c>
      <c r="Y5164">
        <v>0</v>
      </c>
      <c r="Z5164">
        <v>0</v>
      </c>
      <c r="AA5164">
        <v>0</v>
      </c>
      <c r="AB5164">
        <v>59.701423081293164</v>
      </c>
      <c r="AC5164">
        <v>0</v>
      </c>
      <c r="AD5164">
        <v>0</v>
      </c>
      <c r="AE5164">
        <v>205.49289349441773</v>
      </c>
    </row>
    <row r="5165" spans="1:31" x14ac:dyDescent="0.25">
      <c r="A5165">
        <v>2381513</v>
      </c>
      <c r="B5165">
        <v>1</v>
      </c>
      <c r="C5165" t="s">
        <v>80</v>
      </c>
      <c r="D5165" t="s">
        <v>107</v>
      </c>
      <c r="E5165" t="s">
        <v>170</v>
      </c>
      <c r="F5165" t="s">
        <v>15074</v>
      </c>
      <c r="G5165" t="s">
        <v>343</v>
      </c>
      <c r="H5165" t="s">
        <v>135</v>
      </c>
      <c r="I5165" t="s">
        <v>136</v>
      </c>
      <c r="J5165" t="s">
        <v>137</v>
      </c>
      <c r="K5165" t="s">
        <v>138</v>
      </c>
      <c r="L5165" t="s">
        <v>15075</v>
      </c>
      <c r="M5165" t="s">
        <v>15076</v>
      </c>
      <c r="N5165">
        <v>2.3022222220000002</v>
      </c>
      <c r="O5165">
        <v>0</v>
      </c>
      <c r="P5165">
        <v>56</v>
      </c>
      <c r="Q5165">
        <v>0</v>
      </c>
      <c r="R5165">
        <v>0</v>
      </c>
      <c r="S5165">
        <v>0</v>
      </c>
      <c r="T5165">
        <v>3</v>
      </c>
      <c r="U5165">
        <v>0</v>
      </c>
      <c r="V5165">
        <v>0</v>
      </c>
      <c r="W5165">
        <v>0</v>
      </c>
      <c r="X5165">
        <v>25.661771200260127</v>
      </c>
      <c r="Y5165">
        <v>0</v>
      </c>
      <c r="Z5165">
        <v>0</v>
      </c>
      <c r="AA5165">
        <v>0</v>
      </c>
      <c r="AB5165">
        <v>11.067108140415399</v>
      </c>
      <c r="AC5165">
        <v>0</v>
      </c>
      <c r="AD5165">
        <v>0</v>
      </c>
      <c r="AE5165">
        <v>36.728879340675526</v>
      </c>
    </row>
    <row r="5166" spans="1:31" x14ac:dyDescent="0.25">
      <c r="A5166">
        <v>2381522</v>
      </c>
      <c r="B5166">
        <v>1</v>
      </c>
      <c r="C5166" t="s">
        <v>80</v>
      </c>
      <c r="D5166" t="s">
        <v>105</v>
      </c>
      <c r="E5166" t="s">
        <v>155</v>
      </c>
      <c r="F5166" t="s">
        <v>15077</v>
      </c>
      <c r="G5166" t="s">
        <v>203</v>
      </c>
      <c r="H5166" t="s">
        <v>135</v>
      </c>
      <c r="I5166" t="s">
        <v>136</v>
      </c>
      <c r="J5166" t="s">
        <v>137</v>
      </c>
      <c r="K5166" t="s">
        <v>138</v>
      </c>
      <c r="L5166" t="s">
        <v>15078</v>
      </c>
      <c r="M5166" t="s">
        <v>15079</v>
      </c>
      <c r="N5166">
        <v>1.606666666</v>
      </c>
      <c r="O5166">
        <v>0</v>
      </c>
      <c r="P5166">
        <v>190</v>
      </c>
      <c r="Q5166">
        <v>0</v>
      </c>
      <c r="R5166">
        <v>0</v>
      </c>
      <c r="S5166">
        <v>0</v>
      </c>
      <c r="T5166">
        <v>19</v>
      </c>
      <c r="U5166">
        <v>0</v>
      </c>
      <c r="V5166">
        <v>0</v>
      </c>
      <c r="W5166">
        <v>0</v>
      </c>
      <c r="X5166">
        <v>83.054155824260789</v>
      </c>
      <c r="Y5166">
        <v>0</v>
      </c>
      <c r="Z5166">
        <v>0</v>
      </c>
      <c r="AA5166">
        <v>0</v>
      </c>
      <c r="AB5166">
        <v>34.109870265183247</v>
      </c>
      <c r="AC5166">
        <v>0</v>
      </c>
      <c r="AD5166">
        <v>0</v>
      </c>
      <c r="AE5166">
        <v>117.16402608944404</v>
      </c>
    </row>
    <row r="5167" spans="1:31" x14ac:dyDescent="0.25">
      <c r="A5167">
        <v>2381530</v>
      </c>
      <c r="B5167">
        <v>1</v>
      </c>
      <c r="C5167" t="s">
        <v>81</v>
      </c>
      <c r="D5167" t="s">
        <v>128</v>
      </c>
      <c r="E5167" t="s">
        <v>132</v>
      </c>
      <c r="F5167" t="s">
        <v>15080</v>
      </c>
      <c r="G5167" t="s">
        <v>134</v>
      </c>
      <c r="H5167" t="s">
        <v>135</v>
      </c>
      <c r="I5167" t="s">
        <v>136</v>
      </c>
      <c r="J5167" t="s">
        <v>137</v>
      </c>
      <c r="K5167" t="s">
        <v>138</v>
      </c>
      <c r="L5167" t="s">
        <v>15081</v>
      </c>
      <c r="M5167" t="s">
        <v>15082</v>
      </c>
      <c r="N5167">
        <v>0.83111111100000001</v>
      </c>
      <c r="O5167">
        <v>0</v>
      </c>
      <c r="P5167">
        <v>3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0.48219745795312502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0.48219745795312502</v>
      </c>
    </row>
    <row r="5168" spans="1:31" x14ac:dyDescent="0.25">
      <c r="A5168">
        <v>2381548</v>
      </c>
      <c r="B5168">
        <v>1</v>
      </c>
      <c r="C5168" t="s">
        <v>80</v>
      </c>
      <c r="D5168" t="s">
        <v>97</v>
      </c>
      <c r="E5168" t="s">
        <v>132</v>
      </c>
      <c r="F5168" t="s">
        <v>15083</v>
      </c>
      <c r="G5168" t="s">
        <v>149</v>
      </c>
      <c r="H5168" t="s">
        <v>135</v>
      </c>
      <c r="I5168" t="s">
        <v>136</v>
      </c>
      <c r="J5168" t="s">
        <v>137</v>
      </c>
      <c r="K5168" t="s">
        <v>138</v>
      </c>
      <c r="L5168" t="s">
        <v>15084</v>
      </c>
      <c r="M5168" t="s">
        <v>15085</v>
      </c>
      <c r="N5168">
        <v>2.3833333329999999</v>
      </c>
      <c r="O5168">
        <v>0</v>
      </c>
      <c r="P5168">
        <v>1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1.6057190412186753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1.6057190412186753</v>
      </c>
    </row>
    <row r="5169" spans="1:31" x14ac:dyDescent="0.25">
      <c r="A5169">
        <v>2381562</v>
      </c>
      <c r="B5169">
        <v>1</v>
      </c>
      <c r="C5169" t="s">
        <v>81</v>
      </c>
      <c r="D5169" t="s">
        <v>120</v>
      </c>
      <c r="E5169" t="s">
        <v>132</v>
      </c>
      <c r="F5169" t="s">
        <v>15086</v>
      </c>
      <c r="G5169" t="s">
        <v>145</v>
      </c>
      <c r="H5169" t="s">
        <v>135</v>
      </c>
      <c r="I5169" t="s">
        <v>136</v>
      </c>
      <c r="J5169" t="s">
        <v>137</v>
      </c>
      <c r="K5169" t="s">
        <v>138</v>
      </c>
      <c r="L5169" t="s">
        <v>15087</v>
      </c>
      <c r="M5169" t="s">
        <v>15088</v>
      </c>
      <c r="N5169">
        <v>1.892222222</v>
      </c>
      <c r="O5169">
        <v>0</v>
      </c>
      <c r="P5169">
        <v>1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6.5800222077333326E-2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6.5800222077333326E-2</v>
      </c>
    </row>
    <row r="5170" spans="1:31" x14ac:dyDescent="0.25">
      <c r="A5170">
        <v>2381586</v>
      </c>
      <c r="B5170">
        <v>1</v>
      </c>
      <c r="C5170" t="s">
        <v>80</v>
      </c>
      <c r="D5170" t="s">
        <v>110</v>
      </c>
      <c r="E5170" t="s">
        <v>132</v>
      </c>
      <c r="F5170" t="s">
        <v>15089</v>
      </c>
      <c r="G5170" t="s">
        <v>149</v>
      </c>
      <c r="H5170" t="s">
        <v>135</v>
      </c>
      <c r="I5170" t="s">
        <v>136</v>
      </c>
      <c r="J5170" t="s">
        <v>137</v>
      </c>
      <c r="K5170" t="s">
        <v>138</v>
      </c>
      <c r="L5170" t="s">
        <v>15090</v>
      </c>
      <c r="M5170" t="s">
        <v>15091</v>
      </c>
      <c r="N5170">
        <v>0.93861111100000005</v>
      </c>
      <c r="O5170">
        <v>0</v>
      </c>
      <c r="P5170">
        <v>1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3.46368204882E-2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3.46368204882E-2</v>
      </c>
    </row>
    <row r="5171" spans="1:31" x14ac:dyDescent="0.25">
      <c r="A5171">
        <v>2381598</v>
      </c>
      <c r="B5171">
        <v>1</v>
      </c>
      <c r="C5171" t="s">
        <v>80</v>
      </c>
      <c r="D5171" t="s">
        <v>106</v>
      </c>
      <c r="E5171" t="s">
        <v>155</v>
      </c>
      <c r="F5171" t="s">
        <v>15092</v>
      </c>
      <c r="G5171" t="s">
        <v>161</v>
      </c>
      <c r="H5171" t="s">
        <v>135</v>
      </c>
      <c r="I5171" t="s">
        <v>136</v>
      </c>
      <c r="J5171" t="s">
        <v>137</v>
      </c>
      <c r="K5171" t="s">
        <v>138</v>
      </c>
      <c r="L5171" t="s">
        <v>15093</v>
      </c>
      <c r="M5171" t="s">
        <v>15094</v>
      </c>
      <c r="N5171">
        <v>0.40833333300000002</v>
      </c>
      <c r="O5171">
        <v>0</v>
      </c>
      <c r="P5171">
        <v>35</v>
      </c>
      <c r="Q5171">
        <v>0</v>
      </c>
      <c r="R5171">
        <v>1</v>
      </c>
      <c r="S5171">
        <v>0</v>
      </c>
      <c r="T5171">
        <v>4</v>
      </c>
      <c r="U5171">
        <v>0</v>
      </c>
      <c r="V5171">
        <v>0</v>
      </c>
      <c r="W5171">
        <v>0</v>
      </c>
      <c r="X5171">
        <v>3.0937475063987669</v>
      </c>
      <c r="Y5171">
        <v>0</v>
      </c>
      <c r="Z5171">
        <v>9.171066923771666E-2</v>
      </c>
      <c r="AA5171">
        <v>0</v>
      </c>
      <c r="AB5171">
        <v>1.0213265160032501</v>
      </c>
      <c r="AC5171">
        <v>0</v>
      </c>
      <c r="AD5171">
        <v>0</v>
      </c>
      <c r="AE5171">
        <v>4.2067846916397338</v>
      </c>
    </row>
    <row r="5172" spans="1:31" x14ac:dyDescent="0.25">
      <c r="A5172">
        <v>2381614</v>
      </c>
      <c r="B5172">
        <v>1</v>
      </c>
      <c r="C5172" t="s">
        <v>80</v>
      </c>
      <c r="D5172" t="s">
        <v>84</v>
      </c>
      <c r="E5172" t="s">
        <v>155</v>
      </c>
      <c r="F5172" t="s">
        <v>15095</v>
      </c>
      <c r="G5172" t="s">
        <v>3916</v>
      </c>
      <c r="H5172" t="s">
        <v>135</v>
      </c>
      <c r="I5172" t="s">
        <v>136</v>
      </c>
      <c r="J5172" t="s">
        <v>137</v>
      </c>
      <c r="K5172" t="s">
        <v>138</v>
      </c>
      <c r="L5172" t="s">
        <v>15096</v>
      </c>
      <c r="M5172" t="s">
        <v>15097</v>
      </c>
      <c r="N5172">
        <v>0.73277777700000002</v>
      </c>
      <c r="O5172">
        <v>0</v>
      </c>
      <c r="P5172">
        <v>164</v>
      </c>
      <c r="Q5172">
        <v>0</v>
      </c>
      <c r="R5172">
        <v>0</v>
      </c>
      <c r="S5172">
        <v>0</v>
      </c>
      <c r="T5172">
        <v>18</v>
      </c>
      <c r="U5172">
        <v>0</v>
      </c>
      <c r="V5172">
        <v>0</v>
      </c>
      <c r="W5172">
        <v>0</v>
      </c>
      <c r="X5172">
        <v>27.802690814097495</v>
      </c>
      <c r="Y5172">
        <v>0</v>
      </c>
      <c r="Z5172">
        <v>0</v>
      </c>
      <c r="AA5172">
        <v>0</v>
      </c>
      <c r="AB5172">
        <v>16.156497641815502</v>
      </c>
      <c r="AC5172">
        <v>0</v>
      </c>
      <c r="AD5172">
        <v>0</v>
      </c>
      <c r="AE5172">
        <v>43.959188455912994</v>
      </c>
    </row>
    <row r="5173" spans="1:31" x14ac:dyDescent="0.25">
      <c r="A5173">
        <v>2381629</v>
      </c>
      <c r="B5173">
        <v>1</v>
      </c>
      <c r="C5173" t="s">
        <v>80</v>
      </c>
      <c r="D5173" t="s">
        <v>103</v>
      </c>
      <c r="E5173" t="s">
        <v>132</v>
      </c>
      <c r="F5173" t="s">
        <v>15098</v>
      </c>
      <c r="G5173" t="s">
        <v>149</v>
      </c>
      <c r="H5173" t="s">
        <v>135</v>
      </c>
      <c r="I5173" t="s">
        <v>136</v>
      </c>
      <c r="J5173" t="s">
        <v>137</v>
      </c>
      <c r="K5173" t="s">
        <v>138</v>
      </c>
      <c r="L5173" t="s">
        <v>15099</v>
      </c>
      <c r="M5173" t="s">
        <v>15100</v>
      </c>
      <c r="N5173">
        <v>1.0436111109999999</v>
      </c>
      <c r="O5173">
        <v>0</v>
      </c>
      <c r="P5173">
        <v>11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3.1119438827108494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3.1119438827108494</v>
      </c>
    </row>
    <row r="5174" spans="1:31" x14ac:dyDescent="0.25">
      <c r="A5174">
        <v>2381541</v>
      </c>
      <c r="B5174">
        <v>1</v>
      </c>
      <c r="C5174" t="s">
        <v>80</v>
      </c>
      <c r="D5174" t="s">
        <v>104</v>
      </c>
      <c r="E5174" t="s">
        <v>132</v>
      </c>
      <c r="F5174" t="s">
        <v>15101</v>
      </c>
      <c r="G5174" t="s">
        <v>149</v>
      </c>
      <c r="H5174" t="s">
        <v>135</v>
      </c>
      <c r="I5174" t="s">
        <v>136</v>
      </c>
      <c r="J5174" t="s">
        <v>137</v>
      </c>
      <c r="K5174" t="s">
        <v>138</v>
      </c>
      <c r="L5174" t="s">
        <v>15102</v>
      </c>
      <c r="M5174" t="s">
        <v>15103</v>
      </c>
      <c r="N5174">
        <v>4.5794444439999999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0.846345739662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0.846345739662</v>
      </c>
    </row>
    <row r="5175" spans="1:31" x14ac:dyDescent="0.25">
      <c r="A5175">
        <v>2381581</v>
      </c>
      <c r="B5175">
        <v>1</v>
      </c>
      <c r="C5175" t="s">
        <v>81</v>
      </c>
      <c r="D5175" t="s">
        <v>118</v>
      </c>
      <c r="E5175" t="s">
        <v>155</v>
      </c>
      <c r="F5175" t="s">
        <v>15104</v>
      </c>
      <c r="G5175" t="s">
        <v>172</v>
      </c>
      <c r="H5175" t="s">
        <v>135</v>
      </c>
      <c r="I5175" t="s">
        <v>136</v>
      </c>
      <c r="J5175" t="s">
        <v>3</v>
      </c>
      <c r="K5175" t="s">
        <v>138</v>
      </c>
      <c r="L5175" t="s">
        <v>15105</v>
      </c>
      <c r="M5175" t="s">
        <v>15106</v>
      </c>
      <c r="N5175">
        <v>1.5961111109999999</v>
      </c>
      <c r="O5175">
        <v>0</v>
      </c>
      <c r="P5175">
        <v>232</v>
      </c>
      <c r="Q5175">
        <v>0</v>
      </c>
      <c r="R5175">
        <v>0</v>
      </c>
      <c r="S5175">
        <v>0</v>
      </c>
      <c r="T5175">
        <v>81</v>
      </c>
      <c r="U5175">
        <v>0</v>
      </c>
      <c r="V5175">
        <v>1</v>
      </c>
      <c r="W5175">
        <v>0</v>
      </c>
      <c r="X5175">
        <v>77.078521659850082</v>
      </c>
      <c r="Y5175">
        <v>0</v>
      </c>
      <c r="Z5175">
        <v>0</v>
      </c>
      <c r="AA5175">
        <v>0</v>
      </c>
      <c r="AB5175">
        <v>63.356713675453165</v>
      </c>
      <c r="AC5175">
        <v>0</v>
      </c>
      <c r="AD5175">
        <v>7.4849405483783338</v>
      </c>
      <c r="AE5175">
        <v>147.92017588368159</v>
      </c>
    </row>
    <row r="5176" spans="1:31" x14ac:dyDescent="0.25">
      <c r="A5176">
        <v>2381610</v>
      </c>
      <c r="B5176">
        <v>1</v>
      </c>
      <c r="C5176" t="s">
        <v>80</v>
      </c>
      <c r="D5176" t="s">
        <v>92</v>
      </c>
      <c r="E5176" t="s">
        <v>132</v>
      </c>
      <c r="F5176" t="s">
        <v>8024</v>
      </c>
      <c r="G5176" t="s">
        <v>145</v>
      </c>
      <c r="H5176" t="s">
        <v>135</v>
      </c>
      <c r="I5176" t="s">
        <v>136</v>
      </c>
      <c r="J5176" t="s">
        <v>137</v>
      </c>
      <c r="K5176" t="s">
        <v>138</v>
      </c>
      <c r="L5176" t="s">
        <v>15107</v>
      </c>
      <c r="M5176" t="s">
        <v>15108</v>
      </c>
      <c r="N5176">
        <v>2.5027777769999999</v>
      </c>
      <c r="O5176">
        <v>0</v>
      </c>
      <c r="P5176">
        <v>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</row>
    <row r="5177" spans="1:31" x14ac:dyDescent="0.25">
      <c r="A5177">
        <v>2381617</v>
      </c>
      <c r="B5177">
        <v>1</v>
      </c>
      <c r="C5177" t="s">
        <v>80</v>
      </c>
      <c r="D5177" t="s">
        <v>97</v>
      </c>
      <c r="E5177" t="s">
        <v>155</v>
      </c>
      <c r="F5177" t="s">
        <v>15109</v>
      </c>
      <c r="G5177" t="s">
        <v>203</v>
      </c>
      <c r="H5177" t="s">
        <v>135</v>
      </c>
      <c r="I5177" t="s">
        <v>136</v>
      </c>
      <c r="J5177" t="s">
        <v>137</v>
      </c>
      <c r="K5177" t="s">
        <v>138</v>
      </c>
      <c r="L5177" t="s">
        <v>15110</v>
      </c>
      <c r="M5177" t="s">
        <v>15111</v>
      </c>
      <c r="N5177">
        <v>1.7413888879999999</v>
      </c>
      <c r="O5177">
        <v>0</v>
      </c>
      <c r="P5177">
        <v>96</v>
      </c>
      <c r="Q5177">
        <v>0</v>
      </c>
      <c r="R5177">
        <v>2</v>
      </c>
      <c r="S5177">
        <v>0</v>
      </c>
      <c r="T5177">
        <v>10</v>
      </c>
      <c r="U5177">
        <v>0</v>
      </c>
      <c r="V5177">
        <v>0</v>
      </c>
      <c r="W5177">
        <v>0</v>
      </c>
      <c r="X5177">
        <v>57.195506108119361</v>
      </c>
      <c r="Y5177">
        <v>0</v>
      </c>
      <c r="Z5177">
        <v>0.12913807164480834</v>
      </c>
      <c r="AA5177">
        <v>0</v>
      </c>
      <c r="AB5177">
        <v>13.464387555044068</v>
      </c>
      <c r="AC5177">
        <v>0</v>
      </c>
      <c r="AD5177">
        <v>0</v>
      </c>
      <c r="AE5177">
        <v>70.789031734808233</v>
      </c>
    </row>
    <row r="5178" spans="1:31" x14ac:dyDescent="0.25">
      <c r="A5178">
        <v>2381296</v>
      </c>
      <c r="B5178">
        <v>1</v>
      </c>
      <c r="C5178" t="s">
        <v>80</v>
      </c>
      <c r="D5178" t="s">
        <v>95</v>
      </c>
      <c r="E5178" t="s">
        <v>170</v>
      </c>
      <c r="F5178" t="s">
        <v>15112</v>
      </c>
      <c r="G5178" t="s">
        <v>172</v>
      </c>
      <c r="H5178" t="s">
        <v>135</v>
      </c>
      <c r="I5178" t="s">
        <v>136</v>
      </c>
      <c r="J5178" t="s">
        <v>137</v>
      </c>
      <c r="K5178" t="s">
        <v>138</v>
      </c>
      <c r="L5178" t="s">
        <v>15113</v>
      </c>
      <c r="M5178" t="s">
        <v>15114</v>
      </c>
      <c r="N5178">
        <v>5.4680555550000003</v>
      </c>
      <c r="O5178">
        <v>0</v>
      </c>
      <c r="P5178">
        <v>21</v>
      </c>
      <c r="Q5178">
        <v>0</v>
      </c>
      <c r="R5178">
        <v>0</v>
      </c>
      <c r="S5178">
        <v>0</v>
      </c>
      <c r="T5178">
        <v>4</v>
      </c>
      <c r="U5178">
        <v>0</v>
      </c>
      <c r="V5178">
        <v>0</v>
      </c>
      <c r="W5178">
        <v>0</v>
      </c>
      <c r="X5178">
        <v>25.781624952260877</v>
      </c>
      <c r="Y5178">
        <v>0</v>
      </c>
      <c r="Z5178">
        <v>0</v>
      </c>
      <c r="AA5178">
        <v>0</v>
      </c>
      <c r="AB5178">
        <v>12.614559139173656</v>
      </c>
      <c r="AC5178">
        <v>0</v>
      </c>
      <c r="AD5178">
        <v>0</v>
      </c>
      <c r="AE5178">
        <v>38.396184091434534</v>
      </c>
    </row>
    <row r="5179" spans="1:31" x14ac:dyDescent="0.25">
      <c r="A5179">
        <v>2381314</v>
      </c>
      <c r="B5179">
        <v>1</v>
      </c>
      <c r="C5179" t="s">
        <v>80</v>
      </c>
      <c r="D5179" t="s">
        <v>94</v>
      </c>
      <c r="E5179" t="s">
        <v>132</v>
      </c>
      <c r="F5179" t="s">
        <v>15115</v>
      </c>
      <c r="G5179" t="s">
        <v>134</v>
      </c>
      <c r="H5179" t="s">
        <v>135</v>
      </c>
      <c r="I5179" t="s">
        <v>136</v>
      </c>
      <c r="J5179" t="s">
        <v>137</v>
      </c>
      <c r="K5179" t="s">
        <v>138</v>
      </c>
      <c r="L5179" t="s">
        <v>15116</v>
      </c>
      <c r="M5179" t="s">
        <v>15117</v>
      </c>
      <c r="N5179">
        <v>9.7641666659999995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1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14.180982215817602</v>
      </c>
      <c r="AC5179">
        <v>0</v>
      </c>
      <c r="AD5179">
        <v>0</v>
      </c>
      <c r="AE5179">
        <v>14.180982215817602</v>
      </c>
    </row>
    <row r="5180" spans="1:31" x14ac:dyDescent="0.25">
      <c r="A5180">
        <v>2381370</v>
      </c>
      <c r="B5180">
        <v>1</v>
      </c>
      <c r="C5180" t="s">
        <v>80</v>
      </c>
      <c r="D5180" t="s">
        <v>83</v>
      </c>
      <c r="E5180" t="s">
        <v>155</v>
      </c>
      <c r="F5180" t="s">
        <v>15118</v>
      </c>
      <c r="G5180" t="s">
        <v>292</v>
      </c>
      <c r="H5180" t="s">
        <v>135</v>
      </c>
      <c r="I5180" t="s">
        <v>136</v>
      </c>
      <c r="J5180" t="s">
        <v>137</v>
      </c>
      <c r="K5180" t="s">
        <v>294</v>
      </c>
      <c r="L5180" t="s">
        <v>15018</v>
      </c>
      <c r="M5180" t="s">
        <v>15119</v>
      </c>
      <c r="N5180">
        <v>3.9244444440000001</v>
      </c>
      <c r="O5180">
        <v>0</v>
      </c>
      <c r="P5180">
        <v>149</v>
      </c>
      <c r="Q5180">
        <v>0</v>
      </c>
      <c r="R5180">
        <v>0</v>
      </c>
      <c r="S5180">
        <v>0</v>
      </c>
      <c r="T5180">
        <v>3</v>
      </c>
      <c r="U5180">
        <v>0</v>
      </c>
      <c r="V5180">
        <v>0</v>
      </c>
      <c r="W5180">
        <v>0</v>
      </c>
      <c r="X5180">
        <v>121.95421474468247</v>
      </c>
      <c r="Y5180">
        <v>0</v>
      </c>
      <c r="Z5180">
        <v>0</v>
      </c>
      <c r="AA5180">
        <v>0</v>
      </c>
      <c r="AB5180">
        <v>2.8010589957077334</v>
      </c>
      <c r="AC5180">
        <v>0</v>
      </c>
      <c r="AD5180">
        <v>0</v>
      </c>
      <c r="AE5180">
        <v>124.75527374039021</v>
      </c>
    </row>
    <row r="5181" spans="1:31" x14ac:dyDescent="0.25">
      <c r="A5181">
        <v>2381399</v>
      </c>
      <c r="B5181">
        <v>1</v>
      </c>
      <c r="C5181" t="s">
        <v>80</v>
      </c>
      <c r="D5181" t="s">
        <v>97</v>
      </c>
      <c r="E5181" t="s">
        <v>132</v>
      </c>
      <c r="F5181" t="s">
        <v>15120</v>
      </c>
      <c r="G5181" t="s">
        <v>149</v>
      </c>
      <c r="H5181" t="s">
        <v>135</v>
      </c>
      <c r="I5181" t="s">
        <v>136</v>
      </c>
      <c r="J5181" t="s">
        <v>137</v>
      </c>
      <c r="K5181" t="s">
        <v>138</v>
      </c>
      <c r="L5181" t="s">
        <v>15121</v>
      </c>
      <c r="M5181" t="s">
        <v>15122</v>
      </c>
      <c r="N5181">
        <v>2.798333333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0.18507605858987497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0.18507605858987497</v>
      </c>
    </row>
    <row r="5182" spans="1:31" x14ac:dyDescent="0.25">
      <c r="A5182">
        <v>2381464</v>
      </c>
      <c r="B5182">
        <v>1</v>
      </c>
      <c r="C5182" t="s">
        <v>80</v>
      </c>
      <c r="D5182" t="s">
        <v>98</v>
      </c>
      <c r="E5182" t="s">
        <v>155</v>
      </c>
      <c r="F5182" t="s">
        <v>15123</v>
      </c>
      <c r="G5182" t="s">
        <v>157</v>
      </c>
      <c r="H5182" t="s">
        <v>135</v>
      </c>
      <c r="I5182" t="s">
        <v>136</v>
      </c>
      <c r="J5182" t="s">
        <v>137</v>
      </c>
      <c r="K5182" t="s">
        <v>138</v>
      </c>
      <c r="L5182" t="s">
        <v>15124</v>
      </c>
      <c r="M5182" t="s">
        <v>15125</v>
      </c>
      <c r="N5182">
        <v>2.16</v>
      </c>
      <c r="O5182">
        <v>0</v>
      </c>
      <c r="P5182">
        <v>7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6.1263361356270254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6.1263361356270254</v>
      </c>
    </row>
    <row r="5183" spans="1:31" x14ac:dyDescent="0.25">
      <c r="A5183">
        <v>2381481</v>
      </c>
      <c r="B5183">
        <v>1</v>
      </c>
      <c r="C5183" t="s">
        <v>80</v>
      </c>
      <c r="D5183" t="s">
        <v>96</v>
      </c>
      <c r="E5183" t="s">
        <v>155</v>
      </c>
      <c r="F5183" t="s">
        <v>15126</v>
      </c>
      <c r="G5183" t="s">
        <v>203</v>
      </c>
      <c r="H5183" t="s">
        <v>135</v>
      </c>
      <c r="I5183" t="s">
        <v>136</v>
      </c>
      <c r="J5183" t="s">
        <v>137</v>
      </c>
      <c r="K5183" t="s">
        <v>138</v>
      </c>
      <c r="L5183" t="s">
        <v>15127</v>
      </c>
      <c r="M5183" t="s">
        <v>15128</v>
      </c>
      <c r="N5183">
        <v>0.80416666599999997</v>
      </c>
      <c r="O5183">
        <v>0</v>
      </c>
      <c r="P5183">
        <v>46</v>
      </c>
      <c r="Q5183">
        <v>0</v>
      </c>
      <c r="R5183">
        <v>0</v>
      </c>
      <c r="S5183">
        <v>0</v>
      </c>
      <c r="T5183">
        <v>14</v>
      </c>
      <c r="U5183">
        <v>0</v>
      </c>
      <c r="V5183">
        <v>0</v>
      </c>
      <c r="W5183">
        <v>0</v>
      </c>
      <c r="X5183">
        <v>34.329270884186244</v>
      </c>
      <c r="Y5183">
        <v>0</v>
      </c>
      <c r="Z5183">
        <v>0</v>
      </c>
      <c r="AA5183">
        <v>0</v>
      </c>
      <c r="AB5183">
        <v>46.723468568115621</v>
      </c>
      <c r="AC5183">
        <v>0</v>
      </c>
      <c r="AD5183">
        <v>0</v>
      </c>
      <c r="AE5183">
        <v>81.052739452301864</v>
      </c>
    </row>
    <row r="5184" spans="1:31" x14ac:dyDescent="0.25">
      <c r="A5184">
        <v>2381563</v>
      </c>
      <c r="B5184">
        <v>1</v>
      </c>
      <c r="C5184" t="s">
        <v>80</v>
      </c>
      <c r="D5184" t="s">
        <v>94</v>
      </c>
      <c r="E5184" t="s">
        <v>155</v>
      </c>
      <c r="F5184" t="s">
        <v>15129</v>
      </c>
      <c r="G5184" t="s">
        <v>172</v>
      </c>
      <c r="H5184" t="s">
        <v>135</v>
      </c>
      <c r="I5184" t="s">
        <v>136</v>
      </c>
      <c r="J5184" t="s">
        <v>3</v>
      </c>
      <c r="K5184" t="s">
        <v>138</v>
      </c>
      <c r="L5184" t="s">
        <v>15130</v>
      </c>
      <c r="M5184" t="s">
        <v>15131</v>
      </c>
      <c r="N5184">
        <v>1.6074999999999999</v>
      </c>
      <c r="O5184">
        <v>0</v>
      </c>
      <c r="P5184">
        <v>181</v>
      </c>
      <c r="Q5184">
        <v>0</v>
      </c>
      <c r="R5184">
        <v>0</v>
      </c>
      <c r="S5184">
        <v>0</v>
      </c>
      <c r="T5184">
        <v>12</v>
      </c>
      <c r="U5184">
        <v>0</v>
      </c>
      <c r="V5184">
        <v>0</v>
      </c>
      <c r="W5184">
        <v>0</v>
      </c>
      <c r="X5184">
        <v>63.732814004308501</v>
      </c>
      <c r="Y5184">
        <v>0</v>
      </c>
      <c r="Z5184">
        <v>0</v>
      </c>
      <c r="AA5184">
        <v>0</v>
      </c>
      <c r="AB5184">
        <v>26.483225609388491</v>
      </c>
      <c r="AC5184">
        <v>0</v>
      </c>
      <c r="AD5184">
        <v>0</v>
      </c>
      <c r="AE5184">
        <v>90.216039613696992</v>
      </c>
    </row>
    <row r="5185" spans="1:31" x14ac:dyDescent="0.25">
      <c r="A5185">
        <v>2381601</v>
      </c>
      <c r="B5185">
        <v>1</v>
      </c>
      <c r="C5185" t="s">
        <v>80</v>
      </c>
      <c r="D5185" t="s">
        <v>92</v>
      </c>
      <c r="E5185" t="s">
        <v>132</v>
      </c>
      <c r="F5185" t="s">
        <v>15132</v>
      </c>
      <c r="G5185" t="s">
        <v>149</v>
      </c>
      <c r="H5185" t="s">
        <v>135</v>
      </c>
      <c r="I5185" t="s">
        <v>136</v>
      </c>
      <c r="J5185" t="s">
        <v>137</v>
      </c>
      <c r="K5185" t="s">
        <v>138</v>
      </c>
      <c r="L5185" t="s">
        <v>15133</v>
      </c>
      <c r="M5185" t="s">
        <v>15134</v>
      </c>
      <c r="N5185">
        <v>3.5566666659999999</v>
      </c>
      <c r="O5185">
        <v>0</v>
      </c>
      <c r="P5185">
        <v>1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</row>
    <row r="5186" spans="1:31" x14ac:dyDescent="0.25">
      <c r="A5186">
        <v>2381603</v>
      </c>
      <c r="B5186">
        <v>1</v>
      </c>
      <c r="C5186" t="s">
        <v>81</v>
      </c>
      <c r="D5186" t="s">
        <v>128</v>
      </c>
      <c r="E5186" t="s">
        <v>132</v>
      </c>
      <c r="F5186" t="s">
        <v>15135</v>
      </c>
      <c r="G5186" t="s">
        <v>134</v>
      </c>
      <c r="H5186" t="s">
        <v>135</v>
      </c>
      <c r="I5186" t="s">
        <v>136</v>
      </c>
      <c r="J5186" t="s">
        <v>137</v>
      </c>
      <c r="K5186" t="s">
        <v>138</v>
      </c>
      <c r="L5186" t="s">
        <v>15136</v>
      </c>
      <c r="M5186" t="s">
        <v>15137</v>
      </c>
      <c r="N5186">
        <v>1.4727777769999999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0.29233659367370002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0.29233659367370002</v>
      </c>
    </row>
    <row r="5187" spans="1:31" x14ac:dyDescent="0.25">
      <c r="A5187">
        <v>2381620</v>
      </c>
      <c r="B5187">
        <v>1</v>
      </c>
      <c r="C5187" t="s">
        <v>80</v>
      </c>
      <c r="D5187" t="s">
        <v>105</v>
      </c>
      <c r="E5187" t="s">
        <v>132</v>
      </c>
      <c r="F5187" t="s">
        <v>15138</v>
      </c>
      <c r="G5187" t="s">
        <v>172</v>
      </c>
      <c r="H5187" t="s">
        <v>135</v>
      </c>
      <c r="I5187" t="s">
        <v>136</v>
      </c>
      <c r="J5187" t="s">
        <v>137</v>
      </c>
      <c r="K5187" t="s">
        <v>138</v>
      </c>
      <c r="L5187" t="s">
        <v>15139</v>
      </c>
      <c r="M5187" t="s">
        <v>15140</v>
      </c>
      <c r="N5187">
        <v>2.344166666</v>
      </c>
      <c r="O5187">
        <v>0</v>
      </c>
      <c r="P5187">
        <v>1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0.63154141316055001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0.63154141316055001</v>
      </c>
    </row>
    <row r="5188" spans="1:31" x14ac:dyDescent="0.25">
      <c r="A5188">
        <v>2381634</v>
      </c>
      <c r="B5188">
        <v>1</v>
      </c>
      <c r="C5188" t="s">
        <v>80</v>
      </c>
      <c r="D5188" t="s">
        <v>89</v>
      </c>
      <c r="E5188" t="s">
        <v>132</v>
      </c>
      <c r="F5188" t="s">
        <v>15141</v>
      </c>
      <c r="G5188" t="s">
        <v>145</v>
      </c>
      <c r="H5188" t="s">
        <v>135</v>
      </c>
      <c r="I5188" t="s">
        <v>136</v>
      </c>
      <c r="J5188" t="s">
        <v>137</v>
      </c>
      <c r="K5188" t="s">
        <v>138</v>
      </c>
      <c r="L5188" t="s">
        <v>15142</v>
      </c>
      <c r="M5188" t="s">
        <v>15143</v>
      </c>
      <c r="N5188">
        <v>1.9613888880000001</v>
      </c>
      <c r="O5188">
        <v>0</v>
      </c>
      <c r="P5188">
        <v>1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0.53331954383375002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0.53331954383375002</v>
      </c>
    </row>
    <row r="5189" spans="1:31" x14ac:dyDescent="0.25">
      <c r="A5189">
        <v>2381647</v>
      </c>
      <c r="B5189">
        <v>1</v>
      </c>
      <c r="C5189" t="s">
        <v>80</v>
      </c>
      <c r="D5189" t="s">
        <v>104</v>
      </c>
      <c r="E5189" t="s">
        <v>132</v>
      </c>
      <c r="F5189" t="s">
        <v>15144</v>
      </c>
      <c r="G5189" t="s">
        <v>149</v>
      </c>
      <c r="H5189" t="s">
        <v>135</v>
      </c>
      <c r="I5189" t="s">
        <v>136</v>
      </c>
      <c r="J5189" t="s">
        <v>137</v>
      </c>
      <c r="K5189" t="s">
        <v>138</v>
      </c>
      <c r="L5189" t="s">
        <v>15145</v>
      </c>
      <c r="M5189" t="s">
        <v>15146</v>
      </c>
      <c r="N5189">
        <v>1.6541666660000001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1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4.7490424314940007</v>
      </c>
      <c r="AC5189">
        <v>0</v>
      </c>
      <c r="AD5189">
        <v>0</v>
      </c>
      <c r="AE5189">
        <v>4.7490424314940007</v>
      </c>
    </row>
    <row r="5190" spans="1:31" x14ac:dyDescent="0.25">
      <c r="A5190">
        <v>2381648</v>
      </c>
      <c r="B5190">
        <v>1</v>
      </c>
      <c r="C5190" t="s">
        <v>80</v>
      </c>
      <c r="D5190" t="s">
        <v>85</v>
      </c>
      <c r="E5190" t="s">
        <v>132</v>
      </c>
      <c r="F5190" t="s">
        <v>15147</v>
      </c>
      <c r="G5190" t="s">
        <v>149</v>
      </c>
      <c r="H5190" t="s">
        <v>135</v>
      </c>
      <c r="I5190" t="s">
        <v>136</v>
      </c>
      <c r="J5190" t="s">
        <v>137</v>
      </c>
      <c r="K5190" t="s">
        <v>138</v>
      </c>
      <c r="L5190" t="s">
        <v>15148</v>
      </c>
      <c r="M5190" t="s">
        <v>15149</v>
      </c>
      <c r="N5190">
        <v>1.1602777769999999</v>
      </c>
      <c r="O5190">
        <v>0</v>
      </c>
      <c r="P5190">
        <v>2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1.0532336748524167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1.0532336748524167</v>
      </c>
    </row>
    <row r="5191" spans="1:31" x14ac:dyDescent="0.25">
      <c r="A5191">
        <v>2381662</v>
      </c>
      <c r="B5191">
        <v>1</v>
      </c>
      <c r="C5191" t="s">
        <v>80</v>
      </c>
      <c r="D5191" t="s">
        <v>105</v>
      </c>
      <c r="E5191" t="s">
        <v>132</v>
      </c>
      <c r="F5191" t="s">
        <v>15150</v>
      </c>
      <c r="G5191" t="s">
        <v>149</v>
      </c>
      <c r="H5191" t="s">
        <v>135</v>
      </c>
      <c r="I5191" t="s">
        <v>136</v>
      </c>
      <c r="J5191" t="s">
        <v>137</v>
      </c>
      <c r="K5191" t="s">
        <v>138</v>
      </c>
      <c r="L5191" t="s">
        <v>15151</v>
      </c>
      <c r="M5191" t="s">
        <v>15152</v>
      </c>
      <c r="N5191">
        <v>1.1411111110000001</v>
      </c>
      <c r="O5191">
        <v>0</v>
      </c>
      <c r="P5191">
        <v>1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0.36394522547386671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0.36394522547386671</v>
      </c>
    </row>
    <row r="5192" spans="1:31" x14ac:dyDescent="0.25">
      <c r="A5192">
        <v>2381663</v>
      </c>
      <c r="B5192">
        <v>1</v>
      </c>
      <c r="C5192" t="s">
        <v>80</v>
      </c>
      <c r="D5192" t="s">
        <v>83</v>
      </c>
      <c r="E5192" t="s">
        <v>132</v>
      </c>
      <c r="F5192" t="s">
        <v>15153</v>
      </c>
      <c r="G5192" t="s">
        <v>145</v>
      </c>
      <c r="H5192" t="s">
        <v>135</v>
      </c>
      <c r="I5192" t="s">
        <v>136</v>
      </c>
      <c r="J5192" t="s">
        <v>137</v>
      </c>
      <c r="K5192" t="s">
        <v>138</v>
      </c>
      <c r="L5192" t="s">
        <v>15154</v>
      </c>
      <c r="M5192" t="s">
        <v>15155</v>
      </c>
      <c r="N5192">
        <v>0.78916666599999996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2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4.7948138181475999</v>
      </c>
      <c r="AC5192">
        <v>0</v>
      </c>
      <c r="AD5192">
        <v>0</v>
      </c>
      <c r="AE5192">
        <v>4.7948138181475999</v>
      </c>
    </row>
    <row r="5193" spans="1:31" x14ac:dyDescent="0.25">
      <c r="A5193">
        <v>2381665</v>
      </c>
      <c r="B5193">
        <v>1</v>
      </c>
      <c r="C5193" t="s">
        <v>80</v>
      </c>
      <c r="D5193" t="s">
        <v>91</v>
      </c>
      <c r="E5193" t="s">
        <v>132</v>
      </c>
      <c r="F5193" t="s">
        <v>15156</v>
      </c>
      <c r="G5193" t="s">
        <v>149</v>
      </c>
      <c r="H5193" t="s">
        <v>135</v>
      </c>
      <c r="I5193" t="s">
        <v>136</v>
      </c>
      <c r="J5193" t="s">
        <v>137</v>
      </c>
      <c r="K5193" t="s">
        <v>138</v>
      </c>
      <c r="L5193" t="s">
        <v>15157</v>
      </c>
      <c r="M5193" t="s">
        <v>15158</v>
      </c>
      <c r="N5193">
        <v>0.42361111099999998</v>
      </c>
      <c r="O5193">
        <v>0</v>
      </c>
      <c r="P5193">
        <v>3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0.27263166480416667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0.27263166480416667</v>
      </c>
    </row>
    <row r="5194" spans="1:31" x14ac:dyDescent="0.25">
      <c r="A5194">
        <v>2381658</v>
      </c>
      <c r="B5194">
        <v>1</v>
      </c>
      <c r="C5194" t="s">
        <v>81</v>
      </c>
      <c r="D5194" t="s">
        <v>112</v>
      </c>
      <c r="E5194" t="s">
        <v>155</v>
      </c>
      <c r="F5194" t="s">
        <v>11597</v>
      </c>
      <c r="G5194" t="s">
        <v>203</v>
      </c>
      <c r="H5194" t="s">
        <v>135</v>
      </c>
      <c r="I5194" t="s">
        <v>136</v>
      </c>
      <c r="J5194" t="s">
        <v>137</v>
      </c>
      <c r="K5194" t="s">
        <v>138</v>
      </c>
      <c r="L5194" t="s">
        <v>15159</v>
      </c>
      <c r="M5194" t="s">
        <v>15160</v>
      </c>
      <c r="N5194">
        <v>3.0547222220000001</v>
      </c>
      <c r="O5194">
        <v>0</v>
      </c>
      <c r="P5194">
        <v>1</v>
      </c>
      <c r="Q5194">
        <v>0</v>
      </c>
      <c r="R5194">
        <v>6</v>
      </c>
      <c r="S5194">
        <v>0</v>
      </c>
      <c r="T5194">
        <v>10</v>
      </c>
      <c r="U5194">
        <v>0</v>
      </c>
      <c r="V5194">
        <v>0</v>
      </c>
      <c r="W5194">
        <v>0</v>
      </c>
      <c r="X5194">
        <v>12.897059133273302</v>
      </c>
      <c r="Y5194">
        <v>0</v>
      </c>
      <c r="Z5194">
        <v>30.941624800885339</v>
      </c>
      <c r="AA5194">
        <v>0</v>
      </c>
      <c r="AB5194">
        <v>18.914919911392872</v>
      </c>
      <c r="AC5194">
        <v>0</v>
      </c>
      <c r="AD5194">
        <v>0</v>
      </c>
      <c r="AE5194">
        <v>62.75360384555151</v>
      </c>
    </row>
    <row r="5195" spans="1:31" x14ac:dyDescent="0.25">
      <c r="A5195">
        <v>2381671</v>
      </c>
      <c r="B5195">
        <v>1</v>
      </c>
      <c r="C5195" t="s">
        <v>80</v>
      </c>
      <c r="D5195" t="s">
        <v>96</v>
      </c>
      <c r="E5195" t="s">
        <v>132</v>
      </c>
      <c r="F5195" t="s">
        <v>15161</v>
      </c>
      <c r="G5195" t="s">
        <v>149</v>
      </c>
      <c r="H5195" t="s">
        <v>135</v>
      </c>
      <c r="I5195" t="s">
        <v>136</v>
      </c>
      <c r="J5195" t="s">
        <v>137</v>
      </c>
      <c r="K5195" t="s">
        <v>138</v>
      </c>
      <c r="L5195" t="s">
        <v>15162</v>
      </c>
      <c r="M5195" t="s">
        <v>15163</v>
      </c>
      <c r="N5195">
        <v>1.55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</row>
    <row r="5196" spans="1:31" x14ac:dyDescent="0.25">
      <c r="A5196">
        <v>2381678</v>
      </c>
      <c r="B5196">
        <v>1</v>
      </c>
      <c r="C5196" t="s">
        <v>80</v>
      </c>
      <c r="D5196" t="s">
        <v>82</v>
      </c>
      <c r="E5196" t="s">
        <v>170</v>
      </c>
      <c r="F5196" t="s">
        <v>14992</v>
      </c>
      <c r="G5196" t="s">
        <v>646</v>
      </c>
      <c r="H5196" t="s">
        <v>135</v>
      </c>
      <c r="I5196" t="s">
        <v>136</v>
      </c>
      <c r="J5196" t="s">
        <v>137</v>
      </c>
      <c r="K5196" t="s">
        <v>138</v>
      </c>
      <c r="L5196" t="s">
        <v>15164</v>
      </c>
      <c r="M5196" t="s">
        <v>15165</v>
      </c>
      <c r="N5196">
        <v>0.86305555499999997</v>
      </c>
      <c r="O5196">
        <v>0</v>
      </c>
      <c r="P5196">
        <v>92</v>
      </c>
      <c r="Q5196">
        <v>0</v>
      </c>
      <c r="R5196">
        <v>0</v>
      </c>
      <c r="S5196">
        <v>0</v>
      </c>
      <c r="T5196">
        <v>15</v>
      </c>
      <c r="U5196">
        <v>0</v>
      </c>
      <c r="V5196">
        <v>0</v>
      </c>
      <c r="W5196">
        <v>0</v>
      </c>
      <c r="X5196">
        <v>17.824013178228114</v>
      </c>
      <c r="Y5196">
        <v>0</v>
      </c>
      <c r="Z5196">
        <v>0</v>
      </c>
      <c r="AA5196">
        <v>0</v>
      </c>
      <c r="AB5196">
        <v>16.236182084171997</v>
      </c>
      <c r="AC5196">
        <v>0</v>
      </c>
      <c r="AD5196">
        <v>0</v>
      </c>
      <c r="AE5196">
        <v>34.060195262400114</v>
      </c>
    </row>
    <row r="5197" spans="1:31" x14ac:dyDescent="0.25">
      <c r="A5197">
        <v>2381686</v>
      </c>
      <c r="B5197">
        <v>1</v>
      </c>
      <c r="C5197" t="s">
        <v>80</v>
      </c>
      <c r="D5197" t="s">
        <v>94</v>
      </c>
      <c r="E5197" t="s">
        <v>155</v>
      </c>
      <c r="F5197" t="s">
        <v>15166</v>
      </c>
      <c r="G5197" t="s">
        <v>172</v>
      </c>
      <c r="H5197" t="s">
        <v>135</v>
      </c>
      <c r="I5197" t="s">
        <v>136</v>
      </c>
      <c r="J5197" t="s">
        <v>3</v>
      </c>
      <c r="K5197" t="s">
        <v>138</v>
      </c>
      <c r="L5197" t="s">
        <v>15167</v>
      </c>
      <c r="M5197" t="s">
        <v>15168</v>
      </c>
      <c r="N5197">
        <v>2.179444444</v>
      </c>
      <c r="O5197">
        <v>0</v>
      </c>
      <c r="P5197">
        <v>114</v>
      </c>
      <c r="Q5197">
        <v>0</v>
      </c>
      <c r="R5197">
        <v>0</v>
      </c>
      <c r="S5197">
        <v>0</v>
      </c>
      <c r="T5197">
        <v>20</v>
      </c>
      <c r="U5197">
        <v>0</v>
      </c>
      <c r="V5197">
        <v>0</v>
      </c>
      <c r="W5197">
        <v>0</v>
      </c>
      <c r="X5197">
        <v>51.690837369418325</v>
      </c>
      <c r="Y5197">
        <v>0</v>
      </c>
      <c r="Z5197">
        <v>0</v>
      </c>
      <c r="AA5197">
        <v>0</v>
      </c>
      <c r="AB5197">
        <v>31.768206158433546</v>
      </c>
      <c r="AC5197">
        <v>0</v>
      </c>
      <c r="AD5197">
        <v>0</v>
      </c>
      <c r="AE5197">
        <v>83.459043527851875</v>
      </c>
    </row>
    <row r="5198" spans="1:31" x14ac:dyDescent="0.25">
      <c r="A5198">
        <v>2381687</v>
      </c>
      <c r="B5198">
        <v>1</v>
      </c>
      <c r="C5198" t="s">
        <v>80</v>
      </c>
      <c r="D5198" t="s">
        <v>101</v>
      </c>
      <c r="E5198" t="s">
        <v>155</v>
      </c>
      <c r="F5198" t="s">
        <v>15169</v>
      </c>
      <c r="G5198" t="s">
        <v>161</v>
      </c>
      <c r="H5198" t="s">
        <v>135</v>
      </c>
      <c r="I5198" t="s">
        <v>136</v>
      </c>
      <c r="J5198" t="s">
        <v>137</v>
      </c>
      <c r="K5198" t="s">
        <v>138</v>
      </c>
      <c r="L5198" t="s">
        <v>15170</v>
      </c>
      <c r="M5198" t="s">
        <v>15171</v>
      </c>
      <c r="N5198">
        <v>1.1427777770000001</v>
      </c>
      <c r="O5198">
        <v>0</v>
      </c>
      <c r="P5198">
        <v>81</v>
      </c>
      <c r="Q5198">
        <v>0</v>
      </c>
      <c r="R5198">
        <v>1</v>
      </c>
      <c r="S5198">
        <v>0</v>
      </c>
      <c r="T5198">
        <v>11</v>
      </c>
      <c r="U5198">
        <v>0</v>
      </c>
      <c r="V5198">
        <v>0</v>
      </c>
      <c r="W5198">
        <v>0</v>
      </c>
      <c r="X5198">
        <v>22.834976656917835</v>
      </c>
      <c r="Y5198">
        <v>0</v>
      </c>
      <c r="Z5198">
        <v>3.2529242747082998</v>
      </c>
      <c r="AA5198">
        <v>0</v>
      </c>
      <c r="AB5198">
        <v>8.6671918138858004</v>
      </c>
      <c r="AC5198">
        <v>0</v>
      </c>
      <c r="AD5198">
        <v>0</v>
      </c>
      <c r="AE5198">
        <v>34.755092745511931</v>
      </c>
    </row>
    <row r="5199" spans="1:31" x14ac:dyDescent="0.25">
      <c r="A5199">
        <v>2381691</v>
      </c>
      <c r="B5199">
        <v>1</v>
      </c>
      <c r="C5199" t="s">
        <v>80</v>
      </c>
      <c r="D5199" t="s">
        <v>82</v>
      </c>
      <c r="E5199" t="s">
        <v>170</v>
      </c>
      <c r="F5199" t="s">
        <v>278</v>
      </c>
      <c r="G5199" t="s">
        <v>203</v>
      </c>
      <c r="H5199" t="s">
        <v>135</v>
      </c>
      <c r="I5199" t="s">
        <v>136</v>
      </c>
      <c r="J5199" t="s">
        <v>137</v>
      </c>
      <c r="K5199" t="s">
        <v>138</v>
      </c>
      <c r="L5199" t="s">
        <v>15172</v>
      </c>
      <c r="M5199" t="s">
        <v>15173</v>
      </c>
      <c r="N5199">
        <v>1.101388888</v>
      </c>
      <c r="O5199">
        <v>0</v>
      </c>
      <c r="P5199">
        <v>1</v>
      </c>
      <c r="Q5199">
        <v>0</v>
      </c>
      <c r="R5199">
        <v>0</v>
      </c>
      <c r="S5199">
        <v>0</v>
      </c>
      <c r="T5199">
        <v>25</v>
      </c>
      <c r="U5199">
        <v>0</v>
      </c>
      <c r="V5199">
        <v>0</v>
      </c>
      <c r="W5199">
        <v>0</v>
      </c>
      <c r="X5199">
        <v>0.28452382668187498</v>
      </c>
      <c r="Y5199">
        <v>0</v>
      </c>
      <c r="Z5199">
        <v>0</v>
      </c>
      <c r="AA5199">
        <v>0</v>
      </c>
      <c r="AB5199">
        <v>28.585939341726323</v>
      </c>
      <c r="AC5199">
        <v>0</v>
      </c>
      <c r="AD5199">
        <v>0</v>
      </c>
      <c r="AE5199">
        <v>28.870463168408197</v>
      </c>
    </row>
    <row r="5200" spans="1:31" x14ac:dyDescent="0.25">
      <c r="A5200">
        <v>2381654</v>
      </c>
      <c r="B5200">
        <v>1</v>
      </c>
      <c r="C5200" t="s">
        <v>81</v>
      </c>
      <c r="D5200" t="s">
        <v>127</v>
      </c>
      <c r="E5200" t="s">
        <v>155</v>
      </c>
      <c r="F5200" t="s">
        <v>15174</v>
      </c>
      <c r="G5200" t="s">
        <v>157</v>
      </c>
      <c r="H5200" t="s">
        <v>135</v>
      </c>
      <c r="I5200" t="s">
        <v>136</v>
      </c>
      <c r="J5200" t="s">
        <v>137</v>
      </c>
      <c r="K5200" t="s">
        <v>138</v>
      </c>
      <c r="L5200" t="s">
        <v>15175</v>
      </c>
      <c r="M5200" t="s">
        <v>15176</v>
      </c>
      <c r="N5200">
        <v>3.8447222220000001</v>
      </c>
      <c r="O5200">
        <v>0</v>
      </c>
      <c r="P5200">
        <v>31</v>
      </c>
      <c r="Q5200">
        <v>0</v>
      </c>
      <c r="R5200">
        <v>6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15.713884406797304</v>
      </c>
      <c r="Y5200">
        <v>0</v>
      </c>
      <c r="Z5200">
        <v>24.104268120320672</v>
      </c>
      <c r="AA5200">
        <v>0</v>
      </c>
      <c r="AB5200">
        <v>0</v>
      </c>
      <c r="AC5200">
        <v>0</v>
      </c>
      <c r="AD5200">
        <v>0</v>
      </c>
      <c r="AE5200">
        <v>39.818152527117974</v>
      </c>
    </row>
    <row r="5201" spans="1:31" x14ac:dyDescent="0.25">
      <c r="A5201">
        <v>2381697</v>
      </c>
      <c r="B5201">
        <v>1</v>
      </c>
      <c r="C5201" t="s">
        <v>80</v>
      </c>
      <c r="D5201" t="s">
        <v>82</v>
      </c>
      <c r="E5201" t="s">
        <v>170</v>
      </c>
      <c r="F5201" t="s">
        <v>272</v>
      </c>
      <c r="G5201" t="s">
        <v>203</v>
      </c>
      <c r="H5201" t="s">
        <v>135</v>
      </c>
      <c r="I5201" t="s">
        <v>136</v>
      </c>
      <c r="J5201" t="s">
        <v>137</v>
      </c>
      <c r="K5201" t="s">
        <v>138</v>
      </c>
      <c r="L5201" t="s">
        <v>15177</v>
      </c>
      <c r="M5201" t="s">
        <v>15178</v>
      </c>
      <c r="N5201">
        <v>2.4922222220000001</v>
      </c>
      <c r="O5201">
        <v>0</v>
      </c>
      <c r="P5201">
        <v>129</v>
      </c>
      <c r="Q5201">
        <v>0</v>
      </c>
      <c r="R5201">
        <v>0</v>
      </c>
      <c r="S5201">
        <v>0</v>
      </c>
      <c r="T5201">
        <v>38</v>
      </c>
      <c r="U5201">
        <v>0</v>
      </c>
      <c r="V5201">
        <v>0</v>
      </c>
      <c r="W5201">
        <v>0</v>
      </c>
      <c r="X5201">
        <v>68.418380764926042</v>
      </c>
      <c r="Y5201">
        <v>0</v>
      </c>
      <c r="Z5201">
        <v>0</v>
      </c>
      <c r="AA5201">
        <v>0</v>
      </c>
      <c r="AB5201">
        <v>47.64277396879028</v>
      </c>
      <c r="AC5201">
        <v>0</v>
      </c>
      <c r="AD5201">
        <v>0</v>
      </c>
      <c r="AE5201">
        <v>116.06115473371632</v>
      </c>
    </row>
    <row r="5202" spans="1:31" x14ac:dyDescent="0.25">
      <c r="A5202">
        <v>2381707</v>
      </c>
      <c r="B5202">
        <v>1</v>
      </c>
      <c r="C5202" t="s">
        <v>80</v>
      </c>
      <c r="D5202" t="s">
        <v>88</v>
      </c>
      <c r="E5202" t="s">
        <v>132</v>
      </c>
      <c r="F5202" t="s">
        <v>15179</v>
      </c>
      <c r="G5202" t="s">
        <v>145</v>
      </c>
      <c r="H5202" t="s">
        <v>135</v>
      </c>
      <c r="I5202" t="s">
        <v>136</v>
      </c>
      <c r="J5202" t="s">
        <v>137</v>
      </c>
      <c r="K5202" t="s">
        <v>138</v>
      </c>
      <c r="L5202" t="s">
        <v>15180</v>
      </c>
      <c r="M5202" t="s">
        <v>15181</v>
      </c>
      <c r="N5202">
        <v>1.1225000000000001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1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1.0583052130388253</v>
      </c>
      <c r="AC5202">
        <v>0</v>
      </c>
      <c r="AD5202">
        <v>0</v>
      </c>
      <c r="AE5202">
        <v>1.0583052130388253</v>
      </c>
    </row>
    <row r="5203" spans="1:31" x14ac:dyDescent="0.25">
      <c r="A5203">
        <v>2381720</v>
      </c>
      <c r="B5203">
        <v>1</v>
      </c>
      <c r="C5203" t="s">
        <v>81</v>
      </c>
      <c r="D5203" t="s">
        <v>122</v>
      </c>
      <c r="E5203" t="s">
        <v>155</v>
      </c>
      <c r="F5203" t="s">
        <v>8710</v>
      </c>
      <c r="G5203" t="s">
        <v>157</v>
      </c>
      <c r="H5203" t="s">
        <v>135</v>
      </c>
      <c r="I5203" t="s">
        <v>136</v>
      </c>
      <c r="J5203" t="s">
        <v>137</v>
      </c>
      <c r="K5203" t="s">
        <v>138</v>
      </c>
      <c r="L5203" t="s">
        <v>15182</v>
      </c>
      <c r="M5203" t="s">
        <v>15183</v>
      </c>
      <c r="N5203">
        <v>0.84055555500000001</v>
      </c>
      <c r="O5203">
        <v>0</v>
      </c>
      <c r="P5203">
        <v>171</v>
      </c>
      <c r="Q5203">
        <v>0</v>
      </c>
      <c r="R5203">
        <v>0</v>
      </c>
      <c r="S5203">
        <v>0</v>
      </c>
      <c r="T5203">
        <v>9</v>
      </c>
      <c r="U5203">
        <v>0</v>
      </c>
      <c r="V5203">
        <v>0</v>
      </c>
      <c r="W5203">
        <v>0</v>
      </c>
      <c r="X5203">
        <v>25.669437599790321</v>
      </c>
      <c r="Y5203">
        <v>0</v>
      </c>
      <c r="Z5203">
        <v>0</v>
      </c>
      <c r="AA5203">
        <v>0</v>
      </c>
      <c r="AB5203">
        <v>5.8298498440885345</v>
      </c>
      <c r="AC5203">
        <v>0</v>
      </c>
      <c r="AD5203">
        <v>0</v>
      </c>
      <c r="AE5203">
        <v>31.499287443878856</v>
      </c>
    </row>
    <row r="5204" spans="1:31" x14ac:dyDescent="0.25">
      <c r="A5204">
        <v>2381582</v>
      </c>
      <c r="B5204">
        <v>1</v>
      </c>
      <c r="C5204" t="s">
        <v>80</v>
      </c>
      <c r="D5204" t="s">
        <v>83</v>
      </c>
      <c r="E5204" t="s">
        <v>170</v>
      </c>
      <c r="F5204" t="s">
        <v>15184</v>
      </c>
      <c r="G5204" t="s">
        <v>161</v>
      </c>
      <c r="H5204" t="s">
        <v>135</v>
      </c>
      <c r="I5204" t="s">
        <v>136</v>
      </c>
      <c r="J5204" t="s">
        <v>137</v>
      </c>
      <c r="K5204" t="s">
        <v>138</v>
      </c>
      <c r="L5204" t="s">
        <v>15185</v>
      </c>
      <c r="M5204" t="s">
        <v>15186</v>
      </c>
      <c r="N5204">
        <v>2.0575000000000001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9</v>
      </c>
      <c r="U5204">
        <v>0</v>
      </c>
      <c r="V5204">
        <v>1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34.876102264730804</v>
      </c>
      <c r="AC5204">
        <v>0</v>
      </c>
      <c r="AD5204">
        <v>15.940322122801998</v>
      </c>
      <c r="AE5204">
        <v>50.816424387532805</v>
      </c>
    </row>
    <row r="5205" spans="1:31" x14ac:dyDescent="0.25">
      <c r="A5205">
        <v>2381715</v>
      </c>
      <c r="B5205">
        <v>1</v>
      </c>
      <c r="C5205" t="s">
        <v>80</v>
      </c>
      <c r="D5205" t="s">
        <v>83</v>
      </c>
      <c r="E5205" t="s">
        <v>132</v>
      </c>
      <c r="F5205" t="s">
        <v>15187</v>
      </c>
      <c r="G5205" t="s">
        <v>149</v>
      </c>
      <c r="H5205" t="s">
        <v>135</v>
      </c>
      <c r="I5205" t="s">
        <v>136</v>
      </c>
      <c r="J5205" t="s">
        <v>137</v>
      </c>
      <c r="K5205" t="s">
        <v>138</v>
      </c>
      <c r="L5205" t="s">
        <v>15188</v>
      </c>
      <c r="M5205" t="s">
        <v>15189</v>
      </c>
      <c r="N5205">
        <v>1.3063888880000001</v>
      </c>
      <c r="O5205">
        <v>0</v>
      </c>
      <c r="P5205">
        <v>2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0.56505291957416659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0.56505291957416659</v>
      </c>
    </row>
    <row r="5206" spans="1:31" x14ac:dyDescent="0.25">
      <c r="A5206">
        <v>2381764</v>
      </c>
      <c r="B5206">
        <v>1</v>
      </c>
      <c r="C5206" t="s">
        <v>81</v>
      </c>
      <c r="D5206" t="s">
        <v>117</v>
      </c>
      <c r="E5206" t="s">
        <v>132</v>
      </c>
      <c r="F5206" t="s">
        <v>15190</v>
      </c>
      <c r="G5206" t="s">
        <v>134</v>
      </c>
      <c r="H5206" t="s">
        <v>135</v>
      </c>
      <c r="I5206" t="s">
        <v>136</v>
      </c>
      <c r="J5206" t="s">
        <v>137</v>
      </c>
      <c r="K5206" t="s">
        <v>138</v>
      </c>
      <c r="L5206" t="s">
        <v>15191</v>
      </c>
      <c r="M5206" t="s">
        <v>15192</v>
      </c>
      <c r="N5206">
        <v>0.83138888799999999</v>
      </c>
      <c r="O5206">
        <v>0</v>
      </c>
      <c r="P5206">
        <v>7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1.1897389397162332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1.1897389397162332</v>
      </c>
    </row>
    <row r="5207" spans="1:31" x14ac:dyDescent="0.25">
      <c r="A5207">
        <v>2381754</v>
      </c>
      <c r="B5207">
        <v>1</v>
      </c>
      <c r="C5207" t="s">
        <v>80</v>
      </c>
      <c r="D5207" t="s">
        <v>92</v>
      </c>
      <c r="E5207" t="s">
        <v>170</v>
      </c>
      <c r="F5207" t="s">
        <v>15193</v>
      </c>
      <c r="G5207" t="s">
        <v>343</v>
      </c>
      <c r="H5207" t="s">
        <v>135</v>
      </c>
      <c r="I5207" t="s">
        <v>136</v>
      </c>
      <c r="J5207" t="s">
        <v>137</v>
      </c>
      <c r="K5207" t="s">
        <v>138</v>
      </c>
      <c r="L5207" t="s">
        <v>15194</v>
      </c>
      <c r="M5207" t="s">
        <v>15195</v>
      </c>
      <c r="N5207">
        <v>1.483055555</v>
      </c>
      <c r="O5207">
        <v>0</v>
      </c>
      <c r="P5207">
        <v>4</v>
      </c>
      <c r="Q5207">
        <v>0</v>
      </c>
      <c r="R5207">
        <v>0</v>
      </c>
      <c r="S5207">
        <v>0</v>
      </c>
      <c r="T5207">
        <v>1</v>
      </c>
      <c r="U5207">
        <v>0</v>
      </c>
      <c r="V5207">
        <v>0</v>
      </c>
      <c r="W5207">
        <v>0</v>
      </c>
      <c r="X5207">
        <v>9.276129166944667</v>
      </c>
      <c r="Y5207">
        <v>0</v>
      </c>
      <c r="Z5207">
        <v>0</v>
      </c>
      <c r="AA5207">
        <v>0</v>
      </c>
      <c r="AB5207">
        <v>31.851026336382027</v>
      </c>
      <c r="AC5207">
        <v>0</v>
      </c>
      <c r="AD5207">
        <v>0</v>
      </c>
      <c r="AE5207">
        <v>41.127155503326691</v>
      </c>
    </row>
    <row r="5208" spans="1:31" x14ac:dyDescent="0.25">
      <c r="A5208">
        <v>2381802</v>
      </c>
      <c r="B5208">
        <v>1</v>
      </c>
      <c r="C5208" t="s">
        <v>80</v>
      </c>
      <c r="D5208" t="s">
        <v>107</v>
      </c>
      <c r="E5208" t="s">
        <v>132</v>
      </c>
      <c r="F5208" t="s">
        <v>15196</v>
      </c>
      <c r="G5208" t="s">
        <v>145</v>
      </c>
      <c r="H5208" t="s">
        <v>135</v>
      </c>
      <c r="I5208" t="s">
        <v>136</v>
      </c>
      <c r="J5208" t="s">
        <v>137</v>
      </c>
      <c r="K5208" t="s">
        <v>138</v>
      </c>
      <c r="L5208" t="s">
        <v>15197</v>
      </c>
      <c r="M5208" t="s">
        <v>15198</v>
      </c>
      <c r="N5208">
        <v>0.47444444400000002</v>
      </c>
      <c r="O5208">
        <v>0</v>
      </c>
      <c r="P5208">
        <v>6</v>
      </c>
      <c r="Q5208">
        <v>0</v>
      </c>
      <c r="R5208">
        <v>0</v>
      </c>
      <c r="S5208">
        <v>0</v>
      </c>
      <c r="T5208">
        <v>1</v>
      </c>
      <c r="U5208">
        <v>0</v>
      </c>
      <c r="V5208">
        <v>0</v>
      </c>
      <c r="W5208">
        <v>0</v>
      </c>
      <c r="X5208">
        <v>0.55450755346979996</v>
      </c>
      <c r="Y5208">
        <v>0</v>
      </c>
      <c r="Z5208">
        <v>0</v>
      </c>
      <c r="AA5208">
        <v>0</v>
      </c>
      <c r="AB5208">
        <v>0.25079293037026668</v>
      </c>
      <c r="AC5208">
        <v>0</v>
      </c>
      <c r="AD5208">
        <v>0</v>
      </c>
      <c r="AE5208">
        <v>0.80530048384006658</v>
      </c>
    </row>
    <row r="5209" spans="1:31" x14ac:dyDescent="0.25">
      <c r="A5209">
        <v>2381784</v>
      </c>
      <c r="B5209">
        <v>1</v>
      </c>
      <c r="C5209" t="s">
        <v>80</v>
      </c>
      <c r="D5209" t="s">
        <v>99</v>
      </c>
      <c r="E5209" t="s">
        <v>155</v>
      </c>
      <c r="F5209" t="s">
        <v>15199</v>
      </c>
      <c r="G5209" t="s">
        <v>203</v>
      </c>
      <c r="H5209" t="s">
        <v>135</v>
      </c>
      <c r="I5209" t="s">
        <v>136</v>
      </c>
      <c r="J5209" t="s">
        <v>137</v>
      </c>
      <c r="K5209" t="s">
        <v>138</v>
      </c>
      <c r="L5209" t="s">
        <v>15200</v>
      </c>
      <c r="M5209" t="s">
        <v>15201</v>
      </c>
      <c r="N5209">
        <v>1.1827777770000001</v>
      </c>
      <c r="O5209">
        <v>0</v>
      </c>
      <c r="P5209">
        <v>18</v>
      </c>
      <c r="Q5209">
        <v>0</v>
      </c>
      <c r="R5209">
        <v>1</v>
      </c>
      <c r="S5209">
        <v>0</v>
      </c>
      <c r="T5209">
        <v>1</v>
      </c>
      <c r="U5209">
        <v>0</v>
      </c>
      <c r="V5209">
        <v>0</v>
      </c>
      <c r="W5209">
        <v>0</v>
      </c>
      <c r="X5209">
        <v>4.4655202971869015</v>
      </c>
      <c r="Y5209">
        <v>0</v>
      </c>
      <c r="Z5209">
        <v>0</v>
      </c>
      <c r="AA5209">
        <v>0</v>
      </c>
      <c r="AB5209">
        <v>0.7781998342078833</v>
      </c>
      <c r="AC5209">
        <v>0</v>
      </c>
      <c r="AD5209">
        <v>0</v>
      </c>
      <c r="AE5209">
        <v>5.2437201313947845</v>
      </c>
    </row>
    <row r="5210" spans="1:31" x14ac:dyDescent="0.25">
      <c r="A5210">
        <v>2381047</v>
      </c>
      <c r="B5210">
        <v>1</v>
      </c>
      <c r="C5210" t="s">
        <v>80</v>
      </c>
      <c r="D5210" t="s">
        <v>97</v>
      </c>
      <c r="E5210" t="s">
        <v>290</v>
      </c>
      <c r="F5210" t="s">
        <v>15202</v>
      </c>
      <c r="G5210" t="s">
        <v>298</v>
      </c>
      <c r="H5210" t="s">
        <v>293</v>
      </c>
      <c r="I5210" t="s">
        <v>136</v>
      </c>
      <c r="J5210" t="s">
        <v>137</v>
      </c>
      <c r="K5210" t="s">
        <v>138</v>
      </c>
      <c r="L5210" t="s">
        <v>15203</v>
      </c>
      <c r="M5210" t="s">
        <v>15204</v>
      </c>
      <c r="N5210">
        <v>0.247777777</v>
      </c>
      <c r="O5210">
        <v>32</v>
      </c>
      <c r="P5210">
        <v>16094</v>
      </c>
      <c r="Q5210">
        <v>34</v>
      </c>
      <c r="R5210">
        <v>618</v>
      </c>
      <c r="S5210">
        <v>94</v>
      </c>
      <c r="T5210">
        <v>2046</v>
      </c>
      <c r="U5210">
        <v>7</v>
      </c>
      <c r="V5210">
        <v>16</v>
      </c>
      <c r="W5210">
        <v>45.501271186939796</v>
      </c>
      <c r="X5210">
        <v>942.11127157547764</v>
      </c>
      <c r="Y5210">
        <v>25.5439106735808</v>
      </c>
      <c r="Z5210">
        <v>83.121447123832482</v>
      </c>
      <c r="AA5210">
        <v>151.56111441822284</v>
      </c>
      <c r="AB5210">
        <v>535.43654059085691</v>
      </c>
      <c r="AC5210">
        <v>51.281136518185797</v>
      </c>
      <c r="AD5210">
        <v>84.42708337115117</v>
      </c>
      <c r="AE5210">
        <v>1918.9837754582475</v>
      </c>
    </row>
    <row r="5211" spans="1:31" x14ac:dyDescent="0.25">
      <c r="A5211">
        <v>2381729</v>
      </c>
      <c r="B5211">
        <v>1</v>
      </c>
      <c r="C5211" t="s">
        <v>80</v>
      </c>
      <c r="D5211" t="s">
        <v>97</v>
      </c>
      <c r="E5211" t="s">
        <v>132</v>
      </c>
      <c r="F5211" t="s">
        <v>15205</v>
      </c>
      <c r="G5211" t="s">
        <v>134</v>
      </c>
      <c r="H5211" t="s">
        <v>135</v>
      </c>
      <c r="I5211" t="s">
        <v>136</v>
      </c>
      <c r="J5211" t="s">
        <v>137</v>
      </c>
      <c r="K5211" t="s">
        <v>138</v>
      </c>
      <c r="L5211" t="s">
        <v>15206</v>
      </c>
      <c r="M5211" t="s">
        <v>15207</v>
      </c>
      <c r="N5211">
        <v>2.7977777769999999</v>
      </c>
      <c r="O5211">
        <v>0</v>
      </c>
      <c r="P5211">
        <v>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0.37472401124100008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0.37472401124100008</v>
      </c>
    </row>
    <row r="5212" spans="1:31" x14ac:dyDescent="0.25">
      <c r="A5212">
        <v>2381769</v>
      </c>
      <c r="B5212">
        <v>1</v>
      </c>
      <c r="C5212" t="s">
        <v>80</v>
      </c>
      <c r="D5212" t="s">
        <v>105</v>
      </c>
      <c r="E5212" t="s">
        <v>155</v>
      </c>
      <c r="F5212" t="s">
        <v>15208</v>
      </c>
      <c r="G5212" t="s">
        <v>161</v>
      </c>
      <c r="H5212" t="s">
        <v>135</v>
      </c>
      <c r="I5212" t="s">
        <v>136</v>
      </c>
      <c r="J5212" t="s">
        <v>137</v>
      </c>
      <c r="K5212" t="s">
        <v>138</v>
      </c>
      <c r="L5212" t="s">
        <v>15209</v>
      </c>
      <c r="M5212" t="s">
        <v>15210</v>
      </c>
      <c r="N5212">
        <v>1.946666666</v>
      </c>
      <c r="O5212">
        <v>0</v>
      </c>
      <c r="P5212">
        <v>11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7.652575566838542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7.652575566838542</v>
      </c>
    </row>
    <row r="5213" spans="1:31" x14ac:dyDescent="0.25">
      <c r="A5213">
        <v>2381795</v>
      </c>
      <c r="B5213">
        <v>1</v>
      </c>
      <c r="C5213" t="s">
        <v>80</v>
      </c>
      <c r="D5213" t="s">
        <v>93</v>
      </c>
      <c r="E5213" t="s">
        <v>132</v>
      </c>
      <c r="F5213" t="s">
        <v>15211</v>
      </c>
      <c r="G5213" t="s">
        <v>161</v>
      </c>
      <c r="H5213" t="s">
        <v>135</v>
      </c>
      <c r="I5213" t="s">
        <v>136</v>
      </c>
      <c r="J5213" t="s">
        <v>137</v>
      </c>
      <c r="K5213" t="s">
        <v>138</v>
      </c>
      <c r="L5213" t="s">
        <v>15212</v>
      </c>
      <c r="M5213" t="s">
        <v>15213</v>
      </c>
      <c r="N5213">
        <v>1.42</v>
      </c>
      <c r="O5213">
        <v>0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0.89332452653674999</v>
      </c>
      <c r="AA5213">
        <v>0</v>
      </c>
      <c r="AB5213">
        <v>0</v>
      </c>
      <c r="AC5213">
        <v>0</v>
      </c>
      <c r="AD5213">
        <v>0</v>
      </c>
      <c r="AE5213">
        <v>0.89332452653674999</v>
      </c>
    </row>
    <row r="5214" spans="1:31" x14ac:dyDescent="0.25">
      <c r="A5214">
        <v>2381798</v>
      </c>
      <c r="B5214">
        <v>1</v>
      </c>
      <c r="C5214" t="s">
        <v>80</v>
      </c>
      <c r="D5214" t="s">
        <v>92</v>
      </c>
      <c r="E5214" t="s">
        <v>132</v>
      </c>
      <c r="F5214" t="s">
        <v>15214</v>
      </c>
      <c r="G5214" t="s">
        <v>134</v>
      </c>
      <c r="H5214" t="s">
        <v>135</v>
      </c>
      <c r="I5214" t="s">
        <v>136</v>
      </c>
      <c r="J5214" t="s">
        <v>137</v>
      </c>
      <c r="K5214" t="s">
        <v>138</v>
      </c>
      <c r="L5214" t="s">
        <v>15215</v>
      </c>
      <c r="M5214" t="s">
        <v>15216</v>
      </c>
      <c r="N5214">
        <v>2.0469444440000002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1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5.1288040540561504</v>
      </c>
      <c r="AC5214">
        <v>0</v>
      </c>
      <c r="AD5214">
        <v>0</v>
      </c>
      <c r="AE5214">
        <v>5.1288040540561504</v>
      </c>
    </row>
    <row r="5215" spans="1:31" x14ac:dyDescent="0.25">
      <c r="A5215">
        <v>2381804</v>
      </c>
      <c r="B5215">
        <v>1</v>
      </c>
      <c r="C5215" t="s">
        <v>81</v>
      </c>
      <c r="D5215" t="s">
        <v>123</v>
      </c>
      <c r="E5215" t="s">
        <v>155</v>
      </c>
      <c r="F5215" t="s">
        <v>15217</v>
      </c>
      <c r="G5215" t="s">
        <v>157</v>
      </c>
      <c r="H5215" t="s">
        <v>135</v>
      </c>
      <c r="I5215" t="s">
        <v>136</v>
      </c>
      <c r="J5215" t="s">
        <v>137</v>
      </c>
      <c r="K5215" t="s">
        <v>138</v>
      </c>
      <c r="L5215" t="s">
        <v>15218</v>
      </c>
      <c r="M5215" t="s">
        <v>15219</v>
      </c>
      <c r="N5215">
        <v>1.768333333</v>
      </c>
      <c r="O5215">
        <v>0</v>
      </c>
      <c r="P5215">
        <v>0</v>
      </c>
      <c r="Q5215">
        <v>0</v>
      </c>
      <c r="R5215">
        <v>12</v>
      </c>
      <c r="S5215">
        <v>0</v>
      </c>
      <c r="T5215">
        <v>6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27.055124523308852</v>
      </c>
      <c r="AA5215">
        <v>0</v>
      </c>
      <c r="AB5215">
        <v>28.534206718470202</v>
      </c>
      <c r="AC5215">
        <v>0</v>
      </c>
      <c r="AD5215">
        <v>0</v>
      </c>
      <c r="AE5215">
        <v>55.58933124177905</v>
      </c>
    </row>
    <row r="5216" spans="1:31" x14ac:dyDescent="0.25">
      <c r="A5216">
        <v>2381810</v>
      </c>
      <c r="B5216">
        <v>1</v>
      </c>
      <c r="C5216" t="s">
        <v>81</v>
      </c>
      <c r="D5216" t="s">
        <v>112</v>
      </c>
      <c r="E5216" t="s">
        <v>184</v>
      </c>
      <c r="F5216" t="s">
        <v>15220</v>
      </c>
      <c r="G5216" t="s">
        <v>199</v>
      </c>
      <c r="H5216" t="s">
        <v>135</v>
      </c>
      <c r="I5216" t="s">
        <v>136</v>
      </c>
      <c r="J5216" t="s">
        <v>137</v>
      </c>
      <c r="K5216" t="s">
        <v>138</v>
      </c>
      <c r="L5216" t="s">
        <v>15221</v>
      </c>
      <c r="M5216" t="s">
        <v>15222</v>
      </c>
      <c r="N5216">
        <v>1.304444444</v>
      </c>
      <c r="O5216">
        <v>0</v>
      </c>
      <c r="P5216">
        <v>0</v>
      </c>
      <c r="Q5216">
        <v>0</v>
      </c>
      <c r="R5216">
        <v>4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2.0617561226847165</v>
      </c>
      <c r="AA5216">
        <v>0</v>
      </c>
      <c r="AB5216">
        <v>0</v>
      </c>
      <c r="AC5216">
        <v>0</v>
      </c>
      <c r="AD5216">
        <v>0</v>
      </c>
      <c r="AE5216">
        <v>2.0617561226847165</v>
      </c>
    </row>
    <row r="5217" spans="1:31" x14ac:dyDescent="0.25">
      <c r="A5217">
        <v>2381813</v>
      </c>
      <c r="B5217">
        <v>1</v>
      </c>
      <c r="C5217" t="s">
        <v>80</v>
      </c>
      <c r="D5217" t="s">
        <v>83</v>
      </c>
      <c r="E5217" t="s">
        <v>155</v>
      </c>
      <c r="F5217" t="s">
        <v>15223</v>
      </c>
      <c r="G5217" t="s">
        <v>157</v>
      </c>
      <c r="H5217" t="s">
        <v>135</v>
      </c>
      <c r="I5217" t="s">
        <v>136</v>
      </c>
      <c r="J5217" t="s">
        <v>137</v>
      </c>
      <c r="K5217" t="s">
        <v>138</v>
      </c>
      <c r="L5217" t="s">
        <v>15224</v>
      </c>
      <c r="M5217" t="s">
        <v>15225</v>
      </c>
      <c r="N5217">
        <v>0.79444444400000003</v>
      </c>
      <c r="O5217">
        <v>0</v>
      </c>
      <c r="P5217">
        <v>3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1.0530436445256002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1.0530436445256002</v>
      </c>
    </row>
    <row r="5218" spans="1:31" x14ac:dyDescent="0.25">
      <c r="A5218">
        <v>2381820</v>
      </c>
      <c r="B5218">
        <v>1</v>
      </c>
      <c r="C5218" t="s">
        <v>80</v>
      </c>
      <c r="D5218" t="s">
        <v>84</v>
      </c>
      <c r="E5218" t="s">
        <v>170</v>
      </c>
      <c r="F5218" t="s">
        <v>15226</v>
      </c>
      <c r="G5218" t="s">
        <v>1022</v>
      </c>
      <c r="H5218" t="s">
        <v>135</v>
      </c>
      <c r="I5218" t="s">
        <v>136</v>
      </c>
      <c r="J5218" t="s">
        <v>137</v>
      </c>
      <c r="K5218" t="s">
        <v>138</v>
      </c>
      <c r="L5218" t="s">
        <v>15227</v>
      </c>
      <c r="M5218" t="s">
        <v>15228</v>
      </c>
      <c r="N5218">
        <v>2.6147222220000002</v>
      </c>
      <c r="O5218">
        <v>0</v>
      </c>
      <c r="P5218">
        <v>56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36.999754302834894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36.999754302834894</v>
      </c>
    </row>
    <row r="5219" spans="1:31" x14ac:dyDescent="0.25">
      <c r="A5219">
        <v>2381836</v>
      </c>
      <c r="B5219">
        <v>1</v>
      </c>
      <c r="C5219" t="s">
        <v>81</v>
      </c>
      <c r="D5219" t="s">
        <v>112</v>
      </c>
      <c r="E5219" t="s">
        <v>132</v>
      </c>
      <c r="F5219" t="s">
        <v>15229</v>
      </c>
      <c r="G5219" t="s">
        <v>149</v>
      </c>
      <c r="H5219" t="s">
        <v>135</v>
      </c>
      <c r="I5219" t="s">
        <v>136</v>
      </c>
      <c r="J5219" t="s">
        <v>137</v>
      </c>
      <c r="K5219" t="s">
        <v>138</v>
      </c>
      <c r="L5219" t="s">
        <v>15230</v>
      </c>
      <c r="M5219" t="s">
        <v>15231</v>
      </c>
      <c r="N5219">
        <v>1.416111111</v>
      </c>
      <c r="O5219">
        <v>0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6.5324052549025E-2</v>
      </c>
      <c r="AA5219">
        <v>0</v>
      </c>
      <c r="AB5219">
        <v>0</v>
      </c>
      <c r="AC5219">
        <v>0</v>
      </c>
      <c r="AD5219">
        <v>0</v>
      </c>
      <c r="AE5219">
        <v>6.5324052549025E-2</v>
      </c>
    </row>
    <row r="5220" spans="1:31" x14ac:dyDescent="0.25">
      <c r="A5220">
        <v>2381841</v>
      </c>
      <c r="B5220">
        <v>1</v>
      </c>
      <c r="C5220" t="s">
        <v>80</v>
      </c>
      <c r="D5220" t="s">
        <v>107</v>
      </c>
      <c r="E5220" t="s">
        <v>132</v>
      </c>
      <c r="F5220" t="s">
        <v>15232</v>
      </c>
      <c r="G5220" t="s">
        <v>134</v>
      </c>
      <c r="H5220" t="s">
        <v>135</v>
      </c>
      <c r="I5220" t="s">
        <v>136</v>
      </c>
      <c r="J5220" t="s">
        <v>137</v>
      </c>
      <c r="K5220" t="s">
        <v>138</v>
      </c>
      <c r="L5220" t="s">
        <v>15233</v>
      </c>
      <c r="M5220" t="s">
        <v>15234</v>
      </c>
      <c r="N5220">
        <v>1.0305555550000001</v>
      </c>
      <c r="O5220">
        <v>0</v>
      </c>
      <c r="P5220">
        <v>7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1.0862488354592332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1.0862488354592332</v>
      </c>
    </row>
    <row r="5221" spans="1:31" x14ac:dyDescent="0.25">
      <c r="A5221">
        <v>2381843</v>
      </c>
      <c r="B5221">
        <v>1</v>
      </c>
      <c r="C5221" t="s">
        <v>81</v>
      </c>
      <c r="D5221" t="s">
        <v>120</v>
      </c>
      <c r="E5221" t="s">
        <v>155</v>
      </c>
      <c r="F5221" t="s">
        <v>15235</v>
      </c>
      <c r="G5221" t="s">
        <v>203</v>
      </c>
      <c r="H5221" t="s">
        <v>135</v>
      </c>
      <c r="I5221" t="s">
        <v>136</v>
      </c>
      <c r="J5221" t="s">
        <v>137</v>
      </c>
      <c r="K5221" t="s">
        <v>138</v>
      </c>
      <c r="L5221" t="s">
        <v>15236</v>
      </c>
      <c r="M5221" t="s">
        <v>15237</v>
      </c>
      <c r="N5221">
        <v>1.556944444</v>
      </c>
      <c r="O5221">
        <v>0</v>
      </c>
      <c r="P5221">
        <v>58</v>
      </c>
      <c r="Q5221">
        <v>0</v>
      </c>
      <c r="R5221">
        <v>0</v>
      </c>
      <c r="S5221">
        <v>0</v>
      </c>
      <c r="T5221">
        <v>11</v>
      </c>
      <c r="U5221">
        <v>0</v>
      </c>
      <c r="V5221">
        <v>0</v>
      </c>
      <c r="W5221">
        <v>0</v>
      </c>
      <c r="X5221">
        <v>16.600325527764497</v>
      </c>
      <c r="Y5221">
        <v>0</v>
      </c>
      <c r="Z5221">
        <v>0</v>
      </c>
      <c r="AA5221">
        <v>0</v>
      </c>
      <c r="AB5221">
        <v>30.600233198260003</v>
      </c>
      <c r="AC5221">
        <v>0</v>
      </c>
      <c r="AD5221">
        <v>0</v>
      </c>
      <c r="AE5221">
        <v>47.200558726024497</v>
      </c>
    </row>
    <row r="5222" spans="1:31" x14ac:dyDescent="0.25">
      <c r="A5222">
        <v>2381864</v>
      </c>
      <c r="B5222">
        <v>1</v>
      </c>
      <c r="C5222" t="s">
        <v>80</v>
      </c>
      <c r="D5222" t="s">
        <v>97</v>
      </c>
      <c r="E5222" t="s">
        <v>155</v>
      </c>
      <c r="F5222" t="s">
        <v>15238</v>
      </c>
      <c r="G5222" t="s">
        <v>594</v>
      </c>
      <c r="H5222" t="s">
        <v>135</v>
      </c>
      <c r="I5222" t="s">
        <v>136</v>
      </c>
      <c r="J5222" t="s">
        <v>137</v>
      </c>
      <c r="K5222" t="s">
        <v>138</v>
      </c>
      <c r="L5222" t="s">
        <v>15239</v>
      </c>
      <c r="M5222" t="s">
        <v>15240</v>
      </c>
      <c r="N5222">
        <v>1.1455555550000001</v>
      </c>
      <c r="O5222">
        <v>0</v>
      </c>
      <c r="P5222">
        <v>11</v>
      </c>
      <c r="Q5222">
        <v>0</v>
      </c>
      <c r="R5222">
        <v>0</v>
      </c>
      <c r="S5222">
        <v>0</v>
      </c>
      <c r="T5222">
        <v>1</v>
      </c>
      <c r="U5222">
        <v>0</v>
      </c>
      <c r="V5222">
        <v>0</v>
      </c>
      <c r="W5222">
        <v>0</v>
      </c>
      <c r="X5222">
        <v>4.0297576093653333</v>
      </c>
      <c r="Y5222">
        <v>0</v>
      </c>
      <c r="Z5222">
        <v>0</v>
      </c>
      <c r="AA5222">
        <v>0</v>
      </c>
      <c r="AB5222">
        <v>7.7751085923849006</v>
      </c>
      <c r="AC5222">
        <v>0</v>
      </c>
      <c r="AD5222">
        <v>0</v>
      </c>
      <c r="AE5222">
        <v>11.804866201750233</v>
      </c>
    </row>
    <row r="5223" spans="1:31" x14ac:dyDescent="0.25">
      <c r="A5223">
        <v>2381190</v>
      </c>
      <c r="B5223">
        <v>1</v>
      </c>
      <c r="C5223" t="s">
        <v>80</v>
      </c>
      <c r="D5223" t="s">
        <v>99</v>
      </c>
      <c r="E5223" t="s">
        <v>290</v>
      </c>
      <c r="F5223" t="s">
        <v>15241</v>
      </c>
      <c r="G5223" t="s">
        <v>298</v>
      </c>
      <c r="H5223" t="s">
        <v>293</v>
      </c>
      <c r="I5223" t="s">
        <v>136</v>
      </c>
      <c r="J5223" t="s">
        <v>137</v>
      </c>
      <c r="K5223" t="s">
        <v>138</v>
      </c>
      <c r="L5223" t="s">
        <v>15242</v>
      </c>
      <c r="M5223" t="s">
        <v>15243</v>
      </c>
      <c r="N5223">
        <v>0.123055555</v>
      </c>
      <c r="O5223">
        <v>10</v>
      </c>
      <c r="P5223">
        <v>7703</v>
      </c>
      <c r="Q5223">
        <v>1</v>
      </c>
      <c r="R5223">
        <v>127</v>
      </c>
      <c r="S5223">
        <v>26</v>
      </c>
      <c r="T5223">
        <v>835</v>
      </c>
      <c r="U5223">
        <v>3</v>
      </c>
      <c r="V5223">
        <v>6</v>
      </c>
      <c r="W5223">
        <v>11.982100675646</v>
      </c>
      <c r="X5223">
        <v>199.30304954494144</v>
      </c>
      <c r="Y5223">
        <v>2.4125263594900002E-2</v>
      </c>
      <c r="Z5223">
        <v>5.1313029480043033</v>
      </c>
      <c r="AA5223">
        <v>31.769985349723829</v>
      </c>
      <c r="AB5223">
        <v>78.566580319896147</v>
      </c>
      <c r="AC5223">
        <v>2.040821879018667</v>
      </c>
      <c r="AD5223">
        <v>7.596935935416667</v>
      </c>
      <c r="AE5223">
        <v>336.414901916242</v>
      </c>
    </row>
    <row r="5224" spans="1:31" x14ac:dyDescent="0.25">
      <c r="A5224">
        <v>2381781</v>
      </c>
      <c r="B5224">
        <v>1</v>
      </c>
      <c r="C5224" t="s">
        <v>81</v>
      </c>
      <c r="D5224" t="s">
        <v>128</v>
      </c>
      <c r="E5224" t="s">
        <v>132</v>
      </c>
      <c r="F5224" t="s">
        <v>15244</v>
      </c>
      <c r="G5224" t="s">
        <v>145</v>
      </c>
      <c r="H5224" t="s">
        <v>135</v>
      </c>
      <c r="I5224" t="s">
        <v>136</v>
      </c>
      <c r="J5224" t="s">
        <v>137</v>
      </c>
      <c r="K5224" t="s">
        <v>138</v>
      </c>
      <c r="L5224" t="s">
        <v>15245</v>
      </c>
      <c r="M5224" t="s">
        <v>15246</v>
      </c>
      <c r="N5224">
        <v>3.9449999999999998</v>
      </c>
      <c r="O5224">
        <v>0</v>
      </c>
      <c r="P5224">
        <v>7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4.4796108999440492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4.4796108999440492</v>
      </c>
    </row>
    <row r="5225" spans="1:31" x14ac:dyDescent="0.25">
      <c r="A5225">
        <v>2381800</v>
      </c>
      <c r="B5225">
        <v>1</v>
      </c>
      <c r="C5225" t="s">
        <v>81</v>
      </c>
      <c r="D5225" t="s">
        <v>128</v>
      </c>
      <c r="E5225" t="s">
        <v>132</v>
      </c>
      <c r="F5225" t="s">
        <v>15247</v>
      </c>
      <c r="G5225" t="s">
        <v>172</v>
      </c>
      <c r="H5225" t="s">
        <v>135</v>
      </c>
      <c r="I5225" t="s">
        <v>136</v>
      </c>
      <c r="J5225" t="s">
        <v>3</v>
      </c>
      <c r="K5225" t="s">
        <v>138</v>
      </c>
      <c r="L5225" t="s">
        <v>15248</v>
      </c>
      <c r="M5225" t="s">
        <v>15249</v>
      </c>
      <c r="N5225">
        <v>3.378333333</v>
      </c>
      <c r="O5225">
        <v>0</v>
      </c>
      <c r="P5225">
        <v>1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0.42543845463002505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0.42543845463002505</v>
      </c>
    </row>
    <row r="5226" spans="1:31" x14ac:dyDescent="0.25">
      <c r="A5226">
        <v>2381830</v>
      </c>
      <c r="B5226">
        <v>1</v>
      </c>
      <c r="C5226" t="s">
        <v>80</v>
      </c>
      <c r="D5226" t="s">
        <v>99</v>
      </c>
      <c r="E5226" t="s">
        <v>155</v>
      </c>
      <c r="F5226" t="s">
        <v>15250</v>
      </c>
      <c r="G5226" t="s">
        <v>157</v>
      </c>
      <c r="H5226" t="s">
        <v>135</v>
      </c>
      <c r="I5226" t="s">
        <v>136</v>
      </c>
      <c r="J5226" t="s">
        <v>137</v>
      </c>
      <c r="K5226" t="s">
        <v>138</v>
      </c>
      <c r="L5226" t="s">
        <v>15251</v>
      </c>
      <c r="M5226" t="s">
        <v>15252</v>
      </c>
      <c r="N5226">
        <v>2.6838888879999998</v>
      </c>
      <c r="O5226">
        <v>0</v>
      </c>
      <c r="P5226">
        <v>29</v>
      </c>
      <c r="Q5226">
        <v>0</v>
      </c>
      <c r="R5226">
        <v>1</v>
      </c>
      <c r="S5226">
        <v>0</v>
      </c>
      <c r="T5226">
        <v>4</v>
      </c>
      <c r="U5226">
        <v>0</v>
      </c>
      <c r="V5226">
        <v>0</v>
      </c>
      <c r="W5226">
        <v>0</v>
      </c>
      <c r="X5226">
        <v>16.460062067559999</v>
      </c>
      <c r="Y5226">
        <v>0</v>
      </c>
      <c r="Z5226">
        <v>4.8546079433333337E-3</v>
      </c>
      <c r="AA5226">
        <v>0</v>
      </c>
      <c r="AB5226">
        <v>20.361732350634849</v>
      </c>
      <c r="AC5226">
        <v>0</v>
      </c>
      <c r="AD5226">
        <v>0</v>
      </c>
      <c r="AE5226">
        <v>36.826649026138185</v>
      </c>
    </row>
    <row r="5227" spans="1:31" x14ac:dyDescent="0.25">
      <c r="A5227">
        <v>2381839</v>
      </c>
      <c r="B5227">
        <v>1</v>
      </c>
      <c r="C5227" t="s">
        <v>81</v>
      </c>
      <c r="D5227" t="s">
        <v>120</v>
      </c>
      <c r="E5227" t="s">
        <v>132</v>
      </c>
      <c r="F5227" t="s">
        <v>15253</v>
      </c>
      <c r="G5227" t="s">
        <v>149</v>
      </c>
      <c r="H5227" t="s">
        <v>135</v>
      </c>
      <c r="I5227" t="s">
        <v>136</v>
      </c>
      <c r="J5227" t="s">
        <v>137</v>
      </c>
      <c r="K5227" t="s">
        <v>138</v>
      </c>
      <c r="L5227" t="s">
        <v>15254</v>
      </c>
      <c r="M5227" t="s">
        <v>15255</v>
      </c>
      <c r="N5227">
        <v>2.287222222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</row>
    <row r="5228" spans="1:31" x14ac:dyDescent="0.25">
      <c r="A5228">
        <v>2381849</v>
      </c>
      <c r="B5228">
        <v>1</v>
      </c>
      <c r="C5228" t="s">
        <v>81</v>
      </c>
      <c r="D5228" t="s">
        <v>118</v>
      </c>
      <c r="E5228" t="s">
        <v>155</v>
      </c>
      <c r="F5228" t="s">
        <v>15256</v>
      </c>
      <c r="G5228" t="s">
        <v>244</v>
      </c>
      <c r="H5228" t="s">
        <v>135</v>
      </c>
      <c r="I5228" t="s">
        <v>136</v>
      </c>
      <c r="J5228" t="s">
        <v>137</v>
      </c>
      <c r="K5228" t="s">
        <v>138</v>
      </c>
      <c r="L5228" t="s">
        <v>15257</v>
      </c>
      <c r="M5228" t="s">
        <v>15258</v>
      </c>
      <c r="N5228">
        <v>1.7475000000000001</v>
      </c>
      <c r="O5228">
        <v>0</v>
      </c>
      <c r="P5228">
        <v>100</v>
      </c>
      <c r="Q5228">
        <v>0</v>
      </c>
      <c r="R5228">
        <v>0</v>
      </c>
      <c r="S5228">
        <v>0</v>
      </c>
      <c r="T5228">
        <v>2</v>
      </c>
      <c r="U5228">
        <v>0</v>
      </c>
      <c r="V5228">
        <v>0</v>
      </c>
      <c r="W5228">
        <v>0</v>
      </c>
      <c r="X5228">
        <v>30.482062255450519</v>
      </c>
      <c r="Y5228">
        <v>0</v>
      </c>
      <c r="Z5228">
        <v>0</v>
      </c>
      <c r="AA5228">
        <v>0</v>
      </c>
      <c r="AB5228">
        <v>4.6838071232944003</v>
      </c>
      <c r="AC5228">
        <v>0</v>
      </c>
      <c r="AD5228">
        <v>0</v>
      </c>
      <c r="AE5228">
        <v>35.165869378744915</v>
      </c>
    </row>
    <row r="5229" spans="1:31" x14ac:dyDescent="0.25">
      <c r="A5229">
        <v>2381854</v>
      </c>
      <c r="B5229">
        <v>1</v>
      </c>
      <c r="C5229" t="s">
        <v>80</v>
      </c>
      <c r="D5229" t="s">
        <v>96</v>
      </c>
      <c r="E5229" t="s">
        <v>132</v>
      </c>
      <c r="F5229" t="s">
        <v>15259</v>
      </c>
      <c r="G5229" t="s">
        <v>134</v>
      </c>
      <c r="H5229" t="s">
        <v>135</v>
      </c>
      <c r="I5229" t="s">
        <v>136</v>
      </c>
      <c r="J5229" t="s">
        <v>137</v>
      </c>
      <c r="K5229" t="s">
        <v>138</v>
      </c>
      <c r="L5229" t="s">
        <v>15260</v>
      </c>
      <c r="M5229" t="s">
        <v>15261</v>
      </c>
      <c r="N5229">
        <v>2.156111111</v>
      </c>
      <c r="O5229">
        <v>0</v>
      </c>
      <c r="P5229">
        <v>1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0.27824464951574995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0.27824464951574995</v>
      </c>
    </row>
    <row r="5230" spans="1:31" x14ac:dyDescent="0.25">
      <c r="A5230">
        <v>2380466</v>
      </c>
      <c r="B5230">
        <v>1</v>
      </c>
      <c r="C5230" t="s">
        <v>80</v>
      </c>
      <c r="D5230" t="s">
        <v>103</v>
      </c>
      <c r="E5230" t="s">
        <v>1368</v>
      </c>
      <c r="F5230" t="s">
        <v>15262</v>
      </c>
      <c r="G5230" t="s">
        <v>1445</v>
      </c>
      <c r="H5230" t="s">
        <v>293</v>
      </c>
      <c r="I5230" t="s">
        <v>136</v>
      </c>
      <c r="J5230" t="s">
        <v>5</v>
      </c>
      <c r="K5230" t="s">
        <v>138</v>
      </c>
      <c r="L5230" t="s">
        <v>14575</v>
      </c>
      <c r="M5230" t="s">
        <v>15263</v>
      </c>
      <c r="N5230">
        <v>1.3094444439999999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893.86950011835825</v>
      </c>
      <c r="AD5230">
        <v>0</v>
      </c>
      <c r="AE5230">
        <v>893.86950011835825</v>
      </c>
    </row>
    <row r="5231" spans="1:31" x14ac:dyDescent="0.25">
      <c r="A5231">
        <v>2380468</v>
      </c>
      <c r="B5231">
        <v>1</v>
      </c>
      <c r="C5231" t="s">
        <v>80</v>
      </c>
      <c r="D5231" t="s">
        <v>103</v>
      </c>
      <c r="E5231" t="s">
        <v>1368</v>
      </c>
      <c r="F5231" t="s">
        <v>15264</v>
      </c>
      <c r="G5231" t="s">
        <v>1445</v>
      </c>
      <c r="H5231" t="s">
        <v>293</v>
      </c>
      <c r="I5231" t="s">
        <v>136</v>
      </c>
      <c r="J5231" t="s">
        <v>5</v>
      </c>
      <c r="K5231" t="s">
        <v>138</v>
      </c>
      <c r="L5231" t="s">
        <v>15265</v>
      </c>
      <c r="M5231" t="s">
        <v>15266</v>
      </c>
      <c r="N5231">
        <v>1.2963888880000001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211.71703156030702</v>
      </c>
      <c r="AD5231">
        <v>0</v>
      </c>
      <c r="AE5231">
        <v>211.71703156030702</v>
      </c>
    </row>
    <row r="5232" spans="1:31" x14ac:dyDescent="0.25">
      <c r="A5232">
        <v>2380522</v>
      </c>
      <c r="B5232">
        <v>1</v>
      </c>
      <c r="C5232" t="s">
        <v>80</v>
      </c>
      <c r="D5232" t="s">
        <v>103</v>
      </c>
      <c r="E5232" t="s">
        <v>290</v>
      </c>
      <c r="F5232" t="s">
        <v>15267</v>
      </c>
      <c r="G5232" t="s">
        <v>1445</v>
      </c>
      <c r="H5232" t="s">
        <v>293</v>
      </c>
      <c r="I5232" t="s">
        <v>136</v>
      </c>
      <c r="J5232" t="s">
        <v>5</v>
      </c>
      <c r="K5232" t="s">
        <v>138</v>
      </c>
      <c r="L5232" t="s">
        <v>15268</v>
      </c>
      <c r="M5232" t="s">
        <v>15269</v>
      </c>
      <c r="N5232">
        <v>4.2722222219999999</v>
      </c>
      <c r="O5232">
        <v>0</v>
      </c>
      <c r="P5232">
        <v>0</v>
      </c>
      <c r="Q5232">
        <v>0</v>
      </c>
      <c r="R5232">
        <v>0</v>
      </c>
      <c r="S5232">
        <v>1</v>
      </c>
      <c r="T5232">
        <v>0</v>
      </c>
      <c r="U5232">
        <v>8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8.9146635348849017</v>
      </c>
      <c r="AB5232">
        <v>0</v>
      </c>
      <c r="AC5232">
        <v>6270.6825788100023</v>
      </c>
      <c r="AD5232">
        <v>0</v>
      </c>
      <c r="AE5232">
        <v>6279.5972423448875</v>
      </c>
    </row>
    <row r="5233" spans="1:31" x14ac:dyDescent="0.25">
      <c r="A5233">
        <v>2381747</v>
      </c>
      <c r="B5233">
        <v>1</v>
      </c>
      <c r="C5233" t="s">
        <v>80</v>
      </c>
      <c r="D5233" t="s">
        <v>87</v>
      </c>
      <c r="E5233" t="s">
        <v>155</v>
      </c>
      <c r="F5233" t="s">
        <v>15270</v>
      </c>
      <c r="G5233" t="s">
        <v>292</v>
      </c>
      <c r="H5233" t="s">
        <v>135</v>
      </c>
      <c r="I5233" t="s">
        <v>136</v>
      </c>
      <c r="J5233" t="s">
        <v>137</v>
      </c>
      <c r="K5233" t="s">
        <v>294</v>
      </c>
      <c r="L5233" t="s">
        <v>15271</v>
      </c>
      <c r="M5233" t="s">
        <v>15272</v>
      </c>
      <c r="N5233">
        <v>5.6494444440000002</v>
      </c>
      <c r="O5233">
        <v>0</v>
      </c>
      <c r="P5233">
        <v>28</v>
      </c>
      <c r="Q5233">
        <v>0</v>
      </c>
      <c r="R5233">
        <v>0</v>
      </c>
      <c r="S5233">
        <v>0</v>
      </c>
      <c r="T5233">
        <v>6</v>
      </c>
      <c r="U5233">
        <v>0</v>
      </c>
      <c r="V5233">
        <v>0</v>
      </c>
      <c r="W5233">
        <v>0</v>
      </c>
      <c r="X5233">
        <v>50.558516768179516</v>
      </c>
      <c r="Y5233">
        <v>0</v>
      </c>
      <c r="Z5233">
        <v>0</v>
      </c>
      <c r="AA5233">
        <v>0</v>
      </c>
      <c r="AB5233">
        <v>150.79874960201283</v>
      </c>
      <c r="AC5233">
        <v>0</v>
      </c>
      <c r="AD5233">
        <v>0</v>
      </c>
      <c r="AE5233">
        <v>201.35726637019235</v>
      </c>
    </row>
    <row r="5234" spans="1:31" x14ac:dyDescent="0.25">
      <c r="A5234">
        <v>2381900</v>
      </c>
      <c r="B5234">
        <v>1</v>
      </c>
      <c r="C5234" t="s">
        <v>81</v>
      </c>
      <c r="D5234" t="s">
        <v>122</v>
      </c>
      <c r="E5234" t="s">
        <v>155</v>
      </c>
      <c r="F5234" t="s">
        <v>15273</v>
      </c>
      <c r="G5234" t="s">
        <v>161</v>
      </c>
      <c r="H5234" t="s">
        <v>135</v>
      </c>
      <c r="I5234" t="s">
        <v>136</v>
      </c>
      <c r="J5234" t="s">
        <v>137</v>
      </c>
      <c r="K5234" t="s">
        <v>138</v>
      </c>
      <c r="L5234" t="s">
        <v>15274</v>
      </c>
      <c r="M5234" t="s">
        <v>15275</v>
      </c>
      <c r="N5234">
        <v>0.38138888799999998</v>
      </c>
      <c r="O5234">
        <v>0</v>
      </c>
      <c r="P5234">
        <v>92</v>
      </c>
      <c r="Q5234">
        <v>0</v>
      </c>
      <c r="R5234">
        <v>0</v>
      </c>
      <c r="S5234">
        <v>0</v>
      </c>
      <c r="T5234">
        <v>3</v>
      </c>
      <c r="U5234">
        <v>0</v>
      </c>
      <c r="V5234">
        <v>0</v>
      </c>
      <c r="W5234">
        <v>0</v>
      </c>
      <c r="X5234">
        <v>7.9772948117964226</v>
      </c>
      <c r="Y5234">
        <v>0</v>
      </c>
      <c r="Z5234">
        <v>0</v>
      </c>
      <c r="AA5234">
        <v>0</v>
      </c>
      <c r="AB5234">
        <v>1.5591489310257334</v>
      </c>
      <c r="AC5234">
        <v>0</v>
      </c>
      <c r="AD5234">
        <v>0</v>
      </c>
      <c r="AE5234">
        <v>9.536443742822156</v>
      </c>
    </row>
    <row r="5235" spans="1:31" x14ac:dyDescent="0.25">
      <c r="A5235">
        <v>2378399</v>
      </c>
      <c r="B5235">
        <v>1</v>
      </c>
      <c r="C5235" t="s">
        <v>80</v>
      </c>
      <c r="D5235" t="s">
        <v>96</v>
      </c>
      <c r="E5235" t="s">
        <v>1397</v>
      </c>
      <c r="F5235" t="s">
        <v>15276</v>
      </c>
      <c r="G5235" t="s">
        <v>298</v>
      </c>
      <c r="H5235" t="s">
        <v>293</v>
      </c>
      <c r="I5235" t="s">
        <v>136</v>
      </c>
      <c r="J5235" t="s">
        <v>137</v>
      </c>
      <c r="K5235" t="s">
        <v>138</v>
      </c>
      <c r="L5235" t="s">
        <v>15277</v>
      </c>
      <c r="M5235" t="s">
        <v>15278</v>
      </c>
      <c r="N5235">
        <v>0.140833333</v>
      </c>
      <c r="O5235">
        <v>3</v>
      </c>
      <c r="P5235">
        <v>3041</v>
      </c>
      <c r="Q5235">
        <v>1</v>
      </c>
      <c r="R5235">
        <v>212</v>
      </c>
      <c r="S5235">
        <v>5</v>
      </c>
      <c r="T5235">
        <v>585</v>
      </c>
      <c r="U5235">
        <v>1</v>
      </c>
      <c r="V5235">
        <v>0</v>
      </c>
      <c r="W5235">
        <v>5.1065274537228253</v>
      </c>
      <c r="X5235">
        <v>158.57862820966912</v>
      </c>
      <c r="Y5235">
        <v>0.18421579247500003</v>
      </c>
      <c r="Z5235">
        <v>21.10892089836921</v>
      </c>
      <c r="AA5235">
        <v>17.055088377711151</v>
      </c>
      <c r="AB5235">
        <v>151.07836545765929</v>
      </c>
      <c r="AC5235">
        <v>0.34031003423462508</v>
      </c>
      <c r="AD5235">
        <v>0</v>
      </c>
      <c r="AE5235">
        <v>353.45205622384123</v>
      </c>
    </row>
    <row r="5236" spans="1:31" x14ac:dyDescent="0.25">
      <c r="A5236">
        <v>2381277</v>
      </c>
      <c r="B5236">
        <v>1</v>
      </c>
      <c r="C5236" t="s">
        <v>80</v>
      </c>
      <c r="D5236" t="s">
        <v>96</v>
      </c>
      <c r="E5236" t="s">
        <v>155</v>
      </c>
      <c r="F5236" t="s">
        <v>15279</v>
      </c>
      <c r="G5236" t="s">
        <v>292</v>
      </c>
      <c r="H5236" t="s">
        <v>135</v>
      </c>
      <c r="I5236" t="s">
        <v>136</v>
      </c>
      <c r="J5236" t="s">
        <v>137</v>
      </c>
      <c r="K5236" t="s">
        <v>294</v>
      </c>
      <c r="L5236" t="s">
        <v>15280</v>
      </c>
      <c r="M5236" t="s">
        <v>15281</v>
      </c>
      <c r="N5236">
        <v>3.2427777770000001</v>
      </c>
      <c r="O5236">
        <v>0</v>
      </c>
      <c r="P5236">
        <v>72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56.609355997287679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56.609355997287679</v>
      </c>
    </row>
    <row r="5237" spans="1:31" x14ac:dyDescent="0.25">
      <c r="A5237">
        <v>2381922</v>
      </c>
      <c r="B5237">
        <v>1</v>
      </c>
      <c r="C5237" t="s">
        <v>80</v>
      </c>
      <c r="D5237" t="s">
        <v>97</v>
      </c>
      <c r="E5237" t="s">
        <v>1397</v>
      </c>
      <c r="F5237" t="s">
        <v>10685</v>
      </c>
      <c r="G5237" t="s">
        <v>298</v>
      </c>
      <c r="H5237" t="s">
        <v>293</v>
      </c>
      <c r="I5237" t="s">
        <v>136</v>
      </c>
      <c r="J5237" t="s">
        <v>137</v>
      </c>
      <c r="K5237" t="s">
        <v>138</v>
      </c>
      <c r="L5237" t="s">
        <v>15282</v>
      </c>
      <c r="M5237" t="s">
        <v>15283</v>
      </c>
      <c r="N5237">
        <v>0.383333333</v>
      </c>
      <c r="O5237">
        <v>24</v>
      </c>
      <c r="P5237">
        <v>245</v>
      </c>
      <c r="Q5237">
        <v>0</v>
      </c>
      <c r="R5237">
        <v>50</v>
      </c>
      <c r="S5237">
        <v>7</v>
      </c>
      <c r="T5237">
        <v>36</v>
      </c>
      <c r="U5237">
        <v>0</v>
      </c>
      <c r="V5237">
        <v>0</v>
      </c>
      <c r="W5237">
        <v>59.164706762446997</v>
      </c>
      <c r="X5237">
        <v>128.99141938384568</v>
      </c>
      <c r="Y5237">
        <v>0</v>
      </c>
      <c r="Z5237">
        <v>15.622452049513003</v>
      </c>
      <c r="AA5237">
        <v>21.291081751512504</v>
      </c>
      <c r="AB5237">
        <v>10.838380598955</v>
      </c>
      <c r="AC5237">
        <v>0</v>
      </c>
      <c r="AD5237">
        <v>0</v>
      </c>
      <c r="AE5237">
        <v>235.90804054627321</v>
      </c>
    </row>
    <row r="5238" spans="1:31" x14ac:dyDescent="0.25">
      <c r="A5238">
        <v>2381935</v>
      </c>
      <c r="B5238">
        <v>1</v>
      </c>
      <c r="C5238" t="s">
        <v>80</v>
      </c>
      <c r="D5238" t="s">
        <v>97</v>
      </c>
      <c r="E5238" t="s">
        <v>1397</v>
      </c>
      <c r="F5238" t="s">
        <v>10685</v>
      </c>
      <c r="G5238" t="s">
        <v>1006</v>
      </c>
      <c r="H5238" t="s">
        <v>293</v>
      </c>
      <c r="I5238" t="s">
        <v>136</v>
      </c>
      <c r="J5238" t="s">
        <v>137</v>
      </c>
      <c r="K5238" t="s">
        <v>138</v>
      </c>
      <c r="L5238" t="s">
        <v>15284</v>
      </c>
      <c r="M5238" t="s">
        <v>15285</v>
      </c>
      <c r="N5238">
        <v>0.28333333300000002</v>
      </c>
      <c r="O5238">
        <v>24</v>
      </c>
      <c r="P5238">
        <v>245</v>
      </c>
      <c r="Q5238">
        <v>0</v>
      </c>
      <c r="R5238">
        <v>50</v>
      </c>
      <c r="S5238">
        <v>7</v>
      </c>
      <c r="T5238">
        <v>36</v>
      </c>
      <c r="U5238">
        <v>0</v>
      </c>
      <c r="V5238">
        <v>0</v>
      </c>
      <c r="W5238">
        <v>60.585375171320983</v>
      </c>
      <c r="X5238">
        <v>103.05849841381745</v>
      </c>
      <c r="Y5238">
        <v>0</v>
      </c>
      <c r="Z5238">
        <v>13.306612071077998</v>
      </c>
      <c r="AA5238">
        <v>19.104190544332496</v>
      </c>
      <c r="AB5238">
        <v>11.111081532609999</v>
      </c>
      <c r="AC5238">
        <v>0</v>
      </c>
      <c r="AD5238">
        <v>0</v>
      </c>
      <c r="AE5238">
        <v>207.16575773315896</v>
      </c>
    </row>
    <row r="5239" spans="1:31" x14ac:dyDescent="0.25">
      <c r="A5239">
        <v>2381699</v>
      </c>
      <c r="B5239">
        <v>1</v>
      </c>
      <c r="C5239" t="s">
        <v>80</v>
      </c>
      <c r="D5239" t="s">
        <v>90</v>
      </c>
      <c r="E5239" t="s">
        <v>155</v>
      </c>
      <c r="F5239" t="s">
        <v>13089</v>
      </c>
      <c r="G5239" t="s">
        <v>384</v>
      </c>
      <c r="H5239" t="s">
        <v>135</v>
      </c>
      <c r="I5239" t="s">
        <v>136</v>
      </c>
      <c r="J5239" t="s">
        <v>137</v>
      </c>
      <c r="K5239" t="s">
        <v>138</v>
      </c>
      <c r="L5239" t="s">
        <v>15286</v>
      </c>
      <c r="M5239" t="s">
        <v>15287</v>
      </c>
      <c r="N5239">
        <v>9.2152777770000007</v>
      </c>
      <c r="O5239">
        <v>0</v>
      </c>
      <c r="P5239">
        <v>3</v>
      </c>
      <c r="Q5239">
        <v>0</v>
      </c>
      <c r="R5239">
        <v>0</v>
      </c>
      <c r="S5239">
        <v>0</v>
      </c>
      <c r="T5239">
        <v>90</v>
      </c>
      <c r="U5239">
        <v>0</v>
      </c>
      <c r="V5239">
        <v>0</v>
      </c>
      <c r="W5239">
        <v>0</v>
      </c>
      <c r="X5239">
        <v>0.27568109011263336</v>
      </c>
      <c r="Y5239">
        <v>0</v>
      </c>
      <c r="Z5239">
        <v>0</v>
      </c>
      <c r="AA5239">
        <v>0</v>
      </c>
      <c r="AB5239">
        <v>1164.8573672901593</v>
      </c>
      <c r="AC5239">
        <v>0</v>
      </c>
      <c r="AD5239">
        <v>0</v>
      </c>
      <c r="AE5239">
        <v>1165.1330483802719</v>
      </c>
    </row>
    <row r="5240" spans="1:31" x14ac:dyDescent="0.25">
      <c r="A5240">
        <v>2381789</v>
      </c>
      <c r="B5240">
        <v>1</v>
      </c>
      <c r="C5240" t="s">
        <v>80</v>
      </c>
      <c r="D5240" t="s">
        <v>90</v>
      </c>
      <c r="E5240" t="s">
        <v>155</v>
      </c>
      <c r="F5240" t="s">
        <v>15288</v>
      </c>
      <c r="G5240" t="s">
        <v>157</v>
      </c>
      <c r="H5240" t="s">
        <v>135</v>
      </c>
      <c r="I5240" t="s">
        <v>136</v>
      </c>
      <c r="J5240" t="s">
        <v>137</v>
      </c>
      <c r="K5240" t="s">
        <v>138</v>
      </c>
      <c r="L5240" t="s">
        <v>15289</v>
      </c>
      <c r="M5240" t="s">
        <v>15290</v>
      </c>
      <c r="N5240">
        <v>5.2013888880000003</v>
      </c>
      <c r="O5240">
        <v>0</v>
      </c>
      <c r="P5240">
        <v>239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264.46055750976478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264.46055750976478</v>
      </c>
    </row>
    <row r="5241" spans="1:31" x14ac:dyDescent="0.25">
      <c r="A5241">
        <v>2381866</v>
      </c>
      <c r="B5241">
        <v>1</v>
      </c>
      <c r="C5241" t="s">
        <v>81</v>
      </c>
      <c r="D5241" t="s">
        <v>112</v>
      </c>
      <c r="E5241" t="s">
        <v>155</v>
      </c>
      <c r="F5241" t="s">
        <v>15291</v>
      </c>
      <c r="G5241" t="s">
        <v>203</v>
      </c>
      <c r="H5241" t="s">
        <v>135</v>
      </c>
      <c r="I5241" t="s">
        <v>136</v>
      </c>
      <c r="J5241" t="s">
        <v>137</v>
      </c>
      <c r="K5241" t="s">
        <v>138</v>
      </c>
      <c r="L5241" t="s">
        <v>15292</v>
      </c>
      <c r="M5241" t="s">
        <v>15293</v>
      </c>
      <c r="N5241">
        <v>2.6502777769999999</v>
      </c>
      <c r="O5241">
        <v>0</v>
      </c>
      <c r="P5241">
        <v>1</v>
      </c>
      <c r="Q5241">
        <v>0</v>
      </c>
      <c r="R5241">
        <v>6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17.344697411374668</v>
      </c>
      <c r="AA5241">
        <v>0</v>
      </c>
      <c r="AB5241">
        <v>0</v>
      </c>
      <c r="AC5241">
        <v>0</v>
      </c>
      <c r="AD5241">
        <v>0</v>
      </c>
      <c r="AE5241">
        <v>17.344697411374668</v>
      </c>
    </row>
    <row r="5242" spans="1:31" x14ac:dyDescent="0.25">
      <c r="A5242">
        <v>2381887</v>
      </c>
      <c r="B5242">
        <v>1</v>
      </c>
      <c r="C5242" t="s">
        <v>80</v>
      </c>
      <c r="D5242" t="s">
        <v>97</v>
      </c>
      <c r="E5242" t="s">
        <v>155</v>
      </c>
      <c r="F5242" t="s">
        <v>15294</v>
      </c>
      <c r="G5242" t="s">
        <v>495</v>
      </c>
      <c r="H5242" t="s">
        <v>135</v>
      </c>
      <c r="I5242" t="s">
        <v>136</v>
      </c>
      <c r="J5242" t="s">
        <v>137</v>
      </c>
      <c r="K5242" t="s">
        <v>138</v>
      </c>
      <c r="L5242" t="s">
        <v>15295</v>
      </c>
      <c r="M5242" t="s">
        <v>15296</v>
      </c>
      <c r="N5242">
        <v>1.876944444</v>
      </c>
      <c r="O5242">
        <v>0</v>
      </c>
      <c r="P5242">
        <v>72</v>
      </c>
      <c r="Q5242">
        <v>0</v>
      </c>
      <c r="R5242">
        <v>2</v>
      </c>
      <c r="S5242">
        <v>0</v>
      </c>
      <c r="T5242">
        <v>7</v>
      </c>
      <c r="U5242">
        <v>0</v>
      </c>
      <c r="V5242">
        <v>0</v>
      </c>
      <c r="W5242">
        <v>0</v>
      </c>
      <c r="X5242">
        <v>39.529621711080821</v>
      </c>
      <c r="Y5242">
        <v>0</v>
      </c>
      <c r="Z5242">
        <v>0.24324024624313334</v>
      </c>
      <c r="AA5242">
        <v>0</v>
      </c>
      <c r="AB5242">
        <v>10.484204769011383</v>
      </c>
      <c r="AC5242">
        <v>0</v>
      </c>
      <c r="AD5242">
        <v>0</v>
      </c>
      <c r="AE5242">
        <v>50.257066726335339</v>
      </c>
    </row>
    <row r="5243" spans="1:31" x14ac:dyDescent="0.25">
      <c r="A5243">
        <v>2381913</v>
      </c>
      <c r="B5243">
        <v>1</v>
      </c>
      <c r="C5243" t="s">
        <v>80</v>
      </c>
      <c r="D5243" t="s">
        <v>93</v>
      </c>
      <c r="E5243" t="s">
        <v>155</v>
      </c>
      <c r="F5243" t="s">
        <v>15297</v>
      </c>
      <c r="G5243" t="s">
        <v>161</v>
      </c>
      <c r="H5243" t="s">
        <v>135</v>
      </c>
      <c r="I5243" t="s">
        <v>136</v>
      </c>
      <c r="J5243" t="s">
        <v>137</v>
      </c>
      <c r="K5243" t="s">
        <v>138</v>
      </c>
      <c r="L5243" t="s">
        <v>15298</v>
      </c>
      <c r="M5243" t="s">
        <v>15299</v>
      </c>
      <c r="N5243">
        <v>1.2497222219999999</v>
      </c>
      <c r="O5243">
        <v>0</v>
      </c>
      <c r="P5243">
        <v>137</v>
      </c>
      <c r="Q5243">
        <v>0</v>
      </c>
      <c r="R5243">
        <v>0</v>
      </c>
      <c r="S5243">
        <v>0</v>
      </c>
      <c r="T5243">
        <v>3</v>
      </c>
      <c r="U5243">
        <v>0</v>
      </c>
      <c r="V5243">
        <v>0</v>
      </c>
      <c r="W5243">
        <v>0</v>
      </c>
      <c r="X5243">
        <v>51.153658994765159</v>
      </c>
      <c r="Y5243">
        <v>0</v>
      </c>
      <c r="Z5243">
        <v>0</v>
      </c>
      <c r="AA5243">
        <v>0</v>
      </c>
      <c r="AB5243">
        <v>2.7513214460365338</v>
      </c>
      <c r="AC5243">
        <v>0</v>
      </c>
      <c r="AD5243">
        <v>0</v>
      </c>
      <c r="AE5243">
        <v>53.904980440801694</v>
      </c>
    </row>
    <row r="5244" spans="1:31" x14ac:dyDescent="0.25">
      <c r="A5244">
        <v>2381918</v>
      </c>
      <c r="B5244">
        <v>1</v>
      </c>
      <c r="C5244" t="s">
        <v>80</v>
      </c>
      <c r="D5244" t="s">
        <v>105</v>
      </c>
      <c r="E5244" t="s">
        <v>170</v>
      </c>
      <c r="F5244" t="s">
        <v>15300</v>
      </c>
      <c r="G5244" t="s">
        <v>161</v>
      </c>
      <c r="H5244" t="s">
        <v>135</v>
      </c>
      <c r="I5244" t="s">
        <v>136</v>
      </c>
      <c r="J5244" t="s">
        <v>137</v>
      </c>
      <c r="K5244" t="s">
        <v>138</v>
      </c>
      <c r="L5244" t="s">
        <v>15301</v>
      </c>
      <c r="M5244" t="s">
        <v>15302</v>
      </c>
      <c r="N5244">
        <v>0.59388888799999995</v>
      </c>
      <c r="O5244">
        <v>0</v>
      </c>
      <c r="P5244">
        <v>17</v>
      </c>
      <c r="Q5244">
        <v>0</v>
      </c>
      <c r="R5244">
        <v>0</v>
      </c>
      <c r="S5244">
        <v>0</v>
      </c>
      <c r="T5244">
        <v>4</v>
      </c>
      <c r="U5244">
        <v>0</v>
      </c>
      <c r="V5244">
        <v>0</v>
      </c>
      <c r="W5244">
        <v>0</v>
      </c>
      <c r="X5244">
        <v>2.3701625522845999</v>
      </c>
      <c r="Y5244">
        <v>0</v>
      </c>
      <c r="Z5244">
        <v>0</v>
      </c>
      <c r="AA5244">
        <v>0</v>
      </c>
      <c r="AB5244">
        <v>0.32623820757683331</v>
      </c>
      <c r="AC5244">
        <v>0</v>
      </c>
      <c r="AD5244">
        <v>0</v>
      </c>
      <c r="AE5244">
        <v>2.696400759861433</v>
      </c>
    </row>
    <row r="5245" spans="1:31" x14ac:dyDescent="0.25">
      <c r="A5245">
        <v>2381779</v>
      </c>
      <c r="B5245">
        <v>1</v>
      </c>
      <c r="C5245" t="s">
        <v>81</v>
      </c>
      <c r="D5245" t="s">
        <v>127</v>
      </c>
      <c r="E5245" t="s">
        <v>155</v>
      </c>
      <c r="F5245" t="s">
        <v>15174</v>
      </c>
      <c r="G5245" t="s">
        <v>495</v>
      </c>
      <c r="H5245" t="s">
        <v>135</v>
      </c>
      <c r="I5245" t="s">
        <v>136</v>
      </c>
      <c r="J5245" t="s">
        <v>137</v>
      </c>
      <c r="K5245" t="s">
        <v>138</v>
      </c>
      <c r="L5245" t="s">
        <v>15303</v>
      </c>
      <c r="M5245" t="s">
        <v>15304</v>
      </c>
      <c r="N5245">
        <v>6.9108333330000002</v>
      </c>
      <c r="O5245">
        <v>0</v>
      </c>
      <c r="P5245">
        <v>31</v>
      </c>
      <c r="Q5245">
        <v>0</v>
      </c>
      <c r="R5245">
        <v>6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27.104457015975562</v>
      </c>
      <c r="Y5245">
        <v>0</v>
      </c>
      <c r="Z5245">
        <v>45.127136727062357</v>
      </c>
      <c r="AA5245">
        <v>0</v>
      </c>
      <c r="AB5245">
        <v>0</v>
      </c>
      <c r="AC5245">
        <v>0</v>
      </c>
      <c r="AD5245">
        <v>0</v>
      </c>
      <c r="AE5245">
        <v>72.231593743037919</v>
      </c>
    </row>
    <row r="5246" spans="1:31" x14ac:dyDescent="0.25">
      <c r="A5246">
        <v>2381818</v>
      </c>
      <c r="B5246">
        <v>1</v>
      </c>
      <c r="C5246" t="s">
        <v>80</v>
      </c>
      <c r="D5246" t="s">
        <v>105</v>
      </c>
      <c r="E5246" t="s">
        <v>132</v>
      </c>
      <c r="F5246" t="s">
        <v>15305</v>
      </c>
      <c r="G5246" t="s">
        <v>172</v>
      </c>
      <c r="H5246" t="s">
        <v>135</v>
      </c>
      <c r="I5246" t="s">
        <v>136</v>
      </c>
      <c r="J5246" t="s">
        <v>137</v>
      </c>
      <c r="K5246" t="s">
        <v>138</v>
      </c>
      <c r="L5246" t="s">
        <v>15306</v>
      </c>
      <c r="M5246" t="s">
        <v>15307</v>
      </c>
      <c r="N5246">
        <v>4.9680555550000003</v>
      </c>
      <c r="O5246">
        <v>0</v>
      </c>
      <c r="P5246">
        <v>2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3.2016057612760997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3.2016057612760997</v>
      </c>
    </row>
    <row r="5247" spans="1:31" x14ac:dyDescent="0.25">
      <c r="A5247">
        <v>2381847</v>
      </c>
      <c r="B5247">
        <v>1</v>
      </c>
      <c r="C5247" t="s">
        <v>80</v>
      </c>
      <c r="D5247" t="s">
        <v>90</v>
      </c>
      <c r="E5247" t="s">
        <v>132</v>
      </c>
      <c r="F5247" t="s">
        <v>15308</v>
      </c>
      <c r="G5247" t="s">
        <v>308</v>
      </c>
      <c r="H5247" t="s">
        <v>135</v>
      </c>
      <c r="I5247" t="s">
        <v>136</v>
      </c>
      <c r="J5247" t="s">
        <v>137</v>
      </c>
      <c r="K5247" t="s">
        <v>138</v>
      </c>
      <c r="L5247" t="s">
        <v>15309</v>
      </c>
      <c r="M5247" t="s">
        <v>15310</v>
      </c>
      <c r="N5247">
        <v>5.3172222219999998</v>
      </c>
      <c r="O5247">
        <v>0</v>
      </c>
      <c r="P5247">
        <v>17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18.937395556543581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18.937395556543581</v>
      </c>
    </row>
    <row r="5248" spans="1:31" x14ac:dyDescent="0.25">
      <c r="A5248">
        <v>2381905</v>
      </c>
      <c r="B5248">
        <v>1</v>
      </c>
      <c r="C5248" t="s">
        <v>81</v>
      </c>
      <c r="D5248" t="s">
        <v>128</v>
      </c>
      <c r="E5248" t="s">
        <v>132</v>
      </c>
      <c r="F5248" t="s">
        <v>15311</v>
      </c>
      <c r="G5248" t="s">
        <v>172</v>
      </c>
      <c r="H5248" t="s">
        <v>135</v>
      </c>
      <c r="I5248" t="s">
        <v>136</v>
      </c>
      <c r="J5248" t="s">
        <v>137</v>
      </c>
      <c r="K5248" t="s">
        <v>138</v>
      </c>
      <c r="L5248" t="s">
        <v>15312</v>
      </c>
      <c r="M5248" t="s">
        <v>15313</v>
      </c>
      <c r="N5248">
        <v>1.326944444</v>
      </c>
      <c r="O5248">
        <v>0</v>
      </c>
      <c r="P5248">
        <v>2</v>
      </c>
      <c r="Q5248">
        <v>0</v>
      </c>
      <c r="R5248">
        <v>0</v>
      </c>
      <c r="S5248">
        <v>0</v>
      </c>
      <c r="T5248">
        <v>1</v>
      </c>
      <c r="U5248">
        <v>0</v>
      </c>
      <c r="V5248">
        <v>0</v>
      </c>
      <c r="W5248">
        <v>0</v>
      </c>
      <c r="X5248">
        <v>0.87165452800462506</v>
      </c>
      <c r="Y5248">
        <v>0</v>
      </c>
      <c r="Z5248">
        <v>0</v>
      </c>
      <c r="AA5248">
        <v>0</v>
      </c>
      <c r="AB5248">
        <v>3.8332371483567669</v>
      </c>
      <c r="AC5248">
        <v>0</v>
      </c>
      <c r="AD5248">
        <v>0</v>
      </c>
      <c r="AE5248">
        <v>4.7048916763613917</v>
      </c>
    </row>
    <row r="5249" spans="1:31" x14ac:dyDescent="0.25">
      <c r="A5249">
        <v>2381917</v>
      </c>
      <c r="B5249">
        <v>1</v>
      </c>
      <c r="C5249" t="s">
        <v>81</v>
      </c>
      <c r="D5249" t="s">
        <v>113</v>
      </c>
      <c r="E5249" t="s">
        <v>132</v>
      </c>
      <c r="F5249" t="s">
        <v>15314</v>
      </c>
      <c r="G5249" t="s">
        <v>134</v>
      </c>
      <c r="H5249" t="s">
        <v>135</v>
      </c>
      <c r="I5249" t="s">
        <v>136</v>
      </c>
      <c r="J5249" t="s">
        <v>137</v>
      </c>
      <c r="K5249" t="s">
        <v>138</v>
      </c>
      <c r="L5249" t="s">
        <v>15315</v>
      </c>
      <c r="M5249" t="s">
        <v>15316</v>
      </c>
      <c r="N5249">
        <v>1.206388888</v>
      </c>
      <c r="O5249">
        <v>0</v>
      </c>
      <c r="P5249">
        <v>2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0.44709195505334165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0.44709195505334165</v>
      </c>
    </row>
    <row r="5250" spans="1:31" x14ac:dyDescent="0.25">
      <c r="A5250">
        <v>2381926</v>
      </c>
      <c r="B5250">
        <v>1</v>
      </c>
      <c r="C5250" t="s">
        <v>81</v>
      </c>
      <c r="D5250" t="s">
        <v>112</v>
      </c>
      <c r="E5250" t="s">
        <v>155</v>
      </c>
      <c r="F5250" t="s">
        <v>15317</v>
      </c>
      <c r="G5250" t="s">
        <v>161</v>
      </c>
      <c r="H5250" t="s">
        <v>135</v>
      </c>
      <c r="I5250" t="s">
        <v>136</v>
      </c>
      <c r="J5250" t="s">
        <v>137</v>
      </c>
      <c r="K5250" t="s">
        <v>138</v>
      </c>
      <c r="L5250" t="s">
        <v>15318</v>
      </c>
      <c r="M5250" t="s">
        <v>15319</v>
      </c>
      <c r="N5250">
        <v>0.841388888</v>
      </c>
      <c r="O5250">
        <v>0</v>
      </c>
      <c r="P5250">
        <v>34</v>
      </c>
      <c r="Q5250">
        <v>0</v>
      </c>
      <c r="R5250">
        <v>31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7.5295714562843772</v>
      </c>
      <c r="Y5250">
        <v>0</v>
      </c>
      <c r="Z5250">
        <v>9.6957269139724112</v>
      </c>
      <c r="AA5250">
        <v>0</v>
      </c>
      <c r="AB5250">
        <v>0</v>
      </c>
      <c r="AC5250">
        <v>0</v>
      </c>
      <c r="AD5250">
        <v>0</v>
      </c>
      <c r="AE5250">
        <v>17.225298370256787</v>
      </c>
    </row>
    <row r="5251" spans="1:31" x14ac:dyDescent="0.25">
      <c r="A5251">
        <v>2381943</v>
      </c>
      <c r="B5251">
        <v>1</v>
      </c>
      <c r="C5251" t="s">
        <v>80</v>
      </c>
      <c r="D5251" t="s">
        <v>92</v>
      </c>
      <c r="E5251" t="s">
        <v>132</v>
      </c>
      <c r="F5251" t="s">
        <v>15320</v>
      </c>
      <c r="G5251" t="s">
        <v>145</v>
      </c>
      <c r="H5251" t="s">
        <v>135</v>
      </c>
      <c r="I5251" t="s">
        <v>136</v>
      </c>
      <c r="J5251" t="s">
        <v>137</v>
      </c>
      <c r="K5251" t="s">
        <v>138</v>
      </c>
      <c r="L5251" t="s">
        <v>15321</v>
      </c>
      <c r="M5251" t="s">
        <v>15322</v>
      </c>
      <c r="N5251">
        <v>0.36333333299999998</v>
      </c>
      <c r="O5251">
        <v>0</v>
      </c>
      <c r="P5251">
        <v>6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0.66197886653936655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0.66197886653936655</v>
      </c>
    </row>
    <row r="5252" spans="1:31" x14ac:dyDescent="0.25">
      <c r="A5252">
        <v>2381945</v>
      </c>
      <c r="B5252">
        <v>1</v>
      </c>
      <c r="C5252" t="s">
        <v>80</v>
      </c>
      <c r="D5252" t="s">
        <v>96</v>
      </c>
      <c r="E5252" t="s">
        <v>132</v>
      </c>
      <c r="F5252" t="s">
        <v>15323</v>
      </c>
      <c r="G5252" t="s">
        <v>149</v>
      </c>
      <c r="H5252" t="s">
        <v>135</v>
      </c>
      <c r="I5252" t="s">
        <v>136</v>
      </c>
      <c r="J5252" t="s">
        <v>137</v>
      </c>
      <c r="K5252" t="s">
        <v>138</v>
      </c>
      <c r="L5252" t="s">
        <v>15324</v>
      </c>
      <c r="M5252" t="s">
        <v>15325</v>
      </c>
      <c r="N5252">
        <v>1.0391666660000001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</row>
    <row r="5253" spans="1:31" x14ac:dyDescent="0.25">
      <c r="A5253">
        <v>2379380</v>
      </c>
      <c r="B5253">
        <v>1</v>
      </c>
      <c r="C5253" t="s">
        <v>80</v>
      </c>
      <c r="D5253" t="s">
        <v>95</v>
      </c>
      <c r="E5253" t="s">
        <v>1397</v>
      </c>
      <c r="F5253" t="s">
        <v>15326</v>
      </c>
      <c r="G5253" t="s">
        <v>292</v>
      </c>
      <c r="H5253" t="s">
        <v>293</v>
      </c>
      <c r="I5253" t="s">
        <v>136</v>
      </c>
      <c r="J5253" t="s">
        <v>137</v>
      </c>
      <c r="K5253" t="s">
        <v>294</v>
      </c>
      <c r="L5253" t="s">
        <v>15327</v>
      </c>
      <c r="M5253" t="s">
        <v>15328</v>
      </c>
      <c r="N5253">
        <v>2.6261111110000002</v>
      </c>
      <c r="O5253">
        <v>0</v>
      </c>
      <c r="P5253">
        <v>4</v>
      </c>
      <c r="Q5253">
        <v>0</v>
      </c>
      <c r="R5253">
        <v>12</v>
      </c>
      <c r="S5253">
        <v>0</v>
      </c>
      <c r="T5253">
        <v>2</v>
      </c>
      <c r="U5253">
        <v>0</v>
      </c>
      <c r="V5253">
        <v>0</v>
      </c>
      <c r="W5253">
        <v>0</v>
      </c>
      <c r="X5253">
        <v>2.6216073752651248</v>
      </c>
      <c r="Y5253">
        <v>0</v>
      </c>
      <c r="Z5253">
        <v>22.189669352252547</v>
      </c>
      <c r="AA5253">
        <v>0</v>
      </c>
      <c r="AB5253">
        <v>6.8600783578930669</v>
      </c>
      <c r="AC5253">
        <v>0</v>
      </c>
      <c r="AD5253">
        <v>0</v>
      </c>
      <c r="AE5253">
        <v>31.671355085410738</v>
      </c>
    </row>
    <row r="5254" spans="1:31" x14ac:dyDescent="0.25">
      <c r="A5254">
        <v>2379390</v>
      </c>
      <c r="B5254">
        <v>1</v>
      </c>
      <c r="C5254" t="s">
        <v>80</v>
      </c>
      <c r="D5254" t="s">
        <v>95</v>
      </c>
      <c r="E5254" t="s">
        <v>1397</v>
      </c>
      <c r="F5254" t="s">
        <v>15329</v>
      </c>
      <c r="G5254" t="s">
        <v>292</v>
      </c>
      <c r="H5254" t="s">
        <v>293</v>
      </c>
      <c r="I5254" t="s">
        <v>136</v>
      </c>
      <c r="J5254" t="s">
        <v>137</v>
      </c>
      <c r="K5254" t="s">
        <v>294</v>
      </c>
      <c r="L5254" t="s">
        <v>15330</v>
      </c>
      <c r="M5254" t="s">
        <v>15331</v>
      </c>
      <c r="N5254">
        <v>1.278333333</v>
      </c>
      <c r="O5254">
        <v>0</v>
      </c>
      <c r="P5254">
        <v>68</v>
      </c>
      <c r="Q5254">
        <v>0</v>
      </c>
      <c r="R5254">
        <v>17</v>
      </c>
      <c r="S5254">
        <v>0</v>
      </c>
      <c r="T5254">
        <v>20</v>
      </c>
      <c r="U5254">
        <v>0</v>
      </c>
      <c r="V5254">
        <v>0</v>
      </c>
      <c r="W5254">
        <v>0</v>
      </c>
      <c r="X5254">
        <v>15.814011253193707</v>
      </c>
      <c r="Y5254">
        <v>0</v>
      </c>
      <c r="Z5254">
        <v>9.1363527309382224</v>
      </c>
      <c r="AA5254">
        <v>0</v>
      </c>
      <c r="AB5254">
        <v>23.323942434460108</v>
      </c>
      <c r="AC5254">
        <v>0</v>
      </c>
      <c r="AD5254">
        <v>0</v>
      </c>
      <c r="AE5254">
        <v>48.274306418592033</v>
      </c>
    </row>
    <row r="5255" spans="1:31" x14ac:dyDescent="0.25">
      <c r="A5255">
        <v>2379409</v>
      </c>
      <c r="B5255">
        <v>1</v>
      </c>
      <c r="C5255" t="s">
        <v>80</v>
      </c>
      <c r="D5255" t="s">
        <v>95</v>
      </c>
      <c r="E5255" t="s">
        <v>1397</v>
      </c>
      <c r="F5255" t="s">
        <v>15332</v>
      </c>
      <c r="G5255" t="s">
        <v>292</v>
      </c>
      <c r="H5255" t="s">
        <v>293</v>
      </c>
      <c r="I5255" t="s">
        <v>136</v>
      </c>
      <c r="J5255" t="s">
        <v>137</v>
      </c>
      <c r="K5255" t="s">
        <v>294</v>
      </c>
      <c r="L5255" t="s">
        <v>15333</v>
      </c>
      <c r="M5255" t="s">
        <v>15334</v>
      </c>
      <c r="N5255">
        <v>1.8744444440000001</v>
      </c>
      <c r="O5255">
        <v>0</v>
      </c>
      <c r="P5255">
        <v>4</v>
      </c>
      <c r="Q5255">
        <v>0</v>
      </c>
      <c r="R5255">
        <v>6</v>
      </c>
      <c r="S5255">
        <v>0</v>
      </c>
      <c r="T5255">
        <v>2</v>
      </c>
      <c r="U5255">
        <v>0</v>
      </c>
      <c r="V5255">
        <v>0</v>
      </c>
      <c r="W5255">
        <v>0</v>
      </c>
      <c r="X5255">
        <v>1.8675740490234336</v>
      </c>
      <c r="Y5255">
        <v>0</v>
      </c>
      <c r="Z5255">
        <v>6.5190038866364501</v>
      </c>
      <c r="AA5255">
        <v>0</v>
      </c>
      <c r="AB5255">
        <v>21.465109289687916</v>
      </c>
      <c r="AC5255">
        <v>0</v>
      </c>
      <c r="AD5255">
        <v>0</v>
      </c>
      <c r="AE5255">
        <v>29.851687225347799</v>
      </c>
    </row>
    <row r="5256" spans="1:31" x14ac:dyDescent="0.25">
      <c r="A5256">
        <v>2379872</v>
      </c>
      <c r="B5256">
        <v>1</v>
      </c>
      <c r="C5256" t="s">
        <v>80</v>
      </c>
      <c r="D5256" t="s">
        <v>94</v>
      </c>
      <c r="E5256" t="s">
        <v>1397</v>
      </c>
      <c r="F5256" t="s">
        <v>15335</v>
      </c>
      <c r="G5256" t="s">
        <v>292</v>
      </c>
      <c r="H5256" t="s">
        <v>293</v>
      </c>
      <c r="I5256" t="s">
        <v>136</v>
      </c>
      <c r="J5256" t="s">
        <v>137</v>
      </c>
      <c r="K5256" t="s">
        <v>294</v>
      </c>
      <c r="L5256" t="s">
        <v>15336</v>
      </c>
      <c r="M5256" t="s">
        <v>15337</v>
      </c>
      <c r="N5256">
        <v>1.1955555550000001</v>
      </c>
      <c r="O5256">
        <v>0</v>
      </c>
      <c r="P5256">
        <v>389</v>
      </c>
      <c r="Q5256">
        <v>0</v>
      </c>
      <c r="R5256">
        <v>0</v>
      </c>
      <c r="S5256">
        <v>0</v>
      </c>
      <c r="T5256">
        <v>159</v>
      </c>
      <c r="U5256">
        <v>0</v>
      </c>
      <c r="V5256">
        <v>0</v>
      </c>
      <c r="W5256">
        <v>0</v>
      </c>
      <c r="X5256">
        <v>89.250480825236608</v>
      </c>
      <c r="Y5256">
        <v>0</v>
      </c>
      <c r="Z5256">
        <v>0</v>
      </c>
      <c r="AA5256">
        <v>0</v>
      </c>
      <c r="AB5256">
        <v>202.56559627067696</v>
      </c>
      <c r="AC5256">
        <v>0</v>
      </c>
      <c r="AD5256">
        <v>0</v>
      </c>
      <c r="AE5256">
        <v>291.81607709591356</v>
      </c>
    </row>
    <row r="5257" spans="1:31" x14ac:dyDescent="0.25">
      <c r="A5257">
        <v>2379904</v>
      </c>
      <c r="B5257">
        <v>1</v>
      </c>
      <c r="C5257" t="s">
        <v>80</v>
      </c>
      <c r="D5257" t="s">
        <v>94</v>
      </c>
      <c r="E5257" t="s">
        <v>1397</v>
      </c>
      <c r="F5257" t="s">
        <v>15338</v>
      </c>
      <c r="G5257" t="s">
        <v>292</v>
      </c>
      <c r="H5257" t="s">
        <v>293</v>
      </c>
      <c r="I5257" t="s">
        <v>136</v>
      </c>
      <c r="J5257" t="s">
        <v>137</v>
      </c>
      <c r="K5257" t="s">
        <v>294</v>
      </c>
      <c r="L5257" t="s">
        <v>15339</v>
      </c>
      <c r="M5257" t="s">
        <v>15340</v>
      </c>
      <c r="N5257">
        <v>9.1102777770000003</v>
      </c>
      <c r="O5257">
        <v>0</v>
      </c>
      <c r="P5257">
        <v>77</v>
      </c>
      <c r="Q5257">
        <v>10</v>
      </c>
      <c r="R5257">
        <v>8</v>
      </c>
      <c r="S5257">
        <v>0</v>
      </c>
      <c r="T5257">
        <v>25</v>
      </c>
      <c r="U5257">
        <v>1</v>
      </c>
      <c r="V5257">
        <v>0</v>
      </c>
      <c r="W5257">
        <v>0</v>
      </c>
      <c r="X5257">
        <v>138.74295439265421</v>
      </c>
      <c r="Y5257">
        <v>266.42417844692267</v>
      </c>
      <c r="Z5257">
        <v>226.05484505980195</v>
      </c>
      <c r="AA5257">
        <v>0</v>
      </c>
      <c r="AB5257">
        <v>202.3073500708748</v>
      </c>
      <c r="AC5257">
        <v>730.12112158159061</v>
      </c>
      <c r="AD5257">
        <v>0</v>
      </c>
      <c r="AE5257">
        <v>1563.6504495518443</v>
      </c>
    </row>
    <row r="5258" spans="1:31" x14ac:dyDescent="0.25">
      <c r="A5258">
        <v>2379943</v>
      </c>
      <c r="B5258">
        <v>1</v>
      </c>
      <c r="C5258" t="s">
        <v>80</v>
      </c>
      <c r="D5258" t="s">
        <v>94</v>
      </c>
      <c r="E5258" t="s">
        <v>1397</v>
      </c>
      <c r="F5258" t="s">
        <v>15341</v>
      </c>
      <c r="G5258" t="s">
        <v>292</v>
      </c>
      <c r="H5258" t="s">
        <v>293</v>
      </c>
      <c r="I5258" t="s">
        <v>136</v>
      </c>
      <c r="J5258" t="s">
        <v>137</v>
      </c>
      <c r="K5258" t="s">
        <v>294</v>
      </c>
      <c r="L5258" t="s">
        <v>15342</v>
      </c>
      <c r="M5258" t="s">
        <v>15343</v>
      </c>
      <c r="N5258">
        <v>2.5419444439999999</v>
      </c>
      <c r="O5258">
        <v>0</v>
      </c>
      <c r="P5258">
        <v>1954</v>
      </c>
      <c r="Q5258">
        <v>0</v>
      </c>
      <c r="R5258">
        <v>0</v>
      </c>
      <c r="S5258">
        <v>0</v>
      </c>
      <c r="T5258">
        <v>45</v>
      </c>
      <c r="U5258">
        <v>0</v>
      </c>
      <c r="V5258">
        <v>0</v>
      </c>
      <c r="W5258">
        <v>0</v>
      </c>
      <c r="X5258">
        <v>977.26560650870101</v>
      </c>
      <c r="Y5258">
        <v>0</v>
      </c>
      <c r="Z5258">
        <v>0</v>
      </c>
      <c r="AA5258">
        <v>0</v>
      </c>
      <c r="AB5258">
        <v>75.793834358879963</v>
      </c>
      <c r="AC5258">
        <v>0</v>
      </c>
      <c r="AD5258">
        <v>0</v>
      </c>
      <c r="AE5258">
        <v>1053.0594408675811</v>
      </c>
    </row>
    <row r="5259" spans="1:31" x14ac:dyDescent="0.25">
      <c r="A5259">
        <v>2379660</v>
      </c>
      <c r="B5259">
        <v>1</v>
      </c>
      <c r="C5259" t="s">
        <v>80</v>
      </c>
      <c r="D5259" t="s">
        <v>94</v>
      </c>
      <c r="E5259" t="s">
        <v>1397</v>
      </c>
      <c r="F5259" t="s">
        <v>3018</v>
      </c>
      <c r="G5259" t="s">
        <v>292</v>
      </c>
      <c r="H5259" t="s">
        <v>293</v>
      </c>
      <c r="I5259" t="s">
        <v>136</v>
      </c>
      <c r="J5259" t="s">
        <v>137</v>
      </c>
      <c r="K5259" t="s">
        <v>294</v>
      </c>
      <c r="L5259" t="s">
        <v>15344</v>
      </c>
      <c r="M5259" t="s">
        <v>15345</v>
      </c>
      <c r="N5259">
        <v>8.0975000000000001</v>
      </c>
      <c r="O5259">
        <v>0</v>
      </c>
      <c r="P5259">
        <v>12</v>
      </c>
      <c r="Q5259">
        <v>4</v>
      </c>
      <c r="R5259">
        <v>92</v>
      </c>
      <c r="S5259">
        <v>0</v>
      </c>
      <c r="T5259">
        <v>18</v>
      </c>
      <c r="U5259">
        <v>0</v>
      </c>
      <c r="V5259">
        <v>0</v>
      </c>
      <c r="W5259">
        <v>0</v>
      </c>
      <c r="X5259">
        <v>79.196124785624804</v>
      </c>
      <c r="Y5259">
        <v>46.595568527023353</v>
      </c>
      <c r="Z5259">
        <v>1282.5001981451724</v>
      </c>
      <c r="AA5259">
        <v>0</v>
      </c>
      <c r="AB5259">
        <v>601.52430521255053</v>
      </c>
      <c r="AC5259">
        <v>0</v>
      </c>
      <c r="AD5259">
        <v>0</v>
      </c>
      <c r="AE5259">
        <v>2009.816196670371</v>
      </c>
    </row>
    <row r="5260" spans="1:31" x14ac:dyDescent="0.25">
      <c r="A5260">
        <v>2380403</v>
      </c>
      <c r="B5260">
        <v>1</v>
      </c>
      <c r="C5260" t="s">
        <v>80</v>
      </c>
      <c r="D5260" t="s">
        <v>107</v>
      </c>
      <c r="E5260" t="s">
        <v>290</v>
      </c>
      <c r="F5260" t="s">
        <v>15346</v>
      </c>
      <c r="G5260" t="s">
        <v>292</v>
      </c>
      <c r="H5260" t="s">
        <v>293</v>
      </c>
      <c r="I5260" t="s">
        <v>136</v>
      </c>
      <c r="J5260" t="s">
        <v>137</v>
      </c>
      <c r="K5260" t="s">
        <v>294</v>
      </c>
      <c r="L5260" t="s">
        <v>15347</v>
      </c>
      <c r="M5260" t="s">
        <v>15348</v>
      </c>
      <c r="N5260">
        <v>0.84611111100000003</v>
      </c>
      <c r="O5260">
        <v>0</v>
      </c>
      <c r="P5260">
        <v>241</v>
      </c>
      <c r="Q5260">
        <v>0</v>
      </c>
      <c r="R5260">
        <v>0</v>
      </c>
      <c r="S5260">
        <v>0</v>
      </c>
      <c r="T5260">
        <v>9</v>
      </c>
      <c r="U5260">
        <v>0</v>
      </c>
      <c r="V5260">
        <v>0</v>
      </c>
      <c r="W5260">
        <v>0</v>
      </c>
      <c r="X5260">
        <v>41.331936343090419</v>
      </c>
      <c r="Y5260">
        <v>0</v>
      </c>
      <c r="Z5260">
        <v>0</v>
      </c>
      <c r="AA5260">
        <v>0</v>
      </c>
      <c r="AB5260">
        <v>1.6855397852618001</v>
      </c>
      <c r="AC5260">
        <v>0</v>
      </c>
      <c r="AD5260">
        <v>0</v>
      </c>
      <c r="AE5260">
        <v>43.017476128352222</v>
      </c>
    </row>
    <row r="5261" spans="1:31" x14ac:dyDescent="0.25">
      <c r="A5261">
        <v>2380438</v>
      </c>
      <c r="B5261">
        <v>1</v>
      </c>
      <c r="C5261" t="s">
        <v>80</v>
      </c>
      <c r="D5261" t="s">
        <v>107</v>
      </c>
      <c r="E5261" t="s">
        <v>290</v>
      </c>
      <c r="F5261" t="s">
        <v>15349</v>
      </c>
      <c r="G5261" t="s">
        <v>292</v>
      </c>
      <c r="H5261" t="s">
        <v>293</v>
      </c>
      <c r="I5261" t="s">
        <v>136</v>
      </c>
      <c r="J5261" t="s">
        <v>137</v>
      </c>
      <c r="K5261" t="s">
        <v>294</v>
      </c>
      <c r="L5261" t="s">
        <v>15350</v>
      </c>
      <c r="M5261" t="s">
        <v>15351</v>
      </c>
      <c r="N5261">
        <v>2.9155555550000001</v>
      </c>
      <c r="O5261">
        <v>3</v>
      </c>
      <c r="P5261">
        <v>234</v>
      </c>
      <c r="Q5261">
        <v>67</v>
      </c>
      <c r="R5261">
        <v>108</v>
      </c>
      <c r="S5261">
        <v>28</v>
      </c>
      <c r="T5261">
        <v>32</v>
      </c>
      <c r="U5261">
        <v>2</v>
      </c>
      <c r="V5261">
        <v>0</v>
      </c>
      <c r="W5261">
        <v>1.8663746339956997</v>
      </c>
      <c r="X5261">
        <v>99.005057373674248</v>
      </c>
      <c r="Y5261">
        <v>1186.8931555524666</v>
      </c>
      <c r="Z5261">
        <v>313.49716421131495</v>
      </c>
      <c r="AA5261">
        <v>240.19835806442097</v>
      </c>
      <c r="AB5261">
        <v>105.52945706206465</v>
      </c>
      <c r="AC5261">
        <v>8.4540400990933335</v>
      </c>
      <c r="AD5261">
        <v>0</v>
      </c>
      <c r="AE5261">
        <v>1955.4436069970307</v>
      </c>
    </row>
    <row r="5262" spans="1:31" x14ac:dyDescent="0.25">
      <c r="A5262">
        <v>2380457</v>
      </c>
      <c r="B5262">
        <v>1</v>
      </c>
      <c r="C5262" t="s">
        <v>80</v>
      </c>
      <c r="D5262" t="s">
        <v>105</v>
      </c>
      <c r="E5262" t="s">
        <v>290</v>
      </c>
      <c r="F5262" t="s">
        <v>15352</v>
      </c>
      <c r="G5262" t="s">
        <v>292</v>
      </c>
      <c r="H5262" t="s">
        <v>293</v>
      </c>
      <c r="I5262" t="s">
        <v>136</v>
      </c>
      <c r="J5262" t="s">
        <v>137</v>
      </c>
      <c r="K5262" t="s">
        <v>294</v>
      </c>
      <c r="L5262" t="s">
        <v>15353</v>
      </c>
      <c r="M5262" t="s">
        <v>15354</v>
      </c>
      <c r="N5262">
        <v>0.59805555499999996</v>
      </c>
      <c r="O5262">
        <v>0</v>
      </c>
      <c r="P5262">
        <v>1235</v>
      </c>
      <c r="Q5262">
        <v>0</v>
      </c>
      <c r="R5262">
        <v>16</v>
      </c>
      <c r="S5262">
        <v>7</v>
      </c>
      <c r="T5262">
        <v>34</v>
      </c>
      <c r="U5262">
        <v>6</v>
      </c>
      <c r="V5262">
        <v>0</v>
      </c>
      <c r="W5262">
        <v>0</v>
      </c>
      <c r="X5262">
        <v>159.99137422412807</v>
      </c>
      <c r="Y5262">
        <v>0</v>
      </c>
      <c r="Z5262">
        <v>4.6967561875165753</v>
      </c>
      <c r="AA5262">
        <v>47.167990967252898</v>
      </c>
      <c r="AB5262">
        <v>23.606958159646442</v>
      </c>
      <c r="AC5262">
        <v>193.60990224582395</v>
      </c>
      <c r="AD5262">
        <v>0</v>
      </c>
      <c r="AE5262">
        <v>429.07298178436793</v>
      </c>
    </row>
    <row r="5263" spans="1:31" x14ac:dyDescent="0.25">
      <c r="A5263">
        <v>2380859</v>
      </c>
      <c r="B5263">
        <v>1</v>
      </c>
      <c r="C5263" t="s">
        <v>80</v>
      </c>
      <c r="D5263" t="s">
        <v>94</v>
      </c>
      <c r="E5263" t="s">
        <v>1397</v>
      </c>
      <c r="F5263" t="s">
        <v>15355</v>
      </c>
      <c r="G5263" t="s">
        <v>292</v>
      </c>
      <c r="H5263" t="s">
        <v>293</v>
      </c>
      <c r="I5263" t="s">
        <v>136</v>
      </c>
      <c r="J5263" t="s">
        <v>137</v>
      </c>
      <c r="K5263" t="s">
        <v>294</v>
      </c>
      <c r="L5263" t="s">
        <v>15356</v>
      </c>
      <c r="M5263" t="s">
        <v>15357</v>
      </c>
      <c r="N5263">
        <v>0.76166666599999999</v>
      </c>
      <c r="O5263">
        <v>0</v>
      </c>
      <c r="P5263">
        <v>818</v>
      </c>
      <c r="Q5263">
        <v>0</v>
      </c>
      <c r="R5263">
        <v>0</v>
      </c>
      <c r="S5263">
        <v>1</v>
      </c>
      <c r="T5263">
        <v>310</v>
      </c>
      <c r="U5263">
        <v>0</v>
      </c>
      <c r="V5263">
        <v>0</v>
      </c>
      <c r="W5263">
        <v>0</v>
      </c>
      <c r="X5263">
        <v>96.638273195070923</v>
      </c>
      <c r="Y5263">
        <v>0</v>
      </c>
      <c r="Z5263">
        <v>0</v>
      </c>
      <c r="AA5263">
        <v>0.99411048153449988</v>
      </c>
      <c r="AB5263">
        <v>129.31593354173992</v>
      </c>
      <c r="AC5263">
        <v>0</v>
      </c>
      <c r="AD5263">
        <v>0</v>
      </c>
      <c r="AE5263">
        <v>226.94831721834535</v>
      </c>
    </row>
    <row r="5264" spans="1:31" x14ac:dyDescent="0.25">
      <c r="A5264">
        <v>2381014</v>
      </c>
      <c r="B5264">
        <v>1</v>
      </c>
      <c r="C5264" t="s">
        <v>80</v>
      </c>
      <c r="D5264" t="s">
        <v>94</v>
      </c>
      <c r="E5264" t="s">
        <v>1397</v>
      </c>
      <c r="F5264" t="s">
        <v>15358</v>
      </c>
      <c r="G5264" t="s">
        <v>292</v>
      </c>
      <c r="H5264" t="s">
        <v>293</v>
      </c>
      <c r="I5264" t="s">
        <v>136</v>
      </c>
      <c r="J5264" t="s">
        <v>137</v>
      </c>
      <c r="K5264" t="s">
        <v>294</v>
      </c>
      <c r="L5264" t="s">
        <v>15359</v>
      </c>
      <c r="M5264" t="s">
        <v>15360</v>
      </c>
      <c r="N5264">
        <v>0.56499999999999995</v>
      </c>
      <c r="O5264">
        <v>0</v>
      </c>
      <c r="P5264">
        <v>162</v>
      </c>
      <c r="Q5264">
        <v>0</v>
      </c>
      <c r="R5264">
        <v>4</v>
      </c>
      <c r="S5264">
        <v>0</v>
      </c>
      <c r="T5264">
        <v>13</v>
      </c>
      <c r="U5264">
        <v>0</v>
      </c>
      <c r="V5264">
        <v>0</v>
      </c>
      <c r="W5264">
        <v>0</v>
      </c>
      <c r="X5264">
        <v>14.337842361059987</v>
      </c>
      <c r="Y5264">
        <v>0</v>
      </c>
      <c r="Z5264">
        <v>8.8129787194400011E-2</v>
      </c>
      <c r="AA5264">
        <v>0</v>
      </c>
      <c r="AB5264">
        <v>3.405895332169</v>
      </c>
      <c r="AC5264">
        <v>0</v>
      </c>
      <c r="AD5264">
        <v>0</v>
      </c>
      <c r="AE5264">
        <v>17.831867480423387</v>
      </c>
    </row>
    <row r="5265" spans="1:31" x14ac:dyDescent="0.25">
      <c r="A5265">
        <v>2381303</v>
      </c>
      <c r="B5265">
        <v>1</v>
      </c>
      <c r="C5265" t="s">
        <v>80</v>
      </c>
      <c r="D5265" t="s">
        <v>107</v>
      </c>
      <c r="E5265" t="s">
        <v>1368</v>
      </c>
      <c r="F5265" t="s">
        <v>15361</v>
      </c>
      <c r="G5265" t="s">
        <v>292</v>
      </c>
      <c r="H5265" t="s">
        <v>293</v>
      </c>
      <c r="I5265" t="s">
        <v>136</v>
      </c>
      <c r="J5265" t="s">
        <v>137</v>
      </c>
      <c r="K5265" t="s">
        <v>294</v>
      </c>
      <c r="L5265" t="s">
        <v>15362</v>
      </c>
      <c r="M5265" t="s">
        <v>15363</v>
      </c>
      <c r="N5265">
        <v>5.0763888880000003</v>
      </c>
      <c r="O5265">
        <v>5</v>
      </c>
      <c r="P5265">
        <v>1833</v>
      </c>
      <c r="Q5265">
        <v>0</v>
      </c>
      <c r="R5265">
        <v>0</v>
      </c>
      <c r="S5265">
        <v>11</v>
      </c>
      <c r="T5265">
        <v>147</v>
      </c>
      <c r="U5265">
        <v>0</v>
      </c>
      <c r="V5265">
        <v>1</v>
      </c>
      <c r="W5265">
        <v>422.43212050716198</v>
      </c>
      <c r="X5265">
        <v>2110.2411471656596</v>
      </c>
      <c r="Y5265">
        <v>0</v>
      </c>
      <c r="Z5265">
        <v>0</v>
      </c>
      <c r="AA5265">
        <v>515.9179484885251</v>
      </c>
      <c r="AB5265">
        <v>1201.2232563914215</v>
      </c>
      <c r="AC5265">
        <v>0</v>
      </c>
      <c r="AD5265">
        <v>18.117331349779683</v>
      </c>
      <c r="AE5265">
        <v>4267.9318039025475</v>
      </c>
    </row>
    <row r="5266" spans="1:31" x14ac:dyDescent="0.25">
      <c r="A5266">
        <v>2385260</v>
      </c>
      <c r="B5266">
        <v>1</v>
      </c>
      <c r="C5266" t="s">
        <v>80</v>
      </c>
      <c r="D5266" t="s">
        <v>84</v>
      </c>
      <c r="E5266" t="s">
        <v>184</v>
      </c>
      <c r="F5266" t="s">
        <v>15364</v>
      </c>
      <c r="G5266" t="s">
        <v>292</v>
      </c>
      <c r="H5266" t="s">
        <v>135</v>
      </c>
      <c r="I5266" t="s">
        <v>136</v>
      </c>
      <c r="J5266" t="s">
        <v>137</v>
      </c>
      <c r="K5266" t="s">
        <v>294</v>
      </c>
      <c r="L5266" t="s">
        <v>15365</v>
      </c>
      <c r="M5266" t="s">
        <v>15366</v>
      </c>
      <c r="N5266">
        <v>0.63111111099999995</v>
      </c>
      <c r="O5266">
        <v>0</v>
      </c>
      <c r="P5266">
        <v>761</v>
      </c>
      <c r="Q5266">
        <v>0</v>
      </c>
      <c r="R5266">
        <v>0</v>
      </c>
      <c r="S5266">
        <v>0</v>
      </c>
      <c r="T5266">
        <v>108</v>
      </c>
      <c r="U5266">
        <v>0</v>
      </c>
      <c r="V5266">
        <v>0</v>
      </c>
      <c r="W5266">
        <v>0</v>
      </c>
      <c r="X5266">
        <v>121.3548877450627</v>
      </c>
      <c r="Y5266">
        <v>0</v>
      </c>
      <c r="Z5266">
        <v>0</v>
      </c>
      <c r="AA5266">
        <v>0</v>
      </c>
      <c r="AB5266">
        <v>111.27292546404591</v>
      </c>
      <c r="AC5266">
        <v>0</v>
      </c>
      <c r="AD5266">
        <v>0</v>
      </c>
      <c r="AE5266">
        <v>232.62781320910861</v>
      </c>
    </row>
    <row r="5267" spans="1:31" x14ac:dyDescent="0.25">
      <c r="A5267">
        <v>2385483</v>
      </c>
      <c r="B5267">
        <v>1</v>
      </c>
      <c r="C5267" t="s">
        <v>81</v>
      </c>
      <c r="D5267" t="s">
        <v>118</v>
      </c>
      <c r="E5267" t="s">
        <v>155</v>
      </c>
      <c r="F5267" t="s">
        <v>15367</v>
      </c>
      <c r="G5267" t="s">
        <v>1445</v>
      </c>
      <c r="H5267" t="s">
        <v>135</v>
      </c>
      <c r="I5267" t="s">
        <v>136</v>
      </c>
      <c r="J5267" t="s">
        <v>3</v>
      </c>
      <c r="K5267" t="s">
        <v>138</v>
      </c>
      <c r="L5267" t="s">
        <v>15368</v>
      </c>
      <c r="M5267" t="s">
        <v>15369</v>
      </c>
      <c r="N5267">
        <v>3.4424999999999999</v>
      </c>
      <c r="O5267">
        <v>0</v>
      </c>
      <c r="P5267">
        <v>23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18.520923240742494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18.520923240742494</v>
      </c>
    </row>
    <row r="5268" spans="1:31" x14ac:dyDescent="0.25">
      <c r="A5268">
        <v>2373603</v>
      </c>
      <c r="B5268">
        <v>1</v>
      </c>
      <c r="C5268" t="s">
        <v>81</v>
      </c>
      <c r="D5268" t="s">
        <v>123</v>
      </c>
      <c r="E5268" t="s">
        <v>1368</v>
      </c>
      <c r="F5268" t="s">
        <v>6681</v>
      </c>
      <c r="G5268" t="s">
        <v>292</v>
      </c>
      <c r="H5268" t="s">
        <v>293</v>
      </c>
      <c r="I5268" t="s">
        <v>136</v>
      </c>
      <c r="J5268" t="s">
        <v>137</v>
      </c>
      <c r="K5268" t="s">
        <v>294</v>
      </c>
      <c r="L5268" t="s">
        <v>15370</v>
      </c>
      <c r="M5268" t="s">
        <v>15371</v>
      </c>
      <c r="N5268">
        <v>8.1894444439999994</v>
      </c>
      <c r="O5268">
        <v>3</v>
      </c>
      <c r="P5268">
        <v>37</v>
      </c>
      <c r="Q5268">
        <v>123</v>
      </c>
      <c r="R5268">
        <v>293</v>
      </c>
      <c r="S5268">
        <v>19</v>
      </c>
      <c r="T5268">
        <v>74</v>
      </c>
      <c r="U5268">
        <v>0</v>
      </c>
      <c r="V5268">
        <v>0</v>
      </c>
      <c r="W5268">
        <v>6.8349952628415318</v>
      </c>
      <c r="X5268">
        <v>58.452617028142413</v>
      </c>
      <c r="Y5268">
        <v>760.53308651747739</v>
      </c>
      <c r="Z5268">
        <v>1407.3672415045623</v>
      </c>
      <c r="AA5268">
        <v>131.92972175905729</v>
      </c>
      <c r="AB5268">
        <v>435.29306002600435</v>
      </c>
      <c r="AC5268">
        <v>0</v>
      </c>
      <c r="AD5268">
        <v>0</v>
      </c>
      <c r="AE5268">
        <v>2800.4107220980854</v>
      </c>
    </row>
    <row r="5269" spans="1:31" x14ac:dyDescent="0.25">
      <c r="A5269">
        <v>2373588</v>
      </c>
      <c r="B5269">
        <v>1</v>
      </c>
      <c r="C5269" t="s">
        <v>81</v>
      </c>
      <c r="D5269" t="s">
        <v>117</v>
      </c>
      <c r="E5269" t="s">
        <v>290</v>
      </c>
      <c r="F5269" t="s">
        <v>15372</v>
      </c>
      <c r="G5269" t="s">
        <v>292</v>
      </c>
      <c r="H5269" t="s">
        <v>293</v>
      </c>
      <c r="I5269" t="s">
        <v>136</v>
      </c>
      <c r="J5269" t="s">
        <v>137</v>
      </c>
      <c r="K5269" t="s">
        <v>294</v>
      </c>
      <c r="L5269" t="s">
        <v>15373</v>
      </c>
      <c r="M5269" t="s">
        <v>15374</v>
      </c>
      <c r="N5269">
        <v>6.5</v>
      </c>
      <c r="O5269">
        <v>2</v>
      </c>
      <c r="P5269">
        <v>540</v>
      </c>
      <c r="Q5269">
        <v>12</v>
      </c>
      <c r="R5269">
        <v>41</v>
      </c>
      <c r="S5269">
        <v>13</v>
      </c>
      <c r="T5269">
        <v>23</v>
      </c>
      <c r="U5269">
        <v>1</v>
      </c>
      <c r="V5269">
        <v>0</v>
      </c>
      <c r="W5269">
        <v>10.666228119718751</v>
      </c>
      <c r="X5269">
        <v>505.37820808596541</v>
      </c>
      <c r="Y5269">
        <v>82.347239579884743</v>
      </c>
      <c r="Z5269">
        <v>172.20360242319964</v>
      </c>
      <c r="AA5269">
        <v>142.51593329966428</v>
      </c>
      <c r="AB5269">
        <v>104.77732322670029</v>
      </c>
      <c r="AC5269">
        <v>725.22152958273568</v>
      </c>
      <c r="AD5269">
        <v>0</v>
      </c>
      <c r="AE5269">
        <v>1743.1100643178688</v>
      </c>
    </row>
    <row r="5270" spans="1:31" x14ac:dyDescent="0.25">
      <c r="A5270">
        <v>2373587</v>
      </c>
      <c r="B5270">
        <v>1</v>
      </c>
      <c r="C5270" t="s">
        <v>81</v>
      </c>
      <c r="D5270" t="s">
        <v>123</v>
      </c>
      <c r="E5270" t="s">
        <v>1368</v>
      </c>
      <c r="F5270" t="s">
        <v>6183</v>
      </c>
      <c r="G5270" t="s">
        <v>292</v>
      </c>
      <c r="H5270" t="s">
        <v>293</v>
      </c>
      <c r="I5270" t="s">
        <v>136</v>
      </c>
      <c r="J5270" t="s">
        <v>137</v>
      </c>
      <c r="K5270" t="s">
        <v>294</v>
      </c>
      <c r="L5270" t="s">
        <v>15375</v>
      </c>
      <c r="M5270" t="s">
        <v>15376</v>
      </c>
      <c r="N5270">
        <v>7.9044444440000001</v>
      </c>
      <c r="O5270">
        <v>0</v>
      </c>
      <c r="P5270">
        <v>361</v>
      </c>
      <c r="Q5270">
        <v>138</v>
      </c>
      <c r="R5270">
        <v>53</v>
      </c>
      <c r="S5270">
        <v>15</v>
      </c>
      <c r="T5270">
        <v>36</v>
      </c>
      <c r="U5270">
        <v>0</v>
      </c>
      <c r="V5270">
        <v>0</v>
      </c>
      <c r="W5270">
        <v>0</v>
      </c>
      <c r="X5270">
        <v>614.24668441885137</v>
      </c>
      <c r="Y5270">
        <v>2245.4936013848751</v>
      </c>
      <c r="Z5270">
        <v>678.90074449102065</v>
      </c>
      <c r="AA5270">
        <v>170.76277741546122</v>
      </c>
      <c r="AB5270">
        <v>181.8866422013933</v>
      </c>
      <c r="AC5270">
        <v>0</v>
      </c>
      <c r="AD5270">
        <v>0</v>
      </c>
      <c r="AE5270">
        <v>3891.2904499116021</v>
      </c>
    </row>
    <row r="5271" spans="1:31" x14ac:dyDescent="0.25">
      <c r="A5271">
        <v>2373580</v>
      </c>
      <c r="B5271">
        <v>1</v>
      </c>
      <c r="C5271" t="s">
        <v>81</v>
      </c>
      <c r="D5271" t="s">
        <v>116</v>
      </c>
      <c r="E5271" t="s">
        <v>290</v>
      </c>
      <c r="F5271" t="s">
        <v>15377</v>
      </c>
      <c r="G5271" t="s">
        <v>292</v>
      </c>
      <c r="H5271" t="s">
        <v>293</v>
      </c>
      <c r="I5271" t="s">
        <v>136</v>
      </c>
      <c r="J5271" t="s">
        <v>137</v>
      </c>
      <c r="K5271" t="s">
        <v>294</v>
      </c>
      <c r="L5271" t="s">
        <v>15378</v>
      </c>
      <c r="M5271" t="s">
        <v>15379</v>
      </c>
      <c r="N5271">
        <v>2.485833333</v>
      </c>
      <c r="O5271">
        <v>4</v>
      </c>
      <c r="P5271">
        <v>995</v>
      </c>
      <c r="Q5271">
        <v>120</v>
      </c>
      <c r="R5271">
        <v>220</v>
      </c>
      <c r="S5271">
        <v>15</v>
      </c>
      <c r="T5271">
        <v>107</v>
      </c>
      <c r="U5271">
        <v>2</v>
      </c>
      <c r="V5271">
        <v>0</v>
      </c>
      <c r="W5271">
        <v>0</v>
      </c>
      <c r="X5271">
        <v>511.72257652267302</v>
      </c>
      <c r="Y5271">
        <v>1046.5305166990568</v>
      </c>
      <c r="Z5271">
        <v>464.25612598204401</v>
      </c>
      <c r="AA5271">
        <v>96.533706544891146</v>
      </c>
      <c r="AB5271">
        <v>131.90420904499069</v>
      </c>
      <c r="AC5271">
        <v>586.92301378154207</v>
      </c>
      <c r="AD5271">
        <v>0</v>
      </c>
      <c r="AE5271">
        <v>2837.8701485751976</v>
      </c>
    </row>
    <row r="5272" spans="1:31" x14ac:dyDescent="0.25">
      <c r="A5272">
        <v>2373576</v>
      </c>
      <c r="B5272">
        <v>1</v>
      </c>
      <c r="C5272" t="s">
        <v>81</v>
      </c>
      <c r="D5272" t="s">
        <v>112</v>
      </c>
      <c r="E5272" t="s">
        <v>1490</v>
      </c>
      <c r="F5272" t="s">
        <v>15380</v>
      </c>
      <c r="G5272" t="s">
        <v>1006</v>
      </c>
      <c r="H5272" t="s">
        <v>293</v>
      </c>
      <c r="I5272" t="s">
        <v>136</v>
      </c>
      <c r="J5272" t="s">
        <v>137</v>
      </c>
      <c r="K5272" t="s">
        <v>294</v>
      </c>
      <c r="L5272" t="s">
        <v>15381</v>
      </c>
      <c r="M5272" t="s">
        <v>15382</v>
      </c>
      <c r="N5272">
        <v>0.52694444399999996</v>
      </c>
      <c r="O5272">
        <v>15</v>
      </c>
      <c r="P5272">
        <v>13813</v>
      </c>
      <c r="Q5272">
        <v>1097</v>
      </c>
      <c r="R5272">
        <v>2696</v>
      </c>
      <c r="S5272">
        <v>185</v>
      </c>
      <c r="T5272">
        <v>1757</v>
      </c>
      <c r="U5272">
        <v>26</v>
      </c>
      <c r="V5272">
        <v>13</v>
      </c>
      <c r="W5272">
        <v>5.9148921278313997</v>
      </c>
      <c r="X5272">
        <v>1263.8073626418006</v>
      </c>
      <c r="Y5272">
        <v>1628.8919245596026</v>
      </c>
      <c r="Z5272">
        <v>1309.0853557811088</v>
      </c>
      <c r="AA5272">
        <v>737.51432929212308</v>
      </c>
      <c r="AB5272">
        <v>447.51299389508699</v>
      </c>
      <c r="AC5272">
        <v>693.99934893351247</v>
      </c>
      <c r="AD5272">
        <v>365.03958877456523</v>
      </c>
      <c r="AE5272">
        <v>6451.7657960056313</v>
      </c>
    </row>
    <row r="5273" spans="1:31" x14ac:dyDescent="0.25">
      <c r="A5273">
        <v>2373290</v>
      </c>
      <c r="B5273">
        <v>1</v>
      </c>
      <c r="C5273" t="s">
        <v>81</v>
      </c>
      <c r="D5273" t="s">
        <v>116</v>
      </c>
      <c r="E5273" t="s">
        <v>1397</v>
      </c>
      <c r="F5273" t="s">
        <v>15383</v>
      </c>
      <c r="G5273" t="s">
        <v>292</v>
      </c>
      <c r="H5273" t="s">
        <v>293</v>
      </c>
      <c r="I5273" t="s">
        <v>136</v>
      </c>
      <c r="J5273" t="s">
        <v>137</v>
      </c>
      <c r="K5273" t="s">
        <v>294</v>
      </c>
      <c r="L5273" t="s">
        <v>15384</v>
      </c>
      <c r="M5273" t="s">
        <v>15385</v>
      </c>
      <c r="N5273">
        <v>1.588333333</v>
      </c>
      <c r="O5273">
        <v>0</v>
      </c>
      <c r="P5273">
        <v>17</v>
      </c>
      <c r="Q5273">
        <v>0</v>
      </c>
      <c r="R5273">
        <v>7</v>
      </c>
      <c r="S5273">
        <v>0</v>
      </c>
      <c r="T5273">
        <v>3</v>
      </c>
      <c r="U5273">
        <v>0</v>
      </c>
      <c r="V5273">
        <v>0</v>
      </c>
      <c r="W5273">
        <v>0</v>
      </c>
      <c r="X5273">
        <v>2.429732923474166</v>
      </c>
      <c r="Y5273">
        <v>0</v>
      </c>
      <c r="Z5273">
        <v>39.011031330662796</v>
      </c>
      <c r="AA5273">
        <v>0</v>
      </c>
      <c r="AB5273">
        <v>9.7471056447121498</v>
      </c>
      <c r="AC5273">
        <v>0</v>
      </c>
      <c r="AD5273">
        <v>0</v>
      </c>
      <c r="AE5273">
        <v>51.187869898849115</v>
      </c>
    </row>
    <row r="5274" spans="1:31" x14ac:dyDescent="0.25">
      <c r="A5274">
        <v>2373259</v>
      </c>
      <c r="B5274">
        <v>1</v>
      </c>
      <c r="C5274" t="s">
        <v>81</v>
      </c>
      <c r="D5274" t="s">
        <v>112</v>
      </c>
      <c r="E5274" t="s">
        <v>1397</v>
      </c>
      <c r="F5274" t="s">
        <v>15386</v>
      </c>
      <c r="G5274" t="s">
        <v>292</v>
      </c>
      <c r="H5274" t="s">
        <v>293</v>
      </c>
      <c r="I5274" t="s">
        <v>136</v>
      </c>
      <c r="J5274" t="s">
        <v>137</v>
      </c>
      <c r="K5274" t="s">
        <v>294</v>
      </c>
      <c r="L5274" t="s">
        <v>15387</v>
      </c>
      <c r="M5274" t="s">
        <v>15388</v>
      </c>
      <c r="N5274">
        <v>2.5211111110000002</v>
      </c>
      <c r="O5274">
        <v>0</v>
      </c>
      <c r="P5274">
        <v>41</v>
      </c>
      <c r="Q5274">
        <v>0</v>
      </c>
      <c r="R5274">
        <v>1</v>
      </c>
      <c r="S5274">
        <v>0</v>
      </c>
      <c r="T5274">
        <v>1</v>
      </c>
      <c r="U5274">
        <v>0</v>
      </c>
      <c r="V5274">
        <v>0</v>
      </c>
      <c r="W5274">
        <v>0</v>
      </c>
      <c r="X5274">
        <v>31.070666107861985</v>
      </c>
      <c r="Y5274">
        <v>0</v>
      </c>
      <c r="Z5274">
        <v>0.44208454236764999</v>
      </c>
      <c r="AA5274">
        <v>0</v>
      </c>
      <c r="AB5274">
        <v>1.4904938413906001</v>
      </c>
      <c r="AC5274">
        <v>0</v>
      </c>
      <c r="AD5274">
        <v>0</v>
      </c>
      <c r="AE5274">
        <v>33.003244491620237</v>
      </c>
    </row>
    <row r="5275" spans="1:31" x14ac:dyDescent="0.25">
      <c r="A5275">
        <v>2373237</v>
      </c>
      <c r="B5275">
        <v>1</v>
      </c>
      <c r="C5275" t="s">
        <v>81</v>
      </c>
      <c r="D5275" t="s">
        <v>124</v>
      </c>
      <c r="E5275" t="s">
        <v>1397</v>
      </c>
      <c r="F5275" t="s">
        <v>15389</v>
      </c>
      <c r="G5275" t="s">
        <v>353</v>
      </c>
      <c r="H5275" t="s">
        <v>293</v>
      </c>
      <c r="I5275" t="s">
        <v>136</v>
      </c>
      <c r="J5275" t="s">
        <v>137</v>
      </c>
      <c r="K5275" t="s">
        <v>294</v>
      </c>
      <c r="L5275" t="s">
        <v>15390</v>
      </c>
      <c r="M5275" t="s">
        <v>15391</v>
      </c>
      <c r="N5275">
        <v>0.703333333</v>
      </c>
      <c r="O5275">
        <v>0</v>
      </c>
      <c r="P5275">
        <v>0</v>
      </c>
      <c r="Q5275">
        <v>15</v>
      </c>
      <c r="R5275">
        <v>8</v>
      </c>
      <c r="S5275">
        <v>1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10.214094303006068</v>
      </c>
      <c r="Z5275">
        <v>7.4000759181389997</v>
      </c>
      <c r="AA5275">
        <v>1.392531595488</v>
      </c>
      <c r="AB5275">
        <v>0</v>
      </c>
      <c r="AC5275">
        <v>0</v>
      </c>
      <c r="AD5275">
        <v>0</v>
      </c>
      <c r="AE5275">
        <v>19.006701816633065</v>
      </c>
    </row>
    <row r="5276" spans="1:31" x14ac:dyDescent="0.25">
      <c r="A5276">
        <v>2373198</v>
      </c>
      <c r="B5276">
        <v>1</v>
      </c>
      <c r="C5276" t="s">
        <v>81</v>
      </c>
      <c r="D5276" t="s">
        <v>112</v>
      </c>
      <c r="E5276" t="s">
        <v>1397</v>
      </c>
      <c r="F5276" t="s">
        <v>6522</v>
      </c>
      <c r="G5276" t="s">
        <v>292</v>
      </c>
      <c r="H5276" t="s">
        <v>293</v>
      </c>
      <c r="I5276" t="s">
        <v>136</v>
      </c>
      <c r="J5276" t="s">
        <v>137</v>
      </c>
      <c r="K5276" t="s">
        <v>294</v>
      </c>
      <c r="L5276" t="s">
        <v>15392</v>
      </c>
      <c r="M5276" t="s">
        <v>15393</v>
      </c>
      <c r="N5276">
        <v>4.8375000000000004</v>
      </c>
      <c r="O5276">
        <v>0</v>
      </c>
      <c r="P5276">
        <v>29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19.02671503869902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19.02671503869902</v>
      </c>
    </row>
    <row r="5277" spans="1:31" x14ac:dyDescent="0.25">
      <c r="A5277">
        <v>2373607</v>
      </c>
      <c r="B5277">
        <v>1</v>
      </c>
      <c r="C5277" t="s">
        <v>81</v>
      </c>
      <c r="D5277" t="s">
        <v>118</v>
      </c>
      <c r="E5277" t="s">
        <v>1397</v>
      </c>
      <c r="F5277" t="s">
        <v>15394</v>
      </c>
      <c r="G5277" t="s">
        <v>292</v>
      </c>
      <c r="H5277" t="s">
        <v>293</v>
      </c>
      <c r="I5277" t="s">
        <v>136</v>
      </c>
      <c r="J5277" t="s">
        <v>137</v>
      </c>
      <c r="K5277" t="s">
        <v>294</v>
      </c>
      <c r="L5277" t="s">
        <v>15395</v>
      </c>
      <c r="M5277" t="s">
        <v>15396</v>
      </c>
      <c r="N5277">
        <v>0.73666666599999997</v>
      </c>
      <c r="O5277">
        <v>0</v>
      </c>
      <c r="P5277">
        <v>104</v>
      </c>
      <c r="Q5277">
        <v>0</v>
      </c>
      <c r="R5277">
        <v>8</v>
      </c>
      <c r="S5277">
        <v>0</v>
      </c>
      <c r="T5277">
        <v>12</v>
      </c>
      <c r="U5277">
        <v>0</v>
      </c>
      <c r="V5277">
        <v>0</v>
      </c>
      <c r="W5277">
        <v>0</v>
      </c>
      <c r="X5277">
        <v>13.625494894743547</v>
      </c>
      <c r="Y5277">
        <v>0</v>
      </c>
      <c r="Z5277">
        <v>2.3031236231437</v>
      </c>
      <c r="AA5277">
        <v>0</v>
      </c>
      <c r="AB5277">
        <v>2.9631461965176498</v>
      </c>
      <c r="AC5277">
        <v>0</v>
      </c>
      <c r="AD5277">
        <v>0</v>
      </c>
      <c r="AE5277">
        <v>18.891764714404896</v>
      </c>
    </row>
    <row r="5278" spans="1:31" x14ac:dyDescent="0.25">
      <c r="A5278">
        <v>2373617</v>
      </c>
      <c r="B5278">
        <v>1</v>
      </c>
      <c r="C5278" t="s">
        <v>81</v>
      </c>
      <c r="D5278" t="s">
        <v>112</v>
      </c>
      <c r="E5278" t="s">
        <v>1397</v>
      </c>
      <c r="F5278" t="s">
        <v>15397</v>
      </c>
      <c r="G5278" t="s">
        <v>292</v>
      </c>
      <c r="H5278" t="s">
        <v>293</v>
      </c>
      <c r="I5278" t="s">
        <v>136</v>
      </c>
      <c r="J5278" t="s">
        <v>137</v>
      </c>
      <c r="K5278" t="s">
        <v>294</v>
      </c>
      <c r="L5278" t="s">
        <v>15398</v>
      </c>
      <c r="M5278" t="s">
        <v>15399</v>
      </c>
      <c r="N5278">
        <v>7.5008333330000001</v>
      </c>
      <c r="O5278">
        <v>0</v>
      </c>
      <c r="P5278">
        <v>281</v>
      </c>
      <c r="Q5278">
        <v>1</v>
      </c>
      <c r="R5278">
        <v>5</v>
      </c>
      <c r="S5278">
        <v>1</v>
      </c>
      <c r="T5278">
        <v>22</v>
      </c>
      <c r="U5278">
        <v>0</v>
      </c>
      <c r="V5278">
        <v>0</v>
      </c>
      <c r="W5278">
        <v>0</v>
      </c>
      <c r="X5278">
        <v>235.10611947254111</v>
      </c>
      <c r="Y5278">
        <v>91.946133051529756</v>
      </c>
      <c r="Z5278">
        <v>1.0184443403904</v>
      </c>
      <c r="AA5278">
        <v>10.755309831831024</v>
      </c>
      <c r="AB5278">
        <v>28.320477596992436</v>
      </c>
      <c r="AC5278">
        <v>0</v>
      </c>
      <c r="AD5278">
        <v>0</v>
      </c>
      <c r="AE5278">
        <v>367.14648429328469</v>
      </c>
    </row>
    <row r="5279" spans="1:31" x14ac:dyDescent="0.25">
      <c r="A5279">
        <v>2373618</v>
      </c>
      <c r="B5279">
        <v>1</v>
      </c>
      <c r="C5279" t="s">
        <v>81</v>
      </c>
      <c r="D5279" t="s">
        <v>120</v>
      </c>
      <c r="E5279" t="s">
        <v>290</v>
      </c>
      <c r="F5279" t="s">
        <v>15400</v>
      </c>
      <c r="G5279" t="s">
        <v>292</v>
      </c>
      <c r="H5279" t="s">
        <v>293</v>
      </c>
      <c r="I5279" t="s">
        <v>136</v>
      </c>
      <c r="J5279" t="s">
        <v>137</v>
      </c>
      <c r="K5279" t="s">
        <v>294</v>
      </c>
      <c r="L5279" t="s">
        <v>15401</v>
      </c>
      <c r="M5279" t="s">
        <v>15402</v>
      </c>
      <c r="N5279">
        <v>3.2686111109999998</v>
      </c>
      <c r="O5279">
        <v>0</v>
      </c>
      <c r="P5279">
        <v>346</v>
      </c>
      <c r="Q5279">
        <v>109</v>
      </c>
      <c r="R5279">
        <v>43</v>
      </c>
      <c r="S5279">
        <v>14</v>
      </c>
      <c r="T5279">
        <v>55</v>
      </c>
      <c r="U5279">
        <v>2</v>
      </c>
      <c r="V5279">
        <v>0</v>
      </c>
      <c r="W5279">
        <v>0</v>
      </c>
      <c r="X5279">
        <v>235.05210527549866</v>
      </c>
      <c r="Y5279">
        <v>1677.7310054536756</v>
      </c>
      <c r="Z5279">
        <v>357.16562841781831</v>
      </c>
      <c r="AA5279">
        <v>147.01093049735542</v>
      </c>
      <c r="AB5279">
        <v>117.58410392412175</v>
      </c>
      <c r="AC5279">
        <v>927.61159682818493</v>
      </c>
      <c r="AD5279">
        <v>0</v>
      </c>
      <c r="AE5279">
        <v>3462.1553703966547</v>
      </c>
    </row>
    <row r="5280" spans="1:31" x14ac:dyDescent="0.25">
      <c r="A5280">
        <v>2373628</v>
      </c>
      <c r="B5280">
        <v>1</v>
      </c>
      <c r="C5280" t="s">
        <v>81</v>
      </c>
      <c r="D5280" t="s">
        <v>122</v>
      </c>
      <c r="E5280" t="s">
        <v>290</v>
      </c>
      <c r="F5280" t="s">
        <v>6229</v>
      </c>
      <c r="G5280" t="s">
        <v>353</v>
      </c>
      <c r="H5280" t="s">
        <v>293</v>
      </c>
      <c r="I5280" t="s">
        <v>136</v>
      </c>
      <c r="J5280" t="s">
        <v>137</v>
      </c>
      <c r="K5280" t="s">
        <v>294</v>
      </c>
      <c r="L5280" t="s">
        <v>15403</v>
      </c>
      <c r="M5280" t="s">
        <v>15404</v>
      </c>
      <c r="N5280">
        <v>1.572777777</v>
      </c>
      <c r="O5280">
        <v>0</v>
      </c>
      <c r="P5280">
        <v>174</v>
      </c>
      <c r="Q5280">
        <v>0</v>
      </c>
      <c r="R5280">
        <v>0</v>
      </c>
      <c r="S5280">
        <v>7</v>
      </c>
      <c r="T5280">
        <v>25</v>
      </c>
      <c r="U5280">
        <v>5</v>
      </c>
      <c r="V5280">
        <v>0</v>
      </c>
      <c r="W5280">
        <v>0</v>
      </c>
      <c r="X5280">
        <v>34.010167398805763</v>
      </c>
      <c r="Y5280">
        <v>0</v>
      </c>
      <c r="Z5280">
        <v>0</v>
      </c>
      <c r="AA5280">
        <v>15.833884366483714</v>
      </c>
      <c r="AB5280">
        <v>45.523542990854402</v>
      </c>
      <c r="AC5280">
        <v>578.71950546544429</v>
      </c>
      <c r="AD5280">
        <v>0</v>
      </c>
      <c r="AE5280">
        <v>674.08710022158812</v>
      </c>
    </row>
    <row r="5281" spans="1:31" x14ac:dyDescent="0.25">
      <c r="A5281">
        <v>2373643</v>
      </c>
      <c r="B5281">
        <v>1</v>
      </c>
      <c r="C5281" t="s">
        <v>81</v>
      </c>
      <c r="D5281" t="s">
        <v>123</v>
      </c>
      <c r="E5281" t="s">
        <v>1397</v>
      </c>
      <c r="F5281" t="s">
        <v>15405</v>
      </c>
      <c r="G5281" t="s">
        <v>292</v>
      </c>
      <c r="H5281" t="s">
        <v>293</v>
      </c>
      <c r="I5281" t="s">
        <v>136</v>
      </c>
      <c r="J5281" t="s">
        <v>137</v>
      </c>
      <c r="K5281" t="s">
        <v>294</v>
      </c>
      <c r="L5281" t="s">
        <v>15406</v>
      </c>
      <c r="M5281" t="s">
        <v>15407</v>
      </c>
      <c r="N5281">
        <v>7.2816666659999996</v>
      </c>
      <c r="O5281">
        <v>0</v>
      </c>
      <c r="P5281">
        <v>0</v>
      </c>
      <c r="Q5281">
        <v>0</v>
      </c>
      <c r="R5281">
        <v>62</v>
      </c>
      <c r="S5281">
        <v>0</v>
      </c>
      <c r="T5281">
        <v>5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293.23174999879234</v>
      </c>
      <c r="AA5281">
        <v>0</v>
      </c>
      <c r="AB5281">
        <v>6.3644482448318076</v>
      </c>
      <c r="AC5281">
        <v>0</v>
      </c>
      <c r="AD5281">
        <v>0</v>
      </c>
      <c r="AE5281">
        <v>299.59619824362414</v>
      </c>
    </row>
    <row r="5282" spans="1:31" x14ac:dyDescent="0.25">
      <c r="A5282">
        <v>2376565</v>
      </c>
      <c r="B5282">
        <v>1</v>
      </c>
      <c r="C5282" t="s">
        <v>80</v>
      </c>
      <c r="D5282" t="s">
        <v>96</v>
      </c>
      <c r="E5282" t="s">
        <v>290</v>
      </c>
      <c r="F5282" t="s">
        <v>7193</v>
      </c>
      <c r="G5282" t="s">
        <v>353</v>
      </c>
      <c r="H5282" t="s">
        <v>293</v>
      </c>
      <c r="I5282" t="s">
        <v>136</v>
      </c>
      <c r="J5282" t="s">
        <v>137</v>
      </c>
      <c r="K5282" t="s">
        <v>294</v>
      </c>
      <c r="L5282" t="s">
        <v>15408</v>
      </c>
      <c r="M5282" t="s">
        <v>15409</v>
      </c>
      <c r="N5282">
        <v>2.0011111110000002</v>
      </c>
      <c r="O5282">
        <v>2</v>
      </c>
      <c r="P5282">
        <v>104</v>
      </c>
      <c r="Q5282">
        <v>3</v>
      </c>
      <c r="R5282">
        <v>0</v>
      </c>
      <c r="S5282">
        <v>7</v>
      </c>
      <c r="T5282">
        <v>1</v>
      </c>
      <c r="U5282">
        <v>0</v>
      </c>
      <c r="V5282">
        <v>0</v>
      </c>
      <c r="W5282">
        <v>6.3014895769628003</v>
      </c>
      <c r="X5282">
        <v>61.228923933636871</v>
      </c>
      <c r="Y5282">
        <v>7.4621095916869677</v>
      </c>
      <c r="Z5282">
        <v>0</v>
      </c>
      <c r="AA5282">
        <v>276.17350288917282</v>
      </c>
      <c r="AB5282">
        <v>23.718484024577602</v>
      </c>
      <c r="AC5282">
        <v>0</v>
      </c>
      <c r="AD5282">
        <v>0</v>
      </c>
      <c r="AE5282">
        <v>374.8845100160371</v>
      </c>
    </row>
    <row r="5283" spans="1:31" x14ac:dyDescent="0.25">
      <c r="A5283">
        <v>2376189</v>
      </c>
      <c r="B5283">
        <v>1</v>
      </c>
      <c r="C5283" t="s">
        <v>80</v>
      </c>
      <c r="D5283" t="s">
        <v>93</v>
      </c>
      <c r="E5283" t="s">
        <v>290</v>
      </c>
      <c r="F5283" t="s">
        <v>15410</v>
      </c>
      <c r="G5283" t="s">
        <v>292</v>
      </c>
      <c r="H5283" t="s">
        <v>293</v>
      </c>
      <c r="I5283" t="s">
        <v>136</v>
      </c>
      <c r="J5283" t="s">
        <v>137</v>
      </c>
      <c r="K5283" t="s">
        <v>294</v>
      </c>
      <c r="L5283" t="s">
        <v>15411</v>
      </c>
      <c r="M5283" t="s">
        <v>15412</v>
      </c>
      <c r="N5283">
        <v>5.8719444440000004</v>
      </c>
      <c r="O5283">
        <v>0</v>
      </c>
      <c r="P5283">
        <v>426</v>
      </c>
      <c r="Q5283">
        <v>44</v>
      </c>
      <c r="R5283">
        <v>25</v>
      </c>
      <c r="S5283">
        <v>10</v>
      </c>
      <c r="T5283">
        <v>74</v>
      </c>
      <c r="U5283">
        <v>1</v>
      </c>
      <c r="V5283">
        <v>0</v>
      </c>
      <c r="W5283">
        <v>0</v>
      </c>
      <c r="X5283">
        <v>579.6493515652071</v>
      </c>
      <c r="Y5283">
        <v>2503.6077981398507</v>
      </c>
      <c r="Z5283">
        <v>786.61311414138356</v>
      </c>
      <c r="AA5283">
        <v>484.96907888450073</v>
      </c>
      <c r="AB5283">
        <v>802.49565563267277</v>
      </c>
      <c r="AC5283">
        <v>852.94885869870882</v>
      </c>
      <c r="AD5283">
        <v>0</v>
      </c>
      <c r="AE5283">
        <v>6010.2838570623235</v>
      </c>
    </row>
    <row r="5284" spans="1:31" x14ac:dyDescent="0.25">
      <c r="A5284">
        <v>2376308</v>
      </c>
      <c r="B5284">
        <v>1</v>
      </c>
      <c r="C5284" t="s">
        <v>80</v>
      </c>
      <c r="D5284" t="s">
        <v>96</v>
      </c>
      <c r="E5284" t="s">
        <v>290</v>
      </c>
      <c r="F5284" t="s">
        <v>7193</v>
      </c>
      <c r="G5284" t="s">
        <v>353</v>
      </c>
      <c r="H5284" t="s">
        <v>293</v>
      </c>
      <c r="I5284" t="s">
        <v>136</v>
      </c>
      <c r="J5284" t="s">
        <v>137</v>
      </c>
      <c r="K5284" t="s">
        <v>294</v>
      </c>
      <c r="L5284" t="s">
        <v>15413</v>
      </c>
      <c r="M5284" t="s">
        <v>15414</v>
      </c>
      <c r="N5284">
        <v>2.3758333330000001</v>
      </c>
      <c r="O5284">
        <v>2</v>
      </c>
      <c r="P5284">
        <v>104</v>
      </c>
      <c r="Q5284">
        <v>3</v>
      </c>
      <c r="R5284">
        <v>0</v>
      </c>
      <c r="S5284">
        <v>7</v>
      </c>
      <c r="T5284">
        <v>1</v>
      </c>
      <c r="U5284">
        <v>0</v>
      </c>
      <c r="V5284">
        <v>0</v>
      </c>
      <c r="W5284">
        <v>6.6641467550178666</v>
      </c>
      <c r="X5284">
        <v>65.993299299178204</v>
      </c>
      <c r="Y5284">
        <v>10.421306182400834</v>
      </c>
      <c r="Z5284">
        <v>0</v>
      </c>
      <c r="AA5284">
        <v>385.45650429001705</v>
      </c>
      <c r="AB5284">
        <v>34.533239475456199</v>
      </c>
      <c r="AC5284">
        <v>0</v>
      </c>
      <c r="AD5284">
        <v>0</v>
      </c>
      <c r="AE5284">
        <v>503.06849600207011</v>
      </c>
    </row>
    <row r="5285" spans="1:31" x14ac:dyDescent="0.25">
      <c r="A5285">
        <v>2381280</v>
      </c>
      <c r="B5285">
        <v>1</v>
      </c>
      <c r="C5285" t="s">
        <v>80</v>
      </c>
      <c r="D5285" t="s">
        <v>105</v>
      </c>
      <c r="E5285" t="s">
        <v>1397</v>
      </c>
      <c r="F5285" t="s">
        <v>15415</v>
      </c>
      <c r="G5285" t="s">
        <v>13360</v>
      </c>
      <c r="H5285" t="s">
        <v>293</v>
      </c>
      <c r="I5285" t="s">
        <v>136</v>
      </c>
      <c r="J5285" t="s">
        <v>137</v>
      </c>
      <c r="K5285" t="s">
        <v>294</v>
      </c>
      <c r="L5285" t="s">
        <v>15416</v>
      </c>
      <c r="M5285" t="s">
        <v>15417</v>
      </c>
      <c r="N5285">
        <v>3.4138888879999998</v>
      </c>
      <c r="O5285">
        <v>0</v>
      </c>
      <c r="P5285">
        <v>293</v>
      </c>
      <c r="Q5285">
        <v>0</v>
      </c>
      <c r="R5285">
        <v>8</v>
      </c>
      <c r="S5285">
        <v>0</v>
      </c>
      <c r="T5285">
        <v>31</v>
      </c>
      <c r="U5285">
        <v>0</v>
      </c>
      <c r="V5285">
        <v>0</v>
      </c>
      <c r="W5285">
        <v>0</v>
      </c>
      <c r="X5285">
        <v>163.78178293372039</v>
      </c>
      <c r="Y5285">
        <v>0</v>
      </c>
      <c r="Z5285">
        <v>12.407011272099515</v>
      </c>
      <c r="AA5285">
        <v>0</v>
      </c>
      <c r="AB5285">
        <v>76.506389494832163</v>
      </c>
      <c r="AC5285">
        <v>0</v>
      </c>
      <c r="AD5285">
        <v>0</v>
      </c>
      <c r="AE5285">
        <v>252.69518370065208</v>
      </c>
    </row>
    <row r="5286" spans="1:31" x14ac:dyDescent="0.25">
      <c r="A5286">
        <v>2381327</v>
      </c>
      <c r="B5286">
        <v>1</v>
      </c>
      <c r="C5286" t="s">
        <v>80</v>
      </c>
      <c r="D5286" t="s">
        <v>107</v>
      </c>
      <c r="E5286" t="s">
        <v>1397</v>
      </c>
      <c r="F5286" t="s">
        <v>15418</v>
      </c>
      <c r="G5286" t="s">
        <v>13360</v>
      </c>
      <c r="H5286" t="s">
        <v>293</v>
      </c>
      <c r="I5286" t="s">
        <v>136</v>
      </c>
      <c r="J5286" t="s">
        <v>137</v>
      </c>
      <c r="K5286" t="s">
        <v>294</v>
      </c>
      <c r="L5286" t="s">
        <v>15419</v>
      </c>
      <c r="M5286" t="s">
        <v>15420</v>
      </c>
      <c r="N5286">
        <v>1.6386111109999999</v>
      </c>
      <c r="O5286">
        <v>0</v>
      </c>
      <c r="P5286">
        <v>574</v>
      </c>
      <c r="Q5286">
        <v>0</v>
      </c>
      <c r="R5286">
        <v>1</v>
      </c>
      <c r="S5286">
        <v>0</v>
      </c>
      <c r="T5286">
        <v>135</v>
      </c>
      <c r="U5286">
        <v>0</v>
      </c>
      <c r="V5286">
        <v>0</v>
      </c>
      <c r="W5286">
        <v>0</v>
      </c>
      <c r="X5286">
        <v>187.34011337701156</v>
      </c>
      <c r="Y5286">
        <v>0</v>
      </c>
      <c r="Z5286">
        <v>0.49358270630688333</v>
      </c>
      <c r="AA5286">
        <v>0</v>
      </c>
      <c r="AB5286">
        <v>314.43187672987347</v>
      </c>
      <c r="AC5286">
        <v>0</v>
      </c>
      <c r="AD5286">
        <v>0</v>
      </c>
      <c r="AE5286">
        <v>502.26557281319191</v>
      </c>
    </row>
    <row r="5287" spans="1:31" x14ac:dyDescent="0.25">
      <c r="A5287">
        <v>2381439</v>
      </c>
      <c r="B5287">
        <v>1</v>
      </c>
      <c r="C5287" t="s">
        <v>80</v>
      </c>
      <c r="D5287" t="s">
        <v>107</v>
      </c>
      <c r="E5287" t="s">
        <v>1397</v>
      </c>
      <c r="F5287" t="s">
        <v>15421</v>
      </c>
      <c r="G5287" t="s">
        <v>13360</v>
      </c>
      <c r="H5287" t="s">
        <v>293</v>
      </c>
      <c r="I5287" t="s">
        <v>136</v>
      </c>
      <c r="J5287" t="s">
        <v>137</v>
      </c>
      <c r="K5287" t="s">
        <v>294</v>
      </c>
      <c r="L5287" t="s">
        <v>15422</v>
      </c>
      <c r="M5287" t="s">
        <v>15423</v>
      </c>
      <c r="N5287">
        <v>0.98472222200000004</v>
      </c>
      <c r="O5287">
        <v>0</v>
      </c>
      <c r="P5287">
        <v>432</v>
      </c>
      <c r="Q5287">
        <v>0</v>
      </c>
      <c r="R5287">
        <v>0</v>
      </c>
      <c r="S5287">
        <v>0</v>
      </c>
      <c r="T5287">
        <v>10</v>
      </c>
      <c r="U5287">
        <v>0</v>
      </c>
      <c r="V5287">
        <v>0</v>
      </c>
      <c r="W5287">
        <v>0</v>
      </c>
      <c r="X5287">
        <v>83.654534057882515</v>
      </c>
      <c r="Y5287">
        <v>0</v>
      </c>
      <c r="Z5287">
        <v>0</v>
      </c>
      <c r="AA5287">
        <v>0</v>
      </c>
      <c r="AB5287">
        <v>24.835127487843774</v>
      </c>
      <c r="AC5287">
        <v>0</v>
      </c>
      <c r="AD5287">
        <v>0</v>
      </c>
      <c r="AE5287">
        <v>108.48966154572629</v>
      </c>
    </row>
    <row r="5288" spans="1:31" x14ac:dyDescent="0.25">
      <c r="A5288">
        <v>2381491</v>
      </c>
      <c r="B5288">
        <v>1</v>
      </c>
      <c r="C5288" t="s">
        <v>80</v>
      </c>
      <c r="D5288" t="s">
        <v>107</v>
      </c>
      <c r="E5288" t="s">
        <v>1397</v>
      </c>
      <c r="F5288" t="s">
        <v>15424</v>
      </c>
      <c r="G5288" t="s">
        <v>13360</v>
      </c>
      <c r="H5288" t="s">
        <v>293</v>
      </c>
      <c r="I5288" t="s">
        <v>136</v>
      </c>
      <c r="J5288" t="s">
        <v>137</v>
      </c>
      <c r="K5288" t="s">
        <v>294</v>
      </c>
      <c r="L5288" t="s">
        <v>15425</v>
      </c>
      <c r="M5288" t="s">
        <v>15426</v>
      </c>
      <c r="N5288">
        <v>1.220555555</v>
      </c>
      <c r="O5288">
        <v>0</v>
      </c>
      <c r="P5288">
        <v>77</v>
      </c>
      <c r="Q5288">
        <v>0</v>
      </c>
      <c r="R5288">
        <v>0</v>
      </c>
      <c r="S5288">
        <v>0</v>
      </c>
      <c r="T5288">
        <v>17</v>
      </c>
      <c r="U5288">
        <v>0</v>
      </c>
      <c r="V5288">
        <v>0</v>
      </c>
      <c r="W5288">
        <v>0</v>
      </c>
      <c r="X5288">
        <v>8.1739549559458347</v>
      </c>
      <c r="Y5288">
        <v>0</v>
      </c>
      <c r="Z5288">
        <v>0</v>
      </c>
      <c r="AA5288">
        <v>0</v>
      </c>
      <c r="AB5288">
        <v>22.230603808775989</v>
      </c>
      <c r="AC5288">
        <v>0</v>
      </c>
      <c r="AD5288">
        <v>0</v>
      </c>
      <c r="AE5288">
        <v>30.404558764721823</v>
      </c>
    </row>
    <row r="5289" spans="1:31" x14ac:dyDescent="0.25">
      <c r="A5289">
        <v>2386260</v>
      </c>
      <c r="B5289">
        <v>1</v>
      </c>
      <c r="C5289" t="s">
        <v>80</v>
      </c>
      <c r="D5289" t="s">
        <v>88</v>
      </c>
      <c r="E5289" t="s">
        <v>1397</v>
      </c>
      <c r="F5289" t="s">
        <v>15427</v>
      </c>
      <c r="G5289" t="s">
        <v>298</v>
      </c>
      <c r="H5289" t="s">
        <v>293</v>
      </c>
      <c r="I5289" t="s">
        <v>136</v>
      </c>
      <c r="J5289" t="s">
        <v>137</v>
      </c>
      <c r="K5289" t="s">
        <v>138</v>
      </c>
      <c r="L5289" t="s">
        <v>15428</v>
      </c>
      <c r="M5289" t="s">
        <v>15429</v>
      </c>
      <c r="N5289">
        <v>1.0247222220000001</v>
      </c>
      <c r="O5289">
        <v>0</v>
      </c>
      <c r="P5289">
        <v>302</v>
      </c>
      <c r="Q5289">
        <v>0</v>
      </c>
      <c r="R5289">
        <v>0</v>
      </c>
      <c r="S5289">
        <v>0</v>
      </c>
      <c r="T5289">
        <v>19</v>
      </c>
      <c r="U5289">
        <v>0</v>
      </c>
      <c r="V5289">
        <v>0</v>
      </c>
      <c r="W5289">
        <v>0</v>
      </c>
      <c r="X5289">
        <v>84.49461969950319</v>
      </c>
      <c r="Y5289">
        <v>0</v>
      </c>
      <c r="Z5289">
        <v>0</v>
      </c>
      <c r="AA5289">
        <v>0</v>
      </c>
      <c r="AB5289">
        <v>7.4429156912799499</v>
      </c>
      <c r="AC5289">
        <v>0</v>
      </c>
      <c r="AD5289">
        <v>0</v>
      </c>
      <c r="AE5289">
        <v>91.93753539078314</v>
      </c>
    </row>
    <row r="5290" spans="1:31" x14ac:dyDescent="0.25">
      <c r="A5290">
        <v>2382212</v>
      </c>
      <c r="B5290">
        <v>1</v>
      </c>
      <c r="C5290" t="s">
        <v>80</v>
      </c>
      <c r="D5290" t="s">
        <v>102</v>
      </c>
      <c r="E5290" t="s">
        <v>1397</v>
      </c>
      <c r="F5290" t="s">
        <v>15430</v>
      </c>
      <c r="G5290" t="s">
        <v>292</v>
      </c>
      <c r="H5290" t="s">
        <v>293</v>
      </c>
      <c r="I5290" t="s">
        <v>136</v>
      </c>
      <c r="J5290" t="s">
        <v>137</v>
      </c>
      <c r="K5290" t="s">
        <v>294</v>
      </c>
      <c r="L5290" t="s">
        <v>15431</v>
      </c>
      <c r="M5290" t="s">
        <v>15432</v>
      </c>
      <c r="N5290">
        <v>1.676111111</v>
      </c>
      <c r="O5290">
        <v>0</v>
      </c>
      <c r="P5290">
        <v>0</v>
      </c>
      <c r="Q5290">
        <v>0</v>
      </c>
      <c r="R5290">
        <v>14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24.203799841312009</v>
      </c>
      <c r="AA5290">
        <v>0</v>
      </c>
      <c r="AB5290">
        <v>0</v>
      </c>
      <c r="AC5290">
        <v>0</v>
      </c>
      <c r="AD5290">
        <v>0</v>
      </c>
      <c r="AE5290">
        <v>24.203799841312009</v>
      </c>
    </row>
    <row r="5291" spans="1:31" x14ac:dyDescent="0.25">
      <c r="A5291">
        <v>2381888</v>
      </c>
      <c r="B5291">
        <v>1</v>
      </c>
      <c r="C5291" t="s">
        <v>80</v>
      </c>
      <c r="D5291" t="s">
        <v>94</v>
      </c>
      <c r="E5291" t="s">
        <v>1397</v>
      </c>
      <c r="F5291" t="s">
        <v>15433</v>
      </c>
      <c r="G5291" t="s">
        <v>13360</v>
      </c>
      <c r="H5291" t="s">
        <v>293</v>
      </c>
      <c r="I5291" t="s">
        <v>136</v>
      </c>
      <c r="J5291" t="s">
        <v>137</v>
      </c>
      <c r="K5291" t="s">
        <v>294</v>
      </c>
      <c r="L5291" t="s">
        <v>15434</v>
      </c>
      <c r="M5291" t="s">
        <v>15435</v>
      </c>
      <c r="N5291">
        <v>2.4175</v>
      </c>
      <c r="O5291">
        <v>0</v>
      </c>
      <c r="P5291">
        <v>0</v>
      </c>
      <c r="Q5291">
        <v>0</v>
      </c>
      <c r="R5291">
        <v>13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31.691420736392022</v>
      </c>
      <c r="AA5291">
        <v>0</v>
      </c>
      <c r="AB5291">
        <v>0</v>
      </c>
      <c r="AC5291">
        <v>0</v>
      </c>
      <c r="AD5291">
        <v>0</v>
      </c>
      <c r="AE5291">
        <v>31.691420736392022</v>
      </c>
    </row>
    <row r="5292" spans="1:31" x14ac:dyDescent="0.25">
      <c r="A5292">
        <v>2382230</v>
      </c>
      <c r="B5292">
        <v>1</v>
      </c>
      <c r="C5292" t="s">
        <v>80</v>
      </c>
      <c r="D5292" t="s">
        <v>94</v>
      </c>
      <c r="E5292" t="s">
        <v>1397</v>
      </c>
      <c r="F5292" t="s">
        <v>15436</v>
      </c>
      <c r="G5292" t="s">
        <v>292</v>
      </c>
      <c r="H5292" t="s">
        <v>293</v>
      </c>
      <c r="I5292" t="s">
        <v>136</v>
      </c>
      <c r="J5292" t="s">
        <v>137</v>
      </c>
      <c r="K5292" t="s">
        <v>294</v>
      </c>
      <c r="L5292" t="s">
        <v>15437</v>
      </c>
      <c r="M5292" t="s">
        <v>15438</v>
      </c>
      <c r="N5292">
        <v>2.7155555549999999</v>
      </c>
      <c r="O5292">
        <v>0</v>
      </c>
      <c r="P5292">
        <v>0</v>
      </c>
      <c r="Q5292">
        <v>22</v>
      </c>
      <c r="R5292">
        <v>0</v>
      </c>
      <c r="S5292">
        <v>8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130.26419898803701</v>
      </c>
      <c r="Z5292">
        <v>0</v>
      </c>
      <c r="AA5292">
        <v>96.674716450656675</v>
      </c>
      <c r="AB5292">
        <v>0</v>
      </c>
      <c r="AC5292">
        <v>0</v>
      </c>
      <c r="AD5292">
        <v>0</v>
      </c>
      <c r="AE5292">
        <v>226.9389154386937</v>
      </c>
    </row>
    <row r="5293" spans="1:31" x14ac:dyDescent="0.25">
      <c r="A5293">
        <v>2376190</v>
      </c>
      <c r="B5293">
        <v>1</v>
      </c>
      <c r="C5293" t="s">
        <v>80</v>
      </c>
      <c r="D5293" t="s">
        <v>100</v>
      </c>
      <c r="E5293" t="s">
        <v>290</v>
      </c>
      <c r="F5293" t="s">
        <v>15439</v>
      </c>
      <c r="G5293" t="s">
        <v>292</v>
      </c>
      <c r="H5293" t="s">
        <v>293</v>
      </c>
      <c r="I5293" t="s">
        <v>136</v>
      </c>
      <c r="J5293" t="s">
        <v>137</v>
      </c>
      <c r="K5293" t="s">
        <v>294</v>
      </c>
      <c r="L5293" t="s">
        <v>15440</v>
      </c>
      <c r="M5293" t="s">
        <v>15441</v>
      </c>
      <c r="N5293">
        <v>7.8361111110000001</v>
      </c>
      <c r="O5293">
        <v>0</v>
      </c>
      <c r="P5293">
        <v>297</v>
      </c>
      <c r="Q5293">
        <v>0</v>
      </c>
      <c r="R5293">
        <v>100</v>
      </c>
      <c r="S5293">
        <v>0</v>
      </c>
      <c r="T5293">
        <v>78</v>
      </c>
      <c r="U5293">
        <v>0</v>
      </c>
      <c r="V5293">
        <v>0</v>
      </c>
      <c r="W5293">
        <v>0</v>
      </c>
      <c r="X5293">
        <v>680.3575448667101</v>
      </c>
      <c r="Y5293">
        <v>0</v>
      </c>
      <c r="Z5293">
        <v>756.5428136589295</v>
      </c>
      <c r="AA5293">
        <v>0</v>
      </c>
      <c r="AB5293">
        <v>705.2810169497094</v>
      </c>
      <c r="AC5293">
        <v>0</v>
      </c>
      <c r="AD5293">
        <v>0</v>
      </c>
      <c r="AE5293">
        <v>2142.1813754753489</v>
      </c>
    </row>
    <row r="5294" spans="1:31" x14ac:dyDescent="0.25">
      <c r="A5294">
        <v>2376206</v>
      </c>
      <c r="B5294">
        <v>1</v>
      </c>
      <c r="C5294" t="s">
        <v>80</v>
      </c>
      <c r="D5294" t="s">
        <v>92</v>
      </c>
      <c r="E5294" t="s">
        <v>1397</v>
      </c>
      <c r="F5294" t="s">
        <v>6636</v>
      </c>
      <c r="G5294" t="s">
        <v>353</v>
      </c>
      <c r="H5294" t="s">
        <v>293</v>
      </c>
      <c r="I5294" t="s">
        <v>136</v>
      </c>
      <c r="J5294" t="s">
        <v>137</v>
      </c>
      <c r="K5294" t="s">
        <v>294</v>
      </c>
      <c r="L5294" t="s">
        <v>15442</v>
      </c>
      <c r="M5294" t="s">
        <v>15443</v>
      </c>
      <c r="N5294">
        <v>8.7683333329999993</v>
      </c>
      <c r="O5294">
        <v>0</v>
      </c>
      <c r="P5294">
        <v>20</v>
      </c>
      <c r="Q5294">
        <v>0</v>
      </c>
      <c r="R5294">
        <v>5</v>
      </c>
      <c r="S5294">
        <v>0</v>
      </c>
      <c r="T5294">
        <v>1</v>
      </c>
      <c r="U5294">
        <v>0</v>
      </c>
      <c r="V5294">
        <v>0</v>
      </c>
      <c r="W5294">
        <v>0</v>
      </c>
      <c r="X5294">
        <v>38.103214457332903</v>
      </c>
      <c r="Y5294">
        <v>0</v>
      </c>
      <c r="Z5294">
        <v>7.3996709225554262</v>
      </c>
      <c r="AA5294">
        <v>0</v>
      </c>
      <c r="AB5294">
        <v>8.009513544138418</v>
      </c>
      <c r="AC5294">
        <v>0</v>
      </c>
      <c r="AD5294">
        <v>0</v>
      </c>
      <c r="AE5294">
        <v>53.512398924026741</v>
      </c>
    </row>
    <row r="5295" spans="1:31" x14ac:dyDescent="0.25">
      <c r="A5295">
        <v>2376272</v>
      </c>
      <c r="B5295">
        <v>1</v>
      </c>
      <c r="C5295" t="s">
        <v>80</v>
      </c>
      <c r="D5295" t="s">
        <v>92</v>
      </c>
      <c r="E5295" t="s">
        <v>1368</v>
      </c>
      <c r="F5295" t="s">
        <v>3865</v>
      </c>
      <c r="G5295" t="s">
        <v>292</v>
      </c>
      <c r="H5295" t="s">
        <v>293</v>
      </c>
      <c r="I5295" t="s">
        <v>136</v>
      </c>
      <c r="J5295" t="s">
        <v>137</v>
      </c>
      <c r="K5295" t="s">
        <v>294</v>
      </c>
      <c r="L5295" t="s">
        <v>15444</v>
      </c>
      <c r="M5295" t="s">
        <v>15445</v>
      </c>
      <c r="N5295">
        <v>5.4822222219999999</v>
      </c>
      <c r="O5295">
        <v>8</v>
      </c>
      <c r="P5295">
        <v>1340</v>
      </c>
      <c r="Q5295">
        <v>1</v>
      </c>
      <c r="R5295">
        <v>0</v>
      </c>
      <c r="S5295">
        <v>6</v>
      </c>
      <c r="T5295">
        <v>12</v>
      </c>
      <c r="U5295">
        <v>0</v>
      </c>
      <c r="V5295">
        <v>0</v>
      </c>
      <c r="W5295">
        <v>672.16753687148025</v>
      </c>
      <c r="X5295">
        <v>1688.5258857029792</v>
      </c>
      <c r="Y5295">
        <v>33.899963540030583</v>
      </c>
      <c r="Z5295">
        <v>0</v>
      </c>
      <c r="AA5295">
        <v>234.04682229955907</v>
      </c>
      <c r="AB5295">
        <v>123.99611183609257</v>
      </c>
      <c r="AC5295">
        <v>0</v>
      </c>
      <c r="AD5295">
        <v>0</v>
      </c>
      <c r="AE5295">
        <v>2752.6363202501416</v>
      </c>
    </row>
    <row r="5296" spans="1:31" x14ac:dyDescent="0.25">
      <c r="A5296">
        <v>2376309</v>
      </c>
      <c r="B5296">
        <v>1</v>
      </c>
      <c r="C5296" t="s">
        <v>80</v>
      </c>
      <c r="D5296" t="s">
        <v>93</v>
      </c>
      <c r="E5296" t="s">
        <v>290</v>
      </c>
      <c r="F5296" t="s">
        <v>3164</v>
      </c>
      <c r="G5296" t="s">
        <v>3806</v>
      </c>
      <c r="H5296" t="s">
        <v>293</v>
      </c>
      <c r="I5296" t="s">
        <v>136</v>
      </c>
      <c r="J5296" t="s">
        <v>137</v>
      </c>
      <c r="K5296" t="s">
        <v>294</v>
      </c>
      <c r="L5296" t="s">
        <v>15446</v>
      </c>
      <c r="M5296" t="s">
        <v>15447</v>
      </c>
      <c r="N5296">
        <v>2.3374999999999999</v>
      </c>
      <c r="O5296">
        <v>0</v>
      </c>
      <c r="P5296">
        <v>45</v>
      </c>
      <c r="Q5296">
        <v>49</v>
      </c>
      <c r="R5296">
        <v>149</v>
      </c>
      <c r="S5296">
        <v>4</v>
      </c>
      <c r="T5296">
        <v>58</v>
      </c>
      <c r="U5296">
        <v>2</v>
      </c>
      <c r="V5296">
        <v>0</v>
      </c>
      <c r="W5296">
        <v>0</v>
      </c>
      <c r="X5296">
        <v>36.977829406749009</v>
      </c>
      <c r="Y5296">
        <v>1271.6951166343017</v>
      </c>
      <c r="Z5296">
        <v>1076.701706005173</v>
      </c>
      <c r="AA5296">
        <v>83.771472159878257</v>
      </c>
      <c r="AB5296">
        <v>253.8162992511582</v>
      </c>
      <c r="AC5296">
        <v>367.32636868685239</v>
      </c>
      <c r="AD5296">
        <v>0</v>
      </c>
      <c r="AE5296">
        <v>3090.2887921441124</v>
      </c>
    </row>
    <row r="5297" spans="1:31" x14ac:dyDescent="0.25">
      <c r="A5297">
        <v>2376191</v>
      </c>
      <c r="B5297">
        <v>1</v>
      </c>
      <c r="C5297" t="s">
        <v>80</v>
      </c>
      <c r="D5297" t="s">
        <v>100</v>
      </c>
      <c r="E5297" t="s">
        <v>290</v>
      </c>
      <c r="F5297" t="s">
        <v>15448</v>
      </c>
      <c r="G5297" t="s">
        <v>292</v>
      </c>
      <c r="H5297" t="s">
        <v>293</v>
      </c>
      <c r="I5297" t="s">
        <v>136</v>
      </c>
      <c r="J5297" t="s">
        <v>137</v>
      </c>
      <c r="K5297" t="s">
        <v>294</v>
      </c>
      <c r="L5297" t="s">
        <v>15449</v>
      </c>
      <c r="M5297" t="s">
        <v>15450</v>
      </c>
      <c r="N5297">
        <v>7.9022222219999998</v>
      </c>
      <c r="O5297">
        <v>0</v>
      </c>
      <c r="P5297">
        <v>285</v>
      </c>
      <c r="Q5297">
        <v>0</v>
      </c>
      <c r="R5297">
        <v>47</v>
      </c>
      <c r="S5297">
        <v>0</v>
      </c>
      <c r="T5297">
        <v>24</v>
      </c>
      <c r="U5297">
        <v>0</v>
      </c>
      <c r="V5297">
        <v>0</v>
      </c>
      <c r="W5297">
        <v>0</v>
      </c>
      <c r="X5297">
        <v>992.57888332567245</v>
      </c>
      <c r="Y5297">
        <v>0</v>
      </c>
      <c r="Z5297">
        <v>218.31150924860444</v>
      </c>
      <c r="AA5297">
        <v>0</v>
      </c>
      <c r="AB5297">
        <v>299.38424135861192</v>
      </c>
      <c r="AC5297">
        <v>0</v>
      </c>
      <c r="AD5297">
        <v>0</v>
      </c>
      <c r="AE5297">
        <v>1510.2746339328887</v>
      </c>
    </row>
    <row r="5298" spans="1:31" x14ac:dyDescent="0.25">
      <c r="A5298">
        <v>2376201</v>
      </c>
      <c r="B5298">
        <v>1</v>
      </c>
      <c r="C5298" t="s">
        <v>80</v>
      </c>
      <c r="D5298" t="s">
        <v>103</v>
      </c>
      <c r="E5298" t="s">
        <v>1397</v>
      </c>
      <c r="F5298" t="s">
        <v>15451</v>
      </c>
      <c r="G5298" t="s">
        <v>353</v>
      </c>
      <c r="H5298" t="s">
        <v>293</v>
      </c>
      <c r="I5298" t="s">
        <v>136</v>
      </c>
      <c r="J5298" t="s">
        <v>137</v>
      </c>
      <c r="K5298" t="s">
        <v>294</v>
      </c>
      <c r="L5298" t="s">
        <v>15452</v>
      </c>
      <c r="M5298" t="s">
        <v>15453</v>
      </c>
      <c r="N5298">
        <v>7.9077777769999997</v>
      </c>
      <c r="O5298">
        <v>0</v>
      </c>
      <c r="P5298">
        <v>1626</v>
      </c>
      <c r="Q5298">
        <v>0</v>
      </c>
      <c r="R5298">
        <v>1</v>
      </c>
      <c r="S5298">
        <v>0</v>
      </c>
      <c r="T5298">
        <v>83</v>
      </c>
      <c r="U5298">
        <v>0</v>
      </c>
      <c r="V5298">
        <v>0</v>
      </c>
      <c r="W5298">
        <v>0</v>
      </c>
      <c r="X5298">
        <v>3568.7614131611499</v>
      </c>
      <c r="Y5298">
        <v>0</v>
      </c>
      <c r="Z5298">
        <v>2.7651440195931745</v>
      </c>
      <c r="AA5298">
        <v>0</v>
      </c>
      <c r="AB5298">
        <v>561.79454689403406</v>
      </c>
      <c r="AC5298">
        <v>0</v>
      </c>
      <c r="AD5298">
        <v>0</v>
      </c>
      <c r="AE5298">
        <v>4133.3211040747774</v>
      </c>
    </row>
    <row r="5299" spans="1:31" x14ac:dyDescent="0.25">
      <c r="A5299">
        <v>2376280</v>
      </c>
      <c r="B5299">
        <v>1</v>
      </c>
      <c r="C5299" t="s">
        <v>80</v>
      </c>
      <c r="D5299" t="s">
        <v>93</v>
      </c>
      <c r="E5299" t="s">
        <v>290</v>
      </c>
      <c r="F5299" t="s">
        <v>15454</v>
      </c>
      <c r="G5299" t="s">
        <v>292</v>
      </c>
      <c r="H5299" t="s">
        <v>293</v>
      </c>
      <c r="I5299" t="s">
        <v>136</v>
      </c>
      <c r="J5299" t="s">
        <v>137</v>
      </c>
      <c r="K5299" t="s">
        <v>294</v>
      </c>
      <c r="L5299" t="s">
        <v>15455</v>
      </c>
      <c r="M5299" t="s">
        <v>15456</v>
      </c>
      <c r="N5299">
        <v>6.6633333329999997</v>
      </c>
      <c r="O5299">
        <v>0</v>
      </c>
      <c r="P5299">
        <v>1092</v>
      </c>
      <c r="Q5299">
        <v>1</v>
      </c>
      <c r="R5299">
        <v>286</v>
      </c>
      <c r="S5299">
        <v>4</v>
      </c>
      <c r="T5299">
        <v>309</v>
      </c>
      <c r="U5299">
        <v>0</v>
      </c>
      <c r="V5299">
        <v>0</v>
      </c>
      <c r="W5299">
        <v>0</v>
      </c>
      <c r="X5299">
        <v>1213.2298241864228</v>
      </c>
      <c r="Y5299">
        <v>0</v>
      </c>
      <c r="Z5299">
        <v>2035.8037225838561</v>
      </c>
      <c r="AA5299">
        <v>42.322348033508135</v>
      </c>
      <c r="AB5299">
        <v>1466.4361533382214</v>
      </c>
      <c r="AC5299">
        <v>0</v>
      </c>
      <c r="AD5299">
        <v>0</v>
      </c>
      <c r="AE5299">
        <v>4757.7920481420088</v>
      </c>
    </row>
    <row r="5300" spans="1:31" x14ac:dyDescent="0.25">
      <c r="A5300">
        <v>2376300</v>
      </c>
      <c r="B5300">
        <v>1</v>
      </c>
      <c r="C5300" t="s">
        <v>80</v>
      </c>
      <c r="D5300" t="s">
        <v>96</v>
      </c>
      <c r="E5300" t="s">
        <v>290</v>
      </c>
      <c r="F5300" t="s">
        <v>15457</v>
      </c>
      <c r="G5300" t="s">
        <v>353</v>
      </c>
      <c r="H5300" t="s">
        <v>293</v>
      </c>
      <c r="I5300" t="s">
        <v>136</v>
      </c>
      <c r="J5300" t="s">
        <v>137</v>
      </c>
      <c r="K5300" t="s">
        <v>294</v>
      </c>
      <c r="L5300" t="s">
        <v>15458</v>
      </c>
      <c r="M5300" t="s">
        <v>15459</v>
      </c>
      <c r="N5300">
        <v>1.849722222</v>
      </c>
      <c r="O5300">
        <v>6</v>
      </c>
      <c r="P5300">
        <v>54</v>
      </c>
      <c r="Q5300">
        <v>0</v>
      </c>
      <c r="R5300">
        <v>0</v>
      </c>
      <c r="S5300">
        <v>12</v>
      </c>
      <c r="T5300">
        <v>1</v>
      </c>
      <c r="U5300">
        <v>0</v>
      </c>
      <c r="V5300">
        <v>0</v>
      </c>
      <c r="W5300">
        <v>161.21336794183586</v>
      </c>
      <c r="X5300">
        <v>18.830437219624439</v>
      </c>
      <c r="Y5300">
        <v>0</v>
      </c>
      <c r="Z5300">
        <v>0</v>
      </c>
      <c r="AA5300">
        <v>206.74976144225346</v>
      </c>
      <c r="AB5300">
        <v>0.119712028218025</v>
      </c>
      <c r="AC5300">
        <v>0</v>
      </c>
      <c r="AD5300">
        <v>0</v>
      </c>
      <c r="AE5300">
        <v>386.9132786319318</v>
      </c>
    </row>
    <row r="5301" spans="1:31" x14ac:dyDescent="0.25">
      <c r="A5301">
        <v>2376332</v>
      </c>
      <c r="B5301">
        <v>1</v>
      </c>
      <c r="C5301" t="s">
        <v>80</v>
      </c>
      <c r="D5301" t="s">
        <v>93</v>
      </c>
      <c r="E5301" t="s">
        <v>290</v>
      </c>
      <c r="F5301" t="s">
        <v>15460</v>
      </c>
      <c r="G5301" t="s">
        <v>292</v>
      </c>
      <c r="H5301" t="s">
        <v>293</v>
      </c>
      <c r="I5301" t="s">
        <v>136</v>
      </c>
      <c r="J5301" t="s">
        <v>137</v>
      </c>
      <c r="K5301" t="s">
        <v>294</v>
      </c>
      <c r="L5301" t="s">
        <v>15461</v>
      </c>
      <c r="M5301" t="s">
        <v>15462</v>
      </c>
      <c r="N5301">
        <v>4.698611111</v>
      </c>
      <c r="O5301">
        <v>2</v>
      </c>
      <c r="P5301">
        <v>332</v>
      </c>
      <c r="Q5301">
        <v>10</v>
      </c>
      <c r="R5301">
        <v>266</v>
      </c>
      <c r="S5301">
        <v>2</v>
      </c>
      <c r="T5301">
        <v>119</v>
      </c>
      <c r="U5301">
        <v>0</v>
      </c>
      <c r="V5301">
        <v>0</v>
      </c>
      <c r="W5301">
        <v>32.302448070017903</v>
      </c>
      <c r="X5301">
        <v>271.49810949935994</v>
      </c>
      <c r="Y5301">
        <v>601.11601793958243</v>
      </c>
      <c r="Z5301">
        <v>2462.3138657651789</v>
      </c>
      <c r="AA5301">
        <v>56.558819686910368</v>
      </c>
      <c r="AB5301">
        <v>729.81216788064762</v>
      </c>
      <c r="AC5301">
        <v>0</v>
      </c>
      <c r="AD5301">
        <v>0</v>
      </c>
      <c r="AE5301">
        <v>4153.6014288416973</v>
      </c>
    </row>
    <row r="5302" spans="1:31" x14ac:dyDescent="0.25">
      <c r="A5302">
        <v>2376338</v>
      </c>
      <c r="B5302">
        <v>1</v>
      </c>
      <c r="C5302" t="s">
        <v>80</v>
      </c>
      <c r="D5302" t="s">
        <v>104</v>
      </c>
      <c r="E5302" t="s">
        <v>1397</v>
      </c>
      <c r="F5302" t="s">
        <v>15463</v>
      </c>
      <c r="G5302" t="s">
        <v>353</v>
      </c>
      <c r="H5302" t="s">
        <v>293</v>
      </c>
      <c r="I5302" t="s">
        <v>136</v>
      </c>
      <c r="J5302" t="s">
        <v>137</v>
      </c>
      <c r="K5302" t="s">
        <v>294</v>
      </c>
      <c r="L5302" t="s">
        <v>15464</v>
      </c>
      <c r="M5302" t="s">
        <v>15465</v>
      </c>
      <c r="N5302">
        <v>1.030277777</v>
      </c>
      <c r="O5302">
        <v>6</v>
      </c>
      <c r="P5302">
        <v>10</v>
      </c>
      <c r="Q5302">
        <v>24</v>
      </c>
      <c r="R5302">
        <v>19</v>
      </c>
      <c r="S5302">
        <v>16</v>
      </c>
      <c r="T5302">
        <v>9</v>
      </c>
      <c r="U5302">
        <v>5</v>
      </c>
      <c r="V5302">
        <v>0</v>
      </c>
      <c r="W5302">
        <v>2.1992492928938003</v>
      </c>
      <c r="X5302">
        <v>1.8025132150773919</v>
      </c>
      <c r="Y5302">
        <v>49.607059105382412</v>
      </c>
      <c r="Z5302">
        <v>13.706474993281642</v>
      </c>
      <c r="AA5302">
        <v>61.773638436156766</v>
      </c>
      <c r="AB5302">
        <v>6.1415616196094165</v>
      </c>
      <c r="AC5302">
        <v>665.34251211747551</v>
      </c>
      <c r="AD5302">
        <v>0</v>
      </c>
      <c r="AE5302">
        <v>800.57300877987689</v>
      </c>
    </row>
    <row r="5303" spans="1:31" x14ac:dyDescent="0.25">
      <c r="A5303">
        <v>2376235</v>
      </c>
      <c r="B5303">
        <v>1</v>
      </c>
      <c r="C5303" t="s">
        <v>80</v>
      </c>
      <c r="D5303" t="s">
        <v>93</v>
      </c>
      <c r="E5303" t="s">
        <v>290</v>
      </c>
      <c r="F5303" t="s">
        <v>15466</v>
      </c>
      <c r="G5303" t="s">
        <v>292</v>
      </c>
      <c r="H5303" t="s">
        <v>293</v>
      </c>
      <c r="I5303" t="s">
        <v>136</v>
      </c>
      <c r="J5303" t="s">
        <v>137</v>
      </c>
      <c r="K5303" t="s">
        <v>294</v>
      </c>
      <c r="L5303" t="s">
        <v>15467</v>
      </c>
      <c r="M5303" t="s">
        <v>15468</v>
      </c>
      <c r="N5303">
        <v>8.4797222219999995</v>
      </c>
      <c r="O5303">
        <v>0</v>
      </c>
      <c r="P5303">
        <v>157</v>
      </c>
      <c r="Q5303">
        <v>6</v>
      </c>
      <c r="R5303">
        <v>77</v>
      </c>
      <c r="S5303">
        <v>7</v>
      </c>
      <c r="T5303">
        <v>37</v>
      </c>
      <c r="U5303">
        <v>0</v>
      </c>
      <c r="V5303">
        <v>0</v>
      </c>
      <c r="W5303">
        <v>0</v>
      </c>
      <c r="X5303">
        <v>266.18080446278589</v>
      </c>
      <c r="Y5303">
        <v>181.13366700802305</v>
      </c>
      <c r="Z5303">
        <v>2663.2392325786532</v>
      </c>
      <c r="AA5303">
        <v>644.26471390787185</v>
      </c>
      <c r="AB5303">
        <v>713.39081031702358</v>
      </c>
      <c r="AC5303">
        <v>0</v>
      </c>
      <c r="AD5303">
        <v>0</v>
      </c>
      <c r="AE5303">
        <v>4468.209228274357</v>
      </c>
    </row>
    <row r="5304" spans="1:31" x14ac:dyDescent="0.25">
      <c r="A5304">
        <v>2376236</v>
      </c>
      <c r="B5304">
        <v>1</v>
      </c>
      <c r="C5304" t="s">
        <v>80</v>
      </c>
      <c r="D5304" t="s">
        <v>100</v>
      </c>
      <c r="E5304" t="s">
        <v>1368</v>
      </c>
      <c r="F5304" t="s">
        <v>1516</v>
      </c>
      <c r="G5304" t="s">
        <v>353</v>
      </c>
      <c r="H5304" t="s">
        <v>293</v>
      </c>
      <c r="I5304" t="s">
        <v>136</v>
      </c>
      <c r="J5304" t="s">
        <v>137</v>
      </c>
      <c r="K5304" t="s">
        <v>294</v>
      </c>
      <c r="L5304" t="s">
        <v>15469</v>
      </c>
      <c r="M5304" t="s">
        <v>15470</v>
      </c>
      <c r="N5304">
        <v>8.4091666660000008</v>
      </c>
      <c r="O5304">
        <v>0</v>
      </c>
      <c r="P5304">
        <v>429</v>
      </c>
      <c r="Q5304">
        <v>1</v>
      </c>
      <c r="R5304">
        <v>42</v>
      </c>
      <c r="S5304">
        <v>0</v>
      </c>
      <c r="T5304">
        <v>68</v>
      </c>
      <c r="U5304">
        <v>0</v>
      </c>
      <c r="V5304">
        <v>1</v>
      </c>
      <c r="W5304">
        <v>0</v>
      </c>
      <c r="X5304">
        <v>1322.6337975002727</v>
      </c>
      <c r="Y5304">
        <v>243.00889934956456</v>
      </c>
      <c r="Z5304">
        <v>749.02621581009703</v>
      </c>
      <c r="AA5304">
        <v>0</v>
      </c>
      <c r="AB5304">
        <v>1267.8507976059016</v>
      </c>
      <c r="AC5304">
        <v>0</v>
      </c>
      <c r="AD5304">
        <v>449.664645749339</v>
      </c>
      <c r="AE5304">
        <v>4032.1843560151747</v>
      </c>
    </row>
    <row r="5305" spans="1:31" x14ac:dyDescent="0.25">
      <c r="A5305">
        <v>2376247</v>
      </c>
      <c r="B5305">
        <v>1</v>
      </c>
      <c r="C5305" t="s">
        <v>80</v>
      </c>
      <c r="D5305" t="s">
        <v>93</v>
      </c>
      <c r="E5305" t="s">
        <v>290</v>
      </c>
      <c r="F5305" t="s">
        <v>6891</v>
      </c>
      <c r="G5305" t="s">
        <v>292</v>
      </c>
      <c r="H5305" t="s">
        <v>293</v>
      </c>
      <c r="I5305" t="s">
        <v>136</v>
      </c>
      <c r="J5305" t="s">
        <v>137</v>
      </c>
      <c r="K5305" t="s">
        <v>294</v>
      </c>
      <c r="L5305" t="s">
        <v>15471</v>
      </c>
      <c r="M5305" t="s">
        <v>15472</v>
      </c>
      <c r="N5305">
        <v>8.2119444440000002</v>
      </c>
      <c r="O5305">
        <v>0</v>
      </c>
      <c r="P5305">
        <v>69</v>
      </c>
      <c r="Q5305">
        <v>4</v>
      </c>
      <c r="R5305">
        <v>96</v>
      </c>
      <c r="S5305">
        <v>2</v>
      </c>
      <c r="T5305">
        <v>41</v>
      </c>
      <c r="U5305">
        <v>0</v>
      </c>
      <c r="V5305">
        <v>0</v>
      </c>
      <c r="W5305">
        <v>0</v>
      </c>
      <c r="X5305">
        <v>140.57658018206141</v>
      </c>
      <c r="Y5305">
        <v>99.459160334445144</v>
      </c>
      <c r="Z5305">
        <v>1497.0876878320116</v>
      </c>
      <c r="AA5305">
        <v>183.58782904968498</v>
      </c>
      <c r="AB5305">
        <v>771.24415410059601</v>
      </c>
      <c r="AC5305">
        <v>0</v>
      </c>
      <c r="AD5305">
        <v>0</v>
      </c>
      <c r="AE5305">
        <v>2691.9554114987995</v>
      </c>
    </row>
    <row r="5306" spans="1:31" x14ac:dyDescent="0.25">
      <c r="A5306">
        <v>2376712</v>
      </c>
      <c r="B5306">
        <v>1</v>
      </c>
      <c r="C5306" t="s">
        <v>80</v>
      </c>
      <c r="D5306" t="s">
        <v>103</v>
      </c>
      <c r="E5306" t="s">
        <v>290</v>
      </c>
      <c r="F5306" t="s">
        <v>3318</v>
      </c>
      <c r="G5306" t="s">
        <v>292</v>
      </c>
      <c r="H5306" t="s">
        <v>293</v>
      </c>
      <c r="I5306" t="s">
        <v>136</v>
      </c>
      <c r="J5306" t="s">
        <v>137</v>
      </c>
      <c r="K5306" t="s">
        <v>294</v>
      </c>
      <c r="L5306" t="s">
        <v>15473</v>
      </c>
      <c r="M5306" t="s">
        <v>15474</v>
      </c>
      <c r="N5306">
        <v>8.278611111</v>
      </c>
      <c r="O5306">
        <v>1</v>
      </c>
      <c r="P5306">
        <v>289</v>
      </c>
      <c r="Q5306">
        <v>18</v>
      </c>
      <c r="R5306">
        <v>107</v>
      </c>
      <c r="S5306">
        <v>10</v>
      </c>
      <c r="T5306">
        <v>50</v>
      </c>
      <c r="U5306">
        <v>4</v>
      </c>
      <c r="V5306">
        <v>0</v>
      </c>
      <c r="W5306">
        <v>18.203868104214099</v>
      </c>
      <c r="X5306">
        <v>532.56840890438627</v>
      </c>
      <c r="Y5306">
        <v>2667.5902058797155</v>
      </c>
      <c r="Z5306">
        <v>3704.3448632944296</v>
      </c>
      <c r="AA5306">
        <v>5474.9129641349118</v>
      </c>
      <c r="AB5306">
        <v>939.32744806840071</v>
      </c>
      <c r="AC5306">
        <v>296.51628696333211</v>
      </c>
      <c r="AD5306">
        <v>0</v>
      </c>
      <c r="AE5306">
        <v>13633.46404534939</v>
      </c>
    </row>
    <row r="5307" spans="1:31" x14ac:dyDescent="0.25">
      <c r="A5307">
        <v>2376725</v>
      </c>
      <c r="B5307">
        <v>1</v>
      </c>
      <c r="C5307" t="s">
        <v>80</v>
      </c>
      <c r="D5307" t="s">
        <v>106</v>
      </c>
      <c r="E5307" t="s">
        <v>1368</v>
      </c>
      <c r="F5307" t="s">
        <v>15475</v>
      </c>
      <c r="G5307" t="s">
        <v>292</v>
      </c>
      <c r="H5307" t="s">
        <v>293</v>
      </c>
      <c r="I5307" t="s">
        <v>136</v>
      </c>
      <c r="J5307" t="s">
        <v>137</v>
      </c>
      <c r="K5307" t="s">
        <v>294</v>
      </c>
      <c r="L5307" t="s">
        <v>15476</v>
      </c>
      <c r="M5307" t="s">
        <v>15477</v>
      </c>
      <c r="N5307">
        <v>5.2036111109999998</v>
      </c>
      <c r="O5307">
        <v>0</v>
      </c>
      <c r="P5307">
        <v>1</v>
      </c>
      <c r="Q5307">
        <v>37</v>
      </c>
      <c r="R5307">
        <v>88</v>
      </c>
      <c r="S5307">
        <v>10</v>
      </c>
      <c r="T5307">
        <v>13</v>
      </c>
      <c r="U5307">
        <v>0</v>
      </c>
      <c r="V5307">
        <v>0</v>
      </c>
      <c r="W5307">
        <v>0</v>
      </c>
      <c r="X5307">
        <v>0</v>
      </c>
      <c r="Y5307">
        <v>1098.1402141262167</v>
      </c>
      <c r="Z5307">
        <v>2431.0446484431645</v>
      </c>
      <c r="AA5307">
        <v>183.67253990073314</v>
      </c>
      <c r="AB5307">
        <v>333.75635299449317</v>
      </c>
      <c r="AC5307">
        <v>0</v>
      </c>
      <c r="AD5307">
        <v>0</v>
      </c>
      <c r="AE5307">
        <v>4046.6137554646075</v>
      </c>
    </row>
    <row r="5308" spans="1:31" x14ac:dyDescent="0.25">
      <c r="A5308">
        <v>2376737</v>
      </c>
      <c r="B5308">
        <v>1</v>
      </c>
      <c r="C5308" t="s">
        <v>80</v>
      </c>
      <c r="D5308" t="s">
        <v>93</v>
      </c>
      <c r="E5308" t="s">
        <v>290</v>
      </c>
      <c r="F5308" t="s">
        <v>15478</v>
      </c>
      <c r="G5308" t="s">
        <v>292</v>
      </c>
      <c r="H5308" t="s">
        <v>293</v>
      </c>
      <c r="I5308" t="s">
        <v>136</v>
      </c>
      <c r="J5308" t="s">
        <v>137</v>
      </c>
      <c r="K5308" t="s">
        <v>294</v>
      </c>
      <c r="L5308" t="s">
        <v>15479</v>
      </c>
      <c r="M5308" t="s">
        <v>15480</v>
      </c>
      <c r="N5308">
        <v>0.394166666</v>
      </c>
      <c r="O5308">
        <v>0</v>
      </c>
      <c r="P5308">
        <v>1648</v>
      </c>
      <c r="Q5308">
        <v>35</v>
      </c>
      <c r="R5308">
        <v>159</v>
      </c>
      <c r="S5308">
        <v>15</v>
      </c>
      <c r="T5308">
        <v>247</v>
      </c>
      <c r="U5308">
        <v>1</v>
      </c>
      <c r="V5308">
        <v>1</v>
      </c>
      <c r="W5308">
        <v>0</v>
      </c>
      <c r="X5308">
        <v>133.67676563433494</v>
      </c>
      <c r="Y5308">
        <v>69.33319852019514</v>
      </c>
      <c r="Z5308">
        <v>158.45612813858293</v>
      </c>
      <c r="AA5308">
        <v>40.605385999338601</v>
      </c>
      <c r="AB5308">
        <v>126.58131841536505</v>
      </c>
      <c r="AC5308">
        <v>108.7074963968994</v>
      </c>
      <c r="AD5308">
        <v>12.886202778654974</v>
      </c>
      <c r="AE5308">
        <v>650.24649588337093</v>
      </c>
    </row>
    <row r="5309" spans="1:31" x14ac:dyDescent="0.25">
      <c r="A5309">
        <v>2376754</v>
      </c>
      <c r="B5309">
        <v>1</v>
      </c>
      <c r="C5309" t="s">
        <v>80</v>
      </c>
      <c r="D5309" t="s">
        <v>93</v>
      </c>
      <c r="E5309" t="s">
        <v>290</v>
      </c>
      <c r="F5309" t="s">
        <v>3618</v>
      </c>
      <c r="G5309" t="s">
        <v>292</v>
      </c>
      <c r="H5309" t="s">
        <v>293</v>
      </c>
      <c r="I5309" t="s">
        <v>136</v>
      </c>
      <c r="J5309" t="s">
        <v>137</v>
      </c>
      <c r="K5309" t="s">
        <v>294</v>
      </c>
      <c r="L5309" t="s">
        <v>15481</v>
      </c>
      <c r="M5309" t="s">
        <v>15482</v>
      </c>
      <c r="N5309">
        <v>6.3191666660000001</v>
      </c>
      <c r="O5309">
        <v>0</v>
      </c>
      <c r="P5309">
        <v>691</v>
      </c>
      <c r="Q5309">
        <v>16</v>
      </c>
      <c r="R5309">
        <v>197</v>
      </c>
      <c r="S5309">
        <v>8</v>
      </c>
      <c r="T5309">
        <v>202</v>
      </c>
      <c r="U5309">
        <v>0</v>
      </c>
      <c r="V5309">
        <v>0</v>
      </c>
      <c r="W5309">
        <v>0</v>
      </c>
      <c r="X5309">
        <v>1471.9563527321061</v>
      </c>
      <c r="Y5309">
        <v>706.49381872079562</v>
      </c>
      <c r="Z5309">
        <v>3811.7794999295738</v>
      </c>
      <c r="AA5309">
        <v>345.62777830681881</v>
      </c>
      <c r="AB5309">
        <v>2541.5053831898758</v>
      </c>
      <c r="AC5309">
        <v>0</v>
      </c>
      <c r="AD5309">
        <v>0</v>
      </c>
      <c r="AE5309">
        <v>8877.362832879171</v>
      </c>
    </row>
    <row r="5310" spans="1:31" x14ac:dyDescent="0.25">
      <c r="A5310">
        <v>2376760</v>
      </c>
      <c r="B5310">
        <v>1</v>
      </c>
      <c r="C5310" t="s">
        <v>80</v>
      </c>
      <c r="D5310" t="s">
        <v>98</v>
      </c>
      <c r="E5310" t="s">
        <v>290</v>
      </c>
      <c r="F5310" t="s">
        <v>15483</v>
      </c>
      <c r="G5310" t="s">
        <v>292</v>
      </c>
      <c r="H5310" t="s">
        <v>293</v>
      </c>
      <c r="I5310" t="s">
        <v>136</v>
      </c>
      <c r="J5310" t="s">
        <v>137</v>
      </c>
      <c r="K5310" t="s">
        <v>294</v>
      </c>
      <c r="L5310" t="s">
        <v>15484</v>
      </c>
      <c r="M5310" t="s">
        <v>15485</v>
      </c>
      <c r="N5310">
        <v>6.8888888880000003</v>
      </c>
      <c r="O5310">
        <v>0</v>
      </c>
      <c r="P5310">
        <v>0</v>
      </c>
      <c r="Q5310">
        <v>9</v>
      </c>
      <c r="R5310">
        <v>96</v>
      </c>
      <c r="S5310">
        <v>4</v>
      </c>
      <c r="T5310">
        <v>26</v>
      </c>
      <c r="U5310">
        <v>1</v>
      </c>
      <c r="V5310">
        <v>0</v>
      </c>
      <c r="W5310">
        <v>0</v>
      </c>
      <c r="X5310">
        <v>0</v>
      </c>
      <c r="Y5310">
        <v>1154.4717212411995</v>
      </c>
      <c r="Z5310">
        <v>2883.3656195214685</v>
      </c>
      <c r="AA5310">
        <v>59.94693759877336</v>
      </c>
      <c r="AB5310">
        <v>487.41400181518435</v>
      </c>
      <c r="AC5310">
        <v>453.17443265449799</v>
      </c>
      <c r="AD5310">
        <v>0</v>
      </c>
      <c r="AE5310">
        <v>5038.3727128311239</v>
      </c>
    </row>
    <row r="5311" spans="1:31" x14ac:dyDescent="0.25">
      <c r="A5311">
        <v>2376787</v>
      </c>
      <c r="B5311">
        <v>1</v>
      </c>
      <c r="C5311" t="s">
        <v>80</v>
      </c>
      <c r="D5311" t="s">
        <v>106</v>
      </c>
      <c r="E5311" t="s">
        <v>290</v>
      </c>
      <c r="F5311" t="s">
        <v>15486</v>
      </c>
      <c r="G5311" t="s">
        <v>292</v>
      </c>
      <c r="H5311" t="s">
        <v>293</v>
      </c>
      <c r="I5311" t="s">
        <v>136</v>
      </c>
      <c r="J5311" t="s">
        <v>137</v>
      </c>
      <c r="K5311" t="s">
        <v>294</v>
      </c>
      <c r="L5311" t="s">
        <v>15487</v>
      </c>
      <c r="M5311" t="s">
        <v>15488</v>
      </c>
      <c r="N5311">
        <v>2.6775000000000002</v>
      </c>
      <c r="O5311">
        <v>0</v>
      </c>
      <c r="P5311">
        <v>4</v>
      </c>
      <c r="Q5311">
        <v>32</v>
      </c>
      <c r="R5311">
        <v>267</v>
      </c>
      <c r="S5311">
        <v>10</v>
      </c>
      <c r="T5311">
        <v>67</v>
      </c>
      <c r="U5311">
        <v>0</v>
      </c>
      <c r="V5311">
        <v>0</v>
      </c>
      <c r="W5311">
        <v>0</v>
      </c>
      <c r="X5311">
        <v>3.2341634246877002</v>
      </c>
      <c r="Y5311">
        <v>535.21051739619293</v>
      </c>
      <c r="Z5311">
        <v>2460.5243620816218</v>
      </c>
      <c r="AA5311">
        <v>263.80184855366781</v>
      </c>
      <c r="AB5311">
        <v>658.42263640457065</v>
      </c>
      <c r="AC5311">
        <v>0</v>
      </c>
      <c r="AD5311">
        <v>0</v>
      </c>
      <c r="AE5311">
        <v>3921.1935278607407</v>
      </c>
    </row>
    <row r="5312" spans="1:31" x14ac:dyDescent="0.25">
      <c r="A5312">
        <v>2382362</v>
      </c>
      <c r="B5312">
        <v>1</v>
      </c>
      <c r="C5312" t="s">
        <v>80</v>
      </c>
      <c r="D5312" t="s">
        <v>102</v>
      </c>
      <c r="E5312" t="s">
        <v>290</v>
      </c>
      <c r="F5312" t="s">
        <v>15489</v>
      </c>
      <c r="G5312" t="s">
        <v>292</v>
      </c>
      <c r="H5312" t="s">
        <v>293</v>
      </c>
      <c r="I5312" t="s">
        <v>136</v>
      </c>
      <c r="J5312" t="s">
        <v>137</v>
      </c>
      <c r="K5312" t="s">
        <v>294</v>
      </c>
      <c r="L5312" t="s">
        <v>15490</v>
      </c>
      <c r="M5312" t="s">
        <v>15491</v>
      </c>
      <c r="N5312">
        <v>2.4455555549999999</v>
      </c>
      <c r="O5312">
        <v>0</v>
      </c>
      <c r="P5312">
        <v>58</v>
      </c>
      <c r="Q5312">
        <v>0</v>
      </c>
      <c r="R5312">
        <v>30</v>
      </c>
      <c r="S5312">
        <v>1</v>
      </c>
      <c r="T5312">
        <v>17</v>
      </c>
      <c r="U5312">
        <v>0</v>
      </c>
      <c r="V5312">
        <v>0</v>
      </c>
      <c r="W5312">
        <v>0</v>
      </c>
      <c r="X5312">
        <v>40.763873458355661</v>
      </c>
      <c r="Y5312">
        <v>0</v>
      </c>
      <c r="Z5312">
        <v>71.37602179971941</v>
      </c>
      <c r="AA5312">
        <v>5.0562346767487494</v>
      </c>
      <c r="AB5312">
        <v>26.270863014825498</v>
      </c>
      <c r="AC5312">
        <v>0</v>
      </c>
      <c r="AD5312">
        <v>0</v>
      </c>
      <c r="AE5312">
        <v>143.46699294964932</v>
      </c>
    </row>
    <row r="5313" spans="1:31" x14ac:dyDescent="0.25">
      <c r="A5313">
        <v>2376349</v>
      </c>
      <c r="B5313">
        <v>1</v>
      </c>
      <c r="C5313" t="s">
        <v>80</v>
      </c>
      <c r="D5313" t="s">
        <v>96</v>
      </c>
      <c r="E5313" t="s">
        <v>155</v>
      </c>
      <c r="F5313" t="s">
        <v>15492</v>
      </c>
      <c r="G5313" t="s">
        <v>292</v>
      </c>
      <c r="H5313" t="s">
        <v>135</v>
      </c>
      <c r="I5313" t="s">
        <v>136</v>
      </c>
      <c r="J5313" t="s">
        <v>137</v>
      </c>
      <c r="K5313" t="s">
        <v>294</v>
      </c>
      <c r="L5313" t="s">
        <v>15446</v>
      </c>
      <c r="M5313" t="s">
        <v>15493</v>
      </c>
      <c r="N5313">
        <v>3.4652777769999998</v>
      </c>
      <c r="O5313">
        <v>0</v>
      </c>
      <c r="P5313">
        <v>14</v>
      </c>
      <c r="Q5313">
        <v>0</v>
      </c>
      <c r="R5313">
        <v>1</v>
      </c>
      <c r="S5313">
        <v>0</v>
      </c>
      <c r="T5313">
        <v>1</v>
      </c>
      <c r="U5313">
        <v>0</v>
      </c>
      <c r="V5313">
        <v>0</v>
      </c>
      <c r="W5313">
        <v>0</v>
      </c>
      <c r="X5313">
        <v>22.749305356759379</v>
      </c>
      <c r="Y5313">
        <v>0</v>
      </c>
      <c r="Z5313">
        <v>3.7076819237981251</v>
      </c>
      <c r="AA5313">
        <v>0</v>
      </c>
      <c r="AB5313">
        <v>7.2196960391627094</v>
      </c>
      <c r="AC5313">
        <v>0</v>
      </c>
      <c r="AD5313">
        <v>0</v>
      </c>
      <c r="AE5313">
        <v>33.676683319720212</v>
      </c>
    </row>
    <row r="5314" spans="1:31" x14ac:dyDescent="0.25">
      <c r="A5314">
        <v>2376756</v>
      </c>
      <c r="B5314">
        <v>1</v>
      </c>
      <c r="C5314" t="s">
        <v>80</v>
      </c>
      <c r="D5314" t="s">
        <v>100</v>
      </c>
      <c r="E5314" t="s">
        <v>290</v>
      </c>
      <c r="F5314" t="s">
        <v>15494</v>
      </c>
      <c r="G5314" t="s">
        <v>292</v>
      </c>
      <c r="H5314" t="s">
        <v>293</v>
      </c>
      <c r="I5314" t="s">
        <v>136</v>
      </c>
      <c r="J5314" t="s">
        <v>137</v>
      </c>
      <c r="K5314" t="s">
        <v>294</v>
      </c>
      <c r="L5314" t="s">
        <v>15495</v>
      </c>
      <c r="M5314" t="s">
        <v>15496</v>
      </c>
      <c r="N5314">
        <v>8.1261111110000002</v>
      </c>
      <c r="O5314">
        <v>0</v>
      </c>
      <c r="P5314">
        <v>0</v>
      </c>
      <c r="Q5314">
        <v>16</v>
      </c>
      <c r="R5314">
        <v>15</v>
      </c>
      <c r="S5314">
        <v>2</v>
      </c>
      <c r="T5314">
        <v>2</v>
      </c>
      <c r="U5314">
        <v>0</v>
      </c>
      <c r="V5314">
        <v>0</v>
      </c>
      <c r="W5314">
        <v>0</v>
      </c>
      <c r="X5314">
        <v>0</v>
      </c>
      <c r="Y5314">
        <v>533.70701816396809</v>
      </c>
      <c r="Z5314">
        <v>231.67487187761716</v>
      </c>
      <c r="AA5314">
        <v>15.358385466312898</v>
      </c>
      <c r="AB5314">
        <v>19.635935298069377</v>
      </c>
      <c r="AC5314">
        <v>0</v>
      </c>
      <c r="AD5314">
        <v>0</v>
      </c>
      <c r="AE5314">
        <v>800.37621080596762</v>
      </c>
    </row>
    <row r="5315" spans="1:31" x14ac:dyDescent="0.25">
      <c r="A5315">
        <v>2376785</v>
      </c>
      <c r="B5315">
        <v>1</v>
      </c>
      <c r="C5315" t="s">
        <v>80</v>
      </c>
      <c r="D5315" t="s">
        <v>100</v>
      </c>
      <c r="E5315" t="s">
        <v>1397</v>
      </c>
      <c r="F5315" t="s">
        <v>15497</v>
      </c>
      <c r="G5315" t="s">
        <v>292</v>
      </c>
      <c r="H5315" t="s">
        <v>293</v>
      </c>
      <c r="I5315" t="s">
        <v>136</v>
      </c>
      <c r="J5315" t="s">
        <v>137</v>
      </c>
      <c r="K5315" t="s">
        <v>294</v>
      </c>
      <c r="L5315" t="s">
        <v>15498</v>
      </c>
      <c r="M5315" t="s">
        <v>15499</v>
      </c>
      <c r="N5315">
        <v>8.6788888879999995</v>
      </c>
      <c r="O5315">
        <v>0</v>
      </c>
      <c r="P5315">
        <v>103</v>
      </c>
      <c r="Q5315">
        <v>0</v>
      </c>
      <c r="R5315">
        <v>11</v>
      </c>
      <c r="S5315">
        <v>0</v>
      </c>
      <c r="T5315">
        <v>14</v>
      </c>
      <c r="U5315">
        <v>0</v>
      </c>
      <c r="V5315">
        <v>0</v>
      </c>
      <c r="W5315">
        <v>0</v>
      </c>
      <c r="X5315">
        <v>240.81712435735091</v>
      </c>
      <c r="Y5315">
        <v>0</v>
      </c>
      <c r="Z5315">
        <v>105.96940400392086</v>
      </c>
      <c r="AA5315">
        <v>0</v>
      </c>
      <c r="AB5315">
        <v>183.9593871502</v>
      </c>
      <c r="AC5315">
        <v>0</v>
      </c>
      <c r="AD5315">
        <v>0</v>
      </c>
      <c r="AE5315">
        <v>530.74591551147171</v>
      </c>
    </row>
    <row r="5316" spans="1:31" x14ac:dyDescent="0.25">
      <c r="A5316">
        <v>2377263</v>
      </c>
      <c r="B5316">
        <v>1</v>
      </c>
      <c r="C5316" t="s">
        <v>80</v>
      </c>
      <c r="D5316" t="s">
        <v>106</v>
      </c>
      <c r="E5316" t="s">
        <v>290</v>
      </c>
      <c r="F5316" t="s">
        <v>15500</v>
      </c>
      <c r="G5316" t="s">
        <v>292</v>
      </c>
      <c r="H5316" t="s">
        <v>293</v>
      </c>
      <c r="I5316" t="s">
        <v>136</v>
      </c>
      <c r="J5316" t="s">
        <v>137</v>
      </c>
      <c r="K5316" t="s">
        <v>294</v>
      </c>
      <c r="L5316" t="s">
        <v>15501</v>
      </c>
      <c r="M5316" t="s">
        <v>15502</v>
      </c>
      <c r="N5316">
        <v>0.96</v>
      </c>
      <c r="O5316">
        <v>0</v>
      </c>
      <c r="P5316">
        <v>2195</v>
      </c>
      <c r="Q5316">
        <v>0</v>
      </c>
      <c r="R5316">
        <v>10</v>
      </c>
      <c r="S5316">
        <v>1</v>
      </c>
      <c r="T5316">
        <v>121</v>
      </c>
      <c r="U5316">
        <v>0</v>
      </c>
      <c r="V5316">
        <v>0</v>
      </c>
      <c r="W5316">
        <v>0</v>
      </c>
      <c r="X5316">
        <v>542.42335732550259</v>
      </c>
      <c r="Y5316">
        <v>0</v>
      </c>
      <c r="Z5316">
        <v>21.442886884223999</v>
      </c>
      <c r="AA5316">
        <v>1.4250710681856</v>
      </c>
      <c r="AB5316">
        <v>129.51978410592</v>
      </c>
      <c r="AC5316">
        <v>0</v>
      </c>
      <c r="AD5316">
        <v>0</v>
      </c>
      <c r="AE5316">
        <v>694.81109938383224</v>
      </c>
    </row>
    <row r="5317" spans="1:31" x14ac:dyDescent="0.25">
      <c r="A5317">
        <v>2376797</v>
      </c>
      <c r="B5317">
        <v>1</v>
      </c>
      <c r="C5317" t="s">
        <v>80</v>
      </c>
      <c r="D5317" t="s">
        <v>100</v>
      </c>
      <c r="E5317" t="s">
        <v>1397</v>
      </c>
      <c r="F5317" t="s">
        <v>15503</v>
      </c>
      <c r="G5317" t="s">
        <v>292</v>
      </c>
      <c r="H5317" t="s">
        <v>293</v>
      </c>
      <c r="I5317" t="s">
        <v>136</v>
      </c>
      <c r="J5317" t="s">
        <v>137</v>
      </c>
      <c r="K5317" t="s">
        <v>294</v>
      </c>
      <c r="L5317" t="s">
        <v>15504</v>
      </c>
      <c r="M5317" t="s">
        <v>15505</v>
      </c>
      <c r="N5317">
        <v>8.4794444440000003</v>
      </c>
      <c r="O5317">
        <v>0</v>
      </c>
      <c r="P5317">
        <v>25</v>
      </c>
      <c r="Q5317">
        <v>0</v>
      </c>
      <c r="R5317">
        <v>15</v>
      </c>
      <c r="S5317">
        <v>0</v>
      </c>
      <c r="T5317">
        <v>3</v>
      </c>
      <c r="U5317">
        <v>0</v>
      </c>
      <c r="V5317">
        <v>0</v>
      </c>
      <c r="W5317">
        <v>0</v>
      </c>
      <c r="X5317">
        <v>70.053880736452811</v>
      </c>
      <c r="Y5317">
        <v>0</v>
      </c>
      <c r="Z5317">
        <v>77.185101456460657</v>
      </c>
      <c r="AA5317">
        <v>0</v>
      </c>
      <c r="AB5317">
        <v>12.877481503824059</v>
      </c>
      <c r="AC5317">
        <v>0</v>
      </c>
      <c r="AD5317">
        <v>0</v>
      </c>
      <c r="AE5317">
        <v>160.11646369673753</v>
      </c>
    </row>
    <row r="5318" spans="1:31" x14ac:dyDescent="0.25">
      <c r="A5318">
        <v>2376991</v>
      </c>
      <c r="B5318">
        <v>1</v>
      </c>
      <c r="C5318" t="s">
        <v>80</v>
      </c>
      <c r="D5318" t="s">
        <v>103</v>
      </c>
      <c r="E5318" t="s">
        <v>290</v>
      </c>
      <c r="F5318" t="s">
        <v>15506</v>
      </c>
      <c r="G5318" t="s">
        <v>292</v>
      </c>
      <c r="H5318" t="s">
        <v>293</v>
      </c>
      <c r="I5318" t="s">
        <v>136</v>
      </c>
      <c r="J5318" t="s">
        <v>137</v>
      </c>
      <c r="K5318" t="s">
        <v>294</v>
      </c>
      <c r="L5318" t="s">
        <v>15507</v>
      </c>
      <c r="M5318" t="s">
        <v>15508</v>
      </c>
      <c r="N5318">
        <v>1.966111111</v>
      </c>
      <c r="O5318">
        <v>1</v>
      </c>
      <c r="P5318">
        <v>101</v>
      </c>
      <c r="Q5318">
        <v>22</v>
      </c>
      <c r="R5318">
        <v>13</v>
      </c>
      <c r="S5318">
        <v>8</v>
      </c>
      <c r="T5318">
        <v>15</v>
      </c>
      <c r="U5318">
        <v>0</v>
      </c>
      <c r="V5318">
        <v>0</v>
      </c>
      <c r="W5318">
        <v>0</v>
      </c>
      <c r="X5318">
        <v>47.243919685297286</v>
      </c>
      <c r="Y5318">
        <v>410.9748395606872</v>
      </c>
      <c r="Z5318">
        <v>189.01461481430152</v>
      </c>
      <c r="AA5318">
        <v>143.25721978088126</v>
      </c>
      <c r="AB5318">
        <v>162.12330326313736</v>
      </c>
      <c r="AC5318">
        <v>0</v>
      </c>
      <c r="AD5318">
        <v>0</v>
      </c>
      <c r="AE5318">
        <v>952.61389710430467</v>
      </c>
    </row>
    <row r="5319" spans="1:31" x14ac:dyDescent="0.25">
      <c r="A5319">
        <v>2376994</v>
      </c>
      <c r="B5319">
        <v>1</v>
      </c>
      <c r="C5319" t="s">
        <v>80</v>
      </c>
      <c r="D5319" t="s">
        <v>103</v>
      </c>
      <c r="E5319" t="s">
        <v>290</v>
      </c>
      <c r="F5319" t="s">
        <v>15509</v>
      </c>
      <c r="G5319" t="s">
        <v>292</v>
      </c>
      <c r="H5319" t="s">
        <v>293</v>
      </c>
      <c r="I5319" t="s">
        <v>136</v>
      </c>
      <c r="J5319" t="s">
        <v>137</v>
      </c>
      <c r="K5319" t="s">
        <v>294</v>
      </c>
      <c r="L5319" t="s">
        <v>15510</v>
      </c>
      <c r="M5319" t="s">
        <v>15511</v>
      </c>
      <c r="N5319">
        <v>1.986111111</v>
      </c>
      <c r="O5319">
        <v>0</v>
      </c>
      <c r="P5319">
        <v>649</v>
      </c>
      <c r="Q5319">
        <v>11</v>
      </c>
      <c r="R5319">
        <v>32</v>
      </c>
      <c r="S5319">
        <v>10</v>
      </c>
      <c r="T5319">
        <v>74</v>
      </c>
      <c r="U5319">
        <v>3</v>
      </c>
      <c r="V5319">
        <v>0</v>
      </c>
      <c r="W5319">
        <v>0</v>
      </c>
      <c r="X5319">
        <v>366.05745292281887</v>
      </c>
      <c r="Y5319">
        <v>212.71405280920149</v>
      </c>
      <c r="Z5319">
        <v>324.55702331338932</v>
      </c>
      <c r="AA5319">
        <v>153.35282723456805</v>
      </c>
      <c r="AB5319">
        <v>238.8413742496225</v>
      </c>
      <c r="AC5319">
        <v>1684.9027002627488</v>
      </c>
      <c r="AD5319">
        <v>0</v>
      </c>
      <c r="AE5319">
        <v>2980.4254307923493</v>
      </c>
    </row>
    <row r="5320" spans="1:31" x14ac:dyDescent="0.25">
      <c r="A5320">
        <v>2377266</v>
      </c>
      <c r="B5320">
        <v>1</v>
      </c>
      <c r="C5320" t="s">
        <v>80</v>
      </c>
      <c r="D5320" t="s">
        <v>91</v>
      </c>
      <c r="E5320" t="s">
        <v>290</v>
      </c>
      <c r="F5320" t="s">
        <v>15512</v>
      </c>
      <c r="G5320" t="s">
        <v>292</v>
      </c>
      <c r="H5320" t="s">
        <v>293</v>
      </c>
      <c r="I5320" t="s">
        <v>136</v>
      </c>
      <c r="J5320" t="s">
        <v>137</v>
      </c>
      <c r="K5320" t="s">
        <v>294</v>
      </c>
      <c r="L5320" t="s">
        <v>15513</v>
      </c>
      <c r="M5320" t="s">
        <v>15514</v>
      </c>
      <c r="N5320">
        <v>7.6952777770000003</v>
      </c>
      <c r="O5320">
        <v>29</v>
      </c>
      <c r="P5320">
        <v>1390</v>
      </c>
      <c r="Q5320">
        <v>57</v>
      </c>
      <c r="R5320">
        <v>119</v>
      </c>
      <c r="S5320">
        <v>28</v>
      </c>
      <c r="T5320">
        <v>208</v>
      </c>
      <c r="U5320">
        <v>6</v>
      </c>
      <c r="V5320">
        <v>1</v>
      </c>
      <c r="W5320">
        <v>121.33040383240842</v>
      </c>
      <c r="X5320">
        <v>2046.569520441509</v>
      </c>
      <c r="Y5320">
        <v>554.77670626544614</v>
      </c>
      <c r="Z5320">
        <v>595.6293528485138</v>
      </c>
      <c r="AA5320">
        <v>433.84220059926315</v>
      </c>
      <c r="AB5320">
        <v>1338.8060365078315</v>
      </c>
      <c r="AC5320">
        <v>737.25180422274207</v>
      </c>
      <c r="AD5320">
        <v>467.21892239650123</v>
      </c>
      <c r="AE5320">
        <v>6295.4249471142157</v>
      </c>
    </row>
    <row r="5321" spans="1:31" x14ac:dyDescent="0.25">
      <c r="A5321">
        <v>2377290</v>
      </c>
      <c r="B5321">
        <v>1</v>
      </c>
      <c r="C5321" t="s">
        <v>80</v>
      </c>
      <c r="D5321" t="s">
        <v>91</v>
      </c>
      <c r="E5321" t="s">
        <v>290</v>
      </c>
      <c r="F5321" t="s">
        <v>15515</v>
      </c>
      <c r="G5321" t="s">
        <v>292</v>
      </c>
      <c r="H5321" t="s">
        <v>293</v>
      </c>
      <c r="I5321" t="s">
        <v>136</v>
      </c>
      <c r="J5321" t="s">
        <v>137</v>
      </c>
      <c r="K5321" t="s">
        <v>294</v>
      </c>
      <c r="L5321" t="s">
        <v>15516</v>
      </c>
      <c r="M5321" t="s">
        <v>15517</v>
      </c>
      <c r="N5321">
        <v>6.0619444439999999</v>
      </c>
      <c r="O5321">
        <v>2</v>
      </c>
      <c r="P5321">
        <v>0</v>
      </c>
      <c r="Q5321">
        <v>15</v>
      </c>
      <c r="R5321">
        <v>23</v>
      </c>
      <c r="S5321">
        <v>11</v>
      </c>
      <c r="T5321">
        <v>4</v>
      </c>
      <c r="U5321">
        <v>0</v>
      </c>
      <c r="V5321">
        <v>0</v>
      </c>
      <c r="W5321">
        <v>11.630052201036602</v>
      </c>
      <c r="X5321">
        <v>0</v>
      </c>
      <c r="Y5321">
        <v>404.92924808876586</v>
      </c>
      <c r="Z5321">
        <v>105.51362731639222</v>
      </c>
      <c r="AA5321">
        <v>541.31690012436741</v>
      </c>
      <c r="AB5321">
        <v>136.09057146789391</v>
      </c>
      <c r="AC5321">
        <v>0</v>
      </c>
      <c r="AD5321">
        <v>0</v>
      </c>
      <c r="AE5321">
        <v>1199.4803991984559</v>
      </c>
    </row>
    <row r="5322" spans="1:31" x14ac:dyDescent="0.25">
      <c r="A5322">
        <v>2377295</v>
      </c>
      <c r="B5322">
        <v>1</v>
      </c>
      <c r="C5322" t="s">
        <v>80</v>
      </c>
      <c r="D5322" t="s">
        <v>106</v>
      </c>
      <c r="E5322" t="s">
        <v>1368</v>
      </c>
      <c r="F5322" t="s">
        <v>15518</v>
      </c>
      <c r="G5322" t="s">
        <v>292</v>
      </c>
      <c r="H5322" t="s">
        <v>293</v>
      </c>
      <c r="I5322" t="s">
        <v>136</v>
      </c>
      <c r="J5322" t="s">
        <v>137</v>
      </c>
      <c r="K5322" t="s">
        <v>294</v>
      </c>
      <c r="L5322" t="s">
        <v>15519</v>
      </c>
      <c r="M5322" t="s">
        <v>15520</v>
      </c>
      <c r="N5322">
        <v>5.6161111110000004</v>
      </c>
      <c r="O5322">
        <v>0</v>
      </c>
      <c r="P5322">
        <v>78</v>
      </c>
      <c r="Q5322">
        <v>14</v>
      </c>
      <c r="R5322">
        <v>24</v>
      </c>
      <c r="S5322">
        <v>4</v>
      </c>
      <c r="T5322">
        <v>18</v>
      </c>
      <c r="U5322">
        <v>1</v>
      </c>
      <c r="V5322">
        <v>0</v>
      </c>
      <c r="W5322">
        <v>0</v>
      </c>
      <c r="X5322">
        <v>163.87834479995334</v>
      </c>
      <c r="Y5322">
        <v>821.92398795483382</v>
      </c>
      <c r="Z5322">
        <v>568.89284855935023</v>
      </c>
      <c r="AA5322">
        <v>166.73055918154586</v>
      </c>
      <c r="AB5322">
        <v>280.83517499198871</v>
      </c>
      <c r="AC5322">
        <v>627.03788511078585</v>
      </c>
      <c r="AD5322">
        <v>0</v>
      </c>
      <c r="AE5322">
        <v>2629.2988005984575</v>
      </c>
    </row>
    <row r="5323" spans="1:31" x14ac:dyDescent="0.25">
      <c r="A5323">
        <v>2376840</v>
      </c>
      <c r="B5323">
        <v>1</v>
      </c>
      <c r="C5323" t="s">
        <v>80</v>
      </c>
      <c r="D5323" t="s">
        <v>106</v>
      </c>
      <c r="E5323" t="s">
        <v>1368</v>
      </c>
      <c r="F5323" t="s">
        <v>15521</v>
      </c>
      <c r="G5323" t="s">
        <v>292</v>
      </c>
      <c r="H5323" t="s">
        <v>293</v>
      </c>
      <c r="I5323" t="s">
        <v>136</v>
      </c>
      <c r="J5323" t="s">
        <v>137</v>
      </c>
      <c r="K5323" t="s">
        <v>294</v>
      </c>
      <c r="L5323" t="s">
        <v>15522</v>
      </c>
      <c r="M5323" t="s">
        <v>15523</v>
      </c>
      <c r="N5323">
        <v>4.0136111110000003</v>
      </c>
      <c r="O5323">
        <v>1</v>
      </c>
      <c r="P5323">
        <v>790</v>
      </c>
      <c r="Q5323">
        <v>1</v>
      </c>
      <c r="R5323">
        <v>90</v>
      </c>
      <c r="S5323">
        <v>5</v>
      </c>
      <c r="T5323">
        <v>127</v>
      </c>
      <c r="U5323">
        <v>0</v>
      </c>
      <c r="V5323">
        <v>1</v>
      </c>
      <c r="W5323">
        <v>0.99215784372177496</v>
      </c>
      <c r="X5323">
        <v>514.69810094307923</v>
      </c>
      <c r="Y5323">
        <v>4.2377427437424995</v>
      </c>
      <c r="Z5323">
        <v>216.57868971177277</v>
      </c>
      <c r="AA5323">
        <v>77.403923254500128</v>
      </c>
      <c r="AB5323">
        <v>277.85544331583196</v>
      </c>
      <c r="AC5323">
        <v>0</v>
      </c>
      <c r="AD5323">
        <v>640.73677018787691</v>
      </c>
      <c r="AE5323">
        <v>1732.5028280005254</v>
      </c>
    </row>
    <row r="5324" spans="1:31" x14ac:dyDescent="0.25">
      <c r="A5324">
        <v>2376842</v>
      </c>
      <c r="B5324">
        <v>1</v>
      </c>
      <c r="C5324" t="s">
        <v>80</v>
      </c>
      <c r="D5324" t="s">
        <v>106</v>
      </c>
      <c r="E5324" t="s">
        <v>1368</v>
      </c>
      <c r="F5324" t="s">
        <v>15524</v>
      </c>
      <c r="G5324" t="s">
        <v>292</v>
      </c>
      <c r="H5324" t="s">
        <v>293</v>
      </c>
      <c r="I5324" t="s">
        <v>136</v>
      </c>
      <c r="J5324" t="s">
        <v>137</v>
      </c>
      <c r="K5324" t="s">
        <v>294</v>
      </c>
      <c r="L5324" t="s">
        <v>15525</v>
      </c>
      <c r="M5324" t="s">
        <v>15526</v>
      </c>
      <c r="N5324">
        <v>2.003055555</v>
      </c>
      <c r="O5324">
        <v>1</v>
      </c>
      <c r="P5324">
        <v>95</v>
      </c>
      <c r="Q5324">
        <v>7</v>
      </c>
      <c r="R5324">
        <v>53</v>
      </c>
      <c r="S5324">
        <v>10</v>
      </c>
      <c r="T5324">
        <v>33</v>
      </c>
      <c r="U5324">
        <v>0</v>
      </c>
      <c r="V5324">
        <v>0</v>
      </c>
      <c r="W5324">
        <v>0.80484560376759995</v>
      </c>
      <c r="X5324">
        <v>48.720743951430755</v>
      </c>
      <c r="Y5324">
        <v>69.839143521764129</v>
      </c>
      <c r="Z5324">
        <v>322.72279198871314</v>
      </c>
      <c r="AA5324">
        <v>56.083395752853711</v>
      </c>
      <c r="AB5324">
        <v>127.68793109948996</v>
      </c>
      <c r="AC5324">
        <v>0</v>
      </c>
      <c r="AD5324">
        <v>0</v>
      </c>
      <c r="AE5324">
        <v>625.85885191801935</v>
      </c>
    </row>
    <row r="5325" spans="1:31" x14ac:dyDescent="0.25">
      <c r="A5325">
        <v>2380791</v>
      </c>
      <c r="B5325">
        <v>1</v>
      </c>
      <c r="C5325" t="s">
        <v>80</v>
      </c>
      <c r="D5325" t="s">
        <v>96</v>
      </c>
      <c r="E5325" t="s">
        <v>1368</v>
      </c>
      <c r="F5325" t="s">
        <v>3901</v>
      </c>
      <c r="G5325" t="s">
        <v>1445</v>
      </c>
      <c r="H5325" t="s">
        <v>293</v>
      </c>
      <c r="I5325" t="s">
        <v>136</v>
      </c>
      <c r="J5325" t="s">
        <v>137</v>
      </c>
      <c r="K5325" t="s">
        <v>138</v>
      </c>
      <c r="L5325" t="s">
        <v>15527</v>
      </c>
      <c r="M5325" t="s">
        <v>15528</v>
      </c>
      <c r="N5325">
        <v>9.5449999999999999</v>
      </c>
      <c r="O5325">
        <v>0</v>
      </c>
      <c r="P5325">
        <v>468</v>
      </c>
      <c r="Q5325">
        <v>4</v>
      </c>
      <c r="R5325">
        <v>0</v>
      </c>
      <c r="S5325">
        <v>3</v>
      </c>
      <c r="T5325">
        <v>12</v>
      </c>
      <c r="U5325">
        <v>0</v>
      </c>
      <c r="V5325">
        <v>0</v>
      </c>
      <c r="W5325">
        <v>0</v>
      </c>
      <c r="X5325">
        <v>1220.1000449858971</v>
      </c>
      <c r="Y5325">
        <v>5957.2028401279913</v>
      </c>
      <c r="Z5325">
        <v>0</v>
      </c>
      <c r="AA5325">
        <v>38.850876665330404</v>
      </c>
      <c r="AB5325">
        <v>246.15754253548843</v>
      </c>
      <c r="AC5325">
        <v>0</v>
      </c>
      <c r="AD5325">
        <v>0</v>
      </c>
      <c r="AE5325">
        <v>7462.3113043147068</v>
      </c>
    </row>
    <row r="5326" spans="1:31" x14ac:dyDescent="0.25">
      <c r="A5326">
        <v>2374018</v>
      </c>
      <c r="B5326">
        <v>1</v>
      </c>
      <c r="C5326" t="s">
        <v>81</v>
      </c>
      <c r="D5326" t="s">
        <v>112</v>
      </c>
      <c r="E5326" t="s">
        <v>290</v>
      </c>
      <c r="F5326" t="s">
        <v>15529</v>
      </c>
      <c r="G5326" t="s">
        <v>353</v>
      </c>
      <c r="H5326" t="s">
        <v>293</v>
      </c>
      <c r="I5326" t="s">
        <v>136</v>
      </c>
      <c r="J5326" t="s">
        <v>137</v>
      </c>
      <c r="K5326" t="s">
        <v>294</v>
      </c>
      <c r="L5326" t="s">
        <v>15530</v>
      </c>
      <c r="M5326" t="s">
        <v>15531</v>
      </c>
      <c r="N5326">
        <v>6.3955555549999996</v>
      </c>
      <c r="O5326">
        <v>0</v>
      </c>
      <c r="P5326">
        <v>2092</v>
      </c>
      <c r="Q5326">
        <v>0</v>
      </c>
      <c r="R5326">
        <v>26</v>
      </c>
      <c r="S5326">
        <v>1</v>
      </c>
      <c r="T5326">
        <v>136</v>
      </c>
      <c r="U5326">
        <v>0</v>
      </c>
      <c r="V5326">
        <v>0</v>
      </c>
      <c r="W5326">
        <v>0</v>
      </c>
      <c r="X5326">
        <v>2779.3012504877393</v>
      </c>
      <c r="Y5326">
        <v>0</v>
      </c>
      <c r="Z5326">
        <v>17.883342778535891</v>
      </c>
      <c r="AA5326">
        <v>94.929692815386986</v>
      </c>
      <c r="AB5326">
        <v>1488.6643217534292</v>
      </c>
      <c r="AC5326">
        <v>0</v>
      </c>
      <c r="AD5326">
        <v>0</v>
      </c>
      <c r="AE5326">
        <v>4380.778607835091</v>
      </c>
    </row>
    <row r="5327" spans="1:31" x14ac:dyDescent="0.25">
      <c r="A5327">
        <v>2374027</v>
      </c>
      <c r="B5327">
        <v>1</v>
      </c>
      <c r="C5327" t="s">
        <v>81</v>
      </c>
      <c r="D5327" t="s">
        <v>112</v>
      </c>
      <c r="E5327" t="s">
        <v>1397</v>
      </c>
      <c r="F5327" t="s">
        <v>15532</v>
      </c>
      <c r="G5327" t="s">
        <v>292</v>
      </c>
      <c r="H5327" t="s">
        <v>293</v>
      </c>
      <c r="I5327" t="s">
        <v>136</v>
      </c>
      <c r="J5327" t="s">
        <v>137</v>
      </c>
      <c r="K5327" t="s">
        <v>294</v>
      </c>
      <c r="L5327" t="s">
        <v>15533</v>
      </c>
      <c r="M5327" t="s">
        <v>15534</v>
      </c>
      <c r="N5327">
        <v>6.1644444439999999</v>
      </c>
      <c r="O5327">
        <v>0</v>
      </c>
      <c r="P5327">
        <v>516</v>
      </c>
      <c r="Q5327">
        <v>2</v>
      </c>
      <c r="R5327">
        <v>124</v>
      </c>
      <c r="S5327">
        <v>8</v>
      </c>
      <c r="T5327">
        <v>36</v>
      </c>
      <c r="U5327">
        <v>0</v>
      </c>
      <c r="V5327">
        <v>0</v>
      </c>
      <c r="W5327">
        <v>0</v>
      </c>
      <c r="X5327">
        <v>355.84277563214226</v>
      </c>
      <c r="Y5327">
        <v>58.688650174212505</v>
      </c>
      <c r="Z5327">
        <v>375.21445521444207</v>
      </c>
      <c r="AA5327">
        <v>68.264150516136027</v>
      </c>
      <c r="AB5327">
        <v>92.402182546759093</v>
      </c>
      <c r="AC5327">
        <v>0</v>
      </c>
      <c r="AD5327">
        <v>0</v>
      </c>
      <c r="AE5327">
        <v>950.41221408369188</v>
      </c>
    </row>
    <row r="5328" spans="1:31" x14ac:dyDescent="0.25">
      <c r="A5328">
        <v>2374028</v>
      </c>
      <c r="B5328">
        <v>1</v>
      </c>
      <c r="C5328" t="s">
        <v>81</v>
      </c>
      <c r="D5328" t="s">
        <v>128</v>
      </c>
      <c r="E5328" t="s">
        <v>1368</v>
      </c>
      <c r="F5328" t="s">
        <v>15535</v>
      </c>
      <c r="G5328" t="s">
        <v>353</v>
      </c>
      <c r="H5328" t="s">
        <v>293</v>
      </c>
      <c r="I5328" t="s">
        <v>136</v>
      </c>
      <c r="J5328" t="s">
        <v>137</v>
      </c>
      <c r="K5328" t="s">
        <v>294</v>
      </c>
      <c r="L5328" t="s">
        <v>15536</v>
      </c>
      <c r="M5328" t="s">
        <v>15537</v>
      </c>
      <c r="N5328">
        <v>1.5622222219999999</v>
      </c>
      <c r="O5328">
        <v>0</v>
      </c>
      <c r="P5328">
        <v>23</v>
      </c>
      <c r="Q5328">
        <v>2</v>
      </c>
      <c r="R5328">
        <v>2</v>
      </c>
      <c r="S5328">
        <v>4</v>
      </c>
      <c r="T5328">
        <v>6</v>
      </c>
      <c r="U5328">
        <v>0</v>
      </c>
      <c r="V5328">
        <v>0</v>
      </c>
      <c r="W5328">
        <v>0</v>
      </c>
      <c r="X5328">
        <v>5.9073455581122989</v>
      </c>
      <c r="Y5328">
        <v>6.8248896105620993</v>
      </c>
      <c r="Z5328">
        <v>2.9011260745145977</v>
      </c>
      <c r="AA5328">
        <v>12.063439085397423</v>
      </c>
      <c r="AB5328">
        <v>8.1202842100937165</v>
      </c>
      <c r="AC5328">
        <v>0</v>
      </c>
      <c r="AD5328">
        <v>0</v>
      </c>
      <c r="AE5328">
        <v>35.817084538680135</v>
      </c>
    </row>
    <row r="5329" spans="1:31" x14ac:dyDescent="0.25">
      <c r="A5329">
        <v>2380668</v>
      </c>
      <c r="B5329">
        <v>1</v>
      </c>
      <c r="C5329" t="s">
        <v>80</v>
      </c>
      <c r="D5329" t="s">
        <v>94</v>
      </c>
      <c r="E5329" t="s">
        <v>155</v>
      </c>
      <c r="F5329" t="s">
        <v>11825</v>
      </c>
      <c r="G5329" t="s">
        <v>594</v>
      </c>
      <c r="H5329" t="s">
        <v>135</v>
      </c>
      <c r="I5329" t="s">
        <v>136</v>
      </c>
      <c r="J5329" t="s">
        <v>137</v>
      </c>
      <c r="K5329" t="s">
        <v>138</v>
      </c>
      <c r="L5329" t="s">
        <v>15538</v>
      </c>
      <c r="M5329" t="s">
        <v>15539</v>
      </c>
      <c r="N5329">
        <v>10.510277777000001</v>
      </c>
      <c r="O5329">
        <v>0</v>
      </c>
      <c r="P5329">
        <v>63</v>
      </c>
      <c r="Q5329">
        <v>0</v>
      </c>
      <c r="R5329">
        <v>3</v>
      </c>
      <c r="S5329">
        <v>0</v>
      </c>
      <c r="T5329">
        <v>4</v>
      </c>
      <c r="U5329">
        <v>0</v>
      </c>
      <c r="V5329">
        <v>0</v>
      </c>
      <c r="W5329">
        <v>0</v>
      </c>
      <c r="X5329">
        <v>123.883015082131</v>
      </c>
      <c r="Y5329">
        <v>0</v>
      </c>
      <c r="Z5329">
        <v>8.0581860158406755</v>
      </c>
      <c r="AA5329">
        <v>0</v>
      </c>
      <c r="AB5329">
        <v>15.26185841806976</v>
      </c>
      <c r="AC5329">
        <v>0</v>
      </c>
      <c r="AD5329">
        <v>0</v>
      </c>
      <c r="AE5329">
        <v>147.20305951604141</v>
      </c>
    </row>
    <row r="5330" spans="1:31" x14ac:dyDescent="0.25">
      <c r="A5330">
        <v>2374162</v>
      </c>
      <c r="B5330">
        <v>1</v>
      </c>
      <c r="C5330" t="s">
        <v>81</v>
      </c>
      <c r="D5330" t="s">
        <v>117</v>
      </c>
      <c r="E5330" t="s">
        <v>1397</v>
      </c>
      <c r="F5330" t="s">
        <v>15540</v>
      </c>
      <c r="G5330" t="s">
        <v>292</v>
      </c>
      <c r="H5330" t="s">
        <v>293</v>
      </c>
      <c r="I5330" t="s">
        <v>136</v>
      </c>
      <c r="J5330" t="s">
        <v>137</v>
      </c>
      <c r="K5330" t="s">
        <v>294</v>
      </c>
      <c r="L5330" t="s">
        <v>15541</v>
      </c>
      <c r="M5330" t="s">
        <v>15542</v>
      </c>
      <c r="N5330">
        <v>0.83138888799999999</v>
      </c>
      <c r="O5330">
        <v>0</v>
      </c>
      <c r="P5330">
        <v>213</v>
      </c>
      <c r="Q5330">
        <v>4</v>
      </c>
      <c r="R5330">
        <v>2</v>
      </c>
      <c r="S5330">
        <v>1</v>
      </c>
      <c r="T5330">
        <v>23</v>
      </c>
      <c r="U5330">
        <v>0</v>
      </c>
      <c r="V5330">
        <v>0</v>
      </c>
      <c r="W5330">
        <v>0</v>
      </c>
      <c r="X5330">
        <v>22.454256082770659</v>
      </c>
      <c r="Y5330">
        <v>9.2279477422647016</v>
      </c>
      <c r="Z5330">
        <v>7.3026265460214086</v>
      </c>
      <c r="AA5330">
        <v>1.3007395381942497</v>
      </c>
      <c r="AB5330">
        <v>11.152786293357201</v>
      </c>
      <c r="AC5330">
        <v>0</v>
      </c>
      <c r="AD5330">
        <v>0</v>
      </c>
      <c r="AE5330">
        <v>51.438356202608219</v>
      </c>
    </row>
    <row r="5331" spans="1:31" x14ac:dyDescent="0.25">
      <c r="A5331">
        <v>2374047</v>
      </c>
      <c r="B5331">
        <v>1</v>
      </c>
      <c r="C5331" t="s">
        <v>81</v>
      </c>
      <c r="D5331" t="s">
        <v>117</v>
      </c>
      <c r="E5331" t="s">
        <v>290</v>
      </c>
      <c r="F5331" t="s">
        <v>15543</v>
      </c>
      <c r="G5331" t="s">
        <v>353</v>
      </c>
      <c r="H5331" t="s">
        <v>293</v>
      </c>
      <c r="I5331" t="s">
        <v>136</v>
      </c>
      <c r="J5331" t="s">
        <v>137</v>
      </c>
      <c r="K5331" t="s">
        <v>294</v>
      </c>
      <c r="L5331" t="s">
        <v>15544</v>
      </c>
      <c r="M5331" t="s">
        <v>15545</v>
      </c>
      <c r="N5331">
        <v>4.0338888879999999</v>
      </c>
      <c r="O5331">
        <v>5</v>
      </c>
      <c r="P5331">
        <v>2898</v>
      </c>
      <c r="Q5331">
        <v>104</v>
      </c>
      <c r="R5331">
        <v>361</v>
      </c>
      <c r="S5331">
        <v>31</v>
      </c>
      <c r="T5331">
        <v>553</v>
      </c>
      <c r="U5331">
        <v>7</v>
      </c>
      <c r="V5331">
        <v>10</v>
      </c>
      <c r="W5331">
        <v>16.746347116981124</v>
      </c>
      <c r="X5331">
        <v>2123.0108350697178</v>
      </c>
      <c r="Y5331">
        <v>1884.9341459934296</v>
      </c>
      <c r="Z5331">
        <v>3205.6307360211194</v>
      </c>
      <c r="AA5331">
        <v>702.01607026645684</v>
      </c>
      <c r="AB5331">
        <v>1735.6183032413664</v>
      </c>
      <c r="AC5331">
        <v>1140.1034588142022</v>
      </c>
      <c r="AD5331">
        <v>391.0419600924738</v>
      </c>
      <c r="AE5331">
        <v>11199.101856615749</v>
      </c>
    </row>
    <row r="5332" spans="1:31" x14ac:dyDescent="0.25">
      <c r="A5332">
        <v>2375179</v>
      </c>
      <c r="B5332">
        <v>1</v>
      </c>
      <c r="C5332" t="s">
        <v>81</v>
      </c>
      <c r="D5332" t="s">
        <v>112</v>
      </c>
      <c r="E5332" t="s">
        <v>1397</v>
      </c>
      <c r="F5332" t="s">
        <v>15546</v>
      </c>
      <c r="G5332" t="s">
        <v>292</v>
      </c>
      <c r="H5332" t="s">
        <v>293</v>
      </c>
      <c r="I5332" t="s">
        <v>136</v>
      </c>
      <c r="J5332" t="s">
        <v>137</v>
      </c>
      <c r="K5332" t="s">
        <v>294</v>
      </c>
      <c r="L5332" t="s">
        <v>15547</v>
      </c>
      <c r="M5332" t="s">
        <v>15548</v>
      </c>
      <c r="N5332">
        <v>7.5416666660000002</v>
      </c>
      <c r="O5332">
        <v>0</v>
      </c>
      <c r="P5332">
        <v>44</v>
      </c>
      <c r="Q5332">
        <v>0</v>
      </c>
      <c r="R5332">
        <v>3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29.660349349833353</v>
      </c>
      <c r="Y5332">
        <v>0</v>
      </c>
      <c r="Z5332">
        <v>4.3374028914384013</v>
      </c>
      <c r="AA5332">
        <v>0</v>
      </c>
      <c r="AB5332">
        <v>0</v>
      </c>
      <c r="AC5332">
        <v>0</v>
      </c>
      <c r="AD5332">
        <v>0</v>
      </c>
      <c r="AE5332">
        <v>33.997752241271755</v>
      </c>
    </row>
    <row r="5333" spans="1:31" x14ac:dyDescent="0.25">
      <c r="A5333">
        <v>2374415</v>
      </c>
      <c r="B5333">
        <v>1</v>
      </c>
      <c r="C5333" t="s">
        <v>81</v>
      </c>
      <c r="D5333" t="s">
        <v>112</v>
      </c>
      <c r="E5333" t="s">
        <v>1397</v>
      </c>
      <c r="F5333" t="s">
        <v>15549</v>
      </c>
      <c r="G5333" t="s">
        <v>292</v>
      </c>
      <c r="H5333" t="s">
        <v>293</v>
      </c>
      <c r="I5333" t="s">
        <v>136</v>
      </c>
      <c r="J5333" t="s">
        <v>137</v>
      </c>
      <c r="K5333" t="s">
        <v>294</v>
      </c>
      <c r="L5333" t="s">
        <v>15550</v>
      </c>
      <c r="M5333" t="s">
        <v>15551</v>
      </c>
      <c r="N5333">
        <v>7.4427777769999999</v>
      </c>
      <c r="O5333">
        <v>0</v>
      </c>
      <c r="P5333">
        <v>45</v>
      </c>
      <c r="Q5333">
        <v>0</v>
      </c>
      <c r="R5333">
        <v>0</v>
      </c>
      <c r="S5333">
        <v>0</v>
      </c>
      <c r="T5333">
        <v>1</v>
      </c>
      <c r="U5333">
        <v>0</v>
      </c>
      <c r="V5333">
        <v>0</v>
      </c>
      <c r="W5333">
        <v>0</v>
      </c>
      <c r="X5333">
        <v>78.242535302204857</v>
      </c>
      <c r="Y5333">
        <v>0</v>
      </c>
      <c r="Z5333">
        <v>0</v>
      </c>
      <c r="AA5333">
        <v>0</v>
      </c>
      <c r="AB5333">
        <v>1.5387274792687167</v>
      </c>
      <c r="AC5333">
        <v>0</v>
      </c>
      <c r="AD5333">
        <v>0</v>
      </c>
      <c r="AE5333">
        <v>79.781262781473572</v>
      </c>
    </row>
    <row r="5334" spans="1:31" x14ac:dyDescent="0.25">
      <c r="A5334">
        <v>2374313</v>
      </c>
      <c r="B5334">
        <v>1</v>
      </c>
      <c r="C5334" t="s">
        <v>81</v>
      </c>
      <c r="D5334" t="s">
        <v>128</v>
      </c>
      <c r="E5334" t="s">
        <v>290</v>
      </c>
      <c r="F5334" t="s">
        <v>15552</v>
      </c>
      <c r="G5334" t="s">
        <v>1006</v>
      </c>
      <c r="H5334" t="s">
        <v>293</v>
      </c>
      <c r="I5334" t="s">
        <v>136</v>
      </c>
      <c r="J5334" t="s">
        <v>137</v>
      </c>
      <c r="K5334" t="s">
        <v>294</v>
      </c>
      <c r="L5334" t="s">
        <v>15553</v>
      </c>
      <c r="M5334" t="s">
        <v>15554</v>
      </c>
      <c r="N5334">
        <v>0.33555555500000001</v>
      </c>
      <c r="O5334">
        <v>8</v>
      </c>
      <c r="P5334">
        <v>3400</v>
      </c>
      <c r="Q5334">
        <v>33</v>
      </c>
      <c r="R5334">
        <v>25</v>
      </c>
      <c r="S5334">
        <v>41</v>
      </c>
      <c r="T5334">
        <v>270</v>
      </c>
      <c r="U5334">
        <v>2</v>
      </c>
      <c r="V5334">
        <v>0</v>
      </c>
      <c r="W5334">
        <v>0.94153527514799995</v>
      </c>
      <c r="X5334">
        <v>143.09487207247085</v>
      </c>
      <c r="Y5334">
        <v>59.100636030700684</v>
      </c>
      <c r="Z5334">
        <v>9.0271553586455138</v>
      </c>
      <c r="AA5334">
        <v>44.947420076257643</v>
      </c>
      <c r="AB5334">
        <v>27.123177690232794</v>
      </c>
      <c r="AC5334">
        <v>35.618735346610421</v>
      </c>
      <c r="AD5334">
        <v>0</v>
      </c>
      <c r="AE5334">
        <v>319.85353185006591</v>
      </c>
    </row>
    <row r="5335" spans="1:31" x14ac:dyDescent="0.25">
      <c r="A5335">
        <v>2374314</v>
      </c>
      <c r="B5335">
        <v>1</v>
      </c>
      <c r="C5335" t="s">
        <v>81</v>
      </c>
      <c r="D5335" t="s">
        <v>128</v>
      </c>
      <c r="E5335" t="s">
        <v>290</v>
      </c>
      <c r="F5335" t="s">
        <v>15555</v>
      </c>
      <c r="G5335" t="s">
        <v>1006</v>
      </c>
      <c r="H5335" t="s">
        <v>293</v>
      </c>
      <c r="I5335" t="s">
        <v>136</v>
      </c>
      <c r="J5335" t="s">
        <v>137</v>
      </c>
      <c r="K5335" t="s">
        <v>294</v>
      </c>
      <c r="L5335" t="s">
        <v>15556</v>
      </c>
      <c r="M5335" t="s">
        <v>15557</v>
      </c>
      <c r="N5335">
        <v>0.47</v>
      </c>
      <c r="O5335">
        <v>60</v>
      </c>
      <c r="P5335">
        <v>19641</v>
      </c>
      <c r="Q5335">
        <v>587</v>
      </c>
      <c r="R5335">
        <v>551</v>
      </c>
      <c r="S5335">
        <v>134</v>
      </c>
      <c r="T5335">
        <v>1717</v>
      </c>
      <c r="U5335">
        <v>18</v>
      </c>
      <c r="V5335">
        <v>2</v>
      </c>
      <c r="W5335">
        <v>12.758794557257396</v>
      </c>
      <c r="X5335">
        <v>1803.1063147210361</v>
      </c>
      <c r="Y5335">
        <v>282.98932183250514</v>
      </c>
      <c r="Z5335">
        <v>185.37370451834295</v>
      </c>
      <c r="AA5335">
        <v>370.24399954411763</v>
      </c>
      <c r="AB5335">
        <v>444.20554363379358</v>
      </c>
      <c r="AC5335">
        <v>1190.350515523859</v>
      </c>
      <c r="AD5335">
        <v>16.556805885550002</v>
      </c>
      <c r="AE5335">
        <v>4305.5850002164625</v>
      </c>
    </row>
    <row r="5336" spans="1:31" x14ac:dyDescent="0.25">
      <c r="A5336">
        <v>2375208</v>
      </c>
      <c r="B5336">
        <v>1</v>
      </c>
      <c r="C5336" t="s">
        <v>81</v>
      </c>
      <c r="D5336" t="s">
        <v>118</v>
      </c>
      <c r="E5336" t="s">
        <v>1368</v>
      </c>
      <c r="F5336" t="s">
        <v>6574</v>
      </c>
      <c r="G5336" t="s">
        <v>292</v>
      </c>
      <c r="H5336" t="s">
        <v>293</v>
      </c>
      <c r="I5336" t="s">
        <v>136</v>
      </c>
      <c r="J5336" t="s">
        <v>137</v>
      </c>
      <c r="K5336" t="s">
        <v>294</v>
      </c>
      <c r="L5336" t="s">
        <v>15558</v>
      </c>
      <c r="M5336" t="s">
        <v>15559</v>
      </c>
      <c r="N5336">
        <v>5.8941666660000003</v>
      </c>
      <c r="O5336">
        <v>4</v>
      </c>
      <c r="P5336">
        <v>400</v>
      </c>
      <c r="Q5336">
        <v>159</v>
      </c>
      <c r="R5336">
        <v>287</v>
      </c>
      <c r="S5336">
        <v>21</v>
      </c>
      <c r="T5336">
        <v>58</v>
      </c>
      <c r="U5336">
        <v>2</v>
      </c>
      <c r="V5336">
        <v>0</v>
      </c>
      <c r="W5336">
        <v>4.9761911097264004</v>
      </c>
      <c r="X5336">
        <v>585.41698963872477</v>
      </c>
      <c r="Y5336">
        <v>3785.7173129288553</v>
      </c>
      <c r="Z5336">
        <v>3551.5849805414009</v>
      </c>
      <c r="AA5336">
        <v>619.96092501563601</v>
      </c>
      <c r="AB5336">
        <v>416.67042323478631</v>
      </c>
      <c r="AC5336">
        <v>1890.1681516745948</v>
      </c>
      <c r="AD5336">
        <v>0</v>
      </c>
      <c r="AE5336">
        <v>10854.494974143723</v>
      </c>
    </row>
    <row r="5337" spans="1:31" x14ac:dyDescent="0.25">
      <c r="A5337">
        <v>2374382</v>
      </c>
      <c r="B5337">
        <v>1</v>
      </c>
      <c r="C5337" t="s">
        <v>81</v>
      </c>
      <c r="D5337" t="s">
        <v>117</v>
      </c>
      <c r="E5337" t="s">
        <v>1368</v>
      </c>
      <c r="F5337" t="s">
        <v>15560</v>
      </c>
      <c r="G5337" t="s">
        <v>292</v>
      </c>
      <c r="H5337" t="s">
        <v>293</v>
      </c>
      <c r="I5337" t="s">
        <v>136</v>
      </c>
      <c r="J5337" t="s">
        <v>137</v>
      </c>
      <c r="K5337" t="s">
        <v>294</v>
      </c>
      <c r="L5337" t="s">
        <v>15561</v>
      </c>
      <c r="M5337" t="s">
        <v>15562</v>
      </c>
      <c r="N5337">
        <v>6.3055555549999998</v>
      </c>
      <c r="O5337">
        <v>1</v>
      </c>
      <c r="P5337">
        <v>782</v>
      </c>
      <c r="Q5337">
        <v>3</v>
      </c>
      <c r="R5337">
        <v>18</v>
      </c>
      <c r="S5337">
        <v>8</v>
      </c>
      <c r="T5337">
        <v>25</v>
      </c>
      <c r="U5337">
        <v>0</v>
      </c>
      <c r="V5337">
        <v>0</v>
      </c>
      <c r="W5337">
        <v>1.8988427717307002</v>
      </c>
      <c r="X5337">
        <v>561.59351475365816</v>
      </c>
      <c r="Y5337">
        <v>15.495218476406178</v>
      </c>
      <c r="Z5337">
        <v>50.995864349053583</v>
      </c>
      <c r="AA5337">
        <v>115.60954196035215</v>
      </c>
      <c r="AB5337">
        <v>86.419461081817275</v>
      </c>
      <c r="AC5337">
        <v>0</v>
      </c>
      <c r="AD5337">
        <v>0</v>
      </c>
      <c r="AE5337">
        <v>832.01244339301809</v>
      </c>
    </row>
    <row r="5338" spans="1:31" x14ac:dyDescent="0.25">
      <c r="A5338">
        <v>2374385</v>
      </c>
      <c r="B5338">
        <v>1</v>
      </c>
      <c r="C5338" t="s">
        <v>81</v>
      </c>
      <c r="D5338" t="s">
        <v>115</v>
      </c>
      <c r="E5338" t="s">
        <v>1368</v>
      </c>
      <c r="F5338" t="s">
        <v>15563</v>
      </c>
      <c r="G5338" t="s">
        <v>292</v>
      </c>
      <c r="H5338" t="s">
        <v>293</v>
      </c>
      <c r="I5338" t="s">
        <v>136</v>
      </c>
      <c r="J5338" t="s">
        <v>137</v>
      </c>
      <c r="K5338" t="s">
        <v>294</v>
      </c>
      <c r="L5338" t="s">
        <v>15564</v>
      </c>
      <c r="M5338" t="s">
        <v>15565</v>
      </c>
      <c r="N5338">
        <v>8.7805555549999994</v>
      </c>
      <c r="O5338">
        <v>0</v>
      </c>
      <c r="P5338">
        <v>786</v>
      </c>
      <c r="Q5338">
        <v>0</v>
      </c>
      <c r="R5338">
        <v>8</v>
      </c>
      <c r="S5338">
        <v>2</v>
      </c>
      <c r="T5338">
        <v>48</v>
      </c>
      <c r="U5338">
        <v>0</v>
      </c>
      <c r="V5338">
        <v>0</v>
      </c>
      <c r="W5338">
        <v>0</v>
      </c>
      <c r="X5338">
        <v>627.70566657127802</v>
      </c>
      <c r="Y5338">
        <v>0</v>
      </c>
      <c r="Z5338">
        <v>28.141583047314487</v>
      </c>
      <c r="AA5338">
        <v>17.397285425859899</v>
      </c>
      <c r="AB5338">
        <v>297.92130869944026</v>
      </c>
      <c r="AC5338">
        <v>0</v>
      </c>
      <c r="AD5338">
        <v>0</v>
      </c>
      <c r="AE5338">
        <v>971.16584374389265</v>
      </c>
    </row>
    <row r="5339" spans="1:31" x14ac:dyDescent="0.25">
      <c r="A5339">
        <v>2375130</v>
      </c>
      <c r="B5339">
        <v>1</v>
      </c>
      <c r="C5339" t="s">
        <v>81</v>
      </c>
      <c r="D5339" t="s">
        <v>126</v>
      </c>
      <c r="E5339" t="s">
        <v>1368</v>
      </c>
      <c r="F5339" t="s">
        <v>1484</v>
      </c>
      <c r="G5339" t="s">
        <v>292</v>
      </c>
      <c r="H5339" t="s">
        <v>293</v>
      </c>
      <c r="I5339" t="s">
        <v>136</v>
      </c>
      <c r="J5339" t="s">
        <v>137</v>
      </c>
      <c r="K5339" t="s">
        <v>294</v>
      </c>
      <c r="L5339" t="s">
        <v>15566</v>
      </c>
      <c r="M5339" t="s">
        <v>15567</v>
      </c>
      <c r="N5339">
        <v>8.0986111110000003</v>
      </c>
      <c r="O5339">
        <v>0</v>
      </c>
      <c r="P5339">
        <v>895</v>
      </c>
      <c r="Q5339">
        <v>47</v>
      </c>
      <c r="R5339">
        <v>128</v>
      </c>
      <c r="S5339">
        <v>15</v>
      </c>
      <c r="T5339">
        <v>60</v>
      </c>
      <c r="U5339">
        <v>1</v>
      </c>
      <c r="V5339">
        <v>0</v>
      </c>
      <c r="W5339">
        <v>0</v>
      </c>
      <c r="X5339">
        <v>844.7560402102373</v>
      </c>
      <c r="Y5339">
        <v>2223.3807132499128</v>
      </c>
      <c r="Z5339">
        <v>790.75740995065007</v>
      </c>
      <c r="AA5339">
        <v>309.36659777493031</v>
      </c>
      <c r="AB5339">
        <v>297.37453196420898</v>
      </c>
      <c r="AC5339">
        <v>1194.9214235567151</v>
      </c>
      <c r="AD5339">
        <v>0</v>
      </c>
      <c r="AE5339">
        <v>5660.5567167066547</v>
      </c>
    </row>
    <row r="5340" spans="1:31" x14ac:dyDescent="0.25">
      <c r="A5340">
        <v>2375133</v>
      </c>
      <c r="B5340">
        <v>1</v>
      </c>
      <c r="C5340" t="s">
        <v>81</v>
      </c>
      <c r="D5340" t="s">
        <v>117</v>
      </c>
      <c r="E5340" t="s">
        <v>1368</v>
      </c>
      <c r="F5340" t="s">
        <v>15568</v>
      </c>
      <c r="G5340" t="s">
        <v>292</v>
      </c>
      <c r="H5340" t="s">
        <v>293</v>
      </c>
      <c r="I5340" t="s">
        <v>136</v>
      </c>
      <c r="J5340" t="s">
        <v>137</v>
      </c>
      <c r="K5340" t="s">
        <v>294</v>
      </c>
      <c r="L5340" t="s">
        <v>15569</v>
      </c>
      <c r="M5340" t="s">
        <v>15570</v>
      </c>
      <c r="N5340">
        <v>8.2544444440000007</v>
      </c>
      <c r="O5340">
        <v>0</v>
      </c>
      <c r="P5340">
        <v>823</v>
      </c>
      <c r="Q5340">
        <v>15</v>
      </c>
      <c r="R5340">
        <v>73</v>
      </c>
      <c r="S5340">
        <v>5</v>
      </c>
      <c r="T5340">
        <v>41</v>
      </c>
      <c r="U5340">
        <v>0</v>
      </c>
      <c r="V5340">
        <v>0</v>
      </c>
      <c r="W5340">
        <v>0</v>
      </c>
      <c r="X5340">
        <v>942.66819557640804</v>
      </c>
      <c r="Y5340">
        <v>103.45838098780082</v>
      </c>
      <c r="Z5340">
        <v>124.75142614922747</v>
      </c>
      <c r="AA5340">
        <v>65.733565463002549</v>
      </c>
      <c r="AB5340">
        <v>404.12815034392975</v>
      </c>
      <c r="AC5340">
        <v>0</v>
      </c>
      <c r="AD5340">
        <v>0</v>
      </c>
      <c r="AE5340">
        <v>1640.7397185203686</v>
      </c>
    </row>
    <row r="5341" spans="1:31" x14ac:dyDescent="0.25">
      <c r="A5341">
        <v>2375727</v>
      </c>
      <c r="B5341">
        <v>1</v>
      </c>
      <c r="C5341" t="s">
        <v>81</v>
      </c>
      <c r="D5341" t="s">
        <v>114</v>
      </c>
      <c r="E5341" t="s">
        <v>1368</v>
      </c>
      <c r="F5341" t="s">
        <v>15571</v>
      </c>
      <c r="G5341" t="s">
        <v>292</v>
      </c>
      <c r="H5341" t="s">
        <v>293</v>
      </c>
      <c r="I5341" t="s">
        <v>136</v>
      </c>
      <c r="J5341" t="s">
        <v>137</v>
      </c>
      <c r="K5341" t="s">
        <v>294</v>
      </c>
      <c r="L5341" t="s">
        <v>15572</v>
      </c>
      <c r="M5341" t="s">
        <v>15573</v>
      </c>
      <c r="N5341">
        <v>8.0838888880000006</v>
      </c>
      <c r="O5341">
        <v>0</v>
      </c>
      <c r="P5341">
        <v>2173</v>
      </c>
      <c r="Q5341">
        <v>2</v>
      </c>
      <c r="R5341">
        <v>14</v>
      </c>
      <c r="S5341">
        <v>15</v>
      </c>
      <c r="T5341">
        <v>168</v>
      </c>
      <c r="U5341">
        <v>0</v>
      </c>
      <c r="V5341">
        <v>0</v>
      </c>
      <c r="W5341">
        <v>0</v>
      </c>
      <c r="X5341">
        <v>1952.9196420841874</v>
      </c>
      <c r="Y5341">
        <v>25.741748540066844</v>
      </c>
      <c r="Z5341">
        <v>47.634002153865119</v>
      </c>
      <c r="AA5341">
        <v>186.53153195361483</v>
      </c>
      <c r="AB5341">
        <v>721.70553487844904</v>
      </c>
      <c r="AC5341">
        <v>0</v>
      </c>
      <c r="AD5341">
        <v>0</v>
      </c>
      <c r="AE5341">
        <v>2934.5324596101827</v>
      </c>
    </row>
    <row r="5342" spans="1:31" x14ac:dyDescent="0.25">
      <c r="A5342">
        <v>2380568</v>
      </c>
      <c r="B5342">
        <v>1</v>
      </c>
      <c r="C5342" t="s">
        <v>80</v>
      </c>
      <c r="D5342" t="s">
        <v>109</v>
      </c>
      <c r="E5342" t="s">
        <v>1397</v>
      </c>
      <c r="F5342" t="s">
        <v>15574</v>
      </c>
      <c r="G5342" t="s">
        <v>292</v>
      </c>
      <c r="H5342" t="s">
        <v>293</v>
      </c>
      <c r="I5342" t="s">
        <v>136</v>
      </c>
      <c r="J5342" t="s">
        <v>137</v>
      </c>
      <c r="K5342" t="s">
        <v>294</v>
      </c>
      <c r="L5342" t="s">
        <v>15575</v>
      </c>
      <c r="M5342" t="s">
        <v>15576</v>
      </c>
      <c r="N5342">
        <v>0.15944444399999999</v>
      </c>
      <c r="O5342">
        <v>0</v>
      </c>
      <c r="P5342">
        <v>3007</v>
      </c>
      <c r="Q5342">
        <v>0</v>
      </c>
      <c r="R5342">
        <v>122</v>
      </c>
      <c r="S5342">
        <v>3</v>
      </c>
      <c r="T5342">
        <v>656</v>
      </c>
      <c r="U5342">
        <v>1</v>
      </c>
      <c r="V5342">
        <v>1</v>
      </c>
      <c r="W5342">
        <v>0</v>
      </c>
      <c r="X5342">
        <v>81.719729018709373</v>
      </c>
      <c r="Y5342">
        <v>0</v>
      </c>
      <c r="Z5342">
        <v>10.436274411883057</v>
      </c>
      <c r="AA5342">
        <v>1.3309819475505003</v>
      </c>
      <c r="AB5342">
        <v>71.865473309280247</v>
      </c>
      <c r="AC5342">
        <v>8.8256251506150019E-2</v>
      </c>
      <c r="AD5342">
        <v>0</v>
      </c>
      <c r="AE5342">
        <v>165.44071493892932</v>
      </c>
    </row>
    <row r="5343" spans="1:31" x14ac:dyDescent="0.25">
      <c r="A5343">
        <v>2381465</v>
      </c>
      <c r="B5343">
        <v>1</v>
      </c>
      <c r="C5343" t="s">
        <v>80</v>
      </c>
      <c r="D5343" t="s">
        <v>92</v>
      </c>
      <c r="E5343" t="s">
        <v>290</v>
      </c>
      <c r="F5343" t="s">
        <v>15577</v>
      </c>
      <c r="G5343" t="s">
        <v>292</v>
      </c>
      <c r="H5343" t="s">
        <v>293</v>
      </c>
      <c r="I5343" t="s">
        <v>136</v>
      </c>
      <c r="J5343" t="s">
        <v>137</v>
      </c>
      <c r="K5343" t="s">
        <v>294</v>
      </c>
      <c r="L5343" t="s">
        <v>15578</v>
      </c>
      <c r="M5343" t="s">
        <v>15579</v>
      </c>
      <c r="N5343">
        <v>0.81666666600000004</v>
      </c>
      <c r="O5343">
        <v>1</v>
      </c>
      <c r="P5343">
        <v>3171</v>
      </c>
      <c r="Q5343">
        <v>0</v>
      </c>
      <c r="R5343">
        <v>377</v>
      </c>
      <c r="S5343">
        <v>11</v>
      </c>
      <c r="T5343">
        <v>380</v>
      </c>
      <c r="U5343">
        <v>1</v>
      </c>
      <c r="V5343">
        <v>0</v>
      </c>
      <c r="W5343">
        <v>0</v>
      </c>
      <c r="X5343">
        <v>917.66775178969476</v>
      </c>
      <c r="Y5343">
        <v>0</v>
      </c>
      <c r="Z5343">
        <v>158.16652984767839</v>
      </c>
      <c r="AA5343">
        <v>337.07452429523255</v>
      </c>
      <c r="AB5343">
        <v>854.74734303407695</v>
      </c>
      <c r="AC5343">
        <v>0.92978172409849991</v>
      </c>
      <c r="AD5343">
        <v>0</v>
      </c>
      <c r="AE5343">
        <v>2268.5859306907814</v>
      </c>
    </row>
    <row r="5344" spans="1:31" x14ac:dyDescent="0.25">
      <c r="A5344">
        <v>2387087</v>
      </c>
      <c r="B5344">
        <v>1</v>
      </c>
      <c r="C5344" t="s">
        <v>80</v>
      </c>
      <c r="D5344" t="s">
        <v>110</v>
      </c>
      <c r="E5344" t="s">
        <v>1397</v>
      </c>
      <c r="F5344" t="s">
        <v>15580</v>
      </c>
      <c r="G5344" t="s">
        <v>172</v>
      </c>
      <c r="H5344" t="s">
        <v>293</v>
      </c>
      <c r="I5344" t="s">
        <v>136</v>
      </c>
      <c r="J5344" t="s">
        <v>3</v>
      </c>
      <c r="K5344" t="s">
        <v>138</v>
      </c>
      <c r="L5344" t="s">
        <v>15581</v>
      </c>
      <c r="M5344" t="s">
        <v>15582</v>
      </c>
      <c r="N5344">
        <v>9.6902777770000004</v>
      </c>
      <c r="O5344">
        <v>0</v>
      </c>
      <c r="P5344">
        <v>1976</v>
      </c>
      <c r="Q5344">
        <v>0</v>
      </c>
      <c r="R5344">
        <v>0</v>
      </c>
      <c r="S5344">
        <v>0</v>
      </c>
      <c r="T5344">
        <v>275</v>
      </c>
      <c r="U5344">
        <v>0</v>
      </c>
      <c r="V5344">
        <v>0</v>
      </c>
      <c r="W5344">
        <v>0</v>
      </c>
      <c r="X5344">
        <v>5802.0563280621609</v>
      </c>
      <c r="Y5344">
        <v>0</v>
      </c>
      <c r="Z5344">
        <v>0</v>
      </c>
      <c r="AA5344">
        <v>0</v>
      </c>
      <c r="AB5344">
        <v>3439.6284097254006</v>
      </c>
      <c r="AC5344">
        <v>0</v>
      </c>
      <c r="AD5344">
        <v>0</v>
      </c>
      <c r="AE5344">
        <v>9241.684737787562</v>
      </c>
    </row>
    <row r="5345" spans="1:31" x14ac:dyDescent="0.25">
      <c r="A5345">
        <v>2385268</v>
      </c>
      <c r="B5345">
        <v>1</v>
      </c>
      <c r="C5345" t="s">
        <v>80</v>
      </c>
      <c r="D5345" t="s">
        <v>99</v>
      </c>
      <c r="E5345" t="s">
        <v>290</v>
      </c>
      <c r="F5345" t="s">
        <v>15583</v>
      </c>
      <c r="G5345" t="s">
        <v>292</v>
      </c>
      <c r="H5345" t="s">
        <v>293</v>
      </c>
      <c r="I5345" t="s">
        <v>136</v>
      </c>
      <c r="J5345" t="s">
        <v>137</v>
      </c>
      <c r="K5345" t="s">
        <v>294</v>
      </c>
      <c r="L5345" t="s">
        <v>15584</v>
      </c>
      <c r="M5345" t="s">
        <v>15585</v>
      </c>
      <c r="N5345">
        <v>0.329166666</v>
      </c>
      <c r="O5345">
        <v>0</v>
      </c>
      <c r="P5345">
        <v>55</v>
      </c>
      <c r="Q5345">
        <v>0</v>
      </c>
      <c r="R5345">
        <v>19</v>
      </c>
      <c r="S5345">
        <v>0</v>
      </c>
      <c r="T5345">
        <v>6</v>
      </c>
      <c r="U5345">
        <v>0</v>
      </c>
      <c r="V5345">
        <v>0</v>
      </c>
      <c r="W5345">
        <v>0</v>
      </c>
      <c r="X5345">
        <v>9.6559174920136233</v>
      </c>
      <c r="Y5345">
        <v>0</v>
      </c>
      <c r="Z5345">
        <v>1.842901206546</v>
      </c>
      <c r="AA5345">
        <v>0</v>
      </c>
      <c r="AB5345">
        <v>1.5955585563487498</v>
      </c>
      <c r="AC5345">
        <v>0</v>
      </c>
      <c r="AD5345">
        <v>0</v>
      </c>
      <c r="AE5345">
        <v>13.094377254908373</v>
      </c>
    </row>
    <row r="5346" spans="1:31" x14ac:dyDescent="0.25">
      <c r="A5346">
        <v>2378001</v>
      </c>
      <c r="B5346">
        <v>1</v>
      </c>
      <c r="C5346" t="s">
        <v>80</v>
      </c>
      <c r="D5346" t="s">
        <v>96</v>
      </c>
      <c r="E5346" t="s">
        <v>290</v>
      </c>
      <c r="F5346" t="s">
        <v>6870</v>
      </c>
      <c r="G5346" t="s">
        <v>292</v>
      </c>
      <c r="H5346" t="s">
        <v>293</v>
      </c>
      <c r="I5346" t="s">
        <v>136</v>
      </c>
      <c r="J5346" t="s">
        <v>137</v>
      </c>
      <c r="K5346" t="s">
        <v>294</v>
      </c>
      <c r="L5346" t="s">
        <v>15586</v>
      </c>
      <c r="M5346" t="s">
        <v>15587</v>
      </c>
      <c r="N5346">
        <v>0.37638888799999998</v>
      </c>
      <c r="O5346">
        <v>6</v>
      </c>
      <c r="P5346">
        <v>1202</v>
      </c>
      <c r="Q5346">
        <v>16</v>
      </c>
      <c r="R5346">
        <v>61</v>
      </c>
      <c r="S5346">
        <v>9</v>
      </c>
      <c r="T5346">
        <v>29</v>
      </c>
      <c r="U5346">
        <v>0</v>
      </c>
      <c r="V5346">
        <v>1</v>
      </c>
      <c r="W5346">
        <v>7.0960371674474914</v>
      </c>
      <c r="X5346">
        <v>138.59444643306446</v>
      </c>
      <c r="Y5346">
        <v>12.362707843788007</v>
      </c>
      <c r="Z5346">
        <v>20.630699332280482</v>
      </c>
      <c r="AA5346">
        <v>6.5768310260771665</v>
      </c>
      <c r="AB5346">
        <v>11.834534152538119</v>
      </c>
      <c r="AC5346">
        <v>0</v>
      </c>
      <c r="AD5346">
        <v>1.1011932216744502</v>
      </c>
      <c r="AE5346">
        <v>198.19644917687017</v>
      </c>
    </row>
    <row r="5347" spans="1:31" x14ac:dyDescent="0.25">
      <c r="A5347">
        <v>2378085</v>
      </c>
      <c r="B5347">
        <v>1</v>
      </c>
      <c r="C5347" t="s">
        <v>80</v>
      </c>
      <c r="D5347" t="s">
        <v>98</v>
      </c>
      <c r="E5347" t="s">
        <v>1368</v>
      </c>
      <c r="F5347" t="s">
        <v>15588</v>
      </c>
      <c r="G5347" t="s">
        <v>292</v>
      </c>
      <c r="H5347" t="s">
        <v>293</v>
      </c>
      <c r="I5347" t="s">
        <v>136</v>
      </c>
      <c r="J5347" t="s">
        <v>137</v>
      </c>
      <c r="K5347" t="s">
        <v>294</v>
      </c>
      <c r="L5347" t="s">
        <v>15589</v>
      </c>
      <c r="M5347" t="s">
        <v>15590</v>
      </c>
      <c r="N5347">
        <v>0.456666666</v>
      </c>
      <c r="O5347">
        <v>0</v>
      </c>
      <c r="P5347">
        <v>268</v>
      </c>
      <c r="Q5347">
        <v>0</v>
      </c>
      <c r="R5347">
        <v>15</v>
      </c>
      <c r="S5347">
        <v>0</v>
      </c>
      <c r="T5347">
        <v>64</v>
      </c>
      <c r="U5347">
        <v>0</v>
      </c>
      <c r="V5347">
        <v>0</v>
      </c>
      <c r="W5347">
        <v>0</v>
      </c>
      <c r="X5347">
        <v>37.332276652585286</v>
      </c>
      <c r="Y5347">
        <v>0</v>
      </c>
      <c r="Z5347">
        <v>6.3922808951045997</v>
      </c>
      <c r="AA5347">
        <v>0</v>
      </c>
      <c r="AB5347">
        <v>30.637093482624387</v>
      </c>
      <c r="AC5347">
        <v>0</v>
      </c>
      <c r="AD5347">
        <v>0</v>
      </c>
      <c r="AE5347">
        <v>74.361651030314277</v>
      </c>
    </row>
    <row r="5348" spans="1:31" x14ac:dyDescent="0.25">
      <c r="A5348">
        <v>2378101</v>
      </c>
      <c r="B5348">
        <v>1</v>
      </c>
      <c r="C5348" t="s">
        <v>80</v>
      </c>
      <c r="D5348" t="s">
        <v>98</v>
      </c>
      <c r="E5348" t="s">
        <v>1368</v>
      </c>
      <c r="F5348" t="s">
        <v>15591</v>
      </c>
      <c r="G5348" t="s">
        <v>292</v>
      </c>
      <c r="H5348" t="s">
        <v>293</v>
      </c>
      <c r="I5348" t="s">
        <v>136</v>
      </c>
      <c r="J5348" t="s">
        <v>137</v>
      </c>
      <c r="K5348" t="s">
        <v>294</v>
      </c>
      <c r="L5348" t="s">
        <v>15592</v>
      </c>
      <c r="M5348" t="s">
        <v>15593</v>
      </c>
      <c r="N5348">
        <v>0.78861111100000003</v>
      </c>
      <c r="O5348">
        <v>0</v>
      </c>
      <c r="P5348">
        <v>55</v>
      </c>
      <c r="Q5348">
        <v>0</v>
      </c>
      <c r="R5348">
        <v>108</v>
      </c>
      <c r="S5348">
        <v>0</v>
      </c>
      <c r="T5348">
        <v>42</v>
      </c>
      <c r="U5348">
        <v>0</v>
      </c>
      <c r="V5348">
        <v>0</v>
      </c>
      <c r="W5348">
        <v>0</v>
      </c>
      <c r="X5348">
        <v>15.897391641472218</v>
      </c>
      <c r="Y5348">
        <v>0</v>
      </c>
      <c r="Z5348">
        <v>142.45080951757333</v>
      </c>
      <c r="AA5348">
        <v>0</v>
      </c>
      <c r="AB5348">
        <v>46.20098246814041</v>
      </c>
      <c r="AC5348">
        <v>0</v>
      </c>
      <c r="AD5348">
        <v>0</v>
      </c>
      <c r="AE5348">
        <v>204.54918362718595</v>
      </c>
    </row>
    <row r="5349" spans="1:31" x14ac:dyDescent="0.25">
      <c r="A5349">
        <v>2378139</v>
      </c>
      <c r="B5349">
        <v>1</v>
      </c>
      <c r="C5349" t="s">
        <v>80</v>
      </c>
      <c r="D5349" t="s">
        <v>98</v>
      </c>
      <c r="E5349" t="s">
        <v>1368</v>
      </c>
      <c r="F5349" t="s">
        <v>15594</v>
      </c>
      <c r="G5349" t="s">
        <v>292</v>
      </c>
      <c r="H5349" t="s">
        <v>293</v>
      </c>
      <c r="I5349" t="s">
        <v>136</v>
      </c>
      <c r="J5349" t="s">
        <v>137</v>
      </c>
      <c r="K5349" t="s">
        <v>294</v>
      </c>
      <c r="L5349" t="s">
        <v>15595</v>
      </c>
      <c r="M5349" t="s">
        <v>15596</v>
      </c>
      <c r="N5349">
        <v>0.37777777699999998</v>
      </c>
      <c r="O5349">
        <v>0</v>
      </c>
      <c r="P5349">
        <v>440</v>
      </c>
      <c r="Q5349">
        <v>22</v>
      </c>
      <c r="R5349">
        <v>49</v>
      </c>
      <c r="S5349">
        <v>7</v>
      </c>
      <c r="T5349">
        <v>131</v>
      </c>
      <c r="U5349">
        <v>1</v>
      </c>
      <c r="V5349">
        <v>0</v>
      </c>
      <c r="W5349">
        <v>0</v>
      </c>
      <c r="X5349">
        <v>52.239799666397616</v>
      </c>
      <c r="Y5349">
        <v>33.535011815520001</v>
      </c>
      <c r="Z5349">
        <v>32.505331027238434</v>
      </c>
      <c r="AA5349">
        <v>8.1586160359607991</v>
      </c>
      <c r="AB5349">
        <v>69.16046283169463</v>
      </c>
      <c r="AC5349">
        <v>69.098514075065495</v>
      </c>
      <c r="AD5349">
        <v>0</v>
      </c>
      <c r="AE5349">
        <v>264.69773545187701</v>
      </c>
    </row>
    <row r="5350" spans="1:31" x14ac:dyDescent="0.25">
      <c r="A5350">
        <v>2378187</v>
      </c>
      <c r="B5350">
        <v>1</v>
      </c>
      <c r="C5350" t="s">
        <v>80</v>
      </c>
      <c r="D5350" t="s">
        <v>98</v>
      </c>
      <c r="E5350" t="s">
        <v>1368</v>
      </c>
      <c r="F5350" t="s">
        <v>15597</v>
      </c>
      <c r="G5350" t="s">
        <v>292</v>
      </c>
      <c r="H5350" t="s">
        <v>293</v>
      </c>
      <c r="I5350" t="s">
        <v>136</v>
      </c>
      <c r="J5350" t="s">
        <v>137</v>
      </c>
      <c r="K5350" t="s">
        <v>294</v>
      </c>
      <c r="L5350" t="s">
        <v>15598</v>
      </c>
      <c r="M5350" t="s">
        <v>15599</v>
      </c>
      <c r="N5350">
        <v>0.318611111</v>
      </c>
      <c r="O5350">
        <v>0</v>
      </c>
      <c r="P5350">
        <v>487</v>
      </c>
      <c r="Q5350">
        <v>14</v>
      </c>
      <c r="R5350">
        <v>117</v>
      </c>
      <c r="S5350">
        <v>15</v>
      </c>
      <c r="T5350">
        <v>109</v>
      </c>
      <c r="U5350">
        <v>0</v>
      </c>
      <c r="V5350">
        <v>0</v>
      </c>
      <c r="W5350">
        <v>0</v>
      </c>
      <c r="X5350">
        <v>25.645205757782264</v>
      </c>
      <c r="Y5350">
        <v>12.389423763704375</v>
      </c>
      <c r="Z5350">
        <v>46.337193014857036</v>
      </c>
      <c r="AA5350">
        <v>18.857596805510628</v>
      </c>
      <c r="AB5350">
        <v>30.498669225938052</v>
      </c>
      <c r="AC5350">
        <v>0</v>
      </c>
      <c r="AD5350">
        <v>0</v>
      </c>
      <c r="AE5350">
        <v>133.72808856779235</v>
      </c>
    </row>
    <row r="5351" spans="1:31" x14ac:dyDescent="0.25">
      <c r="A5351">
        <v>2378210</v>
      </c>
      <c r="B5351">
        <v>1</v>
      </c>
      <c r="C5351" t="s">
        <v>80</v>
      </c>
      <c r="D5351" t="s">
        <v>98</v>
      </c>
      <c r="E5351" t="s">
        <v>1368</v>
      </c>
      <c r="F5351" t="s">
        <v>15600</v>
      </c>
      <c r="G5351" t="s">
        <v>292</v>
      </c>
      <c r="H5351" t="s">
        <v>293</v>
      </c>
      <c r="I5351" t="s">
        <v>136</v>
      </c>
      <c r="J5351" t="s">
        <v>137</v>
      </c>
      <c r="K5351" t="s">
        <v>294</v>
      </c>
      <c r="L5351" t="s">
        <v>15601</v>
      </c>
      <c r="M5351" t="s">
        <v>15602</v>
      </c>
      <c r="N5351">
        <v>0.38666666599999999</v>
      </c>
      <c r="O5351">
        <v>0</v>
      </c>
      <c r="P5351">
        <v>823</v>
      </c>
      <c r="Q5351">
        <v>1</v>
      </c>
      <c r="R5351">
        <v>335</v>
      </c>
      <c r="S5351">
        <v>2</v>
      </c>
      <c r="T5351">
        <v>211</v>
      </c>
      <c r="U5351">
        <v>0</v>
      </c>
      <c r="V5351">
        <v>0</v>
      </c>
      <c r="W5351">
        <v>0</v>
      </c>
      <c r="X5351">
        <v>122.71878230829795</v>
      </c>
      <c r="Y5351">
        <v>0.81280312378826669</v>
      </c>
      <c r="Z5351">
        <v>225.15268976091139</v>
      </c>
      <c r="AA5351">
        <v>2.5374742750279999</v>
      </c>
      <c r="AB5351">
        <v>137.97449871123001</v>
      </c>
      <c r="AC5351">
        <v>0</v>
      </c>
      <c r="AD5351">
        <v>0</v>
      </c>
      <c r="AE5351">
        <v>489.19624817925558</v>
      </c>
    </row>
    <row r="5352" spans="1:31" x14ac:dyDescent="0.25">
      <c r="A5352">
        <v>2377633</v>
      </c>
      <c r="B5352">
        <v>1</v>
      </c>
      <c r="C5352" t="s">
        <v>80</v>
      </c>
      <c r="D5352" t="s">
        <v>103</v>
      </c>
      <c r="E5352" t="s">
        <v>290</v>
      </c>
      <c r="F5352" t="s">
        <v>15603</v>
      </c>
      <c r="G5352" t="s">
        <v>292</v>
      </c>
      <c r="H5352" t="s">
        <v>293</v>
      </c>
      <c r="I5352" t="s">
        <v>136</v>
      </c>
      <c r="J5352" t="s">
        <v>137</v>
      </c>
      <c r="K5352" t="s">
        <v>294</v>
      </c>
      <c r="L5352" t="s">
        <v>15604</v>
      </c>
      <c r="M5352" t="s">
        <v>15605</v>
      </c>
      <c r="N5352">
        <v>5.4327777770000001</v>
      </c>
      <c r="O5352">
        <v>1</v>
      </c>
      <c r="P5352">
        <v>0</v>
      </c>
      <c r="Q5352">
        <v>1</v>
      </c>
      <c r="R5352">
        <v>10</v>
      </c>
      <c r="S5352">
        <v>6</v>
      </c>
      <c r="T5352">
        <v>4</v>
      </c>
      <c r="U5352">
        <v>5</v>
      </c>
      <c r="V5352">
        <v>1</v>
      </c>
      <c r="W5352">
        <v>38.214581313446999</v>
      </c>
      <c r="X5352">
        <v>0</v>
      </c>
      <c r="Y5352">
        <v>2776.486405559514</v>
      </c>
      <c r="Z5352">
        <v>314.67774544520415</v>
      </c>
      <c r="AA5352">
        <v>137.31695123318261</v>
      </c>
      <c r="AB5352">
        <v>124.06602256405273</v>
      </c>
      <c r="AC5352">
        <v>6445.0723380602176</v>
      </c>
      <c r="AD5352">
        <v>249.88356985700545</v>
      </c>
      <c r="AE5352">
        <v>10085.717614032623</v>
      </c>
    </row>
    <row r="5353" spans="1:31" x14ac:dyDescent="0.25">
      <c r="A5353">
        <v>2377635</v>
      </c>
      <c r="B5353">
        <v>1</v>
      </c>
      <c r="C5353" t="s">
        <v>80</v>
      </c>
      <c r="D5353" t="s">
        <v>103</v>
      </c>
      <c r="E5353" t="s">
        <v>290</v>
      </c>
      <c r="F5353" t="s">
        <v>15606</v>
      </c>
      <c r="G5353" t="s">
        <v>292</v>
      </c>
      <c r="H5353" t="s">
        <v>293</v>
      </c>
      <c r="I5353" t="s">
        <v>136</v>
      </c>
      <c r="J5353" t="s">
        <v>137</v>
      </c>
      <c r="K5353" t="s">
        <v>294</v>
      </c>
      <c r="L5353" t="s">
        <v>15607</v>
      </c>
      <c r="M5353" t="s">
        <v>15608</v>
      </c>
      <c r="N5353">
        <v>5.4405555550000004</v>
      </c>
      <c r="O5353">
        <v>0</v>
      </c>
      <c r="P5353">
        <v>13</v>
      </c>
      <c r="Q5353">
        <v>13</v>
      </c>
      <c r="R5353">
        <v>80</v>
      </c>
      <c r="S5353">
        <v>7</v>
      </c>
      <c r="T5353">
        <v>15</v>
      </c>
      <c r="U5353">
        <v>1</v>
      </c>
      <c r="V5353">
        <v>0</v>
      </c>
      <c r="W5353">
        <v>0</v>
      </c>
      <c r="X5353">
        <v>34.057214396718337</v>
      </c>
      <c r="Y5353">
        <v>185.89535429476675</v>
      </c>
      <c r="Z5353">
        <v>1902.2979720912695</v>
      </c>
      <c r="AA5353">
        <v>732.07217051790076</v>
      </c>
      <c r="AB5353">
        <v>142.9697374125881</v>
      </c>
      <c r="AC5353">
        <v>347.14000901338341</v>
      </c>
      <c r="AD5353">
        <v>0</v>
      </c>
      <c r="AE5353">
        <v>3344.4324577266266</v>
      </c>
    </row>
    <row r="5354" spans="1:31" x14ac:dyDescent="0.25">
      <c r="A5354">
        <v>2377645</v>
      </c>
      <c r="B5354">
        <v>1</v>
      </c>
      <c r="C5354" t="s">
        <v>80</v>
      </c>
      <c r="D5354" t="s">
        <v>100</v>
      </c>
      <c r="E5354" t="s">
        <v>290</v>
      </c>
      <c r="F5354" t="s">
        <v>15609</v>
      </c>
      <c r="G5354" t="s">
        <v>292</v>
      </c>
      <c r="H5354" t="s">
        <v>293</v>
      </c>
      <c r="I5354" t="s">
        <v>136</v>
      </c>
      <c r="J5354" t="s">
        <v>137</v>
      </c>
      <c r="K5354" t="s">
        <v>294</v>
      </c>
      <c r="L5354" t="s">
        <v>15610</v>
      </c>
      <c r="M5354" t="s">
        <v>15611</v>
      </c>
      <c r="N5354">
        <v>8.0155555550000006</v>
      </c>
      <c r="O5354">
        <v>0</v>
      </c>
      <c r="P5354">
        <v>1674</v>
      </c>
      <c r="Q5354">
        <v>0</v>
      </c>
      <c r="R5354">
        <v>0</v>
      </c>
      <c r="S5354">
        <v>1</v>
      </c>
      <c r="T5354">
        <v>231</v>
      </c>
      <c r="U5354">
        <v>0</v>
      </c>
      <c r="V5354">
        <v>0</v>
      </c>
      <c r="W5354">
        <v>0</v>
      </c>
      <c r="X5354">
        <v>2932.3476062026762</v>
      </c>
      <c r="Y5354">
        <v>0</v>
      </c>
      <c r="Z5354">
        <v>0</v>
      </c>
      <c r="AA5354">
        <v>11.950985494451849</v>
      </c>
      <c r="AB5354">
        <v>1889.4496371902526</v>
      </c>
      <c r="AC5354">
        <v>0</v>
      </c>
      <c r="AD5354">
        <v>0</v>
      </c>
      <c r="AE5354">
        <v>4833.7482288873807</v>
      </c>
    </row>
    <row r="5355" spans="1:31" x14ac:dyDescent="0.25">
      <c r="A5355">
        <v>2377663</v>
      </c>
      <c r="B5355">
        <v>1</v>
      </c>
      <c r="C5355" t="s">
        <v>80</v>
      </c>
      <c r="D5355" t="s">
        <v>103</v>
      </c>
      <c r="E5355" t="s">
        <v>1368</v>
      </c>
      <c r="F5355" t="s">
        <v>15612</v>
      </c>
      <c r="G5355" t="s">
        <v>292</v>
      </c>
      <c r="H5355" t="s">
        <v>293</v>
      </c>
      <c r="I5355" t="s">
        <v>136</v>
      </c>
      <c r="J5355" t="s">
        <v>137</v>
      </c>
      <c r="K5355" t="s">
        <v>294</v>
      </c>
      <c r="L5355" t="s">
        <v>15613</v>
      </c>
      <c r="M5355" t="s">
        <v>15614</v>
      </c>
      <c r="N5355">
        <v>0.77694444399999996</v>
      </c>
      <c r="O5355">
        <v>0</v>
      </c>
      <c r="P5355">
        <v>58</v>
      </c>
      <c r="Q5355">
        <v>2</v>
      </c>
      <c r="R5355">
        <v>55</v>
      </c>
      <c r="S5355">
        <v>25</v>
      </c>
      <c r="T5355">
        <v>52</v>
      </c>
      <c r="U5355">
        <v>20</v>
      </c>
      <c r="V5355">
        <v>1</v>
      </c>
      <c r="W5355">
        <v>0</v>
      </c>
      <c r="X5355">
        <v>9.680808965776226</v>
      </c>
      <c r="Y5355">
        <v>11.158210588575789</v>
      </c>
      <c r="Z5355">
        <v>12.919221149813799</v>
      </c>
      <c r="AA5355">
        <v>107.88645449395086</v>
      </c>
      <c r="AB5355">
        <v>25.67733683269541</v>
      </c>
      <c r="AC5355">
        <v>1025.7528311141505</v>
      </c>
      <c r="AD5355">
        <v>45.497992647275993</v>
      </c>
      <c r="AE5355">
        <v>1238.5728557922387</v>
      </c>
    </row>
    <row r="5356" spans="1:31" x14ac:dyDescent="0.25">
      <c r="A5356">
        <v>2377669</v>
      </c>
      <c r="B5356">
        <v>1</v>
      </c>
      <c r="C5356" t="s">
        <v>80</v>
      </c>
      <c r="D5356" t="s">
        <v>103</v>
      </c>
      <c r="E5356" t="s">
        <v>1368</v>
      </c>
      <c r="F5356" t="s">
        <v>15615</v>
      </c>
      <c r="G5356" t="s">
        <v>292</v>
      </c>
      <c r="H5356" t="s">
        <v>293</v>
      </c>
      <c r="I5356" t="s">
        <v>136</v>
      </c>
      <c r="J5356" t="s">
        <v>137</v>
      </c>
      <c r="K5356" t="s">
        <v>294</v>
      </c>
      <c r="L5356" t="s">
        <v>15613</v>
      </c>
      <c r="M5356" t="s">
        <v>15616</v>
      </c>
      <c r="N5356">
        <v>0.86388888799999997</v>
      </c>
      <c r="O5356">
        <v>0</v>
      </c>
      <c r="P5356">
        <v>0</v>
      </c>
      <c r="Q5356">
        <v>0</v>
      </c>
      <c r="R5356">
        <v>0</v>
      </c>
      <c r="S5356">
        <v>1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12.297821902700001</v>
      </c>
      <c r="AB5356">
        <v>0</v>
      </c>
      <c r="AC5356">
        <v>0</v>
      </c>
      <c r="AD5356">
        <v>0</v>
      </c>
      <c r="AE5356">
        <v>12.297821902700001</v>
      </c>
    </row>
    <row r="5357" spans="1:31" x14ac:dyDescent="0.25">
      <c r="A5357">
        <v>2377672</v>
      </c>
      <c r="B5357">
        <v>1</v>
      </c>
      <c r="C5357" t="s">
        <v>80</v>
      </c>
      <c r="D5357" t="s">
        <v>106</v>
      </c>
      <c r="E5357" t="s">
        <v>1368</v>
      </c>
      <c r="F5357" t="s">
        <v>15617</v>
      </c>
      <c r="G5357" t="s">
        <v>292</v>
      </c>
      <c r="H5357" t="s">
        <v>293</v>
      </c>
      <c r="I5357" t="s">
        <v>136</v>
      </c>
      <c r="J5357" t="s">
        <v>137</v>
      </c>
      <c r="K5357" t="s">
        <v>294</v>
      </c>
      <c r="L5357" t="s">
        <v>15618</v>
      </c>
      <c r="M5357" t="s">
        <v>15619</v>
      </c>
      <c r="N5357">
        <v>6.6911111109999997</v>
      </c>
      <c r="O5357">
        <v>0</v>
      </c>
      <c r="P5357">
        <v>668</v>
      </c>
      <c r="Q5357">
        <v>0</v>
      </c>
      <c r="R5357">
        <v>64</v>
      </c>
      <c r="S5357">
        <v>1</v>
      </c>
      <c r="T5357">
        <v>106</v>
      </c>
      <c r="U5357">
        <v>0</v>
      </c>
      <c r="V5357">
        <v>0</v>
      </c>
      <c r="W5357">
        <v>0</v>
      </c>
      <c r="X5357">
        <v>601.96168062057654</v>
      </c>
      <c r="Y5357">
        <v>0</v>
      </c>
      <c r="Z5357">
        <v>577.98898368063874</v>
      </c>
      <c r="AA5357">
        <v>10.076487515876099</v>
      </c>
      <c r="AB5357">
        <v>356.80537865918598</v>
      </c>
      <c r="AC5357">
        <v>0</v>
      </c>
      <c r="AD5357">
        <v>0</v>
      </c>
      <c r="AE5357">
        <v>1546.8325304762775</v>
      </c>
    </row>
    <row r="5358" spans="1:31" x14ac:dyDescent="0.25">
      <c r="A5358">
        <v>2377691</v>
      </c>
      <c r="B5358">
        <v>1</v>
      </c>
      <c r="C5358" t="s">
        <v>80</v>
      </c>
      <c r="D5358" t="s">
        <v>104</v>
      </c>
      <c r="E5358" t="s">
        <v>290</v>
      </c>
      <c r="F5358" t="s">
        <v>3821</v>
      </c>
      <c r="G5358" t="s">
        <v>353</v>
      </c>
      <c r="H5358" t="s">
        <v>293</v>
      </c>
      <c r="I5358" t="s">
        <v>136</v>
      </c>
      <c r="J5358" t="s">
        <v>137</v>
      </c>
      <c r="K5358" t="s">
        <v>294</v>
      </c>
      <c r="L5358" t="s">
        <v>15620</v>
      </c>
      <c r="M5358" t="s">
        <v>15621</v>
      </c>
      <c r="N5358">
        <v>4.8147222220000003</v>
      </c>
      <c r="O5358">
        <v>10</v>
      </c>
      <c r="P5358">
        <v>105</v>
      </c>
      <c r="Q5358">
        <v>11</v>
      </c>
      <c r="R5358">
        <v>20</v>
      </c>
      <c r="S5358">
        <v>16</v>
      </c>
      <c r="T5358">
        <v>26</v>
      </c>
      <c r="U5358">
        <v>2</v>
      </c>
      <c r="V5358">
        <v>0</v>
      </c>
      <c r="W5358">
        <v>16.260036147050272</v>
      </c>
      <c r="X5358">
        <v>124.17038198969456</v>
      </c>
      <c r="Y5358">
        <v>55.944610407413911</v>
      </c>
      <c r="Z5358">
        <v>45.659541046866266</v>
      </c>
      <c r="AA5358">
        <v>508.63683374694153</v>
      </c>
      <c r="AB5358">
        <v>24.916858249426472</v>
      </c>
      <c r="AC5358">
        <v>110.66357593302541</v>
      </c>
      <c r="AD5358">
        <v>0</v>
      </c>
      <c r="AE5358">
        <v>886.25183752041835</v>
      </c>
    </row>
    <row r="5359" spans="1:31" x14ac:dyDescent="0.25">
      <c r="A5359">
        <v>2377713</v>
      </c>
      <c r="B5359">
        <v>1</v>
      </c>
      <c r="C5359" t="s">
        <v>80</v>
      </c>
      <c r="D5359" t="s">
        <v>103</v>
      </c>
      <c r="E5359" t="s">
        <v>290</v>
      </c>
      <c r="F5359" t="s">
        <v>15622</v>
      </c>
      <c r="G5359" t="s">
        <v>292</v>
      </c>
      <c r="H5359" t="s">
        <v>293</v>
      </c>
      <c r="I5359" t="s">
        <v>136</v>
      </c>
      <c r="J5359" t="s">
        <v>137</v>
      </c>
      <c r="K5359" t="s">
        <v>294</v>
      </c>
      <c r="L5359" t="s">
        <v>15623</v>
      </c>
      <c r="M5359" t="s">
        <v>15624</v>
      </c>
      <c r="N5359">
        <v>0.78527777700000001</v>
      </c>
      <c r="O5359">
        <v>0</v>
      </c>
      <c r="P5359">
        <v>1827</v>
      </c>
      <c r="Q5359">
        <v>0</v>
      </c>
      <c r="R5359">
        <v>20</v>
      </c>
      <c r="S5359">
        <v>15</v>
      </c>
      <c r="T5359">
        <v>197</v>
      </c>
      <c r="U5359">
        <v>19</v>
      </c>
      <c r="V5359">
        <v>4</v>
      </c>
      <c r="W5359">
        <v>0</v>
      </c>
      <c r="X5359">
        <v>317.81741077325529</v>
      </c>
      <c r="Y5359">
        <v>0</v>
      </c>
      <c r="Z5359">
        <v>6.0195032049387267</v>
      </c>
      <c r="AA5359">
        <v>531.0746895913984</v>
      </c>
      <c r="AB5359">
        <v>113.60581811565484</v>
      </c>
      <c r="AC5359">
        <v>1458.7605887810482</v>
      </c>
      <c r="AD5359">
        <v>49.503161219599093</v>
      </c>
      <c r="AE5359">
        <v>2476.7811716858946</v>
      </c>
    </row>
    <row r="5360" spans="1:31" x14ac:dyDescent="0.25">
      <c r="A5360">
        <v>2377743</v>
      </c>
      <c r="B5360">
        <v>1</v>
      </c>
      <c r="C5360" t="s">
        <v>80</v>
      </c>
      <c r="D5360" t="s">
        <v>104</v>
      </c>
      <c r="E5360" t="s">
        <v>290</v>
      </c>
      <c r="F5360" t="s">
        <v>15625</v>
      </c>
      <c r="G5360" t="s">
        <v>353</v>
      </c>
      <c r="H5360" t="s">
        <v>293</v>
      </c>
      <c r="I5360" t="s">
        <v>136</v>
      </c>
      <c r="J5360" t="s">
        <v>137</v>
      </c>
      <c r="K5360" t="s">
        <v>294</v>
      </c>
      <c r="L5360" t="s">
        <v>15626</v>
      </c>
      <c r="M5360" t="s">
        <v>15627</v>
      </c>
      <c r="N5360">
        <v>0.46</v>
      </c>
      <c r="O5360">
        <v>0</v>
      </c>
      <c r="P5360">
        <v>0</v>
      </c>
      <c r="Q5360">
        <v>4</v>
      </c>
      <c r="R5360">
        <v>4</v>
      </c>
      <c r="S5360">
        <v>4</v>
      </c>
      <c r="T5360">
        <v>2</v>
      </c>
      <c r="U5360">
        <v>6</v>
      </c>
      <c r="V5360">
        <v>0</v>
      </c>
      <c r="W5360">
        <v>0</v>
      </c>
      <c r="X5360">
        <v>0</v>
      </c>
      <c r="Y5360">
        <v>3.2672372339952003</v>
      </c>
      <c r="Z5360">
        <v>4.8148440393975998</v>
      </c>
      <c r="AA5360">
        <v>104.09207668626</v>
      </c>
      <c r="AB5360">
        <v>0.77643113305920008</v>
      </c>
      <c r="AC5360">
        <v>156.35783213331598</v>
      </c>
      <c r="AD5360">
        <v>0</v>
      </c>
      <c r="AE5360">
        <v>269.30842122602797</v>
      </c>
    </row>
    <row r="5361" spans="1:31" x14ac:dyDescent="0.25">
      <c r="A5361">
        <v>2378035</v>
      </c>
      <c r="B5361">
        <v>1</v>
      </c>
      <c r="C5361" t="s">
        <v>80</v>
      </c>
      <c r="D5361" t="s">
        <v>103</v>
      </c>
      <c r="E5361" t="s">
        <v>1368</v>
      </c>
      <c r="F5361" t="s">
        <v>15628</v>
      </c>
      <c r="G5361" t="s">
        <v>353</v>
      </c>
      <c r="H5361" t="s">
        <v>293</v>
      </c>
      <c r="I5361" t="s">
        <v>136</v>
      </c>
      <c r="J5361" t="s">
        <v>137</v>
      </c>
      <c r="K5361" t="s">
        <v>294</v>
      </c>
      <c r="L5361" t="s">
        <v>15629</v>
      </c>
      <c r="M5361" t="s">
        <v>15630</v>
      </c>
      <c r="N5361">
        <v>7.2477777769999996</v>
      </c>
      <c r="O5361">
        <v>0</v>
      </c>
      <c r="P5361">
        <v>0</v>
      </c>
      <c r="Q5361">
        <v>0</v>
      </c>
      <c r="R5361">
        <v>0</v>
      </c>
      <c r="S5361">
        <v>10</v>
      </c>
      <c r="T5361">
        <v>0</v>
      </c>
      <c r="U5361">
        <v>8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519.86801583161002</v>
      </c>
      <c r="AB5361">
        <v>0</v>
      </c>
      <c r="AC5361">
        <v>4899.9613327375646</v>
      </c>
      <c r="AD5361">
        <v>0</v>
      </c>
      <c r="AE5361">
        <v>5419.8293485691747</v>
      </c>
    </row>
    <row r="5362" spans="1:31" x14ac:dyDescent="0.25">
      <c r="A5362">
        <v>2378057</v>
      </c>
      <c r="B5362">
        <v>1</v>
      </c>
      <c r="C5362" t="s">
        <v>80</v>
      </c>
      <c r="D5362" t="s">
        <v>98</v>
      </c>
      <c r="E5362" t="s">
        <v>1368</v>
      </c>
      <c r="F5362" t="s">
        <v>3500</v>
      </c>
      <c r="G5362" t="s">
        <v>292</v>
      </c>
      <c r="H5362" t="s">
        <v>293</v>
      </c>
      <c r="I5362" t="s">
        <v>136</v>
      </c>
      <c r="J5362" t="s">
        <v>137</v>
      </c>
      <c r="K5362" t="s">
        <v>294</v>
      </c>
      <c r="L5362" t="s">
        <v>15631</v>
      </c>
      <c r="M5362" t="s">
        <v>15632</v>
      </c>
      <c r="N5362">
        <v>0.49166666599999997</v>
      </c>
      <c r="O5362">
        <v>1</v>
      </c>
      <c r="P5362">
        <v>439</v>
      </c>
      <c r="Q5362">
        <v>2</v>
      </c>
      <c r="R5362">
        <v>51</v>
      </c>
      <c r="S5362">
        <v>8</v>
      </c>
      <c r="T5362">
        <v>100</v>
      </c>
      <c r="U5362">
        <v>1</v>
      </c>
      <c r="V5362">
        <v>0</v>
      </c>
      <c r="W5362">
        <v>0.19447113624704998</v>
      </c>
      <c r="X5362">
        <v>39.032488455166366</v>
      </c>
      <c r="Y5362">
        <v>0.98556470268794993</v>
      </c>
      <c r="Z5362">
        <v>38.242819344197997</v>
      </c>
      <c r="AA5362">
        <v>18.686414624117798</v>
      </c>
      <c r="AB5362">
        <v>68.403344497268648</v>
      </c>
      <c r="AC5362">
        <v>1.7024668372639502</v>
      </c>
      <c r="AD5362">
        <v>0</v>
      </c>
      <c r="AE5362">
        <v>167.24756959694977</v>
      </c>
    </row>
    <row r="5363" spans="1:31" x14ac:dyDescent="0.25">
      <c r="A5363">
        <v>2378079</v>
      </c>
      <c r="B5363">
        <v>1</v>
      </c>
      <c r="C5363" t="s">
        <v>80</v>
      </c>
      <c r="D5363" t="s">
        <v>91</v>
      </c>
      <c r="E5363" t="s">
        <v>1368</v>
      </c>
      <c r="F5363" t="s">
        <v>15633</v>
      </c>
      <c r="G5363" t="s">
        <v>292</v>
      </c>
      <c r="H5363" t="s">
        <v>293</v>
      </c>
      <c r="I5363" t="s">
        <v>136</v>
      </c>
      <c r="J5363" t="s">
        <v>137</v>
      </c>
      <c r="K5363" t="s">
        <v>294</v>
      </c>
      <c r="L5363" t="s">
        <v>15634</v>
      </c>
      <c r="M5363" t="s">
        <v>15635</v>
      </c>
      <c r="N5363">
        <v>6.6852777769999996</v>
      </c>
      <c r="O5363">
        <v>3</v>
      </c>
      <c r="P5363">
        <v>15</v>
      </c>
      <c r="Q5363">
        <v>25</v>
      </c>
      <c r="R5363">
        <v>4</v>
      </c>
      <c r="S5363">
        <v>27</v>
      </c>
      <c r="T5363">
        <v>1</v>
      </c>
      <c r="U5363">
        <v>0</v>
      </c>
      <c r="V5363">
        <v>0</v>
      </c>
      <c r="W5363">
        <v>36.487502551185564</v>
      </c>
      <c r="X5363">
        <v>35.004978351767939</v>
      </c>
      <c r="Y5363">
        <v>461.20537832446752</v>
      </c>
      <c r="Z5363">
        <v>27.540007142562317</v>
      </c>
      <c r="AA5363">
        <v>1164.7391615829622</v>
      </c>
      <c r="AB5363">
        <v>12.85786348106347</v>
      </c>
      <c r="AC5363">
        <v>0</v>
      </c>
      <c r="AD5363">
        <v>0</v>
      </c>
      <c r="AE5363">
        <v>1737.8348914340093</v>
      </c>
    </row>
    <row r="5364" spans="1:31" x14ac:dyDescent="0.25">
      <c r="A5364">
        <v>2375733</v>
      </c>
      <c r="B5364">
        <v>1</v>
      </c>
      <c r="C5364" t="s">
        <v>81</v>
      </c>
      <c r="D5364" t="s">
        <v>118</v>
      </c>
      <c r="E5364" t="s">
        <v>1490</v>
      </c>
      <c r="F5364" t="s">
        <v>15636</v>
      </c>
      <c r="G5364" t="s">
        <v>292</v>
      </c>
      <c r="H5364" t="s">
        <v>293</v>
      </c>
      <c r="I5364" t="s">
        <v>136</v>
      </c>
      <c r="J5364" t="s">
        <v>137</v>
      </c>
      <c r="K5364" t="s">
        <v>294</v>
      </c>
      <c r="L5364" t="s">
        <v>15637</v>
      </c>
      <c r="M5364" t="s">
        <v>15638</v>
      </c>
      <c r="N5364">
        <v>6.4672222220000002</v>
      </c>
      <c r="O5364">
        <v>9</v>
      </c>
      <c r="P5364">
        <v>2923</v>
      </c>
      <c r="Q5364">
        <v>525</v>
      </c>
      <c r="R5364">
        <v>637</v>
      </c>
      <c r="S5364">
        <v>64</v>
      </c>
      <c r="T5364">
        <v>349</v>
      </c>
      <c r="U5364">
        <v>3</v>
      </c>
      <c r="V5364">
        <v>1</v>
      </c>
      <c r="W5364">
        <v>68.792098420274371</v>
      </c>
      <c r="X5364">
        <v>3126.3137602625598</v>
      </c>
      <c r="Y5364">
        <v>15624.257766871928</v>
      </c>
      <c r="Z5364">
        <v>8672.1327597395648</v>
      </c>
      <c r="AA5364">
        <v>1653.2276059447759</v>
      </c>
      <c r="AB5364">
        <v>1969.2798494443023</v>
      </c>
      <c r="AC5364">
        <v>472.76283296342388</v>
      </c>
      <c r="AD5364">
        <v>6.4001983590268674</v>
      </c>
      <c r="AE5364">
        <v>31593.166872005855</v>
      </c>
    </row>
    <row r="5365" spans="1:31" x14ac:dyDescent="0.25">
      <c r="A5365">
        <v>2375746</v>
      </c>
      <c r="B5365">
        <v>1</v>
      </c>
      <c r="C5365" t="s">
        <v>81</v>
      </c>
      <c r="D5365" t="s">
        <v>117</v>
      </c>
      <c r="E5365" t="s">
        <v>1397</v>
      </c>
      <c r="F5365" t="s">
        <v>15639</v>
      </c>
      <c r="G5365" t="s">
        <v>292</v>
      </c>
      <c r="H5365" t="s">
        <v>293</v>
      </c>
      <c r="I5365" t="s">
        <v>136</v>
      </c>
      <c r="J5365" t="s">
        <v>137</v>
      </c>
      <c r="K5365" t="s">
        <v>294</v>
      </c>
      <c r="L5365" t="s">
        <v>15640</v>
      </c>
      <c r="M5365" t="s">
        <v>15641</v>
      </c>
      <c r="N5365">
        <v>7.6258333330000001</v>
      </c>
      <c r="O5365">
        <v>5</v>
      </c>
      <c r="P5365">
        <v>1007</v>
      </c>
      <c r="Q5365">
        <v>103</v>
      </c>
      <c r="R5365">
        <v>229</v>
      </c>
      <c r="S5365">
        <v>25</v>
      </c>
      <c r="T5365">
        <v>106</v>
      </c>
      <c r="U5365">
        <v>2</v>
      </c>
      <c r="V5365">
        <v>0</v>
      </c>
      <c r="W5365">
        <v>28.564925692222882</v>
      </c>
      <c r="X5365">
        <v>1679.9488486037624</v>
      </c>
      <c r="Y5365">
        <v>3575.8911440734282</v>
      </c>
      <c r="Z5365">
        <v>5112.9889937859107</v>
      </c>
      <c r="AA5365">
        <v>1388.1432120429433</v>
      </c>
      <c r="AB5365">
        <v>1125.93567191085</v>
      </c>
      <c r="AC5365">
        <v>1152.805375672594</v>
      </c>
      <c r="AD5365">
        <v>0</v>
      </c>
      <c r="AE5365">
        <v>14064.278171781709</v>
      </c>
    </row>
    <row r="5366" spans="1:31" x14ac:dyDescent="0.25">
      <c r="A5366">
        <v>2375755</v>
      </c>
      <c r="B5366">
        <v>1</v>
      </c>
      <c r="C5366" t="s">
        <v>81</v>
      </c>
      <c r="D5366" t="s">
        <v>112</v>
      </c>
      <c r="E5366" t="s">
        <v>1397</v>
      </c>
      <c r="F5366" t="s">
        <v>15642</v>
      </c>
      <c r="G5366" t="s">
        <v>292</v>
      </c>
      <c r="H5366" t="s">
        <v>293</v>
      </c>
      <c r="I5366" t="s">
        <v>136</v>
      </c>
      <c r="J5366" t="s">
        <v>137</v>
      </c>
      <c r="K5366" t="s">
        <v>294</v>
      </c>
      <c r="L5366" t="s">
        <v>15643</v>
      </c>
      <c r="M5366" t="s">
        <v>15644</v>
      </c>
      <c r="N5366">
        <v>2.5391666659999999</v>
      </c>
      <c r="O5366">
        <v>0</v>
      </c>
      <c r="P5366">
        <v>462</v>
      </c>
      <c r="Q5366">
        <v>1</v>
      </c>
      <c r="R5366">
        <v>11</v>
      </c>
      <c r="S5366">
        <v>3</v>
      </c>
      <c r="T5366">
        <v>30</v>
      </c>
      <c r="U5366">
        <v>0</v>
      </c>
      <c r="V5366">
        <v>0</v>
      </c>
      <c r="W5366">
        <v>0</v>
      </c>
      <c r="X5366">
        <v>124.09661377640043</v>
      </c>
      <c r="Y5366">
        <v>29.888250357327074</v>
      </c>
      <c r="Z5366">
        <v>8.2450497434090995</v>
      </c>
      <c r="AA5366">
        <v>14.123041489583571</v>
      </c>
      <c r="AB5366">
        <v>15.563263384810876</v>
      </c>
      <c r="AC5366">
        <v>0</v>
      </c>
      <c r="AD5366">
        <v>0</v>
      </c>
      <c r="AE5366">
        <v>191.91621875153109</v>
      </c>
    </row>
    <row r="5367" spans="1:31" x14ac:dyDescent="0.25">
      <c r="A5367">
        <v>2376164</v>
      </c>
      <c r="B5367">
        <v>1</v>
      </c>
      <c r="C5367" t="s">
        <v>81</v>
      </c>
      <c r="D5367" t="s">
        <v>122</v>
      </c>
      <c r="E5367" t="s">
        <v>290</v>
      </c>
      <c r="F5367" t="s">
        <v>15645</v>
      </c>
      <c r="G5367" t="s">
        <v>353</v>
      </c>
      <c r="H5367" t="s">
        <v>293</v>
      </c>
      <c r="I5367" t="s">
        <v>136</v>
      </c>
      <c r="J5367" t="s">
        <v>137</v>
      </c>
      <c r="K5367" t="s">
        <v>294</v>
      </c>
      <c r="L5367" t="s">
        <v>15646</v>
      </c>
      <c r="M5367" t="s">
        <v>15647</v>
      </c>
      <c r="N5367">
        <v>0.57777777699999999</v>
      </c>
      <c r="O5367">
        <v>1</v>
      </c>
      <c r="P5367">
        <v>5661</v>
      </c>
      <c r="Q5367">
        <v>0</v>
      </c>
      <c r="R5367">
        <v>12</v>
      </c>
      <c r="S5367">
        <v>8</v>
      </c>
      <c r="T5367">
        <v>411</v>
      </c>
      <c r="U5367">
        <v>0</v>
      </c>
      <c r="V5367">
        <v>2</v>
      </c>
      <c r="W5367">
        <v>0.10154420021826668</v>
      </c>
      <c r="X5367">
        <v>615.44497577058462</v>
      </c>
      <c r="Y5367">
        <v>0</v>
      </c>
      <c r="Z5367">
        <v>3.3483141530359499</v>
      </c>
      <c r="AA5367">
        <v>26.885320032487396</v>
      </c>
      <c r="AB5367">
        <v>214.3666144420809</v>
      </c>
      <c r="AC5367">
        <v>0</v>
      </c>
      <c r="AD5367">
        <v>20.054773768532169</v>
      </c>
      <c r="AE5367">
        <v>880.20154236693929</v>
      </c>
    </row>
    <row r="5368" spans="1:31" x14ac:dyDescent="0.25">
      <c r="A5368">
        <v>2376181</v>
      </c>
      <c r="B5368">
        <v>1</v>
      </c>
      <c r="C5368" t="s">
        <v>81</v>
      </c>
      <c r="D5368" t="s">
        <v>119</v>
      </c>
      <c r="E5368" t="s">
        <v>1397</v>
      </c>
      <c r="F5368" t="s">
        <v>5791</v>
      </c>
      <c r="G5368" t="s">
        <v>292</v>
      </c>
      <c r="H5368" t="s">
        <v>293</v>
      </c>
      <c r="I5368" t="s">
        <v>136</v>
      </c>
      <c r="J5368" t="s">
        <v>137</v>
      </c>
      <c r="K5368" t="s">
        <v>294</v>
      </c>
      <c r="L5368" t="s">
        <v>15648</v>
      </c>
      <c r="M5368" t="s">
        <v>15649</v>
      </c>
      <c r="N5368">
        <v>3.0536111109999999</v>
      </c>
      <c r="O5368">
        <v>0</v>
      </c>
      <c r="P5368">
        <v>0</v>
      </c>
      <c r="Q5368">
        <v>0</v>
      </c>
      <c r="R5368">
        <v>0</v>
      </c>
      <c r="S5368">
        <v>3</v>
      </c>
      <c r="T5368">
        <v>114</v>
      </c>
      <c r="U5368">
        <v>0</v>
      </c>
      <c r="V5368">
        <v>2</v>
      </c>
      <c r="W5368">
        <v>0</v>
      </c>
      <c r="X5368">
        <v>0</v>
      </c>
      <c r="Y5368">
        <v>0</v>
      </c>
      <c r="Z5368">
        <v>0</v>
      </c>
      <c r="AA5368">
        <v>343.17119771773116</v>
      </c>
      <c r="AB5368">
        <v>114.17169249459023</v>
      </c>
      <c r="AC5368">
        <v>0</v>
      </c>
      <c r="AD5368">
        <v>78.439440689594832</v>
      </c>
      <c r="AE5368">
        <v>535.78233090191623</v>
      </c>
    </row>
    <row r="5369" spans="1:31" x14ac:dyDescent="0.25">
      <c r="A5369">
        <v>2376186</v>
      </c>
      <c r="B5369">
        <v>1</v>
      </c>
      <c r="C5369" t="s">
        <v>81</v>
      </c>
      <c r="D5369" t="s">
        <v>114</v>
      </c>
      <c r="E5369" t="s">
        <v>290</v>
      </c>
      <c r="F5369" t="s">
        <v>15650</v>
      </c>
      <c r="G5369" t="s">
        <v>292</v>
      </c>
      <c r="H5369" t="s">
        <v>293</v>
      </c>
      <c r="I5369" t="s">
        <v>136</v>
      </c>
      <c r="J5369" t="s">
        <v>137</v>
      </c>
      <c r="K5369" t="s">
        <v>294</v>
      </c>
      <c r="L5369" t="s">
        <v>15651</v>
      </c>
      <c r="M5369" t="s">
        <v>15652</v>
      </c>
      <c r="N5369">
        <v>7.9638888879999996</v>
      </c>
      <c r="O5369">
        <v>0</v>
      </c>
      <c r="P5369">
        <v>1819</v>
      </c>
      <c r="Q5369">
        <v>0</v>
      </c>
      <c r="R5369">
        <v>47</v>
      </c>
      <c r="S5369">
        <v>8</v>
      </c>
      <c r="T5369">
        <v>167</v>
      </c>
      <c r="U5369">
        <v>1</v>
      </c>
      <c r="V5369">
        <v>1</v>
      </c>
      <c r="W5369">
        <v>0</v>
      </c>
      <c r="X5369">
        <v>1483.0871694853836</v>
      </c>
      <c r="Y5369">
        <v>0</v>
      </c>
      <c r="Z5369">
        <v>65.638860270024239</v>
      </c>
      <c r="AA5369">
        <v>90.221240813596211</v>
      </c>
      <c r="AB5369">
        <v>558.96447210387157</v>
      </c>
      <c r="AC5369">
        <v>1160.6313434777935</v>
      </c>
      <c r="AD5369">
        <v>0</v>
      </c>
      <c r="AE5369">
        <v>3358.5430861506693</v>
      </c>
    </row>
    <row r="5370" spans="1:31" x14ac:dyDescent="0.25">
      <c r="A5370">
        <v>2376188</v>
      </c>
      <c r="B5370">
        <v>1</v>
      </c>
      <c r="C5370" t="s">
        <v>81</v>
      </c>
      <c r="D5370" t="s">
        <v>121</v>
      </c>
      <c r="E5370" t="s">
        <v>1368</v>
      </c>
      <c r="F5370" t="s">
        <v>15653</v>
      </c>
      <c r="G5370" t="s">
        <v>292</v>
      </c>
      <c r="H5370" t="s">
        <v>293</v>
      </c>
      <c r="I5370" t="s">
        <v>136</v>
      </c>
      <c r="J5370" t="s">
        <v>137</v>
      </c>
      <c r="K5370" t="s">
        <v>294</v>
      </c>
      <c r="L5370" t="s">
        <v>15654</v>
      </c>
      <c r="M5370" t="s">
        <v>15655</v>
      </c>
      <c r="N5370">
        <v>8.0811111110000002</v>
      </c>
      <c r="O5370">
        <v>0</v>
      </c>
      <c r="P5370">
        <v>982</v>
      </c>
      <c r="Q5370">
        <v>7</v>
      </c>
      <c r="R5370">
        <v>30</v>
      </c>
      <c r="S5370">
        <v>8</v>
      </c>
      <c r="T5370">
        <v>49</v>
      </c>
      <c r="U5370">
        <v>0</v>
      </c>
      <c r="V5370">
        <v>0</v>
      </c>
      <c r="W5370">
        <v>0</v>
      </c>
      <c r="X5370">
        <v>967.49659778027456</v>
      </c>
      <c r="Y5370">
        <v>59.722814364676545</v>
      </c>
      <c r="Z5370">
        <v>113.89444001466045</v>
      </c>
      <c r="AA5370">
        <v>177.0476015120997</v>
      </c>
      <c r="AB5370">
        <v>418.15369225147299</v>
      </c>
      <c r="AC5370">
        <v>0</v>
      </c>
      <c r="AD5370">
        <v>0</v>
      </c>
      <c r="AE5370">
        <v>1736.315145923184</v>
      </c>
    </row>
    <row r="5371" spans="1:31" x14ac:dyDescent="0.25">
      <c r="A5371">
        <v>2376193</v>
      </c>
      <c r="B5371">
        <v>1</v>
      </c>
      <c r="C5371" t="s">
        <v>81</v>
      </c>
      <c r="D5371" t="s">
        <v>122</v>
      </c>
      <c r="E5371" t="s">
        <v>1368</v>
      </c>
      <c r="F5371" t="s">
        <v>15656</v>
      </c>
      <c r="G5371" t="s">
        <v>353</v>
      </c>
      <c r="H5371" t="s">
        <v>293</v>
      </c>
      <c r="I5371" t="s">
        <v>136</v>
      </c>
      <c r="J5371" t="s">
        <v>137</v>
      </c>
      <c r="K5371" t="s">
        <v>294</v>
      </c>
      <c r="L5371" t="s">
        <v>15657</v>
      </c>
      <c r="M5371" t="s">
        <v>15658</v>
      </c>
      <c r="N5371">
        <v>1.6572222219999999</v>
      </c>
      <c r="O5371">
        <v>0</v>
      </c>
      <c r="P5371">
        <v>2989</v>
      </c>
      <c r="Q5371">
        <v>56</v>
      </c>
      <c r="R5371">
        <v>126</v>
      </c>
      <c r="S5371">
        <v>15</v>
      </c>
      <c r="T5371">
        <v>320</v>
      </c>
      <c r="U5371">
        <v>2</v>
      </c>
      <c r="V5371">
        <v>1</v>
      </c>
      <c r="W5371">
        <v>0</v>
      </c>
      <c r="X5371">
        <v>773.75383628152304</v>
      </c>
      <c r="Y5371">
        <v>215.49285383568008</v>
      </c>
      <c r="Z5371">
        <v>209.38547050310905</v>
      </c>
      <c r="AA5371">
        <v>249.13925238239511</v>
      </c>
      <c r="AB5371">
        <v>406.97526905874651</v>
      </c>
      <c r="AC5371">
        <v>171.43510611336882</v>
      </c>
      <c r="AD5371">
        <v>278.2807676488697</v>
      </c>
      <c r="AE5371">
        <v>2304.4625558236926</v>
      </c>
    </row>
    <row r="5372" spans="1:31" x14ac:dyDescent="0.25">
      <c r="A5372">
        <v>2376197</v>
      </c>
      <c r="B5372">
        <v>1</v>
      </c>
      <c r="C5372" t="s">
        <v>81</v>
      </c>
      <c r="D5372" t="s">
        <v>114</v>
      </c>
      <c r="E5372" t="s">
        <v>290</v>
      </c>
      <c r="F5372" t="s">
        <v>15659</v>
      </c>
      <c r="G5372" t="s">
        <v>292</v>
      </c>
      <c r="H5372" t="s">
        <v>293</v>
      </c>
      <c r="I5372" t="s">
        <v>136</v>
      </c>
      <c r="J5372" t="s">
        <v>137</v>
      </c>
      <c r="K5372" t="s">
        <v>294</v>
      </c>
      <c r="L5372" t="s">
        <v>15660</v>
      </c>
      <c r="M5372" t="s">
        <v>15661</v>
      </c>
      <c r="N5372">
        <v>7.8761111110000002</v>
      </c>
      <c r="O5372">
        <v>0</v>
      </c>
      <c r="P5372">
        <v>771</v>
      </c>
      <c r="Q5372">
        <v>1</v>
      </c>
      <c r="R5372">
        <v>19</v>
      </c>
      <c r="S5372">
        <v>8</v>
      </c>
      <c r="T5372">
        <v>81</v>
      </c>
      <c r="U5372">
        <v>1</v>
      </c>
      <c r="V5372">
        <v>0</v>
      </c>
      <c r="W5372">
        <v>0</v>
      </c>
      <c r="X5372">
        <v>645.24242065734609</v>
      </c>
      <c r="Y5372">
        <v>4.7072412235261334</v>
      </c>
      <c r="Z5372">
        <v>34.343817422454016</v>
      </c>
      <c r="AA5372">
        <v>173.73070729745737</v>
      </c>
      <c r="AB5372">
        <v>210.34774488910477</v>
      </c>
      <c r="AC5372">
        <v>1147.5650044093188</v>
      </c>
      <c r="AD5372">
        <v>0</v>
      </c>
      <c r="AE5372">
        <v>2215.9369358992071</v>
      </c>
    </row>
    <row r="5373" spans="1:31" x14ac:dyDescent="0.25">
      <c r="A5373">
        <v>2376202</v>
      </c>
      <c r="B5373">
        <v>1</v>
      </c>
      <c r="C5373" t="s">
        <v>81</v>
      </c>
      <c r="D5373" t="s">
        <v>123</v>
      </c>
      <c r="E5373" t="s">
        <v>1397</v>
      </c>
      <c r="F5373" t="s">
        <v>15662</v>
      </c>
      <c r="G5373" t="s">
        <v>292</v>
      </c>
      <c r="H5373" t="s">
        <v>293</v>
      </c>
      <c r="I5373" t="s">
        <v>136</v>
      </c>
      <c r="J5373" t="s">
        <v>137</v>
      </c>
      <c r="K5373" t="s">
        <v>294</v>
      </c>
      <c r="L5373" t="s">
        <v>15663</v>
      </c>
      <c r="M5373" t="s">
        <v>15664</v>
      </c>
      <c r="N5373">
        <v>8.613888888</v>
      </c>
      <c r="O5373">
        <v>4</v>
      </c>
      <c r="P5373">
        <v>153</v>
      </c>
      <c r="Q5373">
        <v>59</v>
      </c>
      <c r="R5373">
        <v>22</v>
      </c>
      <c r="S5373">
        <v>12</v>
      </c>
      <c r="T5373">
        <v>14</v>
      </c>
      <c r="U5373">
        <v>0</v>
      </c>
      <c r="V5373">
        <v>0</v>
      </c>
      <c r="W5373">
        <v>8.7221904510114037</v>
      </c>
      <c r="X5373">
        <v>299.98981847980747</v>
      </c>
      <c r="Y5373">
        <v>569.63098605545315</v>
      </c>
      <c r="Z5373">
        <v>108.69371740859327</v>
      </c>
      <c r="AA5373">
        <v>225.50730622656673</v>
      </c>
      <c r="AB5373">
        <v>123.22873358589896</v>
      </c>
      <c r="AC5373">
        <v>0</v>
      </c>
      <c r="AD5373">
        <v>0</v>
      </c>
      <c r="AE5373">
        <v>1335.772752207331</v>
      </c>
    </row>
    <row r="5374" spans="1:31" x14ac:dyDescent="0.25">
      <c r="A5374">
        <v>2376220</v>
      </c>
      <c r="B5374">
        <v>1</v>
      </c>
      <c r="C5374" t="s">
        <v>81</v>
      </c>
      <c r="D5374" t="s">
        <v>112</v>
      </c>
      <c r="E5374" t="s">
        <v>290</v>
      </c>
      <c r="F5374" t="s">
        <v>11609</v>
      </c>
      <c r="G5374" t="s">
        <v>292</v>
      </c>
      <c r="H5374" t="s">
        <v>293</v>
      </c>
      <c r="I5374" t="s">
        <v>136</v>
      </c>
      <c r="J5374" t="s">
        <v>137</v>
      </c>
      <c r="K5374" t="s">
        <v>294</v>
      </c>
      <c r="L5374" t="s">
        <v>15665</v>
      </c>
      <c r="M5374" t="s">
        <v>15666</v>
      </c>
      <c r="N5374">
        <v>7.8825000000000003</v>
      </c>
      <c r="O5374">
        <v>0</v>
      </c>
      <c r="P5374">
        <v>1288</v>
      </c>
      <c r="Q5374">
        <v>5</v>
      </c>
      <c r="R5374">
        <v>38</v>
      </c>
      <c r="S5374">
        <v>8</v>
      </c>
      <c r="T5374">
        <v>70</v>
      </c>
      <c r="U5374">
        <v>1</v>
      </c>
      <c r="V5374">
        <v>1</v>
      </c>
      <c r="W5374">
        <v>0</v>
      </c>
      <c r="X5374">
        <v>1068.5620693979388</v>
      </c>
      <c r="Y5374">
        <v>225.98639971546922</v>
      </c>
      <c r="Z5374">
        <v>127.54192942414379</v>
      </c>
      <c r="AA5374">
        <v>199.0629750901652</v>
      </c>
      <c r="AB5374">
        <v>312.67947119387389</v>
      </c>
      <c r="AC5374">
        <v>1140.3120034719864</v>
      </c>
      <c r="AD5374">
        <v>1308.3343370698444</v>
      </c>
      <c r="AE5374">
        <v>4382.4791853634215</v>
      </c>
    </row>
    <row r="5375" spans="1:31" x14ac:dyDescent="0.25">
      <c r="A5375">
        <v>2376714</v>
      </c>
      <c r="B5375">
        <v>1</v>
      </c>
      <c r="C5375" t="s">
        <v>81</v>
      </c>
      <c r="D5375" t="s">
        <v>115</v>
      </c>
      <c r="E5375" t="s">
        <v>1368</v>
      </c>
      <c r="F5375" t="s">
        <v>15667</v>
      </c>
      <c r="G5375" t="s">
        <v>292</v>
      </c>
      <c r="H5375" t="s">
        <v>293</v>
      </c>
      <c r="I5375" t="s">
        <v>136</v>
      </c>
      <c r="J5375" t="s">
        <v>137</v>
      </c>
      <c r="K5375" t="s">
        <v>294</v>
      </c>
      <c r="L5375" t="s">
        <v>15668</v>
      </c>
      <c r="M5375" t="s">
        <v>15669</v>
      </c>
      <c r="N5375">
        <v>5.448611111</v>
      </c>
      <c r="O5375">
        <v>0</v>
      </c>
      <c r="P5375">
        <v>124</v>
      </c>
      <c r="Q5375">
        <v>0</v>
      </c>
      <c r="R5375">
        <v>4</v>
      </c>
      <c r="S5375">
        <v>1</v>
      </c>
      <c r="T5375">
        <v>4</v>
      </c>
      <c r="U5375">
        <v>0</v>
      </c>
      <c r="V5375">
        <v>0</v>
      </c>
      <c r="W5375">
        <v>0</v>
      </c>
      <c r="X5375">
        <v>98.93924578139864</v>
      </c>
      <c r="Y5375">
        <v>0</v>
      </c>
      <c r="Z5375">
        <v>12.511793457595951</v>
      </c>
      <c r="AA5375">
        <v>10.141570689279149</v>
      </c>
      <c r="AB5375">
        <v>3.2719662504752511</v>
      </c>
      <c r="AC5375">
        <v>0</v>
      </c>
      <c r="AD5375">
        <v>0</v>
      </c>
      <c r="AE5375">
        <v>124.86457617874899</v>
      </c>
    </row>
    <row r="5376" spans="1:31" x14ac:dyDescent="0.25">
      <c r="A5376">
        <v>2376729</v>
      </c>
      <c r="B5376">
        <v>1</v>
      </c>
      <c r="C5376" t="s">
        <v>81</v>
      </c>
      <c r="D5376" t="s">
        <v>121</v>
      </c>
      <c r="E5376" t="s">
        <v>290</v>
      </c>
      <c r="F5376" t="s">
        <v>4166</v>
      </c>
      <c r="G5376" t="s">
        <v>292</v>
      </c>
      <c r="H5376" t="s">
        <v>293</v>
      </c>
      <c r="I5376" t="s">
        <v>136</v>
      </c>
      <c r="J5376" t="s">
        <v>137</v>
      </c>
      <c r="K5376" t="s">
        <v>294</v>
      </c>
      <c r="L5376" t="s">
        <v>15670</v>
      </c>
      <c r="M5376" t="s">
        <v>15671</v>
      </c>
      <c r="N5376">
        <v>8.0850000000000009</v>
      </c>
      <c r="O5376">
        <v>0</v>
      </c>
      <c r="P5376">
        <v>1218</v>
      </c>
      <c r="Q5376">
        <v>1</v>
      </c>
      <c r="R5376">
        <v>50</v>
      </c>
      <c r="S5376">
        <v>5</v>
      </c>
      <c r="T5376">
        <v>65</v>
      </c>
      <c r="U5376">
        <v>0</v>
      </c>
      <c r="V5376">
        <v>0</v>
      </c>
      <c r="W5376">
        <v>0</v>
      </c>
      <c r="X5376">
        <v>1238.3492122254197</v>
      </c>
      <c r="Y5376">
        <v>3.5181792563200007</v>
      </c>
      <c r="Z5376">
        <v>99.627552188507451</v>
      </c>
      <c r="AA5376">
        <v>76.379160475315516</v>
      </c>
      <c r="AB5376">
        <v>328.4872800156009</v>
      </c>
      <c r="AC5376">
        <v>0</v>
      </c>
      <c r="AD5376">
        <v>0</v>
      </c>
      <c r="AE5376">
        <v>1746.3613841611636</v>
      </c>
    </row>
    <row r="5377" spans="1:31" x14ac:dyDescent="0.25">
      <c r="A5377">
        <v>2376820</v>
      </c>
      <c r="B5377">
        <v>1</v>
      </c>
      <c r="C5377" t="s">
        <v>81</v>
      </c>
      <c r="D5377" t="s">
        <v>120</v>
      </c>
      <c r="E5377" t="s">
        <v>1397</v>
      </c>
      <c r="F5377" t="s">
        <v>5526</v>
      </c>
      <c r="G5377" t="s">
        <v>292</v>
      </c>
      <c r="H5377" t="s">
        <v>293</v>
      </c>
      <c r="I5377" t="s">
        <v>136</v>
      </c>
      <c r="J5377" t="s">
        <v>137</v>
      </c>
      <c r="K5377" t="s">
        <v>294</v>
      </c>
      <c r="L5377" t="s">
        <v>15672</v>
      </c>
      <c r="M5377" t="s">
        <v>15673</v>
      </c>
      <c r="N5377">
        <v>4.0261111109999996</v>
      </c>
      <c r="O5377">
        <v>0</v>
      </c>
      <c r="P5377">
        <v>75</v>
      </c>
      <c r="Q5377">
        <v>2</v>
      </c>
      <c r="R5377">
        <v>2</v>
      </c>
      <c r="S5377">
        <v>0</v>
      </c>
      <c r="T5377">
        <v>3</v>
      </c>
      <c r="U5377">
        <v>0</v>
      </c>
      <c r="V5377">
        <v>0</v>
      </c>
      <c r="W5377">
        <v>0</v>
      </c>
      <c r="X5377">
        <v>101.77503277663197</v>
      </c>
      <c r="Y5377">
        <v>15.902434987278465</v>
      </c>
      <c r="Z5377">
        <v>20.184637446939373</v>
      </c>
      <c r="AA5377">
        <v>0</v>
      </c>
      <c r="AB5377">
        <v>2.0785488401783505</v>
      </c>
      <c r="AC5377">
        <v>0</v>
      </c>
      <c r="AD5377">
        <v>0</v>
      </c>
      <c r="AE5377">
        <v>139.94065405102816</v>
      </c>
    </row>
    <row r="5378" spans="1:31" x14ac:dyDescent="0.25">
      <c r="A5378">
        <v>2383491</v>
      </c>
      <c r="B5378">
        <v>1</v>
      </c>
      <c r="C5378" t="s">
        <v>80</v>
      </c>
      <c r="D5378" t="s">
        <v>110</v>
      </c>
      <c r="E5378" t="s">
        <v>1490</v>
      </c>
      <c r="F5378" t="s">
        <v>15674</v>
      </c>
      <c r="G5378" t="s">
        <v>292</v>
      </c>
      <c r="H5378" t="s">
        <v>293</v>
      </c>
      <c r="I5378" t="s">
        <v>136</v>
      </c>
      <c r="J5378" t="s">
        <v>137</v>
      </c>
      <c r="K5378" t="s">
        <v>294</v>
      </c>
      <c r="L5378" t="s">
        <v>15675</v>
      </c>
      <c r="M5378" t="s">
        <v>15676</v>
      </c>
      <c r="N5378">
        <v>4.9097222220000001</v>
      </c>
      <c r="O5378">
        <v>0</v>
      </c>
      <c r="P5378">
        <v>5706</v>
      </c>
      <c r="Q5378">
        <v>0</v>
      </c>
      <c r="R5378">
        <v>0</v>
      </c>
      <c r="S5378">
        <v>0</v>
      </c>
      <c r="T5378">
        <v>1017</v>
      </c>
      <c r="U5378">
        <v>0</v>
      </c>
      <c r="V5378">
        <v>1</v>
      </c>
      <c r="W5378">
        <v>0</v>
      </c>
      <c r="X5378">
        <v>7396.2450648347904</v>
      </c>
      <c r="Y5378">
        <v>0</v>
      </c>
      <c r="Z5378">
        <v>0</v>
      </c>
      <c r="AA5378">
        <v>0</v>
      </c>
      <c r="AB5378">
        <v>6757.0547648598667</v>
      </c>
      <c r="AC5378">
        <v>0</v>
      </c>
      <c r="AD5378">
        <v>36.462174154502257</v>
      </c>
      <c r="AE5378">
        <v>14189.762003849159</v>
      </c>
    </row>
    <row r="5379" spans="1:31" x14ac:dyDescent="0.25">
      <c r="A5379">
        <v>2377275</v>
      </c>
      <c r="B5379">
        <v>1</v>
      </c>
      <c r="C5379" t="s">
        <v>81</v>
      </c>
      <c r="D5379" t="s">
        <v>121</v>
      </c>
      <c r="E5379" t="s">
        <v>1368</v>
      </c>
      <c r="F5379" t="s">
        <v>15677</v>
      </c>
      <c r="G5379" t="s">
        <v>292</v>
      </c>
      <c r="H5379" t="s">
        <v>293</v>
      </c>
      <c r="I5379" t="s">
        <v>136</v>
      </c>
      <c r="J5379" t="s">
        <v>137</v>
      </c>
      <c r="K5379" t="s">
        <v>294</v>
      </c>
      <c r="L5379" t="s">
        <v>15678</v>
      </c>
      <c r="M5379" t="s">
        <v>15679</v>
      </c>
      <c r="N5379">
        <v>8.4191666660000006</v>
      </c>
      <c r="O5379">
        <v>0</v>
      </c>
      <c r="P5379">
        <v>704</v>
      </c>
      <c r="Q5379">
        <v>0</v>
      </c>
      <c r="R5379">
        <v>12</v>
      </c>
      <c r="S5379">
        <v>4</v>
      </c>
      <c r="T5379">
        <v>45</v>
      </c>
      <c r="U5379">
        <v>0</v>
      </c>
      <c r="V5379">
        <v>0</v>
      </c>
      <c r="W5379">
        <v>0</v>
      </c>
      <c r="X5379">
        <v>713.25145102432373</v>
      </c>
      <c r="Y5379">
        <v>0</v>
      </c>
      <c r="Z5379">
        <v>53.641225537163564</v>
      </c>
      <c r="AA5379">
        <v>54.66028639909198</v>
      </c>
      <c r="AB5379">
        <v>136.21300412901891</v>
      </c>
      <c r="AC5379">
        <v>0</v>
      </c>
      <c r="AD5379">
        <v>0</v>
      </c>
      <c r="AE5379">
        <v>957.76596708959823</v>
      </c>
    </row>
    <row r="5380" spans="1:31" x14ac:dyDescent="0.25">
      <c r="A5380">
        <v>2377297</v>
      </c>
      <c r="B5380">
        <v>1</v>
      </c>
      <c r="C5380" t="s">
        <v>81</v>
      </c>
      <c r="D5380" t="s">
        <v>128</v>
      </c>
      <c r="E5380" t="s">
        <v>1397</v>
      </c>
      <c r="F5380" t="s">
        <v>15680</v>
      </c>
      <c r="G5380" t="s">
        <v>353</v>
      </c>
      <c r="H5380" t="s">
        <v>293</v>
      </c>
      <c r="I5380" t="s">
        <v>136</v>
      </c>
      <c r="J5380" t="s">
        <v>137</v>
      </c>
      <c r="K5380" t="s">
        <v>294</v>
      </c>
      <c r="L5380" t="s">
        <v>15681</v>
      </c>
      <c r="M5380" t="s">
        <v>15682</v>
      </c>
      <c r="N5380">
        <v>3.920555555</v>
      </c>
      <c r="O5380">
        <v>0</v>
      </c>
      <c r="P5380">
        <v>1875</v>
      </c>
      <c r="Q5380">
        <v>0</v>
      </c>
      <c r="R5380">
        <v>0</v>
      </c>
      <c r="S5380">
        <v>0</v>
      </c>
      <c r="T5380">
        <v>38</v>
      </c>
      <c r="U5380">
        <v>0</v>
      </c>
      <c r="V5380">
        <v>0</v>
      </c>
      <c r="W5380">
        <v>0</v>
      </c>
      <c r="X5380">
        <v>2022.9940833066305</v>
      </c>
      <c r="Y5380">
        <v>0</v>
      </c>
      <c r="Z5380">
        <v>0</v>
      </c>
      <c r="AA5380">
        <v>0</v>
      </c>
      <c r="AB5380">
        <v>293.77663704090054</v>
      </c>
      <c r="AC5380">
        <v>0</v>
      </c>
      <c r="AD5380">
        <v>0</v>
      </c>
      <c r="AE5380">
        <v>2316.7707203475311</v>
      </c>
    </row>
    <row r="5381" spans="1:31" x14ac:dyDescent="0.25">
      <c r="A5381">
        <v>2378018</v>
      </c>
      <c r="B5381">
        <v>1</v>
      </c>
      <c r="C5381" t="s">
        <v>80</v>
      </c>
      <c r="D5381" t="s">
        <v>91</v>
      </c>
      <c r="E5381" t="s">
        <v>290</v>
      </c>
      <c r="F5381" t="s">
        <v>15683</v>
      </c>
      <c r="G5381" t="s">
        <v>292</v>
      </c>
      <c r="H5381" t="s">
        <v>293</v>
      </c>
      <c r="I5381" t="s">
        <v>136</v>
      </c>
      <c r="J5381" t="s">
        <v>137</v>
      </c>
      <c r="K5381" t="s">
        <v>294</v>
      </c>
      <c r="L5381" t="s">
        <v>15684</v>
      </c>
      <c r="M5381" t="s">
        <v>15685</v>
      </c>
      <c r="N5381">
        <v>7.0330555549999998</v>
      </c>
      <c r="O5381">
        <v>24</v>
      </c>
      <c r="P5381">
        <v>236</v>
      </c>
      <c r="Q5381">
        <v>40</v>
      </c>
      <c r="R5381">
        <v>66</v>
      </c>
      <c r="S5381">
        <v>31</v>
      </c>
      <c r="T5381">
        <v>213</v>
      </c>
      <c r="U5381">
        <v>1</v>
      </c>
      <c r="V5381">
        <v>0</v>
      </c>
      <c r="W5381">
        <v>168.00875154516365</v>
      </c>
      <c r="X5381">
        <v>564.18131257207585</v>
      </c>
      <c r="Y5381">
        <v>403.73232035019379</v>
      </c>
      <c r="Z5381">
        <v>424.0619165196785</v>
      </c>
      <c r="AA5381">
        <v>1271.1828715960344</v>
      </c>
      <c r="AB5381">
        <v>2745.1201807625139</v>
      </c>
      <c r="AC5381">
        <v>7.324201087937575</v>
      </c>
      <c r="AD5381">
        <v>0</v>
      </c>
      <c r="AE5381">
        <v>5583.611554433598</v>
      </c>
    </row>
    <row r="5382" spans="1:31" x14ac:dyDescent="0.25">
      <c r="A5382">
        <v>2378024</v>
      </c>
      <c r="B5382">
        <v>1</v>
      </c>
      <c r="C5382" t="s">
        <v>80</v>
      </c>
      <c r="D5382" t="s">
        <v>96</v>
      </c>
      <c r="E5382" t="s">
        <v>1368</v>
      </c>
      <c r="F5382" t="s">
        <v>3048</v>
      </c>
      <c r="G5382" t="s">
        <v>292</v>
      </c>
      <c r="H5382" t="s">
        <v>293</v>
      </c>
      <c r="I5382" t="s">
        <v>136</v>
      </c>
      <c r="J5382" t="s">
        <v>137</v>
      </c>
      <c r="K5382" t="s">
        <v>294</v>
      </c>
      <c r="L5382" t="s">
        <v>15686</v>
      </c>
      <c r="M5382" t="s">
        <v>15687</v>
      </c>
      <c r="N5382">
        <v>4.1713888880000001</v>
      </c>
      <c r="O5382">
        <v>0</v>
      </c>
      <c r="P5382">
        <v>40</v>
      </c>
      <c r="Q5382">
        <v>0</v>
      </c>
      <c r="R5382">
        <v>5</v>
      </c>
      <c r="S5382">
        <v>2</v>
      </c>
      <c r="T5382">
        <v>2</v>
      </c>
      <c r="U5382">
        <v>0</v>
      </c>
      <c r="V5382">
        <v>0</v>
      </c>
      <c r="W5382">
        <v>0</v>
      </c>
      <c r="X5382">
        <v>43.569316217393229</v>
      </c>
      <c r="Y5382">
        <v>0</v>
      </c>
      <c r="Z5382">
        <v>0</v>
      </c>
      <c r="AA5382">
        <v>10.066764255261171</v>
      </c>
      <c r="AB5382">
        <v>19.972143349722259</v>
      </c>
      <c r="AC5382">
        <v>0</v>
      </c>
      <c r="AD5382">
        <v>0</v>
      </c>
      <c r="AE5382">
        <v>73.608223822376658</v>
      </c>
    </row>
    <row r="5383" spans="1:31" x14ac:dyDescent="0.25">
      <c r="A5383">
        <v>2378010</v>
      </c>
      <c r="B5383">
        <v>1</v>
      </c>
      <c r="C5383" t="s">
        <v>80</v>
      </c>
      <c r="D5383" t="s">
        <v>106</v>
      </c>
      <c r="E5383" t="s">
        <v>290</v>
      </c>
      <c r="F5383" t="s">
        <v>3877</v>
      </c>
      <c r="G5383" t="s">
        <v>292</v>
      </c>
      <c r="H5383" t="s">
        <v>293</v>
      </c>
      <c r="I5383" t="s">
        <v>136</v>
      </c>
      <c r="J5383" t="s">
        <v>137</v>
      </c>
      <c r="K5383" t="s">
        <v>294</v>
      </c>
      <c r="L5383" t="s">
        <v>15688</v>
      </c>
      <c r="M5383" t="s">
        <v>15689</v>
      </c>
      <c r="N5383">
        <v>8.2422222220000005</v>
      </c>
      <c r="O5383">
        <v>0</v>
      </c>
      <c r="P5383">
        <v>607</v>
      </c>
      <c r="Q5383">
        <v>25</v>
      </c>
      <c r="R5383">
        <v>185</v>
      </c>
      <c r="S5383">
        <v>10</v>
      </c>
      <c r="T5383">
        <v>137</v>
      </c>
      <c r="U5383">
        <v>0</v>
      </c>
      <c r="V5383">
        <v>0</v>
      </c>
      <c r="W5383">
        <v>0</v>
      </c>
      <c r="X5383">
        <v>1176.0828340677429</v>
      </c>
      <c r="Y5383">
        <v>2177.3372761153314</v>
      </c>
      <c r="Z5383">
        <v>2547.6068477244844</v>
      </c>
      <c r="AA5383">
        <v>268.68164401091917</v>
      </c>
      <c r="AB5383">
        <v>2467.4695656979084</v>
      </c>
      <c r="AC5383">
        <v>0</v>
      </c>
      <c r="AD5383">
        <v>0</v>
      </c>
      <c r="AE5383">
        <v>8637.1781676163846</v>
      </c>
    </row>
    <row r="5384" spans="1:31" x14ac:dyDescent="0.25">
      <c r="A5384">
        <v>2378009</v>
      </c>
      <c r="B5384">
        <v>1</v>
      </c>
      <c r="C5384" t="s">
        <v>81</v>
      </c>
      <c r="D5384" t="s">
        <v>120</v>
      </c>
      <c r="E5384" t="s">
        <v>290</v>
      </c>
      <c r="F5384" t="s">
        <v>15690</v>
      </c>
      <c r="G5384" t="s">
        <v>292</v>
      </c>
      <c r="H5384" t="s">
        <v>293</v>
      </c>
      <c r="I5384" t="s">
        <v>136</v>
      </c>
      <c r="J5384" t="s">
        <v>137</v>
      </c>
      <c r="K5384" t="s">
        <v>294</v>
      </c>
      <c r="L5384" t="s">
        <v>15691</v>
      </c>
      <c r="M5384" t="s">
        <v>15692</v>
      </c>
      <c r="N5384">
        <v>4.3222222219999997</v>
      </c>
      <c r="O5384">
        <v>1</v>
      </c>
      <c r="P5384">
        <v>1174</v>
      </c>
      <c r="Q5384">
        <v>113</v>
      </c>
      <c r="R5384">
        <v>66</v>
      </c>
      <c r="S5384">
        <v>27</v>
      </c>
      <c r="T5384">
        <v>65</v>
      </c>
      <c r="U5384">
        <v>2</v>
      </c>
      <c r="V5384">
        <v>0</v>
      </c>
      <c r="W5384">
        <v>1.5774464774343335</v>
      </c>
      <c r="X5384">
        <v>966.08429402367415</v>
      </c>
      <c r="Y5384">
        <v>1856.6812625493369</v>
      </c>
      <c r="Z5384">
        <v>819.73705268457672</v>
      </c>
      <c r="AA5384">
        <v>345.05007405684216</v>
      </c>
      <c r="AB5384">
        <v>223.65480659415826</v>
      </c>
      <c r="AC5384">
        <v>290.47050479756285</v>
      </c>
      <c r="AD5384">
        <v>0</v>
      </c>
      <c r="AE5384">
        <v>4503.2554411835854</v>
      </c>
    </row>
    <row r="5385" spans="1:31" x14ac:dyDescent="0.25">
      <c r="A5385">
        <v>2378007</v>
      </c>
      <c r="B5385">
        <v>1</v>
      </c>
      <c r="C5385" t="s">
        <v>81</v>
      </c>
      <c r="D5385" t="s">
        <v>126</v>
      </c>
      <c r="E5385" t="s">
        <v>1368</v>
      </c>
      <c r="F5385" t="s">
        <v>15693</v>
      </c>
      <c r="G5385" t="s">
        <v>292</v>
      </c>
      <c r="H5385" t="s">
        <v>293</v>
      </c>
      <c r="I5385" t="s">
        <v>136</v>
      </c>
      <c r="J5385" t="s">
        <v>137</v>
      </c>
      <c r="K5385" t="s">
        <v>294</v>
      </c>
      <c r="L5385" t="s">
        <v>15694</v>
      </c>
      <c r="M5385" t="s">
        <v>15695</v>
      </c>
      <c r="N5385">
        <v>7.965833333</v>
      </c>
      <c r="O5385">
        <v>2</v>
      </c>
      <c r="P5385">
        <v>288</v>
      </c>
      <c r="Q5385">
        <v>37</v>
      </c>
      <c r="R5385">
        <v>118</v>
      </c>
      <c r="S5385">
        <v>10</v>
      </c>
      <c r="T5385">
        <v>31</v>
      </c>
      <c r="U5385">
        <v>0</v>
      </c>
      <c r="V5385">
        <v>2</v>
      </c>
      <c r="W5385">
        <v>1.6351142136650751</v>
      </c>
      <c r="X5385">
        <v>313.17766919571073</v>
      </c>
      <c r="Y5385">
        <v>3503.9791485547016</v>
      </c>
      <c r="Z5385">
        <v>1335.8263126634447</v>
      </c>
      <c r="AA5385">
        <v>488.41151842803322</v>
      </c>
      <c r="AB5385">
        <v>849.1234382057454</v>
      </c>
      <c r="AC5385">
        <v>0</v>
      </c>
      <c r="AD5385">
        <v>2604.2320902281431</v>
      </c>
      <c r="AE5385">
        <v>9096.3852914894433</v>
      </c>
    </row>
    <row r="5386" spans="1:31" x14ac:dyDescent="0.25">
      <c r="A5386">
        <v>2377755</v>
      </c>
      <c r="B5386">
        <v>1</v>
      </c>
      <c r="C5386" t="s">
        <v>80</v>
      </c>
      <c r="D5386" t="s">
        <v>83</v>
      </c>
      <c r="E5386" t="s">
        <v>1397</v>
      </c>
      <c r="F5386" t="s">
        <v>15696</v>
      </c>
      <c r="G5386" t="s">
        <v>292</v>
      </c>
      <c r="H5386" t="s">
        <v>293</v>
      </c>
      <c r="I5386" t="s">
        <v>136</v>
      </c>
      <c r="J5386" t="s">
        <v>137</v>
      </c>
      <c r="K5386" t="s">
        <v>294</v>
      </c>
      <c r="L5386" t="s">
        <v>15697</v>
      </c>
      <c r="M5386" t="s">
        <v>15698</v>
      </c>
      <c r="N5386">
        <v>5.1247222219999999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499</v>
      </c>
      <c r="U5386">
        <v>0</v>
      </c>
      <c r="V5386">
        <v>6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2679.6845000973062</v>
      </c>
      <c r="AC5386">
        <v>0</v>
      </c>
      <c r="AD5386">
        <v>63.273076733373664</v>
      </c>
      <c r="AE5386">
        <v>2742.95757683068</v>
      </c>
    </row>
    <row r="5387" spans="1:31" x14ac:dyDescent="0.25">
      <c r="A5387">
        <v>2377666</v>
      </c>
      <c r="B5387">
        <v>1</v>
      </c>
      <c r="C5387" t="s">
        <v>81</v>
      </c>
      <c r="D5387" t="s">
        <v>118</v>
      </c>
      <c r="E5387" t="s">
        <v>1397</v>
      </c>
      <c r="F5387" t="s">
        <v>15699</v>
      </c>
      <c r="G5387" t="s">
        <v>353</v>
      </c>
      <c r="H5387" t="s">
        <v>293</v>
      </c>
      <c r="I5387" t="s">
        <v>136</v>
      </c>
      <c r="J5387" t="s">
        <v>137</v>
      </c>
      <c r="K5387" t="s">
        <v>294</v>
      </c>
      <c r="L5387" t="s">
        <v>15700</v>
      </c>
      <c r="M5387" t="s">
        <v>15701</v>
      </c>
      <c r="N5387">
        <v>4.4722222220000001</v>
      </c>
      <c r="O5387">
        <v>0</v>
      </c>
      <c r="P5387">
        <v>111</v>
      </c>
      <c r="Q5387">
        <v>0</v>
      </c>
      <c r="R5387">
        <v>0</v>
      </c>
      <c r="S5387">
        <v>0</v>
      </c>
      <c r="T5387">
        <v>113</v>
      </c>
      <c r="U5387">
        <v>0</v>
      </c>
      <c r="V5387">
        <v>1</v>
      </c>
      <c r="W5387">
        <v>0</v>
      </c>
      <c r="X5387">
        <v>136.64348822195223</v>
      </c>
      <c r="Y5387">
        <v>0</v>
      </c>
      <c r="Z5387">
        <v>0</v>
      </c>
      <c r="AA5387">
        <v>0</v>
      </c>
      <c r="AB5387">
        <v>388.25281613090721</v>
      </c>
      <c r="AC5387">
        <v>0</v>
      </c>
      <c r="AD5387">
        <v>0.47217403863680002</v>
      </c>
      <c r="AE5387">
        <v>525.3684783914963</v>
      </c>
    </row>
    <row r="5388" spans="1:31" x14ac:dyDescent="0.25">
      <c r="A5388">
        <v>2377659</v>
      </c>
      <c r="B5388">
        <v>1</v>
      </c>
      <c r="C5388" t="s">
        <v>81</v>
      </c>
      <c r="D5388" t="s">
        <v>123</v>
      </c>
      <c r="E5388" t="s">
        <v>1368</v>
      </c>
      <c r="F5388" t="s">
        <v>15702</v>
      </c>
      <c r="G5388" t="s">
        <v>292</v>
      </c>
      <c r="H5388" t="s">
        <v>293</v>
      </c>
      <c r="I5388" t="s">
        <v>136</v>
      </c>
      <c r="J5388" t="s">
        <v>137</v>
      </c>
      <c r="K5388" t="s">
        <v>294</v>
      </c>
      <c r="L5388" t="s">
        <v>15703</v>
      </c>
      <c r="M5388" t="s">
        <v>15704</v>
      </c>
      <c r="N5388">
        <v>4.4941666659999999</v>
      </c>
      <c r="O5388">
        <v>2</v>
      </c>
      <c r="P5388">
        <v>204</v>
      </c>
      <c r="Q5388">
        <v>23</v>
      </c>
      <c r="R5388">
        <v>42</v>
      </c>
      <c r="S5388">
        <v>1</v>
      </c>
      <c r="T5388">
        <v>21</v>
      </c>
      <c r="U5388">
        <v>1</v>
      </c>
      <c r="V5388">
        <v>0</v>
      </c>
      <c r="W5388">
        <v>212.40407387607561</v>
      </c>
      <c r="X5388">
        <v>319.43417290197618</v>
      </c>
      <c r="Y5388">
        <v>984.35018413495891</v>
      </c>
      <c r="Z5388">
        <v>811.95634649744272</v>
      </c>
      <c r="AA5388">
        <v>6.5022271077555001</v>
      </c>
      <c r="AB5388">
        <v>135.88840000259722</v>
      </c>
      <c r="AC5388">
        <v>86.645027127383997</v>
      </c>
      <c r="AD5388">
        <v>0</v>
      </c>
      <c r="AE5388">
        <v>2557.1804316481903</v>
      </c>
    </row>
    <row r="5389" spans="1:31" x14ac:dyDescent="0.25">
      <c r="A5389">
        <v>2377646</v>
      </c>
      <c r="B5389">
        <v>1</v>
      </c>
      <c r="C5389" t="s">
        <v>81</v>
      </c>
      <c r="D5389" t="s">
        <v>123</v>
      </c>
      <c r="E5389" t="s">
        <v>290</v>
      </c>
      <c r="F5389" t="s">
        <v>6603</v>
      </c>
      <c r="G5389" t="s">
        <v>353</v>
      </c>
      <c r="H5389" t="s">
        <v>293</v>
      </c>
      <c r="I5389" t="s">
        <v>136</v>
      </c>
      <c r="J5389" t="s">
        <v>137</v>
      </c>
      <c r="K5389" t="s">
        <v>294</v>
      </c>
      <c r="L5389" t="s">
        <v>15705</v>
      </c>
      <c r="M5389" t="s">
        <v>15706</v>
      </c>
      <c r="N5389">
        <v>4.4213888880000001</v>
      </c>
      <c r="O5389">
        <v>0</v>
      </c>
      <c r="P5389">
        <v>2354</v>
      </c>
      <c r="Q5389">
        <v>0</v>
      </c>
      <c r="R5389">
        <v>54</v>
      </c>
      <c r="S5389">
        <v>6</v>
      </c>
      <c r="T5389">
        <v>122</v>
      </c>
      <c r="U5389">
        <v>5</v>
      </c>
      <c r="V5389">
        <v>1</v>
      </c>
      <c r="W5389">
        <v>0</v>
      </c>
      <c r="X5389">
        <v>2240.6046038716227</v>
      </c>
      <c r="Y5389">
        <v>0</v>
      </c>
      <c r="Z5389">
        <v>169.61664886384619</v>
      </c>
      <c r="AA5389">
        <v>42.568012326533406</v>
      </c>
      <c r="AB5389">
        <v>422.99106706761461</v>
      </c>
      <c r="AC5389">
        <v>177.43542664954484</v>
      </c>
      <c r="AD5389">
        <v>16.856357389509551</v>
      </c>
      <c r="AE5389">
        <v>3070.0721161686706</v>
      </c>
    </row>
    <row r="5390" spans="1:31" x14ac:dyDescent="0.25">
      <c r="A5390">
        <v>2377643</v>
      </c>
      <c r="B5390">
        <v>1</v>
      </c>
      <c r="C5390" t="s">
        <v>81</v>
      </c>
      <c r="D5390" t="s">
        <v>112</v>
      </c>
      <c r="E5390" t="s">
        <v>1397</v>
      </c>
      <c r="F5390" t="s">
        <v>15707</v>
      </c>
      <c r="G5390" t="s">
        <v>292</v>
      </c>
      <c r="H5390" t="s">
        <v>293</v>
      </c>
      <c r="I5390" t="s">
        <v>136</v>
      </c>
      <c r="J5390" t="s">
        <v>137</v>
      </c>
      <c r="K5390" t="s">
        <v>294</v>
      </c>
      <c r="L5390" t="s">
        <v>15708</v>
      </c>
      <c r="M5390" t="s">
        <v>15709</v>
      </c>
      <c r="N5390">
        <v>2.16</v>
      </c>
      <c r="O5390">
        <v>0</v>
      </c>
      <c r="P5390">
        <v>576</v>
      </c>
      <c r="Q5390">
        <v>0</v>
      </c>
      <c r="R5390">
        <v>2</v>
      </c>
      <c r="S5390">
        <v>0</v>
      </c>
      <c r="T5390">
        <v>69</v>
      </c>
      <c r="U5390">
        <v>0</v>
      </c>
      <c r="V5390">
        <v>0</v>
      </c>
      <c r="W5390">
        <v>0</v>
      </c>
      <c r="X5390">
        <v>200.82708784962495</v>
      </c>
      <c r="Y5390">
        <v>0</v>
      </c>
      <c r="Z5390">
        <v>0</v>
      </c>
      <c r="AA5390">
        <v>0</v>
      </c>
      <c r="AB5390">
        <v>203.65272337402635</v>
      </c>
      <c r="AC5390">
        <v>0</v>
      </c>
      <c r="AD5390">
        <v>0</v>
      </c>
      <c r="AE5390">
        <v>404.47981122365127</v>
      </c>
    </row>
    <row r="5391" spans="1:31" x14ac:dyDescent="0.25">
      <c r="A5391">
        <v>2377599</v>
      </c>
      <c r="B5391">
        <v>1</v>
      </c>
      <c r="C5391" t="s">
        <v>81</v>
      </c>
      <c r="D5391" t="s">
        <v>123</v>
      </c>
      <c r="E5391" t="s">
        <v>1397</v>
      </c>
      <c r="F5391" t="s">
        <v>15710</v>
      </c>
      <c r="G5391" t="s">
        <v>1006</v>
      </c>
      <c r="H5391" t="s">
        <v>293</v>
      </c>
      <c r="I5391" t="s">
        <v>136</v>
      </c>
      <c r="J5391" t="s">
        <v>137</v>
      </c>
      <c r="K5391" t="s">
        <v>294</v>
      </c>
      <c r="L5391" t="s">
        <v>15711</v>
      </c>
      <c r="M5391" t="s">
        <v>15712</v>
      </c>
      <c r="N5391">
        <v>0.505833333</v>
      </c>
      <c r="O5391">
        <v>0</v>
      </c>
      <c r="P5391">
        <v>2351</v>
      </c>
      <c r="Q5391">
        <v>0</v>
      </c>
      <c r="R5391">
        <v>10</v>
      </c>
      <c r="S5391">
        <v>4</v>
      </c>
      <c r="T5391">
        <v>108</v>
      </c>
      <c r="U5391">
        <v>3</v>
      </c>
      <c r="V5391">
        <v>1</v>
      </c>
      <c r="W5391">
        <v>0</v>
      </c>
      <c r="X5391">
        <v>229.66680478262856</v>
      </c>
      <c r="Y5391">
        <v>0</v>
      </c>
      <c r="Z5391">
        <v>2.9609353120957502</v>
      </c>
      <c r="AA5391">
        <v>2.6002928235533003</v>
      </c>
      <c r="AB5391">
        <v>26.340662714005106</v>
      </c>
      <c r="AC5391">
        <v>10.9657090581504</v>
      </c>
      <c r="AD5391">
        <v>1.6962528209015499</v>
      </c>
      <c r="AE5391">
        <v>274.2306575113347</v>
      </c>
    </row>
    <row r="5392" spans="1:31" x14ac:dyDescent="0.25">
      <c r="A5392">
        <v>2377363</v>
      </c>
      <c r="B5392">
        <v>1</v>
      </c>
      <c r="C5392" t="s">
        <v>81</v>
      </c>
      <c r="D5392" t="s">
        <v>113</v>
      </c>
      <c r="E5392" t="s">
        <v>1368</v>
      </c>
      <c r="F5392" t="s">
        <v>15713</v>
      </c>
      <c r="G5392" t="s">
        <v>292</v>
      </c>
      <c r="H5392" t="s">
        <v>293</v>
      </c>
      <c r="I5392" t="s">
        <v>136</v>
      </c>
      <c r="J5392" t="s">
        <v>137</v>
      </c>
      <c r="K5392" t="s">
        <v>294</v>
      </c>
      <c r="L5392" t="s">
        <v>15714</v>
      </c>
      <c r="M5392" t="s">
        <v>15715</v>
      </c>
      <c r="N5392">
        <v>2.650833333</v>
      </c>
      <c r="O5392">
        <v>0</v>
      </c>
      <c r="P5392">
        <v>0</v>
      </c>
      <c r="Q5392">
        <v>0</v>
      </c>
      <c r="R5392">
        <v>0</v>
      </c>
      <c r="S5392">
        <v>2</v>
      </c>
      <c r="T5392">
        <v>12</v>
      </c>
      <c r="U5392">
        <v>2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8.7490716895889999</v>
      </c>
      <c r="AB5392">
        <v>65.463889152702976</v>
      </c>
      <c r="AC5392">
        <v>2690.3951609484016</v>
      </c>
      <c r="AD5392">
        <v>0</v>
      </c>
      <c r="AE5392">
        <v>2764.6081217906935</v>
      </c>
    </row>
    <row r="5393" spans="1:31" x14ac:dyDescent="0.25">
      <c r="A5393">
        <v>2377303</v>
      </c>
      <c r="B5393">
        <v>1</v>
      </c>
      <c r="C5393" t="s">
        <v>81</v>
      </c>
      <c r="D5393" t="s">
        <v>113</v>
      </c>
      <c r="E5393" t="s">
        <v>1368</v>
      </c>
      <c r="F5393" t="s">
        <v>15716</v>
      </c>
      <c r="G5393" t="s">
        <v>292</v>
      </c>
      <c r="H5393" t="s">
        <v>293</v>
      </c>
      <c r="I5393" t="s">
        <v>136</v>
      </c>
      <c r="J5393" t="s">
        <v>137</v>
      </c>
      <c r="K5393" t="s">
        <v>294</v>
      </c>
      <c r="L5393" t="s">
        <v>15717</v>
      </c>
      <c r="M5393" t="s">
        <v>15718</v>
      </c>
      <c r="N5393">
        <v>6.8091666660000003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3996.4075215154544</v>
      </c>
      <c r="AD5393">
        <v>0</v>
      </c>
      <c r="AE5393">
        <v>3996.4075215154544</v>
      </c>
    </row>
    <row r="5394" spans="1:31" x14ac:dyDescent="0.25">
      <c r="A5394">
        <v>2377262</v>
      </c>
      <c r="B5394">
        <v>1</v>
      </c>
      <c r="C5394" t="s">
        <v>81</v>
      </c>
      <c r="D5394" t="s">
        <v>114</v>
      </c>
      <c r="E5394" t="s">
        <v>1368</v>
      </c>
      <c r="F5394" t="s">
        <v>15719</v>
      </c>
      <c r="G5394" t="s">
        <v>292</v>
      </c>
      <c r="H5394" t="s">
        <v>293</v>
      </c>
      <c r="I5394" t="s">
        <v>136</v>
      </c>
      <c r="J5394" t="s">
        <v>137</v>
      </c>
      <c r="K5394" t="s">
        <v>294</v>
      </c>
      <c r="L5394" t="s">
        <v>15720</v>
      </c>
      <c r="M5394" t="s">
        <v>15721</v>
      </c>
      <c r="N5394">
        <v>4.5449999999999999</v>
      </c>
      <c r="O5394">
        <v>0</v>
      </c>
      <c r="P5394">
        <v>898</v>
      </c>
      <c r="Q5394">
        <v>0</v>
      </c>
      <c r="R5394">
        <v>65</v>
      </c>
      <c r="S5394">
        <v>2</v>
      </c>
      <c r="T5394">
        <v>102</v>
      </c>
      <c r="U5394">
        <v>0</v>
      </c>
      <c r="V5394">
        <v>1</v>
      </c>
      <c r="W5394">
        <v>0</v>
      </c>
      <c r="X5394">
        <v>494.397754593169</v>
      </c>
      <c r="Y5394">
        <v>0</v>
      </c>
      <c r="Z5394">
        <v>27.363739555396016</v>
      </c>
      <c r="AA5394">
        <v>22.472046789130868</v>
      </c>
      <c r="AB5394">
        <v>260.00736477221164</v>
      </c>
      <c r="AC5394">
        <v>0</v>
      </c>
      <c r="AD5394">
        <v>0</v>
      </c>
      <c r="AE5394">
        <v>804.24090570990757</v>
      </c>
    </row>
    <row r="5395" spans="1:31" x14ac:dyDescent="0.25">
      <c r="A5395">
        <v>2377260</v>
      </c>
      <c r="B5395">
        <v>1</v>
      </c>
      <c r="C5395" t="s">
        <v>81</v>
      </c>
      <c r="D5395" t="s">
        <v>128</v>
      </c>
      <c r="E5395" t="s">
        <v>1397</v>
      </c>
      <c r="F5395" t="s">
        <v>15722</v>
      </c>
      <c r="G5395" t="s">
        <v>292</v>
      </c>
      <c r="H5395" t="s">
        <v>293</v>
      </c>
      <c r="I5395" t="s">
        <v>136</v>
      </c>
      <c r="J5395" t="s">
        <v>137</v>
      </c>
      <c r="K5395" t="s">
        <v>294</v>
      </c>
      <c r="L5395" t="s">
        <v>4236</v>
      </c>
      <c r="M5395" t="s">
        <v>15723</v>
      </c>
      <c r="N5395">
        <v>7.1372222220000001</v>
      </c>
      <c r="O5395">
        <v>0</v>
      </c>
      <c r="P5395">
        <v>305</v>
      </c>
      <c r="Q5395">
        <v>0</v>
      </c>
      <c r="R5395">
        <v>0</v>
      </c>
      <c r="S5395">
        <v>2</v>
      </c>
      <c r="T5395">
        <v>17</v>
      </c>
      <c r="U5395">
        <v>0</v>
      </c>
      <c r="V5395">
        <v>0</v>
      </c>
      <c r="W5395">
        <v>0</v>
      </c>
      <c r="X5395">
        <v>385.30867268025969</v>
      </c>
      <c r="Y5395">
        <v>0</v>
      </c>
      <c r="Z5395">
        <v>0</v>
      </c>
      <c r="AA5395">
        <v>716.60592684407482</v>
      </c>
      <c r="AB5395">
        <v>84.053570195549483</v>
      </c>
      <c r="AC5395">
        <v>0</v>
      </c>
      <c r="AD5395">
        <v>0</v>
      </c>
      <c r="AE5395">
        <v>1185.9681697198841</v>
      </c>
    </row>
    <row r="5396" spans="1:31" x14ac:dyDescent="0.25">
      <c r="A5396">
        <v>2377678</v>
      </c>
      <c r="B5396">
        <v>1</v>
      </c>
      <c r="C5396" t="s">
        <v>81</v>
      </c>
      <c r="D5396" t="s">
        <v>112</v>
      </c>
      <c r="E5396" t="s">
        <v>1397</v>
      </c>
      <c r="F5396" t="s">
        <v>15386</v>
      </c>
      <c r="G5396" t="s">
        <v>292</v>
      </c>
      <c r="H5396" t="s">
        <v>293</v>
      </c>
      <c r="I5396" t="s">
        <v>136</v>
      </c>
      <c r="J5396" t="s">
        <v>137</v>
      </c>
      <c r="K5396" t="s">
        <v>294</v>
      </c>
      <c r="L5396" t="s">
        <v>15724</v>
      </c>
      <c r="M5396" t="s">
        <v>15725</v>
      </c>
      <c r="N5396">
        <v>7.2147222219999998</v>
      </c>
      <c r="O5396">
        <v>0</v>
      </c>
      <c r="P5396">
        <v>41</v>
      </c>
      <c r="Q5396">
        <v>0</v>
      </c>
      <c r="R5396">
        <v>1</v>
      </c>
      <c r="S5396">
        <v>0</v>
      </c>
      <c r="T5396">
        <v>1</v>
      </c>
      <c r="U5396">
        <v>0</v>
      </c>
      <c r="V5396">
        <v>0</v>
      </c>
      <c r="W5396">
        <v>0</v>
      </c>
      <c r="X5396">
        <v>87.625213323824752</v>
      </c>
      <c r="Y5396">
        <v>0</v>
      </c>
      <c r="Z5396">
        <v>1.2317578122233583</v>
      </c>
      <c r="AA5396">
        <v>0</v>
      </c>
      <c r="AB5396">
        <v>3.3302706082543336</v>
      </c>
      <c r="AC5396">
        <v>0</v>
      </c>
      <c r="AD5396">
        <v>0</v>
      </c>
      <c r="AE5396">
        <v>92.187241744302455</v>
      </c>
    </row>
    <row r="5397" spans="1:31" x14ac:dyDescent="0.25">
      <c r="A5397">
        <v>2378553</v>
      </c>
      <c r="B5397">
        <v>1</v>
      </c>
      <c r="C5397" t="s">
        <v>80</v>
      </c>
      <c r="D5397" t="s">
        <v>106</v>
      </c>
      <c r="E5397" t="s">
        <v>1368</v>
      </c>
      <c r="F5397" t="s">
        <v>15726</v>
      </c>
      <c r="G5397" t="s">
        <v>353</v>
      </c>
      <c r="H5397" t="s">
        <v>293</v>
      </c>
      <c r="I5397" t="s">
        <v>136</v>
      </c>
      <c r="J5397" t="s">
        <v>137</v>
      </c>
      <c r="K5397" t="s">
        <v>294</v>
      </c>
      <c r="L5397" t="s">
        <v>15727</v>
      </c>
      <c r="M5397" t="s">
        <v>15728</v>
      </c>
      <c r="N5397">
        <v>0.882222222</v>
      </c>
      <c r="O5397">
        <v>0</v>
      </c>
      <c r="P5397">
        <v>482</v>
      </c>
      <c r="Q5397">
        <v>1</v>
      </c>
      <c r="R5397">
        <v>69</v>
      </c>
      <c r="S5397">
        <v>3</v>
      </c>
      <c r="T5397">
        <v>81</v>
      </c>
      <c r="U5397">
        <v>0</v>
      </c>
      <c r="V5397">
        <v>0</v>
      </c>
      <c r="W5397">
        <v>0</v>
      </c>
      <c r="X5397">
        <v>87.697431066672181</v>
      </c>
      <c r="Y5397">
        <v>1.3164076772187501</v>
      </c>
      <c r="Z5397">
        <v>151.26468784892842</v>
      </c>
      <c r="AA5397">
        <v>4.0296921529295</v>
      </c>
      <c r="AB5397">
        <v>82.051208887232846</v>
      </c>
      <c r="AC5397">
        <v>0</v>
      </c>
      <c r="AD5397">
        <v>0</v>
      </c>
      <c r="AE5397">
        <v>326.35942763298169</v>
      </c>
    </row>
    <row r="5398" spans="1:31" x14ac:dyDescent="0.25">
      <c r="A5398">
        <v>2378772</v>
      </c>
      <c r="B5398">
        <v>1</v>
      </c>
      <c r="C5398" t="s">
        <v>80</v>
      </c>
      <c r="D5398" t="s">
        <v>106</v>
      </c>
      <c r="E5398" t="s">
        <v>1368</v>
      </c>
      <c r="F5398" t="s">
        <v>15726</v>
      </c>
      <c r="G5398" t="s">
        <v>353</v>
      </c>
      <c r="H5398" t="s">
        <v>293</v>
      </c>
      <c r="I5398" t="s">
        <v>136</v>
      </c>
      <c r="J5398" t="s">
        <v>137</v>
      </c>
      <c r="K5398" t="s">
        <v>294</v>
      </c>
      <c r="L5398" t="s">
        <v>15729</v>
      </c>
      <c r="M5398" t="s">
        <v>15730</v>
      </c>
      <c r="N5398">
        <v>1.0719444440000001</v>
      </c>
      <c r="O5398">
        <v>0</v>
      </c>
      <c r="P5398">
        <v>482</v>
      </c>
      <c r="Q5398">
        <v>1</v>
      </c>
      <c r="R5398">
        <v>69</v>
      </c>
      <c r="S5398">
        <v>3</v>
      </c>
      <c r="T5398">
        <v>81</v>
      </c>
      <c r="U5398">
        <v>0</v>
      </c>
      <c r="V5398">
        <v>0</v>
      </c>
      <c r="W5398">
        <v>0</v>
      </c>
      <c r="X5398">
        <v>114.22148007063572</v>
      </c>
      <c r="Y5398">
        <v>1.7334649986142501</v>
      </c>
      <c r="Z5398">
        <v>175.67372489579171</v>
      </c>
      <c r="AA5398">
        <v>5.1130477853455831</v>
      </c>
      <c r="AB5398">
        <v>106.75158598217077</v>
      </c>
      <c r="AC5398">
        <v>0</v>
      </c>
      <c r="AD5398">
        <v>0</v>
      </c>
      <c r="AE5398">
        <v>403.49330373255805</v>
      </c>
    </row>
    <row r="5399" spans="1:31" x14ac:dyDescent="0.25">
      <c r="A5399">
        <v>2378507</v>
      </c>
      <c r="B5399">
        <v>1</v>
      </c>
      <c r="C5399" t="s">
        <v>80</v>
      </c>
      <c r="D5399" t="s">
        <v>108</v>
      </c>
      <c r="E5399" t="s">
        <v>1368</v>
      </c>
      <c r="F5399" t="s">
        <v>7010</v>
      </c>
      <c r="G5399" t="s">
        <v>353</v>
      </c>
      <c r="H5399" t="s">
        <v>293</v>
      </c>
      <c r="I5399" t="s">
        <v>136</v>
      </c>
      <c r="J5399" t="s">
        <v>137</v>
      </c>
      <c r="K5399" t="s">
        <v>294</v>
      </c>
      <c r="L5399" t="s">
        <v>15731</v>
      </c>
      <c r="M5399" t="s">
        <v>15732</v>
      </c>
      <c r="N5399">
        <v>8.7033333329999998</v>
      </c>
      <c r="O5399">
        <v>0</v>
      </c>
      <c r="P5399">
        <v>393</v>
      </c>
      <c r="Q5399">
        <v>0</v>
      </c>
      <c r="R5399">
        <v>121</v>
      </c>
      <c r="S5399">
        <v>4</v>
      </c>
      <c r="T5399">
        <v>58</v>
      </c>
      <c r="U5399">
        <v>0</v>
      </c>
      <c r="V5399">
        <v>0</v>
      </c>
      <c r="W5399">
        <v>0</v>
      </c>
      <c r="X5399">
        <v>807.16157980327705</v>
      </c>
      <c r="Y5399">
        <v>0</v>
      </c>
      <c r="Z5399">
        <v>1439.0676917155445</v>
      </c>
      <c r="AA5399">
        <v>165.39104353713481</v>
      </c>
      <c r="AB5399">
        <v>879.48131503549769</v>
      </c>
      <c r="AC5399">
        <v>0</v>
      </c>
      <c r="AD5399">
        <v>0</v>
      </c>
      <c r="AE5399">
        <v>3291.1016300914539</v>
      </c>
    </row>
    <row r="5400" spans="1:31" x14ac:dyDescent="0.25">
      <c r="A5400">
        <v>2378957</v>
      </c>
      <c r="B5400">
        <v>1</v>
      </c>
      <c r="C5400" t="s">
        <v>80</v>
      </c>
      <c r="D5400" t="s">
        <v>103</v>
      </c>
      <c r="E5400" t="s">
        <v>290</v>
      </c>
      <c r="F5400" t="s">
        <v>15733</v>
      </c>
      <c r="G5400" t="s">
        <v>292</v>
      </c>
      <c r="H5400" t="s">
        <v>293</v>
      </c>
      <c r="I5400" t="s">
        <v>136</v>
      </c>
      <c r="J5400" t="s">
        <v>137</v>
      </c>
      <c r="K5400" t="s">
        <v>294</v>
      </c>
      <c r="L5400" t="s">
        <v>15734</v>
      </c>
      <c r="M5400" t="s">
        <v>15735</v>
      </c>
      <c r="N5400">
        <v>8.8955555549999996</v>
      </c>
      <c r="O5400">
        <v>20</v>
      </c>
      <c r="P5400">
        <v>703</v>
      </c>
      <c r="Q5400">
        <v>21</v>
      </c>
      <c r="R5400">
        <v>95</v>
      </c>
      <c r="S5400">
        <v>15</v>
      </c>
      <c r="T5400">
        <v>168</v>
      </c>
      <c r="U5400">
        <v>0</v>
      </c>
      <c r="V5400">
        <v>0</v>
      </c>
      <c r="W5400">
        <v>124.34734084288786</v>
      </c>
      <c r="X5400">
        <v>1511.7249683264749</v>
      </c>
      <c r="Y5400">
        <v>1221.2671495090997</v>
      </c>
      <c r="Z5400">
        <v>409.92863005910863</v>
      </c>
      <c r="AA5400">
        <v>661.25002030089706</v>
      </c>
      <c r="AB5400">
        <v>922.84105661414753</v>
      </c>
      <c r="AC5400">
        <v>0</v>
      </c>
      <c r="AD5400">
        <v>0</v>
      </c>
      <c r="AE5400">
        <v>4851.359165652616</v>
      </c>
    </row>
    <row r="5401" spans="1:31" x14ac:dyDescent="0.25">
      <c r="A5401">
        <v>2378969</v>
      </c>
      <c r="B5401">
        <v>1</v>
      </c>
      <c r="C5401" t="s">
        <v>80</v>
      </c>
      <c r="D5401" t="s">
        <v>108</v>
      </c>
      <c r="E5401" t="s">
        <v>1368</v>
      </c>
      <c r="F5401" t="s">
        <v>11660</v>
      </c>
      <c r="G5401" t="s">
        <v>292</v>
      </c>
      <c r="H5401" t="s">
        <v>293</v>
      </c>
      <c r="I5401" t="s">
        <v>136</v>
      </c>
      <c r="J5401" t="s">
        <v>137</v>
      </c>
      <c r="K5401" t="s">
        <v>294</v>
      </c>
      <c r="L5401" t="s">
        <v>15736</v>
      </c>
      <c r="M5401" t="s">
        <v>15737</v>
      </c>
      <c r="N5401">
        <v>3.536944444</v>
      </c>
      <c r="O5401">
        <v>0</v>
      </c>
      <c r="P5401">
        <v>342</v>
      </c>
      <c r="Q5401">
        <v>0</v>
      </c>
      <c r="R5401">
        <v>83</v>
      </c>
      <c r="S5401">
        <v>1</v>
      </c>
      <c r="T5401">
        <v>26</v>
      </c>
      <c r="U5401">
        <v>0</v>
      </c>
      <c r="V5401">
        <v>0</v>
      </c>
      <c r="W5401">
        <v>0</v>
      </c>
      <c r="X5401">
        <v>166.66327129273071</v>
      </c>
      <c r="Y5401">
        <v>0</v>
      </c>
      <c r="Z5401">
        <v>131.65825677027038</v>
      </c>
      <c r="AA5401">
        <v>6.8195547806644496</v>
      </c>
      <c r="AB5401">
        <v>57.294056033246399</v>
      </c>
      <c r="AC5401">
        <v>0</v>
      </c>
      <c r="AD5401">
        <v>0</v>
      </c>
      <c r="AE5401">
        <v>362.43513887691199</v>
      </c>
    </row>
    <row r="5402" spans="1:31" x14ac:dyDescent="0.25">
      <c r="A5402">
        <v>2379077</v>
      </c>
      <c r="B5402">
        <v>1</v>
      </c>
      <c r="C5402" t="s">
        <v>80</v>
      </c>
      <c r="D5402" t="s">
        <v>108</v>
      </c>
      <c r="E5402" t="s">
        <v>1368</v>
      </c>
      <c r="F5402" t="s">
        <v>3789</v>
      </c>
      <c r="G5402" t="s">
        <v>292</v>
      </c>
      <c r="H5402" t="s">
        <v>293</v>
      </c>
      <c r="I5402" t="s">
        <v>136</v>
      </c>
      <c r="J5402" t="s">
        <v>137</v>
      </c>
      <c r="K5402" t="s">
        <v>294</v>
      </c>
      <c r="L5402" t="s">
        <v>15738</v>
      </c>
      <c r="M5402" t="s">
        <v>15739</v>
      </c>
      <c r="N5402">
        <v>2.7016666659999999</v>
      </c>
      <c r="O5402">
        <v>0</v>
      </c>
      <c r="P5402">
        <v>167</v>
      </c>
      <c r="Q5402">
        <v>0</v>
      </c>
      <c r="R5402">
        <v>61</v>
      </c>
      <c r="S5402">
        <v>1</v>
      </c>
      <c r="T5402">
        <v>26</v>
      </c>
      <c r="U5402">
        <v>0</v>
      </c>
      <c r="V5402">
        <v>0</v>
      </c>
      <c r="W5402">
        <v>0</v>
      </c>
      <c r="X5402">
        <v>86.300394382661608</v>
      </c>
      <c r="Y5402">
        <v>0</v>
      </c>
      <c r="Z5402">
        <v>150.65918235111968</v>
      </c>
      <c r="AA5402">
        <v>5.4938761706763</v>
      </c>
      <c r="AB5402">
        <v>52.30077000806579</v>
      </c>
      <c r="AC5402">
        <v>0</v>
      </c>
      <c r="AD5402">
        <v>0</v>
      </c>
      <c r="AE5402">
        <v>294.75422291252335</v>
      </c>
    </row>
    <row r="5403" spans="1:31" x14ac:dyDescent="0.25">
      <c r="A5403">
        <v>2372676</v>
      </c>
      <c r="B5403">
        <v>1</v>
      </c>
      <c r="C5403" t="s">
        <v>80</v>
      </c>
      <c r="D5403" t="s">
        <v>86</v>
      </c>
      <c r="E5403" t="s">
        <v>1397</v>
      </c>
      <c r="F5403" t="s">
        <v>15740</v>
      </c>
      <c r="G5403" t="s">
        <v>292</v>
      </c>
      <c r="H5403" t="s">
        <v>293</v>
      </c>
      <c r="I5403" t="s">
        <v>136</v>
      </c>
      <c r="J5403" t="s">
        <v>137</v>
      </c>
      <c r="K5403" t="s">
        <v>294</v>
      </c>
      <c r="L5403" t="s">
        <v>15741</v>
      </c>
      <c r="M5403" t="s">
        <v>15742</v>
      </c>
      <c r="N5403">
        <v>2.4302777770000001</v>
      </c>
      <c r="O5403">
        <v>0</v>
      </c>
      <c r="P5403">
        <v>185</v>
      </c>
      <c r="Q5403">
        <v>0</v>
      </c>
      <c r="R5403">
        <v>0</v>
      </c>
      <c r="S5403">
        <v>0</v>
      </c>
      <c r="T5403">
        <v>26</v>
      </c>
      <c r="U5403">
        <v>0</v>
      </c>
      <c r="V5403">
        <v>0</v>
      </c>
      <c r="W5403">
        <v>0</v>
      </c>
      <c r="X5403">
        <v>98.89869896873293</v>
      </c>
      <c r="Y5403">
        <v>0</v>
      </c>
      <c r="Z5403">
        <v>0</v>
      </c>
      <c r="AA5403">
        <v>0</v>
      </c>
      <c r="AB5403">
        <v>72.381136307040705</v>
      </c>
      <c r="AC5403">
        <v>0</v>
      </c>
      <c r="AD5403">
        <v>0</v>
      </c>
      <c r="AE5403">
        <v>171.27983527577362</v>
      </c>
    </row>
    <row r="5404" spans="1:31" x14ac:dyDescent="0.25">
      <c r="A5404">
        <v>2373090</v>
      </c>
      <c r="B5404">
        <v>1</v>
      </c>
      <c r="C5404" t="s">
        <v>80</v>
      </c>
      <c r="D5404" t="s">
        <v>86</v>
      </c>
      <c r="E5404" t="s">
        <v>1397</v>
      </c>
      <c r="F5404" t="s">
        <v>15743</v>
      </c>
      <c r="G5404" t="s">
        <v>292</v>
      </c>
      <c r="H5404" t="s">
        <v>293</v>
      </c>
      <c r="I5404" t="s">
        <v>136</v>
      </c>
      <c r="J5404" t="s">
        <v>137</v>
      </c>
      <c r="K5404" t="s">
        <v>294</v>
      </c>
      <c r="L5404" t="s">
        <v>15744</v>
      </c>
      <c r="M5404" t="s">
        <v>15745</v>
      </c>
      <c r="N5404">
        <v>5.8994444440000002</v>
      </c>
      <c r="O5404">
        <v>0</v>
      </c>
      <c r="P5404">
        <v>12</v>
      </c>
      <c r="Q5404">
        <v>0</v>
      </c>
      <c r="R5404">
        <v>2</v>
      </c>
      <c r="S5404">
        <v>0</v>
      </c>
      <c r="T5404">
        <v>3</v>
      </c>
      <c r="U5404">
        <v>0</v>
      </c>
      <c r="V5404">
        <v>0</v>
      </c>
      <c r="W5404">
        <v>0</v>
      </c>
      <c r="X5404">
        <v>141.16929545809367</v>
      </c>
      <c r="Y5404">
        <v>0</v>
      </c>
      <c r="Z5404">
        <v>1.8667369978014168</v>
      </c>
      <c r="AA5404">
        <v>0</v>
      </c>
      <c r="AB5404">
        <v>18.327530138900801</v>
      </c>
      <c r="AC5404">
        <v>0</v>
      </c>
      <c r="AD5404">
        <v>0</v>
      </c>
      <c r="AE5404">
        <v>161.36356259479589</v>
      </c>
    </row>
    <row r="5405" spans="1:31" x14ac:dyDescent="0.25">
      <c r="A5405">
        <v>2373010</v>
      </c>
      <c r="B5405">
        <v>1</v>
      </c>
      <c r="C5405" t="s">
        <v>80</v>
      </c>
      <c r="D5405" t="s">
        <v>87</v>
      </c>
      <c r="E5405" t="s">
        <v>290</v>
      </c>
      <c r="F5405" t="s">
        <v>15746</v>
      </c>
      <c r="G5405" t="s">
        <v>292</v>
      </c>
      <c r="H5405" t="s">
        <v>293</v>
      </c>
      <c r="I5405" t="s">
        <v>136</v>
      </c>
      <c r="J5405" t="s">
        <v>137</v>
      </c>
      <c r="K5405" t="s">
        <v>294</v>
      </c>
      <c r="L5405" t="s">
        <v>15747</v>
      </c>
      <c r="M5405" t="s">
        <v>15748</v>
      </c>
      <c r="N5405">
        <v>7.4430555549999999</v>
      </c>
      <c r="O5405">
        <v>1</v>
      </c>
      <c r="P5405">
        <v>449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301.54524068315482</v>
      </c>
      <c r="X5405">
        <v>998.31003981643892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1299.8552804995938</v>
      </c>
    </row>
    <row r="5406" spans="1:31" x14ac:dyDescent="0.25">
      <c r="A5406">
        <v>2372701</v>
      </c>
      <c r="B5406">
        <v>1</v>
      </c>
      <c r="C5406" t="s">
        <v>80</v>
      </c>
      <c r="D5406" t="s">
        <v>86</v>
      </c>
      <c r="E5406" t="s">
        <v>1397</v>
      </c>
      <c r="F5406" t="s">
        <v>15749</v>
      </c>
      <c r="G5406" t="s">
        <v>292</v>
      </c>
      <c r="H5406" t="s">
        <v>293</v>
      </c>
      <c r="I5406" t="s">
        <v>136</v>
      </c>
      <c r="J5406" t="s">
        <v>137</v>
      </c>
      <c r="K5406" t="s">
        <v>294</v>
      </c>
      <c r="L5406" t="s">
        <v>15750</v>
      </c>
      <c r="M5406" t="s">
        <v>15751</v>
      </c>
      <c r="N5406">
        <v>4.8419444440000001</v>
      </c>
      <c r="O5406">
        <v>0</v>
      </c>
      <c r="P5406">
        <v>366</v>
      </c>
      <c r="Q5406">
        <v>0</v>
      </c>
      <c r="R5406">
        <v>0</v>
      </c>
      <c r="S5406">
        <v>0</v>
      </c>
      <c r="T5406">
        <v>76</v>
      </c>
      <c r="U5406">
        <v>0</v>
      </c>
      <c r="V5406">
        <v>1</v>
      </c>
      <c r="W5406">
        <v>0</v>
      </c>
      <c r="X5406">
        <v>470.70598512520195</v>
      </c>
      <c r="Y5406">
        <v>0</v>
      </c>
      <c r="Z5406">
        <v>0</v>
      </c>
      <c r="AA5406">
        <v>0</v>
      </c>
      <c r="AB5406">
        <v>397.12871453531517</v>
      </c>
      <c r="AC5406">
        <v>0</v>
      </c>
      <c r="AD5406">
        <v>87.830044501499543</v>
      </c>
      <c r="AE5406">
        <v>955.66474416201663</v>
      </c>
    </row>
    <row r="5407" spans="1:31" x14ac:dyDescent="0.25">
      <c r="A5407">
        <v>2373573</v>
      </c>
      <c r="B5407">
        <v>1</v>
      </c>
      <c r="C5407" t="s">
        <v>80</v>
      </c>
      <c r="D5407" t="s">
        <v>82</v>
      </c>
      <c r="E5407" t="s">
        <v>290</v>
      </c>
      <c r="F5407" t="s">
        <v>15752</v>
      </c>
      <c r="G5407" t="s">
        <v>292</v>
      </c>
      <c r="H5407" t="s">
        <v>293</v>
      </c>
      <c r="I5407" t="s">
        <v>136</v>
      </c>
      <c r="J5407" t="s">
        <v>137</v>
      </c>
      <c r="K5407" t="s">
        <v>294</v>
      </c>
      <c r="L5407" t="s">
        <v>15753</v>
      </c>
      <c r="M5407" t="s">
        <v>15754</v>
      </c>
      <c r="N5407">
        <v>8.2086111109999997</v>
      </c>
      <c r="O5407">
        <v>0</v>
      </c>
      <c r="P5407">
        <v>3422</v>
      </c>
      <c r="Q5407">
        <v>0</v>
      </c>
      <c r="R5407">
        <v>0</v>
      </c>
      <c r="S5407">
        <v>0</v>
      </c>
      <c r="T5407">
        <v>483</v>
      </c>
      <c r="U5407">
        <v>0</v>
      </c>
      <c r="V5407">
        <v>1</v>
      </c>
      <c r="W5407">
        <v>0</v>
      </c>
      <c r="X5407">
        <v>6947.074859488609</v>
      </c>
      <c r="Y5407">
        <v>0</v>
      </c>
      <c r="Z5407">
        <v>0</v>
      </c>
      <c r="AA5407">
        <v>0</v>
      </c>
      <c r="AB5407">
        <v>3247.2430477152475</v>
      </c>
      <c r="AC5407">
        <v>0</v>
      </c>
      <c r="AD5407">
        <v>56.041714583004847</v>
      </c>
      <c r="AE5407">
        <v>10250.359621786862</v>
      </c>
    </row>
    <row r="5408" spans="1:31" x14ac:dyDescent="0.25">
      <c r="A5408">
        <v>2372952</v>
      </c>
      <c r="B5408">
        <v>1</v>
      </c>
      <c r="C5408" t="s">
        <v>80</v>
      </c>
      <c r="D5408" t="s">
        <v>87</v>
      </c>
      <c r="E5408" t="s">
        <v>290</v>
      </c>
      <c r="F5408" t="s">
        <v>15755</v>
      </c>
      <c r="G5408" t="s">
        <v>1006</v>
      </c>
      <c r="H5408" t="s">
        <v>293</v>
      </c>
      <c r="I5408" t="s">
        <v>136</v>
      </c>
      <c r="J5408" t="s">
        <v>137</v>
      </c>
      <c r="K5408" t="s">
        <v>294</v>
      </c>
      <c r="L5408" t="s">
        <v>15756</v>
      </c>
      <c r="M5408" t="s">
        <v>15757</v>
      </c>
      <c r="N5408">
        <v>0.17861111099999999</v>
      </c>
      <c r="O5408">
        <v>0</v>
      </c>
      <c r="P5408">
        <v>90</v>
      </c>
      <c r="Q5408">
        <v>0</v>
      </c>
      <c r="R5408">
        <v>0</v>
      </c>
      <c r="S5408">
        <v>1</v>
      </c>
      <c r="T5408">
        <v>77</v>
      </c>
      <c r="U5408">
        <v>0</v>
      </c>
      <c r="V5408">
        <v>0</v>
      </c>
      <c r="W5408">
        <v>0</v>
      </c>
      <c r="X5408">
        <v>3.5589243819406424</v>
      </c>
      <c r="Y5408">
        <v>0</v>
      </c>
      <c r="Z5408">
        <v>0</v>
      </c>
      <c r="AA5408">
        <v>0.20684520444224999</v>
      </c>
      <c r="AB5408">
        <v>11.05323429110517</v>
      </c>
      <c r="AC5408">
        <v>0</v>
      </c>
      <c r="AD5408">
        <v>0</v>
      </c>
      <c r="AE5408">
        <v>14.819003877488063</v>
      </c>
    </row>
    <row r="5409" spans="1:31" x14ac:dyDescent="0.25">
      <c r="A5409">
        <v>2372950</v>
      </c>
      <c r="B5409">
        <v>1</v>
      </c>
      <c r="C5409" t="s">
        <v>80</v>
      </c>
      <c r="D5409" t="s">
        <v>87</v>
      </c>
      <c r="E5409" t="s">
        <v>290</v>
      </c>
      <c r="F5409" t="s">
        <v>11603</v>
      </c>
      <c r="G5409" t="s">
        <v>1006</v>
      </c>
      <c r="H5409" t="s">
        <v>293</v>
      </c>
      <c r="I5409" t="s">
        <v>136</v>
      </c>
      <c r="J5409" t="s">
        <v>137</v>
      </c>
      <c r="K5409" t="s">
        <v>294</v>
      </c>
      <c r="L5409" t="s">
        <v>15758</v>
      </c>
      <c r="M5409" t="s">
        <v>15759</v>
      </c>
      <c r="N5409">
        <v>0.222222222</v>
      </c>
      <c r="O5409">
        <v>0</v>
      </c>
      <c r="P5409">
        <v>244</v>
      </c>
      <c r="Q5409">
        <v>0</v>
      </c>
      <c r="R5409">
        <v>0</v>
      </c>
      <c r="S5409">
        <v>0</v>
      </c>
      <c r="T5409">
        <v>33</v>
      </c>
      <c r="U5409">
        <v>0</v>
      </c>
      <c r="V5409">
        <v>0</v>
      </c>
      <c r="W5409">
        <v>0</v>
      </c>
      <c r="X5409">
        <v>12.605264791493326</v>
      </c>
      <c r="Y5409">
        <v>0</v>
      </c>
      <c r="Z5409">
        <v>0</v>
      </c>
      <c r="AA5409">
        <v>0</v>
      </c>
      <c r="AB5409">
        <v>11.009647980220002</v>
      </c>
      <c r="AC5409">
        <v>0</v>
      </c>
      <c r="AD5409">
        <v>0</v>
      </c>
      <c r="AE5409">
        <v>23.614912771713328</v>
      </c>
    </row>
    <row r="5410" spans="1:31" x14ac:dyDescent="0.25">
      <c r="A5410">
        <v>2372949</v>
      </c>
      <c r="B5410">
        <v>1</v>
      </c>
      <c r="C5410" t="s">
        <v>80</v>
      </c>
      <c r="D5410" t="s">
        <v>87</v>
      </c>
      <c r="E5410" t="s">
        <v>290</v>
      </c>
      <c r="F5410" t="s">
        <v>15760</v>
      </c>
      <c r="G5410" t="s">
        <v>1006</v>
      </c>
      <c r="H5410" t="s">
        <v>293</v>
      </c>
      <c r="I5410" t="s">
        <v>136</v>
      </c>
      <c r="J5410" t="s">
        <v>137</v>
      </c>
      <c r="K5410" t="s">
        <v>294</v>
      </c>
      <c r="L5410" t="s">
        <v>15761</v>
      </c>
      <c r="M5410" t="s">
        <v>15762</v>
      </c>
      <c r="N5410">
        <v>0.25305555499999999</v>
      </c>
      <c r="O5410">
        <v>0</v>
      </c>
      <c r="P5410">
        <v>0</v>
      </c>
      <c r="Q5410">
        <v>0</v>
      </c>
      <c r="R5410">
        <v>0</v>
      </c>
      <c r="S5410">
        <v>7</v>
      </c>
      <c r="T5410">
        <v>3</v>
      </c>
      <c r="U5410">
        <v>1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13.45326249190596</v>
      </c>
      <c r="AB5410">
        <v>0.51545826208469991</v>
      </c>
      <c r="AC5410">
        <v>4.7806574784706672</v>
      </c>
      <c r="AD5410">
        <v>0</v>
      </c>
      <c r="AE5410">
        <v>18.749378232461325</v>
      </c>
    </row>
    <row r="5411" spans="1:31" x14ac:dyDescent="0.25">
      <c r="A5411">
        <v>2375339</v>
      </c>
      <c r="B5411">
        <v>1</v>
      </c>
      <c r="C5411" t="s">
        <v>80</v>
      </c>
      <c r="D5411" t="s">
        <v>105</v>
      </c>
      <c r="E5411" t="s">
        <v>290</v>
      </c>
      <c r="F5411" t="s">
        <v>15763</v>
      </c>
      <c r="G5411" t="s">
        <v>292</v>
      </c>
      <c r="H5411" t="s">
        <v>293</v>
      </c>
      <c r="I5411" t="s">
        <v>136</v>
      </c>
      <c r="J5411" t="s">
        <v>137</v>
      </c>
      <c r="K5411" t="s">
        <v>294</v>
      </c>
      <c r="L5411" t="s">
        <v>15764</v>
      </c>
      <c r="M5411" t="s">
        <v>15765</v>
      </c>
      <c r="N5411">
        <v>0.229444444</v>
      </c>
      <c r="O5411">
        <v>5</v>
      </c>
      <c r="P5411">
        <v>6026</v>
      </c>
      <c r="Q5411">
        <v>11</v>
      </c>
      <c r="R5411">
        <v>441</v>
      </c>
      <c r="S5411">
        <v>38</v>
      </c>
      <c r="T5411">
        <v>558</v>
      </c>
      <c r="U5411">
        <v>7</v>
      </c>
      <c r="V5411">
        <v>3</v>
      </c>
      <c r="W5411">
        <v>1.6280232162630335</v>
      </c>
      <c r="X5411">
        <v>356.78313145488528</v>
      </c>
      <c r="Y5411">
        <v>52.024399238074238</v>
      </c>
      <c r="Z5411">
        <v>48.290949591573352</v>
      </c>
      <c r="AA5411">
        <v>94.79822380402355</v>
      </c>
      <c r="AB5411">
        <v>160.99097525729832</v>
      </c>
      <c r="AC5411">
        <v>175.28271645760168</v>
      </c>
      <c r="AD5411">
        <v>0.71230730045160007</v>
      </c>
      <c r="AE5411">
        <v>890.51072632017099</v>
      </c>
    </row>
    <row r="5412" spans="1:31" x14ac:dyDescent="0.25">
      <c r="A5412">
        <v>2386307</v>
      </c>
      <c r="B5412">
        <v>1</v>
      </c>
      <c r="C5412" t="s">
        <v>81</v>
      </c>
      <c r="D5412" t="s">
        <v>127</v>
      </c>
      <c r="E5412" t="s">
        <v>132</v>
      </c>
      <c r="F5412" t="s">
        <v>15766</v>
      </c>
      <c r="G5412" t="s">
        <v>145</v>
      </c>
      <c r="H5412" t="s">
        <v>135</v>
      </c>
      <c r="I5412" t="s">
        <v>136</v>
      </c>
      <c r="J5412" t="s">
        <v>137</v>
      </c>
      <c r="K5412" t="s">
        <v>138</v>
      </c>
      <c r="L5412" t="s">
        <v>15767</v>
      </c>
      <c r="M5412" t="s">
        <v>15768</v>
      </c>
      <c r="N5412">
        <v>0.571944444</v>
      </c>
      <c r="O5412">
        <v>0</v>
      </c>
      <c r="P5412">
        <v>9</v>
      </c>
      <c r="Q5412">
        <v>0</v>
      </c>
      <c r="R5412">
        <v>0</v>
      </c>
      <c r="S5412">
        <v>0</v>
      </c>
      <c r="T5412">
        <v>1</v>
      </c>
      <c r="U5412">
        <v>0</v>
      </c>
      <c r="V5412">
        <v>0</v>
      </c>
      <c r="W5412">
        <v>0</v>
      </c>
      <c r="X5412">
        <v>0.79478512010570002</v>
      </c>
      <c r="Y5412">
        <v>0</v>
      </c>
      <c r="Z5412">
        <v>0</v>
      </c>
      <c r="AA5412">
        <v>0</v>
      </c>
      <c r="AB5412">
        <v>1.6222159873519502</v>
      </c>
      <c r="AC5412">
        <v>0</v>
      </c>
      <c r="AD5412">
        <v>0</v>
      </c>
      <c r="AE5412">
        <v>2.4170011074576503</v>
      </c>
    </row>
    <row r="5413" spans="1:31" x14ac:dyDescent="0.25">
      <c r="A5413">
        <v>2378025</v>
      </c>
      <c r="B5413">
        <v>1</v>
      </c>
      <c r="C5413" t="s">
        <v>81</v>
      </c>
      <c r="D5413" t="s">
        <v>127</v>
      </c>
      <c r="E5413" t="s">
        <v>1397</v>
      </c>
      <c r="F5413" t="s">
        <v>15769</v>
      </c>
      <c r="G5413" t="s">
        <v>292</v>
      </c>
      <c r="H5413" t="s">
        <v>293</v>
      </c>
      <c r="I5413" t="s">
        <v>136</v>
      </c>
      <c r="J5413" t="s">
        <v>137</v>
      </c>
      <c r="K5413" t="s">
        <v>294</v>
      </c>
      <c r="L5413" t="s">
        <v>15770</v>
      </c>
      <c r="M5413" t="s">
        <v>15771</v>
      </c>
      <c r="N5413">
        <v>4.2872222219999996</v>
      </c>
      <c r="O5413">
        <v>0</v>
      </c>
      <c r="P5413">
        <v>195</v>
      </c>
      <c r="Q5413">
        <v>0</v>
      </c>
      <c r="R5413">
        <v>10</v>
      </c>
      <c r="S5413">
        <v>1</v>
      </c>
      <c r="T5413">
        <v>57</v>
      </c>
      <c r="U5413">
        <v>0</v>
      </c>
      <c r="V5413">
        <v>2</v>
      </c>
      <c r="W5413">
        <v>0</v>
      </c>
      <c r="X5413">
        <v>161.02030083651439</v>
      </c>
      <c r="Y5413">
        <v>0</v>
      </c>
      <c r="Z5413">
        <v>58.333503379127372</v>
      </c>
      <c r="AA5413">
        <v>30.864498497662051</v>
      </c>
      <c r="AB5413">
        <v>145.68140799077307</v>
      </c>
      <c r="AC5413">
        <v>0</v>
      </c>
      <c r="AD5413">
        <v>14.746101428837916</v>
      </c>
      <c r="AE5413">
        <v>410.64581213291478</v>
      </c>
    </row>
    <row r="5414" spans="1:31" x14ac:dyDescent="0.25">
      <c r="A5414">
        <v>2378026</v>
      </c>
      <c r="B5414">
        <v>1</v>
      </c>
      <c r="C5414" t="s">
        <v>81</v>
      </c>
      <c r="D5414" t="s">
        <v>112</v>
      </c>
      <c r="E5414" t="s">
        <v>1397</v>
      </c>
      <c r="F5414" t="s">
        <v>6428</v>
      </c>
      <c r="G5414" t="s">
        <v>292</v>
      </c>
      <c r="H5414" t="s">
        <v>293</v>
      </c>
      <c r="I5414" t="s">
        <v>136</v>
      </c>
      <c r="J5414" t="s">
        <v>137</v>
      </c>
      <c r="K5414" t="s">
        <v>294</v>
      </c>
      <c r="L5414" t="s">
        <v>15772</v>
      </c>
      <c r="M5414" t="s">
        <v>15773</v>
      </c>
      <c r="N5414">
        <v>8.0827777770000004</v>
      </c>
      <c r="O5414">
        <v>0</v>
      </c>
      <c r="P5414">
        <v>44</v>
      </c>
      <c r="Q5414">
        <v>0</v>
      </c>
      <c r="R5414">
        <v>7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36.394112803994645</v>
      </c>
      <c r="Y5414">
        <v>0</v>
      </c>
      <c r="Z5414">
        <v>10.154148592224372</v>
      </c>
      <c r="AA5414">
        <v>0</v>
      </c>
      <c r="AB5414">
        <v>0</v>
      </c>
      <c r="AC5414">
        <v>0</v>
      </c>
      <c r="AD5414">
        <v>0</v>
      </c>
      <c r="AE5414">
        <v>46.548261396219019</v>
      </c>
    </row>
    <row r="5415" spans="1:31" x14ac:dyDescent="0.25">
      <c r="A5415">
        <v>2378508</v>
      </c>
      <c r="B5415">
        <v>1</v>
      </c>
      <c r="C5415" t="s">
        <v>81</v>
      </c>
      <c r="D5415" t="s">
        <v>115</v>
      </c>
      <c r="E5415" t="s">
        <v>1368</v>
      </c>
      <c r="F5415" t="s">
        <v>15774</v>
      </c>
      <c r="G5415" t="s">
        <v>292</v>
      </c>
      <c r="H5415" t="s">
        <v>293</v>
      </c>
      <c r="I5415" t="s">
        <v>136</v>
      </c>
      <c r="J5415" t="s">
        <v>137</v>
      </c>
      <c r="K5415" t="s">
        <v>294</v>
      </c>
      <c r="L5415" t="s">
        <v>15775</v>
      </c>
      <c r="M5415" t="s">
        <v>15776</v>
      </c>
      <c r="N5415">
        <v>6.4677777770000002</v>
      </c>
      <c r="O5415">
        <v>0</v>
      </c>
      <c r="P5415">
        <v>613</v>
      </c>
      <c r="Q5415">
        <v>1</v>
      </c>
      <c r="R5415">
        <v>8</v>
      </c>
      <c r="S5415">
        <v>2</v>
      </c>
      <c r="T5415">
        <v>58</v>
      </c>
      <c r="U5415">
        <v>1</v>
      </c>
      <c r="V5415">
        <v>0</v>
      </c>
      <c r="W5415">
        <v>0</v>
      </c>
      <c r="X5415">
        <v>459.39814807616631</v>
      </c>
      <c r="Y5415">
        <v>34.578309045896532</v>
      </c>
      <c r="Z5415">
        <v>5.2366054480311002</v>
      </c>
      <c r="AA5415">
        <v>25.258777921911594</v>
      </c>
      <c r="AB5415">
        <v>112.74662304100721</v>
      </c>
      <c r="AC5415">
        <v>178.01759739176515</v>
      </c>
      <c r="AD5415">
        <v>0</v>
      </c>
      <c r="AE5415">
        <v>815.2360609247778</v>
      </c>
    </row>
    <row r="5416" spans="1:31" x14ac:dyDescent="0.25">
      <c r="A5416">
        <v>2378038</v>
      </c>
      <c r="B5416">
        <v>1</v>
      </c>
      <c r="C5416" t="s">
        <v>81</v>
      </c>
      <c r="D5416" t="s">
        <v>117</v>
      </c>
      <c r="E5416" t="s">
        <v>1368</v>
      </c>
      <c r="F5416" t="s">
        <v>15777</v>
      </c>
      <c r="G5416" t="s">
        <v>292</v>
      </c>
      <c r="H5416" t="s">
        <v>293</v>
      </c>
      <c r="I5416" t="s">
        <v>136</v>
      </c>
      <c r="J5416" t="s">
        <v>137</v>
      </c>
      <c r="K5416" t="s">
        <v>294</v>
      </c>
      <c r="L5416" t="s">
        <v>15778</v>
      </c>
      <c r="M5416" t="s">
        <v>15779</v>
      </c>
      <c r="N5416">
        <v>7.5258333329999996</v>
      </c>
      <c r="O5416">
        <v>0</v>
      </c>
      <c r="P5416">
        <v>701</v>
      </c>
      <c r="Q5416">
        <v>9</v>
      </c>
      <c r="R5416">
        <v>7</v>
      </c>
      <c r="S5416">
        <v>7</v>
      </c>
      <c r="T5416">
        <v>21</v>
      </c>
      <c r="U5416">
        <v>0</v>
      </c>
      <c r="V5416">
        <v>0</v>
      </c>
      <c r="W5416">
        <v>0</v>
      </c>
      <c r="X5416">
        <v>465.32758569712041</v>
      </c>
      <c r="Y5416">
        <v>589.40620839878568</v>
      </c>
      <c r="Z5416">
        <v>16.442997223273498</v>
      </c>
      <c r="AA5416">
        <v>97.881998800923469</v>
      </c>
      <c r="AB5416">
        <v>24.508620287217958</v>
      </c>
      <c r="AC5416">
        <v>0</v>
      </c>
      <c r="AD5416">
        <v>0</v>
      </c>
      <c r="AE5416">
        <v>1193.5674104073209</v>
      </c>
    </row>
    <row r="5417" spans="1:31" x14ac:dyDescent="0.25">
      <c r="A5417">
        <v>2378058</v>
      </c>
      <c r="B5417">
        <v>1</v>
      </c>
      <c r="C5417" t="s">
        <v>81</v>
      </c>
      <c r="D5417" t="s">
        <v>123</v>
      </c>
      <c r="E5417" t="s">
        <v>1368</v>
      </c>
      <c r="F5417" t="s">
        <v>15780</v>
      </c>
      <c r="G5417" t="s">
        <v>292</v>
      </c>
      <c r="H5417" t="s">
        <v>293</v>
      </c>
      <c r="I5417" t="s">
        <v>136</v>
      </c>
      <c r="J5417" t="s">
        <v>137</v>
      </c>
      <c r="K5417" t="s">
        <v>294</v>
      </c>
      <c r="L5417" t="s">
        <v>15781</v>
      </c>
      <c r="M5417" t="s">
        <v>15782</v>
      </c>
      <c r="N5417">
        <v>7.3283333329999998</v>
      </c>
      <c r="O5417">
        <v>0</v>
      </c>
      <c r="P5417">
        <v>665</v>
      </c>
      <c r="Q5417">
        <v>0</v>
      </c>
      <c r="R5417">
        <v>18</v>
      </c>
      <c r="S5417">
        <v>0</v>
      </c>
      <c r="T5417">
        <v>133</v>
      </c>
      <c r="U5417">
        <v>0</v>
      </c>
      <c r="V5417">
        <v>0</v>
      </c>
      <c r="W5417">
        <v>0</v>
      </c>
      <c r="X5417">
        <v>1174.0903405891718</v>
      </c>
      <c r="Y5417">
        <v>0</v>
      </c>
      <c r="Z5417">
        <v>61.465645829932271</v>
      </c>
      <c r="AA5417">
        <v>0</v>
      </c>
      <c r="AB5417">
        <v>894.33222194193388</v>
      </c>
      <c r="AC5417">
        <v>0</v>
      </c>
      <c r="AD5417">
        <v>0</v>
      </c>
      <c r="AE5417">
        <v>2129.8882083610379</v>
      </c>
    </row>
    <row r="5418" spans="1:31" x14ac:dyDescent="0.25">
      <c r="A5418">
        <v>2379393</v>
      </c>
      <c r="B5418">
        <v>1</v>
      </c>
      <c r="C5418" t="s">
        <v>80</v>
      </c>
      <c r="D5418" t="s">
        <v>100</v>
      </c>
      <c r="E5418" t="s">
        <v>1368</v>
      </c>
      <c r="F5418" t="s">
        <v>6727</v>
      </c>
      <c r="G5418" t="s">
        <v>353</v>
      </c>
      <c r="H5418" t="s">
        <v>293</v>
      </c>
      <c r="I5418" t="s">
        <v>136</v>
      </c>
      <c r="J5418" t="s">
        <v>137</v>
      </c>
      <c r="K5418" t="s">
        <v>294</v>
      </c>
      <c r="L5418" t="s">
        <v>15783</v>
      </c>
      <c r="M5418" t="s">
        <v>15784</v>
      </c>
      <c r="N5418">
        <v>7.8686111109999999</v>
      </c>
      <c r="O5418">
        <v>0</v>
      </c>
      <c r="P5418">
        <v>426</v>
      </c>
      <c r="Q5418">
        <v>1</v>
      </c>
      <c r="R5418">
        <v>42</v>
      </c>
      <c r="S5418">
        <v>0</v>
      </c>
      <c r="T5418">
        <v>68</v>
      </c>
      <c r="U5418">
        <v>0</v>
      </c>
      <c r="V5418">
        <v>1</v>
      </c>
      <c r="W5418">
        <v>0</v>
      </c>
      <c r="X5418">
        <v>1240.3016637940457</v>
      </c>
      <c r="Y5418">
        <v>227.15835151151484</v>
      </c>
      <c r="Z5418">
        <v>701.79278913981898</v>
      </c>
      <c r="AA5418">
        <v>0</v>
      </c>
      <c r="AB5418">
        <v>1191.7086146921815</v>
      </c>
      <c r="AC5418">
        <v>0</v>
      </c>
      <c r="AD5418">
        <v>426.55237079673435</v>
      </c>
      <c r="AE5418">
        <v>3787.5137899342953</v>
      </c>
    </row>
    <row r="5419" spans="1:31" x14ac:dyDescent="0.25">
      <c r="A5419">
        <v>2379404</v>
      </c>
      <c r="B5419">
        <v>1</v>
      </c>
      <c r="C5419" t="s">
        <v>80</v>
      </c>
      <c r="D5419" t="s">
        <v>104</v>
      </c>
      <c r="E5419" t="s">
        <v>1490</v>
      </c>
      <c r="F5419" t="s">
        <v>15785</v>
      </c>
      <c r="G5419" t="s">
        <v>292</v>
      </c>
      <c r="H5419" t="s">
        <v>293</v>
      </c>
      <c r="I5419" t="s">
        <v>136</v>
      </c>
      <c r="J5419" t="s">
        <v>137</v>
      </c>
      <c r="K5419" t="s">
        <v>294</v>
      </c>
      <c r="L5419" t="s">
        <v>15786</v>
      </c>
      <c r="M5419" t="s">
        <v>15787</v>
      </c>
      <c r="N5419">
        <v>5.8538888880000002</v>
      </c>
      <c r="O5419">
        <v>41</v>
      </c>
      <c r="P5419">
        <v>1277</v>
      </c>
      <c r="Q5419">
        <v>292</v>
      </c>
      <c r="R5419">
        <v>460</v>
      </c>
      <c r="S5419">
        <v>112</v>
      </c>
      <c r="T5419">
        <v>359</v>
      </c>
      <c r="U5419">
        <v>18</v>
      </c>
      <c r="V5419">
        <v>0</v>
      </c>
      <c r="W5419">
        <v>181.91661965885029</v>
      </c>
      <c r="X5419">
        <v>1570.3185545924443</v>
      </c>
      <c r="Y5419">
        <v>6252.586581061526</v>
      </c>
      <c r="Z5419">
        <v>4935.8212892215843</v>
      </c>
      <c r="AA5419">
        <v>3964.6268668140056</v>
      </c>
      <c r="AB5419">
        <v>1701.8296915776843</v>
      </c>
      <c r="AC5419">
        <v>20009.963551668581</v>
      </c>
      <c r="AD5419">
        <v>0</v>
      </c>
      <c r="AE5419">
        <v>38617.063154594682</v>
      </c>
    </row>
    <row r="5420" spans="1:31" x14ac:dyDescent="0.25">
      <c r="A5420">
        <v>2379405</v>
      </c>
      <c r="B5420">
        <v>1</v>
      </c>
      <c r="C5420" t="s">
        <v>80</v>
      </c>
      <c r="D5420" t="s">
        <v>103</v>
      </c>
      <c r="E5420" t="s">
        <v>1368</v>
      </c>
      <c r="F5420" t="s">
        <v>15788</v>
      </c>
      <c r="G5420" t="s">
        <v>292</v>
      </c>
      <c r="H5420" t="s">
        <v>293</v>
      </c>
      <c r="I5420" t="s">
        <v>136</v>
      </c>
      <c r="J5420" t="s">
        <v>137</v>
      </c>
      <c r="K5420" t="s">
        <v>294</v>
      </c>
      <c r="L5420" t="s">
        <v>15789</v>
      </c>
      <c r="M5420" t="s">
        <v>15790</v>
      </c>
      <c r="N5420">
        <v>5.5066666660000001</v>
      </c>
      <c r="O5420">
        <v>0</v>
      </c>
      <c r="P5420">
        <v>1146</v>
      </c>
      <c r="Q5420">
        <v>9</v>
      </c>
      <c r="R5420">
        <v>17</v>
      </c>
      <c r="S5420">
        <v>3</v>
      </c>
      <c r="T5420">
        <v>182</v>
      </c>
      <c r="U5420">
        <v>0</v>
      </c>
      <c r="V5420">
        <v>2</v>
      </c>
      <c r="W5420">
        <v>0</v>
      </c>
      <c r="X5420">
        <v>1580.6445121384206</v>
      </c>
      <c r="Y5420">
        <v>851.57246271527617</v>
      </c>
      <c r="Z5420">
        <v>797.17469662669862</v>
      </c>
      <c r="AA5420">
        <v>95.378204507418943</v>
      </c>
      <c r="AB5420">
        <v>1123.8638978242409</v>
      </c>
      <c r="AC5420">
        <v>0</v>
      </c>
      <c r="AD5420">
        <v>52.927508623519408</v>
      </c>
      <c r="AE5420">
        <v>4501.5612824355749</v>
      </c>
    </row>
    <row r="5421" spans="1:31" x14ac:dyDescent="0.25">
      <c r="A5421">
        <v>2378505</v>
      </c>
      <c r="B5421">
        <v>1</v>
      </c>
      <c r="C5421" t="s">
        <v>81</v>
      </c>
      <c r="D5421" t="s">
        <v>117</v>
      </c>
      <c r="E5421" t="s">
        <v>1368</v>
      </c>
      <c r="F5421" t="s">
        <v>15791</v>
      </c>
      <c r="G5421" t="s">
        <v>292</v>
      </c>
      <c r="H5421" t="s">
        <v>293</v>
      </c>
      <c r="I5421" t="s">
        <v>136</v>
      </c>
      <c r="J5421" t="s">
        <v>137</v>
      </c>
      <c r="K5421" t="s">
        <v>294</v>
      </c>
      <c r="L5421" t="s">
        <v>15792</v>
      </c>
      <c r="M5421" t="s">
        <v>15793</v>
      </c>
      <c r="N5421">
        <v>8.0644444439999994</v>
      </c>
      <c r="O5421">
        <v>0</v>
      </c>
      <c r="P5421">
        <v>323</v>
      </c>
      <c r="Q5421">
        <v>15</v>
      </c>
      <c r="R5421">
        <v>24</v>
      </c>
      <c r="S5421">
        <v>8</v>
      </c>
      <c r="T5421">
        <v>31</v>
      </c>
      <c r="U5421">
        <v>1</v>
      </c>
      <c r="V5421">
        <v>0</v>
      </c>
      <c r="W5421">
        <v>0</v>
      </c>
      <c r="X5421">
        <v>332.34354470452985</v>
      </c>
      <c r="Y5421">
        <v>819.63859111802867</v>
      </c>
      <c r="Z5421">
        <v>219.91080078758995</v>
      </c>
      <c r="AA5421">
        <v>140.75059446487191</v>
      </c>
      <c r="AB5421">
        <v>181.81187287009496</v>
      </c>
      <c r="AC5421">
        <v>981.55393339332284</v>
      </c>
      <c r="AD5421">
        <v>0</v>
      </c>
      <c r="AE5421">
        <v>2676.0093373384384</v>
      </c>
    </row>
    <row r="5422" spans="1:31" x14ac:dyDescent="0.25">
      <c r="A5422">
        <v>2378521</v>
      </c>
      <c r="B5422">
        <v>1</v>
      </c>
      <c r="C5422" t="s">
        <v>81</v>
      </c>
      <c r="D5422" t="s">
        <v>128</v>
      </c>
      <c r="E5422" t="s">
        <v>1397</v>
      </c>
      <c r="F5422" t="s">
        <v>15794</v>
      </c>
      <c r="G5422" t="s">
        <v>292</v>
      </c>
      <c r="H5422" t="s">
        <v>293</v>
      </c>
      <c r="I5422" t="s">
        <v>136</v>
      </c>
      <c r="J5422" t="s">
        <v>137</v>
      </c>
      <c r="K5422" t="s">
        <v>294</v>
      </c>
      <c r="L5422" t="s">
        <v>15795</v>
      </c>
      <c r="M5422" t="s">
        <v>15796</v>
      </c>
      <c r="N5422">
        <v>4.8288888879999998</v>
      </c>
      <c r="O5422">
        <v>0</v>
      </c>
      <c r="P5422">
        <v>735</v>
      </c>
      <c r="Q5422">
        <v>0</v>
      </c>
      <c r="R5422">
        <v>0</v>
      </c>
      <c r="S5422">
        <v>0</v>
      </c>
      <c r="T5422">
        <v>6</v>
      </c>
      <c r="U5422">
        <v>0</v>
      </c>
      <c r="V5422">
        <v>0</v>
      </c>
      <c r="W5422">
        <v>0</v>
      </c>
      <c r="X5422">
        <v>703.70415909080612</v>
      </c>
      <c r="Y5422">
        <v>0</v>
      </c>
      <c r="Z5422">
        <v>0</v>
      </c>
      <c r="AA5422">
        <v>0</v>
      </c>
      <c r="AB5422">
        <v>160.36809507397439</v>
      </c>
      <c r="AC5422">
        <v>0</v>
      </c>
      <c r="AD5422">
        <v>0</v>
      </c>
      <c r="AE5422">
        <v>864.07225416478047</v>
      </c>
    </row>
    <row r="5423" spans="1:31" x14ac:dyDescent="0.25">
      <c r="A5423">
        <v>2378526</v>
      </c>
      <c r="B5423">
        <v>1</v>
      </c>
      <c r="C5423" t="s">
        <v>81</v>
      </c>
      <c r="D5423" t="s">
        <v>123</v>
      </c>
      <c r="E5423" t="s">
        <v>1397</v>
      </c>
      <c r="F5423" t="s">
        <v>15797</v>
      </c>
      <c r="G5423" t="s">
        <v>292</v>
      </c>
      <c r="H5423" t="s">
        <v>293</v>
      </c>
      <c r="I5423" t="s">
        <v>136</v>
      </c>
      <c r="J5423" t="s">
        <v>137</v>
      </c>
      <c r="K5423" t="s">
        <v>294</v>
      </c>
      <c r="L5423" t="s">
        <v>15798</v>
      </c>
      <c r="M5423" t="s">
        <v>15799</v>
      </c>
      <c r="N5423">
        <v>2.821666666</v>
      </c>
      <c r="O5423">
        <v>0</v>
      </c>
      <c r="P5423">
        <v>505</v>
      </c>
      <c r="Q5423">
        <v>0</v>
      </c>
      <c r="R5423">
        <v>15</v>
      </c>
      <c r="S5423">
        <v>0</v>
      </c>
      <c r="T5423">
        <v>38</v>
      </c>
      <c r="U5423">
        <v>0</v>
      </c>
      <c r="V5423">
        <v>0</v>
      </c>
      <c r="W5423">
        <v>0</v>
      </c>
      <c r="X5423">
        <v>380.90247538242522</v>
      </c>
      <c r="Y5423">
        <v>0</v>
      </c>
      <c r="Z5423">
        <v>34.161437338706165</v>
      </c>
      <c r="AA5423">
        <v>0</v>
      </c>
      <c r="AB5423">
        <v>87.066101190478193</v>
      </c>
      <c r="AC5423">
        <v>0</v>
      </c>
      <c r="AD5423">
        <v>0</v>
      </c>
      <c r="AE5423">
        <v>502.13001391160958</v>
      </c>
    </row>
    <row r="5424" spans="1:31" x14ac:dyDescent="0.25">
      <c r="A5424">
        <v>2378527</v>
      </c>
      <c r="B5424">
        <v>1</v>
      </c>
      <c r="C5424" t="s">
        <v>81</v>
      </c>
      <c r="D5424" t="s">
        <v>118</v>
      </c>
      <c r="E5424" t="s">
        <v>1490</v>
      </c>
      <c r="F5424" t="s">
        <v>15800</v>
      </c>
      <c r="G5424" t="s">
        <v>292</v>
      </c>
      <c r="H5424" t="s">
        <v>293</v>
      </c>
      <c r="I5424" t="s">
        <v>136</v>
      </c>
      <c r="J5424" t="s">
        <v>137</v>
      </c>
      <c r="K5424" t="s">
        <v>294</v>
      </c>
      <c r="L5424" t="s">
        <v>15801</v>
      </c>
      <c r="M5424" t="s">
        <v>15802</v>
      </c>
      <c r="N5424">
        <v>6.9919444439999996</v>
      </c>
      <c r="O5424">
        <v>7</v>
      </c>
      <c r="P5424">
        <v>1117</v>
      </c>
      <c r="Q5424">
        <v>192</v>
      </c>
      <c r="R5424">
        <v>78</v>
      </c>
      <c r="S5424">
        <v>46</v>
      </c>
      <c r="T5424">
        <v>103</v>
      </c>
      <c r="U5424">
        <v>0</v>
      </c>
      <c r="V5424">
        <v>0</v>
      </c>
      <c r="W5424">
        <v>14.582418376331564</v>
      </c>
      <c r="X5424">
        <v>1419.1350738221927</v>
      </c>
      <c r="Y5424">
        <v>7463.2082958215497</v>
      </c>
      <c r="Z5424">
        <v>697.45445055446487</v>
      </c>
      <c r="AA5424">
        <v>1364.5997373358766</v>
      </c>
      <c r="AB5424">
        <v>768.92940728665917</v>
      </c>
      <c r="AC5424">
        <v>0</v>
      </c>
      <c r="AD5424">
        <v>0</v>
      </c>
      <c r="AE5424">
        <v>11727.909383197077</v>
      </c>
    </row>
    <row r="5425" spans="1:31" x14ac:dyDescent="0.25">
      <c r="A5425">
        <v>2378528</v>
      </c>
      <c r="B5425">
        <v>1</v>
      </c>
      <c r="C5425" t="s">
        <v>81</v>
      </c>
      <c r="D5425" t="s">
        <v>112</v>
      </c>
      <c r="E5425" t="s">
        <v>1397</v>
      </c>
      <c r="F5425" t="s">
        <v>1487</v>
      </c>
      <c r="G5425" t="s">
        <v>292</v>
      </c>
      <c r="H5425" t="s">
        <v>293</v>
      </c>
      <c r="I5425" t="s">
        <v>136</v>
      </c>
      <c r="J5425" t="s">
        <v>137</v>
      </c>
      <c r="K5425" t="s">
        <v>294</v>
      </c>
      <c r="L5425" t="s">
        <v>15803</v>
      </c>
      <c r="M5425" t="s">
        <v>15804</v>
      </c>
      <c r="N5425">
        <v>8.0941666659999996</v>
      </c>
      <c r="O5425">
        <v>0</v>
      </c>
      <c r="P5425">
        <v>1267</v>
      </c>
      <c r="Q5425">
        <v>5</v>
      </c>
      <c r="R5425">
        <v>36</v>
      </c>
      <c r="S5425">
        <v>7</v>
      </c>
      <c r="T5425">
        <v>69</v>
      </c>
      <c r="U5425">
        <v>1</v>
      </c>
      <c r="V5425">
        <v>1</v>
      </c>
      <c r="W5425">
        <v>0</v>
      </c>
      <c r="X5425">
        <v>1121.1503508641943</v>
      </c>
      <c r="Y5425">
        <v>232.66076306458049</v>
      </c>
      <c r="Z5425">
        <v>110.91121450554247</v>
      </c>
      <c r="AA5425">
        <v>195.57797458460468</v>
      </c>
      <c r="AB5425">
        <v>312.1716436661203</v>
      </c>
      <c r="AC5425">
        <v>1186.9742720303564</v>
      </c>
      <c r="AD5425">
        <v>1345.1624477369535</v>
      </c>
      <c r="AE5425">
        <v>4504.6086664523518</v>
      </c>
    </row>
    <row r="5426" spans="1:31" x14ac:dyDescent="0.25">
      <c r="A5426">
        <v>2378080</v>
      </c>
      <c r="B5426">
        <v>1</v>
      </c>
      <c r="C5426" t="s">
        <v>81</v>
      </c>
      <c r="D5426" t="s">
        <v>113</v>
      </c>
      <c r="E5426" t="s">
        <v>1397</v>
      </c>
      <c r="F5426" t="s">
        <v>15805</v>
      </c>
      <c r="G5426" t="s">
        <v>292</v>
      </c>
      <c r="H5426" t="s">
        <v>293</v>
      </c>
      <c r="I5426" t="s">
        <v>136</v>
      </c>
      <c r="J5426" t="s">
        <v>137</v>
      </c>
      <c r="K5426" t="s">
        <v>294</v>
      </c>
      <c r="L5426" t="s">
        <v>15634</v>
      </c>
      <c r="M5426" t="s">
        <v>15806</v>
      </c>
      <c r="N5426">
        <v>0.399166666</v>
      </c>
      <c r="O5426">
        <v>0</v>
      </c>
      <c r="P5426">
        <v>303</v>
      </c>
      <c r="Q5426">
        <v>1</v>
      </c>
      <c r="R5426">
        <v>17</v>
      </c>
      <c r="S5426">
        <v>0</v>
      </c>
      <c r="T5426">
        <v>20</v>
      </c>
      <c r="U5426">
        <v>0</v>
      </c>
      <c r="V5426">
        <v>0</v>
      </c>
      <c r="W5426">
        <v>0</v>
      </c>
      <c r="X5426">
        <v>27.485085281736463</v>
      </c>
      <c r="Y5426">
        <v>0</v>
      </c>
      <c r="Z5426">
        <v>5.0523743777898504</v>
      </c>
      <c r="AA5426">
        <v>0</v>
      </c>
      <c r="AB5426">
        <v>3.0965270213853495</v>
      </c>
      <c r="AC5426">
        <v>0</v>
      </c>
      <c r="AD5426">
        <v>0</v>
      </c>
      <c r="AE5426">
        <v>35.633986680911661</v>
      </c>
    </row>
    <row r="5427" spans="1:31" x14ac:dyDescent="0.25">
      <c r="A5427">
        <v>2379338</v>
      </c>
      <c r="B5427">
        <v>1</v>
      </c>
      <c r="C5427" t="s">
        <v>80</v>
      </c>
      <c r="D5427" t="s">
        <v>97</v>
      </c>
      <c r="E5427" t="s">
        <v>1397</v>
      </c>
      <c r="F5427" t="s">
        <v>15807</v>
      </c>
      <c r="G5427" t="s">
        <v>292</v>
      </c>
      <c r="H5427" t="s">
        <v>293</v>
      </c>
      <c r="I5427" t="s">
        <v>136</v>
      </c>
      <c r="J5427" t="s">
        <v>137</v>
      </c>
      <c r="K5427" t="s">
        <v>294</v>
      </c>
      <c r="L5427" t="s">
        <v>15808</v>
      </c>
      <c r="M5427" t="s">
        <v>15809</v>
      </c>
      <c r="N5427">
        <v>1.2877777770000001</v>
      </c>
      <c r="O5427">
        <v>4</v>
      </c>
      <c r="P5427">
        <v>2340</v>
      </c>
      <c r="Q5427">
        <v>5</v>
      </c>
      <c r="R5427">
        <v>346</v>
      </c>
      <c r="S5427">
        <v>28</v>
      </c>
      <c r="T5427">
        <v>638</v>
      </c>
      <c r="U5427">
        <v>5</v>
      </c>
      <c r="V5427">
        <v>1</v>
      </c>
      <c r="W5427">
        <v>75.812537909525275</v>
      </c>
      <c r="X5427">
        <v>810.78499045566798</v>
      </c>
      <c r="Y5427">
        <v>19.456461672222066</v>
      </c>
      <c r="Z5427">
        <v>181.15019050935013</v>
      </c>
      <c r="AA5427">
        <v>238.0235448772882</v>
      </c>
      <c r="AB5427">
        <v>461.50531869735715</v>
      </c>
      <c r="AC5427">
        <v>205.20108983767068</v>
      </c>
      <c r="AD5427">
        <v>12.127882974122</v>
      </c>
      <c r="AE5427">
        <v>2004.0620169332035</v>
      </c>
    </row>
    <row r="5428" spans="1:31" x14ac:dyDescent="0.25">
      <c r="A5428">
        <v>2379412</v>
      </c>
      <c r="B5428">
        <v>1</v>
      </c>
      <c r="C5428" t="s">
        <v>80</v>
      </c>
      <c r="D5428" t="s">
        <v>104</v>
      </c>
      <c r="E5428" t="s">
        <v>1368</v>
      </c>
      <c r="F5428" t="s">
        <v>15810</v>
      </c>
      <c r="G5428" t="s">
        <v>292</v>
      </c>
      <c r="H5428" t="s">
        <v>293</v>
      </c>
      <c r="I5428" t="s">
        <v>136</v>
      </c>
      <c r="J5428" t="s">
        <v>137</v>
      </c>
      <c r="K5428" t="s">
        <v>294</v>
      </c>
      <c r="L5428" t="s">
        <v>15811</v>
      </c>
      <c r="M5428" t="s">
        <v>15812</v>
      </c>
      <c r="N5428">
        <v>5.6791666660000004</v>
      </c>
      <c r="O5428">
        <v>1</v>
      </c>
      <c r="P5428">
        <v>96</v>
      </c>
      <c r="Q5428">
        <v>7</v>
      </c>
      <c r="R5428">
        <v>11</v>
      </c>
      <c r="S5428">
        <v>3</v>
      </c>
      <c r="T5428">
        <v>39</v>
      </c>
      <c r="U5428">
        <v>0</v>
      </c>
      <c r="V5428">
        <v>0</v>
      </c>
      <c r="W5428">
        <v>2.8000080413968664</v>
      </c>
      <c r="X5428">
        <v>124.51865209015091</v>
      </c>
      <c r="Y5428">
        <v>47.634331309810847</v>
      </c>
      <c r="Z5428">
        <v>62.014137213571203</v>
      </c>
      <c r="AA5428">
        <v>40.829340549514924</v>
      </c>
      <c r="AB5428">
        <v>104.5486717073685</v>
      </c>
      <c r="AC5428">
        <v>0</v>
      </c>
      <c r="AD5428">
        <v>0</v>
      </c>
      <c r="AE5428">
        <v>382.34514091181325</v>
      </c>
    </row>
    <row r="5429" spans="1:31" x14ac:dyDescent="0.25">
      <c r="A5429">
        <v>2379414</v>
      </c>
      <c r="B5429">
        <v>1</v>
      </c>
      <c r="C5429" t="s">
        <v>80</v>
      </c>
      <c r="D5429" t="s">
        <v>91</v>
      </c>
      <c r="E5429" t="s">
        <v>1397</v>
      </c>
      <c r="F5429" t="s">
        <v>15813</v>
      </c>
      <c r="G5429" t="s">
        <v>353</v>
      </c>
      <c r="H5429" t="s">
        <v>293</v>
      </c>
      <c r="I5429" t="s">
        <v>136</v>
      </c>
      <c r="J5429" t="s">
        <v>137</v>
      </c>
      <c r="K5429" t="s">
        <v>294</v>
      </c>
      <c r="L5429" t="s">
        <v>15814</v>
      </c>
      <c r="M5429" t="s">
        <v>15815</v>
      </c>
      <c r="N5429">
        <v>7.398055555</v>
      </c>
      <c r="O5429">
        <v>0</v>
      </c>
      <c r="P5429">
        <v>1403</v>
      </c>
      <c r="Q5429">
        <v>0</v>
      </c>
      <c r="R5429">
        <v>0</v>
      </c>
      <c r="S5429">
        <v>0</v>
      </c>
      <c r="T5429">
        <v>89</v>
      </c>
      <c r="U5429">
        <v>0</v>
      </c>
      <c r="V5429">
        <v>0</v>
      </c>
      <c r="W5429">
        <v>0</v>
      </c>
      <c r="X5429">
        <v>2294.3793613127859</v>
      </c>
      <c r="Y5429">
        <v>0</v>
      </c>
      <c r="Z5429">
        <v>0</v>
      </c>
      <c r="AA5429">
        <v>0</v>
      </c>
      <c r="AB5429">
        <v>732.47559430243302</v>
      </c>
      <c r="AC5429">
        <v>0</v>
      </c>
      <c r="AD5429">
        <v>0</v>
      </c>
      <c r="AE5429">
        <v>3026.8549556152188</v>
      </c>
    </row>
    <row r="5430" spans="1:31" x14ac:dyDescent="0.25">
      <c r="A5430">
        <v>2379575</v>
      </c>
      <c r="B5430">
        <v>1</v>
      </c>
      <c r="C5430" t="s">
        <v>80</v>
      </c>
      <c r="D5430" t="s">
        <v>103</v>
      </c>
      <c r="E5430" t="s">
        <v>1368</v>
      </c>
      <c r="F5430" t="s">
        <v>15816</v>
      </c>
      <c r="G5430" t="s">
        <v>292</v>
      </c>
      <c r="H5430" t="s">
        <v>293</v>
      </c>
      <c r="I5430" t="s">
        <v>136</v>
      </c>
      <c r="J5430" t="s">
        <v>137</v>
      </c>
      <c r="K5430" t="s">
        <v>294</v>
      </c>
      <c r="L5430" t="s">
        <v>15817</v>
      </c>
      <c r="M5430" t="s">
        <v>15818</v>
      </c>
      <c r="N5430">
        <v>2.5266666660000001</v>
      </c>
      <c r="O5430">
        <v>0</v>
      </c>
      <c r="P5430">
        <v>293</v>
      </c>
      <c r="Q5430">
        <v>39</v>
      </c>
      <c r="R5430">
        <v>5</v>
      </c>
      <c r="S5430">
        <v>6</v>
      </c>
      <c r="T5430">
        <v>18</v>
      </c>
      <c r="U5430">
        <v>0</v>
      </c>
      <c r="V5430">
        <v>0</v>
      </c>
      <c r="W5430">
        <v>0</v>
      </c>
      <c r="X5430">
        <v>142.57362959452038</v>
      </c>
      <c r="Y5430">
        <v>1425.5703578915291</v>
      </c>
      <c r="Z5430">
        <v>14.783933707074134</v>
      </c>
      <c r="AA5430">
        <v>153.91417597515408</v>
      </c>
      <c r="AB5430">
        <v>81.030098225074383</v>
      </c>
      <c r="AC5430">
        <v>0</v>
      </c>
      <c r="AD5430">
        <v>0</v>
      </c>
      <c r="AE5430">
        <v>1817.8721953933521</v>
      </c>
    </row>
    <row r="5431" spans="1:31" x14ac:dyDescent="0.25">
      <c r="A5431">
        <v>2379365</v>
      </c>
      <c r="B5431">
        <v>1</v>
      </c>
      <c r="C5431" t="s">
        <v>80</v>
      </c>
      <c r="D5431" t="s">
        <v>103</v>
      </c>
      <c r="E5431" t="s">
        <v>290</v>
      </c>
      <c r="F5431" t="s">
        <v>15819</v>
      </c>
      <c r="G5431" t="s">
        <v>292</v>
      </c>
      <c r="H5431" t="s">
        <v>293</v>
      </c>
      <c r="I5431" t="s">
        <v>136</v>
      </c>
      <c r="J5431" t="s">
        <v>137</v>
      </c>
      <c r="K5431" t="s">
        <v>294</v>
      </c>
      <c r="L5431" t="s">
        <v>15820</v>
      </c>
      <c r="M5431" t="s">
        <v>15821</v>
      </c>
      <c r="N5431">
        <v>5.852777777</v>
      </c>
      <c r="O5431">
        <v>0</v>
      </c>
      <c r="P5431">
        <v>88</v>
      </c>
      <c r="Q5431">
        <v>15</v>
      </c>
      <c r="R5431">
        <v>39</v>
      </c>
      <c r="S5431">
        <v>3</v>
      </c>
      <c r="T5431">
        <v>11</v>
      </c>
      <c r="U5431">
        <v>0</v>
      </c>
      <c r="V5431">
        <v>0</v>
      </c>
      <c r="W5431">
        <v>0</v>
      </c>
      <c r="X5431">
        <v>153.40401118543764</v>
      </c>
      <c r="Y5431">
        <v>182.554367557516</v>
      </c>
      <c r="Z5431">
        <v>814.54972621928493</v>
      </c>
      <c r="AA5431">
        <v>32.675997289196239</v>
      </c>
      <c r="AB5431">
        <v>144.04408801782873</v>
      </c>
      <c r="AC5431">
        <v>0</v>
      </c>
      <c r="AD5431">
        <v>0</v>
      </c>
      <c r="AE5431">
        <v>1327.2281902692635</v>
      </c>
    </row>
    <row r="5432" spans="1:31" x14ac:dyDescent="0.25">
      <c r="A5432">
        <v>2374390</v>
      </c>
      <c r="B5432">
        <v>1</v>
      </c>
      <c r="C5432" t="s">
        <v>81</v>
      </c>
      <c r="D5432" t="s">
        <v>120</v>
      </c>
      <c r="E5432" t="s">
        <v>290</v>
      </c>
      <c r="F5432" t="s">
        <v>15822</v>
      </c>
      <c r="G5432" t="s">
        <v>298</v>
      </c>
      <c r="H5432" t="s">
        <v>293</v>
      </c>
      <c r="I5432" t="s">
        <v>136</v>
      </c>
      <c r="J5432" t="s">
        <v>137</v>
      </c>
      <c r="K5432" t="s">
        <v>138</v>
      </c>
      <c r="L5432" t="s">
        <v>15823</v>
      </c>
      <c r="M5432" t="s">
        <v>15824</v>
      </c>
      <c r="N5432">
        <v>0.66916666599999997</v>
      </c>
      <c r="O5432">
        <v>3</v>
      </c>
      <c r="P5432">
        <v>1817</v>
      </c>
      <c r="Q5432">
        <v>77</v>
      </c>
      <c r="R5432">
        <v>94</v>
      </c>
      <c r="S5432">
        <v>13</v>
      </c>
      <c r="T5432">
        <v>193</v>
      </c>
      <c r="U5432">
        <v>5</v>
      </c>
      <c r="V5432">
        <v>2</v>
      </c>
      <c r="W5432">
        <v>0.71253774198072495</v>
      </c>
      <c r="X5432">
        <v>232.4583913924111</v>
      </c>
      <c r="Y5432">
        <v>66.009388901359358</v>
      </c>
      <c r="Z5432">
        <v>59.083015196569747</v>
      </c>
      <c r="AA5432">
        <v>41.71382397652615</v>
      </c>
      <c r="AB5432">
        <v>107.25847902724394</v>
      </c>
      <c r="AC5432">
        <v>397.54584074519641</v>
      </c>
      <c r="AD5432">
        <v>10.933956501824401</v>
      </c>
      <c r="AE5432">
        <v>915.71543348311172</v>
      </c>
    </row>
    <row r="5433" spans="1:31" x14ac:dyDescent="0.25">
      <c r="A5433">
        <v>2381681</v>
      </c>
      <c r="B5433">
        <v>1</v>
      </c>
      <c r="C5433" t="s">
        <v>81</v>
      </c>
      <c r="D5433" t="s">
        <v>119</v>
      </c>
      <c r="E5433" t="s">
        <v>290</v>
      </c>
      <c r="F5433" t="s">
        <v>15825</v>
      </c>
      <c r="G5433" t="s">
        <v>298</v>
      </c>
      <c r="H5433" t="s">
        <v>293</v>
      </c>
      <c r="I5433" t="s">
        <v>1348</v>
      </c>
      <c r="J5433" t="s">
        <v>137</v>
      </c>
      <c r="K5433" t="s">
        <v>138</v>
      </c>
      <c r="L5433" t="s">
        <v>15826</v>
      </c>
      <c r="M5433" t="s">
        <v>15827</v>
      </c>
      <c r="N5433">
        <v>3.0277776999999999E-2</v>
      </c>
      <c r="O5433">
        <v>0</v>
      </c>
      <c r="P5433">
        <v>7</v>
      </c>
      <c r="Q5433">
        <v>0</v>
      </c>
      <c r="R5433">
        <v>41</v>
      </c>
      <c r="S5433">
        <v>2</v>
      </c>
      <c r="T5433">
        <v>5</v>
      </c>
      <c r="U5433">
        <v>0</v>
      </c>
      <c r="V5433">
        <v>0</v>
      </c>
      <c r="W5433">
        <v>0</v>
      </c>
      <c r="X5433">
        <v>2.3330803164024999E-2</v>
      </c>
      <c r="Y5433">
        <v>0</v>
      </c>
      <c r="Z5433">
        <v>0.76149884751737518</v>
      </c>
      <c r="AA5433">
        <v>2.4555535127565</v>
      </c>
      <c r="AB5433">
        <v>0.43351358053252503</v>
      </c>
      <c r="AC5433">
        <v>0</v>
      </c>
      <c r="AD5433">
        <v>0</v>
      </c>
      <c r="AE5433">
        <v>3.6738967439704253</v>
      </c>
    </row>
    <row r="5434" spans="1:31" x14ac:dyDescent="0.25">
      <c r="A5434">
        <v>2379871</v>
      </c>
      <c r="B5434">
        <v>1</v>
      </c>
      <c r="C5434" t="s">
        <v>80</v>
      </c>
      <c r="D5434" t="s">
        <v>96</v>
      </c>
      <c r="E5434" t="s">
        <v>1368</v>
      </c>
      <c r="F5434" t="s">
        <v>15828</v>
      </c>
      <c r="G5434" t="s">
        <v>292</v>
      </c>
      <c r="H5434" t="s">
        <v>293</v>
      </c>
      <c r="I5434" t="s">
        <v>136</v>
      </c>
      <c r="J5434" t="s">
        <v>137</v>
      </c>
      <c r="K5434" t="s">
        <v>294</v>
      </c>
      <c r="L5434" t="s">
        <v>15829</v>
      </c>
      <c r="M5434" t="s">
        <v>15830</v>
      </c>
      <c r="N5434">
        <v>8.4944444440000009</v>
      </c>
      <c r="O5434">
        <v>0</v>
      </c>
      <c r="P5434">
        <v>284</v>
      </c>
      <c r="Q5434">
        <v>11</v>
      </c>
      <c r="R5434">
        <v>28</v>
      </c>
      <c r="S5434">
        <v>9</v>
      </c>
      <c r="T5434">
        <v>51</v>
      </c>
      <c r="U5434">
        <v>3</v>
      </c>
      <c r="V5434">
        <v>0</v>
      </c>
      <c r="W5434">
        <v>0</v>
      </c>
      <c r="X5434">
        <v>735.76567022133918</v>
      </c>
      <c r="Y5434">
        <v>104.18821157534606</v>
      </c>
      <c r="Z5434">
        <v>124.54832763552997</v>
      </c>
      <c r="AA5434">
        <v>267.6573062088155</v>
      </c>
      <c r="AB5434">
        <v>300.01516761690544</v>
      </c>
      <c r="AC5434">
        <v>1920.2227216472554</v>
      </c>
      <c r="AD5434">
        <v>0</v>
      </c>
      <c r="AE5434">
        <v>3452.3974049051917</v>
      </c>
    </row>
    <row r="5435" spans="1:31" x14ac:dyDescent="0.25">
      <c r="A5435">
        <v>2380899</v>
      </c>
      <c r="B5435">
        <v>1</v>
      </c>
      <c r="C5435" t="s">
        <v>81</v>
      </c>
      <c r="D5435" t="s">
        <v>128</v>
      </c>
      <c r="E5435" t="s">
        <v>1368</v>
      </c>
      <c r="F5435" t="s">
        <v>15831</v>
      </c>
      <c r="G5435" t="s">
        <v>298</v>
      </c>
      <c r="H5435" t="s">
        <v>293</v>
      </c>
      <c r="I5435" t="s">
        <v>136</v>
      </c>
      <c r="J5435" t="s">
        <v>137</v>
      </c>
      <c r="K5435" t="s">
        <v>138</v>
      </c>
      <c r="L5435" t="s">
        <v>15832</v>
      </c>
      <c r="M5435" t="s">
        <v>15833</v>
      </c>
      <c r="N5435">
        <v>2.3472222220000001</v>
      </c>
      <c r="O5435">
        <v>1</v>
      </c>
      <c r="P5435">
        <v>586</v>
      </c>
      <c r="Q5435">
        <v>4</v>
      </c>
      <c r="R5435">
        <v>3</v>
      </c>
      <c r="S5435">
        <v>9</v>
      </c>
      <c r="T5435">
        <v>49</v>
      </c>
      <c r="U5435">
        <v>0</v>
      </c>
      <c r="V5435">
        <v>0</v>
      </c>
      <c r="W5435">
        <v>0.61406878017645006</v>
      </c>
      <c r="X5435">
        <v>151.61269840881687</v>
      </c>
      <c r="Y5435">
        <v>90.563480674329014</v>
      </c>
      <c r="Z5435">
        <v>1.5651617436996001</v>
      </c>
      <c r="AA5435">
        <v>109.77421476954717</v>
      </c>
      <c r="AB5435">
        <v>55.311038870200498</v>
      </c>
      <c r="AC5435">
        <v>0</v>
      </c>
      <c r="AD5435">
        <v>0</v>
      </c>
      <c r="AE5435">
        <v>409.44066324676959</v>
      </c>
    </row>
    <row r="5436" spans="1:31" x14ac:dyDescent="0.25">
      <c r="A5436">
        <v>2384629</v>
      </c>
      <c r="B5436">
        <v>1</v>
      </c>
      <c r="C5436" t="s">
        <v>81</v>
      </c>
      <c r="D5436" t="s">
        <v>119</v>
      </c>
      <c r="E5436" t="s">
        <v>290</v>
      </c>
      <c r="F5436" t="s">
        <v>5299</v>
      </c>
      <c r="G5436" t="s">
        <v>298</v>
      </c>
      <c r="H5436" t="s">
        <v>293</v>
      </c>
      <c r="I5436" t="s">
        <v>1348</v>
      </c>
      <c r="J5436" t="s">
        <v>137</v>
      </c>
      <c r="K5436" t="s">
        <v>138</v>
      </c>
      <c r="L5436" t="s">
        <v>15834</v>
      </c>
      <c r="M5436" t="s">
        <v>15835</v>
      </c>
      <c r="N5436">
        <v>4.9444443999999997E-2</v>
      </c>
      <c r="O5436">
        <v>0</v>
      </c>
      <c r="P5436">
        <v>2613</v>
      </c>
      <c r="Q5436">
        <v>153</v>
      </c>
      <c r="R5436">
        <v>334</v>
      </c>
      <c r="S5436">
        <v>11</v>
      </c>
      <c r="T5436">
        <v>201</v>
      </c>
      <c r="U5436">
        <v>0</v>
      </c>
      <c r="V5436">
        <v>2</v>
      </c>
      <c r="W5436">
        <v>0</v>
      </c>
      <c r="X5436">
        <v>30.383702632517668</v>
      </c>
      <c r="Y5436">
        <v>26.963003002037475</v>
      </c>
      <c r="Z5436">
        <v>46.198427662830731</v>
      </c>
      <c r="AA5436">
        <v>0.87803168695546685</v>
      </c>
      <c r="AB5436">
        <v>4.0206478001992334</v>
      </c>
      <c r="AC5436">
        <v>0</v>
      </c>
      <c r="AD5436">
        <v>3.0590223773027776</v>
      </c>
      <c r="AE5436">
        <v>111.50283516184335</v>
      </c>
    </row>
    <row r="5437" spans="1:31" x14ac:dyDescent="0.25">
      <c r="A5437">
        <v>2373510</v>
      </c>
      <c r="B5437">
        <v>1</v>
      </c>
      <c r="C5437" t="s">
        <v>80</v>
      </c>
      <c r="D5437" t="s">
        <v>83</v>
      </c>
      <c r="E5437" t="s">
        <v>1397</v>
      </c>
      <c r="F5437" t="s">
        <v>15836</v>
      </c>
      <c r="G5437" t="s">
        <v>292</v>
      </c>
      <c r="H5437" t="s">
        <v>293</v>
      </c>
      <c r="I5437" t="s">
        <v>136</v>
      </c>
      <c r="J5437" t="s">
        <v>137</v>
      </c>
      <c r="K5437" t="s">
        <v>294</v>
      </c>
      <c r="L5437" t="s">
        <v>15837</v>
      </c>
      <c r="M5437" t="s">
        <v>15838</v>
      </c>
      <c r="N5437">
        <v>3.4877777769999998</v>
      </c>
      <c r="O5437">
        <v>0</v>
      </c>
      <c r="P5437">
        <v>1750</v>
      </c>
      <c r="Q5437">
        <v>0</v>
      </c>
      <c r="R5437">
        <v>0</v>
      </c>
      <c r="S5437">
        <v>11</v>
      </c>
      <c r="T5437">
        <v>158</v>
      </c>
      <c r="U5437">
        <v>7</v>
      </c>
      <c r="V5437">
        <v>5</v>
      </c>
      <c r="W5437">
        <v>0</v>
      </c>
      <c r="X5437">
        <v>1254.5954495839153</v>
      </c>
      <c r="Y5437">
        <v>0</v>
      </c>
      <c r="Z5437">
        <v>0</v>
      </c>
      <c r="AA5437">
        <v>681.87434300156895</v>
      </c>
      <c r="AB5437">
        <v>452.64015133764536</v>
      </c>
      <c r="AC5437">
        <v>5833.3285830943187</v>
      </c>
      <c r="AD5437">
        <v>484.62757955457101</v>
      </c>
      <c r="AE5437">
        <v>8707.0661065720196</v>
      </c>
    </row>
    <row r="5438" spans="1:31" x14ac:dyDescent="0.25">
      <c r="A5438">
        <v>2374676</v>
      </c>
      <c r="B5438">
        <v>1</v>
      </c>
      <c r="C5438" t="s">
        <v>80</v>
      </c>
      <c r="D5438" t="s">
        <v>107</v>
      </c>
      <c r="E5438" t="s">
        <v>290</v>
      </c>
      <c r="F5438" t="s">
        <v>15839</v>
      </c>
      <c r="G5438" t="s">
        <v>298</v>
      </c>
      <c r="H5438" t="s">
        <v>293</v>
      </c>
      <c r="I5438" t="s">
        <v>136</v>
      </c>
      <c r="J5438" t="s">
        <v>137</v>
      </c>
      <c r="K5438" t="s">
        <v>138</v>
      </c>
      <c r="L5438" t="s">
        <v>15840</v>
      </c>
      <c r="M5438" t="s">
        <v>15841</v>
      </c>
      <c r="N5438">
        <v>0.591388888</v>
      </c>
      <c r="O5438">
        <v>4</v>
      </c>
      <c r="P5438">
        <v>1576</v>
      </c>
      <c r="Q5438">
        <v>4</v>
      </c>
      <c r="R5438">
        <v>15</v>
      </c>
      <c r="S5438">
        <v>11</v>
      </c>
      <c r="T5438">
        <v>250</v>
      </c>
      <c r="U5438">
        <v>0</v>
      </c>
      <c r="V5438">
        <v>1</v>
      </c>
      <c r="W5438">
        <v>31.3495067721407</v>
      </c>
      <c r="X5438">
        <v>192.09296048203012</v>
      </c>
      <c r="Y5438">
        <v>269.20917869599987</v>
      </c>
      <c r="Z5438">
        <v>7.0439832532187499</v>
      </c>
      <c r="AA5438">
        <v>68.088081032416198</v>
      </c>
      <c r="AB5438">
        <v>189.97899485706711</v>
      </c>
      <c r="AC5438">
        <v>0</v>
      </c>
      <c r="AD5438">
        <v>17.316698079843498</v>
      </c>
      <c r="AE5438">
        <v>775.07940317271618</v>
      </c>
    </row>
    <row r="5439" spans="1:31" x14ac:dyDescent="0.25">
      <c r="A5439">
        <v>2385192</v>
      </c>
      <c r="B5439">
        <v>1</v>
      </c>
      <c r="C5439" t="s">
        <v>80</v>
      </c>
      <c r="D5439" t="s">
        <v>107</v>
      </c>
      <c r="E5439" t="s">
        <v>290</v>
      </c>
      <c r="F5439" t="s">
        <v>15842</v>
      </c>
      <c r="G5439" t="s">
        <v>298</v>
      </c>
      <c r="H5439" t="s">
        <v>293</v>
      </c>
      <c r="I5439" t="s">
        <v>136</v>
      </c>
      <c r="J5439" t="s">
        <v>137</v>
      </c>
      <c r="K5439" t="s">
        <v>138</v>
      </c>
      <c r="L5439" t="s">
        <v>15843</v>
      </c>
      <c r="M5439" t="s">
        <v>15844</v>
      </c>
      <c r="N5439">
        <v>0.46055555500000001</v>
      </c>
      <c r="O5439">
        <v>15</v>
      </c>
      <c r="P5439">
        <v>2335</v>
      </c>
      <c r="Q5439">
        <v>44</v>
      </c>
      <c r="R5439">
        <v>109</v>
      </c>
      <c r="S5439">
        <v>18</v>
      </c>
      <c r="T5439">
        <v>239</v>
      </c>
      <c r="U5439">
        <v>3</v>
      </c>
      <c r="V5439">
        <v>1</v>
      </c>
      <c r="W5439">
        <v>8.3974662371073343</v>
      </c>
      <c r="X5439">
        <v>224.04302179309968</v>
      </c>
      <c r="Y5439">
        <v>44.253527749219977</v>
      </c>
      <c r="Z5439">
        <v>25.49232398899759</v>
      </c>
      <c r="AA5439">
        <v>32.792685128016565</v>
      </c>
      <c r="AB5439">
        <v>116.1132431110489</v>
      </c>
      <c r="AC5439">
        <v>203.3672401432965</v>
      </c>
      <c r="AD5439">
        <v>3.2668837203219003</v>
      </c>
      <c r="AE5439">
        <v>657.72639187110849</v>
      </c>
    </row>
    <row r="5440" spans="1:31" x14ac:dyDescent="0.25">
      <c r="A5440">
        <v>2376687</v>
      </c>
      <c r="B5440">
        <v>1</v>
      </c>
      <c r="C5440" t="s">
        <v>80</v>
      </c>
      <c r="D5440" t="s">
        <v>107</v>
      </c>
      <c r="E5440" t="s">
        <v>1368</v>
      </c>
      <c r="F5440" t="s">
        <v>2974</v>
      </c>
      <c r="G5440" t="s">
        <v>5592</v>
      </c>
      <c r="H5440" t="s">
        <v>293</v>
      </c>
      <c r="I5440" t="s">
        <v>136</v>
      </c>
      <c r="J5440" t="s">
        <v>137</v>
      </c>
      <c r="K5440" t="s">
        <v>138</v>
      </c>
      <c r="L5440" t="s">
        <v>15845</v>
      </c>
      <c r="M5440" t="s">
        <v>15846</v>
      </c>
      <c r="N5440">
        <v>3.4869444440000001</v>
      </c>
      <c r="O5440">
        <v>1</v>
      </c>
      <c r="P5440">
        <v>1193</v>
      </c>
      <c r="Q5440">
        <v>1</v>
      </c>
      <c r="R5440">
        <v>0</v>
      </c>
      <c r="S5440">
        <v>2</v>
      </c>
      <c r="T5440">
        <v>48</v>
      </c>
      <c r="U5440">
        <v>0</v>
      </c>
      <c r="V5440">
        <v>3</v>
      </c>
      <c r="W5440">
        <v>93.925699720986245</v>
      </c>
      <c r="X5440">
        <v>963.47669214162772</v>
      </c>
      <c r="Y5440">
        <v>2.2033196040248253</v>
      </c>
      <c r="Z5440">
        <v>0</v>
      </c>
      <c r="AA5440">
        <v>27.377474492387606</v>
      </c>
      <c r="AB5440">
        <v>244.84112476697442</v>
      </c>
      <c r="AC5440">
        <v>0</v>
      </c>
      <c r="AD5440">
        <v>70.575782391468934</v>
      </c>
      <c r="AE5440">
        <v>1402.4000931174696</v>
      </c>
    </row>
    <row r="5441" spans="1:31" x14ac:dyDescent="0.25">
      <c r="A5441">
        <v>2379920</v>
      </c>
      <c r="B5441">
        <v>1</v>
      </c>
      <c r="C5441" t="s">
        <v>80</v>
      </c>
      <c r="D5441" t="s">
        <v>107</v>
      </c>
      <c r="E5441" t="s">
        <v>290</v>
      </c>
      <c r="F5441" t="s">
        <v>3542</v>
      </c>
      <c r="G5441" t="s">
        <v>298</v>
      </c>
      <c r="H5441" t="s">
        <v>293</v>
      </c>
      <c r="I5441" t="s">
        <v>136</v>
      </c>
      <c r="J5441" t="s">
        <v>137</v>
      </c>
      <c r="K5441" t="s">
        <v>138</v>
      </c>
      <c r="L5441" t="s">
        <v>15847</v>
      </c>
      <c r="M5441" t="s">
        <v>15848</v>
      </c>
      <c r="N5441">
        <v>0.84333333300000002</v>
      </c>
      <c r="O5441">
        <v>3</v>
      </c>
      <c r="P5441">
        <v>908</v>
      </c>
      <c r="Q5441">
        <v>76</v>
      </c>
      <c r="R5441">
        <v>71</v>
      </c>
      <c r="S5441">
        <v>20</v>
      </c>
      <c r="T5441">
        <v>87</v>
      </c>
      <c r="U5441">
        <v>0</v>
      </c>
      <c r="V5441">
        <v>0</v>
      </c>
      <c r="W5441">
        <v>1.7016655206161002</v>
      </c>
      <c r="X5441">
        <v>150.76146046805599</v>
      </c>
      <c r="Y5441">
        <v>265.05531380754564</v>
      </c>
      <c r="Z5441">
        <v>106.14661401622401</v>
      </c>
      <c r="AA5441">
        <v>45.334645764875219</v>
      </c>
      <c r="AB5441">
        <v>60.302459319279478</v>
      </c>
      <c r="AC5441">
        <v>0</v>
      </c>
      <c r="AD5441">
        <v>0</v>
      </c>
      <c r="AE5441">
        <v>629.30215889659644</v>
      </c>
    </row>
    <row r="5442" spans="1:31" x14ac:dyDescent="0.25">
      <c r="A5442">
        <v>2378481</v>
      </c>
      <c r="B5442">
        <v>1</v>
      </c>
      <c r="C5442" t="s">
        <v>80</v>
      </c>
      <c r="D5442" t="s">
        <v>107</v>
      </c>
      <c r="E5442" t="s">
        <v>290</v>
      </c>
      <c r="F5442" t="s">
        <v>7183</v>
      </c>
      <c r="G5442" t="s">
        <v>298</v>
      </c>
      <c r="H5442" t="s">
        <v>293</v>
      </c>
      <c r="I5442" t="s">
        <v>136</v>
      </c>
      <c r="J5442" t="s">
        <v>137</v>
      </c>
      <c r="K5442" t="s">
        <v>138</v>
      </c>
      <c r="L5442" t="s">
        <v>15849</v>
      </c>
      <c r="M5442" t="s">
        <v>15850</v>
      </c>
      <c r="N5442">
        <v>0.12666666600000001</v>
      </c>
      <c r="O5442">
        <v>15</v>
      </c>
      <c r="P5442">
        <v>8834</v>
      </c>
      <c r="Q5442">
        <v>25</v>
      </c>
      <c r="R5442">
        <v>84</v>
      </c>
      <c r="S5442">
        <v>32</v>
      </c>
      <c r="T5442">
        <v>583</v>
      </c>
      <c r="U5442">
        <v>0</v>
      </c>
      <c r="V5442">
        <v>11</v>
      </c>
      <c r="W5442">
        <v>28.782705252960003</v>
      </c>
      <c r="X5442">
        <v>227.09751056937699</v>
      </c>
      <c r="Y5442">
        <v>2.2889721044674003</v>
      </c>
      <c r="Z5442">
        <v>9.0252605700432031</v>
      </c>
      <c r="AA5442">
        <v>24.326554605940011</v>
      </c>
      <c r="AB5442">
        <v>93.876037244074652</v>
      </c>
      <c r="AC5442">
        <v>0</v>
      </c>
      <c r="AD5442">
        <v>8.4843812615416017</v>
      </c>
      <c r="AE5442">
        <v>393.88142160840391</v>
      </c>
    </row>
    <row r="5443" spans="1:31" x14ac:dyDescent="0.25">
      <c r="A5443">
        <v>2380361</v>
      </c>
      <c r="B5443">
        <v>1</v>
      </c>
      <c r="C5443" t="s">
        <v>80</v>
      </c>
      <c r="D5443" t="s">
        <v>107</v>
      </c>
      <c r="E5443" t="s">
        <v>290</v>
      </c>
      <c r="F5443" t="s">
        <v>7183</v>
      </c>
      <c r="G5443" t="s">
        <v>298</v>
      </c>
      <c r="H5443" t="s">
        <v>293</v>
      </c>
      <c r="I5443" t="s">
        <v>136</v>
      </c>
      <c r="J5443" t="s">
        <v>137</v>
      </c>
      <c r="K5443" t="s">
        <v>138</v>
      </c>
      <c r="L5443" t="s">
        <v>15851</v>
      </c>
      <c r="M5443" t="s">
        <v>15852</v>
      </c>
      <c r="N5443">
        <v>0.19861111100000001</v>
      </c>
      <c r="O5443">
        <v>15</v>
      </c>
      <c r="P5443">
        <v>8845</v>
      </c>
      <c r="Q5443">
        <v>25</v>
      </c>
      <c r="R5443">
        <v>82</v>
      </c>
      <c r="S5443">
        <v>32</v>
      </c>
      <c r="T5443">
        <v>587</v>
      </c>
      <c r="U5443">
        <v>0</v>
      </c>
      <c r="V5443">
        <v>11</v>
      </c>
      <c r="W5443">
        <v>45.985427337563998</v>
      </c>
      <c r="X5443">
        <v>340.34661813881041</v>
      </c>
      <c r="Y5443">
        <v>3.6524652137842919</v>
      </c>
      <c r="Z5443">
        <v>14.112335757222082</v>
      </c>
      <c r="AA5443">
        <v>31.834557851268777</v>
      </c>
      <c r="AB5443">
        <v>125.17261155027765</v>
      </c>
      <c r="AC5443">
        <v>0</v>
      </c>
      <c r="AD5443">
        <v>10.210189250970041</v>
      </c>
      <c r="AE5443">
        <v>571.31420509989721</v>
      </c>
    </row>
    <row r="5444" spans="1:31" x14ac:dyDescent="0.25">
      <c r="A5444">
        <v>2383381</v>
      </c>
      <c r="B5444">
        <v>1</v>
      </c>
      <c r="C5444" t="s">
        <v>80</v>
      </c>
      <c r="D5444" t="s">
        <v>107</v>
      </c>
      <c r="E5444" t="s">
        <v>1368</v>
      </c>
      <c r="F5444" t="s">
        <v>3477</v>
      </c>
      <c r="G5444" t="s">
        <v>1495</v>
      </c>
      <c r="H5444" t="s">
        <v>293</v>
      </c>
      <c r="I5444" t="s">
        <v>136</v>
      </c>
      <c r="J5444" t="s">
        <v>137</v>
      </c>
      <c r="K5444" t="s">
        <v>138</v>
      </c>
      <c r="L5444" t="s">
        <v>15853</v>
      </c>
      <c r="M5444" t="s">
        <v>15854</v>
      </c>
      <c r="N5444">
        <v>7.7288888880000002</v>
      </c>
      <c r="O5444">
        <v>2</v>
      </c>
      <c r="P5444">
        <v>333</v>
      </c>
      <c r="Q5444">
        <v>48</v>
      </c>
      <c r="R5444">
        <v>21</v>
      </c>
      <c r="S5444">
        <v>11</v>
      </c>
      <c r="T5444">
        <v>51</v>
      </c>
      <c r="U5444">
        <v>0</v>
      </c>
      <c r="V5444">
        <v>0</v>
      </c>
      <c r="W5444">
        <v>13.471430256251999</v>
      </c>
      <c r="X5444">
        <v>465.83239063308508</v>
      </c>
      <c r="Y5444">
        <v>938.63454132456923</v>
      </c>
      <c r="Z5444">
        <v>110.27961957837981</v>
      </c>
      <c r="AA5444">
        <v>301.95928495058899</v>
      </c>
      <c r="AB5444">
        <v>275.16224557157585</v>
      </c>
      <c r="AC5444">
        <v>0</v>
      </c>
      <c r="AD5444">
        <v>0</v>
      </c>
      <c r="AE5444">
        <v>2105.339512314451</v>
      </c>
    </row>
    <row r="5445" spans="1:31" x14ac:dyDescent="0.25">
      <c r="A5445">
        <v>2377244</v>
      </c>
      <c r="B5445">
        <v>1</v>
      </c>
      <c r="C5445" t="s">
        <v>81</v>
      </c>
      <c r="D5445" t="s">
        <v>122</v>
      </c>
      <c r="E5445" t="s">
        <v>1368</v>
      </c>
      <c r="F5445" t="s">
        <v>15855</v>
      </c>
      <c r="G5445" t="s">
        <v>298</v>
      </c>
      <c r="H5445" t="s">
        <v>293</v>
      </c>
      <c r="I5445" t="s">
        <v>136</v>
      </c>
      <c r="J5445" t="s">
        <v>137</v>
      </c>
      <c r="K5445" t="s">
        <v>138</v>
      </c>
      <c r="L5445" t="s">
        <v>15856</v>
      </c>
      <c r="M5445" t="s">
        <v>15857</v>
      </c>
      <c r="N5445">
        <v>0.79888888800000002</v>
      </c>
      <c r="O5445">
        <v>0</v>
      </c>
      <c r="P5445">
        <v>2900</v>
      </c>
      <c r="Q5445">
        <v>25</v>
      </c>
      <c r="R5445">
        <v>36</v>
      </c>
      <c r="S5445">
        <v>12</v>
      </c>
      <c r="T5445">
        <v>313</v>
      </c>
      <c r="U5445">
        <v>2</v>
      </c>
      <c r="V5445">
        <v>1</v>
      </c>
      <c r="W5445">
        <v>0</v>
      </c>
      <c r="X5445">
        <v>327.50996022230106</v>
      </c>
      <c r="Y5445">
        <v>71.447175960018612</v>
      </c>
      <c r="Z5445">
        <v>31.141038636356456</v>
      </c>
      <c r="AA5445">
        <v>35.732050610616263</v>
      </c>
      <c r="AB5445">
        <v>143.79865409751275</v>
      </c>
      <c r="AC5445">
        <v>60.618459781480503</v>
      </c>
      <c r="AD5445">
        <v>93.003852077496958</v>
      </c>
      <c r="AE5445">
        <v>763.2511913857827</v>
      </c>
    </row>
    <row r="5446" spans="1:31" x14ac:dyDescent="0.25">
      <c r="A5446">
        <v>2374428</v>
      </c>
      <c r="B5446">
        <v>1</v>
      </c>
      <c r="C5446" t="s">
        <v>81</v>
      </c>
      <c r="D5446" t="s">
        <v>118</v>
      </c>
      <c r="E5446" t="s">
        <v>132</v>
      </c>
      <c r="F5446" t="s">
        <v>15858</v>
      </c>
      <c r="G5446" t="s">
        <v>172</v>
      </c>
      <c r="H5446" t="s">
        <v>135</v>
      </c>
      <c r="I5446" t="s">
        <v>136</v>
      </c>
      <c r="J5446" t="s">
        <v>3</v>
      </c>
      <c r="K5446" t="s">
        <v>138</v>
      </c>
      <c r="L5446" t="s">
        <v>15859</v>
      </c>
      <c r="M5446" t="s">
        <v>15860</v>
      </c>
      <c r="N5446">
        <v>5.6788888880000004</v>
      </c>
      <c r="O5446">
        <v>0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32.086861701702205</v>
      </c>
      <c r="AA5446">
        <v>0</v>
      </c>
      <c r="AB5446">
        <v>0</v>
      </c>
      <c r="AC5446">
        <v>0</v>
      </c>
      <c r="AD5446">
        <v>0</v>
      </c>
      <c r="AE5446">
        <v>32.086861701702205</v>
      </c>
    </row>
    <row r="5447" spans="1:31" x14ac:dyDescent="0.25">
      <c r="A5447">
        <v>2374533</v>
      </c>
      <c r="B5447">
        <v>1</v>
      </c>
      <c r="C5447" t="s">
        <v>81</v>
      </c>
      <c r="D5447" t="s">
        <v>118</v>
      </c>
      <c r="E5447" t="s">
        <v>155</v>
      </c>
      <c r="F5447" t="s">
        <v>4815</v>
      </c>
      <c r="G5447" t="s">
        <v>172</v>
      </c>
      <c r="H5447" t="s">
        <v>135</v>
      </c>
      <c r="I5447" t="s">
        <v>136</v>
      </c>
      <c r="J5447" t="s">
        <v>3</v>
      </c>
      <c r="K5447" t="s">
        <v>138</v>
      </c>
      <c r="L5447" t="s">
        <v>15861</v>
      </c>
      <c r="M5447" t="s">
        <v>15862</v>
      </c>
      <c r="N5447">
        <v>2.0786111109999998</v>
      </c>
      <c r="O5447">
        <v>0</v>
      </c>
      <c r="P5447">
        <v>267</v>
      </c>
      <c r="Q5447">
        <v>0</v>
      </c>
      <c r="R5447">
        <v>0</v>
      </c>
      <c r="S5447">
        <v>0</v>
      </c>
      <c r="T5447">
        <v>11</v>
      </c>
      <c r="U5447">
        <v>0</v>
      </c>
      <c r="V5447">
        <v>0</v>
      </c>
      <c r="W5447">
        <v>0</v>
      </c>
      <c r="X5447">
        <v>119.1011013724933</v>
      </c>
      <c r="Y5447">
        <v>0</v>
      </c>
      <c r="Z5447">
        <v>0</v>
      </c>
      <c r="AA5447">
        <v>0</v>
      </c>
      <c r="AB5447">
        <v>16.056465408975168</v>
      </c>
      <c r="AC5447">
        <v>0</v>
      </c>
      <c r="AD5447">
        <v>0</v>
      </c>
      <c r="AE5447">
        <v>135.15756678146846</v>
      </c>
    </row>
    <row r="5448" spans="1:31" x14ac:dyDescent="0.25">
      <c r="A5448">
        <v>2386458</v>
      </c>
      <c r="B5448">
        <v>1</v>
      </c>
      <c r="C5448" t="s">
        <v>81</v>
      </c>
      <c r="D5448" t="s">
        <v>118</v>
      </c>
      <c r="E5448" t="s">
        <v>132</v>
      </c>
      <c r="F5448" t="s">
        <v>15863</v>
      </c>
      <c r="G5448" t="s">
        <v>172</v>
      </c>
      <c r="H5448" t="s">
        <v>135</v>
      </c>
      <c r="I5448" t="s">
        <v>136</v>
      </c>
      <c r="J5448" t="s">
        <v>3</v>
      </c>
      <c r="K5448" t="s">
        <v>138</v>
      </c>
      <c r="L5448" t="s">
        <v>15864</v>
      </c>
      <c r="M5448" t="s">
        <v>13908</v>
      </c>
      <c r="N5448">
        <v>3.69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20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73.228238746106854</v>
      </c>
      <c r="AC5448">
        <v>0</v>
      </c>
      <c r="AD5448">
        <v>0</v>
      </c>
      <c r="AE5448">
        <v>73.228238746106854</v>
      </c>
    </row>
    <row r="5449" spans="1:31" x14ac:dyDescent="0.25">
      <c r="A5449">
        <v>2376051</v>
      </c>
      <c r="B5449">
        <v>1</v>
      </c>
      <c r="C5449" t="s">
        <v>81</v>
      </c>
      <c r="D5449" t="s">
        <v>123</v>
      </c>
      <c r="E5449" t="s">
        <v>1397</v>
      </c>
      <c r="F5449" t="s">
        <v>15865</v>
      </c>
      <c r="G5449" t="s">
        <v>298</v>
      </c>
      <c r="H5449" t="s">
        <v>293</v>
      </c>
      <c r="I5449" t="s">
        <v>136</v>
      </c>
      <c r="J5449" t="s">
        <v>137</v>
      </c>
      <c r="K5449" t="s">
        <v>138</v>
      </c>
      <c r="L5449" t="s">
        <v>15866</v>
      </c>
      <c r="M5449" t="s">
        <v>15867</v>
      </c>
      <c r="N5449">
        <v>6.9008333329999996</v>
      </c>
      <c r="O5449">
        <v>2</v>
      </c>
      <c r="P5449">
        <v>0</v>
      </c>
      <c r="Q5449">
        <v>99</v>
      </c>
      <c r="R5449">
        <v>0</v>
      </c>
      <c r="S5449">
        <v>7</v>
      </c>
      <c r="T5449">
        <v>0</v>
      </c>
      <c r="U5449">
        <v>0</v>
      </c>
      <c r="V5449">
        <v>0</v>
      </c>
      <c r="W5449">
        <v>1.8189353764211251</v>
      </c>
      <c r="X5449">
        <v>0</v>
      </c>
      <c r="Y5449">
        <v>1147.3520279407317</v>
      </c>
      <c r="Z5449">
        <v>0</v>
      </c>
      <c r="AA5449">
        <v>70.204039281664166</v>
      </c>
      <c r="AB5449">
        <v>0</v>
      </c>
      <c r="AC5449">
        <v>0</v>
      </c>
      <c r="AD5449">
        <v>0</v>
      </c>
      <c r="AE5449">
        <v>1219.375002598817</v>
      </c>
    </row>
    <row r="5450" spans="1:31" x14ac:dyDescent="0.25">
      <c r="A5450">
        <v>2373666</v>
      </c>
      <c r="B5450">
        <v>1</v>
      </c>
      <c r="C5450" t="s">
        <v>80</v>
      </c>
      <c r="D5450" t="s">
        <v>83</v>
      </c>
      <c r="E5450" t="s">
        <v>1397</v>
      </c>
      <c r="F5450" t="s">
        <v>15868</v>
      </c>
      <c r="G5450" t="s">
        <v>292</v>
      </c>
      <c r="H5450" t="s">
        <v>293</v>
      </c>
      <c r="I5450" t="s">
        <v>136</v>
      </c>
      <c r="J5450" t="s">
        <v>137</v>
      </c>
      <c r="K5450" t="s">
        <v>294</v>
      </c>
      <c r="L5450" t="s">
        <v>15869</v>
      </c>
      <c r="M5450" t="s">
        <v>15870</v>
      </c>
      <c r="N5450">
        <v>3.2311111110000001</v>
      </c>
      <c r="O5450">
        <v>4</v>
      </c>
      <c r="P5450">
        <v>31</v>
      </c>
      <c r="Q5450">
        <v>0</v>
      </c>
      <c r="R5450">
        <v>0</v>
      </c>
      <c r="S5450">
        <v>4</v>
      </c>
      <c r="T5450">
        <v>2</v>
      </c>
      <c r="U5450">
        <v>0</v>
      </c>
      <c r="V5450">
        <v>0</v>
      </c>
      <c r="W5450">
        <v>192.92031473534752</v>
      </c>
      <c r="X5450">
        <v>125.3395046092074</v>
      </c>
      <c r="Y5450">
        <v>0</v>
      </c>
      <c r="Z5450">
        <v>0</v>
      </c>
      <c r="AA5450">
        <v>232.14712602977642</v>
      </c>
      <c r="AB5450">
        <v>1.9072416839688335</v>
      </c>
      <c r="AC5450">
        <v>0</v>
      </c>
      <c r="AD5450">
        <v>0</v>
      </c>
      <c r="AE5450">
        <v>552.31418705830015</v>
      </c>
    </row>
    <row r="5451" spans="1:31" x14ac:dyDescent="0.25">
      <c r="A5451">
        <v>2374010</v>
      </c>
      <c r="B5451">
        <v>1</v>
      </c>
      <c r="C5451" t="s">
        <v>80</v>
      </c>
      <c r="D5451" t="s">
        <v>83</v>
      </c>
      <c r="E5451" t="s">
        <v>1397</v>
      </c>
      <c r="F5451" t="s">
        <v>15871</v>
      </c>
      <c r="G5451" t="s">
        <v>292</v>
      </c>
      <c r="H5451" t="s">
        <v>293</v>
      </c>
      <c r="I5451" t="s">
        <v>136</v>
      </c>
      <c r="J5451" t="s">
        <v>137</v>
      </c>
      <c r="K5451" t="s">
        <v>294</v>
      </c>
      <c r="L5451" t="s">
        <v>15872</v>
      </c>
      <c r="M5451" t="s">
        <v>15873</v>
      </c>
      <c r="N5451">
        <v>2.489166666</v>
      </c>
      <c r="O5451">
        <v>0</v>
      </c>
      <c r="P5451">
        <v>166</v>
      </c>
      <c r="Q5451">
        <v>0</v>
      </c>
      <c r="R5451">
        <v>0</v>
      </c>
      <c r="S5451">
        <v>4</v>
      </c>
      <c r="T5451">
        <v>49</v>
      </c>
      <c r="U5451">
        <v>1</v>
      </c>
      <c r="V5451">
        <v>1</v>
      </c>
      <c r="W5451">
        <v>0</v>
      </c>
      <c r="X5451">
        <v>112.81805097011522</v>
      </c>
      <c r="Y5451">
        <v>0</v>
      </c>
      <c r="Z5451">
        <v>0</v>
      </c>
      <c r="AA5451">
        <v>88.760312140427317</v>
      </c>
      <c r="AB5451">
        <v>71.30973659433387</v>
      </c>
      <c r="AC5451">
        <v>11.700884820644252</v>
      </c>
      <c r="AD5451">
        <v>31.635833005064477</v>
      </c>
      <c r="AE5451">
        <v>316.22481753058514</v>
      </c>
    </row>
    <row r="5452" spans="1:31" x14ac:dyDescent="0.25">
      <c r="A5452">
        <v>2374021</v>
      </c>
      <c r="B5452">
        <v>1</v>
      </c>
      <c r="C5452" t="s">
        <v>80</v>
      </c>
      <c r="D5452" t="s">
        <v>83</v>
      </c>
      <c r="E5452" t="s">
        <v>1397</v>
      </c>
      <c r="F5452" t="s">
        <v>15874</v>
      </c>
      <c r="G5452" t="s">
        <v>13360</v>
      </c>
      <c r="H5452" t="s">
        <v>293</v>
      </c>
      <c r="I5452" t="s">
        <v>136</v>
      </c>
      <c r="J5452" t="s">
        <v>137</v>
      </c>
      <c r="K5452" t="s">
        <v>294</v>
      </c>
      <c r="L5452" t="s">
        <v>15875</v>
      </c>
      <c r="M5452" t="s">
        <v>15876</v>
      </c>
      <c r="N5452">
        <v>1.486111111</v>
      </c>
      <c r="O5452">
        <v>0</v>
      </c>
      <c r="P5452">
        <v>2</v>
      </c>
      <c r="Q5452">
        <v>0</v>
      </c>
      <c r="R5452">
        <v>1</v>
      </c>
      <c r="S5452">
        <v>0</v>
      </c>
      <c r="T5452">
        <v>19</v>
      </c>
      <c r="U5452">
        <v>0</v>
      </c>
      <c r="V5452">
        <v>0</v>
      </c>
      <c r="W5452">
        <v>0</v>
      </c>
      <c r="X5452">
        <v>0.65086706027435004</v>
      </c>
      <c r="Y5452">
        <v>0</v>
      </c>
      <c r="Z5452">
        <v>0</v>
      </c>
      <c r="AA5452">
        <v>0</v>
      </c>
      <c r="AB5452">
        <v>62.72086767438023</v>
      </c>
      <c r="AC5452">
        <v>0</v>
      </c>
      <c r="AD5452">
        <v>0</v>
      </c>
      <c r="AE5452">
        <v>63.371734734654581</v>
      </c>
    </row>
    <row r="5453" spans="1:31" x14ac:dyDescent="0.25">
      <c r="A5453">
        <v>2374035</v>
      </c>
      <c r="B5453">
        <v>1</v>
      </c>
      <c r="C5453" t="s">
        <v>80</v>
      </c>
      <c r="D5453" t="s">
        <v>83</v>
      </c>
      <c r="E5453" t="s">
        <v>1397</v>
      </c>
      <c r="F5453" t="s">
        <v>15877</v>
      </c>
      <c r="G5453" t="s">
        <v>292</v>
      </c>
      <c r="H5453" t="s">
        <v>293</v>
      </c>
      <c r="I5453" t="s">
        <v>136</v>
      </c>
      <c r="J5453" t="s">
        <v>137</v>
      </c>
      <c r="K5453" t="s">
        <v>294</v>
      </c>
      <c r="L5453" t="s">
        <v>15878</v>
      </c>
      <c r="M5453" t="s">
        <v>15879</v>
      </c>
      <c r="N5453">
        <v>6.1711111110000001</v>
      </c>
      <c r="O5453">
        <v>1</v>
      </c>
      <c r="P5453">
        <v>954</v>
      </c>
      <c r="Q5453">
        <v>0</v>
      </c>
      <c r="R5453">
        <v>11</v>
      </c>
      <c r="S5453">
        <v>8</v>
      </c>
      <c r="T5453">
        <v>81</v>
      </c>
      <c r="U5453">
        <v>2</v>
      </c>
      <c r="V5453">
        <v>5</v>
      </c>
      <c r="W5453">
        <v>1.6679652668453</v>
      </c>
      <c r="X5453">
        <v>1646.2403286785941</v>
      </c>
      <c r="Y5453">
        <v>0</v>
      </c>
      <c r="Z5453">
        <v>91.005962253534975</v>
      </c>
      <c r="AA5453">
        <v>255.83852413338195</v>
      </c>
      <c r="AB5453">
        <v>549.94596594135612</v>
      </c>
      <c r="AC5453">
        <v>69.89096378736501</v>
      </c>
      <c r="AD5453">
        <v>212.00124218804334</v>
      </c>
      <c r="AE5453">
        <v>2826.5909522491206</v>
      </c>
    </row>
    <row r="5454" spans="1:31" x14ac:dyDescent="0.25">
      <c r="A5454">
        <v>2374392</v>
      </c>
      <c r="B5454">
        <v>1</v>
      </c>
      <c r="C5454" t="s">
        <v>80</v>
      </c>
      <c r="D5454" t="s">
        <v>90</v>
      </c>
      <c r="E5454" t="s">
        <v>1397</v>
      </c>
      <c r="F5454" t="s">
        <v>15880</v>
      </c>
      <c r="G5454" t="s">
        <v>292</v>
      </c>
      <c r="H5454" t="s">
        <v>293</v>
      </c>
      <c r="I5454" t="s">
        <v>136</v>
      </c>
      <c r="J5454" t="s">
        <v>137</v>
      </c>
      <c r="K5454" t="s">
        <v>294</v>
      </c>
      <c r="L5454" t="s">
        <v>15881</v>
      </c>
      <c r="M5454" t="s">
        <v>15882</v>
      </c>
      <c r="N5454">
        <v>5.6669444440000003</v>
      </c>
      <c r="O5454">
        <v>0</v>
      </c>
      <c r="P5454">
        <v>9161</v>
      </c>
      <c r="Q5454">
        <v>0</v>
      </c>
      <c r="R5454">
        <v>0</v>
      </c>
      <c r="S5454">
        <v>2</v>
      </c>
      <c r="T5454">
        <v>757</v>
      </c>
      <c r="U5454">
        <v>0</v>
      </c>
      <c r="V5454">
        <v>5</v>
      </c>
      <c r="W5454">
        <v>0</v>
      </c>
      <c r="X5454">
        <v>12339.102364637652</v>
      </c>
      <c r="Y5454">
        <v>0</v>
      </c>
      <c r="Z5454">
        <v>0</v>
      </c>
      <c r="AA5454">
        <v>438.64983623711464</v>
      </c>
      <c r="AB5454">
        <v>4688.9043606948999</v>
      </c>
      <c r="AC5454">
        <v>0</v>
      </c>
      <c r="AD5454">
        <v>417.63601180169172</v>
      </c>
      <c r="AE5454">
        <v>17884.29257337136</v>
      </c>
    </row>
    <row r="5455" spans="1:31" x14ac:dyDescent="0.25">
      <c r="A5455">
        <v>2375162</v>
      </c>
      <c r="B5455">
        <v>1</v>
      </c>
      <c r="C5455" t="s">
        <v>80</v>
      </c>
      <c r="D5455" t="s">
        <v>90</v>
      </c>
      <c r="E5455" t="s">
        <v>1490</v>
      </c>
      <c r="F5455" t="s">
        <v>15883</v>
      </c>
      <c r="G5455" t="s">
        <v>292</v>
      </c>
      <c r="H5455" t="s">
        <v>293</v>
      </c>
      <c r="I5455" t="s">
        <v>136</v>
      </c>
      <c r="J5455" t="s">
        <v>137</v>
      </c>
      <c r="K5455" t="s">
        <v>294</v>
      </c>
      <c r="L5455" t="s">
        <v>15884</v>
      </c>
      <c r="M5455" t="s">
        <v>15885</v>
      </c>
      <c r="N5455">
        <v>4.7011111110000003</v>
      </c>
      <c r="O5455">
        <v>0</v>
      </c>
      <c r="P5455">
        <v>9985</v>
      </c>
      <c r="Q5455">
        <v>0</v>
      </c>
      <c r="R5455">
        <v>0</v>
      </c>
      <c r="S5455">
        <v>1</v>
      </c>
      <c r="T5455">
        <v>1149</v>
      </c>
      <c r="U5455">
        <v>0</v>
      </c>
      <c r="V5455">
        <v>6</v>
      </c>
      <c r="W5455">
        <v>0</v>
      </c>
      <c r="X5455">
        <v>11557.930808153551</v>
      </c>
      <c r="Y5455">
        <v>0</v>
      </c>
      <c r="Z5455">
        <v>0</v>
      </c>
      <c r="AA5455">
        <v>847.32176203643996</v>
      </c>
      <c r="AB5455">
        <v>6487.0106788017101</v>
      </c>
      <c r="AC5455">
        <v>0</v>
      </c>
      <c r="AD5455">
        <v>616.80071128057216</v>
      </c>
      <c r="AE5455">
        <v>19509.063960272273</v>
      </c>
    </row>
    <row r="5456" spans="1:31" x14ac:dyDescent="0.25">
      <c r="A5456">
        <v>2375340</v>
      </c>
      <c r="B5456">
        <v>1</v>
      </c>
      <c r="C5456" t="s">
        <v>80</v>
      </c>
      <c r="D5456" t="s">
        <v>82</v>
      </c>
      <c r="E5456" t="s">
        <v>290</v>
      </c>
      <c r="F5456" t="s">
        <v>15886</v>
      </c>
      <c r="G5456" t="s">
        <v>292</v>
      </c>
      <c r="H5456" t="s">
        <v>293</v>
      </c>
      <c r="I5456" t="s">
        <v>136</v>
      </c>
      <c r="J5456" t="s">
        <v>137</v>
      </c>
      <c r="K5456" t="s">
        <v>294</v>
      </c>
      <c r="L5456" t="s">
        <v>15887</v>
      </c>
      <c r="M5456" t="s">
        <v>15888</v>
      </c>
      <c r="N5456">
        <v>5.8966666659999998</v>
      </c>
      <c r="O5456">
        <v>14</v>
      </c>
      <c r="P5456">
        <v>16705</v>
      </c>
      <c r="Q5456">
        <v>0</v>
      </c>
      <c r="R5456">
        <v>0</v>
      </c>
      <c r="S5456">
        <v>5</v>
      </c>
      <c r="T5456">
        <v>2309</v>
      </c>
      <c r="U5456">
        <v>0</v>
      </c>
      <c r="V5456">
        <v>5</v>
      </c>
      <c r="W5456">
        <v>18.179043911602097</v>
      </c>
      <c r="X5456">
        <v>22416.30037781116</v>
      </c>
      <c r="Y5456">
        <v>0</v>
      </c>
      <c r="Z5456">
        <v>0</v>
      </c>
      <c r="AA5456">
        <v>5433.5740463174898</v>
      </c>
      <c r="AB5456">
        <v>16610.759297490215</v>
      </c>
      <c r="AC5456">
        <v>0</v>
      </c>
      <c r="AD5456">
        <v>1152.2668203987287</v>
      </c>
      <c r="AE5456">
        <v>45631.07958592919</v>
      </c>
    </row>
    <row r="5457" spans="1:31" x14ac:dyDescent="0.25">
      <c r="A5457">
        <v>2375675</v>
      </c>
      <c r="B5457">
        <v>1</v>
      </c>
      <c r="C5457" t="s">
        <v>80</v>
      </c>
      <c r="D5457" t="s">
        <v>83</v>
      </c>
      <c r="E5457" t="s">
        <v>1397</v>
      </c>
      <c r="F5457" t="s">
        <v>15889</v>
      </c>
      <c r="G5457" t="s">
        <v>353</v>
      </c>
      <c r="H5457" t="s">
        <v>293</v>
      </c>
      <c r="I5457" t="s">
        <v>136</v>
      </c>
      <c r="J5457" t="s">
        <v>137</v>
      </c>
      <c r="K5457" t="s">
        <v>294</v>
      </c>
      <c r="L5457" t="s">
        <v>15890</v>
      </c>
      <c r="M5457" t="s">
        <v>15891</v>
      </c>
      <c r="N5457">
        <v>0.64555555499999995</v>
      </c>
      <c r="O5457">
        <v>0</v>
      </c>
      <c r="P5457">
        <v>0</v>
      </c>
      <c r="Q5457">
        <v>0</v>
      </c>
      <c r="R5457">
        <v>0</v>
      </c>
      <c r="S5457">
        <v>1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290.02771904399998</v>
      </c>
      <c r="AB5457">
        <v>0</v>
      </c>
      <c r="AC5457">
        <v>0</v>
      </c>
      <c r="AD5457">
        <v>0</v>
      </c>
      <c r="AE5457">
        <v>290.02771904399998</v>
      </c>
    </row>
    <row r="5458" spans="1:31" x14ac:dyDescent="0.25">
      <c r="A5458">
        <v>2374569</v>
      </c>
      <c r="B5458">
        <v>1</v>
      </c>
      <c r="C5458" t="s">
        <v>80</v>
      </c>
      <c r="D5458" t="s">
        <v>90</v>
      </c>
      <c r="E5458" t="s">
        <v>1397</v>
      </c>
      <c r="F5458" t="s">
        <v>15892</v>
      </c>
      <c r="G5458" t="s">
        <v>292</v>
      </c>
      <c r="H5458" t="s">
        <v>293</v>
      </c>
      <c r="I5458" t="s">
        <v>136</v>
      </c>
      <c r="J5458" t="s">
        <v>137</v>
      </c>
      <c r="K5458" t="s">
        <v>294</v>
      </c>
      <c r="L5458" t="s">
        <v>15893</v>
      </c>
      <c r="M5458" t="s">
        <v>15894</v>
      </c>
      <c r="N5458">
        <v>4.863611111</v>
      </c>
      <c r="O5458">
        <v>0</v>
      </c>
      <c r="P5458">
        <v>659</v>
      </c>
      <c r="Q5458">
        <v>0</v>
      </c>
      <c r="R5458">
        <v>0</v>
      </c>
      <c r="S5458">
        <v>0</v>
      </c>
      <c r="T5458">
        <v>22</v>
      </c>
      <c r="U5458">
        <v>0</v>
      </c>
      <c r="V5458">
        <v>0</v>
      </c>
      <c r="W5458">
        <v>0</v>
      </c>
      <c r="X5458">
        <v>819.64009908724472</v>
      </c>
      <c r="Y5458">
        <v>0</v>
      </c>
      <c r="Z5458">
        <v>0</v>
      </c>
      <c r="AA5458">
        <v>0</v>
      </c>
      <c r="AB5458">
        <v>53.729192168960601</v>
      </c>
      <c r="AC5458">
        <v>0</v>
      </c>
      <c r="AD5458">
        <v>0</v>
      </c>
      <c r="AE5458">
        <v>873.36929125620532</v>
      </c>
    </row>
    <row r="5459" spans="1:31" x14ac:dyDescent="0.25">
      <c r="A5459">
        <v>2375742</v>
      </c>
      <c r="B5459">
        <v>1</v>
      </c>
      <c r="C5459" t="s">
        <v>80</v>
      </c>
      <c r="D5459" t="s">
        <v>90</v>
      </c>
      <c r="E5459" t="s">
        <v>1397</v>
      </c>
      <c r="F5459" t="s">
        <v>15895</v>
      </c>
      <c r="G5459" t="s">
        <v>292</v>
      </c>
      <c r="H5459" t="s">
        <v>293</v>
      </c>
      <c r="I5459" t="s">
        <v>136</v>
      </c>
      <c r="J5459" t="s">
        <v>137</v>
      </c>
      <c r="K5459" t="s">
        <v>294</v>
      </c>
      <c r="L5459" t="s">
        <v>15896</v>
      </c>
      <c r="M5459" t="s">
        <v>15897</v>
      </c>
      <c r="N5459">
        <v>5.239166666</v>
      </c>
      <c r="O5459">
        <v>0</v>
      </c>
      <c r="P5459">
        <v>215</v>
      </c>
      <c r="Q5459">
        <v>0</v>
      </c>
      <c r="R5459">
        <v>0</v>
      </c>
      <c r="S5459">
        <v>0</v>
      </c>
      <c r="T5459">
        <v>56</v>
      </c>
      <c r="U5459">
        <v>0</v>
      </c>
      <c r="V5459">
        <v>0</v>
      </c>
      <c r="W5459">
        <v>0</v>
      </c>
      <c r="X5459">
        <v>216.6847573004309</v>
      </c>
      <c r="Y5459">
        <v>0</v>
      </c>
      <c r="Z5459">
        <v>0</v>
      </c>
      <c r="AA5459">
        <v>0</v>
      </c>
      <c r="AB5459">
        <v>304.34696815421927</v>
      </c>
      <c r="AC5459">
        <v>0</v>
      </c>
      <c r="AD5459">
        <v>0</v>
      </c>
      <c r="AE5459">
        <v>521.0317254546502</v>
      </c>
    </row>
    <row r="5460" spans="1:31" x14ac:dyDescent="0.25">
      <c r="A5460">
        <v>2376670</v>
      </c>
      <c r="B5460">
        <v>1</v>
      </c>
      <c r="C5460" t="s">
        <v>80</v>
      </c>
      <c r="D5460" t="s">
        <v>110</v>
      </c>
      <c r="E5460" t="s">
        <v>1397</v>
      </c>
      <c r="F5460" t="s">
        <v>15898</v>
      </c>
      <c r="G5460" t="s">
        <v>1006</v>
      </c>
      <c r="H5460" t="s">
        <v>293</v>
      </c>
      <c r="I5460" t="s">
        <v>136</v>
      </c>
      <c r="J5460" t="s">
        <v>137</v>
      </c>
      <c r="K5460" t="s">
        <v>294</v>
      </c>
      <c r="L5460" t="s">
        <v>15899</v>
      </c>
      <c r="M5460" t="s">
        <v>15900</v>
      </c>
      <c r="N5460">
        <v>0.37333333299999999</v>
      </c>
      <c r="O5460">
        <v>0</v>
      </c>
      <c r="P5460">
        <v>6178</v>
      </c>
      <c r="Q5460">
        <v>0</v>
      </c>
      <c r="R5460">
        <v>0</v>
      </c>
      <c r="S5460">
        <v>0</v>
      </c>
      <c r="T5460">
        <v>317</v>
      </c>
      <c r="U5460">
        <v>0</v>
      </c>
      <c r="V5460">
        <v>1</v>
      </c>
      <c r="W5460">
        <v>0</v>
      </c>
      <c r="X5460">
        <v>632.63002659776589</v>
      </c>
      <c r="Y5460">
        <v>0</v>
      </c>
      <c r="Z5460">
        <v>0</v>
      </c>
      <c r="AA5460">
        <v>0</v>
      </c>
      <c r="AB5460">
        <v>100.08247402002088</v>
      </c>
      <c r="AC5460">
        <v>0</v>
      </c>
      <c r="AD5460">
        <v>4.9229580288000001E-2</v>
      </c>
      <c r="AE5460">
        <v>732.76173019807482</v>
      </c>
    </row>
    <row r="5461" spans="1:31" x14ac:dyDescent="0.25">
      <c r="A5461">
        <v>2375891</v>
      </c>
      <c r="B5461">
        <v>1</v>
      </c>
      <c r="C5461" t="s">
        <v>80</v>
      </c>
      <c r="D5461" t="s">
        <v>82</v>
      </c>
      <c r="E5461" t="s">
        <v>1397</v>
      </c>
      <c r="F5461" t="s">
        <v>15901</v>
      </c>
      <c r="G5461" t="s">
        <v>292</v>
      </c>
      <c r="H5461" t="s">
        <v>293</v>
      </c>
      <c r="I5461" t="s">
        <v>136</v>
      </c>
      <c r="J5461" t="s">
        <v>137</v>
      </c>
      <c r="K5461" t="s">
        <v>294</v>
      </c>
      <c r="L5461" t="s">
        <v>15902</v>
      </c>
      <c r="M5461" t="s">
        <v>15903</v>
      </c>
      <c r="N5461">
        <v>5.966111111</v>
      </c>
      <c r="O5461">
        <v>1</v>
      </c>
      <c r="P5461">
        <v>10846</v>
      </c>
      <c r="Q5461">
        <v>0</v>
      </c>
      <c r="R5461">
        <v>97</v>
      </c>
      <c r="S5461">
        <v>7</v>
      </c>
      <c r="T5461">
        <v>1404</v>
      </c>
      <c r="U5461">
        <v>1</v>
      </c>
      <c r="V5461">
        <v>3</v>
      </c>
      <c r="W5461">
        <v>44.642281314562496</v>
      </c>
      <c r="X5461">
        <v>17362.674586771063</v>
      </c>
      <c r="Y5461">
        <v>0</v>
      </c>
      <c r="Z5461">
        <v>528.46982185119771</v>
      </c>
      <c r="AA5461">
        <v>1853.2239375079605</v>
      </c>
      <c r="AB5461">
        <v>11074.469112083896</v>
      </c>
      <c r="AC5461">
        <v>2730.8704812389001</v>
      </c>
      <c r="AD5461">
        <v>202.72485899101528</v>
      </c>
      <c r="AE5461">
        <v>33797.075079758593</v>
      </c>
    </row>
    <row r="5462" spans="1:31" x14ac:dyDescent="0.25">
      <c r="A5462">
        <v>2376678</v>
      </c>
      <c r="B5462">
        <v>1</v>
      </c>
      <c r="C5462" t="s">
        <v>80</v>
      </c>
      <c r="D5462" t="s">
        <v>86</v>
      </c>
      <c r="E5462" t="s">
        <v>1397</v>
      </c>
      <c r="F5462" t="s">
        <v>15904</v>
      </c>
      <c r="G5462" t="s">
        <v>1006</v>
      </c>
      <c r="H5462" t="s">
        <v>293</v>
      </c>
      <c r="I5462" t="s">
        <v>136</v>
      </c>
      <c r="J5462" t="s">
        <v>137</v>
      </c>
      <c r="K5462" t="s">
        <v>294</v>
      </c>
      <c r="L5462" t="s">
        <v>15905</v>
      </c>
      <c r="M5462" t="s">
        <v>15906</v>
      </c>
      <c r="N5462">
        <v>0.26472222200000001</v>
      </c>
      <c r="O5462">
        <v>0</v>
      </c>
      <c r="P5462">
        <v>645</v>
      </c>
      <c r="Q5462">
        <v>0</v>
      </c>
      <c r="R5462">
        <v>39</v>
      </c>
      <c r="S5462">
        <v>0</v>
      </c>
      <c r="T5462">
        <v>83</v>
      </c>
      <c r="U5462">
        <v>0</v>
      </c>
      <c r="V5462">
        <v>0</v>
      </c>
      <c r="W5462">
        <v>0</v>
      </c>
      <c r="X5462">
        <v>95.525104063946088</v>
      </c>
      <c r="Y5462">
        <v>0</v>
      </c>
      <c r="Z5462">
        <v>3.4172736843440759</v>
      </c>
      <c r="AA5462">
        <v>0</v>
      </c>
      <c r="AB5462">
        <v>33.848080255530569</v>
      </c>
      <c r="AC5462">
        <v>0</v>
      </c>
      <c r="AD5462">
        <v>0</v>
      </c>
      <c r="AE5462">
        <v>132.79045800382073</v>
      </c>
    </row>
    <row r="5463" spans="1:31" x14ac:dyDescent="0.25">
      <c r="A5463">
        <v>2376144</v>
      </c>
      <c r="B5463">
        <v>1</v>
      </c>
      <c r="C5463" t="s">
        <v>80</v>
      </c>
      <c r="D5463" t="s">
        <v>82</v>
      </c>
      <c r="E5463" t="s">
        <v>1397</v>
      </c>
      <c r="F5463" t="s">
        <v>15907</v>
      </c>
      <c r="G5463" t="s">
        <v>1006</v>
      </c>
      <c r="H5463" t="s">
        <v>293</v>
      </c>
      <c r="I5463" t="s">
        <v>1348</v>
      </c>
      <c r="J5463" t="s">
        <v>137</v>
      </c>
      <c r="K5463" t="s">
        <v>294</v>
      </c>
      <c r="L5463" t="s">
        <v>15908</v>
      </c>
      <c r="M5463" t="s">
        <v>15909</v>
      </c>
      <c r="N5463">
        <v>2.3055554999999998E-2</v>
      </c>
      <c r="O5463">
        <v>0</v>
      </c>
      <c r="P5463">
        <v>0</v>
      </c>
      <c r="Q5463">
        <v>0</v>
      </c>
      <c r="R5463">
        <v>0</v>
      </c>
      <c r="S5463">
        <v>3</v>
      </c>
      <c r="T5463">
        <v>6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10.368423561107425</v>
      </c>
      <c r="AB5463">
        <v>1.29107750733225</v>
      </c>
      <c r="AC5463">
        <v>0</v>
      </c>
      <c r="AD5463">
        <v>0</v>
      </c>
      <c r="AE5463">
        <v>11.659501068439676</v>
      </c>
    </row>
    <row r="5464" spans="1:31" x14ac:dyDescent="0.25">
      <c r="A5464">
        <v>2376187</v>
      </c>
      <c r="B5464">
        <v>1</v>
      </c>
      <c r="C5464" t="s">
        <v>80</v>
      </c>
      <c r="D5464" t="s">
        <v>90</v>
      </c>
      <c r="E5464" t="s">
        <v>290</v>
      </c>
      <c r="F5464" t="s">
        <v>15910</v>
      </c>
      <c r="G5464" t="s">
        <v>292</v>
      </c>
      <c r="H5464" t="s">
        <v>293</v>
      </c>
      <c r="I5464" t="s">
        <v>136</v>
      </c>
      <c r="J5464" t="s">
        <v>137</v>
      </c>
      <c r="K5464" t="s">
        <v>294</v>
      </c>
      <c r="L5464" t="s">
        <v>15911</v>
      </c>
      <c r="M5464" t="s">
        <v>15912</v>
      </c>
      <c r="N5464">
        <v>4.960555555</v>
      </c>
      <c r="O5464">
        <v>0</v>
      </c>
      <c r="P5464">
        <v>1705</v>
      </c>
      <c r="Q5464">
        <v>0</v>
      </c>
      <c r="R5464">
        <v>0</v>
      </c>
      <c r="S5464">
        <v>0</v>
      </c>
      <c r="T5464">
        <v>15</v>
      </c>
      <c r="U5464">
        <v>0</v>
      </c>
      <c r="V5464">
        <v>0</v>
      </c>
      <c r="W5464">
        <v>0</v>
      </c>
      <c r="X5464">
        <v>2074.2035913557183</v>
      </c>
      <c r="Y5464">
        <v>0</v>
      </c>
      <c r="Z5464">
        <v>0</v>
      </c>
      <c r="AA5464">
        <v>0</v>
      </c>
      <c r="AB5464">
        <v>184.83379564642428</v>
      </c>
      <c r="AC5464">
        <v>0</v>
      </c>
      <c r="AD5464">
        <v>0</v>
      </c>
      <c r="AE5464">
        <v>2259.0373870021426</v>
      </c>
    </row>
    <row r="5465" spans="1:31" x14ac:dyDescent="0.25">
      <c r="A5465">
        <v>2376342</v>
      </c>
      <c r="B5465">
        <v>1</v>
      </c>
      <c r="C5465" t="s">
        <v>80</v>
      </c>
      <c r="D5465" t="s">
        <v>84</v>
      </c>
      <c r="E5465" t="s">
        <v>1397</v>
      </c>
      <c r="F5465" t="s">
        <v>15913</v>
      </c>
      <c r="G5465" t="s">
        <v>353</v>
      </c>
      <c r="H5465" t="s">
        <v>293</v>
      </c>
      <c r="I5465" t="s">
        <v>136</v>
      </c>
      <c r="J5465" t="s">
        <v>137</v>
      </c>
      <c r="K5465" t="s">
        <v>294</v>
      </c>
      <c r="L5465" t="s">
        <v>15914</v>
      </c>
      <c r="M5465" t="s">
        <v>15915</v>
      </c>
      <c r="N5465">
        <v>2.3147222219999999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1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</row>
    <row r="5466" spans="1:31" x14ac:dyDescent="0.25">
      <c r="A5466">
        <v>2376375</v>
      </c>
      <c r="B5466">
        <v>1</v>
      </c>
      <c r="C5466" t="s">
        <v>80</v>
      </c>
      <c r="D5466" t="s">
        <v>111</v>
      </c>
      <c r="E5466" t="s">
        <v>1397</v>
      </c>
      <c r="F5466" t="s">
        <v>15916</v>
      </c>
      <c r="G5466" t="s">
        <v>292</v>
      </c>
      <c r="H5466" t="s">
        <v>293</v>
      </c>
      <c r="I5466" t="s">
        <v>136</v>
      </c>
      <c r="J5466" t="s">
        <v>137</v>
      </c>
      <c r="K5466" t="s">
        <v>294</v>
      </c>
      <c r="L5466" t="s">
        <v>15917</v>
      </c>
      <c r="M5466" t="s">
        <v>15918</v>
      </c>
      <c r="N5466">
        <v>4.8555555549999996</v>
      </c>
      <c r="O5466">
        <v>0</v>
      </c>
      <c r="P5466">
        <v>13207</v>
      </c>
      <c r="Q5466">
        <v>0</v>
      </c>
      <c r="R5466">
        <v>7</v>
      </c>
      <c r="S5466">
        <v>9</v>
      </c>
      <c r="T5466">
        <v>1570</v>
      </c>
      <c r="U5466">
        <v>3</v>
      </c>
      <c r="V5466">
        <v>6</v>
      </c>
      <c r="W5466">
        <v>0</v>
      </c>
      <c r="X5466">
        <v>18354.900606018597</v>
      </c>
      <c r="Y5466">
        <v>0</v>
      </c>
      <c r="Z5466">
        <v>37.237343155151137</v>
      </c>
      <c r="AA5466">
        <v>13137.570000686515</v>
      </c>
      <c r="AB5466">
        <v>11425.10151695971</v>
      </c>
      <c r="AC5466">
        <v>1041.5308949337586</v>
      </c>
      <c r="AD5466">
        <v>301.09367061749816</v>
      </c>
      <c r="AE5466">
        <v>44297.434032371224</v>
      </c>
    </row>
    <row r="5467" spans="1:31" x14ac:dyDescent="0.25">
      <c r="A5467">
        <v>2376726</v>
      </c>
      <c r="B5467">
        <v>1</v>
      </c>
      <c r="C5467" t="s">
        <v>80</v>
      </c>
      <c r="D5467" t="s">
        <v>90</v>
      </c>
      <c r="E5467" t="s">
        <v>1490</v>
      </c>
      <c r="F5467" t="s">
        <v>15919</v>
      </c>
      <c r="G5467" t="s">
        <v>292</v>
      </c>
      <c r="H5467" t="s">
        <v>293</v>
      </c>
      <c r="I5467" t="s">
        <v>136</v>
      </c>
      <c r="J5467" t="s">
        <v>137</v>
      </c>
      <c r="K5467" t="s">
        <v>294</v>
      </c>
      <c r="L5467" t="s">
        <v>15920</v>
      </c>
      <c r="M5467" t="s">
        <v>15921</v>
      </c>
      <c r="N5467">
        <v>5.62</v>
      </c>
      <c r="O5467">
        <v>0</v>
      </c>
      <c r="P5467">
        <v>1596</v>
      </c>
      <c r="Q5467">
        <v>0</v>
      </c>
      <c r="R5467">
        <v>0</v>
      </c>
      <c r="S5467">
        <v>0</v>
      </c>
      <c r="T5467">
        <v>338</v>
      </c>
      <c r="U5467">
        <v>0</v>
      </c>
      <c r="V5467">
        <v>0</v>
      </c>
      <c r="W5467">
        <v>0</v>
      </c>
      <c r="X5467">
        <v>2159.1585189760453</v>
      </c>
      <c r="Y5467">
        <v>0</v>
      </c>
      <c r="Z5467">
        <v>0</v>
      </c>
      <c r="AA5467">
        <v>0</v>
      </c>
      <c r="AB5467">
        <v>3764.0386245850364</v>
      </c>
      <c r="AC5467">
        <v>0</v>
      </c>
      <c r="AD5467">
        <v>0</v>
      </c>
      <c r="AE5467">
        <v>5923.1971435610812</v>
      </c>
    </row>
    <row r="5468" spans="1:31" x14ac:dyDescent="0.25">
      <c r="A5468">
        <v>2380878</v>
      </c>
      <c r="B5468">
        <v>1</v>
      </c>
      <c r="C5468" t="s">
        <v>80</v>
      </c>
      <c r="D5468" t="s">
        <v>96</v>
      </c>
      <c r="E5468" t="s">
        <v>1397</v>
      </c>
      <c r="F5468" t="s">
        <v>15922</v>
      </c>
      <c r="G5468" t="s">
        <v>1495</v>
      </c>
      <c r="H5468" t="s">
        <v>293</v>
      </c>
      <c r="I5468" t="s">
        <v>136</v>
      </c>
      <c r="J5468" t="s">
        <v>137</v>
      </c>
      <c r="K5468" t="s">
        <v>138</v>
      </c>
      <c r="L5468" t="s">
        <v>15923</v>
      </c>
      <c r="M5468" t="s">
        <v>15924</v>
      </c>
      <c r="N5468">
        <v>3.5805555550000001</v>
      </c>
      <c r="O5468">
        <v>3</v>
      </c>
      <c r="P5468">
        <v>44</v>
      </c>
      <c r="Q5468">
        <v>0</v>
      </c>
      <c r="R5468">
        <v>0</v>
      </c>
      <c r="S5468">
        <v>3</v>
      </c>
      <c r="T5468">
        <v>0</v>
      </c>
      <c r="U5468">
        <v>0</v>
      </c>
      <c r="V5468">
        <v>0</v>
      </c>
      <c r="W5468">
        <v>201.74335693264524</v>
      </c>
      <c r="X5468">
        <v>35.469890372495662</v>
      </c>
      <c r="Y5468">
        <v>0</v>
      </c>
      <c r="Z5468">
        <v>0</v>
      </c>
      <c r="AA5468">
        <v>75.594907381328909</v>
      </c>
      <c r="AB5468">
        <v>0</v>
      </c>
      <c r="AC5468">
        <v>0</v>
      </c>
      <c r="AD5468">
        <v>0</v>
      </c>
      <c r="AE5468">
        <v>312.80815468646983</v>
      </c>
    </row>
    <row r="5469" spans="1:31" x14ac:dyDescent="0.25">
      <c r="A5469">
        <v>2380723</v>
      </c>
      <c r="B5469">
        <v>1</v>
      </c>
      <c r="C5469" t="s">
        <v>80</v>
      </c>
      <c r="D5469" t="s">
        <v>96</v>
      </c>
      <c r="E5469" t="s">
        <v>290</v>
      </c>
      <c r="F5469" t="s">
        <v>15925</v>
      </c>
      <c r="G5469" t="s">
        <v>3130</v>
      </c>
      <c r="H5469" t="s">
        <v>293</v>
      </c>
      <c r="I5469" t="s">
        <v>136</v>
      </c>
      <c r="J5469" t="s">
        <v>137</v>
      </c>
      <c r="K5469" t="s">
        <v>138</v>
      </c>
      <c r="L5469" t="s">
        <v>15926</v>
      </c>
      <c r="M5469" t="s">
        <v>15927</v>
      </c>
      <c r="N5469">
        <v>8.0977777769999992</v>
      </c>
      <c r="O5469">
        <v>2</v>
      </c>
      <c r="P5469">
        <v>104</v>
      </c>
      <c r="Q5469">
        <v>3</v>
      </c>
      <c r="R5469">
        <v>0</v>
      </c>
      <c r="S5469">
        <v>7</v>
      </c>
      <c r="T5469">
        <v>1</v>
      </c>
      <c r="U5469">
        <v>0</v>
      </c>
      <c r="V5469">
        <v>0</v>
      </c>
      <c r="W5469">
        <v>21.677829912773465</v>
      </c>
      <c r="X5469">
        <v>215.91064103781406</v>
      </c>
      <c r="Y5469">
        <v>23.814530727267801</v>
      </c>
      <c r="Z5469">
        <v>0</v>
      </c>
      <c r="AA5469">
        <v>865.01964355826874</v>
      </c>
      <c r="AB5469">
        <v>64.161928360516796</v>
      </c>
      <c r="AC5469">
        <v>0</v>
      </c>
      <c r="AD5469">
        <v>0</v>
      </c>
      <c r="AE5469">
        <v>1190.5845735966409</v>
      </c>
    </row>
    <row r="5470" spans="1:31" x14ac:dyDescent="0.25">
      <c r="A5470">
        <v>2384510</v>
      </c>
      <c r="B5470">
        <v>1</v>
      </c>
      <c r="C5470" t="s">
        <v>81</v>
      </c>
      <c r="D5470" t="s">
        <v>115</v>
      </c>
      <c r="E5470" t="s">
        <v>1368</v>
      </c>
      <c r="F5470" t="s">
        <v>15928</v>
      </c>
      <c r="G5470" t="s">
        <v>172</v>
      </c>
      <c r="H5470" t="s">
        <v>293</v>
      </c>
      <c r="I5470" t="s">
        <v>136</v>
      </c>
      <c r="J5470" t="s">
        <v>3</v>
      </c>
      <c r="K5470" t="s">
        <v>138</v>
      </c>
      <c r="L5470" t="s">
        <v>15929</v>
      </c>
      <c r="M5470" t="s">
        <v>15930</v>
      </c>
      <c r="N5470">
        <v>4.7155555549999999</v>
      </c>
      <c r="O5470">
        <v>0</v>
      </c>
      <c r="P5470">
        <v>1180</v>
      </c>
      <c r="Q5470">
        <v>3</v>
      </c>
      <c r="R5470">
        <v>140</v>
      </c>
      <c r="S5470">
        <v>8</v>
      </c>
      <c r="T5470">
        <v>77</v>
      </c>
      <c r="U5470">
        <v>0</v>
      </c>
      <c r="V5470">
        <v>0</v>
      </c>
      <c r="W5470">
        <v>0</v>
      </c>
      <c r="X5470">
        <v>767.90802532583052</v>
      </c>
      <c r="Y5470">
        <v>19.810741798112534</v>
      </c>
      <c r="Z5470">
        <v>451.69802050223961</v>
      </c>
      <c r="AA5470">
        <v>50.24491434720386</v>
      </c>
      <c r="AB5470">
        <v>132.74598833004728</v>
      </c>
      <c r="AC5470">
        <v>0</v>
      </c>
      <c r="AD5470">
        <v>0</v>
      </c>
      <c r="AE5470">
        <v>1422.4076903034338</v>
      </c>
    </row>
    <row r="5471" spans="1:31" x14ac:dyDescent="0.25">
      <c r="A5471">
        <v>2372407</v>
      </c>
      <c r="B5471">
        <v>1</v>
      </c>
      <c r="C5471" t="s">
        <v>81</v>
      </c>
      <c r="D5471" t="s">
        <v>114</v>
      </c>
      <c r="E5471" t="s">
        <v>290</v>
      </c>
      <c r="F5471" t="s">
        <v>15659</v>
      </c>
      <c r="G5471" t="s">
        <v>298</v>
      </c>
      <c r="H5471" t="s">
        <v>293</v>
      </c>
      <c r="I5471" t="s">
        <v>136</v>
      </c>
      <c r="J5471" t="s">
        <v>137</v>
      </c>
      <c r="K5471" t="s">
        <v>138</v>
      </c>
      <c r="L5471" t="s">
        <v>15931</v>
      </c>
      <c r="M5471" t="s">
        <v>15932</v>
      </c>
      <c r="N5471">
        <v>5.8611111E-2</v>
      </c>
      <c r="O5471">
        <v>0</v>
      </c>
      <c r="P5471">
        <v>771</v>
      </c>
      <c r="Q5471">
        <v>1</v>
      </c>
      <c r="R5471">
        <v>19</v>
      </c>
      <c r="S5471">
        <v>8</v>
      </c>
      <c r="T5471">
        <v>81</v>
      </c>
      <c r="U5471">
        <v>1</v>
      </c>
      <c r="V5471">
        <v>0</v>
      </c>
      <c r="W5471">
        <v>0</v>
      </c>
      <c r="X5471">
        <v>4.0699000154767679</v>
      </c>
      <c r="Y5471">
        <v>1.7468915601200001E-2</v>
      </c>
      <c r="Z5471">
        <v>0.19393132505955274</v>
      </c>
      <c r="AA5471">
        <v>0.79098621703476679</v>
      </c>
      <c r="AB5471">
        <v>0.78487928858565847</v>
      </c>
      <c r="AC5471">
        <v>4.1929947249712223</v>
      </c>
      <c r="AD5471">
        <v>0</v>
      </c>
      <c r="AE5471">
        <v>10.050160486729169</v>
      </c>
    </row>
    <row r="5472" spans="1:31" x14ac:dyDescent="0.25">
      <c r="A5472">
        <v>2372454</v>
      </c>
      <c r="B5472">
        <v>1</v>
      </c>
      <c r="C5472" t="s">
        <v>81</v>
      </c>
      <c r="D5472" t="s">
        <v>118</v>
      </c>
      <c r="E5472" t="s">
        <v>1397</v>
      </c>
      <c r="F5472" t="s">
        <v>15933</v>
      </c>
      <c r="G5472" t="s">
        <v>1495</v>
      </c>
      <c r="H5472" t="s">
        <v>293</v>
      </c>
      <c r="I5472" t="s">
        <v>136</v>
      </c>
      <c r="J5472" t="s">
        <v>137</v>
      </c>
      <c r="K5472" t="s">
        <v>138</v>
      </c>
      <c r="L5472" t="s">
        <v>15934</v>
      </c>
      <c r="M5472" t="s">
        <v>15935</v>
      </c>
      <c r="N5472">
        <v>1.7024999999999999</v>
      </c>
      <c r="O5472">
        <v>18</v>
      </c>
      <c r="P5472">
        <v>555</v>
      </c>
      <c r="Q5472">
        <v>1</v>
      </c>
      <c r="R5472">
        <v>13</v>
      </c>
      <c r="S5472">
        <v>5</v>
      </c>
      <c r="T5472">
        <v>33</v>
      </c>
      <c r="U5472">
        <v>0</v>
      </c>
      <c r="V5472">
        <v>0</v>
      </c>
      <c r="W5472">
        <v>12.546336526108373</v>
      </c>
      <c r="X5472">
        <v>165.24016967253465</v>
      </c>
      <c r="Y5472">
        <v>14.489192186054801</v>
      </c>
      <c r="Z5472">
        <v>49.429761376505674</v>
      </c>
      <c r="AA5472">
        <v>51.847442513458155</v>
      </c>
      <c r="AB5472">
        <v>57.301786023305354</v>
      </c>
      <c r="AC5472">
        <v>0</v>
      </c>
      <c r="AD5472">
        <v>0</v>
      </c>
      <c r="AE5472">
        <v>350.85468829796696</v>
      </c>
    </row>
    <row r="5473" spans="1:31" x14ac:dyDescent="0.25">
      <c r="A5473">
        <v>2372456</v>
      </c>
      <c r="B5473">
        <v>1</v>
      </c>
      <c r="C5473" t="s">
        <v>81</v>
      </c>
      <c r="D5473" t="s">
        <v>122</v>
      </c>
      <c r="E5473" t="s">
        <v>1397</v>
      </c>
      <c r="F5473" t="s">
        <v>15936</v>
      </c>
      <c r="G5473" t="s">
        <v>1495</v>
      </c>
      <c r="H5473" t="s">
        <v>293</v>
      </c>
      <c r="I5473" t="s">
        <v>136</v>
      </c>
      <c r="J5473" t="s">
        <v>137</v>
      </c>
      <c r="K5473" t="s">
        <v>138</v>
      </c>
      <c r="L5473" t="s">
        <v>15937</v>
      </c>
      <c r="M5473" t="s">
        <v>15938</v>
      </c>
      <c r="N5473">
        <v>4.8952777770000004</v>
      </c>
      <c r="O5473">
        <v>0</v>
      </c>
      <c r="P5473">
        <v>53</v>
      </c>
      <c r="Q5473">
        <v>0</v>
      </c>
      <c r="R5473">
        <v>0</v>
      </c>
      <c r="S5473">
        <v>0</v>
      </c>
      <c r="T5473">
        <v>4</v>
      </c>
      <c r="U5473">
        <v>0</v>
      </c>
      <c r="V5473">
        <v>0</v>
      </c>
      <c r="W5473">
        <v>0</v>
      </c>
      <c r="X5473">
        <v>22.588929303026671</v>
      </c>
      <c r="Y5473">
        <v>0</v>
      </c>
      <c r="Z5473">
        <v>0</v>
      </c>
      <c r="AA5473">
        <v>0</v>
      </c>
      <c r="AB5473">
        <v>19.122201588312496</v>
      </c>
      <c r="AC5473">
        <v>0</v>
      </c>
      <c r="AD5473">
        <v>0</v>
      </c>
      <c r="AE5473">
        <v>41.711130891339167</v>
      </c>
    </row>
    <row r="5474" spans="1:31" x14ac:dyDescent="0.25">
      <c r="A5474">
        <v>2372414</v>
      </c>
      <c r="B5474">
        <v>1</v>
      </c>
      <c r="C5474" t="s">
        <v>81</v>
      </c>
      <c r="D5474" t="s">
        <v>112</v>
      </c>
      <c r="E5474" t="s">
        <v>290</v>
      </c>
      <c r="F5474" t="s">
        <v>7119</v>
      </c>
      <c r="G5474" t="s">
        <v>298</v>
      </c>
      <c r="H5474" t="s">
        <v>293</v>
      </c>
      <c r="I5474" t="s">
        <v>136</v>
      </c>
      <c r="J5474" t="s">
        <v>137</v>
      </c>
      <c r="K5474" t="s">
        <v>138</v>
      </c>
      <c r="L5474" t="s">
        <v>15939</v>
      </c>
      <c r="M5474" t="s">
        <v>15940</v>
      </c>
      <c r="N5474">
        <v>0.78</v>
      </c>
      <c r="O5474">
        <v>8</v>
      </c>
      <c r="P5474">
        <v>4821</v>
      </c>
      <c r="Q5474">
        <v>146</v>
      </c>
      <c r="R5474">
        <v>631</v>
      </c>
      <c r="S5474">
        <v>47</v>
      </c>
      <c r="T5474">
        <v>332</v>
      </c>
      <c r="U5474">
        <v>4</v>
      </c>
      <c r="V5474">
        <v>1</v>
      </c>
      <c r="W5474">
        <v>4.1281067605460002</v>
      </c>
      <c r="X5474">
        <v>580.03791746766672</v>
      </c>
      <c r="Y5474">
        <v>542.31472822867613</v>
      </c>
      <c r="Z5474">
        <v>440.96408638889812</v>
      </c>
      <c r="AA5474">
        <v>168.53936872408192</v>
      </c>
      <c r="AB5474">
        <v>95.698610030997003</v>
      </c>
      <c r="AC5474">
        <v>2.1140340582656001</v>
      </c>
      <c r="AD5474">
        <v>3.828569126200267</v>
      </c>
      <c r="AE5474">
        <v>1837.6254207853317</v>
      </c>
    </row>
    <row r="5475" spans="1:31" x14ac:dyDescent="0.25">
      <c r="A5475">
        <v>2372411</v>
      </c>
      <c r="B5475">
        <v>1</v>
      </c>
      <c r="C5475" t="s">
        <v>81</v>
      </c>
      <c r="D5475" t="s">
        <v>115</v>
      </c>
      <c r="E5475" t="s">
        <v>1397</v>
      </c>
      <c r="F5475" t="s">
        <v>15941</v>
      </c>
      <c r="G5475" t="s">
        <v>3000</v>
      </c>
      <c r="H5475" t="s">
        <v>293</v>
      </c>
      <c r="I5475" t="s">
        <v>136</v>
      </c>
      <c r="J5475" t="s">
        <v>137</v>
      </c>
      <c r="K5475" t="s">
        <v>138</v>
      </c>
      <c r="L5475" t="s">
        <v>15942</v>
      </c>
      <c r="M5475" t="s">
        <v>15943</v>
      </c>
      <c r="N5475">
        <v>1.2852777769999999</v>
      </c>
      <c r="O5475">
        <v>0</v>
      </c>
      <c r="P5475">
        <v>97</v>
      </c>
      <c r="Q5475">
        <v>0</v>
      </c>
      <c r="R5475">
        <v>0</v>
      </c>
      <c r="S5475">
        <v>0</v>
      </c>
      <c r="T5475">
        <v>7</v>
      </c>
      <c r="U5475">
        <v>0</v>
      </c>
      <c r="V5475">
        <v>0</v>
      </c>
      <c r="W5475">
        <v>0</v>
      </c>
      <c r="X5475">
        <v>9.9650284747354458</v>
      </c>
      <c r="Y5475">
        <v>0</v>
      </c>
      <c r="Z5475">
        <v>0</v>
      </c>
      <c r="AA5475">
        <v>0</v>
      </c>
      <c r="AB5475">
        <v>0.55292517039006661</v>
      </c>
      <c r="AC5475">
        <v>0</v>
      </c>
      <c r="AD5475">
        <v>0</v>
      </c>
      <c r="AE5475">
        <v>10.517953645125512</v>
      </c>
    </row>
    <row r="5476" spans="1:31" x14ac:dyDescent="0.25">
      <c r="A5476">
        <v>2372603</v>
      </c>
      <c r="B5476">
        <v>1</v>
      </c>
      <c r="C5476" t="s">
        <v>81</v>
      </c>
      <c r="D5476" t="s">
        <v>112</v>
      </c>
      <c r="E5476" t="s">
        <v>290</v>
      </c>
      <c r="F5476" t="s">
        <v>15944</v>
      </c>
      <c r="G5476" t="s">
        <v>298</v>
      </c>
      <c r="H5476" t="s">
        <v>293</v>
      </c>
      <c r="I5476" t="s">
        <v>136</v>
      </c>
      <c r="J5476" t="s">
        <v>137</v>
      </c>
      <c r="K5476" t="s">
        <v>138</v>
      </c>
      <c r="L5476" t="s">
        <v>15945</v>
      </c>
      <c r="M5476" t="s">
        <v>15946</v>
      </c>
      <c r="N5476">
        <v>0.31333333299999999</v>
      </c>
      <c r="O5476">
        <v>3</v>
      </c>
      <c r="P5476">
        <v>947</v>
      </c>
      <c r="Q5476">
        <v>105</v>
      </c>
      <c r="R5476">
        <v>324</v>
      </c>
      <c r="S5476">
        <v>14</v>
      </c>
      <c r="T5476">
        <v>112</v>
      </c>
      <c r="U5476">
        <v>1</v>
      </c>
      <c r="V5476">
        <v>0</v>
      </c>
      <c r="W5476">
        <v>0.1150648611168</v>
      </c>
      <c r="X5476">
        <v>47.641822342740824</v>
      </c>
      <c r="Y5476">
        <v>86.516720398290019</v>
      </c>
      <c r="Z5476">
        <v>97.698622594428613</v>
      </c>
      <c r="AA5476">
        <v>29.048550265242206</v>
      </c>
      <c r="AB5476">
        <v>36.006375249063183</v>
      </c>
      <c r="AC5476">
        <v>1.0883255546644002</v>
      </c>
      <c r="AD5476">
        <v>0</v>
      </c>
      <c r="AE5476">
        <v>298.11548126554607</v>
      </c>
    </row>
    <row r="5477" spans="1:31" x14ac:dyDescent="0.25">
      <c r="A5477">
        <v>2372663</v>
      </c>
      <c r="B5477">
        <v>1</v>
      </c>
      <c r="C5477" t="s">
        <v>81</v>
      </c>
      <c r="D5477" t="s">
        <v>116</v>
      </c>
      <c r="E5477" t="s">
        <v>1397</v>
      </c>
      <c r="F5477" t="s">
        <v>15947</v>
      </c>
      <c r="G5477" t="s">
        <v>1495</v>
      </c>
      <c r="H5477" t="s">
        <v>293</v>
      </c>
      <c r="I5477" t="s">
        <v>136</v>
      </c>
      <c r="J5477" t="s">
        <v>137</v>
      </c>
      <c r="K5477" t="s">
        <v>138</v>
      </c>
      <c r="L5477" t="s">
        <v>15948</v>
      </c>
      <c r="M5477" t="s">
        <v>15949</v>
      </c>
      <c r="N5477">
        <v>1.7283333329999999</v>
      </c>
      <c r="O5477">
        <v>0</v>
      </c>
      <c r="P5477">
        <v>387</v>
      </c>
      <c r="Q5477">
        <v>185</v>
      </c>
      <c r="R5477">
        <v>44</v>
      </c>
      <c r="S5477">
        <v>8</v>
      </c>
      <c r="T5477">
        <v>43</v>
      </c>
      <c r="U5477">
        <v>0</v>
      </c>
      <c r="V5477">
        <v>0</v>
      </c>
      <c r="W5477">
        <v>0</v>
      </c>
      <c r="X5477">
        <v>103.05746421641962</v>
      </c>
      <c r="Y5477">
        <v>500.86666709803598</v>
      </c>
      <c r="Z5477">
        <v>145.06301844545487</v>
      </c>
      <c r="AA5477">
        <v>22.041973977337605</v>
      </c>
      <c r="AB5477">
        <v>21.618475126695685</v>
      </c>
      <c r="AC5477">
        <v>0</v>
      </c>
      <c r="AD5477">
        <v>0</v>
      </c>
      <c r="AE5477">
        <v>792.64759886394381</v>
      </c>
    </row>
    <row r="5478" spans="1:31" x14ac:dyDescent="0.25">
      <c r="A5478">
        <v>2372682</v>
      </c>
      <c r="B5478">
        <v>1</v>
      </c>
      <c r="C5478" t="s">
        <v>81</v>
      </c>
      <c r="D5478" t="s">
        <v>118</v>
      </c>
      <c r="E5478" t="s">
        <v>1397</v>
      </c>
      <c r="F5478" t="s">
        <v>15950</v>
      </c>
      <c r="G5478" t="s">
        <v>298</v>
      </c>
      <c r="H5478" t="s">
        <v>293</v>
      </c>
      <c r="I5478" t="s">
        <v>136</v>
      </c>
      <c r="J5478" t="s">
        <v>137</v>
      </c>
      <c r="K5478" t="s">
        <v>138</v>
      </c>
      <c r="L5478" t="s">
        <v>15951</v>
      </c>
      <c r="M5478" t="s">
        <v>15952</v>
      </c>
      <c r="N5478">
        <v>1.0097222219999999</v>
      </c>
      <c r="O5478">
        <v>0</v>
      </c>
      <c r="P5478">
        <v>627</v>
      </c>
      <c r="Q5478">
        <v>0</v>
      </c>
      <c r="R5478">
        <v>13</v>
      </c>
      <c r="S5478">
        <v>1</v>
      </c>
      <c r="T5478">
        <v>58</v>
      </c>
      <c r="U5478">
        <v>1</v>
      </c>
      <c r="V5478">
        <v>0</v>
      </c>
      <c r="W5478">
        <v>0</v>
      </c>
      <c r="X5478">
        <v>113.97814311953815</v>
      </c>
      <c r="Y5478">
        <v>0</v>
      </c>
      <c r="Z5478">
        <v>45.662899599485691</v>
      </c>
      <c r="AA5478">
        <v>1.5284125620208333</v>
      </c>
      <c r="AB5478">
        <v>58.809967292994799</v>
      </c>
      <c r="AC5478">
        <v>68.183116942255197</v>
      </c>
      <c r="AD5478">
        <v>0</v>
      </c>
      <c r="AE5478">
        <v>288.16253951629466</v>
      </c>
    </row>
    <row r="5479" spans="1:31" x14ac:dyDescent="0.25">
      <c r="A5479">
        <v>2372811</v>
      </c>
      <c r="B5479">
        <v>1</v>
      </c>
      <c r="C5479" t="s">
        <v>81</v>
      </c>
      <c r="D5479" t="s">
        <v>116</v>
      </c>
      <c r="E5479" t="s">
        <v>1368</v>
      </c>
      <c r="F5479" t="s">
        <v>15953</v>
      </c>
      <c r="G5479" t="s">
        <v>298</v>
      </c>
      <c r="H5479" t="s">
        <v>293</v>
      </c>
      <c r="I5479" t="s">
        <v>136</v>
      </c>
      <c r="J5479" t="s">
        <v>137</v>
      </c>
      <c r="K5479" t="s">
        <v>138</v>
      </c>
      <c r="L5479" t="s">
        <v>15954</v>
      </c>
      <c r="M5479" t="s">
        <v>7540</v>
      </c>
      <c r="N5479">
        <v>0.83111111100000001</v>
      </c>
      <c r="O5479">
        <v>0</v>
      </c>
      <c r="P5479">
        <v>517</v>
      </c>
      <c r="Q5479">
        <v>5</v>
      </c>
      <c r="R5479">
        <v>38</v>
      </c>
      <c r="S5479">
        <v>1</v>
      </c>
      <c r="T5479">
        <v>62</v>
      </c>
      <c r="U5479">
        <v>0</v>
      </c>
      <c r="V5479">
        <v>0</v>
      </c>
      <c r="W5479">
        <v>0</v>
      </c>
      <c r="X5479">
        <v>82.999373334375107</v>
      </c>
      <c r="Y5479">
        <v>84.24864301592865</v>
      </c>
      <c r="Z5479">
        <v>33.181585449795556</v>
      </c>
      <c r="AA5479">
        <v>1.4484501710645998</v>
      </c>
      <c r="AB5479">
        <v>23.836966487796001</v>
      </c>
      <c r="AC5479">
        <v>0</v>
      </c>
      <c r="AD5479">
        <v>0</v>
      </c>
      <c r="AE5479">
        <v>225.71501845895992</v>
      </c>
    </row>
    <row r="5480" spans="1:31" x14ac:dyDescent="0.25">
      <c r="A5480">
        <v>2372825</v>
      </c>
      <c r="B5480">
        <v>1</v>
      </c>
      <c r="C5480" t="s">
        <v>81</v>
      </c>
      <c r="D5480" t="s">
        <v>123</v>
      </c>
      <c r="E5480" t="s">
        <v>1368</v>
      </c>
      <c r="F5480" t="s">
        <v>15955</v>
      </c>
      <c r="G5480" t="s">
        <v>298</v>
      </c>
      <c r="H5480" t="s">
        <v>293</v>
      </c>
      <c r="I5480" t="s">
        <v>136</v>
      </c>
      <c r="J5480" t="s">
        <v>137</v>
      </c>
      <c r="K5480" t="s">
        <v>138</v>
      </c>
      <c r="L5480" t="s">
        <v>15956</v>
      </c>
      <c r="M5480" t="s">
        <v>15957</v>
      </c>
      <c r="N5480">
        <v>1.669444444</v>
      </c>
      <c r="O5480">
        <v>0</v>
      </c>
      <c r="P5480">
        <v>1</v>
      </c>
      <c r="Q5480">
        <v>0</v>
      </c>
      <c r="R5480">
        <v>35</v>
      </c>
      <c r="S5480">
        <v>0</v>
      </c>
      <c r="T5480">
        <v>6</v>
      </c>
      <c r="U5480">
        <v>0</v>
      </c>
      <c r="V5480">
        <v>0</v>
      </c>
      <c r="W5480">
        <v>0</v>
      </c>
      <c r="X5480">
        <v>2.5218042411688666</v>
      </c>
      <c r="Y5480">
        <v>0</v>
      </c>
      <c r="Z5480">
        <v>43.535006069692436</v>
      </c>
      <c r="AA5480">
        <v>0</v>
      </c>
      <c r="AB5480">
        <v>6.8224267345759166</v>
      </c>
      <c r="AC5480">
        <v>0</v>
      </c>
      <c r="AD5480">
        <v>0</v>
      </c>
      <c r="AE5480">
        <v>52.879237045437222</v>
      </c>
    </row>
    <row r="5481" spans="1:31" x14ac:dyDescent="0.25">
      <c r="A5481">
        <v>2372908</v>
      </c>
      <c r="B5481">
        <v>1</v>
      </c>
      <c r="C5481" t="s">
        <v>81</v>
      </c>
      <c r="D5481" t="s">
        <v>127</v>
      </c>
      <c r="E5481" t="s">
        <v>1368</v>
      </c>
      <c r="F5481" t="s">
        <v>5629</v>
      </c>
      <c r="G5481" t="s">
        <v>298</v>
      </c>
      <c r="H5481" t="s">
        <v>293</v>
      </c>
      <c r="I5481" t="s">
        <v>136</v>
      </c>
      <c r="J5481" t="s">
        <v>137</v>
      </c>
      <c r="K5481" t="s">
        <v>138</v>
      </c>
      <c r="L5481" t="s">
        <v>15958</v>
      </c>
      <c r="M5481" t="s">
        <v>15959</v>
      </c>
      <c r="N5481">
        <v>1.068333333</v>
      </c>
      <c r="O5481">
        <v>5</v>
      </c>
      <c r="P5481">
        <v>74</v>
      </c>
      <c r="Q5481">
        <v>98</v>
      </c>
      <c r="R5481">
        <v>101</v>
      </c>
      <c r="S5481">
        <v>2</v>
      </c>
      <c r="T5481">
        <v>8</v>
      </c>
      <c r="U5481">
        <v>0</v>
      </c>
      <c r="V5481">
        <v>1</v>
      </c>
      <c r="W5481">
        <v>1.288548005857</v>
      </c>
      <c r="X5481">
        <v>16.821697431677695</v>
      </c>
      <c r="Y5481">
        <v>116.95640681592781</v>
      </c>
      <c r="Z5481">
        <v>72.261333106510634</v>
      </c>
      <c r="AA5481">
        <v>2.5161628021154749</v>
      </c>
      <c r="AB5481">
        <v>3.6865865677445999</v>
      </c>
      <c r="AC5481">
        <v>0</v>
      </c>
      <c r="AD5481">
        <v>0</v>
      </c>
      <c r="AE5481">
        <v>213.5307347298332</v>
      </c>
    </row>
    <row r="5482" spans="1:31" x14ac:dyDescent="0.25">
      <c r="A5482">
        <v>2373632</v>
      </c>
      <c r="B5482">
        <v>1</v>
      </c>
      <c r="C5482" t="s">
        <v>80</v>
      </c>
      <c r="D5482" t="s">
        <v>107</v>
      </c>
      <c r="E5482" t="s">
        <v>290</v>
      </c>
      <c r="F5482" t="s">
        <v>15960</v>
      </c>
      <c r="G5482" t="s">
        <v>1006</v>
      </c>
      <c r="H5482" t="s">
        <v>293</v>
      </c>
      <c r="I5482" t="s">
        <v>136</v>
      </c>
      <c r="J5482" t="s">
        <v>137</v>
      </c>
      <c r="K5482" t="s">
        <v>138</v>
      </c>
      <c r="L5482" t="s">
        <v>15961</v>
      </c>
      <c r="M5482" t="s">
        <v>15962</v>
      </c>
      <c r="N5482">
        <v>9.3055554999999998E-2</v>
      </c>
      <c r="O5482">
        <v>0</v>
      </c>
      <c r="P5482">
        <v>604</v>
      </c>
      <c r="Q5482">
        <v>0</v>
      </c>
      <c r="R5482">
        <v>5</v>
      </c>
      <c r="S5482">
        <v>0</v>
      </c>
      <c r="T5482">
        <v>314</v>
      </c>
      <c r="U5482">
        <v>0</v>
      </c>
      <c r="V5482">
        <v>1</v>
      </c>
      <c r="W5482">
        <v>0</v>
      </c>
      <c r="X5482">
        <v>11.712865454233885</v>
      </c>
      <c r="Y5482">
        <v>0</v>
      </c>
      <c r="Z5482">
        <v>0.13562904693333333</v>
      </c>
      <c r="AA5482">
        <v>0</v>
      </c>
      <c r="AB5482">
        <v>29.581981291247107</v>
      </c>
      <c r="AC5482">
        <v>0</v>
      </c>
      <c r="AD5482">
        <v>1.7541168275575003</v>
      </c>
      <c r="AE5482">
        <v>43.184592619971831</v>
      </c>
    </row>
    <row r="5483" spans="1:31" x14ac:dyDescent="0.25">
      <c r="A5483">
        <v>2375684</v>
      </c>
      <c r="B5483">
        <v>1</v>
      </c>
      <c r="C5483" t="s">
        <v>80</v>
      </c>
      <c r="D5483" t="s">
        <v>93</v>
      </c>
      <c r="E5483" t="s">
        <v>290</v>
      </c>
      <c r="F5483" t="s">
        <v>7169</v>
      </c>
      <c r="G5483" t="s">
        <v>298</v>
      </c>
      <c r="H5483" t="s">
        <v>293</v>
      </c>
      <c r="I5483" t="s">
        <v>136</v>
      </c>
      <c r="J5483" t="s">
        <v>137</v>
      </c>
      <c r="K5483" t="s">
        <v>138</v>
      </c>
      <c r="L5483" t="s">
        <v>15963</v>
      </c>
      <c r="M5483" t="s">
        <v>15964</v>
      </c>
      <c r="N5483">
        <v>1.848055555</v>
      </c>
      <c r="O5483">
        <v>0</v>
      </c>
      <c r="P5483">
        <v>396</v>
      </c>
      <c r="Q5483">
        <v>14</v>
      </c>
      <c r="R5483">
        <v>59</v>
      </c>
      <c r="S5483">
        <v>6</v>
      </c>
      <c r="T5483">
        <v>108</v>
      </c>
      <c r="U5483">
        <v>0</v>
      </c>
      <c r="V5483">
        <v>1</v>
      </c>
      <c r="W5483">
        <v>0</v>
      </c>
      <c r="X5483">
        <v>113.84321380405696</v>
      </c>
      <c r="Y5483">
        <v>86.915128404246886</v>
      </c>
      <c r="Z5483">
        <v>250.34282087429284</v>
      </c>
      <c r="AA5483">
        <v>54.123246652001519</v>
      </c>
      <c r="AB5483">
        <v>109.68205625566908</v>
      </c>
      <c r="AC5483">
        <v>0</v>
      </c>
      <c r="AD5483">
        <v>9.1019978310280845</v>
      </c>
      <c r="AE5483">
        <v>624.00846382129532</v>
      </c>
    </row>
    <row r="5484" spans="1:31" x14ac:dyDescent="0.25">
      <c r="A5484">
        <v>2375697</v>
      </c>
      <c r="B5484">
        <v>1</v>
      </c>
      <c r="C5484" t="s">
        <v>80</v>
      </c>
      <c r="D5484" t="s">
        <v>93</v>
      </c>
      <c r="E5484" t="s">
        <v>1397</v>
      </c>
      <c r="F5484" t="s">
        <v>15965</v>
      </c>
      <c r="G5484" t="s">
        <v>2091</v>
      </c>
      <c r="H5484" t="s">
        <v>293</v>
      </c>
      <c r="I5484" t="s">
        <v>136</v>
      </c>
      <c r="J5484" t="s">
        <v>137</v>
      </c>
      <c r="K5484" t="s">
        <v>138</v>
      </c>
      <c r="L5484" t="s">
        <v>15966</v>
      </c>
      <c r="M5484" t="s">
        <v>15967</v>
      </c>
      <c r="N5484">
        <v>11.288611111</v>
      </c>
      <c r="O5484">
        <v>0</v>
      </c>
      <c r="P5484">
        <v>233</v>
      </c>
      <c r="Q5484">
        <v>0</v>
      </c>
      <c r="R5484">
        <v>43</v>
      </c>
      <c r="S5484">
        <v>0</v>
      </c>
      <c r="T5484">
        <v>32</v>
      </c>
      <c r="U5484">
        <v>0</v>
      </c>
      <c r="V5484">
        <v>0</v>
      </c>
      <c r="W5484">
        <v>0</v>
      </c>
      <c r="X5484">
        <v>244.14493602174656</v>
      </c>
      <c r="Y5484">
        <v>0</v>
      </c>
      <c r="Z5484">
        <v>652.83225912746764</v>
      </c>
      <c r="AA5484">
        <v>0</v>
      </c>
      <c r="AB5484">
        <v>254.81737947431645</v>
      </c>
      <c r="AC5484">
        <v>0</v>
      </c>
      <c r="AD5484">
        <v>0</v>
      </c>
      <c r="AE5484">
        <v>1151.7945746235305</v>
      </c>
    </row>
    <row r="5485" spans="1:31" x14ac:dyDescent="0.25">
      <c r="A5485">
        <v>2375905</v>
      </c>
      <c r="B5485">
        <v>1</v>
      </c>
      <c r="C5485" t="s">
        <v>80</v>
      </c>
      <c r="D5485" t="s">
        <v>93</v>
      </c>
      <c r="E5485" t="s">
        <v>290</v>
      </c>
      <c r="F5485" t="s">
        <v>7169</v>
      </c>
      <c r="G5485" t="s">
        <v>292</v>
      </c>
      <c r="H5485" t="s">
        <v>293</v>
      </c>
      <c r="I5485" t="s">
        <v>136</v>
      </c>
      <c r="J5485" t="s">
        <v>137</v>
      </c>
      <c r="K5485" t="s">
        <v>294</v>
      </c>
      <c r="L5485" t="s">
        <v>15968</v>
      </c>
      <c r="M5485" t="s">
        <v>15967</v>
      </c>
      <c r="N5485">
        <v>6.4372222219999999</v>
      </c>
      <c r="O5485">
        <v>0</v>
      </c>
      <c r="P5485">
        <v>396</v>
      </c>
      <c r="Q5485">
        <v>14</v>
      </c>
      <c r="R5485">
        <v>59</v>
      </c>
      <c r="S5485">
        <v>6</v>
      </c>
      <c r="T5485">
        <v>108</v>
      </c>
      <c r="U5485">
        <v>0</v>
      </c>
      <c r="V5485">
        <v>1</v>
      </c>
      <c r="W5485">
        <v>0</v>
      </c>
      <c r="X5485">
        <v>478.84211562097624</v>
      </c>
      <c r="Y5485">
        <v>450.41226016284685</v>
      </c>
      <c r="Z5485">
        <v>1128.2847576737024</v>
      </c>
      <c r="AA5485">
        <v>322.79446649672127</v>
      </c>
      <c r="AB5485">
        <v>794.01365430850933</v>
      </c>
      <c r="AC5485">
        <v>0</v>
      </c>
      <c r="AD5485">
        <v>99.260192802601011</v>
      </c>
      <c r="AE5485">
        <v>3273.6074470653571</v>
      </c>
    </row>
    <row r="5486" spans="1:31" x14ac:dyDescent="0.25">
      <c r="A5486">
        <v>2376148</v>
      </c>
      <c r="B5486">
        <v>1</v>
      </c>
      <c r="C5486" t="s">
        <v>80</v>
      </c>
      <c r="D5486" t="s">
        <v>90</v>
      </c>
      <c r="E5486" t="s">
        <v>1397</v>
      </c>
      <c r="F5486" t="s">
        <v>15969</v>
      </c>
      <c r="G5486" t="s">
        <v>1006</v>
      </c>
      <c r="H5486" t="s">
        <v>293</v>
      </c>
      <c r="I5486" t="s">
        <v>1348</v>
      </c>
      <c r="J5486" t="s">
        <v>137</v>
      </c>
      <c r="K5486" t="s">
        <v>294</v>
      </c>
      <c r="L5486" t="s">
        <v>15970</v>
      </c>
      <c r="M5486" t="s">
        <v>15971</v>
      </c>
      <c r="N5486">
        <v>4.6388888000000003E-2</v>
      </c>
      <c r="O5486">
        <v>0</v>
      </c>
      <c r="P5486">
        <v>3369</v>
      </c>
      <c r="Q5486">
        <v>0</v>
      </c>
      <c r="R5486">
        <v>0</v>
      </c>
      <c r="S5486">
        <v>0</v>
      </c>
      <c r="T5486">
        <v>425</v>
      </c>
      <c r="U5486">
        <v>0</v>
      </c>
      <c r="V5486">
        <v>0</v>
      </c>
      <c r="W5486">
        <v>0</v>
      </c>
      <c r="X5486">
        <v>30.901561848502112</v>
      </c>
      <c r="Y5486">
        <v>0</v>
      </c>
      <c r="Z5486">
        <v>0</v>
      </c>
      <c r="AA5486">
        <v>0</v>
      </c>
      <c r="AB5486">
        <v>10.995514186315532</v>
      </c>
      <c r="AC5486">
        <v>0</v>
      </c>
      <c r="AD5486">
        <v>0</v>
      </c>
      <c r="AE5486">
        <v>41.897076034817644</v>
      </c>
    </row>
    <row r="5487" spans="1:31" x14ac:dyDescent="0.25">
      <c r="A5487">
        <v>2376668</v>
      </c>
      <c r="B5487">
        <v>1</v>
      </c>
      <c r="C5487" t="s">
        <v>80</v>
      </c>
      <c r="D5487" t="s">
        <v>104</v>
      </c>
      <c r="E5487" t="s">
        <v>290</v>
      </c>
      <c r="F5487" t="s">
        <v>15972</v>
      </c>
      <c r="G5487" t="s">
        <v>298</v>
      </c>
      <c r="H5487" t="s">
        <v>293</v>
      </c>
      <c r="I5487" t="s">
        <v>136</v>
      </c>
      <c r="J5487" t="s">
        <v>137</v>
      </c>
      <c r="K5487" t="s">
        <v>138</v>
      </c>
      <c r="L5487" t="s">
        <v>15973</v>
      </c>
      <c r="M5487" t="s">
        <v>15974</v>
      </c>
      <c r="N5487">
        <v>0.90944444400000002</v>
      </c>
      <c r="O5487">
        <v>3</v>
      </c>
      <c r="P5487">
        <v>1031</v>
      </c>
      <c r="Q5487">
        <v>26</v>
      </c>
      <c r="R5487">
        <v>53</v>
      </c>
      <c r="S5487">
        <v>14</v>
      </c>
      <c r="T5487">
        <v>236</v>
      </c>
      <c r="U5487">
        <v>3</v>
      </c>
      <c r="V5487">
        <v>0</v>
      </c>
      <c r="W5487">
        <v>1.1711905712348833</v>
      </c>
      <c r="X5487">
        <v>194.97707118767636</v>
      </c>
      <c r="Y5487">
        <v>116.68810182585065</v>
      </c>
      <c r="Z5487">
        <v>59.511888402147818</v>
      </c>
      <c r="AA5487">
        <v>91.560033001796299</v>
      </c>
      <c r="AB5487">
        <v>98.074770089376074</v>
      </c>
      <c r="AC5487">
        <v>234.64753263138161</v>
      </c>
      <c r="AD5487">
        <v>0</v>
      </c>
      <c r="AE5487">
        <v>796.63058770946373</v>
      </c>
    </row>
    <row r="5488" spans="1:31" x14ac:dyDescent="0.25">
      <c r="A5488">
        <v>2376752</v>
      </c>
      <c r="B5488">
        <v>1</v>
      </c>
      <c r="C5488" t="s">
        <v>80</v>
      </c>
      <c r="D5488" t="s">
        <v>90</v>
      </c>
      <c r="E5488" t="s">
        <v>1490</v>
      </c>
      <c r="F5488" t="s">
        <v>15975</v>
      </c>
      <c r="G5488" t="s">
        <v>292</v>
      </c>
      <c r="H5488" t="s">
        <v>293</v>
      </c>
      <c r="I5488" t="s">
        <v>136</v>
      </c>
      <c r="J5488" t="s">
        <v>137</v>
      </c>
      <c r="K5488" t="s">
        <v>294</v>
      </c>
      <c r="L5488" t="s">
        <v>15976</v>
      </c>
      <c r="M5488" t="s">
        <v>15977</v>
      </c>
      <c r="N5488">
        <v>5.4652777769999998</v>
      </c>
      <c r="O5488">
        <v>0</v>
      </c>
      <c r="P5488">
        <v>1932</v>
      </c>
      <c r="Q5488">
        <v>0</v>
      </c>
      <c r="R5488">
        <v>0</v>
      </c>
      <c r="S5488">
        <v>0</v>
      </c>
      <c r="T5488">
        <v>201</v>
      </c>
      <c r="U5488">
        <v>0</v>
      </c>
      <c r="V5488">
        <v>0</v>
      </c>
      <c r="W5488">
        <v>0</v>
      </c>
      <c r="X5488">
        <v>2661.1478411117091</v>
      </c>
      <c r="Y5488">
        <v>0</v>
      </c>
      <c r="Z5488">
        <v>0</v>
      </c>
      <c r="AA5488">
        <v>0</v>
      </c>
      <c r="AB5488">
        <v>1445.6838750946526</v>
      </c>
      <c r="AC5488">
        <v>0</v>
      </c>
      <c r="AD5488">
        <v>0</v>
      </c>
      <c r="AE5488">
        <v>4106.8317162063613</v>
      </c>
    </row>
    <row r="5489" spans="1:31" x14ac:dyDescent="0.25">
      <c r="A5489">
        <v>2376877</v>
      </c>
      <c r="B5489">
        <v>1</v>
      </c>
      <c r="C5489" t="s">
        <v>80</v>
      </c>
      <c r="D5489" t="s">
        <v>90</v>
      </c>
      <c r="E5489" t="s">
        <v>1490</v>
      </c>
      <c r="F5489" t="s">
        <v>15978</v>
      </c>
      <c r="G5489" t="s">
        <v>292</v>
      </c>
      <c r="H5489" t="s">
        <v>293</v>
      </c>
      <c r="I5489" t="s">
        <v>136</v>
      </c>
      <c r="J5489" t="s">
        <v>137</v>
      </c>
      <c r="K5489" t="s">
        <v>294</v>
      </c>
      <c r="L5489" t="s">
        <v>15979</v>
      </c>
      <c r="M5489" t="s">
        <v>15980</v>
      </c>
      <c r="N5489">
        <v>5.97</v>
      </c>
      <c r="O5489">
        <v>0</v>
      </c>
      <c r="P5489">
        <v>4560</v>
      </c>
      <c r="Q5489">
        <v>0</v>
      </c>
      <c r="R5489">
        <v>0</v>
      </c>
      <c r="S5489">
        <v>0</v>
      </c>
      <c r="T5489">
        <v>225</v>
      </c>
      <c r="U5489">
        <v>0</v>
      </c>
      <c r="V5489">
        <v>0</v>
      </c>
      <c r="W5489">
        <v>0</v>
      </c>
      <c r="X5489">
        <v>6181.7150786412822</v>
      </c>
      <c r="Y5489">
        <v>0</v>
      </c>
      <c r="Z5489">
        <v>0</v>
      </c>
      <c r="AA5489">
        <v>0</v>
      </c>
      <c r="AB5489">
        <v>1629.5946608649504</v>
      </c>
      <c r="AC5489">
        <v>0</v>
      </c>
      <c r="AD5489">
        <v>0</v>
      </c>
      <c r="AE5489">
        <v>7811.3097395062323</v>
      </c>
    </row>
    <row r="5490" spans="1:31" x14ac:dyDescent="0.25">
      <c r="A5490">
        <v>2377206</v>
      </c>
      <c r="B5490">
        <v>1</v>
      </c>
      <c r="C5490" t="s">
        <v>80</v>
      </c>
      <c r="D5490" t="s">
        <v>90</v>
      </c>
      <c r="E5490" t="s">
        <v>1490</v>
      </c>
      <c r="F5490" t="s">
        <v>15981</v>
      </c>
      <c r="G5490" t="s">
        <v>1006</v>
      </c>
      <c r="H5490" t="s">
        <v>2950</v>
      </c>
      <c r="I5490" t="s">
        <v>136</v>
      </c>
      <c r="J5490" t="s">
        <v>137</v>
      </c>
      <c r="K5490" t="s">
        <v>294</v>
      </c>
      <c r="L5490" t="s">
        <v>15982</v>
      </c>
      <c r="M5490" t="s">
        <v>15983</v>
      </c>
      <c r="N5490">
        <v>0.98944444399999998</v>
      </c>
      <c r="O5490">
        <v>0</v>
      </c>
      <c r="P5490">
        <v>26401</v>
      </c>
      <c r="Q5490">
        <v>0</v>
      </c>
      <c r="R5490">
        <v>0</v>
      </c>
      <c r="S5490">
        <v>7</v>
      </c>
      <c r="T5490">
        <v>3692</v>
      </c>
      <c r="U5490">
        <v>0</v>
      </c>
      <c r="V5490">
        <v>8</v>
      </c>
      <c r="W5490">
        <v>0</v>
      </c>
      <c r="X5490">
        <v>5682.8841477384904</v>
      </c>
      <c r="Y5490">
        <v>0</v>
      </c>
      <c r="Z5490">
        <v>0</v>
      </c>
      <c r="AA5490">
        <v>935.28270305575529</v>
      </c>
      <c r="AB5490">
        <v>2154.1540730194715</v>
      </c>
      <c r="AC5490">
        <v>0</v>
      </c>
      <c r="AD5490">
        <v>104.64354286328729</v>
      </c>
      <c r="AE5490">
        <v>8876.9644666770037</v>
      </c>
    </row>
    <row r="5491" spans="1:31" x14ac:dyDescent="0.25">
      <c r="A5491">
        <v>2377660</v>
      </c>
      <c r="B5491">
        <v>1</v>
      </c>
      <c r="C5491" t="s">
        <v>80</v>
      </c>
      <c r="D5491" t="s">
        <v>83</v>
      </c>
      <c r="E5491" t="s">
        <v>1397</v>
      </c>
      <c r="F5491" t="s">
        <v>15984</v>
      </c>
      <c r="G5491" t="s">
        <v>292</v>
      </c>
      <c r="H5491" t="s">
        <v>293</v>
      </c>
      <c r="I5491" t="s">
        <v>136</v>
      </c>
      <c r="J5491" t="s">
        <v>137</v>
      </c>
      <c r="K5491" t="s">
        <v>294</v>
      </c>
      <c r="L5491" t="s">
        <v>15985</v>
      </c>
      <c r="M5491" t="s">
        <v>15986</v>
      </c>
      <c r="N5491">
        <v>7.6383333330000003</v>
      </c>
      <c r="O5491">
        <v>0</v>
      </c>
      <c r="P5491">
        <v>0</v>
      </c>
      <c r="Q5491">
        <v>0</v>
      </c>
      <c r="R5491">
        <v>0</v>
      </c>
      <c r="S5491">
        <v>14</v>
      </c>
      <c r="T5491">
        <v>0</v>
      </c>
      <c r="U5491">
        <v>2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681.25277691890165</v>
      </c>
      <c r="AB5491">
        <v>0</v>
      </c>
      <c r="AC5491">
        <v>114.15036168436384</v>
      </c>
      <c r="AD5491">
        <v>0</v>
      </c>
      <c r="AE5491">
        <v>795.40313860326546</v>
      </c>
    </row>
    <row r="5492" spans="1:31" x14ac:dyDescent="0.25">
      <c r="A5492">
        <v>2377668</v>
      </c>
      <c r="B5492">
        <v>1</v>
      </c>
      <c r="C5492" t="s">
        <v>80</v>
      </c>
      <c r="D5492" t="s">
        <v>83</v>
      </c>
      <c r="E5492" t="s">
        <v>1397</v>
      </c>
      <c r="F5492" t="s">
        <v>15987</v>
      </c>
      <c r="G5492" t="s">
        <v>292</v>
      </c>
      <c r="H5492" t="s">
        <v>293</v>
      </c>
      <c r="I5492" t="s">
        <v>136</v>
      </c>
      <c r="J5492" t="s">
        <v>137</v>
      </c>
      <c r="K5492" t="s">
        <v>294</v>
      </c>
      <c r="L5492" t="s">
        <v>15988</v>
      </c>
      <c r="M5492" t="s">
        <v>15989</v>
      </c>
      <c r="N5492">
        <v>4.4275000000000002</v>
      </c>
      <c r="O5492">
        <v>0</v>
      </c>
      <c r="P5492">
        <v>2</v>
      </c>
      <c r="Q5492">
        <v>7</v>
      </c>
      <c r="R5492">
        <v>0</v>
      </c>
      <c r="S5492">
        <v>17</v>
      </c>
      <c r="T5492">
        <v>282</v>
      </c>
      <c r="U5492">
        <v>24</v>
      </c>
      <c r="V5492">
        <v>29</v>
      </c>
      <c r="W5492">
        <v>0</v>
      </c>
      <c r="X5492">
        <v>2.0499289331094004</v>
      </c>
      <c r="Y5492">
        <v>27.899456270985905</v>
      </c>
      <c r="Z5492">
        <v>0</v>
      </c>
      <c r="AA5492">
        <v>289.75632248641836</v>
      </c>
      <c r="AB5492">
        <v>3244.9532955321461</v>
      </c>
      <c r="AC5492">
        <v>5458.6924867288526</v>
      </c>
      <c r="AD5492">
        <v>1898.0893044598135</v>
      </c>
      <c r="AE5492">
        <v>10921.440794411326</v>
      </c>
    </row>
    <row r="5493" spans="1:31" x14ac:dyDescent="0.25">
      <c r="A5493">
        <v>2377673</v>
      </c>
      <c r="B5493">
        <v>1</v>
      </c>
      <c r="C5493" t="s">
        <v>80</v>
      </c>
      <c r="D5493" t="s">
        <v>83</v>
      </c>
      <c r="E5493" t="s">
        <v>1397</v>
      </c>
      <c r="F5493" t="s">
        <v>15990</v>
      </c>
      <c r="G5493" t="s">
        <v>13360</v>
      </c>
      <c r="H5493" t="s">
        <v>293</v>
      </c>
      <c r="I5493" t="s">
        <v>136</v>
      </c>
      <c r="J5493" t="s">
        <v>137</v>
      </c>
      <c r="K5493" t="s">
        <v>294</v>
      </c>
      <c r="L5493" t="s">
        <v>15991</v>
      </c>
      <c r="M5493" t="s">
        <v>15992</v>
      </c>
      <c r="N5493">
        <v>2.088333333</v>
      </c>
      <c r="O5493">
        <v>0</v>
      </c>
      <c r="P5493">
        <v>485</v>
      </c>
      <c r="Q5493">
        <v>0</v>
      </c>
      <c r="R5493">
        <v>0</v>
      </c>
      <c r="S5493">
        <v>0</v>
      </c>
      <c r="T5493">
        <v>107</v>
      </c>
      <c r="U5493">
        <v>0</v>
      </c>
      <c r="V5493">
        <v>0</v>
      </c>
      <c r="W5493">
        <v>0</v>
      </c>
      <c r="X5493">
        <v>257.28308186516051</v>
      </c>
      <c r="Y5493">
        <v>0</v>
      </c>
      <c r="Z5493">
        <v>0</v>
      </c>
      <c r="AA5493">
        <v>0</v>
      </c>
      <c r="AB5493">
        <v>229.32980619997943</v>
      </c>
      <c r="AC5493">
        <v>0</v>
      </c>
      <c r="AD5493">
        <v>0</v>
      </c>
      <c r="AE5493">
        <v>486.61288806513994</v>
      </c>
    </row>
    <row r="5494" spans="1:31" x14ac:dyDescent="0.25">
      <c r="A5494">
        <v>2377957</v>
      </c>
      <c r="B5494">
        <v>1</v>
      </c>
      <c r="C5494" t="s">
        <v>80</v>
      </c>
      <c r="D5494" t="s">
        <v>110</v>
      </c>
      <c r="E5494" t="s">
        <v>1397</v>
      </c>
      <c r="F5494" t="s">
        <v>15993</v>
      </c>
      <c r="G5494" t="s">
        <v>1006</v>
      </c>
      <c r="H5494" t="s">
        <v>293</v>
      </c>
      <c r="I5494" t="s">
        <v>1348</v>
      </c>
      <c r="J5494" t="s">
        <v>137</v>
      </c>
      <c r="K5494" t="s">
        <v>294</v>
      </c>
      <c r="L5494" t="s">
        <v>15994</v>
      </c>
      <c r="M5494" t="s">
        <v>15995</v>
      </c>
      <c r="N5494">
        <v>4.0833332999999999E-2</v>
      </c>
      <c r="O5494">
        <v>0</v>
      </c>
      <c r="P5494">
        <v>1532</v>
      </c>
      <c r="Q5494">
        <v>0</v>
      </c>
      <c r="R5494">
        <v>0</v>
      </c>
      <c r="S5494">
        <v>0</v>
      </c>
      <c r="T5494">
        <v>71</v>
      </c>
      <c r="U5494">
        <v>0</v>
      </c>
      <c r="V5494">
        <v>0</v>
      </c>
      <c r="W5494">
        <v>0</v>
      </c>
      <c r="X5494">
        <v>17.136665164964093</v>
      </c>
      <c r="Y5494">
        <v>0</v>
      </c>
      <c r="Z5494">
        <v>0</v>
      </c>
      <c r="AA5494">
        <v>0</v>
      </c>
      <c r="AB5494">
        <v>2.7737097767103087</v>
      </c>
      <c r="AC5494">
        <v>0</v>
      </c>
      <c r="AD5494">
        <v>0</v>
      </c>
      <c r="AE5494">
        <v>19.910374941674402</v>
      </c>
    </row>
    <row r="5495" spans="1:31" x14ac:dyDescent="0.25">
      <c r="A5495">
        <v>2378015</v>
      </c>
      <c r="B5495">
        <v>1</v>
      </c>
      <c r="C5495" t="s">
        <v>80</v>
      </c>
      <c r="D5495" t="s">
        <v>83</v>
      </c>
      <c r="E5495" t="s">
        <v>1490</v>
      </c>
      <c r="F5495" t="s">
        <v>15996</v>
      </c>
      <c r="G5495" t="s">
        <v>292</v>
      </c>
      <c r="H5495" t="s">
        <v>293</v>
      </c>
      <c r="I5495" t="s">
        <v>136</v>
      </c>
      <c r="J5495" t="s">
        <v>137</v>
      </c>
      <c r="K5495" t="s">
        <v>294</v>
      </c>
      <c r="L5495" t="s">
        <v>15997</v>
      </c>
      <c r="M5495" t="s">
        <v>15998</v>
      </c>
      <c r="N5495">
        <v>5.0877777770000003</v>
      </c>
      <c r="O5495">
        <v>0</v>
      </c>
      <c r="P5495">
        <v>902</v>
      </c>
      <c r="Q5495">
        <v>0</v>
      </c>
      <c r="R5495">
        <v>0</v>
      </c>
      <c r="S5495">
        <v>0</v>
      </c>
      <c r="T5495">
        <v>1079</v>
      </c>
      <c r="U5495">
        <v>0</v>
      </c>
      <c r="V5495">
        <v>1</v>
      </c>
      <c r="W5495">
        <v>0</v>
      </c>
      <c r="X5495">
        <v>1784.0886085228942</v>
      </c>
      <c r="Y5495">
        <v>0</v>
      </c>
      <c r="Z5495">
        <v>0</v>
      </c>
      <c r="AA5495">
        <v>0</v>
      </c>
      <c r="AB5495">
        <v>7875.4116358966776</v>
      </c>
      <c r="AC5495">
        <v>0</v>
      </c>
      <c r="AD5495">
        <v>262.76751938141126</v>
      </c>
      <c r="AE5495">
        <v>9922.2677638009845</v>
      </c>
    </row>
    <row r="5496" spans="1:31" x14ac:dyDescent="0.25">
      <c r="A5496">
        <v>2378173</v>
      </c>
      <c r="B5496">
        <v>1</v>
      </c>
      <c r="C5496" t="s">
        <v>80</v>
      </c>
      <c r="D5496" t="s">
        <v>110</v>
      </c>
      <c r="E5496" t="s">
        <v>1397</v>
      </c>
      <c r="F5496" t="s">
        <v>15999</v>
      </c>
      <c r="G5496" t="s">
        <v>292</v>
      </c>
      <c r="H5496" t="s">
        <v>293</v>
      </c>
      <c r="I5496" t="s">
        <v>136</v>
      </c>
      <c r="J5496" t="s">
        <v>137</v>
      </c>
      <c r="K5496" t="s">
        <v>294</v>
      </c>
      <c r="L5496" t="s">
        <v>16000</v>
      </c>
      <c r="M5496" t="s">
        <v>16001</v>
      </c>
      <c r="N5496">
        <v>5.3591666660000001</v>
      </c>
      <c r="O5496">
        <v>0</v>
      </c>
      <c r="P5496">
        <v>2985</v>
      </c>
      <c r="Q5496">
        <v>0</v>
      </c>
      <c r="R5496">
        <v>0</v>
      </c>
      <c r="S5496">
        <v>1</v>
      </c>
      <c r="T5496">
        <v>1574</v>
      </c>
      <c r="U5496">
        <v>0</v>
      </c>
      <c r="V5496">
        <v>3</v>
      </c>
      <c r="W5496">
        <v>0</v>
      </c>
      <c r="X5496">
        <v>5065.0530964735453</v>
      </c>
      <c r="Y5496">
        <v>0</v>
      </c>
      <c r="Z5496">
        <v>0</v>
      </c>
      <c r="AA5496">
        <v>496.50273260488592</v>
      </c>
      <c r="AB5496">
        <v>12152.839552395013</v>
      </c>
      <c r="AC5496">
        <v>0</v>
      </c>
      <c r="AD5496">
        <v>1177.4763374579431</v>
      </c>
      <c r="AE5496">
        <v>18891.871718931387</v>
      </c>
    </row>
    <row r="5497" spans="1:31" x14ac:dyDescent="0.25">
      <c r="A5497">
        <v>2378316</v>
      </c>
      <c r="B5497">
        <v>1</v>
      </c>
      <c r="C5497" t="s">
        <v>80</v>
      </c>
      <c r="D5497" t="s">
        <v>110</v>
      </c>
      <c r="E5497" t="s">
        <v>1397</v>
      </c>
      <c r="F5497" t="s">
        <v>16002</v>
      </c>
      <c r="G5497" t="s">
        <v>292</v>
      </c>
      <c r="H5497" t="s">
        <v>293</v>
      </c>
      <c r="I5497" t="s">
        <v>136</v>
      </c>
      <c r="J5497" t="s">
        <v>137</v>
      </c>
      <c r="K5497" t="s">
        <v>294</v>
      </c>
      <c r="L5497" t="s">
        <v>16003</v>
      </c>
      <c r="M5497" t="s">
        <v>16004</v>
      </c>
      <c r="N5497">
        <v>0.255</v>
      </c>
      <c r="O5497">
        <v>0</v>
      </c>
      <c r="P5497">
        <v>3264</v>
      </c>
      <c r="Q5497">
        <v>0</v>
      </c>
      <c r="R5497">
        <v>0</v>
      </c>
      <c r="S5497">
        <v>1</v>
      </c>
      <c r="T5497">
        <v>1924</v>
      </c>
      <c r="U5497">
        <v>0</v>
      </c>
      <c r="V5497">
        <v>3</v>
      </c>
      <c r="W5497">
        <v>0</v>
      </c>
      <c r="X5497">
        <v>272.10776358295089</v>
      </c>
      <c r="Y5497">
        <v>0</v>
      </c>
      <c r="Z5497">
        <v>0</v>
      </c>
      <c r="AA5497">
        <v>20.037385931533649</v>
      </c>
      <c r="AB5497">
        <v>604.3178242742423</v>
      </c>
      <c r="AC5497">
        <v>0</v>
      </c>
      <c r="AD5497">
        <v>40.04998623082065</v>
      </c>
      <c r="AE5497">
        <v>936.51296001954756</v>
      </c>
    </row>
    <row r="5498" spans="1:31" x14ac:dyDescent="0.25">
      <c r="A5498">
        <v>2380736</v>
      </c>
      <c r="B5498">
        <v>1</v>
      </c>
      <c r="C5498" t="s">
        <v>80</v>
      </c>
      <c r="D5498" t="s">
        <v>96</v>
      </c>
      <c r="E5498" t="s">
        <v>290</v>
      </c>
      <c r="F5498" t="s">
        <v>16005</v>
      </c>
      <c r="G5498" t="s">
        <v>298</v>
      </c>
      <c r="H5498" t="s">
        <v>293</v>
      </c>
      <c r="I5498" t="s">
        <v>136</v>
      </c>
      <c r="J5498" t="s">
        <v>137</v>
      </c>
      <c r="K5498" t="s">
        <v>138</v>
      </c>
      <c r="L5498" t="s">
        <v>16006</v>
      </c>
      <c r="M5498" t="s">
        <v>16007</v>
      </c>
      <c r="N5498">
        <v>1.034166666</v>
      </c>
      <c r="O5498">
        <v>1</v>
      </c>
      <c r="P5498">
        <v>232</v>
      </c>
      <c r="Q5498">
        <v>0</v>
      </c>
      <c r="R5498">
        <v>4</v>
      </c>
      <c r="S5498">
        <v>0</v>
      </c>
      <c r="T5498">
        <v>7</v>
      </c>
      <c r="U5498">
        <v>0</v>
      </c>
      <c r="V5498">
        <v>0</v>
      </c>
      <c r="W5498">
        <v>3.8866508594599001</v>
      </c>
      <c r="X5498">
        <v>52.215102937412567</v>
      </c>
      <c r="Y5498">
        <v>0</v>
      </c>
      <c r="Z5498">
        <v>1.7392124097949333</v>
      </c>
      <c r="AA5498">
        <v>0</v>
      </c>
      <c r="AB5498">
        <v>6.5564517685662507</v>
      </c>
      <c r="AC5498">
        <v>0</v>
      </c>
      <c r="AD5498">
        <v>0</v>
      </c>
      <c r="AE5498">
        <v>64.397417975233651</v>
      </c>
    </row>
    <row r="5499" spans="1:31" x14ac:dyDescent="0.25">
      <c r="A5499">
        <v>2380765</v>
      </c>
      <c r="B5499">
        <v>1</v>
      </c>
      <c r="C5499" t="s">
        <v>80</v>
      </c>
      <c r="D5499" t="s">
        <v>96</v>
      </c>
      <c r="E5499" t="s">
        <v>290</v>
      </c>
      <c r="F5499" t="s">
        <v>16008</v>
      </c>
      <c r="G5499" t="s">
        <v>298</v>
      </c>
      <c r="H5499" t="s">
        <v>293</v>
      </c>
      <c r="I5499" t="s">
        <v>136</v>
      </c>
      <c r="J5499" t="s">
        <v>137</v>
      </c>
      <c r="K5499" t="s">
        <v>138</v>
      </c>
      <c r="L5499" t="s">
        <v>16009</v>
      </c>
      <c r="M5499" t="s">
        <v>16010</v>
      </c>
      <c r="N5499">
        <v>3.1608333329999998</v>
      </c>
      <c r="O5499">
        <v>6</v>
      </c>
      <c r="P5499">
        <v>54</v>
      </c>
      <c r="Q5499">
        <v>0</v>
      </c>
      <c r="R5499">
        <v>0</v>
      </c>
      <c r="S5499">
        <v>12</v>
      </c>
      <c r="T5499">
        <v>1</v>
      </c>
      <c r="U5499">
        <v>0</v>
      </c>
      <c r="V5499">
        <v>0</v>
      </c>
      <c r="W5499">
        <v>213.15076753482742</v>
      </c>
      <c r="X5499">
        <v>28.268893748223348</v>
      </c>
      <c r="Y5499">
        <v>0</v>
      </c>
      <c r="Z5499">
        <v>0</v>
      </c>
      <c r="AA5499">
        <v>209.45375694996193</v>
      </c>
      <c r="AB5499">
        <v>9.8317321813374992E-2</v>
      </c>
      <c r="AC5499">
        <v>0</v>
      </c>
      <c r="AD5499">
        <v>0</v>
      </c>
      <c r="AE5499">
        <v>450.97173555482607</v>
      </c>
    </row>
    <row r="5500" spans="1:31" x14ac:dyDescent="0.25">
      <c r="A5500">
        <v>2380826</v>
      </c>
      <c r="B5500">
        <v>1</v>
      </c>
      <c r="C5500" t="s">
        <v>80</v>
      </c>
      <c r="D5500" t="s">
        <v>96</v>
      </c>
      <c r="E5500" t="s">
        <v>290</v>
      </c>
      <c r="F5500" t="s">
        <v>16008</v>
      </c>
      <c r="G5500" t="s">
        <v>298</v>
      </c>
      <c r="H5500" t="s">
        <v>293</v>
      </c>
      <c r="I5500" t="s">
        <v>136</v>
      </c>
      <c r="J5500" t="s">
        <v>137</v>
      </c>
      <c r="K5500" t="s">
        <v>138</v>
      </c>
      <c r="L5500" t="s">
        <v>16011</v>
      </c>
      <c r="M5500" t="s">
        <v>16012</v>
      </c>
      <c r="N5500">
        <v>1.598055555</v>
      </c>
      <c r="O5500">
        <v>6</v>
      </c>
      <c r="P5500">
        <v>54</v>
      </c>
      <c r="Q5500">
        <v>0</v>
      </c>
      <c r="R5500">
        <v>0</v>
      </c>
      <c r="S5500">
        <v>12</v>
      </c>
      <c r="T5500">
        <v>1</v>
      </c>
      <c r="U5500">
        <v>0</v>
      </c>
      <c r="V5500">
        <v>0</v>
      </c>
      <c r="W5500">
        <v>129.55744664499446</v>
      </c>
      <c r="X5500">
        <v>14.403552842237524</v>
      </c>
      <c r="Y5500">
        <v>0</v>
      </c>
      <c r="Z5500">
        <v>0</v>
      </c>
      <c r="AA5500">
        <v>117.44419194981782</v>
      </c>
      <c r="AB5500">
        <v>6.4123586264624999E-2</v>
      </c>
      <c r="AC5500">
        <v>0</v>
      </c>
      <c r="AD5500">
        <v>0</v>
      </c>
      <c r="AE5500">
        <v>261.46931502331438</v>
      </c>
    </row>
    <row r="5501" spans="1:31" x14ac:dyDescent="0.25">
      <c r="A5501">
        <v>2372416</v>
      </c>
      <c r="B5501">
        <v>1</v>
      </c>
      <c r="C5501" t="s">
        <v>81</v>
      </c>
      <c r="D5501" t="s">
        <v>123</v>
      </c>
      <c r="E5501" t="s">
        <v>1368</v>
      </c>
      <c r="F5501" t="s">
        <v>6681</v>
      </c>
      <c r="G5501" t="s">
        <v>298</v>
      </c>
      <c r="H5501" t="s">
        <v>293</v>
      </c>
      <c r="I5501" t="s">
        <v>136</v>
      </c>
      <c r="J5501" t="s">
        <v>137</v>
      </c>
      <c r="K5501" t="s">
        <v>138</v>
      </c>
      <c r="L5501" t="s">
        <v>16013</v>
      </c>
      <c r="M5501" t="s">
        <v>16014</v>
      </c>
      <c r="N5501">
        <v>0.83583333299999996</v>
      </c>
      <c r="O5501">
        <v>3</v>
      </c>
      <c r="P5501">
        <v>37</v>
      </c>
      <c r="Q5501">
        <v>123</v>
      </c>
      <c r="R5501">
        <v>294</v>
      </c>
      <c r="S5501">
        <v>19</v>
      </c>
      <c r="T5501">
        <v>74</v>
      </c>
      <c r="U5501">
        <v>0</v>
      </c>
      <c r="V5501">
        <v>0</v>
      </c>
      <c r="W5501">
        <v>0.4938760427065334</v>
      </c>
      <c r="X5501">
        <v>5.3121418851567173</v>
      </c>
      <c r="Y5501">
        <v>57.93881802311121</v>
      </c>
      <c r="Z5501">
        <v>120.93556678302039</v>
      </c>
      <c r="AA5501">
        <v>10.330979876983974</v>
      </c>
      <c r="AB5501">
        <v>29.776804063515829</v>
      </c>
      <c r="AC5501">
        <v>0</v>
      </c>
      <c r="AD5501">
        <v>0</v>
      </c>
      <c r="AE5501">
        <v>224.78818667449468</v>
      </c>
    </row>
    <row r="5502" spans="1:31" x14ac:dyDescent="0.25">
      <c r="A5502">
        <v>2372460</v>
      </c>
      <c r="B5502">
        <v>1</v>
      </c>
      <c r="C5502" t="s">
        <v>81</v>
      </c>
      <c r="D5502" t="s">
        <v>128</v>
      </c>
      <c r="E5502" t="s">
        <v>1397</v>
      </c>
      <c r="F5502" t="s">
        <v>16015</v>
      </c>
      <c r="G5502" t="s">
        <v>2091</v>
      </c>
      <c r="H5502" t="s">
        <v>293</v>
      </c>
      <c r="I5502" t="s">
        <v>136</v>
      </c>
      <c r="J5502" t="s">
        <v>137</v>
      </c>
      <c r="K5502" t="s">
        <v>138</v>
      </c>
      <c r="L5502" t="s">
        <v>16016</v>
      </c>
      <c r="M5502" t="s">
        <v>16017</v>
      </c>
      <c r="N5502">
        <v>5.000277777</v>
      </c>
      <c r="O5502">
        <v>0</v>
      </c>
      <c r="P5502">
        <v>112</v>
      </c>
      <c r="Q5502">
        <v>0</v>
      </c>
      <c r="R5502">
        <v>7</v>
      </c>
      <c r="S5502">
        <v>0</v>
      </c>
      <c r="T5502">
        <v>4</v>
      </c>
      <c r="U5502">
        <v>0</v>
      </c>
      <c r="V5502">
        <v>0</v>
      </c>
      <c r="W5502">
        <v>0</v>
      </c>
      <c r="X5502">
        <v>88.054829791700115</v>
      </c>
      <c r="Y5502">
        <v>0</v>
      </c>
      <c r="Z5502">
        <v>12.182892880330629</v>
      </c>
      <c r="AA5502">
        <v>0</v>
      </c>
      <c r="AB5502">
        <v>3.5114899552283245</v>
      </c>
      <c r="AC5502">
        <v>0</v>
      </c>
      <c r="AD5502">
        <v>0</v>
      </c>
      <c r="AE5502">
        <v>103.74921262725907</v>
      </c>
    </row>
    <row r="5503" spans="1:31" x14ac:dyDescent="0.25">
      <c r="A5503">
        <v>2372763</v>
      </c>
      <c r="B5503">
        <v>1</v>
      </c>
      <c r="C5503" t="s">
        <v>81</v>
      </c>
      <c r="D5503" t="s">
        <v>127</v>
      </c>
      <c r="E5503" t="s">
        <v>1397</v>
      </c>
      <c r="F5503" t="s">
        <v>5526</v>
      </c>
      <c r="G5503" t="s">
        <v>1495</v>
      </c>
      <c r="H5503" t="s">
        <v>293</v>
      </c>
      <c r="I5503" t="s">
        <v>136</v>
      </c>
      <c r="J5503" t="s">
        <v>137</v>
      </c>
      <c r="K5503" t="s">
        <v>138</v>
      </c>
      <c r="L5503" t="s">
        <v>16018</v>
      </c>
      <c r="M5503" t="s">
        <v>16019</v>
      </c>
      <c r="N5503">
        <v>8.0477777770000003</v>
      </c>
      <c r="O5503">
        <v>0</v>
      </c>
      <c r="P5503">
        <v>75</v>
      </c>
      <c r="Q5503">
        <v>2</v>
      </c>
      <c r="R5503">
        <v>2</v>
      </c>
      <c r="S5503">
        <v>0</v>
      </c>
      <c r="T5503">
        <v>3</v>
      </c>
      <c r="U5503">
        <v>0</v>
      </c>
      <c r="V5503">
        <v>0</v>
      </c>
      <c r="W5503">
        <v>0</v>
      </c>
      <c r="X5503">
        <v>217.40519406746304</v>
      </c>
      <c r="Y5503">
        <v>28.673618760496776</v>
      </c>
      <c r="Z5503">
        <v>34.913190273131995</v>
      </c>
      <c r="AA5503">
        <v>0</v>
      </c>
      <c r="AB5503">
        <v>3.2874909688451006</v>
      </c>
      <c r="AC5503">
        <v>0</v>
      </c>
      <c r="AD5503">
        <v>0</v>
      </c>
      <c r="AE5503">
        <v>284.2794940699369</v>
      </c>
    </row>
    <row r="5504" spans="1:31" x14ac:dyDescent="0.25">
      <c r="A5504">
        <v>2373626</v>
      </c>
      <c r="B5504">
        <v>1</v>
      </c>
      <c r="C5504" t="s">
        <v>80</v>
      </c>
      <c r="D5504" t="s">
        <v>107</v>
      </c>
      <c r="E5504" t="s">
        <v>1490</v>
      </c>
      <c r="F5504" t="s">
        <v>16020</v>
      </c>
      <c r="G5504" t="s">
        <v>1006</v>
      </c>
      <c r="H5504" t="s">
        <v>293</v>
      </c>
      <c r="I5504" t="s">
        <v>136</v>
      </c>
      <c r="J5504" t="s">
        <v>137</v>
      </c>
      <c r="K5504" t="s">
        <v>138</v>
      </c>
      <c r="L5504" t="s">
        <v>16021</v>
      </c>
      <c r="M5504" t="s">
        <v>16022</v>
      </c>
      <c r="N5504">
        <v>9.7500000000000003E-2</v>
      </c>
      <c r="O5504">
        <v>36</v>
      </c>
      <c r="P5504">
        <v>12971</v>
      </c>
      <c r="Q5504">
        <v>141</v>
      </c>
      <c r="R5504">
        <v>408</v>
      </c>
      <c r="S5504">
        <v>95</v>
      </c>
      <c r="T5504">
        <v>1055</v>
      </c>
      <c r="U5504">
        <v>5</v>
      </c>
      <c r="V5504">
        <v>16</v>
      </c>
      <c r="W5504">
        <v>31.443731558562369</v>
      </c>
      <c r="X5504">
        <v>270.35055366813378</v>
      </c>
      <c r="Y5504">
        <v>50.408960659418391</v>
      </c>
      <c r="Z5504">
        <v>27.444087123033746</v>
      </c>
      <c r="AA5504">
        <v>39.888381478303792</v>
      </c>
      <c r="AB5504">
        <v>129.10933788108062</v>
      </c>
      <c r="AC5504">
        <v>36.630179604018004</v>
      </c>
      <c r="AD5504">
        <v>20.463402436481552</v>
      </c>
      <c r="AE5504">
        <v>605.73863440903233</v>
      </c>
    </row>
    <row r="5505" spans="1:31" x14ac:dyDescent="0.25">
      <c r="A5505">
        <v>2373608</v>
      </c>
      <c r="B5505">
        <v>1</v>
      </c>
      <c r="C5505" t="s">
        <v>80</v>
      </c>
      <c r="D5505" t="s">
        <v>107</v>
      </c>
      <c r="E5505" t="s">
        <v>290</v>
      </c>
      <c r="F5505" t="s">
        <v>3100</v>
      </c>
      <c r="G5505" t="s">
        <v>1006</v>
      </c>
      <c r="H5505" t="s">
        <v>293</v>
      </c>
      <c r="I5505" t="s">
        <v>136</v>
      </c>
      <c r="J5505" t="s">
        <v>137</v>
      </c>
      <c r="K5505" t="s">
        <v>138</v>
      </c>
      <c r="L5505" t="s">
        <v>16023</v>
      </c>
      <c r="M5505" t="s">
        <v>16024</v>
      </c>
      <c r="N5505">
        <v>1.47</v>
      </c>
      <c r="O5505">
        <v>0</v>
      </c>
      <c r="P5505">
        <v>1</v>
      </c>
      <c r="Q5505">
        <v>12</v>
      </c>
      <c r="R5505">
        <v>44</v>
      </c>
      <c r="S5505">
        <v>2</v>
      </c>
      <c r="T5505">
        <v>10</v>
      </c>
      <c r="U5505">
        <v>0</v>
      </c>
      <c r="V5505">
        <v>0</v>
      </c>
      <c r="W5505">
        <v>0</v>
      </c>
      <c r="X5505">
        <v>0.37024016418290001</v>
      </c>
      <c r="Y5505">
        <v>172.35448898470574</v>
      </c>
      <c r="Z5505">
        <v>141.95817834025365</v>
      </c>
      <c r="AA5505">
        <v>64.990255113356497</v>
      </c>
      <c r="AB5505">
        <v>14.24330783546745</v>
      </c>
      <c r="AC5505">
        <v>0</v>
      </c>
      <c r="AD5505">
        <v>0</v>
      </c>
      <c r="AE5505">
        <v>393.91647043796627</v>
      </c>
    </row>
    <row r="5506" spans="1:31" x14ac:dyDescent="0.25">
      <c r="A5506">
        <v>2372861</v>
      </c>
      <c r="B5506">
        <v>1</v>
      </c>
      <c r="C5506" t="s">
        <v>81</v>
      </c>
      <c r="D5506" t="s">
        <v>116</v>
      </c>
      <c r="E5506" t="s">
        <v>1397</v>
      </c>
      <c r="F5506" t="s">
        <v>16025</v>
      </c>
      <c r="G5506" t="s">
        <v>1495</v>
      </c>
      <c r="H5506" t="s">
        <v>293</v>
      </c>
      <c r="I5506" t="s">
        <v>136</v>
      </c>
      <c r="J5506" t="s">
        <v>137</v>
      </c>
      <c r="K5506" t="s">
        <v>138</v>
      </c>
      <c r="L5506" t="s">
        <v>16026</v>
      </c>
      <c r="M5506" t="s">
        <v>16027</v>
      </c>
      <c r="N5506">
        <v>2.3658333329999999</v>
      </c>
      <c r="O5506">
        <v>0</v>
      </c>
      <c r="P5506">
        <v>546</v>
      </c>
      <c r="Q5506">
        <v>0</v>
      </c>
      <c r="R5506">
        <v>0</v>
      </c>
      <c r="S5506">
        <v>0</v>
      </c>
      <c r="T5506">
        <v>23</v>
      </c>
      <c r="U5506">
        <v>0</v>
      </c>
      <c r="V5506">
        <v>0</v>
      </c>
      <c r="W5506">
        <v>0</v>
      </c>
      <c r="X5506">
        <v>223.70025942693158</v>
      </c>
      <c r="Y5506">
        <v>0</v>
      </c>
      <c r="Z5506">
        <v>0</v>
      </c>
      <c r="AA5506">
        <v>0</v>
      </c>
      <c r="AB5506">
        <v>24.769616119114477</v>
      </c>
      <c r="AC5506">
        <v>0</v>
      </c>
      <c r="AD5506">
        <v>0</v>
      </c>
      <c r="AE5506">
        <v>248.46987554604607</v>
      </c>
    </row>
    <row r="5507" spans="1:31" x14ac:dyDescent="0.25">
      <c r="A5507">
        <v>2372857</v>
      </c>
      <c r="B5507">
        <v>1</v>
      </c>
      <c r="C5507" t="s">
        <v>81</v>
      </c>
      <c r="D5507" t="s">
        <v>128</v>
      </c>
      <c r="E5507" t="s">
        <v>1397</v>
      </c>
      <c r="F5507" t="s">
        <v>3199</v>
      </c>
      <c r="G5507" t="s">
        <v>298</v>
      </c>
      <c r="H5507" t="s">
        <v>293</v>
      </c>
      <c r="I5507" t="s">
        <v>136</v>
      </c>
      <c r="J5507" t="s">
        <v>137</v>
      </c>
      <c r="K5507" t="s">
        <v>138</v>
      </c>
      <c r="L5507" t="s">
        <v>16028</v>
      </c>
      <c r="M5507" t="s">
        <v>16029</v>
      </c>
      <c r="N5507">
        <v>1.420833333</v>
      </c>
      <c r="O5507">
        <v>0</v>
      </c>
      <c r="P5507">
        <v>47</v>
      </c>
      <c r="Q5507">
        <v>1</v>
      </c>
      <c r="R5507">
        <v>24</v>
      </c>
      <c r="S5507">
        <v>2</v>
      </c>
      <c r="T5507">
        <v>11</v>
      </c>
      <c r="U5507">
        <v>0</v>
      </c>
      <c r="V5507">
        <v>0</v>
      </c>
      <c r="W5507">
        <v>0</v>
      </c>
      <c r="X5507">
        <v>29.806408860848109</v>
      </c>
      <c r="Y5507">
        <v>2.635565216737811</v>
      </c>
      <c r="Z5507">
        <v>13.080503079319973</v>
      </c>
      <c r="AA5507">
        <v>7.7299646244424993</v>
      </c>
      <c r="AB5507">
        <v>17.704489604233299</v>
      </c>
      <c r="AC5507">
        <v>0</v>
      </c>
      <c r="AD5507">
        <v>0</v>
      </c>
      <c r="AE5507">
        <v>70.956931385581697</v>
      </c>
    </row>
    <row r="5508" spans="1:31" x14ac:dyDescent="0.25">
      <c r="A5508">
        <v>2372491</v>
      </c>
      <c r="B5508">
        <v>1</v>
      </c>
      <c r="C5508" t="s">
        <v>81</v>
      </c>
      <c r="D5508" t="s">
        <v>115</v>
      </c>
      <c r="E5508" t="s">
        <v>1397</v>
      </c>
      <c r="F5508" t="s">
        <v>6673</v>
      </c>
      <c r="G5508" t="s">
        <v>1495</v>
      </c>
      <c r="H5508" t="s">
        <v>293</v>
      </c>
      <c r="I5508" t="s">
        <v>136</v>
      </c>
      <c r="J5508" t="s">
        <v>137</v>
      </c>
      <c r="K5508" t="s">
        <v>138</v>
      </c>
      <c r="L5508" t="s">
        <v>16030</v>
      </c>
      <c r="M5508" t="s">
        <v>16031</v>
      </c>
      <c r="N5508">
        <v>1.840833333</v>
      </c>
      <c r="O5508">
        <v>0</v>
      </c>
      <c r="P5508">
        <v>219</v>
      </c>
      <c r="Q5508">
        <v>0</v>
      </c>
      <c r="R5508">
        <v>4</v>
      </c>
      <c r="S5508">
        <v>2</v>
      </c>
      <c r="T5508">
        <v>17</v>
      </c>
      <c r="U5508">
        <v>0</v>
      </c>
      <c r="V5508">
        <v>0</v>
      </c>
      <c r="W5508">
        <v>0</v>
      </c>
      <c r="X5508">
        <v>45.683398936024872</v>
      </c>
      <c r="Y5508">
        <v>0</v>
      </c>
      <c r="Z5508">
        <v>0.78751433583794994</v>
      </c>
      <c r="AA5508">
        <v>4.1859132399487491</v>
      </c>
      <c r="AB5508">
        <v>18.058304304759268</v>
      </c>
      <c r="AC5508">
        <v>0</v>
      </c>
      <c r="AD5508">
        <v>0</v>
      </c>
      <c r="AE5508">
        <v>68.715130816570834</v>
      </c>
    </row>
    <row r="5509" spans="1:31" x14ac:dyDescent="0.25">
      <c r="A5509">
        <v>2372485</v>
      </c>
      <c r="B5509">
        <v>1</v>
      </c>
      <c r="C5509" t="s">
        <v>81</v>
      </c>
      <c r="D5509" t="s">
        <v>118</v>
      </c>
      <c r="E5509" t="s">
        <v>1397</v>
      </c>
      <c r="F5509" t="s">
        <v>7127</v>
      </c>
      <c r="G5509" t="s">
        <v>1495</v>
      </c>
      <c r="H5509" t="s">
        <v>293</v>
      </c>
      <c r="I5509" t="s">
        <v>136</v>
      </c>
      <c r="J5509" t="s">
        <v>137</v>
      </c>
      <c r="K5509" t="s">
        <v>138</v>
      </c>
      <c r="L5509" t="s">
        <v>16032</v>
      </c>
      <c r="M5509" t="s">
        <v>16033</v>
      </c>
      <c r="N5509">
        <v>2.3491666659999999</v>
      </c>
      <c r="O5509">
        <v>0</v>
      </c>
      <c r="P5509">
        <v>80</v>
      </c>
      <c r="Q5509">
        <v>3</v>
      </c>
      <c r="R5509">
        <v>3</v>
      </c>
      <c r="S5509">
        <v>2</v>
      </c>
      <c r="T5509">
        <v>2</v>
      </c>
      <c r="U5509">
        <v>0</v>
      </c>
      <c r="V5509">
        <v>0</v>
      </c>
      <c r="W5509">
        <v>0</v>
      </c>
      <c r="X5509">
        <v>19.44245663879979</v>
      </c>
      <c r="Y5509">
        <v>11.516223396208524</v>
      </c>
      <c r="Z5509">
        <v>43.741930034688544</v>
      </c>
      <c r="AA5509">
        <v>8.5958248018400987</v>
      </c>
      <c r="AB5509">
        <v>0</v>
      </c>
      <c r="AC5509">
        <v>0</v>
      </c>
      <c r="AD5509">
        <v>0</v>
      </c>
      <c r="AE5509">
        <v>83.29643487153696</v>
      </c>
    </row>
    <row r="5510" spans="1:31" x14ac:dyDescent="0.25">
      <c r="A5510">
        <v>2372449</v>
      </c>
      <c r="B5510">
        <v>1</v>
      </c>
      <c r="C5510" t="s">
        <v>81</v>
      </c>
      <c r="D5510" t="s">
        <v>122</v>
      </c>
      <c r="E5510" t="s">
        <v>1397</v>
      </c>
      <c r="F5510" t="s">
        <v>16034</v>
      </c>
      <c r="G5510" t="s">
        <v>1495</v>
      </c>
      <c r="H5510" t="s">
        <v>293</v>
      </c>
      <c r="I5510" t="s">
        <v>136</v>
      </c>
      <c r="J5510" t="s">
        <v>137</v>
      </c>
      <c r="K5510" t="s">
        <v>138</v>
      </c>
      <c r="L5510" t="s">
        <v>16035</v>
      </c>
      <c r="M5510" t="s">
        <v>16036</v>
      </c>
      <c r="N5510">
        <v>3.625</v>
      </c>
      <c r="O5510">
        <v>0</v>
      </c>
      <c r="P5510">
        <v>68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21.288093778511005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21.288093778511005</v>
      </c>
    </row>
    <row r="5511" spans="1:31" x14ac:dyDescent="0.25">
      <c r="A5511">
        <v>2373647</v>
      </c>
      <c r="B5511">
        <v>1</v>
      </c>
      <c r="C5511" t="s">
        <v>80</v>
      </c>
      <c r="D5511" t="s">
        <v>107</v>
      </c>
      <c r="E5511" t="s">
        <v>290</v>
      </c>
      <c r="F5511" t="s">
        <v>3542</v>
      </c>
      <c r="G5511" t="s">
        <v>1006</v>
      </c>
      <c r="H5511" t="s">
        <v>293</v>
      </c>
      <c r="I5511" t="s">
        <v>136</v>
      </c>
      <c r="J5511" t="s">
        <v>137</v>
      </c>
      <c r="K5511" t="s">
        <v>138</v>
      </c>
      <c r="L5511" t="s">
        <v>16037</v>
      </c>
      <c r="M5511" t="s">
        <v>16038</v>
      </c>
      <c r="N5511">
        <v>2.9775</v>
      </c>
      <c r="O5511">
        <v>3</v>
      </c>
      <c r="P5511">
        <v>908</v>
      </c>
      <c r="Q5511">
        <v>76</v>
      </c>
      <c r="R5511">
        <v>71</v>
      </c>
      <c r="S5511">
        <v>20</v>
      </c>
      <c r="T5511">
        <v>87</v>
      </c>
      <c r="U5511">
        <v>0</v>
      </c>
      <c r="V5511">
        <v>0</v>
      </c>
      <c r="W5511">
        <v>6.3549227328382747</v>
      </c>
      <c r="X5511">
        <v>533.56946017539713</v>
      </c>
      <c r="Y5511">
        <v>994.5672476909408</v>
      </c>
      <c r="Z5511">
        <v>371.23506526352014</v>
      </c>
      <c r="AA5511">
        <v>147.21839960617504</v>
      </c>
      <c r="AB5511">
        <v>193.98780890155837</v>
      </c>
      <c r="AC5511">
        <v>0</v>
      </c>
      <c r="AD5511">
        <v>0</v>
      </c>
      <c r="AE5511">
        <v>2246.9329043704297</v>
      </c>
    </row>
    <row r="5512" spans="1:31" x14ac:dyDescent="0.25">
      <c r="A5512">
        <v>2372558</v>
      </c>
      <c r="B5512">
        <v>1</v>
      </c>
      <c r="C5512" t="s">
        <v>81</v>
      </c>
      <c r="D5512" t="s">
        <v>112</v>
      </c>
      <c r="E5512" t="s">
        <v>290</v>
      </c>
      <c r="F5512" t="s">
        <v>16039</v>
      </c>
      <c r="G5512" t="s">
        <v>298</v>
      </c>
      <c r="H5512" t="s">
        <v>293</v>
      </c>
      <c r="I5512" t="s">
        <v>136</v>
      </c>
      <c r="J5512" t="s">
        <v>137</v>
      </c>
      <c r="K5512" t="s">
        <v>138</v>
      </c>
      <c r="L5512" t="s">
        <v>16040</v>
      </c>
      <c r="M5512" t="s">
        <v>16041</v>
      </c>
      <c r="N5512">
        <v>6.0277776999999998E-2</v>
      </c>
      <c r="O5512">
        <v>1</v>
      </c>
      <c r="P5512">
        <v>98</v>
      </c>
      <c r="Q5512">
        <v>4</v>
      </c>
      <c r="R5512">
        <v>15</v>
      </c>
      <c r="S5512">
        <v>3</v>
      </c>
      <c r="T5512">
        <v>5</v>
      </c>
      <c r="U5512">
        <v>0</v>
      </c>
      <c r="V5512">
        <v>0</v>
      </c>
      <c r="W5512">
        <v>0.11121866347812499</v>
      </c>
      <c r="X5512">
        <v>1.289857841738433</v>
      </c>
      <c r="Y5512">
        <v>0.70506421706062228</v>
      </c>
      <c r="Z5512">
        <v>0.91557953212631116</v>
      </c>
      <c r="AA5512">
        <v>1.8788530419330001</v>
      </c>
      <c r="AB5512">
        <v>0.79071748732620006</v>
      </c>
      <c r="AC5512">
        <v>0</v>
      </c>
      <c r="AD5512">
        <v>0</v>
      </c>
      <c r="AE5512">
        <v>5.6912907836626907</v>
      </c>
    </row>
    <row r="5513" spans="1:31" x14ac:dyDescent="0.25">
      <c r="A5513">
        <v>2372540</v>
      </c>
      <c r="B5513">
        <v>1</v>
      </c>
      <c r="C5513" t="s">
        <v>81</v>
      </c>
      <c r="D5513" t="s">
        <v>112</v>
      </c>
      <c r="E5513" t="s">
        <v>1397</v>
      </c>
      <c r="F5513" t="s">
        <v>16042</v>
      </c>
      <c r="G5513" t="s">
        <v>1495</v>
      </c>
      <c r="H5513" t="s">
        <v>293</v>
      </c>
      <c r="I5513" t="s">
        <v>136</v>
      </c>
      <c r="J5513" t="s">
        <v>137</v>
      </c>
      <c r="K5513" t="s">
        <v>138</v>
      </c>
      <c r="L5513" t="s">
        <v>16043</v>
      </c>
      <c r="M5513" t="s">
        <v>16044</v>
      </c>
      <c r="N5513">
        <v>3.2974999999999999</v>
      </c>
      <c r="O5513">
        <v>0</v>
      </c>
      <c r="P5513">
        <v>11</v>
      </c>
      <c r="Q5513">
        <v>7</v>
      </c>
      <c r="R5513">
        <v>57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6.6389471488226235</v>
      </c>
      <c r="Y5513">
        <v>817.62476758570278</v>
      </c>
      <c r="Z5513">
        <v>222.73470275038312</v>
      </c>
      <c r="AA5513">
        <v>0</v>
      </c>
      <c r="AB5513">
        <v>0</v>
      </c>
      <c r="AC5513">
        <v>0</v>
      </c>
      <c r="AD5513">
        <v>0</v>
      </c>
      <c r="AE5513">
        <v>1046.9984174849085</v>
      </c>
    </row>
    <row r="5514" spans="1:31" x14ac:dyDescent="0.25">
      <c r="A5514">
        <v>2382658</v>
      </c>
      <c r="B5514">
        <v>1</v>
      </c>
      <c r="C5514" t="s">
        <v>80</v>
      </c>
      <c r="D5514" t="s">
        <v>91</v>
      </c>
      <c r="E5514" t="s">
        <v>1368</v>
      </c>
      <c r="F5514" t="s">
        <v>15633</v>
      </c>
      <c r="G5514" t="s">
        <v>298</v>
      </c>
      <c r="H5514" t="s">
        <v>293</v>
      </c>
      <c r="I5514" t="s">
        <v>136</v>
      </c>
      <c r="J5514" t="s">
        <v>137</v>
      </c>
      <c r="K5514" t="s">
        <v>138</v>
      </c>
      <c r="L5514" t="s">
        <v>16045</v>
      </c>
      <c r="M5514" t="s">
        <v>16046</v>
      </c>
      <c r="N5514">
        <v>0.25638888799999998</v>
      </c>
      <c r="O5514">
        <v>3</v>
      </c>
      <c r="P5514">
        <v>15</v>
      </c>
      <c r="Q5514">
        <v>25</v>
      </c>
      <c r="R5514">
        <v>4</v>
      </c>
      <c r="S5514">
        <v>27</v>
      </c>
      <c r="T5514">
        <v>1</v>
      </c>
      <c r="U5514">
        <v>0</v>
      </c>
      <c r="V5514">
        <v>0</v>
      </c>
      <c r="W5514">
        <v>1.3611794142979501</v>
      </c>
      <c r="X5514">
        <v>1.2398556684296249</v>
      </c>
      <c r="Y5514">
        <v>15.60067648187176</v>
      </c>
      <c r="Z5514">
        <v>1.0175458662442667</v>
      </c>
      <c r="AA5514">
        <v>38.157720136659279</v>
      </c>
      <c r="AB5514">
        <v>0.41689247804175833</v>
      </c>
      <c r="AC5514">
        <v>0</v>
      </c>
      <c r="AD5514">
        <v>0</v>
      </c>
      <c r="AE5514">
        <v>57.793870045544637</v>
      </c>
    </row>
    <row r="5515" spans="1:31" x14ac:dyDescent="0.25">
      <c r="A5515">
        <v>2377653</v>
      </c>
      <c r="B5515">
        <v>1</v>
      </c>
      <c r="C5515" t="s">
        <v>80</v>
      </c>
      <c r="D5515" t="s">
        <v>83</v>
      </c>
      <c r="E5515" t="s">
        <v>1397</v>
      </c>
      <c r="F5515" t="s">
        <v>16047</v>
      </c>
      <c r="G5515" t="s">
        <v>292</v>
      </c>
      <c r="H5515" t="s">
        <v>293</v>
      </c>
      <c r="I5515" t="s">
        <v>136</v>
      </c>
      <c r="J5515" t="s">
        <v>137</v>
      </c>
      <c r="K5515" t="s">
        <v>294</v>
      </c>
      <c r="L5515" t="s">
        <v>16048</v>
      </c>
      <c r="M5515" t="s">
        <v>16049</v>
      </c>
      <c r="N5515">
        <v>7.9116666660000003</v>
      </c>
      <c r="O5515">
        <v>0</v>
      </c>
      <c r="P5515">
        <v>0</v>
      </c>
      <c r="Q5515">
        <v>0</v>
      </c>
      <c r="R5515">
        <v>0</v>
      </c>
      <c r="S5515">
        <v>33</v>
      </c>
      <c r="T5515">
        <v>46</v>
      </c>
      <c r="U5515">
        <v>7</v>
      </c>
      <c r="V5515">
        <v>3</v>
      </c>
      <c r="W5515">
        <v>0</v>
      </c>
      <c r="X5515">
        <v>0</v>
      </c>
      <c r="Y5515">
        <v>0</v>
      </c>
      <c r="Z5515">
        <v>0</v>
      </c>
      <c r="AA5515">
        <v>3813.184174201735</v>
      </c>
      <c r="AB5515">
        <v>1045.4951288659418</v>
      </c>
      <c r="AC5515">
        <v>20417.713922216441</v>
      </c>
      <c r="AD5515">
        <v>84.279787080045722</v>
      </c>
      <c r="AE5515">
        <v>25360.673012364165</v>
      </c>
    </row>
    <row r="5516" spans="1:31" x14ac:dyDescent="0.25">
      <c r="A5516">
        <v>2378951</v>
      </c>
      <c r="B5516">
        <v>1</v>
      </c>
      <c r="C5516" t="s">
        <v>80</v>
      </c>
      <c r="D5516" t="s">
        <v>111</v>
      </c>
      <c r="E5516" t="s">
        <v>290</v>
      </c>
      <c r="F5516" t="s">
        <v>16050</v>
      </c>
      <c r="G5516" t="s">
        <v>292</v>
      </c>
      <c r="H5516" t="s">
        <v>293</v>
      </c>
      <c r="I5516" t="s">
        <v>136</v>
      </c>
      <c r="J5516" t="s">
        <v>137</v>
      </c>
      <c r="K5516" t="s">
        <v>294</v>
      </c>
      <c r="L5516" t="s">
        <v>16051</v>
      </c>
      <c r="M5516" t="s">
        <v>16052</v>
      </c>
      <c r="N5516">
        <v>6.1380555550000002</v>
      </c>
      <c r="O5516">
        <v>0</v>
      </c>
      <c r="P5516">
        <v>0</v>
      </c>
      <c r="Q5516">
        <v>0</v>
      </c>
      <c r="R5516">
        <v>0</v>
      </c>
      <c r="S5516">
        <v>1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1474.0177253673166</v>
      </c>
      <c r="AB5516">
        <v>0</v>
      </c>
      <c r="AC5516">
        <v>0</v>
      </c>
      <c r="AD5516">
        <v>0</v>
      </c>
      <c r="AE5516">
        <v>1474.0177253673166</v>
      </c>
    </row>
    <row r="5517" spans="1:31" x14ac:dyDescent="0.25">
      <c r="A5517">
        <v>2379372</v>
      </c>
      <c r="B5517">
        <v>1</v>
      </c>
      <c r="C5517" t="s">
        <v>80</v>
      </c>
      <c r="D5517" t="s">
        <v>110</v>
      </c>
      <c r="E5517" t="s">
        <v>1397</v>
      </c>
      <c r="F5517" t="s">
        <v>7279</v>
      </c>
      <c r="G5517" t="s">
        <v>292</v>
      </c>
      <c r="H5517" t="s">
        <v>293</v>
      </c>
      <c r="I5517" t="s">
        <v>136</v>
      </c>
      <c r="J5517" t="s">
        <v>137</v>
      </c>
      <c r="K5517" t="s">
        <v>294</v>
      </c>
      <c r="L5517" t="s">
        <v>16053</v>
      </c>
      <c r="M5517" t="s">
        <v>16054</v>
      </c>
      <c r="N5517">
        <v>1.723333333</v>
      </c>
      <c r="O5517">
        <v>0</v>
      </c>
      <c r="P5517">
        <v>92</v>
      </c>
      <c r="Q5517">
        <v>0</v>
      </c>
      <c r="R5517">
        <v>0</v>
      </c>
      <c r="S5517">
        <v>0</v>
      </c>
      <c r="T5517">
        <v>11</v>
      </c>
      <c r="U5517">
        <v>0</v>
      </c>
      <c r="V5517">
        <v>0</v>
      </c>
      <c r="W5517">
        <v>0</v>
      </c>
      <c r="X5517">
        <v>67.020827606215292</v>
      </c>
      <c r="Y5517">
        <v>0</v>
      </c>
      <c r="Z5517">
        <v>0</v>
      </c>
      <c r="AA5517">
        <v>0</v>
      </c>
      <c r="AB5517">
        <v>15.665129592319865</v>
      </c>
      <c r="AC5517">
        <v>0</v>
      </c>
      <c r="AD5517">
        <v>0</v>
      </c>
      <c r="AE5517">
        <v>82.685957198535164</v>
      </c>
    </row>
    <row r="5518" spans="1:31" x14ac:dyDescent="0.25">
      <c r="A5518">
        <v>2378983</v>
      </c>
      <c r="B5518">
        <v>1</v>
      </c>
      <c r="C5518" t="s">
        <v>80</v>
      </c>
      <c r="D5518" t="s">
        <v>83</v>
      </c>
      <c r="E5518" t="s">
        <v>1490</v>
      </c>
      <c r="F5518" t="s">
        <v>16055</v>
      </c>
      <c r="G5518" t="s">
        <v>292</v>
      </c>
      <c r="H5518" t="s">
        <v>293</v>
      </c>
      <c r="I5518" t="s">
        <v>136</v>
      </c>
      <c r="J5518" t="s">
        <v>137</v>
      </c>
      <c r="K5518" t="s">
        <v>294</v>
      </c>
      <c r="L5518" t="s">
        <v>16056</v>
      </c>
      <c r="M5518" t="s">
        <v>16057</v>
      </c>
      <c r="N5518">
        <v>5.4136111109999998</v>
      </c>
      <c r="O5518">
        <v>0</v>
      </c>
      <c r="P5518">
        <v>2963</v>
      </c>
      <c r="Q5518">
        <v>0</v>
      </c>
      <c r="R5518">
        <v>0</v>
      </c>
      <c r="S5518">
        <v>3</v>
      </c>
      <c r="T5518">
        <v>1029</v>
      </c>
      <c r="U5518">
        <v>1</v>
      </c>
      <c r="V5518">
        <v>2</v>
      </c>
      <c r="W5518">
        <v>0</v>
      </c>
      <c r="X5518">
        <v>4725.6506538605208</v>
      </c>
      <c r="Y5518">
        <v>0</v>
      </c>
      <c r="Z5518">
        <v>0</v>
      </c>
      <c r="AA5518">
        <v>5459.6145286106575</v>
      </c>
      <c r="AB5518">
        <v>7625.0413222151001</v>
      </c>
      <c r="AC5518">
        <v>1141.5070661002494</v>
      </c>
      <c r="AD5518">
        <v>64.489943717307511</v>
      </c>
      <c r="AE5518">
        <v>19016.303514503838</v>
      </c>
    </row>
    <row r="5519" spans="1:31" x14ac:dyDescent="0.25">
      <c r="A5519">
        <v>2379397</v>
      </c>
      <c r="B5519">
        <v>1</v>
      </c>
      <c r="C5519" t="s">
        <v>80</v>
      </c>
      <c r="D5519" t="s">
        <v>83</v>
      </c>
      <c r="E5519" t="s">
        <v>1397</v>
      </c>
      <c r="F5519" t="s">
        <v>16058</v>
      </c>
      <c r="G5519" t="s">
        <v>292</v>
      </c>
      <c r="H5519" t="s">
        <v>293</v>
      </c>
      <c r="I5519" t="s">
        <v>136</v>
      </c>
      <c r="J5519" t="s">
        <v>137</v>
      </c>
      <c r="K5519" t="s">
        <v>294</v>
      </c>
      <c r="L5519" t="s">
        <v>16059</v>
      </c>
      <c r="M5519" t="s">
        <v>16060</v>
      </c>
      <c r="N5519">
        <v>4.5672222219999998</v>
      </c>
      <c r="O5519">
        <v>0</v>
      </c>
      <c r="P5519">
        <v>7355</v>
      </c>
      <c r="Q5519">
        <v>0</v>
      </c>
      <c r="R5519">
        <v>0</v>
      </c>
      <c r="S5519">
        <v>3</v>
      </c>
      <c r="T5519">
        <v>1278</v>
      </c>
      <c r="U5519">
        <v>2</v>
      </c>
      <c r="V5519">
        <v>8</v>
      </c>
      <c r="W5519">
        <v>0</v>
      </c>
      <c r="X5519">
        <v>8899.6386665690388</v>
      </c>
      <c r="Y5519">
        <v>0</v>
      </c>
      <c r="Z5519">
        <v>0</v>
      </c>
      <c r="AA5519">
        <v>381.53812889760877</v>
      </c>
      <c r="AB5519">
        <v>6740.4739859328402</v>
      </c>
      <c r="AC5519">
        <v>8885.6094331921995</v>
      </c>
      <c r="AD5519">
        <v>1873.3678767566382</v>
      </c>
      <c r="AE5519">
        <v>26780.628091348328</v>
      </c>
    </row>
    <row r="5520" spans="1:31" x14ac:dyDescent="0.25">
      <c r="A5520">
        <v>2378448</v>
      </c>
      <c r="B5520">
        <v>1</v>
      </c>
      <c r="C5520" t="s">
        <v>80</v>
      </c>
      <c r="D5520" t="s">
        <v>90</v>
      </c>
      <c r="E5520" t="s">
        <v>1490</v>
      </c>
      <c r="F5520" t="s">
        <v>16061</v>
      </c>
      <c r="G5520" t="s">
        <v>1006</v>
      </c>
      <c r="H5520" t="s">
        <v>293</v>
      </c>
      <c r="I5520" t="s">
        <v>136</v>
      </c>
      <c r="J5520" t="s">
        <v>137</v>
      </c>
      <c r="K5520" t="s">
        <v>294</v>
      </c>
      <c r="L5520" t="s">
        <v>16062</v>
      </c>
      <c r="M5520" t="s">
        <v>16063</v>
      </c>
      <c r="N5520">
        <v>0.16416666599999999</v>
      </c>
      <c r="O5520">
        <v>0</v>
      </c>
      <c r="P5520">
        <v>369</v>
      </c>
      <c r="Q5520">
        <v>0</v>
      </c>
      <c r="R5520">
        <v>0</v>
      </c>
      <c r="S5520">
        <v>0</v>
      </c>
      <c r="T5520">
        <v>640</v>
      </c>
      <c r="U5520">
        <v>0</v>
      </c>
      <c r="V5520">
        <v>6</v>
      </c>
      <c r="W5520">
        <v>0</v>
      </c>
      <c r="X5520">
        <v>10.892991900481952</v>
      </c>
      <c r="Y5520">
        <v>0</v>
      </c>
      <c r="Z5520">
        <v>0</v>
      </c>
      <c r="AA5520">
        <v>0</v>
      </c>
      <c r="AB5520">
        <v>76.445828863898043</v>
      </c>
      <c r="AC5520">
        <v>0</v>
      </c>
      <c r="AD5520">
        <v>23.980213756180124</v>
      </c>
      <c r="AE5520">
        <v>111.31903452056011</v>
      </c>
    </row>
    <row r="5521" spans="1:31" x14ac:dyDescent="0.25">
      <c r="A5521">
        <v>2378449</v>
      </c>
      <c r="B5521">
        <v>1</v>
      </c>
      <c r="C5521" t="s">
        <v>80</v>
      </c>
      <c r="D5521" t="s">
        <v>90</v>
      </c>
      <c r="E5521" t="s">
        <v>1490</v>
      </c>
      <c r="F5521" t="s">
        <v>16064</v>
      </c>
      <c r="G5521" t="s">
        <v>1006</v>
      </c>
      <c r="H5521" t="s">
        <v>293</v>
      </c>
      <c r="I5521" t="s">
        <v>136</v>
      </c>
      <c r="J5521" t="s">
        <v>137</v>
      </c>
      <c r="K5521" t="s">
        <v>294</v>
      </c>
      <c r="L5521" t="s">
        <v>16065</v>
      </c>
      <c r="M5521" t="s">
        <v>16066</v>
      </c>
      <c r="N5521">
        <v>0.178888888</v>
      </c>
      <c r="O5521">
        <v>0</v>
      </c>
      <c r="P5521">
        <v>3099</v>
      </c>
      <c r="Q5521">
        <v>0</v>
      </c>
      <c r="R5521">
        <v>0</v>
      </c>
      <c r="S5521">
        <v>1</v>
      </c>
      <c r="T5521">
        <v>343</v>
      </c>
      <c r="U5521">
        <v>0</v>
      </c>
      <c r="V5521">
        <v>1</v>
      </c>
      <c r="W5521">
        <v>0</v>
      </c>
      <c r="X5521">
        <v>111.10082925643663</v>
      </c>
      <c r="Y5521">
        <v>0</v>
      </c>
      <c r="Z5521">
        <v>0</v>
      </c>
      <c r="AA5521">
        <v>103.98260869173333</v>
      </c>
      <c r="AB5521">
        <v>39.766973632171322</v>
      </c>
      <c r="AC5521">
        <v>0</v>
      </c>
      <c r="AD5521">
        <v>11.639665450915095</v>
      </c>
      <c r="AE5521">
        <v>266.49007703125636</v>
      </c>
    </row>
    <row r="5522" spans="1:31" x14ac:dyDescent="0.25">
      <c r="A5522">
        <v>2379887</v>
      </c>
      <c r="B5522">
        <v>1</v>
      </c>
      <c r="C5522" t="s">
        <v>80</v>
      </c>
      <c r="D5522" t="s">
        <v>84</v>
      </c>
      <c r="E5522" t="s">
        <v>1490</v>
      </c>
      <c r="F5522" t="s">
        <v>16067</v>
      </c>
      <c r="G5522" t="s">
        <v>292</v>
      </c>
      <c r="H5522" t="s">
        <v>293</v>
      </c>
      <c r="I5522" t="s">
        <v>136</v>
      </c>
      <c r="J5522" t="s">
        <v>137</v>
      </c>
      <c r="K5522" t="s">
        <v>294</v>
      </c>
      <c r="L5522" t="s">
        <v>16068</v>
      </c>
      <c r="M5522" t="s">
        <v>16069</v>
      </c>
      <c r="N5522">
        <v>6.3455555549999998</v>
      </c>
      <c r="O5522">
        <v>0</v>
      </c>
      <c r="P5522">
        <v>7261</v>
      </c>
      <c r="Q5522">
        <v>0</v>
      </c>
      <c r="R5522">
        <v>0</v>
      </c>
      <c r="S5522">
        <v>1</v>
      </c>
      <c r="T5522">
        <v>308</v>
      </c>
      <c r="U5522">
        <v>1</v>
      </c>
      <c r="V5522">
        <v>2</v>
      </c>
      <c r="W5522">
        <v>0</v>
      </c>
      <c r="X5522">
        <v>9657.4431380466376</v>
      </c>
      <c r="Y5522">
        <v>0</v>
      </c>
      <c r="Z5522">
        <v>0</v>
      </c>
      <c r="AA5522">
        <v>38.232055780572509</v>
      </c>
      <c r="AB5522">
        <v>8311.9702387462585</v>
      </c>
      <c r="AC5522">
        <v>903.83652534988062</v>
      </c>
      <c r="AD5522">
        <v>470.70103501298013</v>
      </c>
      <c r="AE5522">
        <v>19382.182992936327</v>
      </c>
    </row>
    <row r="5523" spans="1:31" x14ac:dyDescent="0.25">
      <c r="A5523">
        <v>2379149</v>
      </c>
      <c r="B5523">
        <v>1</v>
      </c>
      <c r="C5523" t="s">
        <v>80</v>
      </c>
      <c r="D5523" t="s">
        <v>111</v>
      </c>
      <c r="E5523" t="s">
        <v>1397</v>
      </c>
      <c r="F5523" t="s">
        <v>16070</v>
      </c>
      <c r="G5523" t="s">
        <v>292</v>
      </c>
      <c r="H5523" t="s">
        <v>293</v>
      </c>
      <c r="I5523" t="s">
        <v>136</v>
      </c>
      <c r="J5523" t="s">
        <v>137</v>
      </c>
      <c r="K5523" t="s">
        <v>294</v>
      </c>
      <c r="L5523" t="s">
        <v>16071</v>
      </c>
      <c r="M5523" t="s">
        <v>16072</v>
      </c>
      <c r="N5523">
        <v>4.0447222219999999</v>
      </c>
      <c r="O5523">
        <v>0</v>
      </c>
      <c r="P5523">
        <v>4929</v>
      </c>
      <c r="Q5523">
        <v>0</v>
      </c>
      <c r="R5523">
        <v>0</v>
      </c>
      <c r="S5523">
        <v>3</v>
      </c>
      <c r="T5523">
        <v>399</v>
      </c>
      <c r="U5523">
        <v>0</v>
      </c>
      <c r="V5523">
        <v>1</v>
      </c>
      <c r="W5523">
        <v>0</v>
      </c>
      <c r="X5523">
        <v>4955.1086743597543</v>
      </c>
      <c r="Y5523">
        <v>0</v>
      </c>
      <c r="Z5523">
        <v>0</v>
      </c>
      <c r="AA5523">
        <v>1581.5102058914824</v>
      </c>
      <c r="AB5523">
        <v>2369.0537475539436</v>
      </c>
      <c r="AC5523">
        <v>0</v>
      </c>
      <c r="AD5523">
        <v>80.647511684510491</v>
      </c>
      <c r="AE5523">
        <v>8986.3201394896914</v>
      </c>
    </row>
    <row r="5524" spans="1:31" x14ac:dyDescent="0.25">
      <c r="A5524">
        <v>2379520</v>
      </c>
      <c r="B5524">
        <v>1</v>
      </c>
      <c r="C5524" t="s">
        <v>80</v>
      </c>
      <c r="D5524" t="s">
        <v>83</v>
      </c>
      <c r="E5524" t="s">
        <v>1397</v>
      </c>
      <c r="F5524" t="s">
        <v>16073</v>
      </c>
      <c r="G5524" t="s">
        <v>292</v>
      </c>
      <c r="H5524" t="s">
        <v>293</v>
      </c>
      <c r="I5524" t="s">
        <v>136</v>
      </c>
      <c r="J5524" t="s">
        <v>137</v>
      </c>
      <c r="K5524" t="s">
        <v>294</v>
      </c>
      <c r="L5524" t="s">
        <v>16074</v>
      </c>
      <c r="M5524" t="s">
        <v>16075</v>
      </c>
      <c r="N5524">
        <v>5.517222222</v>
      </c>
      <c r="O5524">
        <v>0</v>
      </c>
      <c r="P5524">
        <v>9910</v>
      </c>
      <c r="Q5524">
        <v>0</v>
      </c>
      <c r="R5524">
        <v>0</v>
      </c>
      <c r="S5524">
        <v>5</v>
      </c>
      <c r="T5524">
        <v>1951</v>
      </c>
      <c r="U5524">
        <v>2</v>
      </c>
      <c r="V5524">
        <v>10</v>
      </c>
      <c r="W5524">
        <v>0</v>
      </c>
      <c r="X5524">
        <v>14883.308699514244</v>
      </c>
      <c r="Y5524">
        <v>0</v>
      </c>
      <c r="Z5524">
        <v>0</v>
      </c>
      <c r="AA5524">
        <v>482.60509870411335</v>
      </c>
      <c r="AB5524">
        <v>11589.748173021142</v>
      </c>
      <c r="AC5524">
        <v>11229.488899361759</v>
      </c>
      <c r="AD5524">
        <v>2351.749157735384</v>
      </c>
      <c r="AE5524">
        <v>40536.90002833664</v>
      </c>
    </row>
    <row r="5525" spans="1:31" x14ac:dyDescent="0.25">
      <c r="A5525">
        <v>2380330</v>
      </c>
      <c r="B5525">
        <v>1</v>
      </c>
      <c r="C5525" t="s">
        <v>80</v>
      </c>
      <c r="D5525" t="s">
        <v>87</v>
      </c>
      <c r="E5525" t="s">
        <v>290</v>
      </c>
      <c r="F5525" t="s">
        <v>5983</v>
      </c>
      <c r="G5525" t="s">
        <v>1006</v>
      </c>
      <c r="H5525" t="s">
        <v>293</v>
      </c>
      <c r="I5525" t="s">
        <v>136</v>
      </c>
      <c r="J5525" t="s">
        <v>137</v>
      </c>
      <c r="K5525" t="s">
        <v>294</v>
      </c>
      <c r="L5525" t="s">
        <v>16076</v>
      </c>
      <c r="M5525" t="s">
        <v>16077</v>
      </c>
      <c r="N5525">
        <v>6.6111111E-2</v>
      </c>
      <c r="O5525">
        <v>0</v>
      </c>
      <c r="P5525">
        <v>2800</v>
      </c>
      <c r="Q5525">
        <v>0</v>
      </c>
      <c r="R5525">
        <v>0</v>
      </c>
      <c r="S5525">
        <v>0</v>
      </c>
      <c r="T5525">
        <v>339</v>
      </c>
      <c r="U5525">
        <v>0</v>
      </c>
      <c r="V5525">
        <v>0</v>
      </c>
      <c r="W5525">
        <v>0</v>
      </c>
      <c r="X5525">
        <v>41.883404219444685</v>
      </c>
      <c r="Y5525">
        <v>0</v>
      </c>
      <c r="Z5525">
        <v>0</v>
      </c>
      <c r="AA5525">
        <v>0</v>
      </c>
      <c r="AB5525">
        <v>16.382856233268239</v>
      </c>
      <c r="AC5525">
        <v>0</v>
      </c>
      <c r="AD5525">
        <v>0</v>
      </c>
      <c r="AE5525">
        <v>58.266260452712928</v>
      </c>
    </row>
    <row r="5526" spans="1:31" x14ac:dyDescent="0.25">
      <c r="A5526">
        <v>2380336</v>
      </c>
      <c r="B5526">
        <v>1</v>
      </c>
      <c r="C5526" t="s">
        <v>80</v>
      </c>
      <c r="D5526" t="s">
        <v>86</v>
      </c>
      <c r="E5526" t="s">
        <v>1490</v>
      </c>
      <c r="F5526" t="s">
        <v>6194</v>
      </c>
      <c r="G5526" t="s">
        <v>1006</v>
      </c>
      <c r="H5526" t="s">
        <v>293</v>
      </c>
      <c r="I5526" t="s">
        <v>136</v>
      </c>
      <c r="J5526" t="s">
        <v>137</v>
      </c>
      <c r="K5526" t="s">
        <v>294</v>
      </c>
      <c r="L5526" t="s">
        <v>16078</v>
      </c>
      <c r="M5526" t="s">
        <v>16079</v>
      </c>
      <c r="N5526">
        <v>0.140833333</v>
      </c>
      <c r="O5526">
        <v>1</v>
      </c>
      <c r="P5526">
        <v>1459</v>
      </c>
      <c r="Q5526">
        <v>0</v>
      </c>
      <c r="R5526">
        <v>139</v>
      </c>
      <c r="S5526">
        <v>1</v>
      </c>
      <c r="T5526">
        <v>225</v>
      </c>
      <c r="U5526">
        <v>0</v>
      </c>
      <c r="V5526">
        <v>1</v>
      </c>
      <c r="W5526">
        <v>0.95375093182200021</v>
      </c>
      <c r="X5526">
        <v>93.624501256992858</v>
      </c>
      <c r="Y5526">
        <v>0</v>
      </c>
      <c r="Z5526">
        <v>10.943227666475652</v>
      </c>
      <c r="AA5526">
        <v>17.500283821475001</v>
      </c>
      <c r="AB5526">
        <v>36.019852378645417</v>
      </c>
      <c r="AC5526">
        <v>0</v>
      </c>
      <c r="AD5526">
        <v>0.96656531322000006</v>
      </c>
      <c r="AE5526">
        <v>160.00818136863094</v>
      </c>
    </row>
    <row r="5527" spans="1:31" x14ac:dyDescent="0.25">
      <c r="A5527">
        <v>2379799</v>
      </c>
      <c r="B5527">
        <v>1</v>
      </c>
      <c r="C5527" t="s">
        <v>80</v>
      </c>
      <c r="D5527" t="s">
        <v>111</v>
      </c>
      <c r="E5527" t="s">
        <v>1397</v>
      </c>
      <c r="F5527" t="s">
        <v>16080</v>
      </c>
      <c r="G5527" t="s">
        <v>292</v>
      </c>
      <c r="H5527" t="s">
        <v>293</v>
      </c>
      <c r="I5527" t="s">
        <v>136</v>
      </c>
      <c r="J5527" t="s">
        <v>137</v>
      </c>
      <c r="K5527" t="s">
        <v>294</v>
      </c>
      <c r="L5527" t="s">
        <v>16081</v>
      </c>
      <c r="M5527" t="s">
        <v>16082</v>
      </c>
      <c r="N5527">
        <v>5.8780555550000004</v>
      </c>
      <c r="O5527">
        <v>0</v>
      </c>
      <c r="P5527">
        <v>0</v>
      </c>
      <c r="Q5527">
        <v>0</v>
      </c>
      <c r="R5527">
        <v>0</v>
      </c>
      <c r="S5527">
        <v>1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3242.8847220396947</v>
      </c>
      <c r="AB5527">
        <v>0</v>
      </c>
      <c r="AC5527">
        <v>0</v>
      </c>
      <c r="AD5527">
        <v>0</v>
      </c>
      <c r="AE5527">
        <v>3242.8847220396947</v>
      </c>
    </row>
    <row r="5528" spans="1:31" x14ac:dyDescent="0.25">
      <c r="A5528">
        <v>2379811</v>
      </c>
      <c r="B5528">
        <v>1</v>
      </c>
      <c r="C5528" t="s">
        <v>80</v>
      </c>
      <c r="D5528" t="s">
        <v>90</v>
      </c>
      <c r="E5528" t="s">
        <v>1490</v>
      </c>
      <c r="F5528" t="s">
        <v>16083</v>
      </c>
      <c r="G5528" t="s">
        <v>1006</v>
      </c>
      <c r="H5528" t="s">
        <v>2950</v>
      </c>
      <c r="I5528" t="s">
        <v>136</v>
      </c>
      <c r="J5528" t="s">
        <v>137</v>
      </c>
      <c r="K5528" t="s">
        <v>294</v>
      </c>
      <c r="L5528" t="s">
        <v>16084</v>
      </c>
      <c r="M5528" t="s">
        <v>16085</v>
      </c>
      <c r="N5528">
        <v>9.7777776999999996E-2</v>
      </c>
      <c r="O5528">
        <v>0</v>
      </c>
      <c r="P5528">
        <v>21670</v>
      </c>
      <c r="Q5528">
        <v>0</v>
      </c>
      <c r="R5528">
        <v>0</v>
      </c>
      <c r="S5528">
        <v>1</v>
      </c>
      <c r="T5528">
        <v>1505</v>
      </c>
      <c r="U5528">
        <v>0</v>
      </c>
      <c r="V5528">
        <v>1</v>
      </c>
      <c r="W5528">
        <v>0</v>
      </c>
      <c r="X5528">
        <v>410.85660442510988</v>
      </c>
      <c r="Y5528">
        <v>0</v>
      </c>
      <c r="Z5528">
        <v>0</v>
      </c>
      <c r="AA5528">
        <v>0.1104285877728</v>
      </c>
      <c r="AB5528">
        <v>86.310353298693343</v>
      </c>
      <c r="AC5528">
        <v>0</v>
      </c>
      <c r="AD5528">
        <v>7.1335045671999997E-2</v>
      </c>
      <c r="AE5528">
        <v>497.34872135724805</v>
      </c>
    </row>
    <row r="5529" spans="1:31" x14ac:dyDescent="0.25">
      <c r="A5529">
        <v>2380757</v>
      </c>
      <c r="B5529">
        <v>1</v>
      </c>
      <c r="C5529" t="s">
        <v>80</v>
      </c>
      <c r="D5529" t="s">
        <v>85</v>
      </c>
      <c r="E5529" t="s">
        <v>1490</v>
      </c>
      <c r="F5529" t="s">
        <v>16086</v>
      </c>
      <c r="G5529" t="s">
        <v>1006</v>
      </c>
      <c r="H5529" t="s">
        <v>2950</v>
      </c>
      <c r="I5529" t="s">
        <v>136</v>
      </c>
      <c r="J5529" t="s">
        <v>137</v>
      </c>
      <c r="K5529" t="s">
        <v>294</v>
      </c>
      <c r="L5529" t="s">
        <v>16087</v>
      </c>
      <c r="M5529" t="s">
        <v>16088</v>
      </c>
      <c r="N5529">
        <v>5.2185249999999996</v>
      </c>
      <c r="O5529">
        <v>0</v>
      </c>
      <c r="P5529">
        <v>1725</v>
      </c>
      <c r="Q5529">
        <v>0</v>
      </c>
      <c r="R5529">
        <v>0</v>
      </c>
      <c r="S5529">
        <v>1</v>
      </c>
      <c r="T5529">
        <v>37</v>
      </c>
      <c r="U5529">
        <v>0</v>
      </c>
      <c r="V5529">
        <v>0</v>
      </c>
      <c r="W5529">
        <v>0</v>
      </c>
      <c r="X5529">
        <v>3268.894743713875</v>
      </c>
      <c r="Y5529">
        <v>0</v>
      </c>
      <c r="Z5529">
        <v>0</v>
      </c>
      <c r="AA5529">
        <v>873.91739883336004</v>
      </c>
      <c r="AB5529">
        <v>314.54876378893107</v>
      </c>
      <c r="AC5529">
        <v>0</v>
      </c>
      <c r="AD5529">
        <v>0</v>
      </c>
      <c r="AE5529">
        <v>4457.3609063361655</v>
      </c>
    </row>
    <row r="5530" spans="1:31" x14ac:dyDescent="0.25">
      <c r="A5530">
        <v>2380053</v>
      </c>
      <c r="B5530">
        <v>1</v>
      </c>
      <c r="C5530" t="s">
        <v>80</v>
      </c>
      <c r="D5530" t="s">
        <v>84</v>
      </c>
      <c r="E5530" t="s">
        <v>1397</v>
      </c>
      <c r="F5530" t="s">
        <v>16089</v>
      </c>
      <c r="G5530" t="s">
        <v>292</v>
      </c>
      <c r="H5530" t="s">
        <v>293</v>
      </c>
      <c r="I5530" t="s">
        <v>136</v>
      </c>
      <c r="J5530" t="s">
        <v>137</v>
      </c>
      <c r="K5530" t="s">
        <v>294</v>
      </c>
      <c r="L5530" t="s">
        <v>16090</v>
      </c>
      <c r="M5530" t="s">
        <v>16091</v>
      </c>
      <c r="N5530">
        <v>5.0247222220000003</v>
      </c>
      <c r="O5530">
        <v>0</v>
      </c>
      <c r="P5530">
        <v>4515</v>
      </c>
      <c r="Q5530">
        <v>0</v>
      </c>
      <c r="R5530">
        <v>0</v>
      </c>
      <c r="S5530">
        <v>1</v>
      </c>
      <c r="T5530">
        <v>242</v>
      </c>
      <c r="U5530">
        <v>0</v>
      </c>
      <c r="V5530">
        <v>1</v>
      </c>
      <c r="W5530">
        <v>0</v>
      </c>
      <c r="X5530">
        <v>5453.4231098409073</v>
      </c>
      <c r="Y5530">
        <v>0</v>
      </c>
      <c r="Z5530">
        <v>0</v>
      </c>
      <c r="AA5530">
        <v>9.5134438975982984</v>
      </c>
      <c r="AB5530">
        <v>1664.5049168266189</v>
      </c>
      <c r="AC5530">
        <v>0</v>
      </c>
      <c r="AD5530">
        <v>42.169387246383749</v>
      </c>
      <c r="AE5530">
        <v>7169.6108578115081</v>
      </c>
    </row>
    <row r="5531" spans="1:31" x14ac:dyDescent="0.25">
      <c r="A5531">
        <v>2380378</v>
      </c>
      <c r="B5531">
        <v>1</v>
      </c>
      <c r="C5531" t="s">
        <v>80</v>
      </c>
      <c r="D5531" t="s">
        <v>84</v>
      </c>
      <c r="E5531" t="s">
        <v>1397</v>
      </c>
      <c r="F5531" t="s">
        <v>16092</v>
      </c>
      <c r="G5531" t="s">
        <v>292</v>
      </c>
      <c r="H5531" t="s">
        <v>293</v>
      </c>
      <c r="I5531" t="s">
        <v>136</v>
      </c>
      <c r="J5531" t="s">
        <v>137</v>
      </c>
      <c r="K5531" t="s">
        <v>294</v>
      </c>
      <c r="L5531" t="s">
        <v>16093</v>
      </c>
      <c r="M5531" t="s">
        <v>16094</v>
      </c>
      <c r="N5531">
        <v>5.2511111110000002</v>
      </c>
      <c r="O5531">
        <v>0</v>
      </c>
      <c r="P5531">
        <v>2793</v>
      </c>
      <c r="Q5531">
        <v>0</v>
      </c>
      <c r="R5531">
        <v>0</v>
      </c>
      <c r="S5531">
        <v>0</v>
      </c>
      <c r="T5531">
        <v>126</v>
      </c>
      <c r="U5531">
        <v>0</v>
      </c>
      <c r="V5531">
        <v>0</v>
      </c>
      <c r="W5531">
        <v>0</v>
      </c>
      <c r="X5531">
        <v>3693.423967155541</v>
      </c>
      <c r="Y5531">
        <v>0</v>
      </c>
      <c r="Z5531">
        <v>0</v>
      </c>
      <c r="AA5531">
        <v>0</v>
      </c>
      <c r="AB5531">
        <v>849.87948044096424</v>
      </c>
      <c r="AC5531">
        <v>0</v>
      </c>
      <c r="AD5531">
        <v>0</v>
      </c>
      <c r="AE5531">
        <v>4543.3034475965051</v>
      </c>
    </row>
    <row r="5532" spans="1:31" x14ac:dyDescent="0.25">
      <c r="A5532">
        <v>2385272</v>
      </c>
      <c r="B5532">
        <v>1</v>
      </c>
      <c r="C5532" t="s">
        <v>80</v>
      </c>
      <c r="D5532" t="s">
        <v>97</v>
      </c>
      <c r="E5532" t="s">
        <v>290</v>
      </c>
      <c r="F5532" t="s">
        <v>16095</v>
      </c>
      <c r="G5532" t="s">
        <v>867</v>
      </c>
      <c r="H5532" t="s">
        <v>293</v>
      </c>
      <c r="I5532" t="s">
        <v>136</v>
      </c>
      <c r="J5532" t="s">
        <v>137</v>
      </c>
      <c r="K5532" t="s">
        <v>138</v>
      </c>
      <c r="L5532" t="s">
        <v>16096</v>
      </c>
      <c r="M5532" t="s">
        <v>16097</v>
      </c>
      <c r="N5532">
        <v>0.60583333299999997</v>
      </c>
      <c r="O5532">
        <v>13</v>
      </c>
      <c r="P5532">
        <v>1187</v>
      </c>
      <c r="Q5532">
        <v>12</v>
      </c>
      <c r="R5532">
        <v>172</v>
      </c>
      <c r="S5532">
        <v>32</v>
      </c>
      <c r="T5532">
        <v>229</v>
      </c>
      <c r="U5532">
        <v>2</v>
      </c>
      <c r="V5532">
        <v>1</v>
      </c>
      <c r="W5532">
        <v>8.8968543872880002</v>
      </c>
      <c r="X5532">
        <v>190.51612114971627</v>
      </c>
      <c r="Y5532">
        <v>10.302540527691125</v>
      </c>
      <c r="Z5532">
        <v>58.995612922710961</v>
      </c>
      <c r="AA5532">
        <v>91.151787802799745</v>
      </c>
      <c r="AB5532">
        <v>120.22871887202594</v>
      </c>
      <c r="AC5532">
        <v>179.4674107205015</v>
      </c>
      <c r="AD5532">
        <v>9.7385126465654519</v>
      </c>
      <c r="AE5532">
        <v>669.29755902929901</v>
      </c>
    </row>
    <row r="5533" spans="1:31" x14ac:dyDescent="0.25">
      <c r="A5533">
        <v>2385185</v>
      </c>
      <c r="B5533">
        <v>1</v>
      </c>
      <c r="C5533" t="s">
        <v>80</v>
      </c>
      <c r="D5533" t="s">
        <v>97</v>
      </c>
      <c r="E5533" t="s">
        <v>1397</v>
      </c>
      <c r="F5533" t="s">
        <v>16098</v>
      </c>
      <c r="G5533" t="s">
        <v>2091</v>
      </c>
      <c r="H5533" t="s">
        <v>293</v>
      </c>
      <c r="I5533" t="s">
        <v>136</v>
      </c>
      <c r="J5533" t="s">
        <v>137</v>
      </c>
      <c r="K5533" t="s">
        <v>138</v>
      </c>
      <c r="L5533" t="s">
        <v>16099</v>
      </c>
      <c r="M5533" t="s">
        <v>16100</v>
      </c>
      <c r="N5533">
        <v>2.9766666659999999</v>
      </c>
      <c r="O5533">
        <v>0</v>
      </c>
      <c r="P5533">
        <v>141</v>
      </c>
      <c r="Q5533">
        <v>0</v>
      </c>
      <c r="R5533">
        <v>4</v>
      </c>
      <c r="S5533">
        <v>0</v>
      </c>
      <c r="T5533">
        <v>25</v>
      </c>
      <c r="U5533">
        <v>0</v>
      </c>
      <c r="V5533">
        <v>0</v>
      </c>
      <c r="W5533">
        <v>0</v>
      </c>
      <c r="X5533">
        <v>86.235829152183143</v>
      </c>
      <c r="Y5533">
        <v>0</v>
      </c>
      <c r="Z5533">
        <v>2.0123876583841169</v>
      </c>
      <c r="AA5533">
        <v>0</v>
      </c>
      <c r="AB5533">
        <v>67.664702400967997</v>
      </c>
      <c r="AC5533">
        <v>0</v>
      </c>
      <c r="AD5533">
        <v>0</v>
      </c>
      <c r="AE5533">
        <v>155.91291921153527</v>
      </c>
    </row>
    <row r="5534" spans="1:31" x14ac:dyDescent="0.25">
      <c r="A5534">
        <v>2380552</v>
      </c>
      <c r="B5534">
        <v>1</v>
      </c>
      <c r="C5534" t="s">
        <v>80</v>
      </c>
      <c r="D5534" t="s">
        <v>82</v>
      </c>
      <c r="E5534" t="s">
        <v>1490</v>
      </c>
      <c r="F5534" t="s">
        <v>16101</v>
      </c>
      <c r="G5534" t="s">
        <v>292</v>
      </c>
      <c r="H5534" t="s">
        <v>293</v>
      </c>
      <c r="I5534" t="s">
        <v>136</v>
      </c>
      <c r="J5534" t="s">
        <v>137</v>
      </c>
      <c r="K5534" t="s">
        <v>294</v>
      </c>
      <c r="L5534" t="s">
        <v>16102</v>
      </c>
      <c r="M5534" t="s">
        <v>16103</v>
      </c>
      <c r="N5534">
        <v>5.0944444439999996</v>
      </c>
      <c r="O5534">
        <v>0</v>
      </c>
      <c r="P5534">
        <v>7493</v>
      </c>
      <c r="Q5534">
        <v>0</v>
      </c>
      <c r="R5534">
        <v>0</v>
      </c>
      <c r="S5534">
        <v>1</v>
      </c>
      <c r="T5534">
        <v>453</v>
      </c>
      <c r="U5534">
        <v>0</v>
      </c>
      <c r="V5534">
        <v>2</v>
      </c>
      <c r="W5534">
        <v>0</v>
      </c>
      <c r="X5534">
        <v>8982.5341038878305</v>
      </c>
      <c r="Y5534">
        <v>0</v>
      </c>
      <c r="Z5534">
        <v>0</v>
      </c>
      <c r="AA5534">
        <v>8.3579782292918985</v>
      </c>
      <c r="AB5534">
        <v>2383.5617889923801</v>
      </c>
      <c r="AC5534">
        <v>0</v>
      </c>
      <c r="AD5534">
        <v>133.22095942333132</v>
      </c>
      <c r="AE5534">
        <v>11507.674830532835</v>
      </c>
    </row>
    <row r="5535" spans="1:31" x14ac:dyDescent="0.25">
      <c r="A5535">
        <v>2380829</v>
      </c>
      <c r="B5535">
        <v>1</v>
      </c>
      <c r="C5535" t="s">
        <v>80</v>
      </c>
      <c r="D5535" t="s">
        <v>83</v>
      </c>
      <c r="E5535" t="s">
        <v>1397</v>
      </c>
      <c r="F5535" t="s">
        <v>16104</v>
      </c>
      <c r="G5535" t="s">
        <v>292</v>
      </c>
      <c r="H5535" t="s">
        <v>293</v>
      </c>
      <c r="I5535" t="s">
        <v>136</v>
      </c>
      <c r="J5535" t="s">
        <v>137</v>
      </c>
      <c r="K5535" t="s">
        <v>294</v>
      </c>
      <c r="L5535" t="s">
        <v>16105</v>
      </c>
      <c r="M5535" t="s">
        <v>16106</v>
      </c>
      <c r="N5535">
        <v>5.5447222219999999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4811.4619381415387</v>
      </c>
      <c r="AD5535">
        <v>0</v>
      </c>
      <c r="AE5535">
        <v>4811.4619381415387</v>
      </c>
    </row>
    <row r="5536" spans="1:31" x14ac:dyDescent="0.25">
      <c r="A5536">
        <v>2380887</v>
      </c>
      <c r="B5536">
        <v>1</v>
      </c>
      <c r="C5536" t="s">
        <v>80</v>
      </c>
      <c r="D5536" t="s">
        <v>82</v>
      </c>
      <c r="E5536" t="s">
        <v>1397</v>
      </c>
      <c r="F5536" t="s">
        <v>16107</v>
      </c>
      <c r="G5536" t="s">
        <v>292</v>
      </c>
      <c r="H5536" t="s">
        <v>293</v>
      </c>
      <c r="I5536" t="s">
        <v>136</v>
      </c>
      <c r="J5536" t="s">
        <v>137</v>
      </c>
      <c r="K5536" t="s">
        <v>294</v>
      </c>
      <c r="L5536" t="s">
        <v>16108</v>
      </c>
      <c r="M5536" t="s">
        <v>16109</v>
      </c>
      <c r="N5536">
        <v>4.9533333329999998</v>
      </c>
      <c r="O5536">
        <v>0</v>
      </c>
      <c r="P5536">
        <v>6566</v>
      </c>
      <c r="Q5536">
        <v>0</v>
      </c>
      <c r="R5536">
        <v>0</v>
      </c>
      <c r="S5536">
        <v>4</v>
      </c>
      <c r="T5536">
        <v>7107</v>
      </c>
      <c r="U5536">
        <v>0</v>
      </c>
      <c r="V5536">
        <v>21</v>
      </c>
      <c r="W5536">
        <v>0</v>
      </c>
      <c r="X5536">
        <v>6362.2142872603781</v>
      </c>
      <c r="Y5536">
        <v>0</v>
      </c>
      <c r="Z5536">
        <v>0</v>
      </c>
      <c r="AA5536">
        <v>407.9982566926127</v>
      </c>
      <c r="AB5536">
        <v>28003.650501172699</v>
      </c>
      <c r="AC5536">
        <v>0</v>
      </c>
      <c r="AD5536">
        <v>1336.8652496715831</v>
      </c>
      <c r="AE5536">
        <v>36110.728294797271</v>
      </c>
    </row>
    <row r="5537" spans="1:31" x14ac:dyDescent="0.25">
      <c r="A5537">
        <v>2380932</v>
      </c>
      <c r="B5537">
        <v>1</v>
      </c>
      <c r="C5537" t="s">
        <v>80</v>
      </c>
      <c r="D5537" t="s">
        <v>83</v>
      </c>
      <c r="E5537" t="s">
        <v>1397</v>
      </c>
      <c r="F5537" t="s">
        <v>16110</v>
      </c>
      <c r="G5537" t="s">
        <v>292</v>
      </c>
      <c r="H5537" t="s">
        <v>293</v>
      </c>
      <c r="I5537" t="s">
        <v>136</v>
      </c>
      <c r="J5537" t="s">
        <v>137</v>
      </c>
      <c r="K5537" t="s">
        <v>294</v>
      </c>
      <c r="L5537" t="s">
        <v>16111</v>
      </c>
      <c r="M5537" t="s">
        <v>16112</v>
      </c>
      <c r="N5537">
        <v>3.0225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308.39021502703338</v>
      </c>
      <c r="AD5537">
        <v>0</v>
      </c>
      <c r="AE5537">
        <v>308.39021502703338</v>
      </c>
    </row>
    <row r="5538" spans="1:31" x14ac:dyDescent="0.25">
      <c r="A5538">
        <v>2380956</v>
      </c>
      <c r="B5538">
        <v>1</v>
      </c>
      <c r="C5538" t="s">
        <v>80</v>
      </c>
      <c r="D5538" t="s">
        <v>82</v>
      </c>
      <c r="E5538" t="s">
        <v>1397</v>
      </c>
      <c r="F5538" t="s">
        <v>16113</v>
      </c>
      <c r="G5538" t="s">
        <v>292</v>
      </c>
      <c r="H5538" t="s">
        <v>293</v>
      </c>
      <c r="I5538" t="s">
        <v>136</v>
      </c>
      <c r="J5538" t="s">
        <v>137</v>
      </c>
      <c r="K5538" t="s">
        <v>294</v>
      </c>
      <c r="L5538" t="s">
        <v>16114</v>
      </c>
      <c r="M5538" t="s">
        <v>16115</v>
      </c>
      <c r="N5538">
        <v>4.0366666660000003</v>
      </c>
      <c r="O5538">
        <v>0</v>
      </c>
      <c r="P5538">
        <v>1714</v>
      </c>
      <c r="Q5538">
        <v>0</v>
      </c>
      <c r="R5538">
        <v>0</v>
      </c>
      <c r="S5538">
        <v>0</v>
      </c>
      <c r="T5538">
        <v>119</v>
      </c>
      <c r="U5538">
        <v>0</v>
      </c>
      <c r="V5538">
        <v>1</v>
      </c>
      <c r="W5538">
        <v>0</v>
      </c>
      <c r="X5538">
        <v>1595.1319020980679</v>
      </c>
      <c r="Y5538">
        <v>0</v>
      </c>
      <c r="Z5538">
        <v>0</v>
      </c>
      <c r="AA5538">
        <v>0</v>
      </c>
      <c r="AB5538">
        <v>261.93032111627173</v>
      </c>
      <c r="AC5538">
        <v>0</v>
      </c>
      <c r="AD5538">
        <v>15.163481978076327</v>
      </c>
      <c r="AE5538">
        <v>1872.2257051924159</v>
      </c>
    </row>
    <row r="5539" spans="1:31" x14ac:dyDescent="0.25">
      <c r="A5539">
        <v>2381060</v>
      </c>
      <c r="B5539">
        <v>1</v>
      </c>
      <c r="C5539" t="s">
        <v>80</v>
      </c>
      <c r="D5539" t="s">
        <v>83</v>
      </c>
      <c r="E5539" t="s">
        <v>1397</v>
      </c>
      <c r="F5539" t="s">
        <v>16116</v>
      </c>
      <c r="G5539" t="s">
        <v>353</v>
      </c>
      <c r="H5539" t="s">
        <v>293</v>
      </c>
      <c r="I5539" t="s">
        <v>136</v>
      </c>
      <c r="J5539" t="s">
        <v>137</v>
      </c>
      <c r="K5539" t="s">
        <v>294</v>
      </c>
      <c r="L5539" t="s">
        <v>16117</v>
      </c>
      <c r="M5539" t="s">
        <v>16118</v>
      </c>
      <c r="N5539">
        <v>0.83750000000000002</v>
      </c>
      <c r="O5539">
        <v>0</v>
      </c>
      <c r="P5539">
        <v>0</v>
      </c>
      <c r="Q5539">
        <v>0</v>
      </c>
      <c r="R5539">
        <v>0</v>
      </c>
      <c r="S5539">
        <v>1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20.28338526872</v>
      </c>
      <c r="AB5539">
        <v>0</v>
      </c>
      <c r="AC5539">
        <v>0</v>
      </c>
      <c r="AD5539">
        <v>0</v>
      </c>
      <c r="AE5539">
        <v>20.28338526872</v>
      </c>
    </row>
    <row r="5540" spans="1:31" x14ac:dyDescent="0.25">
      <c r="A5540">
        <v>2381202</v>
      </c>
      <c r="B5540">
        <v>1</v>
      </c>
      <c r="C5540" t="s">
        <v>80</v>
      </c>
      <c r="D5540" t="s">
        <v>85</v>
      </c>
      <c r="E5540" t="s">
        <v>1490</v>
      </c>
      <c r="F5540" t="s">
        <v>16119</v>
      </c>
      <c r="G5540" t="s">
        <v>1006</v>
      </c>
      <c r="H5540" t="s">
        <v>293</v>
      </c>
      <c r="I5540" t="s">
        <v>1348</v>
      </c>
      <c r="J5540" t="s">
        <v>137</v>
      </c>
      <c r="K5540" t="s">
        <v>294</v>
      </c>
      <c r="L5540" t="s">
        <v>16120</v>
      </c>
      <c r="M5540" t="s">
        <v>16121</v>
      </c>
      <c r="N5540">
        <v>2.8333332999999999E-2</v>
      </c>
      <c r="O5540">
        <v>0</v>
      </c>
      <c r="P5540">
        <v>1174</v>
      </c>
      <c r="Q5540">
        <v>0</v>
      </c>
      <c r="R5540">
        <v>0</v>
      </c>
      <c r="S5540">
        <v>0</v>
      </c>
      <c r="T5540">
        <v>28</v>
      </c>
      <c r="U5540">
        <v>0</v>
      </c>
      <c r="V5540">
        <v>0</v>
      </c>
      <c r="W5540">
        <v>0</v>
      </c>
      <c r="X5540">
        <v>11.948287399511793</v>
      </c>
      <c r="Y5540">
        <v>0</v>
      </c>
      <c r="Z5540">
        <v>0</v>
      </c>
      <c r="AA5540">
        <v>0</v>
      </c>
      <c r="AB5540">
        <v>0.53380140890560002</v>
      </c>
      <c r="AC5540">
        <v>0</v>
      </c>
      <c r="AD5540">
        <v>0</v>
      </c>
      <c r="AE5540">
        <v>12.482088808417393</v>
      </c>
    </row>
    <row r="5541" spans="1:31" x14ac:dyDescent="0.25">
      <c r="A5541">
        <v>2381270</v>
      </c>
      <c r="B5541">
        <v>1</v>
      </c>
      <c r="C5541" t="s">
        <v>80</v>
      </c>
      <c r="D5541" t="s">
        <v>83</v>
      </c>
      <c r="E5541" t="s">
        <v>1490</v>
      </c>
      <c r="F5541" t="s">
        <v>16122</v>
      </c>
      <c r="G5541" t="s">
        <v>292</v>
      </c>
      <c r="H5541" t="s">
        <v>293</v>
      </c>
      <c r="I5541" t="s">
        <v>136</v>
      </c>
      <c r="J5541" t="s">
        <v>137</v>
      </c>
      <c r="K5541" t="s">
        <v>294</v>
      </c>
      <c r="L5541" t="s">
        <v>16123</v>
      </c>
      <c r="M5541" t="s">
        <v>16124</v>
      </c>
      <c r="N5541">
        <v>3.9516666659999999</v>
      </c>
      <c r="O5541">
        <v>1</v>
      </c>
      <c r="P5541">
        <v>2761</v>
      </c>
      <c r="Q5541">
        <v>0</v>
      </c>
      <c r="R5541">
        <v>0</v>
      </c>
      <c r="S5541">
        <v>3</v>
      </c>
      <c r="T5541">
        <v>1833</v>
      </c>
      <c r="U5541">
        <v>0</v>
      </c>
      <c r="V5541">
        <v>0</v>
      </c>
      <c r="W5541">
        <v>1.6499427400330751</v>
      </c>
      <c r="X5541">
        <v>3964.3315859000686</v>
      </c>
      <c r="Y5541">
        <v>0</v>
      </c>
      <c r="Z5541">
        <v>0</v>
      </c>
      <c r="AA5541">
        <v>3304.4331044846645</v>
      </c>
      <c r="AB5541">
        <v>9964.2938073272708</v>
      </c>
      <c r="AC5541">
        <v>0</v>
      </c>
      <c r="AD5541">
        <v>0</v>
      </c>
      <c r="AE5541">
        <v>17234.708440452036</v>
      </c>
    </row>
    <row r="5542" spans="1:31" x14ac:dyDescent="0.25">
      <c r="A5542">
        <v>2381412</v>
      </c>
      <c r="B5542">
        <v>1</v>
      </c>
      <c r="C5542" t="s">
        <v>80</v>
      </c>
      <c r="D5542" t="s">
        <v>103</v>
      </c>
      <c r="E5542" t="s">
        <v>290</v>
      </c>
      <c r="F5542" t="s">
        <v>16125</v>
      </c>
      <c r="G5542" t="s">
        <v>172</v>
      </c>
      <c r="H5542" t="s">
        <v>293</v>
      </c>
      <c r="I5542" t="s">
        <v>136</v>
      </c>
      <c r="J5542" t="s">
        <v>3</v>
      </c>
      <c r="K5542" t="s">
        <v>138</v>
      </c>
      <c r="L5542" t="s">
        <v>16126</v>
      </c>
      <c r="M5542" t="s">
        <v>16127</v>
      </c>
      <c r="N5542">
        <v>1.5830555550000001</v>
      </c>
      <c r="O5542">
        <v>1</v>
      </c>
      <c r="P5542">
        <v>288</v>
      </c>
      <c r="Q5542">
        <v>18</v>
      </c>
      <c r="R5542">
        <v>106</v>
      </c>
      <c r="S5542">
        <v>10</v>
      </c>
      <c r="T5542">
        <v>51</v>
      </c>
      <c r="U5542">
        <v>4</v>
      </c>
      <c r="V5542">
        <v>0</v>
      </c>
      <c r="W5542">
        <v>3.4257328779412335</v>
      </c>
      <c r="X5542">
        <v>107.33957772594938</v>
      </c>
      <c r="Y5542">
        <v>531.37472032788241</v>
      </c>
      <c r="Z5542">
        <v>658.30905659674204</v>
      </c>
      <c r="AA5542">
        <v>1098.933975694576</v>
      </c>
      <c r="AB5542">
        <v>193.37728906607617</v>
      </c>
      <c r="AC5542">
        <v>53.301838746448063</v>
      </c>
      <c r="AD5542">
        <v>0</v>
      </c>
      <c r="AE5542">
        <v>2646.0621910356153</v>
      </c>
    </row>
    <row r="5543" spans="1:31" x14ac:dyDescent="0.25">
      <c r="A5543">
        <v>2374855</v>
      </c>
      <c r="B5543">
        <v>1</v>
      </c>
      <c r="C5543" t="s">
        <v>80</v>
      </c>
      <c r="D5543" t="s">
        <v>103</v>
      </c>
      <c r="E5543" t="s">
        <v>1368</v>
      </c>
      <c r="F5543" t="s">
        <v>16128</v>
      </c>
      <c r="G5543" t="s">
        <v>298</v>
      </c>
      <c r="H5543" t="s">
        <v>293</v>
      </c>
      <c r="I5543" t="s">
        <v>136</v>
      </c>
      <c r="J5543" t="s">
        <v>137</v>
      </c>
      <c r="K5543" t="s">
        <v>138</v>
      </c>
      <c r="L5543" t="s">
        <v>16129</v>
      </c>
      <c r="M5543" t="s">
        <v>16130</v>
      </c>
      <c r="N5543">
        <v>0.73250000000000004</v>
      </c>
      <c r="O5543">
        <v>0</v>
      </c>
      <c r="P5543">
        <v>27</v>
      </c>
      <c r="Q5543">
        <v>0</v>
      </c>
      <c r="R5543">
        <v>1</v>
      </c>
      <c r="S5543">
        <v>7</v>
      </c>
      <c r="T5543">
        <v>30</v>
      </c>
      <c r="U5543">
        <v>5</v>
      </c>
      <c r="V5543">
        <v>1</v>
      </c>
      <c r="W5543">
        <v>0</v>
      </c>
      <c r="X5543">
        <v>16.655073997935453</v>
      </c>
      <c r="Y5543">
        <v>0</v>
      </c>
      <c r="Z5543">
        <v>0</v>
      </c>
      <c r="AA5543">
        <v>9.1529998894425013</v>
      </c>
      <c r="AB5543">
        <v>25.544779674387751</v>
      </c>
      <c r="AC5543">
        <v>86.858546639881354</v>
      </c>
      <c r="AD5543">
        <v>15.985684226148001</v>
      </c>
      <c r="AE5543">
        <v>154.19708442779506</v>
      </c>
    </row>
    <row r="5544" spans="1:31" x14ac:dyDescent="0.25">
      <c r="A5544">
        <v>2382352</v>
      </c>
      <c r="B5544">
        <v>1</v>
      </c>
      <c r="C5544" t="s">
        <v>80</v>
      </c>
      <c r="D5544" t="s">
        <v>88</v>
      </c>
      <c r="E5544" t="s">
        <v>1397</v>
      </c>
      <c r="F5544" t="s">
        <v>16131</v>
      </c>
      <c r="G5544" t="s">
        <v>292</v>
      </c>
      <c r="H5544" t="s">
        <v>293</v>
      </c>
      <c r="I5544" t="s">
        <v>136</v>
      </c>
      <c r="J5544" t="s">
        <v>137</v>
      </c>
      <c r="K5544" t="s">
        <v>294</v>
      </c>
      <c r="L5544" t="s">
        <v>16132</v>
      </c>
      <c r="M5544" t="s">
        <v>16133</v>
      </c>
      <c r="N5544">
        <v>4.9555555550000001</v>
      </c>
      <c r="O5544">
        <v>0</v>
      </c>
      <c r="P5544">
        <v>408</v>
      </c>
      <c r="Q5544">
        <v>0</v>
      </c>
      <c r="R5544">
        <v>0</v>
      </c>
      <c r="S5544">
        <v>0</v>
      </c>
      <c r="T5544">
        <v>5</v>
      </c>
      <c r="U5544">
        <v>0</v>
      </c>
      <c r="V5544">
        <v>0</v>
      </c>
      <c r="W5544">
        <v>0</v>
      </c>
      <c r="X5544">
        <v>1199.0441960938308</v>
      </c>
      <c r="Y5544">
        <v>0</v>
      </c>
      <c r="Z5544">
        <v>0</v>
      </c>
      <c r="AA5544">
        <v>0</v>
      </c>
      <c r="AB5544">
        <v>29.300436932623494</v>
      </c>
      <c r="AC5544">
        <v>0</v>
      </c>
      <c r="AD5544">
        <v>0</v>
      </c>
      <c r="AE5544">
        <v>1228.3446330264544</v>
      </c>
    </row>
    <row r="5545" spans="1:31" x14ac:dyDescent="0.25">
      <c r="A5545">
        <v>2383303</v>
      </c>
      <c r="B5545">
        <v>1</v>
      </c>
      <c r="C5545" t="s">
        <v>80</v>
      </c>
      <c r="D5545" t="s">
        <v>107</v>
      </c>
      <c r="E5545" t="s">
        <v>1368</v>
      </c>
      <c r="F5545" t="s">
        <v>16134</v>
      </c>
      <c r="G5545" t="s">
        <v>292</v>
      </c>
      <c r="H5545" t="s">
        <v>293</v>
      </c>
      <c r="I5545" t="s">
        <v>136</v>
      </c>
      <c r="J5545" t="s">
        <v>137</v>
      </c>
      <c r="K5545" t="s">
        <v>294</v>
      </c>
      <c r="L5545" t="s">
        <v>16135</v>
      </c>
      <c r="M5545" t="s">
        <v>16136</v>
      </c>
      <c r="N5545">
        <v>2.9966666659999999</v>
      </c>
      <c r="O5545">
        <v>5</v>
      </c>
      <c r="P5545">
        <v>229</v>
      </c>
      <c r="Q5545">
        <v>20</v>
      </c>
      <c r="R5545">
        <v>20</v>
      </c>
      <c r="S5545">
        <v>8</v>
      </c>
      <c r="T5545">
        <v>18</v>
      </c>
      <c r="U5545">
        <v>1</v>
      </c>
      <c r="V5545">
        <v>0</v>
      </c>
      <c r="W5545">
        <v>16.804915442592751</v>
      </c>
      <c r="X5545">
        <v>118.42737581977951</v>
      </c>
      <c r="Y5545">
        <v>56.521544026205959</v>
      </c>
      <c r="Z5545">
        <v>12.751667384094167</v>
      </c>
      <c r="AA5545">
        <v>86.43984051112362</v>
      </c>
      <c r="AB5545">
        <v>33.563094120937336</v>
      </c>
      <c r="AC5545">
        <v>67.417220278574405</v>
      </c>
      <c r="AD5545">
        <v>0</v>
      </c>
      <c r="AE5545">
        <v>391.92565758330772</v>
      </c>
    </row>
    <row r="5546" spans="1:31" x14ac:dyDescent="0.25">
      <c r="A5546">
        <v>2383304</v>
      </c>
      <c r="B5546">
        <v>1</v>
      </c>
      <c r="C5546" t="s">
        <v>80</v>
      </c>
      <c r="D5546" t="s">
        <v>94</v>
      </c>
      <c r="E5546" t="s">
        <v>1397</v>
      </c>
      <c r="F5546" t="s">
        <v>16137</v>
      </c>
      <c r="G5546" t="s">
        <v>292</v>
      </c>
      <c r="H5546" t="s">
        <v>293</v>
      </c>
      <c r="I5546" t="s">
        <v>136</v>
      </c>
      <c r="J5546" t="s">
        <v>137</v>
      </c>
      <c r="K5546" t="s">
        <v>294</v>
      </c>
      <c r="L5546" t="s">
        <v>16138</v>
      </c>
      <c r="M5546" t="s">
        <v>16139</v>
      </c>
      <c r="N5546">
        <v>8.5886111110000005</v>
      </c>
      <c r="O5546">
        <v>0</v>
      </c>
      <c r="P5546">
        <v>77</v>
      </c>
      <c r="Q5546">
        <v>6</v>
      </c>
      <c r="R5546">
        <v>8</v>
      </c>
      <c r="S5546">
        <v>0</v>
      </c>
      <c r="T5546">
        <v>25</v>
      </c>
      <c r="U5546">
        <v>0</v>
      </c>
      <c r="V5546">
        <v>0</v>
      </c>
      <c r="W5546">
        <v>0</v>
      </c>
      <c r="X5546">
        <v>130.67831375313307</v>
      </c>
      <c r="Y5546">
        <v>146.67861112774548</v>
      </c>
      <c r="Z5546">
        <v>213.0970789583298</v>
      </c>
      <c r="AA5546">
        <v>0</v>
      </c>
      <c r="AB5546">
        <v>192.1284039674361</v>
      </c>
      <c r="AC5546">
        <v>0</v>
      </c>
      <c r="AD5546">
        <v>0</v>
      </c>
      <c r="AE5546">
        <v>682.58240780664437</v>
      </c>
    </row>
    <row r="5547" spans="1:31" x14ac:dyDescent="0.25">
      <c r="A5547">
        <v>2382199</v>
      </c>
      <c r="B5547">
        <v>1</v>
      </c>
      <c r="C5547" t="s">
        <v>80</v>
      </c>
      <c r="D5547" t="s">
        <v>89</v>
      </c>
      <c r="E5547" t="s">
        <v>1397</v>
      </c>
      <c r="F5547" t="s">
        <v>16140</v>
      </c>
      <c r="G5547" t="s">
        <v>292</v>
      </c>
      <c r="H5547" t="s">
        <v>293</v>
      </c>
      <c r="I5547" t="s">
        <v>136</v>
      </c>
      <c r="J5547" t="s">
        <v>137</v>
      </c>
      <c r="K5547" t="s">
        <v>294</v>
      </c>
      <c r="L5547" t="s">
        <v>16141</v>
      </c>
      <c r="M5547" t="s">
        <v>16142</v>
      </c>
      <c r="N5547">
        <v>1.665</v>
      </c>
      <c r="O5547">
        <v>0</v>
      </c>
      <c r="P5547">
        <v>134</v>
      </c>
      <c r="Q5547">
        <v>0</v>
      </c>
      <c r="R5547">
        <v>0</v>
      </c>
      <c r="S5547">
        <v>0</v>
      </c>
      <c r="T5547">
        <v>23</v>
      </c>
      <c r="U5547">
        <v>0</v>
      </c>
      <c r="V5547">
        <v>0</v>
      </c>
      <c r="W5547">
        <v>0</v>
      </c>
      <c r="X5547">
        <v>86.801095382646551</v>
      </c>
      <c r="Y5547">
        <v>0</v>
      </c>
      <c r="Z5547">
        <v>0</v>
      </c>
      <c r="AA5547">
        <v>0</v>
      </c>
      <c r="AB5547">
        <v>276.12530456773277</v>
      </c>
      <c r="AC5547">
        <v>0</v>
      </c>
      <c r="AD5547">
        <v>0</v>
      </c>
      <c r="AE5547">
        <v>362.92639995037933</v>
      </c>
    </row>
    <row r="5548" spans="1:31" x14ac:dyDescent="0.25">
      <c r="A5548">
        <v>2382201</v>
      </c>
      <c r="B5548">
        <v>1</v>
      </c>
      <c r="C5548" t="s">
        <v>80</v>
      </c>
      <c r="D5548" t="s">
        <v>88</v>
      </c>
      <c r="E5548" t="s">
        <v>290</v>
      </c>
      <c r="F5548" t="s">
        <v>16143</v>
      </c>
      <c r="G5548" t="s">
        <v>292</v>
      </c>
      <c r="H5548" t="s">
        <v>293</v>
      </c>
      <c r="I5548" t="s">
        <v>136</v>
      </c>
      <c r="J5548" t="s">
        <v>137</v>
      </c>
      <c r="K5548" t="s">
        <v>294</v>
      </c>
      <c r="L5548" t="s">
        <v>16144</v>
      </c>
      <c r="M5548" t="s">
        <v>16145</v>
      </c>
      <c r="N5548">
        <v>5.1683333329999996</v>
      </c>
      <c r="O5548">
        <v>0</v>
      </c>
      <c r="P5548">
        <v>3186</v>
      </c>
      <c r="Q5548">
        <v>0</v>
      </c>
      <c r="R5548">
        <v>0</v>
      </c>
      <c r="S5548">
        <v>2</v>
      </c>
      <c r="T5548">
        <v>74</v>
      </c>
      <c r="U5548">
        <v>0</v>
      </c>
      <c r="V5548">
        <v>0</v>
      </c>
      <c r="W5548">
        <v>0</v>
      </c>
      <c r="X5548">
        <v>9594.8637643548082</v>
      </c>
      <c r="Y5548">
        <v>0</v>
      </c>
      <c r="Z5548">
        <v>0</v>
      </c>
      <c r="AA5548">
        <v>298.89441005175581</v>
      </c>
      <c r="AB5548">
        <v>1317.1065839263674</v>
      </c>
      <c r="AC5548">
        <v>0</v>
      </c>
      <c r="AD5548">
        <v>0</v>
      </c>
      <c r="AE5548">
        <v>11210.864758332933</v>
      </c>
    </row>
    <row r="5549" spans="1:31" x14ac:dyDescent="0.25">
      <c r="A5549">
        <v>2383313</v>
      </c>
      <c r="B5549">
        <v>1</v>
      </c>
      <c r="C5549" t="s">
        <v>80</v>
      </c>
      <c r="D5549" t="s">
        <v>94</v>
      </c>
      <c r="E5549" t="s">
        <v>1368</v>
      </c>
      <c r="F5549" t="s">
        <v>7160</v>
      </c>
      <c r="G5549" t="s">
        <v>292</v>
      </c>
      <c r="H5549" t="s">
        <v>293</v>
      </c>
      <c r="I5549" t="s">
        <v>136</v>
      </c>
      <c r="J5549" t="s">
        <v>137</v>
      </c>
      <c r="K5549" t="s">
        <v>294</v>
      </c>
      <c r="L5549" t="s">
        <v>16146</v>
      </c>
      <c r="M5549" t="s">
        <v>16147</v>
      </c>
      <c r="N5549">
        <v>1.789722222</v>
      </c>
      <c r="O5549">
        <v>0</v>
      </c>
      <c r="P5549">
        <v>326</v>
      </c>
      <c r="Q5549">
        <v>0</v>
      </c>
      <c r="R5549">
        <v>1</v>
      </c>
      <c r="S5549">
        <v>8</v>
      </c>
      <c r="T5549">
        <v>12</v>
      </c>
      <c r="U5549">
        <v>1</v>
      </c>
      <c r="V5549">
        <v>0</v>
      </c>
      <c r="W5549">
        <v>0</v>
      </c>
      <c r="X5549">
        <v>58.351696340195453</v>
      </c>
      <c r="Y5549">
        <v>0</v>
      </c>
      <c r="Z5549">
        <v>7.9533468062486001</v>
      </c>
      <c r="AA5549">
        <v>26.338894587416409</v>
      </c>
      <c r="AB5549">
        <v>8.0309503870419992</v>
      </c>
      <c r="AC5549">
        <v>98.302180010328001</v>
      </c>
      <c r="AD5549">
        <v>0</v>
      </c>
      <c r="AE5549">
        <v>198.97706813123045</v>
      </c>
    </row>
    <row r="5550" spans="1:31" x14ac:dyDescent="0.25">
      <c r="A5550">
        <v>2382646</v>
      </c>
      <c r="B5550">
        <v>1</v>
      </c>
      <c r="C5550" t="s">
        <v>80</v>
      </c>
      <c r="D5550" t="s">
        <v>95</v>
      </c>
      <c r="E5550" t="s">
        <v>1397</v>
      </c>
      <c r="F5550" t="s">
        <v>16148</v>
      </c>
      <c r="G5550" t="s">
        <v>292</v>
      </c>
      <c r="H5550" t="s">
        <v>293</v>
      </c>
      <c r="I5550" t="s">
        <v>136</v>
      </c>
      <c r="J5550" t="s">
        <v>137</v>
      </c>
      <c r="K5550" t="s">
        <v>294</v>
      </c>
      <c r="L5550" t="s">
        <v>16149</v>
      </c>
      <c r="M5550" t="s">
        <v>16150</v>
      </c>
      <c r="N5550">
        <v>0.98416666600000002</v>
      </c>
      <c r="O5550">
        <v>0</v>
      </c>
      <c r="P5550">
        <v>3856</v>
      </c>
      <c r="Q5550">
        <v>0</v>
      </c>
      <c r="R5550">
        <v>0</v>
      </c>
      <c r="S5550">
        <v>3</v>
      </c>
      <c r="T5550">
        <v>166</v>
      </c>
      <c r="U5550">
        <v>0</v>
      </c>
      <c r="V5550">
        <v>0</v>
      </c>
      <c r="W5550">
        <v>0</v>
      </c>
      <c r="X5550">
        <v>820.93593708997128</v>
      </c>
      <c r="Y5550">
        <v>0</v>
      </c>
      <c r="Z5550">
        <v>0</v>
      </c>
      <c r="AA5550">
        <v>101.41348644087719</v>
      </c>
      <c r="AB5550">
        <v>268.9667172567805</v>
      </c>
      <c r="AC5550">
        <v>0</v>
      </c>
      <c r="AD5550">
        <v>0</v>
      </c>
      <c r="AE5550">
        <v>1191.3161407876291</v>
      </c>
    </row>
    <row r="5551" spans="1:31" x14ac:dyDescent="0.25">
      <c r="A5551">
        <v>2382743</v>
      </c>
      <c r="B5551">
        <v>1</v>
      </c>
      <c r="C5551" t="s">
        <v>80</v>
      </c>
      <c r="D5551" t="s">
        <v>95</v>
      </c>
      <c r="E5551" t="s">
        <v>1397</v>
      </c>
      <c r="F5551" t="s">
        <v>16151</v>
      </c>
      <c r="G5551" t="s">
        <v>292</v>
      </c>
      <c r="H5551" t="s">
        <v>293</v>
      </c>
      <c r="I5551" t="s">
        <v>136</v>
      </c>
      <c r="J5551" t="s">
        <v>137</v>
      </c>
      <c r="K5551" t="s">
        <v>294</v>
      </c>
      <c r="L5551" t="s">
        <v>16152</v>
      </c>
      <c r="M5551" t="s">
        <v>16153</v>
      </c>
      <c r="N5551">
        <v>0.49305555499999998</v>
      </c>
      <c r="O5551">
        <v>1</v>
      </c>
      <c r="P5551">
        <v>1</v>
      </c>
      <c r="Q5551">
        <v>3</v>
      </c>
      <c r="R5551">
        <v>0</v>
      </c>
      <c r="S5551">
        <v>1</v>
      </c>
      <c r="T5551">
        <v>0</v>
      </c>
      <c r="U5551">
        <v>0</v>
      </c>
      <c r="V5551">
        <v>0</v>
      </c>
      <c r="W5551">
        <v>0.22016343036458333</v>
      </c>
      <c r="X5551">
        <v>0.11591043966625</v>
      </c>
      <c r="Y5551">
        <v>2.1169321830400003</v>
      </c>
      <c r="Z5551">
        <v>0</v>
      </c>
      <c r="AA5551">
        <v>0.18498866021250002</v>
      </c>
      <c r="AB5551">
        <v>0</v>
      </c>
      <c r="AC5551">
        <v>0</v>
      </c>
      <c r="AD5551">
        <v>0</v>
      </c>
      <c r="AE5551">
        <v>2.6379947132833337</v>
      </c>
    </row>
    <row r="5552" spans="1:31" x14ac:dyDescent="0.25">
      <c r="A5552">
        <v>2382804</v>
      </c>
      <c r="B5552">
        <v>1</v>
      </c>
      <c r="C5552" t="s">
        <v>80</v>
      </c>
      <c r="D5552" t="s">
        <v>95</v>
      </c>
      <c r="E5552" t="s">
        <v>1397</v>
      </c>
      <c r="F5552" t="s">
        <v>16154</v>
      </c>
      <c r="G5552" t="s">
        <v>292</v>
      </c>
      <c r="H5552" t="s">
        <v>293</v>
      </c>
      <c r="I5552" t="s">
        <v>136</v>
      </c>
      <c r="J5552" t="s">
        <v>137</v>
      </c>
      <c r="K5552" t="s">
        <v>294</v>
      </c>
      <c r="L5552" t="s">
        <v>16155</v>
      </c>
      <c r="M5552" t="s">
        <v>16156</v>
      </c>
      <c r="N5552">
        <v>0.95750000000000002</v>
      </c>
      <c r="O5552">
        <v>0</v>
      </c>
      <c r="P5552">
        <v>385</v>
      </c>
      <c r="Q5552">
        <v>0</v>
      </c>
      <c r="R5552">
        <v>4</v>
      </c>
      <c r="S5552">
        <v>1</v>
      </c>
      <c r="T5552">
        <v>17</v>
      </c>
      <c r="U5552">
        <v>0</v>
      </c>
      <c r="V5552">
        <v>0</v>
      </c>
      <c r="W5552">
        <v>0</v>
      </c>
      <c r="X5552">
        <v>54.600930396739805</v>
      </c>
      <c r="Y5552">
        <v>0</v>
      </c>
      <c r="Z5552">
        <v>2.6196612380430753</v>
      </c>
      <c r="AA5552">
        <v>18.463429545621224</v>
      </c>
      <c r="AB5552">
        <v>12.556539987445877</v>
      </c>
      <c r="AC5552">
        <v>0</v>
      </c>
      <c r="AD5552">
        <v>0</v>
      </c>
      <c r="AE5552">
        <v>88.240561167849975</v>
      </c>
    </row>
    <row r="5553" spans="1:31" x14ac:dyDescent="0.25">
      <c r="A5553">
        <v>2383431</v>
      </c>
      <c r="B5553">
        <v>1</v>
      </c>
      <c r="C5553" t="s">
        <v>80</v>
      </c>
      <c r="D5553" t="s">
        <v>107</v>
      </c>
      <c r="E5553" t="s">
        <v>1397</v>
      </c>
      <c r="F5553" t="s">
        <v>16157</v>
      </c>
      <c r="G5553" t="s">
        <v>292</v>
      </c>
      <c r="H5553" t="s">
        <v>293</v>
      </c>
      <c r="I5553" t="s">
        <v>136</v>
      </c>
      <c r="J5553" t="s">
        <v>137</v>
      </c>
      <c r="K5553" t="s">
        <v>294</v>
      </c>
      <c r="L5553" t="s">
        <v>16158</v>
      </c>
      <c r="M5553" t="s">
        <v>16159</v>
      </c>
      <c r="N5553">
        <v>1.1511111110000001</v>
      </c>
      <c r="O5553">
        <v>0</v>
      </c>
      <c r="P5553">
        <v>91</v>
      </c>
      <c r="Q5553">
        <v>0</v>
      </c>
      <c r="R5553">
        <v>0</v>
      </c>
      <c r="S5553">
        <v>0</v>
      </c>
      <c r="T5553">
        <v>8</v>
      </c>
      <c r="U5553">
        <v>0</v>
      </c>
      <c r="V5553">
        <v>0</v>
      </c>
      <c r="W5553">
        <v>0</v>
      </c>
      <c r="X5553">
        <v>12.588808984647923</v>
      </c>
      <c r="Y5553">
        <v>0</v>
      </c>
      <c r="Z5553">
        <v>0</v>
      </c>
      <c r="AA5553">
        <v>0</v>
      </c>
      <c r="AB5553">
        <v>8.5266031299815008</v>
      </c>
      <c r="AC5553">
        <v>0</v>
      </c>
      <c r="AD5553">
        <v>0</v>
      </c>
      <c r="AE5553">
        <v>21.115412114629422</v>
      </c>
    </row>
    <row r="5554" spans="1:31" x14ac:dyDescent="0.25">
      <c r="A5554">
        <v>2383433</v>
      </c>
      <c r="B5554">
        <v>1</v>
      </c>
      <c r="C5554" t="s">
        <v>80</v>
      </c>
      <c r="D5554" t="s">
        <v>94</v>
      </c>
      <c r="E5554" t="s">
        <v>290</v>
      </c>
      <c r="F5554" t="s">
        <v>16160</v>
      </c>
      <c r="G5554" t="s">
        <v>292</v>
      </c>
      <c r="H5554" t="s">
        <v>293</v>
      </c>
      <c r="I5554" t="s">
        <v>136</v>
      </c>
      <c r="J5554" t="s">
        <v>137</v>
      </c>
      <c r="K5554" t="s">
        <v>294</v>
      </c>
      <c r="L5554" t="s">
        <v>16161</v>
      </c>
      <c r="M5554" t="s">
        <v>16162</v>
      </c>
      <c r="N5554">
        <v>1.1975</v>
      </c>
      <c r="O5554">
        <v>0</v>
      </c>
      <c r="P5554">
        <v>0</v>
      </c>
      <c r="Q5554">
        <v>35</v>
      </c>
      <c r="R5554">
        <v>133</v>
      </c>
      <c r="S5554">
        <v>2</v>
      </c>
      <c r="T5554">
        <v>11</v>
      </c>
      <c r="U5554">
        <v>0</v>
      </c>
      <c r="V5554">
        <v>0</v>
      </c>
      <c r="W5554">
        <v>0</v>
      </c>
      <c r="X5554">
        <v>0</v>
      </c>
      <c r="Y5554">
        <v>70.27204309629343</v>
      </c>
      <c r="Z5554">
        <v>406.84419285781263</v>
      </c>
      <c r="AA5554">
        <v>25.556345305203799</v>
      </c>
      <c r="AB5554">
        <v>32.883897880277964</v>
      </c>
      <c r="AC5554">
        <v>0</v>
      </c>
      <c r="AD5554">
        <v>0</v>
      </c>
      <c r="AE5554">
        <v>535.55647913958785</v>
      </c>
    </row>
    <row r="5555" spans="1:31" x14ac:dyDescent="0.25">
      <c r="A5555">
        <v>2383498</v>
      </c>
      <c r="B5555">
        <v>1</v>
      </c>
      <c r="C5555" t="s">
        <v>80</v>
      </c>
      <c r="D5555" t="s">
        <v>107</v>
      </c>
      <c r="E5555" t="s">
        <v>1397</v>
      </c>
      <c r="F5555" t="s">
        <v>16163</v>
      </c>
      <c r="G5555" t="s">
        <v>292</v>
      </c>
      <c r="H5555" t="s">
        <v>293</v>
      </c>
      <c r="I5555" t="s">
        <v>136</v>
      </c>
      <c r="J5555" t="s">
        <v>137</v>
      </c>
      <c r="K5555" t="s">
        <v>294</v>
      </c>
      <c r="L5555" t="s">
        <v>16164</v>
      </c>
      <c r="M5555" t="s">
        <v>16165</v>
      </c>
      <c r="N5555">
        <v>0.72138888800000001</v>
      </c>
      <c r="O5555">
        <v>0</v>
      </c>
      <c r="P5555">
        <v>403</v>
      </c>
      <c r="Q5555">
        <v>0</v>
      </c>
      <c r="R5555">
        <v>0</v>
      </c>
      <c r="S5555">
        <v>0</v>
      </c>
      <c r="T5555">
        <v>11</v>
      </c>
      <c r="U5555">
        <v>0</v>
      </c>
      <c r="V5555">
        <v>0</v>
      </c>
      <c r="W5555">
        <v>0</v>
      </c>
      <c r="X5555">
        <v>53.560759982651881</v>
      </c>
      <c r="Y5555">
        <v>0</v>
      </c>
      <c r="Z5555">
        <v>0</v>
      </c>
      <c r="AA5555">
        <v>0</v>
      </c>
      <c r="AB5555">
        <v>15.9705066098025</v>
      </c>
      <c r="AC5555">
        <v>0</v>
      </c>
      <c r="AD5555">
        <v>0</v>
      </c>
      <c r="AE5555">
        <v>69.531266592454386</v>
      </c>
    </row>
    <row r="5556" spans="1:31" x14ac:dyDescent="0.25">
      <c r="A5556">
        <v>2383575</v>
      </c>
      <c r="B5556">
        <v>1</v>
      </c>
      <c r="C5556" t="s">
        <v>80</v>
      </c>
      <c r="D5556" t="s">
        <v>107</v>
      </c>
      <c r="E5556" t="s">
        <v>1397</v>
      </c>
      <c r="F5556" t="s">
        <v>16166</v>
      </c>
      <c r="G5556" t="s">
        <v>292</v>
      </c>
      <c r="H5556" t="s">
        <v>293</v>
      </c>
      <c r="I5556" t="s">
        <v>136</v>
      </c>
      <c r="J5556" t="s">
        <v>137</v>
      </c>
      <c r="K5556" t="s">
        <v>294</v>
      </c>
      <c r="L5556" t="s">
        <v>16167</v>
      </c>
      <c r="M5556" t="s">
        <v>16168</v>
      </c>
      <c r="N5556">
        <v>0.49611111099999999</v>
      </c>
      <c r="O5556">
        <v>0</v>
      </c>
      <c r="P5556">
        <v>261</v>
      </c>
      <c r="Q5556">
        <v>0</v>
      </c>
      <c r="R5556">
        <v>1</v>
      </c>
      <c r="S5556">
        <v>0</v>
      </c>
      <c r="T5556">
        <v>8</v>
      </c>
      <c r="U5556">
        <v>0</v>
      </c>
      <c r="V5556">
        <v>0</v>
      </c>
      <c r="W5556">
        <v>0</v>
      </c>
      <c r="X5556">
        <v>28.057216280204976</v>
      </c>
      <c r="Y5556">
        <v>0</v>
      </c>
      <c r="Z5556">
        <v>0</v>
      </c>
      <c r="AA5556">
        <v>0</v>
      </c>
      <c r="AB5556">
        <v>2.3245685971904</v>
      </c>
      <c r="AC5556">
        <v>0</v>
      </c>
      <c r="AD5556">
        <v>0</v>
      </c>
      <c r="AE5556">
        <v>30.381784877395376</v>
      </c>
    </row>
    <row r="5557" spans="1:31" x14ac:dyDescent="0.25">
      <c r="A5557">
        <v>2382671</v>
      </c>
      <c r="B5557">
        <v>1</v>
      </c>
      <c r="C5557" t="s">
        <v>80</v>
      </c>
      <c r="D5557" t="s">
        <v>101</v>
      </c>
      <c r="E5557" t="s">
        <v>1397</v>
      </c>
      <c r="F5557" t="s">
        <v>16169</v>
      </c>
      <c r="G5557" t="s">
        <v>292</v>
      </c>
      <c r="H5557" t="s">
        <v>293</v>
      </c>
      <c r="I5557" t="s">
        <v>136</v>
      </c>
      <c r="J5557" t="s">
        <v>137</v>
      </c>
      <c r="K5557" t="s">
        <v>294</v>
      </c>
      <c r="L5557" t="s">
        <v>16170</v>
      </c>
      <c r="M5557" t="s">
        <v>16171</v>
      </c>
      <c r="N5557">
        <v>1.687777777</v>
      </c>
      <c r="O5557">
        <v>0</v>
      </c>
      <c r="P5557">
        <v>154</v>
      </c>
      <c r="Q5557">
        <v>2</v>
      </c>
      <c r="R5557">
        <v>8</v>
      </c>
      <c r="S5557">
        <v>3</v>
      </c>
      <c r="T5557">
        <v>22</v>
      </c>
      <c r="U5557">
        <v>2</v>
      </c>
      <c r="V5557">
        <v>0</v>
      </c>
      <c r="W5557">
        <v>0</v>
      </c>
      <c r="X5557">
        <v>85.953193100236348</v>
      </c>
      <c r="Y5557">
        <v>13.532057333659576</v>
      </c>
      <c r="Z5557">
        <v>10.574752816996002</v>
      </c>
      <c r="AA5557">
        <v>14.089480872882767</v>
      </c>
      <c r="AB5557">
        <v>29.051002158462083</v>
      </c>
      <c r="AC5557">
        <v>125.15808310858667</v>
      </c>
      <c r="AD5557">
        <v>0</v>
      </c>
      <c r="AE5557">
        <v>278.35856939082345</v>
      </c>
    </row>
    <row r="5558" spans="1:31" x14ac:dyDescent="0.25">
      <c r="A5558">
        <v>2381472</v>
      </c>
      <c r="B5558">
        <v>1</v>
      </c>
      <c r="C5558" t="s">
        <v>80</v>
      </c>
      <c r="D5558" t="s">
        <v>83</v>
      </c>
      <c r="E5558" t="s">
        <v>1397</v>
      </c>
      <c r="F5558" t="s">
        <v>16172</v>
      </c>
      <c r="G5558" t="s">
        <v>292</v>
      </c>
      <c r="H5558" t="s">
        <v>293</v>
      </c>
      <c r="I5558" t="s">
        <v>136</v>
      </c>
      <c r="J5558" t="s">
        <v>137</v>
      </c>
      <c r="K5558" t="s">
        <v>294</v>
      </c>
      <c r="L5558" t="s">
        <v>16173</v>
      </c>
      <c r="M5558" t="s">
        <v>16174</v>
      </c>
      <c r="N5558">
        <v>4.3136111110000002</v>
      </c>
      <c r="O5558">
        <v>0</v>
      </c>
      <c r="P5558">
        <v>391</v>
      </c>
      <c r="Q5558">
        <v>0</v>
      </c>
      <c r="R5558">
        <v>0</v>
      </c>
      <c r="S5558">
        <v>0</v>
      </c>
      <c r="T5558">
        <v>75</v>
      </c>
      <c r="U5558">
        <v>0</v>
      </c>
      <c r="V5558">
        <v>0</v>
      </c>
      <c r="W5558">
        <v>0</v>
      </c>
      <c r="X5558">
        <v>1132.3700557355789</v>
      </c>
      <c r="Y5558">
        <v>0</v>
      </c>
      <c r="Z5558">
        <v>0</v>
      </c>
      <c r="AA5558">
        <v>0</v>
      </c>
      <c r="AB5558">
        <v>886.90920664024611</v>
      </c>
      <c r="AC5558">
        <v>0</v>
      </c>
      <c r="AD5558">
        <v>0</v>
      </c>
      <c r="AE5558">
        <v>2019.2792623758251</v>
      </c>
    </row>
    <row r="5559" spans="1:31" x14ac:dyDescent="0.25">
      <c r="A5559">
        <v>2381739</v>
      </c>
      <c r="B5559">
        <v>1</v>
      </c>
      <c r="C5559" t="s">
        <v>80</v>
      </c>
      <c r="D5559" t="s">
        <v>110</v>
      </c>
      <c r="E5559" t="s">
        <v>1397</v>
      </c>
      <c r="F5559" t="s">
        <v>16175</v>
      </c>
      <c r="G5559" t="s">
        <v>353</v>
      </c>
      <c r="H5559" t="s">
        <v>293</v>
      </c>
      <c r="I5559" t="s">
        <v>136</v>
      </c>
      <c r="J5559" t="s">
        <v>137</v>
      </c>
      <c r="K5559" t="s">
        <v>294</v>
      </c>
      <c r="L5559" t="s">
        <v>16176</v>
      </c>
      <c r="M5559" t="s">
        <v>16177</v>
      </c>
      <c r="N5559">
        <v>1.176388888</v>
      </c>
      <c r="O5559">
        <v>0</v>
      </c>
      <c r="P5559">
        <v>707</v>
      </c>
      <c r="Q5559">
        <v>0</v>
      </c>
      <c r="R5559">
        <v>0</v>
      </c>
      <c r="S5559">
        <v>0</v>
      </c>
      <c r="T5559">
        <v>101</v>
      </c>
      <c r="U5559">
        <v>0</v>
      </c>
      <c r="V5559">
        <v>0</v>
      </c>
      <c r="W5559">
        <v>0</v>
      </c>
      <c r="X5559">
        <v>240.5454411951817</v>
      </c>
      <c r="Y5559">
        <v>0</v>
      </c>
      <c r="Z5559">
        <v>0</v>
      </c>
      <c r="AA5559">
        <v>0</v>
      </c>
      <c r="AB5559">
        <v>102.54373027462425</v>
      </c>
      <c r="AC5559">
        <v>0</v>
      </c>
      <c r="AD5559">
        <v>0</v>
      </c>
      <c r="AE5559">
        <v>343.08917146980593</v>
      </c>
    </row>
    <row r="5560" spans="1:31" x14ac:dyDescent="0.25">
      <c r="A5560">
        <v>2381743</v>
      </c>
      <c r="B5560">
        <v>1</v>
      </c>
      <c r="C5560" t="s">
        <v>80</v>
      </c>
      <c r="D5560" t="s">
        <v>84</v>
      </c>
      <c r="E5560" t="s">
        <v>290</v>
      </c>
      <c r="F5560" t="s">
        <v>16178</v>
      </c>
      <c r="G5560" t="s">
        <v>292</v>
      </c>
      <c r="H5560" t="s">
        <v>293</v>
      </c>
      <c r="I5560" t="s">
        <v>136</v>
      </c>
      <c r="J5560" t="s">
        <v>137</v>
      </c>
      <c r="K5560" t="s">
        <v>294</v>
      </c>
      <c r="L5560" t="s">
        <v>16179</v>
      </c>
      <c r="M5560" t="s">
        <v>16180</v>
      </c>
      <c r="N5560">
        <v>5.4330555550000001</v>
      </c>
      <c r="O5560">
        <v>0</v>
      </c>
      <c r="P5560">
        <v>6014</v>
      </c>
      <c r="Q5560">
        <v>0</v>
      </c>
      <c r="R5560">
        <v>0</v>
      </c>
      <c r="S5560">
        <v>0</v>
      </c>
      <c r="T5560">
        <v>629</v>
      </c>
      <c r="U5560">
        <v>0</v>
      </c>
      <c r="V5560">
        <v>0</v>
      </c>
      <c r="W5560">
        <v>0</v>
      </c>
      <c r="X5560">
        <v>8001.6531033020983</v>
      </c>
      <c r="Y5560">
        <v>0</v>
      </c>
      <c r="Z5560">
        <v>0</v>
      </c>
      <c r="AA5560">
        <v>0</v>
      </c>
      <c r="AB5560">
        <v>4201.7351655638768</v>
      </c>
      <c r="AC5560">
        <v>0</v>
      </c>
      <c r="AD5560">
        <v>0</v>
      </c>
      <c r="AE5560">
        <v>12203.388268865976</v>
      </c>
    </row>
    <row r="5561" spans="1:31" x14ac:dyDescent="0.25">
      <c r="A5561">
        <v>2381890</v>
      </c>
      <c r="B5561">
        <v>1</v>
      </c>
      <c r="C5561" t="s">
        <v>80</v>
      </c>
      <c r="D5561" t="s">
        <v>84</v>
      </c>
      <c r="E5561" t="s">
        <v>290</v>
      </c>
      <c r="F5561" t="s">
        <v>16181</v>
      </c>
      <c r="G5561" t="s">
        <v>292</v>
      </c>
      <c r="H5561" t="s">
        <v>293</v>
      </c>
      <c r="I5561" t="s">
        <v>136</v>
      </c>
      <c r="J5561" t="s">
        <v>137</v>
      </c>
      <c r="K5561" t="s">
        <v>294</v>
      </c>
      <c r="L5561" t="s">
        <v>16182</v>
      </c>
      <c r="M5561" t="s">
        <v>16183</v>
      </c>
      <c r="N5561">
        <v>5.9402777770000004</v>
      </c>
      <c r="O5561">
        <v>0</v>
      </c>
      <c r="P5561">
        <v>3457</v>
      </c>
      <c r="Q5561">
        <v>0</v>
      </c>
      <c r="R5561">
        <v>0</v>
      </c>
      <c r="S5561">
        <v>0</v>
      </c>
      <c r="T5561">
        <v>340</v>
      </c>
      <c r="U5561">
        <v>0</v>
      </c>
      <c r="V5561">
        <v>0</v>
      </c>
      <c r="W5561">
        <v>0</v>
      </c>
      <c r="X5561">
        <v>5362.5728802641497</v>
      </c>
      <c r="Y5561">
        <v>0</v>
      </c>
      <c r="Z5561">
        <v>0</v>
      </c>
      <c r="AA5561">
        <v>0</v>
      </c>
      <c r="AB5561">
        <v>2394.5462614069552</v>
      </c>
      <c r="AC5561">
        <v>0</v>
      </c>
      <c r="AD5561">
        <v>0</v>
      </c>
      <c r="AE5561">
        <v>7757.1191416711044</v>
      </c>
    </row>
    <row r="5562" spans="1:31" x14ac:dyDescent="0.25">
      <c r="A5562">
        <v>2384353</v>
      </c>
      <c r="B5562">
        <v>1</v>
      </c>
      <c r="C5562" t="s">
        <v>80</v>
      </c>
      <c r="D5562" t="s">
        <v>102</v>
      </c>
      <c r="E5562" t="s">
        <v>1397</v>
      </c>
      <c r="F5562" t="s">
        <v>16184</v>
      </c>
      <c r="G5562" t="s">
        <v>292</v>
      </c>
      <c r="H5562" t="s">
        <v>293</v>
      </c>
      <c r="I5562" t="s">
        <v>136</v>
      </c>
      <c r="J5562" t="s">
        <v>137</v>
      </c>
      <c r="K5562" t="s">
        <v>294</v>
      </c>
      <c r="L5562" t="s">
        <v>16185</v>
      </c>
      <c r="M5562" t="s">
        <v>16186</v>
      </c>
      <c r="N5562">
        <v>1.436388888</v>
      </c>
      <c r="O5562">
        <v>0</v>
      </c>
      <c r="P5562">
        <v>777</v>
      </c>
      <c r="Q5562">
        <v>0</v>
      </c>
      <c r="R5562">
        <v>2</v>
      </c>
      <c r="S5562">
        <v>0</v>
      </c>
      <c r="T5562">
        <v>29</v>
      </c>
      <c r="U5562">
        <v>0</v>
      </c>
      <c r="V5562">
        <v>0</v>
      </c>
      <c r="W5562">
        <v>0</v>
      </c>
      <c r="X5562">
        <v>186.91233588743819</v>
      </c>
      <c r="Y5562">
        <v>0</v>
      </c>
      <c r="Z5562">
        <v>2.6946234139133334</v>
      </c>
      <c r="AA5562">
        <v>0</v>
      </c>
      <c r="AB5562">
        <v>19.636477260458204</v>
      </c>
      <c r="AC5562">
        <v>0</v>
      </c>
      <c r="AD5562">
        <v>0</v>
      </c>
      <c r="AE5562">
        <v>209.24343656180972</v>
      </c>
    </row>
    <row r="5563" spans="1:31" x14ac:dyDescent="0.25">
      <c r="A5563">
        <v>2384362</v>
      </c>
      <c r="B5563">
        <v>1</v>
      </c>
      <c r="C5563" t="s">
        <v>80</v>
      </c>
      <c r="D5563" t="s">
        <v>107</v>
      </c>
      <c r="E5563" t="s">
        <v>1368</v>
      </c>
      <c r="F5563" t="s">
        <v>16187</v>
      </c>
      <c r="G5563" t="s">
        <v>292</v>
      </c>
      <c r="H5563" t="s">
        <v>293</v>
      </c>
      <c r="I5563" t="s">
        <v>136</v>
      </c>
      <c r="J5563" t="s">
        <v>137</v>
      </c>
      <c r="K5563" t="s">
        <v>294</v>
      </c>
      <c r="L5563" t="s">
        <v>16188</v>
      </c>
      <c r="M5563" t="s">
        <v>16189</v>
      </c>
      <c r="N5563">
        <v>1.423611111</v>
      </c>
      <c r="O5563">
        <v>1</v>
      </c>
      <c r="P5563">
        <v>793</v>
      </c>
      <c r="Q5563">
        <v>0</v>
      </c>
      <c r="R5563">
        <v>0</v>
      </c>
      <c r="S5563">
        <v>1</v>
      </c>
      <c r="T5563">
        <v>78</v>
      </c>
      <c r="U5563">
        <v>0</v>
      </c>
      <c r="V5563">
        <v>1</v>
      </c>
      <c r="W5563">
        <v>12.873954570808049</v>
      </c>
      <c r="X5563">
        <v>220.00152793508516</v>
      </c>
      <c r="Y5563">
        <v>0</v>
      </c>
      <c r="Z5563">
        <v>0</v>
      </c>
      <c r="AA5563">
        <v>3.8774527148828994</v>
      </c>
      <c r="AB5563">
        <v>74.479599707574053</v>
      </c>
      <c r="AC5563">
        <v>0</v>
      </c>
      <c r="AD5563">
        <v>11.3903473979615</v>
      </c>
      <c r="AE5563">
        <v>322.62288232631164</v>
      </c>
    </row>
    <row r="5564" spans="1:31" x14ac:dyDescent="0.25">
      <c r="A5564">
        <v>2386370</v>
      </c>
      <c r="B5564">
        <v>1</v>
      </c>
      <c r="C5564" t="s">
        <v>80</v>
      </c>
      <c r="D5564" t="s">
        <v>101</v>
      </c>
      <c r="E5564" t="s">
        <v>1368</v>
      </c>
      <c r="F5564" t="s">
        <v>3996</v>
      </c>
      <c r="G5564" t="s">
        <v>292</v>
      </c>
      <c r="H5564" t="s">
        <v>293</v>
      </c>
      <c r="I5564" t="s">
        <v>136</v>
      </c>
      <c r="J5564" t="s">
        <v>137</v>
      </c>
      <c r="K5564" t="s">
        <v>294</v>
      </c>
      <c r="L5564" t="s">
        <v>16190</v>
      </c>
      <c r="M5564" t="s">
        <v>16191</v>
      </c>
      <c r="N5564">
        <v>6.210555555</v>
      </c>
      <c r="O5564">
        <v>6</v>
      </c>
      <c r="P5564">
        <v>2505</v>
      </c>
      <c r="Q5564">
        <v>2</v>
      </c>
      <c r="R5564">
        <v>76</v>
      </c>
      <c r="S5564">
        <v>20</v>
      </c>
      <c r="T5564">
        <v>256</v>
      </c>
      <c r="U5564">
        <v>1</v>
      </c>
      <c r="V5564">
        <v>1</v>
      </c>
      <c r="W5564">
        <v>27.045110930774388</v>
      </c>
      <c r="X5564">
        <v>3952.9822029885586</v>
      </c>
      <c r="Y5564">
        <v>23.778641009531622</v>
      </c>
      <c r="Z5564">
        <v>238.467696995696</v>
      </c>
      <c r="AA5564">
        <v>447.02768974754218</v>
      </c>
      <c r="AB5564">
        <v>2815.0504730091138</v>
      </c>
      <c r="AC5564">
        <v>266.6173984111461</v>
      </c>
      <c r="AD5564">
        <v>5.0353011239719008</v>
      </c>
      <c r="AE5564">
        <v>7776.0045142163353</v>
      </c>
    </row>
    <row r="5565" spans="1:31" x14ac:dyDescent="0.25">
      <c r="A5565">
        <v>2380366</v>
      </c>
      <c r="B5565">
        <v>1</v>
      </c>
      <c r="C5565" t="s">
        <v>80</v>
      </c>
      <c r="D5565" t="s">
        <v>94</v>
      </c>
      <c r="E5565" t="s">
        <v>1397</v>
      </c>
      <c r="F5565" t="s">
        <v>16192</v>
      </c>
      <c r="G5565" t="s">
        <v>13360</v>
      </c>
      <c r="H5565" t="s">
        <v>293</v>
      </c>
      <c r="I5565" t="s">
        <v>136</v>
      </c>
      <c r="J5565" t="s">
        <v>137</v>
      </c>
      <c r="K5565" t="s">
        <v>294</v>
      </c>
      <c r="L5565" t="s">
        <v>16193</v>
      </c>
      <c r="M5565" t="s">
        <v>16194</v>
      </c>
      <c r="N5565">
        <v>5.8455555549999998</v>
      </c>
      <c r="O5565">
        <v>0</v>
      </c>
      <c r="P5565">
        <v>0</v>
      </c>
      <c r="Q5565">
        <v>0</v>
      </c>
      <c r="R5565">
        <v>0</v>
      </c>
      <c r="S5565">
        <v>1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221.88206717537852</v>
      </c>
      <c r="AB5565">
        <v>0</v>
      </c>
      <c r="AC5565">
        <v>0</v>
      </c>
      <c r="AD5565">
        <v>0</v>
      </c>
      <c r="AE5565">
        <v>221.88206717537852</v>
      </c>
    </row>
    <row r="5566" spans="1:31" x14ac:dyDescent="0.25">
      <c r="A5566">
        <v>2372453</v>
      </c>
      <c r="B5566">
        <v>1</v>
      </c>
      <c r="C5566" t="s">
        <v>80</v>
      </c>
      <c r="D5566" t="s">
        <v>94</v>
      </c>
      <c r="E5566" t="s">
        <v>1397</v>
      </c>
      <c r="F5566" t="s">
        <v>16195</v>
      </c>
      <c r="G5566" t="s">
        <v>1495</v>
      </c>
      <c r="H5566" t="s">
        <v>293</v>
      </c>
      <c r="I5566" t="s">
        <v>136</v>
      </c>
      <c r="J5566" t="s">
        <v>137</v>
      </c>
      <c r="K5566" t="s">
        <v>138</v>
      </c>
      <c r="L5566" t="s">
        <v>16196</v>
      </c>
      <c r="M5566" t="s">
        <v>16197</v>
      </c>
      <c r="N5566">
        <v>6.4638888879999996</v>
      </c>
      <c r="O5566">
        <v>0</v>
      </c>
      <c r="P5566">
        <v>37</v>
      </c>
      <c r="Q5566">
        <v>0</v>
      </c>
      <c r="R5566">
        <v>1</v>
      </c>
      <c r="S5566">
        <v>0</v>
      </c>
      <c r="T5566">
        <v>1</v>
      </c>
      <c r="U5566">
        <v>0</v>
      </c>
      <c r="V5566">
        <v>0</v>
      </c>
      <c r="W5566">
        <v>0</v>
      </c>
      <c r="X5566">
        <v>28.530287870160407</v>
      </c>
      <c r="Y5566">
        <v>0</v>
      </c>
      <c r="Z5566">
        <v>27.204691618424089</v>
      </c>
      <c r="AA5566">
        <v>0</v>
      </c>
      <c r="AB5566">
        <v>1.0657851960262501</v>
      </c>
      <c r="AC5566">
        <v>0</v>
      </c>
      <c r="AD5566">
        <v>0</v>
      </c>
      <c r="AE5566">
        <v>56.800764684610748</v>
      </c>
    </row>
    <row r="5567" spans="1:31" x14ac:dyDescent="0.25">
      <c r="A5567">
        <v>2372479</v>
      </c>
      <c r="B5567">
        <v>1</v>
      </c>
      <c r="C5567" t="s">
        <v>80</v>
      </c>
      <c r="D5567" t="s">
        <v>105</v>
      </c>
      <c r="E5567" t="s">
        <v>290</v>
      </c>
      <c r="F5567" t="s">
        <v>16198</v>
      </c>
      <c r="G5567" t="s">
        <v>298</v>
      </c>
      <c r="H5567" t="s">
        <v>293</v>
      </c>
      <c r="I5567" t="s">
        <v>136</v>
      </c>
      <c r="J5567" t="s">
        <v>137</v>
      </c>
      <c r="K5567" t="s">
        <v>138</v>
      </c>
      <c r="L5567" t="s">
        <v>16199</v>
      </c>
      <c r="M5567" t="s">
        <v>16200</v>
      </c>
      <c r="N5567">
        <v>0.37138888799999997</v>
      </c>
      <c r="O5567">
        <v>19</v>
      </c>
      <c r="P5567">
        <v>847</v>
      </c>
      <c r="Q5567">
        <v>9</v>
      </c>
      <c r="R5567">
        <v>48</v>
      </c>
      <c r="S5567">
        <v>40</v>
      </c>
      <c r="T5567">
        <v>129</v>
      </c>
      <c r="U5567">
        <v>11</v>
      </c>
      <c r="V5567">
        <v>0</v>
      </c>
      <c r="W5567">
        <v>4.5827064980296264</v>
      </c>
      <c r="X5567">
        <v>90.256990628763972</v>
      </c>
      <c r="Y5567">
        <v>17.31968633964695</v>
      </c>
      <c r="Z5567">
        <v>36.324111161871869</v>
      </c>
      <c r="AA5567">
        <v>158.11530380103176</v>
      </c>
      <c r="AB5567">
        <v>64.853172961679675</v>
      </c>
      <c r="AC5567">
        <v>195.57123785701828</v>
      </c>
      <c r="AD5567">
        <v>0</v>
      </c>
      <c r="AE5567">
        <v>567.02320924804212</v>
      </c>
    </row>
    <row r="5568" spans="1:31" x14ac:dyDescent="0.25">
      <c r="A5568">
        <v>2372488</v>
      </c>
      <c r="B5568">
        <v>1</v>
      </c>
      <c r="C5568" t="s">
        <v>80</v>
      </c>
      <c r="D5568" t="s">
        <v>105</v>
      </c>
      <c r="E5568" t="s">
        <v>1368</v>
      </c>
      <c r="F5568" t="s">
        <v>16201</v>
      </c>
      <c r="G5568" t="s">
        <v>353</v>
      </c>
      <c r="H5568" t="s">
        <v>293</v>
      </c>
      <c r="I5568" t="s">
        <v>136</v>
      </c>
      <c r="J5568" t="s">
        <v>137</v>
      </c>
      <c r="K5568" t="s">
        <v>294</v>
      </c>
      <c r="L5568" t="s">
        <v>16202</v>
      </c>
      <c r="M5568" t="s">
        <v>16203</v>
      </c>
      <c r="N5568">
        <v>0.84611111100000003</v>
      </c>
      <c r="O5568">
        <v>1</v>
      </c>
      <c r="P5568">
        <v>964</v>
      </c>
      <c r="Q5568">
        <v>4</v>
      </c>
      <c r="R5568">
        <v>103</v>
      </c>
      <c r="S5568">
        <v>15</v>
      </c>
      <c r="T5568">
        <v>88</v>
      </c>
      <c r="U5568">
        <v>3</v>
      </c>
      <c r="V5568">
        <v>0</v>
      </c>
      <c r="W5568">
        <v>0.72762480669174989</v>
      </c>
      <c r="X5568">
        <v>185.90342381812886</v>
      </c>
      <c r="Y5568">
        <v>6.5368906422626827</v>
      </c>
      <c r="Z5568">
        <v>61.146431993642423</v>
      </c>
      <c r="AA5568">
        <v>66.323529636813561</v>
      </c>
      <c r="AB5568">
        <v>56.894257257666787</v>
      </c>
      <c r="AC5568">
        <v>457.19028412762583</v>
      </c>
      <c r="AD5568">
        <v>0</v>
      </c>
      <c r="AE5568">
        <v>834.72244228283182</v>
      </c>
    </row>
    <row r="5569" spans="1:31" x14ac:dyDescent="0.25">
      <c r="A5569">
        <v>2372495</v>
      </c>
      <c r="B5569">
        <v>1</v>
      </c>
      <c r="C5569" t="s">
        <v>80</v>
      </c>
      <c r="D5569" t="s">
        <v>102</v>
      </c>
      <c r="E5569" t="s">
        <v>290</v>
      </c>
      <c r="F5569" t="s">
        <v>3969</v>
      </c>
      <c r="G5569" t="s">
        <v>298</v>
      </c>
      <c r="H5569" t="s">
        <v>293</v>
      </c>
      <c r="I5569" t="s">
        <v>136</v>
      </c>
      <c r="J5569" t="s">
        <v>137</v>
      </c>
      <c r="K5569" t="s">
        <v>138</v>
      </c>
      <c r="L5569" t="s">
        <v>16204</v>
      </c>
      <c r="M5569" t="s">
        <v>16205</v>
      </c>
      <c r="N5569">
        <v>0.26</v>
      </c>
      <c r="O5569">
        <v>1</v>
      </c>
      <c r="P5569">
        <v>1727</v>
      </c>
      <c r="Q5569">
        <v>10</v>
      </c>
      <c r="R5569">
        <v>438</v>
      </c>
      <c r="S5569">
        <v>16</v>
      </c>
      <c r="T5569">
        <v>282</v>
      </c>
      <c r="U5569">
        <v>9</v>
      </c>
      <c r="V5569">
        <v>1</v>
      </c>
      <c r="W5569">
        <v>0.20022175014660001</v>
      </c>
      <c r="X5569">
        <v>73.864679716971068</v>
      </c>
      <c r="Y5569">
        <v>6.9675896651400011</v>
      </c>
      <c r="Z5569">
        <v>124.87868430211192</v>
      </c>
      <c r="AA5569">
        <v>42.187655470170604</v>
      </c>
      <c r="AB5569">
        <v>82.307703201461322</v>
      </c>
      <c r="AC5569">
        <v>445.9230962352114</v>
      </c>
      <c r="AD5569">
        <v>0.21793004415</v>
      </c>
      <c r="AE5569">
        <v>776.54756038536277</v>
      </c>
    </row>
    <row r="5570" spans="1:31" x14ac:dyDescent="0.25">
      <c r="A5570">
        <v>2372521</v>
      </c>
      <c r="B5570">
        <v>1</v>
      </c>
      <c r="C5570" t="s">
        <v>80</v>
      </c>
      <c r="D5570" t="s">
        <v>94</v>
      </c>
      <c r="E5570" t="s">
        <v>290</v>
      </c>
      <c r="F5570" t="s">
        <v>3545</v>
      </c>
      <c r="G5570" t="s">
        <v>298</v>
      </c>
      <c r="H5570" t="s">
        <v>293</v>
      </c>
      <c r="I5570" t="s">
        <v>136</v>
      </c>
      <c r="J5570" t="s">
        <v>137</v>
      </c>
      <c r="K5570" t="s">
        <v>138</v>
      </c>
      <c r="L5570" t="s">
        <v>16206</v>
      </c>
      <c r="M5570" t="s">
        <v>16207</v>
      </c>
      <c r="N5570">
        <v>0.134444444</v>
      </c>
      <c r="O5570">
        <v>0</v>
      </c>
      <c r="P5570">
        <v>519</v>
      </c>
      <c r="Q5570">
        <v>0</v>
      </c>
      <c r="R5570">
        <v>0</v>
      </c>
      <c r="S5570">
        <v>1</v>
      </c>
      <c r="T5570">
        <v>18</v>
      </c>
      <c r="U5570">
        <v>0</v>
      </c>
      <c r="V5570">
        <v>0</v>
      </c>
      <c r="W5570">
        <v>0</v>
      </c>
      <c r="X5570">
        <v>5.9313952867180104</v>
      </c>
      <c r="Y5570">
        <v>0</v>
      </c>
      <c r="Z5570">
        <v>0</v>
      </c>
      <c r="AA5570">
        <v>0.2373670482546</v>
      </c>
      <c r="AB5570">
        <v>0.62354369979733326</v>
      </c>
      <c r="AC5570">
        <v>0</v>
      </c>
      <c r="AD5570">
        <v>0</v>
      </c>
      <c r="AE5570">
        <v>6.7923060347699442</v>
      </c>
    </row>
    <row r="5571" spans="1:31" x14ac:dyDescent="0.25">
      <c r="A5571">
        <v>2372575</v>
      </c>
      <c r="B5571">
        <v>1</v>
      </c>
      <c r="C5571" t="s">
        <v>80</v>
      </c>
      <c r="D5571" t="s">
        <v>105</v>
      </c>
      <c r="E5571" t="s">
        <v>1368</v>
      </c>
      <c r="F5571" t="s">
        <v>16208</v>
      </c>
      <c r="G5571" t="s">
        <v>298</v>
      </c>
      <c r="H5571" t="s">
        <v>293</v>
      </c>
      <c r="I5571" t="s">
        <v>136</v>
      </c>
      <c r="J5571" t="s">
        <v>137</v>
      </c>
      <c r="K5571" t="s">
        <v>138</v>
      </c>
      <c r="L5571" t="s">
        <v>16209</v>
      </c>
      <c r="M5571" t="s">
        <v>16210</v>
      </c>
      <c r="N5571">
        <v>0.46777777700000001</v>
      </c>
      <c r="O5571">
        <v>0</v>
      </c>
      <c r="P5571">
        <v>0</v>
      </c>
      <c r="Q5571">
        <v>1</v>
      </c>
      <c r="R5571">
        <v>0</v>
      </c>
      <c r="S5571">
        <v>1</v>
      </c>
      <c r="T5571">
        <v>1</v>
      </c>
      <c r="U5571">
        <v>0</v>
      </c>
      <c r="V5571">
        <v>0</v>
      </c>
      <c r="W5571">
        <v>0</v>
      </c>
      <c r="X5571">
        <v>0</v>
      </c>
      <c r="Y5571">
        <v>0.86735682655715551</v>
      </c>
      <c r="Z5571">
        <v>0</v>
      </c>
      <c r="AA5571">
        <v>2.5583247041700004</v>
      </c>
      <c r="AB5571">
        <v>0.91975619227140004</v>
      </c>
      <c r="AC5571">
        <v>0</v>
      </c>
      <c r="AD5571">
        <v>0</v>
      </c>
      <c r="AE5571">
        <v>4.3454377229985557</v>
      </c>
    </row>
    <row r="5572" spans="1:31" x14ac:dyDescent="0.25">
      <c r="A5572">
        <v>2372699</v>
      </c>
      <c r="B5572">
        <v>1</v>
      </c>
      <c r="C5572" t="s">
        <v>80</v>
      </c>
      <c r="D5572" t="s">
        <v>101</v>
      </c>
      <c r="E5572" t="s">
        <v>1368</v>
      </c>
      <c r="F5572" t="s">
        <v>3966</v>
      </c>
      <c r="G5572" t="s">
        <v>298</v>
      </c>
      <c r="H5572" t="s">
        <v>293</v>
      </c>
      <c r="I5572" t="s">
        <v>136</v>
      </c>
      <c r="J5572" t="s">
        <v>137</v>
      </c>
      <c r="K5572" t="s">
        <v>138</v>
      </c>
      <c r="L5572" t="s">
        <v>16211</v>
      </c>
      <c r="M5572" t="s">
        <v>16212</v>
      </c>
      <c r="N5572">
        <v>0.78500000000000003</v>
      </c>
      <c r="O5572">
        <v>4</v>
      </c>
      <c r="P5572">
        <v>0</v>
      </c>
      <c r="Q5572">
        <v>4</v>
      </c>
      <c r="R5572">
        <v>0</v>
      </c>
      <c r="S5572">
        <v>7</v>
      </c>
      <c r="T5572">
        <v>0</v>
      </c>
      <c r="U5572">
        <v>0</v>
      </c>
      <c r="V5572">
        <v>0</v>
      </c>
      <c r="W5572">
        <v>2.7727743874888748</v>
      </c>
      <c r="X5572">
        <v>0</v>
      </c>
      <c r="Y5572">
        <v>1.6431413756881503</v>
      </c>
      <c r="Z5572">
        <v>0</v>
      </c>
      <c r="AA5572">
        <v>26.852506745691333</v>
      </c>
      <c r="AB5572">
        <v>0</v>
      </c>
      <c r="AC5572">
        <v>0</v>
      </c>
      <c r="AD5572">
        <v>0</v>
      </c>
      <c r="AE5572">
        <v>31.268422508868358</v>
      </c>
    </row>
    <row r="5573" spans="1:31" x14ac:dyDescent="0.25">
      <c r="A5573">
        <v>2372719</v>
      </c>
      <c r="B5573">
        <v>1</v>
      </c>
      <c r="C5573" t="s">
        <v>80</v>
      </c>
      <c r="D5573" t="s">
        <v>105</v>
      </c>
      <c r="E5573" t="s">
        <v>1397</v>
      </c>
      <c r="F5573" t="s">
        <v>16213</v>
      </c>
      <c r="G5573" t="s">
        <v>1495</v>
      </c>
      <c r="H5573" t="s">
        <v>293</v>
      </c>
      <c r="I5573" t="s">
        <v>136</v>
      </c>
      <c r="J5573" t="s">
        <v>137</v>
      </c>
      <c r="K5573" t="s">
        <v>138</v>
      </c>
      <c r="L5573" t="s">
        <v>16214</v>
      </c>
      <c r="M5573" t="s">
        <v>16215</v>
      </c>
      <c r="N5573">
        <v>1.485833333</v>
      </c>
      <c r="O5573">
        <v>0</v>
      </c>
      <c r="P5573">
        <v>18</v>
      </c>
      <c r="Q5573">
        <v>0</v>
      </c>
      <c r="R5573">
        <v>1</v>
      </c>
      <c r="S5573">
        <v>0</v>
      </c>
      <c r="T5573">
        <v>4</v>
      </c>
      <c r="U5573">
        <v>0</v>
      </c>
      <c r="V5573">
        <v>0</v>
      </c>
      <c r="W5573">
        <v>0</v>
      </c>
      <c r="X5573">
        <v>7.3967757210794325</v>
      </c>
      <c r="Y5573">
        <v>0</v>
      </c>
      <c r="Z5573">
        <v>0.88348533288815001</v>
      </c>
      <c r="AA5573">
        <v>0</v>
      </c>
      <c r="AB5573">
        <v>3.7505244407127081</v>
      </c>
      <c r="AC5573">
        <v>0</v>
      </c>
      <c r="AD5573">
        <v>0</v>
      </c>
      <c r="AE5573">
        <v>12.030785494680289</v>
      </c>
    </row>
    <row r="5574" spans="1:31" x14ac:dyDescent="0.25">
      <c r="A5574">
        <v>2372669</v>
      </c>
      <c r="B5574">
        <v>1</v>
      </c>
      <c r="C5574" t="s">
        <v>80</v>
      </c>
      <c r="D5574" t="s">
        <v>102</v>
      </c>
      <c r="E5574" t="s">
        <v>290</v>
      </c>
      <c r="F5574" t="s">
        <v>4040</v>
      </c>
      <c r="G5574" t="s">
        <v>298</v>
      </c>
      <c r="H5574" t="s">
        <v>293</v>
      </c>
      <c r="I5574" t="s">
        <v>136</v>
      </c>
      <c r="J5574" t="s">
        <v>137</v>
      </c>
      <c r="K5574" t="s">
        <v>138</v>
      </c>
      <c r="L5574" t="s">
        <v>16216</v>
      </c>
      <c r="M5574" t="s">
        <v>16217</v>
      </c>
      <c r="N5574">
        <v>1.088333333</v>
      </c>
      <c r="O5574">
        <v>1</v>
      </c>
      <c r="P5574">
        <v>1035</v>
      </c>
      <c r="Q5574">
        <v>2</v>
      </c>
      <c r="R5574">
        <v>16</v>
      </c>
      <c r="S5574">
        <v>5</v>
      </c>
      <c r="T5574">
        <v>75</v>
      </c>
      <c r="U5574">
        <v>0</v>
      </c>
      <c r="V5574">
        <v>0</v>
      </c>
      <c r="W5574">
        <v>0.62349652003046663</v>
      </c>
      <c r="X5574">
        <v>154.81311369267388</v>
      </c>
      <c r="Y5574">
        <v>2.1610319116911669</v>
      </c>
      <c r="Z5574">
        <v>19.099607017378609</v>
      </c>
      <c r="AA5574">
        <v>10.374112119937498</v>
      </c>
      <c r="AB5574">
        <v>54.937414650140937</v>
      </c>
      <c r="AC5574">
        <v>0</v>
      </c>
      <c r="AD5574">
        <v>0</v>
      </c>
      <c r="AE5574">
        <v>242.00877591185258</v>
      </c>
    </row>
    <row r="5575" spans="1:31" x14ac:dyDescent="0.25">
      <c r="A5575">
        <v>2372653</v>
      </c>
      <c r="B5575">
        <v>1</v>
      </c>
      <c r="C5575" t="s">
        <v>80</v>
      </c>
      <c r="D5575" t="s">
        <v>107</v>
      </c>
      <c r="E5575" t="s">
        <v>1397</v>
      </c>
      <c r="F5575" t="s">
        <v>16218</v>
      </c>
      <c r="G5575" t="s">
        <v>172</v>
      </c>
      <c r="H5575" t="s">
        <v>293</v>
      </c>
      <c r="I5575" t="s">
        <v>136</v>
      </c>
      <c r="J5575" t="s">
        <v>3</v>
      </c>
      <c r="K5575" t="s">
        <v>138</v>
      </c>
      <c r="L5575" t="s">
        <v>16219</v>
      </c>
      <c r="M5575" t="s">
        <v>16220</v>
      </c>
      <c r="N5575">
        <v>3.6886111110000002</v>
      </c>
      <c r="O5575">
        <v>0</v>
      </c>
      <c r="P5575">
        <v>750</v>
      </c>
      <c r="Q5575">
        <v>0</v>
      </c>
      <c r="R5575">
        <v>1</v>
      </c>
      <c r="S5575">
        <v>0</v>
      </c>
      <c r="T5575">
        <v>27</v>
      </c>
      <c r="U5575">
        <v>1</v>
      </c>
      <c r="V5575">
        <v>1</v>
      </c>
      <c r="W5575">
        <v>0</v>
      </c>
      <c r="X5575">
        <v>603.2046451696807</v>
      </c>
      <c r="Y5575">
        <v>0</v>
      </c>
      <c r="Z5575">
        <v>52.381098554912406</v>
      </c>
      <c r="AA5575">
        <v>0</v>
      </c>
      <c r="AB5575">
        <v>232.28717119062821</v>
      </c>
      <c r="AC5575">
        <v>532.46837557608956</v>
      </c>
      <c r="AD5575">
        <v>23.213481126973743</v>
      </c>
      <c r="AE5575">
        <v>1443.5547716182846</v>
      </c>
    </row>
    <row r="5576" spans="1:31" x14ac:dyDescent="0.25">
      <c r="A5576">
        <v>2372555</v>
      </c>
      <c r="B5576">
        <v>1</v>
      </c>
      <c r="C5576" t="s">
        <v>80</v>
      </c>
      <c r="D5576" t="s">
        <v>94</v>
      </c>
      <c r="E5576" t="s">
        <v>290</v>
      </c>
      <c r="F5576" t="s">
        <v>16221</v>
      </c>
      <c r="G5576" t="s">
        <v>1006</v>
      </c>
      <c r="H5576" t="s">
        <v>293</v>
      </c>
      <c r="I5576" t="s">
        <v>136</v>
      </c>
      <c r="J5576" t="s">
        <v>137</v>
      </c>
      <c r="K5576" t="s">
        <v>138</v>
      </c>
      <c r="L5576" t="s">
        <v>16222</v>
      </c>
      <c r="M5576" t="s">
        <v>16223</v>
      </c>
      <c r="N5576">
        <v>0.70638888799999999</v>
      </c>
      <c r="O5576">
        <v>1</v>
      </c>
      <c r="P5576">
        <v>1686</v>
      </c>
      <c r="Q5576">
        <v>14</v>
      </c>
      <c r="R5576">
        <v>61</v>
      </c>
      <c r="S5576">
        <v>26</v>
      </c>
      <c r="T5576">
        <v>393</v>
      </c>
      <c r="U5576">
        <v>15</v>
      </c>
      <c r="V5576">
        <v>1</v>
      </c>
      <c r="W5576">
        <v>0.5093210230268167</v>
      </c>
      <c r="X5576">
        <v>186.39187071010323</v>
      </c>
      <c r="Y5576">
        <v>17.606161651192522</v>
      </c>
      <c r="Z5576">
        <v>67.382875775233217</v>
      </c>
      <c r="AA5576">
        <v>207.23880870323632</v>
      </c>
      <c r="AB5576">
        <v>153.84021466740143</v>
      </c>
      <c r="AC5576">
        <v>1172.6172303650646</v>
      </c>
      <c r="AD5576">
        <v>0</v>
      </c>
      <c r="AE5576">
        <v>1805.5864828952581</v>
      </c>
    </row>
    <row r="5577" spans="1:31" x14ac:dyDescent="0.25">
      <c r="A5577">
        <v>2372807</v>
      </c>
      <c r="B5577">
        <v>1</v>
      </c>
      <c r="C5577" t="s">
        <v>80</v>
      </c>
      <c r="D5577" t="s">
        <v>102</v>
      </c>
      <c r="E5577" t="s">
        <v>290</v>
      </c>
      <c r="F5577" t="s">
        <v>16224</v>
      </c>
      <c r="G5577" t="s">
        <v>298</v>
      </c>
      <c r="H5577" t="s">
        <v>293</v>
      </c>
      <c r="I5577" t="s">
        <v>136</v>
      </c>
      <c r="J5577" t="s">
        <v>137</v>
      </c>
      <c r="K5577" t="s">
        <v>138</v>
      </c>
      <c r="L5577" t="s">
        <v>16225</v>
      </c>
      <c r="M5577" t="s">
        <v>16226</v>
      </c>
      <c r="N5577">
        <v>0.90222222200000002</v>
      </c>
      <c r="O5577">
        <v>1</v>
      </c>
      <c r="P5577">
        <v>1744</v>
      </c>
      <c r="Q5577">
        <v>10</v>
      </c>
      <c r="R5577">
        <v>494</v>
      </c>
      <c r="S5577">
        <v>16</v>
      </c>
      <c r="T5577">
        <v>300</v>
      </c>
      <c r="U5577">
        <v>9</v>
      </c>
      <c r="V5577">
        <v>1</v>
      </c>
      <c r="W5577">
        <v>0.69525592650570001</v>
      </c>
      <c r="X5577">
        <v>266.63156283167916</v>
      </c>
      <c r="Y5577">
        <v>25.386061058586666</v>
      </c>
      <c r="Z5577">
        <v>483.94211723066059</v>
      </c>
      <c r="AA5577">
        <v>147.25920486336929</v>
      </c>
      <c r="AB5577">
        <v>326.59658454353126</v>
      </c>
      <c r="AC5577">
        <v>1498.7128305223125</v>
      </c>
      <c r="AD5577">
        <v>0.31327990163586666</v>
      </c>
      <c r="AE5577">
        <v>2749.5368968782809</v>
      </c>
    </row>
    <row r="5578" spans="1:31" x14ac:dyDescent="0.25">
      <c r="A5578">
        <v>2372835</v>
      </c>
      <c r="B5578">
        <v>1</v>
      </c>
      <c r="C5578" t="s">
        <v>80</v>
      </c>
      <c r="D5578" t="s">
        <v>102</v>
      </c>
      <c r="E5578" t="s">
        <v>290</v>
      </c>
      <c r="F5578" t="s">
        <v>16227</v>
      </c>
      <c r="G5578" t="s">
        <v>298</v>
      </c>
      <c r="H5578" t="s">
        <v>293</v>
      </c>
      <c r="I5578" t="s">
        <v>136</v>
      </c>
      <c r="J5578" t="s">
        <v>137</v>
      </c>
      <c r="K5578" t="s">
        <v>138</v>
      </c>
      <c r="L5578" t="s">
        <v>16228</v>
      </c>
      <c r="M5578" t="s">
        <v>16229</v>
      </c>
      <c r="N5578">
        <v>0.31777777699999998</v>
      </c>
      <c r="O5578">
        <v>0</v>
      </c>
      <c r="P5578">
        <v>1069</v>
      </c>
      <c r="Q5578">
        <v>5</v>
      </c>
      <c r="R5578">
        <v>204</v>
      </c>
      <c r="S5578">
        <v>5</v>
      </c>
      <c r="T5578">
        <v>154</v>
      </c>
      <c r="U5578">
        <v>0</v>
      </c>
      <c r="V5578">
        <v>0</v>
      </c>
      <c r="W5578">
        <v>0</v>
      </c>
      <c r="X5578">
        <v>52.006571445759732</v>
      </c>
      <c r="Y5578">
        <v>4.8112918407937491</v>
      </c>
      <c r="Z5578">
        <v>76.943527072124823</v>
      </c>
      <c r="AA5578">
        <v>4.3904993719891507</v>
      </c>
      <c r="AB5578">
        <v>55.507025433497262</v>
      </c>
      <c r="AC5578">
        <v>0</v>
      </c>
      <c r="AD5578">
        <v>0</v>
      </c>
      <c r="AE5578">
        <v>193.65891516416471</v>
      </c>
    </row>
    <row r="5579" spans="1:31" x14ac:dyDescent="0.25">
      <c r="A5579">
        <v>2372951</v>
      </c>
      <c r="B5579">
        <v>1</v>
      </c>
      <c r="C5579" t="s">
        <v>80</v>
      </c>
      <c r="D5579" t="s">
        <v>94</v>
      </c>
      <c r="E5579" t="s">
        <v>290</v>
      </c>
      <c r="F5579" t="s">
        <v>3545</v>
      </c>
      <c r="G5579" t="s">
        <v>298</v>
      </c>
      <c r="H5579" t="s">
        <v>293</v>
      </c>
      <c r="I5579" t="s">
        <v>136</v>
      </c>
      <c r="J5579" t="s">
        <v>137</v>
      </c>
      <c r="K5579" t="s">
        <v>138</v>
      </c>
      <c r="L5579" t="s">
        <v>16230</v>
      </c>
      <c r="M5579" t="s">
        <v>16231</v>
      </c>
      <c r="N5579">
        <v>0.18722222199999999</v>
      </c>
      <c r="O5579">
        <v>0</v>
      </c>
      <c r="P5579">
        <v>519</v>
      </c>
      <c r="Q5579">
        <v>0</v>
      </c>
      <c r="R5579">
        <v>0</v>
      </c>
      <c r="S5579">
        <v>1</v>
      </c>
      <c r="T5579">
        <v>18</v>
      </c>
      <c r="U5579">
        <v>0</v>
      </c>
      <c r="V5579">
        <v>0</v>
      </c>
      <c r="W5579">
        <v>0</v>
      </c>
      <c r="X5579">
        <v>7.4148458357607927</v>
      </c>
      <c r="Y5579">
        <v>0</v>
      </c>
      <c r="Z5579">
        <v>0</v>
      </c>
      <c r="AA5579">
        <v>0.21681752378549998</v>
      </c>
      <c r="AB5579">
        <v>0.48596273102408338</v>
      </c>
      <c r="AC5579">
        <v>0</v>
      </c>
      <c r="AD5579">
        <v>0</v>
      </c>
      <c r="AE5579">
        <v>8.1176260905703757</v>
      </c>
    </row>
    <row r="5580" spans="1:31" x14ac:dyDescent="0.25">
      <c r="A5580">
        <v>2372976</v>
      </c>
      <c r="B5580">
        <v>1</v>
      </c>
      <c r="C5580" t="s">
        <v>80</v>
      </c>
      <c r="D5580" t="s">
        <v>102</v>
      </c>
      <c r="E5580" t="s">
        <v>290</v>
      </c>
      <c r="F5580" t="s">
        <v>3969</v>
      </c>
      <c r="G5580" t="s">
        <v>298</v>
      </c>
      <c r="H5580" t="s">
        <v>293</v>
      </c>
      <c r="I5580" t="s">
        <v>136</v>
      </c>
      <c r="J5580" t="s">
        <v>137</v>
      </c>
      <c r="K5580" t="s">
        <v>138</v>
      </c>
      <c r="L5580" t="s">
        <v>16232</v>
      </c>
      <c r="M5580" t="s">
        <v>16233</v>
      </c>
      <c r="N5580">
        <v>0.162222222</v>
      </c>
      <c r="O5580">
        <v>1</v>
      </c>
      <c r="P5580">
        <v>1744</v>
      </c>
      <c r="Q5580">
        <v>10</v>
      </c>
      <c r="R5580">
        <v>494</v>
      </c>
      <c r="S5580">
        <v>16</v>
      </c>
      <c r="T5580">
        <v>300</v>
      </c>
      <c r="U5580">
        <v>9</v>
      </c>
      <c r="V5580">
        <v>1</v>
      </c>
      <c r="W5580">
        <v>0.10915852225600002</v>
      </c>
      <c r="X5580">
        <v>43.335953976522241</v>
      </c>
      <c r="Y5580">
        <v>3.9775351102000003</v>
      </c>
      <c r="Z5580">
        <v>82.540680198798952</v>
      </c>
      <c r="AA5580">
        <v>21.468733186351027</v>
      </c>
      <c r="AB5580">
        <v>43.790002844020599</v>
      </c>
      <c r="AC5580">
        <v>205.54781296072616</v>
      </c>
      <c r="AD5580">
        <v>9.8187999218750016E-2</v>
      </c>
      <c r="AE5580">
        <v>400.86806479809371</v>
      </c>
    </row>
    <row r="5581" spans="1:31" x14ac:dyDescent="0.25">
      <c r="A5581">
        <v>2372985</v>
      </c>
      <c r="B5581">
        <v>1</v>
      </c>
      <c r="C5581" t="s">
        <v>80</v>
      </c>
      <c r="D5581" t="s">
        <v>94</v>
      </c>
      <c r="E5581" t="s">
        <v>290</v>
      </c>
      <c r="F5581" t="s">
        <v>16234</v>
      </c>
      <c r="G5581" t="s">
        <v>298</v>
      </c>
      <c r="H5581" t="s">
        <v>293</v>
      </c>
      <c r="I5581" t="s">
        <v>1348</v>
      </c>
      <c r="J5581" t="s">
        <v>137</v>
      </c>
      <c r="K5581" t="s">
        <v>138</v>
      </c>
      <c r="L5581" t="s">
        <v>16235</v>
      </c>
      <c r="M5581" t="s">
        <v>16236</v>
      </c>
      <c r="N5581">
        <v>1.1111111E-2</v>
      </c>
      <c r="O5581">
        <v>0</v>
      </c>
      <c r="P5581">
        <v>878</v>
      </c>
      <c r="Q5581">
        <v>8</v>
      </c>
      <c r="R5581">
        <v>136</v>
      </c>
      <c r="S5581">
        <v>3</v>
      </c>
      <c r="T5581">
        <v>128</v>
      </c>
      <c r="U5581">
        <v>1</v>
      </c>
      <c r="V5581">
        <v>0</v>
      </c>
      <c r="W5581">
        <v>0</v>
      </c>
      <c r="X5581">
        <v>1.7839429534033313</v>
      </c>
      <c r="Y5581">
        <v>7.2287790943333333E-2</v>
      </c>
      <c r="Z5581">
        <v>1.489329470362222</v>
      </c>
      <c r="AA5581">
        <v>5.3242954898999995E-2</v>
      </c>
      <c r="AB5581">
        <v>0.82142359765499984</v>
      </c>
      <c r="AC5581">
        <v>0.22344819303433336</v>
      </c>
      <c r="AD5581">
        <v>0</v>
      </c>
      <c r="AE5581">
        <v>4.4436749602972201</v>
      </c>
    </row>
    <row r="5582" spans="1:31" x14ac:dyDescent="0.25">
      <c r="A5582">
        <v>2372990</v>
      </c>
      <c r="B5582">
        <v>1</v>
      </c>
      <c r="C5582" t="s">
        <v>80</v>
      </c>
      <c r="D5582" t="s">
        <v>94</v>
      </c>
      <c r="E5582" t="s">
        <v>1397</v>
      </c>
      <c r="F5582" t="s">
        <v>16237</v>
      </c>
      <c r="G5582" t="s">
        <v>1495</v>
      </c>
      <c r="H5582" t="s">
        <v>293</v>
      </c>
      <c r="I5582" t="s">
        <v>136</v>
      </c>
      <c r="J5582" t="s">
        <v>137</v>
      </c>
      <c r="K5582" t="s">
        <v>138</v>
      </c>
      <c r="L5582" t="s">
        <v>16238</v>
      </c>
      <c r="M5582" t="s">
        <v>16239</v>
      </c>
      <c r="N5582">
        <v>6.4838888880000001</v>
      </c>
      <c r="O5582">
        <v>0</v>
      </c>
      <c r="P5582">
        <v>324</v>
      </c>
      <c r="Q5582">
        <v>0</v>
      </c>
      <c r="R5582">
        <v>0</v>
      </c>
      <c r="S5582">
        <v>0</v>
      </c>
      <c r="T5582">
        <v>9</v>
      </c>
      <c r="U5582">
        <v>0</v>
      </c>
      <c r="V5582">
        <v>0</v>
      </c>
      <c r="W5582">
        <v>0</v>
      </c>
      <c r="X5582">
        <v>170.85597195054891</v>
      </c>
      <c r="Y5582">
        <v>0</v>
      </c>
      <c r="Z5582">
        <v>0</v>
      </c>
      <c r="AA5582">
        <v>0</v>
      </c>
      <c r="AB5582">
        <v>18.728452207860563</v>
      </c>
      <c r="AC5582">
        <v>0</v>
      </c>
      <c r="AD5582">
        <v>0</v>
      </c>
      <c r="AE5582">
        <v>189.58442415840946</v>
      </c>
    </row>
    <row r="5583" spans="1:31" x14ac:dyDescent="0.25">
      <c r="A5583">
        <v>2373030</v>
      </c>
      <c r="B5583">
        <v>1</v>
      </c>
      <c r="C5583" t="s">
        <v>80</v>
      </c>
      <c r="D5583" t="s">
        <v>95</v>
      </c>
      <c r="E5583" t="s">
        <v>1490</v>
      </c>
      <c r="F5583" t="s">
        <v>4183</v>
      </c>
      <c r="G5583" t="s">
        <v>298</v>
      </c>
      <c r="H5583" t="s">
        <v>293</v>
      </c>
      <c r="I5583" t="s">
        <v>136</v>
      </c>
      <c r="J5583" t="s">
        <v>137</v>
      </c>
      <c r="K5583" t="s">
        <v>138</v>
      </c>
      <c r="L5583" t="s">
        <v>16240</v>
      </c>
      <c r="M5583" t="s">
        <v>16241</v>
      </c>
      <c r="N5583">
        <v>0.199444444</v>
      </c>
      <c r="O5583">
        <v>2</v>
      </c>
      <c r="P5583">
        <v>473</v>
      </c>
      <c r="Q5583">
        <v>0</v>
      </c>
      <c r="R5583">
        <v>2</v>
      </c>
      <c r="S5583">
        <v>17</v>
      </c>
      <c r="T5583">
        <v>40</v>
      </c>
      <c r="U5583">
        <v>5</v>
      </c>
      <c r="V5583">
        <v>0</v>
      </c>
      <c r="W5583">
        <v>0.13604731818690002</v>
      </c>
      <c r="X5583">
        <v>18.758089490396284</v>
      </c>
      <c r="Y5583">
        <v>0</v>
      </c>
      <c r="Z5583">
        <v>0.41793387415066668</v>
      </c>
      <c r="AA5583">
        <v>80.494216701535578</v>
      </c>
      <c r="AB5583">
        <v>11.06340708846</v>
      </c>
      <c r="AC5583">
        <v>106.29324472628291</v>
      </c>
      <c r="AD5583">
        <v>0</v>
      </c>
      <c r="AE5583">
        <v>217.16293919901233</v>
      </c>
    </row>
    <row r="5584" spans="1:31" x14ac:dyDescent="0.25">
      <c r="A5584">
        <v>2373103</v>
      </c>
      <c r="B5584">
        <v>1</v>
      </c>
      <c r="C5584" t="s">
        <v>80</v>
      </c>
      <c r="D5584" t="s">
        <v>105</v>
      </c>
      <c r="E5584" t="s">
        <v>1397</v>
      </c>
      <c r="F5584" t="s">
        <v>4002</v>
      </c>
      <c r="G5584" t="s">
        <v>1495</v>
      </c>
      <c r="H5584" t="s">
        <v>293</v>
      </c>
      <c r="I5584" t="s">
        <v>136</v>
      </c>
      <c r="J5584" t="s">
        <v>137</v>
      </c>
      <c r="K5584" t="s">
        <v>138</v>
      </c>
      <c r="L5584" t="s">
        <v>16242</v>
      </c>
      <c r="M5584" t="s">
        <v>16243</v>
      </c>
      <c r="N5584">
        <v>2.520277777</v>
      </c>
      <c r="O5584">
        <v>0</v>
      </c>
      <c r="P5584">
        <v>86</v>
      </c>
      <c r="Q5584">
        <v>0</v>
      </c>
      <c r="R5584">
        <v>1</v>
      </c>
      <c r="S5584">
        <v>0</v>
      </c>
      <c r="T5584">
        <v>8</v>
      </c>
      <c r="U5584">
        <v>0</v>
      </c>
      <c r="V5584">
        <v>0</v>
      </c>
      <c r="W5584">
        <v>0</v>
      </c>
      <c r="X5584">
        <v>25.721636335242742</v>
      </c>
      <c r="Y5584">
        <v>0</v>
      </c>
      <c r="Z5584">
        <v>16.563354313617204</v>
      </c>
      <c r="AA5584">
        <v>0</v>
      </c>
      <c r="AB5584">
        <v>10.907829034078498</v>
      </c>
      <c r="AC5584">
        <v>0</v>
      </c>
      <c r="AD5584">
        <v>0</v>
      </c>
      <c r="AE5584">
        <v>53.192819682938442</v>
      </c>
    </row>
    <row r="5585" spans="1:31" x14ac:dyDescent="0.25">
      <c r="A5585">
        <v>2373155</v>
      </c>
      <c r="B5585">
        <v>1</v>
      </c>
      <c r="C5585" t="s">
        <v>80</v>
      </c>
      <c r="D5585" t="s">
        <v>105</v>
      </c>
      <c r="E5585" t="s">
        <v>1368</v>
      </c>
      <c r="F5585" t="s">
        <v>3076</v>
      </c>
      <c r="G5585" t="s">
        <v>867</v>
      </c>
      <c r="H5585" t="s">
        <v>293</v>
      </c>
      <c r="I5585" t="s">
        <v>136</v>
      </c>
      <c r="J5585" t="s">
        <v>137</v>
      </c>
      <c r="K5585" t="s">
        <v>138</v>
      </c>
      <c r="L5585" t="s">
        <v>16244</v>
      </c>
      <c r="M5585" t="s">
        <v>16245</v>
      </c>
      <c r="N5585">
        <v>0.92249999999999999</v>
      </c>
      <c r="O5585">
        <v>5</v>
      </c>
      <c r="P5585">
        <v>670</v>
      </c>
      <c r="Q5585">
        <v>13</v>
      </c>
      <c r="R5585">
        <v>88</v>
      </c>
      <c r="S5585">
        <v>8</v>
      </c>
      <c r="T5585">
        <v>75</v>
      </c>
      <c r="U5585">
        <v>0</v>
      </c>
      <c r="V5585">
        <v>0</v>
      </c>
      <c r="W5585">
        <v>1.539436556249</v>
      </c>
      <c r="X5585">
        <v>134.17988944771713</v>
      </c>
      <c r="Y5585">
        <v>22.636032283562329</v>
      </c>
      <c r="Z5585">
        <v>83.509316741379209</v>
      </c>
      <c r="AA5585">
        <v>7.7161686231038153</v>
      </c>
      <c r="AB5585">
        <v>105.62592010069442</v>
      </c>
      <c r="AC5585">
        <v>0</v>
      </c>
      <c r="AD5585">
        <v>0</v>
      </c>
      <c r="AE5585">
        <v>355.20676375270591</v>
      </c>
    </row>
    <row r="5586" spans="1:31" x14ac:dyDescent="0.25">
      <c r="A5586">
        <v>2373244</v>
      </c>
      <c r="B5586">
        <v>1</v>
      </c>
      <c r="C5586" t="s">
        <v>80</v>
      </c>
      <c r="D5586" t="s">
        <v>94</v>
      </c>
      <c r="E5586" t="s">
        <v>290</v>
      </c>
      <c r="F5586" t="s">
        <v>3545</v>
      </c>
      <c r="G5586" t="s">
        <v>298</v>
      </c>
      <c r="H5586" t="s">
        <v>293</v>
      </c>
      <c r="I5586" t="s">
        <v>136</v>
      </c>
      <c r="J5586" t="s">
        <v>137</v>
      </c>
      <c r="K5586" t="s">
        <v>138</v>
      </c>
      <c r="L5586" t="s">
        <v>16246</v>
      </c>
      <c r="M5586" t="s">
        <v>16247</v>
      </c>
      <c r="N5586">
        <v>0.08</v>
      </c>
      <c r="O5586">
        <v>0</v>
      </c>
      <c r="P5586">
        <v>519</v>
      </c>
      <c r="Q5586">
        <v>0</v>
      </c>
      <c r="R5586">
        <v>0</v>
      </c>
      <c r="S5586">
        <v>1</v>
      </c>
      <c r="T5586">
        <v>18</v>
      </c>
      <c r="U5586">
        <v>0</v>
      </c>
      <c r="V5586">
        <v>0</v>
      </c>
      <c r="W5586">
        <v>0</v>
      </c>
      <c r="X5586">
        <v>3.5792682751872018</v>
      </c>
      <c r="Y5586">
        <v>0</v>
      </c>
      <c r="Z5586">
        <v>0</v>
      </c>
      <c r="AA5586">
        <v>0.15839221939199999</v>
      </c>
      <c r="AB5586">
        <v>0.42941734889760003</v>
      </c>
      <c r="AC5586">
        <v>0</v>
      </c>
      <c r="AD5586">
        <v>0</v>
      </c>
      <c r="AE5586">
        <v>4.1670778434768012</v>
      </c>
    </row>
    <row r="5587" spans="1:31" x14ac:dyDescent="0.25">
      <c r="A5587">
        <v>2373308</v>
      </c>
      <c r="B5587">
        <v>1</v>
      </c>
      <c r="C5587" t="s">
        <v>80</v>
      </c>
      <c r="D5587" t="s">
        <v>94</v>
      </c>
      <c r="E5587" t="s">
        <v>1397</v>
      </c>
      <c r="F5587" t="s">
        <v>16248</v>
      </c>
      <c r="G5587" t="s">
        <v>2091</v>
      </c>
      <c r="H5587" t="s">
        <v>293</v>
      </c>
      <c r="I5587" t="s">
        <v>136</v>
      </c>
      <c r="J5587" t="s">
        <v>137</v>
      </c>
      <c r="K5587" t="s">
        <v>138</v>
      </c>
      <c r="L5587" t="s">
        <v>16249</v>
      </c>
      <c r="M5587" t="s">
        <v>16250</v>
      </c>
      <c r="N5587">
        <v>5.3122222219999999</v>
      </c>
      <c r="O5587">
        <v>0</v>
      </c>
      <c r="P5587">
        <v>124</v>
      </c>
      <c r="Q5587">
        <v>0</v>
      </c>
      <c r="R5587">
        <v>0</v>
      </c>
      <c r="S5587">
        <v>0</v>
      </c>
      <c r="T5587">
        <v>3</v>
      </c>
      <c r="U5587">
        <v>0</v>
      </c>
      <c r="V5587">
        <v>0</v>
      </c>
      <c r="W5587">
        <v>0</v>
      </c>
      <c r="X5587">
        <v>63.247079877880843</v>
      </c>
      <c r="Y5587">
        <v>0</v>
      </c>
      <c r="Z5587">
        <v>0</v>
      </c>
      <c r="AA5587">
        <v>0</v>
      </c>
      <c r="AB5587">
        <v>10.048328636677599</v>
      </c>
      <c r="AC5587">
        <v>0</v>
      </c>
      <c r="AD5587">
        <v>0</v>
      </c>
      <c r="AE5587">
        <v>73.295408514558446</v>
      </c>
    </row>
    <row r="5588" spans="1:31" x14ac:dyDescent="0.25">
      <c r="A5588">
        <v>2373321</v>
      </c>
      <c r="B5588">
        <v>1</v>
      </c>
      <c r="C5588" t="s">
        <v>80</v>
      </c>
      <c r="D5588" t="s">
        <v>101</v>
      </c>
      <c r="E5588" t="s">
        <v>1397</v>
      </c>
      <c r="F5588" t="s">
        <v>16251</v>
      </c>
      <c r="G5588" t="s">
        <v>298</v>
      </c>
      <c r="H5588" t="s">
        <v>293</v>
      </c>
      <c r="I5588" t="s">
        <v>136</v>
      </c>
      <c r="J5588" t="s">
        <v>137</v>
      </c>
      <c r="K5588" t="s">
        <v>138</v>
      </c>
      <c r="L5588" t="s">
        <v>16252</v>
      </c>
      <c r="M5588" t="s">
        <v>16253</v>
      </c>
      <c r="N5588">
        <v>0.73777777700000002</v>
      </c>
      <c r="O5588">
        <v>0</v>
      </c>
      <c r="P5588">
        <v>992</v>
      </c>
      <c r="Q5588">
        <v>0</v>
      </c>
      <c r="R5588">
        <v>1</v>
      </c>
      <c r="S5588">
        <v>0</v>
      </c>
      <c r="T5588">
        <v>49</v>
      </c>
      <c r="U5588">
        <v>0</v>
      </c>
      <c r="V5588">
        <v>0</v>
      </c>
      <c r="W5588">
        <v>0</v>
      </c>
      <c r="X5588">
        <v>131.86390166366493</v>
      </c>
      <c r="Y5588">
        <v>0</v>
      </c>
      <c r="Z5588">
        <v>0</v>
      </c>
      <c r="AA5588">
        <v>0</v>
      </c>
      <c r="AB5588">
        <v>57.383495253323296</v>
      </c>
      <c r="AC5588">
        <v>0</v>
      </c>
      <c r="AD5588">
        <v>0</v>
      </c>
      <c r="AE5588">
        <v>189.24739691698824</v>
      </c>
    </row>
    <row r="5589" spans="1:31" x14ac:dyDescent="0.25">
      <c r="A5589">
        <v>2373325</v>
      </c>
      <c r="B5589">
        <v>1</v>
      </c>
      <c r="C5589" t="s">
        <v>80</v>
      </c>
      <c r="D5589" t="s">
        <v>95</v>
      </c>
      <c r="E5589" t="s">
        <v>290</v>
      </c>
      <c r="F5589" t="s">
        <v>4071</v>
      </c>
      <c r="G5589" t="s">
        <v>298</v>
      </c>
      <c r="H5589" t="s">
        <v>293</v>
      </c>
      <c r="I5589" t="s">
        <v>136</v>
      </c>
      <c r="J5589" t="s">
        <v>137</v>
      </c>
      <c r="K5589" t="s">
        <v>138</v>
      </c>
      <c r="L5589" t="s">
        <v>16254</v>
      </c>
      <c r="M5589" t="s">
        <v>16255</v>
      </c>
      <c r="N5589">
        <v>0.92</v>
      </c>
      <c r="O5589">
        <v>0</v>
      </c>
      <c r="P5589">
        <v>97</v>
      </c>
      <c r="Q5589">
        <v>0</v>
      </c>
      <c r="R5589">
        <v>0</v>
      </c>
      <c r="S5589">
        <v>7</v>
      </c>
      <c r="T5589">
        <v>8</v>
      </c>
      <c r="U5589">
        <v>3</v>
      </c>
      <c r="V5589">
        <v>0</v>
      </c>
      <c r="W5589">
        <v>0</v>
      </c>
      <c r="X5589">
        <v>27.1448960223372</v>
      </c>
      <c r="Y5589">
        <v>0</v>
      </c>
      <c r="Z5589">
        <v>0</v>
      </c>
      <c r="AA5589">
        <v>92.891714873561995</v>
      </c>
      <c r="AB5589">
        <v>7.9992572237003996</v>
      </c>
      <c r="AC5589">
        <v>408.45122119848003</v>
      </c>
      <c r="AD5589">
        <v>0</v>
      </c>
      <c r="AE5589">
        <v>536.4870893180796</v>
      </c>
    </row>
    <row r="5590" spans="1:31" x14ac:dyDescent="0.25">
      <c r="A5590">
        <v>2373332</v>
      </c>
      <c r="B5590">
        <v>1</v>
      </c>
      <c r="C5590" t="s">
        <v>80</v>
      </c>
      <c r="D5590" t="s">
        <v>95</v>
      </c>
      <c r="E5590" t="s">
        <v>1490</v>
      </c>
      <c r="F5590" t="s">
        <v>16256</v>
      </c>
      <c r="G5590" t="s">
        <v>298</v>
      </c>
      <c r="H5590" t="s">
        <v>293</v>
      </c>
      <c r="I5590" t="s">
        <v>1348</v>
      </c>
      <c r="J5590" t="s">
        <v>137</v>
      </c>
      <c r="K5590" t="s">
        <v>138</v>
      </c>
      <c r="L5590" t="s">
        <v>16257</v>
      </c>
      <c r="M5590" t="s">
        <v>16258</v>
      </c>
      <c r="N5590">
        <v>3.1756388000000003E-2</v>
      </c>
      <c r="O5590">
        <v>0</v>
      </c>
      <c r="P5590">
        <v>0</v>
      </c>
      <c r="Q5590">
        <v>0</v>
      </c>
      <c r="R5590">
        <v>0</v>
      </c>
      <c r="S5590">
        <v>11</v>
      </c>
      <c r="T5590">
        <v>0</v>
      </c>
      <c r="U5590">
        <v>1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2.5828382413140005</v>
      </c>
      <c r="AB5590">
        <v>0</v>
      </c>
      <c r="AC5590">
        <v>25.751062208970001</v>
      </c>
      <c r="AD5590">
        <v>0</v>
      </c>
      <c r="AE5590">
        <v>28.333900450284002</v>
      </c>
    </row>
    <row r="5591" spans="1:31" x14ac:dyDescent="0.25">
      <c r="A5591">
        <v>2373381</v>
      </c>
      <c r="B5591">
        <v>1</v>
      </c>
      <c r="C5591" t="s">
        <v>80</v>
      </c>
      <c r="D5591" t="s">
        <v>105</v>
      </c>
      <c r="E5591" t="s">
        <v>290</v>
      </c>
      <c r="F5591" t="s">
        <v>16259</v>
      </c>
      <c r="G5591" t="s">
        <v>298</v>
      </c>
      <c r="H5591" t="s">
        <v>293</v>
      </c>
      <c r="I5591" t="s">
        <v>136</v>
      </c>
      <c r="J5591" t="s">
        <v>137</v>
      </c>
      <c r="K5591" t="s">
        <v>138</v>
      </c>
      <c r="L5591" t="s">
        <v>16260</v>
      </c>
      <c r="M5591" t="s">
        <v>16261</v>
      </c>
      <c r="N5591">
        <v>0.316111111</v>
      </c>
      <c r="O5591">
        <v>0</v>
      </c>
      <c r="P5591">
        <v>167</v>
      </c>
      <c r="Q5591">
        <v>0</v>
      </c>
      <c r="R5591">
        <v>0</v>
      </c>
      <c r="S5591">
        <v>18</v>
      </c>
      <c r="T5591">
        <v>33</v>
      </c>
      <c r="U5591">
        <v>15</v>
      </c>
      <c r="V5591">
        <v>2</v>
      </c>
      <c r="W5591">
        <v>0</v>
      </c>
      <c r="X5591">
        <v>12.876506205927532</v>
      </c>
      <c r="Y5591">
        <v>0</v>
      </c>
      <c r="Z5591">
        <v>0</v>
      </c>
      <c r="AA5591">
        <v>36.251347493111325</v>
      </c>
      <c r="AB5591">
        <v>25.695509241408462</v>
      </c>
      <c r="AC5591">
        <v>263.21211279438864</v>
      </c>
      <c r="AD5591">
        <v>3.9988591867229997</v>
      </c>
      <c r="AE5591">
        <v>342.03433492155898</v>
      </c>
    </row>
    <row r="5592" spans="1:31" x14ac:dyDescent="0.25">
      <c r="A5592">
        <v>2373442</v>
      </c>
      <c r="B5592">
        <v>1</v>
      </c>
      <c r="C5592" t="s">
        <v>80</v>
      </c>
      <c r="D5592" t="s">
        <v>94</v>
      </c>
      <c r="E5592" t="s">
        <v>1397</v>
      </c>
      <c r="F5592" t="s">
        <v>16262</v>
      </c>
      <c r="G5592" t="s">
        <v>298</v>
      </c>
      <c r="H5592" t="s">
        <v>293</v>
      </c>
      <c r="I5592" t="s">
        <v>136</v>
      </c>
      <c r="J5592" t="s">
        <v>137</v>
      </c>
      <c r="K5592" t="s">
        <v>138</v>
      </c>
      <c r="L5592" t="s">
        <v>16263</v>
      </c>
      <c r="M5592" t="s">
        <v>16264</v>
      </c>
      <c r="N5592">
        <v>1.5436111109999999</v>
      </c>
      <c r="O5592">
        <v>0</v>
      </c>
      <c r="P5592">
        <v>324</v>
      </c>
      <c r="Q5592">
        <v>0</v>
      </c>
      <c r="R5592">
        <v>0</v>
      </c>
      <c r="S5592">
        <v>0</v>
      </c>
      <c r="T5592">
        <v>9</v>
      </c>
      <c r="U5592">
        <v>0</v>
      </c>
      <c r="V5592">
        <v>0</v>
      </c>
      <c r="W5592">
        <v>0</v>
      </c>
      <c r="X5592">
        <v>45.562173442159207</v>
      </c>
      <c r="Y5592">
        <v>0</v>
      </c>
      <c r="Z5592">
        <v>0</v>
      </c>
      <c r="AA5592">
        <v>0</v>
      </c>
      <c r="AB5592">
        <v>3.4746964772041498</v>
      </c>
      <c r="AC5592">
        <v>0</v>
      </c>
      <c r="AD5592">
        <v>0</v>
      </c>
      <c r="AE5592">
        <v>49.036869919363355</v>
      </c>
    </row>
    <row r="5593" spans="1:31" x14ac:dyDescent="0.25">
      <c r="A5593">
        <v>2373525</v>
      </c>
      <c r="B5593">
        <v>1</v>
      </c>
      <c r="C5593" t="s">
        <v>80</v>
      </c>
      <c r="D5593" t="s">
        <v>101</v>
      </c>
      <c r="E5593" t="s">
        <v>1397</v>
      </c>
      <c r="F5593" t="s">
        <v>16265</v>
      </c>
      <c r="G5593" t="s">
        <v>1495</v>
      </c>
      <c r="H5593" t="s">
        <v>293</v>
      </c>
      <c r="I5593" t="s">
        <v>136</v>
      </c>
      <c r="J5593" t="s">
        <v>137</v>
      </c>
      <c r="K5593" t="s">
        <v>138</v>
      </c>
      <c r="L5593" t="s">
        <v>16266</v>
      </c>
      <c r="M5593" t="s">
        <v>16267</v>
      </c>
      <c r="N5593">
        <v>2.3972222219999999</v>
      </c>
      <c r="O5593">
        <v>0</v>
      </c>
      <c r="P5593">
        <v>7</v>
      </c>
      <c r="Q5593">
        <v>0</v>
      </c>
      <c r="R5593">
        <v>0</v>
      </c>
      <c r="S5593">
        <v>0</v>
      </c>
      <c r="T5593">
        <v>95</v>
      </c>
      <c r="U5593">
        <v>0</v>
      </c>
      <c r="V5593">
        <v>0</v>
      </c>
      <c r="W5593">
        <v>0</v>
      </c>
      <c r="X5593">
        <v>1.6429971007680837</v>
      </c>
      <c r="Y5593">
        <v>0</v>
      </c>
      <c r="Z5593">
        <v>0</v>
      </c>
      <c r="AA5593">
        <v>0</v>
      </c>
      <c r="AB5593">
        <v>37.430312795650138</v>
      </c>
      <c r="AC5593">
        <v>0</v>
      </c>
      <c r="AD5593">
        <v>0</v>
      </c>
      <c r="AE5593">
        <v>39.073309896418223</v>
      </c>
    </row>
    <row r="5594" spans="1:31" x14ac:dyDescent="0.25">
      <c r="A5594">
        <v>2373533</v>
      </c>
      <c r="B5594">
        <v>1</v>
      </c>
      <c r="C5594" t="s">
        <v>80</v>
      </c>
      <c r="D5594" t="s">
        <v>101</v>
      </c>
      <c r="E5594" t="s">
        <v>290</v>
      </c>
      <c r="F5594" t="s">
        <v>16268</v>
      </c>
      <c r="G5594" t="s">
        <v>298</v>
      </c>
      <c r="H5594" t="s">
        <v>293</v>
      </c>
      <c r="I5594" t="s">
        <v>136</v>
      </c>
      <c r="J5594" t="s">
        <v>137</v>
      </c>
      <c r="K5594" t="s">
        <v>138</v>
      </c>
      <c r="L5594" t="s">
        <v>16269</v>
      </c>
      <c r="M5594" t="s">
        <v>16270</v>
      </c>
      <c r="N5594">
        <v>0.711388888</v>
      </c>
      <c r="O5594">
        <v>0</v>
      </c>
      <c r="P5594">
        <v>260</v>
      </c>
      <c r="Q5594">
        <v>0</v>
      </c>
      <c r="R5594">
        <v>0</v>
      </c>
      <c r="S5594">
        <v>2</v>
      </c>
      <c r="T5594">
        <v>104</v>
      </c>
      <c r="U5594">
        <v>0</v>
      </c>
      <c r="V5594">
        <v>0</v>
      </c>
      <c r="W5594">
        <v>0</v>
      </c>
      <c r="X5594">
        <v>21.94243161809251</v>
      </c>
      <c r="Y5594">
        <v>0</v>
      </c>
      <c r="Z5594">
        <v>0</v>
      </c>
      <c r="AA5594">
        <v>4.3034608622233996</v>
      </c>
      <c r="AB5594">
        <v>19.021281669092694</v>
      </c>
      <c r="AC5594">
        <v>0</v>
      </c>
      <c r="AD5594">
        <v>0</v>
      </c>
      <c r="AE5594">
        <v>45.267174149408604</v>
      </c>
    </row>
    <row r="5595" spans="1:31" x14ac:dyDescent="0.25">
      <c r="A5595">
        <v>2373542</v>
      </c>
      <c r="B5595">
        <v>1</v>
      </c>
      <c r="C5595" t="s">
        <v>80</v>
      </c>
      <c r="D5595" t="s">
        <v>95</v>
      </c>
      <c r="E5595" t="s">
        <v>1490</v>
      </c>
      <c r="F5595" t="s">
        <v>16271</v>
      </c>
      <c r="G5595" t="s">
        <v>298</v>
      </c>
      <c r="H5595" t="s">
        <v>293</v>
      </c>
      <c r="I5595" t="s">
        <v>136</v>
      </c>
      <c r="J5595" t="s">
        <v>137</v>
      </c>
      <c r="K5595" t="s">
        <v>138</v>
      </c>
      <c r="L5595" t="s">
        <v>16272</v>
      </c>
      <c r="M5595" t="s">
        <v>16273</v>
      </c>
      <c r="N5595">
        <v>0.134859166</v>
      </c>
      <c r="O5595">
        <v>49</v>
      </c>
      <c r="P5595">
        <v>59</v>
      </c>
      <c r="Q5595">
        <v>47</v>
      </c>
      <c r="R5595">
        <v>119</v>
      </c>
      <c r="S5595">
        <v>54</v>
      </c>
      <c r="T5595">
        <v>40</v>
      </c>
      <c r="U5595">
        <v>8</v>
      </c>
      <c r="V5595">
        <v>1</v>
      </c>
      <c r="W5595">
        <v>2.970665084284041</v>
      </c>
      <c r="X5595">
        <v>2.5514723499795826</v>
      </c>
      <c r="Y5595">
        <v>16.587870078548608</v>
      </c>
      <c r="Z5595">
        <v>8.023671986832154</v>
      </c>
      <c r="AA5595">
        <v>42.580654178792201</v>
      </c>
      <c r="AB5595">
        <v>3.693967989263208</v>
      </c>
      <c r="AC5595">
        <v>72.96497062715251</v>
      </c>
      <c r="AD5595">
        <v>0.37872066747812505</v>
      </c>
      <c r="AE5595">
        <v>149.75199296233043</v>
      </c>
    </row>
    <row r="5596" spans="1:31" x14ac:dyDescent="0.25">
      <c r="A5596">
        <v>2373545</v>
      </c>
      <c r="B5596">
        <v>1</v>
      </c>
      <c r="C5596" t="s">
        <v>80</v>
      </c>
      <c r="D5596" t="s">
        <v>101</v>
      </c>
      <c r="E5596" t="s">
        <v>290</v>
      </c>
      <c r="F5596" t="s">
        <v>4037</v>
      </c>
      <c r="G5596" t="s">
        <v>298</v>
      </c>
      <c r="H5596" t="s">
        <v>293</v>
      </c>
      <c r="I5596" t="s">
        <v>136</v>
      </c>
      <c r="J5596" t="s">
        <v>137</v>
      </c>
      <c r="K5596" t="s">
        <v>138</v>
      </c>
      <c r="L5596" t="s">
        <v>16274</v>
      </c>
      <c r="M5596" t="s">
        <v>16275</v>
      </c>
      <c r="N5596">
        <v>0.70277777699999999</v>
      </c>
      <c r="O5596">
        <v>4</v>
      </c>
      <c r="P5596">
        <v>0</v>
      </c>
      <c r="Q5596">
        <v>2</v>
      </c>
      <c r="R5596">
        <v>0</v>
      </c>
      <c r="S5596">
        <v>15</v>
      </c>
      <c r="T5596">
        <v>0</v>
      </c>
      <c r="U5596">
        <v>0</v>
      </c>
      <c r="V5596">
        <v>0</v>
      </c>
      <c r="W5596">
        <v>4.8786945701298325</v>
      </c>
      <c r="X5596">
        <v>0</v>
      </c>
      <c r="Y5596">
        <v>8.2377876634312504</v>
      </c>
      <c r="Z5596">
        <v>0</v>
      </c>
      <c r="AA5596">
        <v>162.88725354369325</v>
      </c>
      <c r="AB5596">
        <v>0</v>
      </c>
      <c r="AC5596">
        <v>0</v>
      </c>
      <c r="AD5596">
        <v>0</v>
      </c>
      <c r="AE5596">
        <v>176.00373577725432</v>
      </c>
    </row>
    <row r="5597" spans="1:31" x14ac:dyDescent="0.25">
      <c r="A5597">
        <v>2373562</v>
      </c>
      <c r="B5597">
        <v>1</v>
      </c>
      <c r="C5597" t="s">
        <v>80</v>
      </c>
      <c r="D5597" t="s">
        <v>101</v>
      </c>
      <c r="E5597" t="s">
        <v>1368</v>
      </c>
      <c r="F5597" t="s">
        <v>4043</v>
      </c>
      <c r="G5597" t="s">
        <v>298</v>
      </c>
      <c r="H5597" t="s">
        <v>293</v>
      </c>
      <c r="I5597" t="s">
        <v>136</v>
      </c>
      <c r="J5597" t="s">
        <v>137</v>
      </c>
      <c r="K5597" t="s">
        <v>138</v>
      </c>
      <c r="L5597" t="s">
        <v>16276</v>
      </c>
      <c r="M5597" t="s">
        <v>16277</v>
      </c>
      <c r="N5597">
        <v>1.130833333</v>
      </c>
      <c r="O5597">
        <v>0</v>
      </c>
      <c r="P5597">
        <v>0</v>
      </c>
      <c r="Q5597">
        <v>0</v>
      </c>
      <c r="R5597">
        <v>0</v>
      </c>
      <c r="S5597">
        <v>1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323.1611180897437</v>
      </c>
      <c r="AB5597">
        <v>0</v>
      </c>
      <c r="AC5597">
        <v>0</v>
      </c>
      <c r="AD5597">
        <v>0</v>
      </c>
      <c r="AE5597">
        <v>323.1611180897437</v>
      </c>
    </row>
    <row r="5598" spans="1:31" x14ac:dyDescent="0.25">
      <c r="A5598">
        <v>2373568</v>
      </c>
      <c r="B5598">
        <v>1</v>
      </c>
      <c r="C5598" t="s">
        <v>80</v>
      </c>
      <c r="D5598" t="s">
        <v>95</v>
      </c>
      <c r="E5598" t="s">
        <v>1368</v>
      </c>
      <c r="F5598" t="s">
        <v>16278</v>
      </c>
      <c r="G5598" t="s">
        <v>298</v>
      </c>
      <c r="H5598" t="s">
        <v>293</v>
      </c>
      <c r="I5598" t="s">
        <v>136</v>
      </c>
      <c r="J5598" t="s">
        <v>137</v>
      </c>
      <c r="K5598" t="s">
        <v>138</v>
      </c>
      <c r="L5598" t="s">
        <v>16279</v>
      </c>
      <c r="M5598" t="s">
        <v>16280</v>
      </c>
      <c r="N5598">
        <v>1.3930555549999999</v>
      </c>
      <c r="O5598">
        <v>1</v>
      </c>
      <c r="P5598">
        <v>0</v>
      </c>
      <c r="Q5598">
        <v>2</v>
      </c>
      <c r="R5598">
        <v>1</v>
      </c>
      <c r="S5598">
        <v>20</v>
      </c>
      <c r="T5598">
        <v>0</v>
      </c>
      <c r="U5598">
        <v>1</v>
      </c>
      <c r="V5598">
        <v>0</v>
      </c>
      <c r="W5598">
        <v>0.86664308416019997</v>
      </c>
      <c r="X5598">
        <v>0</v>
      </c>
      <c r="Y5598">
        <v>2.3908017610507</v>
      </c>
      <c r="Z5598">
        <v>0.27614136194990002</v>
      </c>
      <c r="AA5598">
        <v>229.90499241175263</v>
      </c>
      <c r="AB5598">
        <v>0</v>
      </c>
      <c r="AC5598">
        <v>100.15448957129701</v>
      </c>
      <c r="AD5598">
        <v>0</v>
      </c>
      <c r="AE5598">
        <v>333.59306819021043</v>
      </c>
    </row>
    <row r="5599" spans="1:31" x14ac:dyDescent="0.25">
      <c r="A5599">
        <v>2373590</v>
      </c>
      <c r="B5599">
        <v>1</v>
      </c>
      <c r="C5599" t="s">
        <v>80</v>
      </c>
      <c r="D5599" t="s">
        <v>101</v>
      </c>
      <c r="E5599" t="s">
        <v>1397</v>
      </c>
      <c r="F5599" t="s">
        <v>16281</v>
      </c>
      <c r="G5599" t="s">
        <v>1495</v>
      </c>
      <c r="H5599" t="s">
        <v>293</v>
      </c>
      <c r="I5599" t="s">
        <v>136</v>
      </c>
      <c r="J5599" t="s">
        <v>137</v>
      </c>
      <c r="K5599" t="s">
        <v>138</v>
      </c>
      <c r="L5599" t="s">
        <v>16282</v>
      </c>
      <c r="M5599" t="s">
        <v>16283</v>
      </c>
      <c r="N5599">
        <v>1.938055555</v>
      </c>
      <c r="O5599">
        <v>0</v>
      </c>
      <c r="P5599">
        <v>7</v>
      </c>
      <c r="Q5599">
        <v>0</v>
      </c>
      <c r="R5599">
        <v>0</v>
      </c>
      <c r="S5599">
        <v>0</v>
      </c>
      <c r="T5599">
        <v>95</v>
      </c>
      <c r="U5599">
        <v>0</v>
      </c>
      <c r="V5599">
        <v>0</v>
      </c>
      <c r="W5599">
        <v>0</v>
      </c>
      <c r="X5599">
        <v>1.4928446073878332</v>
      </c>
      <c r="Y5599">
        <v>0</v>
      </c>
      <c r="Z5599">
        <v>0</v>
      </c>
      <c r="AA5599">
        <v>0</v>
      </c>
      <c r="AB5599">
        <v>51.429071245385948</v>
      </c>
      <c r="AC5599">
        <v>0</v>
      </c>
      <c r="AD5599">
        <v>0</v>
      </c>
      <c r="AE5599">
        <v>52.921915852773779</v>
      </c>
    </row>
    <row r="5600" spans="1:31" x14ac:dyDescent="0.25">
      <c r="A5600">
        <v>2373671</v>
      </c>
      <c r="B5600">
        <v>1</v>
      </c>
      <c r="C5600" t="s">
        <v>80</v>
      </c>
      <c r="D5600" t="s">
        <v>105</v>
      </c>
      <c r="E5600" t="s">
        <v>1397</v>
      </c>
      <c r="F5600" t="s">
        <v>4051</v>
      </c>
      <c r="G5600" t="s">
        <v>1495</v>
      </c>
      <c r="H5600" t="s">
        <v>293</v>
      </c>
      <c r="I5600" t="s">
        <v>136</v>
      </c>
      <c r="J5600" t="s">
        <v>137</v>
      </c>
      <c r="K5600" t="s">
        <v>138</v>
      </c>
      <c r="L5600" t="s">
        <v>16284</v>
      </c>
      <c r="M5600" t="s">
        <v>16285</v>
      </c>
      <c r="N5600">
        <v>1.060277777</v>
      </c>
      <c r="O5600">
        <v>1</v>
      </c>
      <c r="P5600">
        <v>0</v>
      </c>
      <c r="Q5600">
        <v>1</v>
      </c>
      <c r="R5600">
        <v>0</v>
      </c>
      <c r="S5600">
        <v>7</v>
      </c>
      <c r="T5600">
        <v>0</v>
      </c>
      <c r="U5600">
        <v>1</v>
      </c>
      <c r="V5600">
        <v>0</v>
      </c>
      <c r="W5600">
        <v>16.218451168623677</v>
      </c>
      <c r="X5600">
        <v>0</v>
      </c>
      <c r="Y5600">
        <v>1.8371979364128834</v>
      </c>
      <c r="Z5600">
        <v>0</v>
      </c>
      <c r="AA5600">
        <v>90.993465580614014</v>
      </c>
      <c r="AB5600">
        <v>0</v>
      </c>
      <c r="AC5600">
        <v>70.967934605579075</v>
      </c>
      <c r="AD5600">
        <v>0</v>
      </c>
      <c r="AE5600">
        <v>180.01704929122965</v>
      </c>
    </row>
    <row r="5601" spans="1:31" x14ac:dyDescent="0.25">
      <c r="A5601">
        <v>2373826</v>
      </c>
      <c r="B5601">
        <v>1</v>
      </c>
      <c r="C5601" t="s">
        <v>80</v>
      </c>
      <c r="D5601" t="s">
        <v>107</v>
      </c>
      <c r="E5601" t="s">
        <v>1397</v>
      </c>
      <c r="F5601" t="s">
        <v>16286</v>
      </c>
      <c r="G5601" t="s">
        <v>1495</v>
      </c>
      <c r="H5601" t="s">
        <v>293</v>
      </c>
      <c r="I5601" t="s">
        <v>136</v>
      </c>
      <c r="J5601" t="s">
        <v>137</v>
      </c>
      <c r="K5601" t="s">
        <v>138</v>
      </c>
      <c r="L5601" t="s">
        <v>16287</v>
      </c>
      <c r="M5601" t="s">
        <v>16288</v>
      </c>
      <c r="N5601">
        <v>1.6174999999999999</v>
      </c>
      <c r="O5601">
        <v>0</v>
      </c>
      <c r="P5601">
        <v>113</v>
      </c>
      <c r="Q5601">
        <v>0</v>
      </c>
      <c r="R5601">
        <v>0</v>
      </c>
      <c r="S5601">
        <v>0</v>
      </c>
      <c r="T5601">
        <v>1</v>
      </c>
      <c r="U5601">
        <v>0</v>
      </c>
      <c r="V5601">
        <v>0</v>
      </c>
      <c r="W5601">
        <v>0</v>
      </c>
      <c r="X5601">
        <v>50.099684387572701</v>
      </c>
      <c r="Y5601">
        <v>0</v>
      </c>
      <c r="Z5601">
        <v>0</v>
      </c>
      <c r="AA5601">
        <v>0</v>
      </c>
      <c r="AB5601">
        <v>9.7623011233609507</v>
      </c>
      <c r="AC5601">
        <v>0</v>
      </c>
      <c r="AD5601">
        <v>0</v>
      </c>
      <c r="AE5601">
        <v>59.86198551093365</v>
      </c>
    </row>
    <row r="5602" spans="1:31" x14ac:dyDescent="0.25">
      <c r="A5602">
        <v>2373829</v>
      </c>
      <c r="B5602">
        <v>1</v>
      </c>
      <c r="C5602" t="s">
        <v>80</v>
      </c>
      <c r="D5602" t="s">
        <v>94</v>
      </c>
      <c r="E5602" t="s">
        <v>290</v>
      </c>
      <c r="F5602" t="s">
        <v>16289</v>
      </c>
      <c r="G5602" t="s">
        <v>298</v>
      </c>
      <c r="H5602" t="s">
        <v>293</v>
      </c>
      <c r="I5602" t="s">
        <v>136</v>
      </c>
      <c r="J5602" t="s">
        <v>137</v>
      </c>
      <c r="K5602" t="s">
        <v>138</v>
      </c>
      <c r="L5602" t="s">
        <v>16290</v>
      </c>
      <c r="M5602" t="s">
        <v>16291</v>
      </c>
      <c r="N5602">
        <v>0.888055555</v>
      </c>
      <c r="O5602">
        <v>0</v>
      </c>
      <c r="P5602">
        <v>227</v>
      </c>
      <c r="Q5602">
        <v>0</v>
      </c>
      <c r="R5602">
        <v>37</v>
      </c>
      <c r="S5602">
        <v>1</v>
      </c>
      <c r="T5602">
        <v>38</v>
      </c>
      <c r="U5602">
        <v>1</v>
      </c>
      <c r="V5602">
        <v>0</v>
      </c>
      <c r="W5602">
        <v>0</v>
      </c>
      <c r="X5602">
        <v>51.654776900332443</v>
      </c>
      <c r="Y5602">
        <v>0</v>
      </c>
      <c r="Z5602">
        <v>83.039945063719713</v>
      </c>
      <c r="AA5602">
        <v>1.4108504640581998</v>
      </c>
      <c r="AB5602">
        <v>28.348444160852964</v>
      </c>
      <c r="AC5602">
        <v>0.85676099735625</v>
      </c>
      <c r="AD5602">
        <v>0</v>
      </c>
      <c r="AE5602">
        <v>165.31077758631957</v>
      </c>
    </row>
    <row r="5603" spans="1:31" x14ac:dyDescent="0.25">
      <c r="A5603">
        <v>2373960</v>
      </c>
      <c r="B5603">
        <v>1</v>
      </c>
      <c r="C5603" t="s">
        <v>80</v>
      </c>
      <c r="D5603" t="s">
        <v>101</v>
      </c>
      <c r="E5603" t="s">
        <v>1397</v>
      </c>
      <c r="F5603" t="s">
        <v>16292</v>
      </c>
      <c r="G5603" t="s">
        <v>2081</v>
      </c>
      <c r="H5603" t="s">
        <v>293</v>
      </c>
      <c r="I5603" t="s">
        <v>136</v>
      </c>
      <c r="J5603" t="s">
        <v>137</v>
      </c>
      <c r="K5603" t="s">
        <v>138</v>
      </c>
      <c r="L5603" t="s">
        <v>16293</v>
      </c>
      <c r="M5603" t="s">
        <v>16294</v>
      </c>
      <c r="N5603">
        <v>3.485833333</v>
      </c>
      <c r="O5603">
        <v>0</v>
      </c>
      <c r="P5603">
        <v>0</v>
      </c>
      <c r="Q5603">
        <v>2</v>
      </c>
      <c r="R5603">
        <v>0</v>
      </c>
      <c r="S5603">
        <v>7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14.429336663497818</v>
      </c>
      <c r="Z5603">
        <v>0</v>
      </c>
      <c r="AA5603">
        <v>37.550054588358655</v>
      </c>
      <c r="AB5603">
        <v>0</v>
      </c>
      <c r="AC5603">
        <v>0</v>
      </c>
      <c r="AD5603">
        <v>0</v>
      </c>
      <c r="AE5603">
        <v>51.97939125185647</v>
      </c>
    </row>
    <row r="5604" spans="1:31" x14ac:dyDescent="0.25">
      <c r="A5604">
        <v>2372425</v>
      </c>
      <c r="B5604">
        <v>1</v>
      </c>
      <c r="C5604" t="s">
        <v>81</v>
      </c>
      <c r="D5604" t="s">
        <v>122</v>
      </c>
      <c r="E5604" t="s">
        <v>1397</v>
      </c>
      <c r="F5604" t="s">
        <v>5308</v>
      </c>
      <c r="G5604" t="s">
        <v>1495</v>
      </c>
      <c r="H5604" t="s">
        <v>293</v>
      </c>
      <c r="I5604" t="s">
        <v>136</v>
      </c>
      <c r="J5604" t="s">
        <v>137</v>
      </c>
      <c r="K5604" t="s">
        <v>138</v>
      </c>
      <c r="L5604" t="s">
        <v>16295</v>
      </c>
      <c r="M5604" t="s">
        <v>16296</v>
      </c>
      <c r="N5604">
        <v>4.0858333330000001</v>
      </c>
      <c r="O5604">
        <v>0</v>
      </c>
      <c r="P5604">
        <v>44</v>
      </c>
      <c r="Q5604">
        <v>0</v>
      </c>
      <c r="R5604">
        <v>0</v>
      </c>
      <c r="S5604">
        <v>0</v>
      </c>
      <c r="T5604">
        <v>2</v>
      </c>
      <c r="U5604">
        <v>0</v>
      </c>
      <c r="V5604">
        <v>0</v>
      </c>
      <c r="W5604">
        <v>0</v>
      </c>
      <c r="X5604">
        <v>19.213937395521942</v>
      </c>
      <c r="Y5604">
        <v>0</v>
      </c>
      <c r="Z5604">
        <v>0</v>
      </c>
      <c r="AA5604">
        <v>0</v>
      </c>
      <c r="AB5604">
        <v>0.10434580952962501</v>
      </c>
      <c r="AC5604">
        <v>0</v>
      </c>
      <c r="AD5604">
        <v>0</v>
      </c>
      <c r="AE5604">
        <v>19.318283205051568</v>
      </c>
    </row>
    <row r="5605" spans="1:31" x14ac:dyDescent="0.25">
      <c r="A5605">
        <v>2372707</v>
      </c>
      <c r="B5605">
        <v>1</v>
      </c>
      <c r="C5605" t="s">
        <v>81</v>
      </c>
      <c r="D5605" t="s">
        <v>112</v>
      </c>
      <c r="E5605" t="s">
        <v>1397</v>
      </c>
      <c r="F5605" t="s">
        <v>16297</v>
      </c>
      <c r="G5605" t="s">
        <v>1495</v>
      </c>
      <c r="H5605" t="s">
        <v>293</v>
      </c>
      <c r="I5605" t="s">
        <v>136</v>
      </c>
      <c r="J5605" t="s">
        <v>137</v>
      </c>
      <c r="K5605" t="s">
        <v>138</v>
      </c>
      <c r="L5605" t="s">
        <v>16298</v>
      </c>
      <c r="M5605" t="s">
        <v>16299</v>
      </c>
      <c r="N5605">
        <v>1.3358333330000001</v>
      </c>
      <c r="O5605">
        <v>0</v>
      </c>
      <c r="P5605">
        <v>64</v>
      </c>
      <c r="Q5605">
        <v>1</v>
      </c>
      <c r="R5605">
        <v>3</v>
      </c>
      <c r="S5605">
        <v>0</v>
      </c>
      <c r="T5605">
        <v>3</v>
      </c>
      <c r="U5605">
        <v>0</v>
      </c>
      <c r="V5605">
        <v>0</v>
      </c>
      <c r="W5605">
        <v>0</v>
      </c>
      <c r="X5605">
        <v>8.9363326072516909</v>
      </c>
      <c r="Y5605">
        <v>3.6017706750508252</v>
      </c>
      <c r="Z5605">
        <v>1.7627094133167336</v>
      </c>
      <c r="AA5605">
        <v>0</v>
      </c>
      <c r="AB5605">
        <v>3.2350454540332252</v>
      </c>
      <c r="AC5605">
        <v>0</v>
      </c>
      <c r="AD5605">
        <v>0</v>
      </c>
      <c r="AE5605">
        <v>17.535858149652473</v>
      </c>
    </row>
    <row r="5606" spans="1:31" x14ac:dyDescent="0.25">
      <c r="A5606">
        <v>2372718</v>
      </c>
      <c r="B5606">
        <v>1</v>
      </c>
      <c r="C5606" t="s">
        <v>81</v>
      </c>
      <c r="D5606" t="s">
        <v>112</v>
      </c>
      <c r="E5606" t="s">
        <v>1397</v>
      </c>
      <c r="F5606" t="s">
        <v>16300</v>
      </c>
      <c r="G5606" t="s">
        <v>298</v>
      </c>
      <c r="H5606" t="s">
        <v>293</v>
      </c>
      <c r="I5606" t="s">
        <v>136</v>
      </c>
      <c r="J5606" t="s">
        <v>137</v>
      </c>
      <c r="K5606" t="s">
        <v>138</v>
      </c>
      <c r="L5606" t="s">
        <v>16301</v>
      </c>
      <c r="M5606" t="s">
        <v>16302</v>
      </c>
      <c r="N5606">
        <v>0.68361111100000005</v>
      </c>
      <c r="O5606">
        <v>0</v>
      </c>
      <c r="P5606">
        <v>58</v>
      </c>
      <c r="Q5606">
        <v>1</v>
      </c>
      <c r="R5606">
        <v>103</v>
      </c>
      <c r="S5606">
        <v>1</v>
      </c>
      <c r="T5606">
        <v>4</v>
      </c>
      <c r="U5606">
        <v>0</v>
      </c>
      <c r="V5606">
        <v>0</v>
      </c>
      <c r="W5606">
        <v>0</v>
      </c>
      <c r="X5606">
        <v>12.229281252084771</v>
      </c>
      <c r="Y5606">
        <v>0.1142195190442</v>
      </c>
      <c r="Z5606">
        <v>29.483820856467958</v>
      </c>
      <c r="AA5606">
        <v>20.539875759118008</v>
      </c>
      <c r="AB5606">
        <v>1.7158025584787917</v>
      </c>
      <c r="AC5606">
        <v>0</v>
      </c>
      <c r="AD5606">
        <v>0</v>
      </c>
      <c r="AE5606">
        <v>64.08299994519372</v>
      </c>
    </row>
    <row r="5607" spans="1:31" x14ac:dyDescent="0.25">
      <c r="A5607">
        <v>2372768</v>
      </c>
      <c r="B5607">
        <v>1</v>
      </c>
      <c r="C5607" t="s">
        <v>81</v>
      </c>
      <c r="D5607" t="s">
        <v>118</v>
      </c>
      <c r="E5607" t="s">
        <v>1397</v>
      </c>
      <c r="F5607" t="s">
        <v>16303</v>
      </c>
      <c r="G5607" t="s">
        <v>1495</v>
      </c>
      <c r="H5607" t="s">
        <v>293</v>
      </c>
      <c r="I5607" t="s">
        <v>136</v>
      </c>
      <c r="J5607" t="s">
        <v>137</v>
      </c>
      <c r="K5607" t="s">
        <v>138</v>
      </c>
      <c r="L5607" t="s">
        <v>16304</v>
      </c>
      <c r="M5607" t="s">
        <v>16305</v>
      </c>
      <c r="N5607">
        <v>2.798888888</v>
      </c>
      <c r="O5607">
        <v>1</v>
      </c>
      <c r="P5607">
        <v>0</v>
      </c>
      <c r="Q5607">
        <v>27</v>
      </c>
      <c r="R5607">
        <v>4</v>
      </c>
      <c r="S5607">
        <v>8</v>
      </c>
      <c r="T5607">
        <v>0</v>
      </c>
      <c r="U5607">
        <v>0</v>
      </c>
      <c r="V5607">
        <v>0</v>
      </c>
      <c r="W5607">
        <v>2.7014056740242003</v>
      </c>
      <c r="X5607">
        <v>0</v>
      </c>
      <c r="Y5607">
        <v>255.35686998146011</v>
      </c>
      <c r="Z5607">
        <v>17.941288567608002</v>
      </c>
      <c r="AA5607">
        <v>65.096771582255315</v>
      </c>
      <c r="AB5607">
        <v>0</v>
      </c>
      <c r="AC5607">
        <v>0</v>
      </c>
      <c r="AD5607">
        <v>0</v>
      </c>
      <c r="AE5607">
        <v>341.09633580534762</v>
      </c>
    </row>
    <row r="5608" spans="1:31" x14ac:dyDescent="0.25">
      <c r="A5608">
        <v>2372827</v>
      </c>
      <c r="B5608">
        <v>1</v>
      </c>
      <c r="C5608" t="s">
        <v>81</v>
      </c>
      <c r="D5608" t="s">
        <v>112</v>
      </c>
      <c r="E5608" t="s">
        <v>1397</v>
      </c>
      <c r="F5608" t="s">
        <v>16306</v>
      </c>
      <c r="G5608" t="s">
        <v>3000</v>
      </c>
      <c r="H5608" t="s">
        <v>293</v>
      </c>
      <c r="I5608" t="s">
        <v>136</v>
      </c>
      <c r="J5608" t="s">
        <v>137</v>
      </c>
      <c r="K5608" t="s">
        <v>138</v>
      </c>
      <c r="L5608" t="s">
        <v>16307</v>
      </c>
      <c r="M5608" t="s">
        <v>16308</v>
      </c>
      <c r="N5608">
        <v>3.008888888</v>
      </c>
      <c r="O5608">
        <v>0</v>
      </c>
      <c r="P5608">
        <v>0</v>
      </c>
      <c r="Q5608">
        <v>5</v>
      </c>
      <c r="R5608">
        <v>23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48.418011444836523</v>
      </c>
      <c r="Z5608">
        <v>234.08746405825042</v>
      </c>
      <c r="AA5608">
        <v>0</v>
      </c>
      <c r="AB5608">
        <v>0</v>
      </c>
      <c r="AC5608">
        <v>0</v>
      </c>
      <c r="AD5608">
        <v>0</v>
      </c>
      <c r="AE5608">
        <v>282.50547550308693</v>
      </c>
    </row>
    <row r="5609" spans="1:31" x14ac:dyDescent="0.25">
      <c r="A5609">
        <v>2372526</v>
      </c>
      <c r="B5609">
        <v>1</v>
      </c>
      <c r="C5609" t="s">
        <v>81</v>
      </c>
      <c r="D5609" t="s">
        <v>118</v>
      </c>
      <c r="E5609" t="s">
        <v>1397</v>
      </c>
      <c r="F5609" t="s">
        <v>16309</v>
      </c>
      <c r="G5609" t="s">
        <v>1495</v>
      </c>
      <c r="H5609" t="s">
        <v>293</v>
      </c>
      <c r="I5609" t="s">
        <v>136</v>
      </c>
      <c r="J5609" t="s">
        <v>137</v>
      </c>
      <c r="K5609" t="s">
        <v>138</v>
      </c>
      <c r="L5609" t="s">
        <v>16310</v>
      </c>
      <c r="M5609" t="s">
        <v>16311</v>
      </c>
      <c r="N5609">
        <v>1.7424999999999999</v>
      </c>
      <c r="O5609">
        <v>0</v>
      </c>
      <c r="P5609">
        <v>0</v>
      </c>
      <c r="Q5609">
        <v>0</v>
      </c>
      <c r="R5609">
        <v>3</v>
      </c>
      <c r="S5609">
        <v>1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13.383122274604577</v>
      </c>
      <c r="AA5609">
        <v>1.20576988938105</v>
      </c>
      <c r="AB5609">
        <v>0</v>
      </c>
      <c r="AC5609">
        <v>0</v>
      </c>
      <c r="AD5609">
        <v>0</v>
      </c>
      <c r="AE5609">
        <v>14.588892163985628</v>
      </c>
    </row>
    <row r="5610" spans="1:31" x14ac:dyDescent="0.25">
      <c r="A5610">
        <v>2372444</v>
      </c>
      <c r="B5610">
        <v>1</v>
      </c>
      <c r="C5610" t="s">
        <v>81</v>
      </c>
      <c r="D5610" t="s">
        <v>112</v>
      </c>
      <c r="E5610" t="s">
        <v>1368</v>
      </c>
      <c r="F5610" t="s">
        <v>16312</v>
      </c>
      <c r="G5610" t="s">
        <v>298</v>
      </c>
      <c r="H5610" t="s">
        <v>293</v>
      </c>
      <c r="I5610" t="s">
        <v>136</v>
      </c>
      <c r="J5610" t="s">
        <v>137</v>
      </c>
      <c r="K5610" t="s">
        <v>138</v>
      </c>
      <c r="L5610" t="s">
        <v>16313</v>
      </c>
      <c r="M5610" t="s">
        <v>16314</v>
      </c>
      <c r="N5610">
        <v>2.1549999999999998</v>
      </c>
      <c r="O5610">
        <v>0</v>
      </c>
      <c r="P5610">
        <v>0</v>
      </c>
      <c r="Q5610">
        <v>24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116.52589168025526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116.52589168025526</v>
      </c>
    </row>
    <row r="5611" spans="1:31" x14ac:dyDescent="0.25">
      <c r="A5611">
        <v>2372431</v>
      </c>
      <c r="B5611">
        <v>1</v>
      </c>
      <c r="C5611" t="s">
        <v>81</v>
      </c>
      <c r="D5611" t="s">
        <v>120</v>
      </c>
      <c r="E5611" t="s">
        <v>1397</v>
      </c>
      <c r="F5611" t="s">
        <v>16315</v>
      </c>
      <c r="G5611" t="s">
        <v>298</v>
      </c>
      <c r="H5611" t="s">
        <v>293</v>
      </c>
      <c r="I5611" t="s">
        <v>136</v>
      </c>
      <c r="J5611" t="s">
        <v>137</v>
      </c>
      <c r="K5611" t="s">
        <v>138</v>
      </c>
      <c r="L5611" t="s">
        <v>16316</v>
      </c>
      <c r="M5611" t="s">
        <v>16317</v>
      </c>
      <c r="N5611">
        <v>0.69416666599999999</v>
      </c>
      <c r="O5611">
        <v>0</v>
      </c>
      <c r="P5611">
        <v>0</v>
      </c>
      <c r="Q5611">
        <v>38</v>
      </c>
      <c r="R5611">
        <v>32</v>
      </c>
      <c r="S5611">
        <v>3</v>
      </c>
      <c r="T5611">
        <v>3</v>
      </c>
      <c r="U5611">
        <v>0</v>
      </c>
      <c r="V5611">
        <v>0</v>
      </c>
      <c r="W5611">
        <v>0</v>
      </c>
      <c r="X5611">
        <v>0</v>
      </c>
      <c r="Y5611">
        <v>42.072535436060917</v>
      </c>
      <c r="Z5611">
        <v>45.550741983393756</v>
      </c>
      <c r="AA5611">
        <v>3.590008275392</v>
      </c>
      <c r="AB5611">
        <v>4.1858994773846261</v>
      </c>
      <c r="AC5611">
        <v>0</v>
      </c>
      <c r="AD5611">
        <v>0</v>
      </c>
      <c r="AE5611">
        <v>95.399185172231284</v>
      </c>
    </row>
    <row r="5612" spans="1:31" x14ac:dyDescent="0.25">
      <c r="A5612">
        <v>2372424</v>
      </c>
      <c r="B5612">
        <v>1</v>
      </c>
      <c r="C5612" t="s">
        <v>81</v>
      </c>
      <c r="D5612" t="s">
        <v>112</v>
      </c>
      <c r="E5612" t="s">
        <v>1397</v>
      </c>
      <c r="F5612" t="s">
        <v>5729</v>
      </c>
      <c r="G5612" t="s">
        <v>298</v>
      </c>
      <c r="H5612" t="s">
        <v>293</v>
      </c>
      <c r="I5612" t="s">
        <v>136</v>
      </c>
      <c r="J5612" t="s">
        <v>137</v>
      </c>
      <c r="K5612" t="s">
        <v>138</v>
      </c>
      <c r="L5612" t="s">
        <v>16318</v>
      </c>
      <c r="M5612" t="s">
        <v>16319</v>
      </c>
      <c r="N5612">
        <v>0.42277777700000002</v>
      </c>
      <c r="O5612">
        <v>0</v>
      </c>
      <c r="P5612">
        <v>1197</v>
      </c>
      <c r="Q5612">
        <v>0</v>
      </c>
      <c r="R5612">
        <v>0</v>
      </c>
      <c r="S5612">
        <v>1</v>
      </c>
      <c r="T5612">
        <v>302</v>
      </c>
      <c r="U5612">
        <v>1</v>
      </c>
      <c r="V5612">
        <v>4</v>
      </c>
      <c r="W5612">
        <v>0</v>
      </c>
      <c r="X5612">
        <v>95.395645320568505</v>
      </c>
      <c r="Y5612">
        <v>0</v>
      </c>
      <c r="Z5612">
        <v>0</v>
      </c>
      <c r="AA5612">
        <v>7.1586607850125006</v>
      </c>
      <c r="AB5612">
        <v>54.330602124362578</v>
      </c>
      <c r="AC5612">
        <v>16.995881070541451</v>
      </c>
      <c r="AD5612">
        <v>30.066979158090366</v>
      </c>
      <c r="AE5612">
        <v>203.94776845857541</v>
      </c>
    </row>
    <row r="5613" spans="1:31" x14ac:dyDescent="0.25">
      <c r="A5613">
        <v>2372413</v>
      </c>
      <c r="B5613">
        <v>1</v>
      </c>
      <c r="C5613" t="s">
        <v>81</v>
      </c>
      <c r="D5613" t="s">
        <v>118</v>
      </c>
      <c r="E5613" t="s">
        <v>1368</v>
      </c>
      <c r="F5613" t="s">
        <v>16320</v>
      </c>
      <c r="G5613" t="s">
        <v>298</v>
      </c>
      <c r="H5613" t="s">
        <v>293</v>
      </c>
      <c r="I5613" t="s">
        <v>136</v>
      </c>
      <c r="J5613" t="s">
        <v>137</v>
      </c>
      <c r="K5613" t="s">
        <v>138</v>
      </c>
      <c r="L5613" t="s">
        <v>16321</v>
      </c>
      <c r="M5613" t="s">
        <v>16322</v>
      </c>
      <c r="N5613">
        <v>0.59833333300000002</v>
      </c>
      <c r="O5613">
        <v>0</v>
      </c>
      <c r="P5613">
        <v>0</v>
      </c>
      <c r="Q5613">
        <v>19</v>
      </c>
      <c r="R5613">
        <v>8</v>
      </c>
      <c r="S5613">
        <v>14</v>
      </c>
      <c r="T5613">
        <v>0</v>
      </c>
      <c r="U5613">
        <v>11</v>
      </c>
      <c r="V5613">
        <v>0</v>
      </c>
      <c r="W5613">
        <v>0</v>
      </c>
      <c r="X5613">
        <v>0</v>
      </c>
      <c r="Y5613">
        <v>21.561089271675311</v>
      </c>
      <c r="Z5613">
        <v>9.4569338260153692</v>
      </c>
      <c r="AA5613">
        <v>39.845893277170269</v>
      </c>
      <c r="AB5613">
        <v>0</v>
      </c>
      <c r="AC5613">
        <v>670.99516295301817</v>
      </c>
      <c r="AD5613">
        <v>0</v>
      </c>
      <c r="AE5613">
        <v>741.85907932787916</v>
      </c>
    </row>
    <row r="5614" spans="1:31" x14ac:dyDescent="0.25">
      <c r="A5614">
        <v>2372412</v>
      </c>
      <c r="B5614">
        <v>1</v>
      </c>
      <c r="C5614" t="s">
        <v>81</v>
      </c>
      <c r="D5614" t="s">
        <v>128</v>
      </c>
      <c r="E5614" t="s">
        <v>1397</v>
      </c>
      <c r="F5614" t="s">
        <v>16323</v>
      </c>
      <c r="G5614" t="s">
        <v>1495</v>
      </c>
      <c r="H5614" t="s">
        <v>293</v>
      </c>
      <c r="I5614" t="s">
        <v>136</v>
      </c>
      <c r="J5614" t="s">
        <v>137</v>
      </c>
      <c r="K5614" t="s">
        <v>138</v>
      </c>
      <c r="L5614" t="s">
        <v>16324</v>
      </c>
      <c r="M5614" t="s">
        <v>16325</v>
      </c>
      <c r="N5614">
        <v>3.4711111109999999</v>
      </c>
      <c r="O5614">
        <v>0</v>
      </c>
      <c r="P5614">
        <v>56</v>
      </c>
      <c r="Q5614">
        <v>0</v>
      </c>
      <c r="R5614">
        <v>4</v>
      </c>
      <c r="S5614">
        <v>0</v>
      </c>
      <c r="T5614">
        <v>10</v>
      </c>
      <c r="U5614">
        <v>0</v>
      </c>
      <c r="V5614">
        <v>0</v>
      </c>
      <c r="W5614">
        <v>0</v>
      </c>
      <c r="X5614">
        <v>43.033351829115901</v>
      </c>
      <c r="Y5614">
        <v>0</v>
      </c>
      <c r="Z5614">
        <v>4.2424691259106</v>
      </c>
      <c r="AA5614">
        <v>0</v>
      </c>
      <c r="AB5614">
        <v>36.353248587805766</v>
      </c>
      <c r="AC5614">
        <v>0</v>
      </c>
      <c r="AD5614">
        <v>0</v>
      </c>
      <c r="AE5614">
        <v>83.629069542832269</v>
      </c>
    </row>
    <row r="5615" spans="1:31" x14ac:dyDescent="0.25">
      <c r="A5615">
        <v>2372410</v>
      </c>
      <c r="B5615">
        <v>1</v>
      </c>
      <c r="C5615" t="s">
        <v>81</v>
      </c>
      <c r="D5615" t="s">
        <v>123</v>
      </c>
      <c r="E5615" t="s">
        <v>1368</v>
      </c>
      <c r="F5615" t="s">
        <v>16326</v>
      </c>
      <c r="G5615" t="s">
        <v>298</v>
      </c>
      <c r="H5615" t="s">
        <v>293</v>
      </c>
      <c r="I5615" t="s">
        <v>136</v>
      </c>
      <c r="J5615" t="s">
        <v>137</v>
      </c>
      <c r="K5615" t="s">
        <v>138</v>
      </c>
      <c r="L5615" t="s">
        <v>16327</v>
      </c>
      <c r="M5615" t="s">
        <v>16328</v>
      </c>
      <c r="N5615">
        <v>1.112222222</v>
      </c>
      <c r="O5615">
        <v>2</v>
      </c>
      <c r="P5615">
        <v>203</v>
      </c>
      <c r="Q5615">
        <v>23</v>
      </c>
      <c r="R5615">
        <v>42</v>
      </c>
      <c r="S5615">
        <v>1</v>
      </c>
      <c r="T5615">
        <v>21</v>
      </c>
      <c r="U5615">
        <v>1</v>
      </c>
      <c r="V5615">
        <v>0</v>
      </c>
      <c r="W5615">
        <v>35.628986166186422</v>
      </c>
      <c r="X5615">
        <v>71.236915231804886</v>
      </c>
      <c r="Y5615">
        <v>180.05824024381769</v>
      </c>
      <c r="Z5615">
        <v>162.3323630342162</v>
      </c>
      <c r="AA5615">
        <v>1.3223742603983999</v>
      </c>
      <c r="AB5615">
        <v>23.686712733136886</v>
      </c>
      <c r="AC5615">
        <v>28.259858932223999</v>
      </c>
      <c r="AD5615">
        <v>0</v>
      </c>
      <c r="AE5615">
        <v>502.52545060178454</v>
      </c>
    </row>
    <row r="5616" spans="1:31" x14ac:dyDescent="0.25">
      <c r="A5616">
        <v>2372408</v>
      </c>
      <c r="B5616">
        <v>1</v>
      </c>
      <c r="C5616" t="s">
        <v>81</v>
      </c>
      <c r="D5616" t="s">
        <v>127</v>
      </c>
      <c r="E5616" t="s">
        <v>1397</v>
      </c>
      <c r="F5616" t="s">
        <v>16329</v>
      </c>
      <c r="G5616" t="s">
        <v>1495</v>
      </c>
      <c r="H5616" t="s">
        <v>293</v>
      </c>
      <c r="I5616" t="s">
        <v>136</v>
      </c>
      <c r="J5616" t="s">
        <v>137</v>
      </c>
      <c r="K5616" t="s">
        <v>138</v>
      </c>
      <c r="L5616" t="s">
        <v>16330</v>
      </c>
      <c r="M5616" t="s">
        <v>16331</v>
      </c>
      <c r="N5616">
        <v>2.483055555</v>
      </c>
      <c r="O5616">
        <v>0</v>
      </c>
      <c r="P5616">
        <v>2</v>
      </c>
      <c r="Q5616">
        <v>0</v>
      </c>
      <c r="R5616">
        <v>3</v>
      </c>
      <c r="S5616">
        <v>0</v>
      </c>
      <c r="T5616">
        <v>1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17.959765618679242</v>
      </c>
      <c r="AA5616">
        <v>0</v>
      </c>
      <c r="AB5616">
        <v>1.0323653731050002E-2</v>
      </c>
      <c r="AC5616">
        <v>0</v>
      </c>
      <c r="AD5616">
        <v>0</v>
      </c>
      <c r="AE5616">
        <v>17.970089272410291</v>
      </c>
    </row>
    <row r="5617" spans="1:31" x14ac:dyDescent="0.25">
      <c r="A5617">
        <v>2372397</v>
      </c>
      <c r="B5617">
        <v>1</v>
      </c>
      <c r="C5617" t="s">
        <v>81</v>
      </c>
      <c r="D5617" t="s">
        <v>120</v>
      </c>
      <c r="E5617" t="s">
        <v>1368</v>
      </c>
      <c r="F5617" t="s">
        <v>5517</v>
      </c>
      <c r="G5617" t="s">
        <v>298</v>
      </c>
      <c r="H5617" t="s">
        <v>293</v>
      </c>
      <c r="I5617" t="s">
        <v>136</v>
      </c>
      <c r="J5617" t="s">
        <v>137</v>
      </c>
      <c r="K5617" t="s">
        <v>138</v>
      </c>
      <c r="L5617" t="s">
        <v>16332</v>
      </c>
      <c r="M5617" t="s">
        <v>16333</v>
      </c>
      <c r="N5617">
        <v>0.50527777699999998</v>
      </c>
      <c r="O5617">
        <v>0</v>
      </c>
      <c r="P5617">
        <v>75</v>
      </c>
      <c r="Q5617">
        <v>41</v>
      </c>
      <c r="R5617">
        <v>2</v>
      </c>
      <c r="S5617">
        <v>14</v>
      </c>
      <c r="T5617">
        <v>3</v>
      </c>
      <c r="U5617">
        <v>0</v>
      </c>
      <c r="V5617">
        <v>0</v>
      </c>
      <c r="W5617">
        <v>0</v>
      </c>
      <c r="X5617">
        <v>11.808316086524421</v>
      </c>
      <c r="Y5617">
        <v>39.737303751943195</v>
      </c>
      <c r="Z5617">
        <v>1.7981772860388754</v>
      </c>
      <c r="AA5617">
        <v>11.562228787428877</v>
      </c>
      <c r="AB5617">
        <v>0.12976780879325001</v>
      </c>
      <c r="AC5617">
        <v>0</v>
      </c>
      <c r="AD5617">
        <v>0</v>
      </c>
      <c r="AE5617">
        <v>65.03579372072862</v>
      </c>
    </row>
    <row r="5618" spans="1:31" x14ac:dyDescent="0.25">
      <c r="A5618">
        <v>2372562</v>
      </c>
      <c r="B5618">
        <v>1</v>
      </c>
      <c r="C5618" t="s">
        <v>81</v>
      </c>
      <c r="D5618" t="s">
        <v>123</v>
      </c>
      <c r="E5618" t="s">
        <v>1397</v>
      </c>
      <c r="F5618" t="s">
        <v>5209</v>
      </c>
      <c r="G5618" t="s">
        <v>298</v>
      </c>
      <c r="H5618" t="s">
        <v>293</v>
      </c>
      <c r="I5618" t="s">
        <v>136</v>
      </c>
      <c r="J5618" t="s">
        <v>137</v>
      </c>
      <c r="K5618" t="s">
        <v>138</v>
      </c>
      <c r="L5618" t="s">
        <v>16334</v>
      </c>
      <c r="M5618" t="s">
        <v>16335</v>
      </c>
      <c r="N5618">
        <v>1.164722222</v>
      </c>
      <c r="O5618">
        <v>0</v>
      </c>
      <c r="P5618">
        <v>0</v>
      </c>
      <c r="Q5618">
        <v>0</v>
      </c>
      <c r="R5618">
        <v>0</v>
      </c>
      <c r="S5618">
        <v>1</v>
      </c>
      <c r="T5618">
        <v>0</v>
      </c>
      <c r="U5618">
        <v>3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1.6375753256734669</v>
      </c>
      <c r="AB5618">
        <v>0</v>
      </c>
      <c r="AC5618">
        <v>895.40419366142123</v>
      </c>
      <c r="AD5618">
        <v>0</v>
      </c>
      <c r="AE5618">
        <v>897.04176898709466</v>
      </c>
    </row>
    <row r="5619" spans="1:31" x14ac:dyDescent="0.25">
      <c r="A5619">
        <v>2372932</v>
      </c>
      <c r="B5619">
        <v>1</v>
      </c>
      <c r="C5619" t="s">
        <v>81</v>
      </c>
      <c r="D5619" t="s">
        <v>126</v>
      </c>
      <c r="E5619" t="s">
        <v>1368</v>
      </c>
      <c r="F5619" t="s">
        <v>16336</v>
      </c>
      <c r="G5619" t="s">
        <v>298</v>
      </c>
      <c r="H5619" t="s">
        <v>293</v>
      </c>
      <c r="I5619" t="s">
        <v>136</v>
      </c>
      <c r="J5619" t="s">
        <v>137</v>
      </c>
      <c r="K5619" t="s">
        <v>138</v>
      </c>
      <c r="L5619" t="s">
        <v>16337</v>
      </c>
      <c r="M5619" t="s">
        <v>16338</v>
      </c>
      <c r="N5619">
        <v>0.41027777700000001</v>
      </c>
      <c r="O5619">
        <v>0</v>
      </c>
      <c r="P5619">
        <v>514</v>
      </c>
      <c r="Q5619">
        <v>0</v>
      </c>
      <c r="R5619">
        <v>32</v>
      </c>
      <c r="S5619">
        <v>1</v>
      </c>
      <c r="T5619">
        <v>83</v>
      </c>
      <c r="U5619">
        <v>1</v>
      </c>
      <c r="V5619">
        <v>0</v>
      </c>
      <c r="W5619">
        <v>0</v>
      </c>
      <c r="X5619">
        <v>26.508597504596143</v>
      </c>
      <c r="Y5619">
        <v>0</v>
      </c>
      <c r="Z5619">
        <v>6.6917228730363298</v>
      </c>
      <c r="AA5619">
        <v>0.45924696766410006</v>
      </c>
      <c r="AB5619">
        <v>6.8160672101563415</v>
      </c>
      <c r="AC5619">
        <v>3.3655559623361668</v>
      </c>
      <c r="AD5619">
        <v>0</v>
      </c>
      <c r="AE5619">
        <v>43.84119051778908</v>
      </c>
    </row>
    <row r="5620" spans="1:31" x14ac:dyDescent="0.25">
      <c r="A5620">
        <v>2372922</v>
      </c>
      <c r="B5620">
        <v>1</v>
      </c>
      <c r="C5620" t="s">
        <v>81</v>
      </c>
      <c r="D5620" t="s">
        <v>128</v>
      </c>
      <c r="E5620" t="s">
        <v>1397</v>
      </c>
      <c r="F5620" t="s">
        <v>16339</v>
      </c>
      <c r="G5620" t="s">
        <v>1495</v>
      </c>
      <c r="H5620" t="s">
        <v>293</v>
      </c>
      <c r="I5620" t="s">
        <v>136</v>
      </c>
      <c r="J5620" t="s">
        <v>137</v>
      </c>
      <c r="K5620" t="s">
        <v>138</v>
      </c>
      <c r="L5620" t="s">
        <v>16340</v>
      </c>
      <c r="M5620" t="s">
        <v>16341</v>
      </c>
      <c r="N5620">
        <v>7.2316666659999997</v>
      </c>
      <c r="O5620">
        <v>0</v>
      </c>
      <c r="P5620">
        <v>179</v>
      </c>
      <c r="Q5620">
        <v>0</v>
      </c>
      <c r="R5620">
        <v>1</v>
      </c>
      <c r="S5620">
        <v>0</v>
      </c>
      <c r="T5620">
        <v>46</v>
      </c>
      <c r="U5620">
        <v>0</v>
      </c>
      <c r="V5620">
        <v>0</v>
      </c>
      <c r="W5620">
        <v>0</v>
      </c>
      <c r="X5620">
        <v>237.20577574612443</v>
      </c>
      <c r="Y5620">
        <v>0</v>
      </c>
      <c r="Z5620">
        <v>7.345199178665001</v>
      </c>
      <c r="AA5620">
        <v>0</v>
      </c>
      <c r="AB5620">
        <v>106.81966713450325</v>
      </c>
      <c r="AC5620">
        <v>0</v>
      </c>
      <c r="AD5620">
        <v>0</v>
      </c>
      <c r="AE5620">
        <v>351.37064205929266</v>
      </c>
    </row>
    <row r="5621" spans="1:31" x14ac:dyDescent="0.25">
      <c r="A5621">
        <v>2372899</v>
      </c>
      <c r="B5621">
        <v>1</v>
      </c>
      <c r="C5621" t="s">
        <v>81</v>
      </c>
      <c r="D5621" t="s">
        <v>121</v>
      </c>
      <c r="E5621" t="s">
        <v>1368</v>
      </c>
      <c r="F5621" t="s">
        <v>16342</v>
      </c>
      <c r="G5621" t="s">
        <v>298</v>
      </c>
      <c r="H5621" t="s">
        <v>293</v>
      </c>
      <c r="I5621" t="s">
        <v>136</v>
      </c>
      <c r="J5621" t="s">
        <v>137</v>
      </c>
      <c r="K5621" t="s">
        <v>138</v>
      </c>
      <c r="L5621" t="s">
        <v>16343</v>
      </c>
      <c r="M5621" t="s">
        <v>16344</v>
      </c>
      <c r="N5621">
        <v>3.301666666</v>
      </c>
      <c r="O5621">
        <v>0</v>
      </c>
      <c r="P5621">
        <v>0</v>
      </c>
      <c r="Q5621">
        <v>0</v>
      </c>
      <c r="R5621">
        <v>0</v>
      </c>
      <c r="S5621">
        <v>1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16.112425129412024</v>
      </c>
      <c r="AB5621">
        <v>0</v>
      </c>
      <c r="AC5621">
        <v>0</v>
      </c>
      <c r="AD5621">
        <v>0</v>
      </c>
      <c r="AE5621">
        <v>16.112425129412024</v>
      </c>
    </row>
    <row r="5622" spans="1:31" x14ac:dyDescent="0.25">
      <c r="A5622">
        <v>2372893</v>
      </c>
      <c r="B5622">
        <v>1</v>
      </c>
      <c r="C5622" t="s">
        <v>81</v>
      </c>
      <c r="D5622" t="s">
        <v>113</v>
      </c>
      <c r="E5622" t="s">
        <v>1368</v>
      </c>
      <c r="F5622" t="s">
        <v>16345</v>
      </c>
      <c r="G5622" t="s">
        <v>298</v>
      </c>
      <c r="H5622" t="s">
        <v>293</v>
      </c>
      <c r="I5622" t="s">
        <v>136</v>
      </c>
      <c r="J5622" t="s">
        <v>137</v>
      </c>
      <c r="K5622" t="s">
        <v>138</v>
      </c>
      <c r="L5622" t="s">
        <v>16346</v>
      </c>
      <c r="M5622" t="s">
        <v>16347</v>
      </c>
      <c r="N5622">
        <v>0.61777777700000003</v>
      </c>
      <c r="O5622">
        <v>0</v>
      </c>
      <c r="P5622">
        <v>0</v>
      </c>
      <c r="Q5622">
        <v>0</v>
      </c>
      <c r="R5622">
        <v>0</v>
      </c>
      <c r="S5622">
        <v>1</v>
      </c>
      <c r="T5622">
        <v>12</v>
      </c>
      <c r="U5622">
        <v>2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0.9720991648467</v>
      </c>
      <c r="AB5622">
        <v>13.299108028925835</v>
      </c>
      <c r="AC5622">
        <v>518.73493097153562</v>
      </c>
      <c r="AD5622">
        <v>0</v>
      </c>
      <c r="AE5622">
        <v>533.00613816530813</v>
      </c>
    </row>
    <row r="5623" spans="1:31" x14ac:dyDescent="0.25">
      <c r="A5623">
        <v>2372888</v>
      </c>
      <c r="B5623">
        <v>1</v>
      </c>
      <c r="C5623" t="s">
        <v>81</v>
      </c>
      <c r="D5623" t="s">
        <v>127</v>
      </c>
      <c r="E5623" t="s">
        <v>1397</v>
      </c>
      <c r="F5623" t="s">
        <v>16329</v>
      </c>
      <c r="G5623" t="s">
        <v>1495</v>
      </c>
      <c r="H5623" t="s">
        <v>293</v>
      </c>
      <c r="I5623" t="s">
        <v>136</v>
      </c>
      <c r="J5623" t="s">
        <v>137</v>
      </c>
      <c r="K5623" t="s">
        <v>138</v>
      </c>
      <c r="L5623" t="s">
        <v>16348</v>
      </c>
      <c r="M5623" t="s">
        <v>16349</v>
      </c>
      <c r="N5623">
        <v>3.1691666660000002</v>
      </c>
      <c r="O5623">
        <v>0</v>
      </c>
      <c r="P5623">
        <v>2</v>
      </c>
      <c r="Q5623">
        <v>0</v>
      </c>
      <c r="R5623">
        <v>3</v>
      </c>
      <c r="S5623">
        <v>0</v>
      </c>
      <c r="T5623">
        <v>1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23.914085515523048</v>
      </c>
      <c r="AA5623">
        <v>0</v>
      </c>
      <c r="AB5623">
        <v>1.6051199122199999E-2</v>
      </c>
      <c r="AC5623">
        <v>0</v>
      </c>
      <c r="AD5623">
        <v>0</v>
      </c>
      <c r="AE5623">
        <v>23.930136714645247</v>
      </c>
    </row>
    <row r="5624" spans="1:31" x14ac:dyDescent="0.25">
      <c r="A5624">
        <v>2372867</v>
      </c>
      <c r="B5624">
        <v>1</v>
      </c>
      <c r="C5624" t="s">
        <v>81</v>
      </c>
      <c r="D5624" t="s">
        <v>114</v>
      </c>
      <c r="E5624" t="s">
        <v>1397</v>
      </c>
      <c r="F5624" t="s">
        <v>16350</v>
      </c>
      <c r="G5624" t="s">
        <v>1495</v>
      </c>
      <c r="H5624" t="s">
        <v>293</v>
      </c>
      <c r="I5624" t="s">
        <v>136</v>
      </c>
      <c r="J5624" t="s">
        <v>137</v>
      </c>
      <c r="K5624" t="s">
        <v>138</v>
      </c>
      <c r="L5624" t="s">
        <v>16351</v>
      </c>
      <c r="M5624" t="s">
        <v>16352</v>
      </c>
      <c r="N5624">
        <v>1.7977777770000001</v>
      </c>
      <c r="O5624">
        <v>0</v>
      </c>
      <c r="P5624">
        <v>544</v>
      </c>
      <c r="Q5624">
        <v>0</v>
      </c>
      <c r="R5624">
        <v>0</v>
      </c>
      <c r="S5624">
        <v>4</v>
      </c>
      <c r="T5624">
        <v>33</v>
      </c>
      <c r="U5624">
        <v>0</v>
      </c>
      <c r="V5624">
        <v>0</v>
      </c>
      <c r="W5624">
        <v>0</v>
      </c>
      <c r="X5624">
        <v>130.04171824037334</v>
      </c>
      <c r="Y5624">
        <v>0</v>
      </c>
      <c r="Z5624">
        <v>0</v>
      </c>
      <c r="AA5624">
        <v>12.770045115768335</v>
      </c>
      <c r="AB5624">
        <v>18.958166194595009</v>
      </c>
      <c r="AC5624">
        <v>0</v>
      </c>
      <c r="AD5624">
        <v>0</v>
      </c>
      <c r="AE5624">
        <v>161.76992955073669</v>
      </c>
    </row>
    <row r="5625" spans="1:31" x14ac:dyDescent="0.25">
      <c r="A5625">
        <v>2372866</v>
      </c>
      <c r="B5625">
        <v>1</v>
      </c>
      <c r="C5625" t="s">
        <v>81</v>
      </c>
      <c r="D5625" t="s">
        <v>121</v>
      </c>
      <c r="E5625" t="s">
        <v>290</v>
      </c>
      <c r="F5625" t="s">
        <v>16353</v>
      </c>
      <c r="G5625" t="s">
        <v>298</v>
      </c>
      <c r="H5625" t="s">
        <v>293</v>
      </c>
      <c r="I5625" t="s">
        <v>136</v>
      </c>
      <c r="J5625" t="s">
        <v>137</v>
      </c>
      <c r="K5625" t="s">
        <v>138</v>
      </c>
      <c r="L5625" t="s">
        <v>16354</v>
      </c>
      <c r="M5625" t="s">
        <v>16355</v>
      </c>
      <c r="N5625">
        <v>0.73777777700000002</v>
      </c>
      <c r="O5625">
        <v>0</v>
      </c>
      <c r="P5625">
        <v>1503</v>
      </c>
      <c r="Q5625">
        <v>3</v>
      </c>
      <c r="R5625">
        <v>61</v>
      </c>
      <c r="S5625">
        <v>18</v>
      </c>
      <c r="T5625">
        <v>77</v>
      </c>
      <c r="U5625">
        <v>0</v>
      </c>
      <c r="V5625">
        <v>0</v>
      </c>
      <c r="W5625">
        <v>0</v>
      </c>
      <c r="X5625">
        <v>166.28643906249718</v>
      </c>
      <c r="Y5625">
        <v>3.1704636360021334</v>
      </c>
      <c r="Z5625">
        <v>38.365831277072537</v>
      </c>
      <c r="AA5625">
        <v>44.802675087893583</v>
      </c>
      <c r="AB5625">
        <v>24.517521753149602</v>
      </c>
      <c r="AC5625">
        <v>0</v>
      </c>
      <c r="AD5625">
        <v>0</v>
      </c>
      <c r="AE5625">
        <v>277.14293081661503</v>
      </c>
    </row>
    <row r="5626" spans="1:31" x14ac:dyDescent="0.25">
      <c r="A5626">
        <v>2372477</v>
      </c>
      <c r="B5626">
        <v>1</v>
      </c>
      <c r="C5626" t="s">
        <v>81</v>
      </c>
      <c r="D5626" t="s">
        <v>122</v>
      </c>
      <c r="E5626" t="s">
        <v>290</v>
      </c>
      <c r="F5626" t="s">
        <v>6229</v>
      </c>
      <c r="G5626" t="s">
        <v>298</v>
      </c>
      <c r="H5626" t="s">
        <v>293</v>
      </c>
      <c r="I5626" t="s">
        <v>136</v>
      </c>
      <c r="J5626" t="s">
        <v>137</v>
      </c>
      <c r="K5626" t="s">
        <v>138</v>
      </c>
      <c r="L5626" t="s">
        <v>16356</v>
      </c>
      <c r="M5626" t="s">
        <v>16357</v>
      </c>
      <c r="N5626">
        <v>0.41138888800000001</v>
      </c>
      <c r="O5626">
        <v>0</v>
      </c>
      <c r="P5626">
        <v>174</v>
      </c>
      <c r="Q5626">
        <v>0</v>
      </c>
      <c r="R5626">
        <v>0</v>
      </c>
      <c r="S5626">
        <v>7</v>
      </c>
      <c r="T5626">
        <v>25</v>
      </c>
      <c r="U5626">
        <v>5</v>
      </c>
      <c r="V5626">
        <v>0</v>
      </c>
      <c r="W5626">
        <v>0</v>
      </c>
      <c r="X5626">
        <v>9.1562139909763776</v>
      </c>
      <c r="Y5626">
        <v>0</v>
      </c>
      <c r="Z5626">
        <v>0</v>
      </c>
      <c r="AA5626">
        <v>4.7764162902425582</v>
      </c>
      <c r="AB5626">
        <v>13.521426382896381</v>
      </c>
      <c r="AC5626">
        <v>191.42272825350469</v>
      </c>
      <c r="AD5626">
        <v>0</v>
      </c>
      <c r="AE5626">
        <v>218.87678491762</v>
      </c>
    </row>
    <row r="5627" spans="1:31" x14ac:dyDescent="0.25">
      <c r="A5627">
        <v>2374054</v>
      </c>
      <c r="B5627">
        <v>1</v>
      </c>
      <c r="C5627" t="s">
        <v>80</v>
      </c>
      <c r="D5627" t="s">
        <v>94</v>
      </c>
      <c r="E5627" t="s">
        <v>290</v>
      </c>
      <c r="F5627" t="s">
        <v>5823</v>
      </c>
      <c r="G5627" t="s">
        <v>298</v>
      </c>
      <c r="H5627" t="s">
        <v>293</v>
      </c>
      <c r="I5627" t="s">
        <v>136</v>
      </c>
      <c r="J5627" t="s">
        <v>137</v>
      </c>
      <c r="K5627" t="s">
        <v>138</v>
      </c>
      <c r="L5627" t="s">
        <v>16358</v>
      </c>
      <c r="M5627" t="s">
        <v>16359</v>
      </c>
      <c r="N5627">
        <v>0.59916666600000001</v>
      </c>
      <c r="O5627">
        <v>0</v>
      </c>
      <c r="P5627">
        <v>2632</v>
      </c>
      <c r="Q5627">
        <v>0</v>
      </c>
      <c r="R5627">
        <v>163</v>
      </c>
      <c r="S5627">
        <v>1</v>
      </c>
      <c r="T5627">
        <v>202</v>
      </c>
      <c r="U5627">
        <v>0</v>
      </c>
      <c r="V5627">
        <v>0</v>
      </c>
      <c r="W5627">
        <v>0</v>
      </c>
      <c r="X5627">
        <v>299.24270763907157</v>
      </c>
      <c r="Y5627">
        <v>0</v>
      </c>
      <c r="Z5627">
        <v>33.409655612225322</v>
      </c>
      <c r="AA5627">
        <v>0.84673004068619984</v>
      </c>
      <c r="AB5627">
        <v>90.438045491580553</v>
      </c>
      <c r="AC5627">
        <v>0</v>
      </c>
      <c r="AD5627">
        <v>0</v>
      </c>
      <c r="AE5627">
        <v>423.93713878356368</v>
      </c>
    </row>
    <row r="5628" spans="1:31" x14ac:dyDescent="0.25">
      <c r="A5628">
        <v>2374197</v>
      </c>
      <c r="B5628">
        <v>1</v>
      </c>
      <c r="C5628" t="s">
        <v>80</v>
      </c>
      <c r="D5628" t="s">
        <v>94</v>
      </c>
      <c r="E5628" t="s">
        <v>1397</v>
      </c>
      <c r="F5628" t="s">
        <v>16360</v>
      </c>
      <c r="G5628" t="s">
        <v>298</v>
      </c>
      <c r="H5628" t="s">
        <v>293</v>
      </c>
      <c r="I5628" t="s">
        <v>136</v>
      </c>
      <c r="J5628" t="s">
        <v>137</v>
      </c>
      <c r="K5628" t="s">
        <v>138</v>
      </c>
      <c r="L5628" t="s">
        <v>16361</v>
      </c>
      <c r="M5628" t="s">
        <v>16362</v>
      </c>
      <c r="N5628">
        <v>0.324444444</v>
      </c>
      <c r="O5628">
        <v>0</v>
      </c>
      <c r="P5628">
        <v>365</v>
      </c>
      <c r="Q5628">
        <v>0</v>
      </c>
      <c r="R5628">
        <v>0</v>
      </c>
      <c r="S5628">
        <v>0</v>
      </c>
      <c r="T5628">
        <v>5</v>
      </c>
      <c r="U5628">
        <v>0</v>
      </c>
      <c r="V5628">
        <v>0</v>
      </c>
      <c r="W5628">
        <v>0</v>
      </c>
      <c r="X5628">
        <v>23.898551312481079</v>
      </c>
      <c r="Y5628">
        <v>0</v>
      </c>
      <c r="Z5628">
        <v>0</v>
      </c>
      <c r="AA5628">
        <v>0</v>
      </c>
      <c r="AB5628">
        <v>0.97945901593279983</v>
      </c>
      <c r="AC5628">
        <v>0</v>
      </c>
      <c r="AD5628">
        <v>0</v>
      </c>
      <c r="AE5628">
        <v>24.878010328413879</v>
      </c>
    </row>
    <row r="5629" spans="1:31" x14ac:dyDescent="0.25">
      <c r="A5629">
        <v>2373997</v>
      </c>
      <c r="B5629">
        <v>1</v>
      </c>
      <c r="C5629" t="s">
        <v>80</v>
      </c>
      <c r="D5629" t="s">
        <v>101</v>
      </c>
      <c r="E5629" t="s">
        <v>1368</v>
      </c>
      <c r="F5629" t="s">
        <v>16363</v>
      </c>
      <c r="G5629" t="s">
        <v>1376</v>
      </c>
      <c r="H5629" t="s">
        <v>293</v>
      </c>
      <c r="I5629" t="s">
        <v>136</v>
      </c>
      <c r="J5629" t="s">
        <v>137</v>
      </c>
      <c r="K5629" t="s">
        <v>138</v>
      </c>
      <c r="L5629" t="s">
        <v>16364</v>
      </c>
      <c r="M5629" t="s">
        <v>16365</v>
      </c>
      <c r="N5629">
        <v>0.959166666</v>
      </c>
      <c r="O5629">
        <v>40</v>
      </c>
      <c r="P5629">
        <v>3787</v>
      </c>
      <c r="Q5629">
        <v>40</v>
      </c>
      <c r="R5629">
        <v>122</v>
      </c>
      <c r="S5629">
        <v>73</v>
      </c>
      <c r="T5629">
        <v>475</v>
      </c>
      <c r="U5629">
        <v>5</v>
      </c>
      <c r="V5629">
        <v>1</v>
      </c>
      <c r="W5629">
        <v>22.2300618050682</v>
      </c>
      <c r="X5629">
        <v>852.57485738316711</v>
      </c>
      <c r="Y5629">
        <v>97.886414206184909</v>
      </c>
      <c r="Z5629">
        <v>65.604193835100801</v>
      </c>
      <c r="AA5629">
        <v>3078.3877142177312</v>
      </c>
      <c r="AB5629">
        <v>424.18272819258243</v>
      </c>
      <c r="AC5629">
        <v>173.59670906636129</v>
      </c>
      <c r="AD5629">
        <v>0.20780692355604999</v>
      </c>
      <c r="AE5629">
        <v>4714.670485629752</v>
      </c>
    </row>
    <row r="5630" spans="1:31" x14ac:dyDescent="0.25">
      <c r="A5630">
        <v>2372946</v>
      </c>
      <c r="B5630">
        <v>1</v>
      </c>
      <c r="C5630" t="s">
        <v>81</v>
      </c>
      <c r="D5630" t="s">
        <v>127</v>
      </c>
      <c r="E5630" t="s">
        <v>1368</v>
      </c>
      <c r="F5630" t="s">
        <v>16366</v>
      </c>
      <c r="G5630" t="s">
        <v>298</v>
      </c>
      <c r="H5630" t="s">
        <v>293</v>
      </c>
      <c r="I5630" t="s">
        <v>136</v>
      </c>
      <c r="J5630" t="s">
        <v>137</v>
      </c>
      <c r="K5630" t="s">
        <v>138</v>
      </c>
      <c r="L5630" t="s">
        <v>16367</v>
      </c>
      <c r="M5630" t="s">
        <v>16368</v>
      </c>
      <c r="N5630">
        <v>1.3372222220000001</v>
      </c>
      <c r="O5630">
        <v>9</v>
      </c>
      <c r="P5630">
        <v>3</v>
      </c>
      <c r="Q5630">
        <v>276</v>
      </c>
      <c r="R5630">
        <v>39</v>
      </c>
      <c r="S5630">
        <v>17</v>
      </c>
      <c r="T5630">
        <v>3</v>
      </c>
      <c r="U5630">
        <v>0</v>
      </c>
      <c r="V5630">
        <v>0</v>
      </c>
      <c r="W5630">
        <v>4.2933975397320001</v>
      </c>
      <c r="X5630">
        <v>1.8469612836756999</v>
      </c>
      <c r="Y5630">
        <v>679.71837858040203</v>
      </c>
      <c r="Z5630">
        <v>200.40442650701442</v>
      </c>
      <c r="AA5630">
        <v>131.39027936249178</v>
      </c>
      <c r="AB5630">
        <v>6.8498818403284494</v>
      </c>
      <c r="AC5630">
        <v>0</v>
      </c>
      <c r="AD5630">
        <v>0</v>
      </c>
      <c r="AE5630">
        <v>1024.5033251136445</v>
      </c>
    </row>
    <row r="5631" spans="1:31" x14ac:dyDescent="0.25">
      <c r="A5631">
        <v>2373464</v>
      </c>
      <c r="B5631">
        <v>1</v>
      </c>
      <c r="C5631" t="s">
        <v>81</v>
      </c>
      <c r="D5631" t="s">
        <v>123</v>
      </c>
      <c r="E5631" t="s">
        <v>290</v>
      </c>
      <c r="F5631" t="s">
        <v>6582</v>
      </c>
      <c r="G5631" t="s">
        <v>298</v>
      </c>
      <c r="H5631" t="s">
        <v>293</v>
      </c>
      <c r="I5631" t="s">
        <v>136</v>
      </c>
      <c r="J5631" t="s">
        <v>137</v>
      </c>
      <c r="K5631" t="s">
        <v>138</v>
      </c>
      <c r="L5631" t="s">
        <v>16369</v>
      </c>
      <c r="M5631" t="s">
        <v>16370</v>
      </c>
      <c r="N5631">
        <v>0.37166666599999998</v>
      </c>
      <c r="O5631">
        <v>4</v>
      </c>
      <c r="P5631">
        <v>6</v>
      </c>
      <c r="Q5631">
        <v>78</v>
      </c>
      <c r="R5631">
        <v>72</v>
      </c>
      <c r="S5631">
        <v>12</v>
      </c>
      <c r="T5631">
        <v>9</v>
      </c>
      <c r="U5631">
        <v>0</v>
      </c>
      <c r="V5631">
        <v>0</v>
      </c>
      <c r="W5631">
        <v>1.2808636368749999</v>
      </c>
      <c r="X5631">
        <v>0.90339195910320014</v>
      </c>
      <c r="Y5631">
        <v>22.154418301369809</v>
      </c>
      <c r="Z5631">
        <v>44.421746370509993</v>
      </c>
      <c r="AA5631">
        <v>13.305311323611152</v>
      </c>
      <c r="AB5631">
        <v>3.7129777419135999</v>
      </c>
      <c r="AC5631">
        <v>0</v>
      </c>
      <c r="AD5631">
        <v>0</v>
      </c>
      <c r="AE5631">
        <v>85.77870933338275</v>
      </c>
    </row>
    <row r="5632" spans="1:31" x14ac:dyDescent="0.25">
      <c r="A5632">
        <v>2373070</v>
      </c>
      <c r="B5632">
        <v>1</v>
      </c>
      <c r="C5632" t="s">
        <v>81</v>
      </c>
      <c r="D5632" t="s">
        <v>127</v>
      </c>
      <c r="E5632" t="s">
        <v>1397</v>
      </c>
      <c r="F5632" t="s">
        <v>16371</v>
      </c>
      <c r="G5632" t="s">
        <v>1495</v>
      </c>
      <c r="H5632" t="s">
        <v>293</v>
      </c>
      <c r="I5632" t="s">
        <v>136</v>
      </c>
      <c r="J5632" t="s">
        <v>137</v>
      </c>
      <c r="K5632" t="s">
        <v>138</v>
      </c>
      <c r="L5632" t="s">
        <v>16372</v>
      </c>
      <c r="M5632" t="s">
        <v>16373</v>
      </c>
      <c r="N5632">
        <v>3.3319444439999999</v>
      </c>
      <c r="O5632">
        <v>0</v>
      </c>
      <c r="P5632">
        <v>70</v>
      </c>
      <c r="Q5632">
        <v>0</v>
      </c>
      <c r="R5632">
        <v>16</v>
      </c>
      <c r="S5632">
        <v>0</v>
      </c>
      <c r="T5632">
        <v>7</v>
      </c>
      <c r="U5632">
        <v>0</v>
      </c>
      <c r="V5632">
        <v>1</v>
      </c>
      <c r="W5632">
        <v>0</v>
      </c>
      <c r="X5632">
        <v>55.176607111989519</v>
      </c>
      <c r="Y5632">
        <v>0</v>
      </c>
      <c r="Z5632">
        <v>53.645619879420515</v>
      </c>
      <c r="AA5632">
        <v>0</v>
      </c>
      <c r="AB5632">
        <v>43.535181051680972</v>
      </c>
      <c r="AC5632">
        <v>0</v>
      </c>
      <c r="AD5632">
        <v>538.67002811985435</v>
      </c>
      <c r="AE5632">
        <v>691.02743616294538</v>
      </c>
    </row>
    <row r="5633" spans="1:31" x14ac:dyDescent="0.25">
      <c r="A5633">
        <v>2373050</v>
      </c>
      <c r="B5633">
        <v>1</v>
      </c>
      <c r="C5633" t="s">
        <v>81</v>
      </c>
      <c r="D5633" t="s">
        <v>118</v>
      </c>
      <c r="E5633" t="s">
        <v>1397</v>
      </c>
      <c r="F5633" t="s">
        <v>16374</v>
      </c>
      <c r="G5633" t="s">
        <v>1495</v>
      </c>
      <c r="H5633" t="s">
        <v>293</v>
      </c>
      <c r="I5633" t="s">
        <v>136</v>
      </c>
      <c r="J5633" t="s">
        <v>137</v>
      </c>
      <c r="K5633" t="s">
        <v>138</v>
      </c>
      <c r="L5633" t="s">
        <v>16375</v>
      </c>
      <c r="M5633" t="s">
        <v>16376</v>
      </c>
      <c r="N5633">
        <v>1.4513888880000001</v>
      </c>
      <c r="O5633">
        <v>0</v>
      </c>
      <c r="P5633">
        <v>0</v>
      </c>
      <c r="Q5633">
        <v>10</v>
      </c>
      <c r="R5633">
        <v>43</v>
      </c>
      <c r="S5633">
        <v>0</v>
      </c>
      <c r="T5633">
        <v>4</v>
      </c>
      <c r="U5633">
        <v>0</v>
      </c>
      <c r="V5633">
        <v>0</v>
      </c>
      <c r="W5633">
        <v>0</v>
      </c>
      <c r="X5633">
        <v>0</v>
      </c>
      <c r="Y5633">
        <v>5.5489870556129164</v>
      </c>
      <c r="Z5633">
        <v>10.240046011229476</v>
      </c>
      <c r="AA5633">
        <v>0</v>
      </c>
      <c r="AB5633">
        <v>4.1254123686018751</v>
      </c>
      <c r="AC5633">
        <v>0</v>
      </c>
      <c r="AD5633">
        <v>0</v>
      </c>
      <c r="AE5633">
        <v>19.914445435444268</v>
      </c>
    </row>
    <row r="5634" spans="1:31" x14ac:dyDescent="0.25">
      <c r="A5634">
        <v>2374608</v>
      </c>
      <c r="B5634">
        <v>1</v>
      </c>
      <c r="C5634" t="s">
        <v>80</v>
      </c>
      <c r="D5634" t="s">
        <v>105</v>
      </c>
      <c r="E5634" t="s">
        <v>1368</v>
      </c>
      <c r="F5634" t="s">
        <v>16377</v>
      </c>
      <c r="G5634" t="s">
        <v>1495</v>
      </c>
      <c r="H5634" t="s">
        <v>293</v>
      </c>
      <c r="I5634" t="s">
        <v>136</v>
      </c>
      <c r="J5634" t="s">
        <v>137</v>
      </c>
      <c r="K5634" t="s">
        <v>138</v>
      </c>
      <c r="L5634" t="s">
        <v>16378</v>
      </c>
      <c r="M5634" t="s">
        <v>16379</v>
      </c>
      <c r="N5634">
        <v>2.21</v>
      </c>
      <c r="O5634">
        <v>1</v>
      </c>
      <c r="P5634">
        <v>284</v>
      </c>
      <c r="Q5634">
        <v>2</v>
      </c>
      <c r="R5634">
        <v>2</v>
      </c>
      <c r="S5634">
        <v>5</v>
      </c>
      <c r="T5634">
        <v>24</v>
      </c>
      <c r="U5634">
        <v>0</v>
      </c>
      <c r="V5634">
        <v>0</v>
      </c>
      <c r="W5634">
        <v>1.9082452228083751</v>
      </c>
      <c r="X5634">
        <v>127.93907148239965</v>
      </c>
      <c r="Y5634">
        <v>10.369117780222499</v>
      </c>
      <c r="Z5634">
        <v>6.4526616499285012</v>
      </c>
      <c r="AA5634">
        <v>35.671891774185802</v>
      </c>
      <c r="AB5634">
        <v>23.216498444404621</v>
      </c>
      <c r="AC5634">
        <v>0</v>
      </c>
      <c r="AD5634">
        <v>0</v>
      </c>
      <c r="AE5634">
        <v>205.55748635394946</v>
      </c>
    </row>
    <row r="5635" spans="1:31" x14ac:dyDescent="0.25">
      <c r="A5635">
        <v>2372954</v>
      </c>
      <c r="B5635">
        <v>1</v>
      </c>
      <c r="C5635" t="s">
        <v>81</v>
      </c>
      <c r="D5635" t="s">
        <v>127</v>
      </c>
      <c r="E5635" t="s">
        <v>1368</v>
      </c>
      <c r="F5635" t="s">
        <v>16366</v>
      </c>
      <c r="G5635" t="s">
        <v>298</v>
      </c>
      <c r="H5635" t="s">
        <v>293</v>
      </c>
      <c r="I5635" t="s">
        <v>136</v>
      </c>
      <c r="J5635" t="s">
        <v>137</v>
      </c>
      <c r="K5635" t="s">
        <v>138</v>
      </c>
      <c r="L5635" t="s">
        <v>16380</v>
      </c>
      <c r="M5635" t="s">
        <v>16381</v>
      </c>
      <c r="N5635">
        <v>1.185277777</v>
      </c>
      <c r="O5635">
        <v>9</v>
      </c>
      <c r="P5635">
        <v>3</v>
      </c>
      <c r="Q5635">
        <v>276</v>
      </c>
      <c r="R5635">
        <v>39</v>
      </c>
      <c r="S5635">
        <v>17</v>
      </c>
      <c r="T5635">
        <v>3</v>
      </c>
      <c r="U5635">
        <v>0</v>
      </c>
      <c r="V5635">
        <v>0</v>
      </c>
      <c r="W5635">
        <v>3.5490235511208001</v>
      </c>
      <c r="X5635">
        <v>1.58645761696995</v>
      </c>
      <c r="Y5635">
        <v>585.39534261764709</v>
      </c>
      <c r="Z5635">
        <v>172.47885843691691</v>
      </c>
      <c r="AA5635">
        <v>112.21179812839084</v>
      </c>
      <c r="AB5635">
        <v>5.9496203237427823</v>
      </c>
      <c r="AC5635">
        <v>0</v>
      </c>
      <c r="AD5635">
        <v>0</v>
      </c>
      <c r="AE5635">
        <v>881.17110067478836</v>
      </c>
    </row>
    <row r="5636" spans="1:31" x14ac:dyDescent="0.25">
      <c r="A5636">
        <v>2374714</v>
      </c>
      <c r="B5636">
        <v>1</v>
      </c>
      <c r="C5636" t="s">
        <v>80</v>
      </c>
      <c r="D5636" t="s">
        <v>94</v>
      </c>
      <c r="E5636" t="s">
        <v>1397</v>
      </c>
      <c r="F5636" t="s">
        <v>16382</v>
      </c>
      <c r="G5636" t="s">
        <v>298</v>
      </c>
      <c r="H5636" t="s">
        <v>293</v>
      </c>
      <c r="I5636" t="s">
        <v>136</v>
      </c>
      <c r="J5636" t="s">
        <v>137</v>
      </c>
      <c r="K5636" t="s">
        <v>138</v>
      </c>
      <c r="L5636" t="s">
        <v>16383</v>
      </c>
      <c r="M5636" t="s">
        <v>16384</v>
      </c>
      <c r="N5636">
        <v>1.777222222</v>
      </c>
      <c r="O5636">
        <v>0</v>
      </c>
      <c r="P5636">
        <v>322</v>
      </c>
      <c r="Q5636">
        <v>0</v>
      </c>
      <c r="R5636">
        <v>0</v>
      </c>
      <c r="S5636">
        <v>0</v>
      </c>
      <c r="T5636">
        <v>12</v>
      </c>
      <c r="U5636">
        <v>0</v>
      </c>
      <c r="V5636">
        <v>0</v>
      </c>
      <c r="W5636">
        <v>0</v>
      </c>
      <c r="X5636">
        <v>119.08337134473705</v>
      </c>
      <c r="Y5636">
        <v>0</v>
      </c>
      <c r="Z5636">
        <v>0</v>
      </c>
      <c r="AA5636">
        <v>0</v>
      </c>
      <c r="AB5636">
        <v>5.3242331329773842</v>
      </c>
      <c r="AC5636">
        <v>0</v>
      </c>
      <c r="AD5636">
        <v>0</v>
      </c>
      <c r="AE5636">
        <v>124.40760447771443</v>
      </c>
    </row>
    <row r="5637" spans="1:31" x14ac:dyDescent="0.25">
      <c r="A5637">
        <v>2374236</v>
      </c>
      <c r="B5637">
        <v>1</v>
      </c>
      <c r="C5637" t="s">
        <v>80</v>
      </c>
      <c r="D5637" t="s">
        <v>101</v>
      </c>
      <c r="E5637" t="s">
        <v>1368</v>
      </c>
      <c r="F5637" t="s">
        <v>3966</v>
      </c>
      <c r="G5637" t="s">
        <v>298</v>
      </c>
      <c r="H5637" t="s">
        <v>293</v>
      </c>
      <c r="I5637" t="s">
        <v>136</v>
      </c>
      <c r="J5637" t="s">
        <v>137</v>
      </c>
      <c r="K5637" t="s">
        <v>138</v>
      </c>
      <c r="L5637" t="s">
        <v>16385</v>
      </c>
      <c r="M5637" t="s">
        <v>16386</v>
      </c>
      <c r="N5637">
        <v>0.73861111099999999</v>
      </c>
      <c r="O5637">
        <v>4</v>
      </c>
      <c r="P5637">
        <v>0</v>
      </c>
      <c r="Q5637">
        <v>4</v>
      </c>
      <c r="R5637">
        <v>0</v>
      </c>
      <c r="S5637">
        <v>7</v>
      </c>
      <c r="T5637">
        <v>0</v>
      </c>
      <c r="U5637">
        <v>0</v>
      </c>
      <c r="V5637">
        <v>0</v>
      </c>
      <c r="W5637">
        <v>3.0293923977663502</v>
      </c>
      <c r="X5637">
        <v>0</v>
      </c>
      <c r="Y5637">
        <v>1.5713426660251499</v>
      </c>
      <c r="Z5637">
        <v>0</v>
      </c>
      <c r="AA5637">
        <v>20.036936586452683</v>
      </c>
      <c r="AB5637">
        <v>0</v>
      </c>
      <c r="AC5637">
        <v>0</v>
      </c>
      <c r="AD5637">
        <v>0</v>
      </c>
      <c r="AE5637">
        <v>24.637671650244183</v>
      </c>
    </row>
    <row r="5638" spans="1:31" x14ac:dyDescent="0.25">
      <c r="A5638">
        <v>2374604</v>
      </c>
      <c r="B5638">
        <v>1</v>
      </c>
      <c r="C5638" t="s">
        <v>80</v>
      </c>
      <c r="D5638" t="s">
        <v>94</v>
      </c>
      <c r="E5638" t="s">
        <v>1397</v>
      </c>
      <c r="F5638" t="s">
        <v>16387</v>
      </c>
      <c r="G5638" t="s">
        <v>2081</v>
      </c>
      <c r="H5638" t="s">
        <v>293</v>
      </c>
      <c r="I5638" t="s">
        <v>136</v>
      </c>
      <c r="J5638" t="s">
        <v>137</v>
      </c>
      <c r="K5638" t="s">
        <v>138</v>
      </c>
      <c r="L5638" t="s">
        <v>16388</v>
      </c>
      <c r="M5638" t="s">
        <v>16389</v>
      </c>
      <c r="N5638">
        <v>7.4022222219999998</v>
      </c>
      <c r="O5638">
        <v>0</v>
      </c>
      <c r="P5638">
        <v>75</v>
      </c>
      <c r="Q5638">
        <v>0</v>
      </c>
      <c r="R5638">
        <v>5</v>
      </c>
      <c r="S5638">
        <v>0</v>
      </c>
      <c r="T5638">
        <v>20</v>
      </c>
      <c r="U5638">
        <v>0</v>
      </c>
      <c r="V5638">
        <v>0</v>
      </c>
      <c r="W5638">
        <v>0</v>
      </c>
      <c r="X5638">
        <v>85.18202383862527</v>
      </c>
      <c r="Y5638">
        <v>0</v>
      </c>
      <c r="Z5638">
        <v>17.091177046643267</v>
      </c>
      <c r="AA5638">
        <v>0</v>
      </c>
      <c r="AB5638">
        <v>113.59276541292425</v>
      </c>
      <c r="AC5638">
        <v>0</v>
      </c>
      <c r="AD5638">
        <v>0</v>
      </c>
      <c r="AE5638">
        <v>215.8659662981928</v>
      </c>
    </row>
    <row r="5639" spans="1:31" x14ac:dyDescent="0.25">
      <c r="A5639">
        <v>2374788</v>
      </c>
      <c r="B5639">
        <v>1</v>
      </c>
      <c r="C5639" t="s">
        <v>80</v>
      </c>
      <c r="D5639" t="s">
        <v>95</v>
      </c>
      <c r="E5639" t="s">
        <v>1397</v>
      </c>
      <c r="F5639" t="s">
        <v>16390</v>
      </c>
      <c r="G5639" t="s">
        <v>1495</v>
      </c>
      <c r="H5639" t="s">
        <v>293</v>
      </c>
      <c r="I5639" t="s">
        <v>136</v>
      </c>
      <c r="J5639" t="s">
        <v>137</v>
      </c>
      <c r="K5639" t="s">
        <v>138</v>
      </c>
      <c r="L5639" t="s">
        <v>16391</v>
      </c>
      <c r="M5639" t="s">
        <v>16392</v>
      </c>
      <c r="N5639">
        <v>6.0188888880000002</v>
      </c>
      <c r="O5639">
        <v>0</v>
      </c>
      <c r="P5639">
        <v>0</v>
      </c>
      <c r="Q5639">
        <v>1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14.2230075932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14.2230075932</v>
      </c>
    </row>
    <row r="5640" spans="1:31" x14ac:dyDescent="0.25">
      <c r="A5640">
        <v>2374421</v>
      </c>
      <c r="B5640">
        <v>1</v>
      </c>
      <c r="C5640" t="s">
        <v>80</v>
      </c>
      <c r="D5640" t="s">
        <v>105</v>
      </c>
      <c r="E5640" t="s">
        <v>1397</v>
      </c>
      <c r="F5640" t="s">
        <v>16393</v>
      </c>
      <c r="G5640" t="s">
        <v>1495</v>
      </c>
      <c r="H5640" t="s">
        <v>293</v>
      </c>
      <c r="I5640" t="s">
        <v>136</v>
      </c>
      <c r="J5640" t="s">
        <v>137</v>
      </c>
      <c r="K5640" t="s">
        <v>138</v>
      </c>
      <c r="L5640" t="s">
        <v>16394</v>
      </c>
      <c r="M5640" t="s">
        <v>16395</v>
      </c>
      <c r="N5640">
        <v>1.182222222</v>
      </c>
      <c r="O5640">
        <v>1</v>
      </c>
      <c r="P5640">
        <v>0</v>
      </c>
      <c r="Q5640">
        <v>7</v>
      </c>
      <c r="R5640">
        <v>0</v>
      </c>
      <c r="S5640">
        <v>5</v>
      </c>
      <c r="T5640">
        <v>0</v>
      </c>
      <c r="U5640">
        <v>1</v>
      </c>
      <c r="V5640">
        <v>0</v>
      </c>
      <c r="W5640">
        <v>0.11256615553260001</v>
      </c>
      <c r="X5640">
        <v>0</v>
      </c>
      <c r="Y5640">
        <v>33.060886303335998</v>
      </c>
      <c r="Z5640">
        <v>0</v>
      </c>
      <c r="AA5640">
        <v>23.640293108594051</v>
      </c>
      <c r="AB5640">
        <v>0</v>
      </c>
      <c r="AC5640">
        <v>108.96597536686281</v>
      </c>
      <c r="AD5640">
        <v>0</v>
      </c>
      <c r="AE5640">
        <v>165.77972093432544</v>
      </c>
    </row>
    <row r="5641" spans="1:31" x14ac:dyDescent="0.25">
      <c r="A5641">
        <v>2374443</v>
      </c>
      <c r="B5641">
        <v>1</v>
      </c>
      <c r="C5641" t="s">
        <v>80</v>
      </c>
      <c r="D5641" t="s">
        <v>105</v>
      </c>
      <c r="E5641" t="s">
        <v>1397</v>
      </c>
      <c r="F5641" t="s">
        <v>16396</v>
      </c>
      <c r="G5641" t="s">
        <v>1495</v>
      </c>
      <c r="H5641" t="s">
        <v>293</v>
      </c>
      <c r="I5641" t="s">
        <v>136</v>
      </c>
      <c r="J5641" t="s">
        <v>137</v>
      </c>
      <c r="K5641" t="s">
        <v>138</v>
      </c>
      <c r="L5641" t="s">
        <v>16397</v>
      </c>
      <c r="M5641" t="s">
        <v>16398</v>
      </c>
      <c r="N5641">
        <v>3.0036111110000001</v>
      </c>
      <c r="O5641">
        <v>0</v>
      </c>
      <c r="P5641">
        <v>0</v>
      </c>
      <c r="Q5641">
        <v>0</v>
      </c>
      <c r="R5641">
        <v>0</v>
      </c>
      <c r="S5641">
        <v>2</v>
      </c>
      <c r="T5641">
        <v>0</v>
      </c>
      <c r="U5641">
        <v>2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8.5788468636774979</v>
      </c>
      <c r="AB5641">
        <v>0</v>
      </c>
      <c r="AC5641">
        <v>308.60909306182288</v>
      </c>
      <c r="AD5641">
        <v>0</v>
      </c>
      <c r="AE5641">
        <v>317.18793992550036</v>
      </c>
    </row>
    <row r="5642" spans="1:31" x14ac:dyDescent="0.25">
      <c r="A5642">
        <v>2374664</v>
      </c>
      <c r="B5642">
        <v>1</v>
      </c>
      <c r="C5642" t="s">
        <v>80</v>
      </c>
      <c r="D5642" t="s">
        <v>95</v>
      </c>
      <c r="E5642" t="s">
        <v>1397</v>
      </c>
      <c r="F5642" t="s">
        <v>16399</v>
      </c>
      <c r="G5642" t="s">
        <v>1495</v>
      </c>
      <c r="H5642" t="s">
        <v>293</v>
      </c>
      <c r="I5642" t="s">
        <v>136</v>
      </c>
      <c r="J5642" t="s">
        <v>137</v>
      </c>
      <c r="K5642" t="s">
        <v>138</v>
      </c>
      <c r="L5642" t="s">
        <v>16400</v>
      </c>
      <c r="M5642" t="s">
        <v>16401</v>
      </c>
      <c r="N5642">
        <v>1.386111111</v>
      </c>
      <c r="O5642">
        <v>0</v>
      </c>
      <c r="P5642">
        <v>107</v>
      </c>
      <c r="Q5642">
        <v>0</v>
      </c>
      <c r="R5642">
        <v>1</v>
      </c>
      <c r="S5642">
        <v>0</v>
      </c>
      <c r="T5642">
        <v>4</v>
      </c>
      <c r="U5642">
        <v>0</v>
      </c>
      <c r="V5642">
        <v>0</v>
      </c>
      <c r="W5642">
        <v>0</v>
      </c>
      <c r="X5642">
        <v>35.630158909946367</v>
      </c>
      <c r="Y5642">
        <v>0</v>
      </c>
      <c r="Z5642">
        <v>0</v>
      </c>
      <c r="AA5642">
        <v>0</v>
      </c>
      <c r="AB5642">
        <v>3.9203105766289497</v>
      </c>
      <c r="AC5642">
        <v>0</v>
      </c>
      <c r="AD5642">
        <v>0</v>
      </c>
      <c r="AE5642">
        <v>39.550469486575317</v>
      </c>
    </row>
    <row r="5643" spans="1:31" x14ac:dyDescent="0.25">
      <c r="A5643">
        <v>2372969</v>
      </c>
      <c r="B5643">
        <v>1</v>
      </c>
      <c r="C5643" t="s">
        <v>81</v>
      </c>
      <c r="D5643" t="s">
        <v>118</v>
      </c>
      <c r="E5643" t="s">
        <v>1397</v>
      </c>
      <c r="F5643" t="s">
        <v>16402</v>
      </c>
      <c r="G5643" t="s">
        <v>1495</v>
      </c>
      <c r="H5643" t="s">
        <v>293</v>
      </c>
      <c r="I5643" t="s">
        <v>136</v>
      </c>
      <c r="J5643" t="s">
        <v>137</v>
      </c>
      <c r="K5643" t="s">
        <v>138</v>
      </c>
      <c r="L5643" t="s">
        <v>16403</v>
      </c>
      <c r="M5643" t="s">
        <v>16404</v>
      </c>
      <c r="N5643">
        <v>1.549722222</v>
      </c>
      <c r="O5643">
        <v>0</v>
      </c>
      <c r="P5643">
        <v>96</v>
      </c>
      <c r="Q5643">
        <v>0</v>
      </c>
      <c r="R5643">
        <v>6</v>
      </c>
      <c r="S5643">
        <v>0</v>
      </c>
      <c r="T5643">
        <v>18</v>
      </c>
      <c r="U5643">
        <v>0</v>
      </c>
      <c r="V5643">
        <v>0</v>
      </c>
      <c r="W5643">
        <v>0</v>
      </c>
      <c r="X5643">
        <v>29.488867299895048</v>
      </c>
      <c r="Y5643">
        <v>0</v>
      </c>
      <c r="Z5643">
        <v>5.2622465231908668</v>
      </c>
      <c r="AA5643">
        <v>0</v>
      </c>
      <c r="AB5643">
        <v>15.296998048634665</v>
      </c>
      <c r="AC5643">
        <v>0</v>
      </c>
      <c r="AD5643">
        <v>0</v>
      </c>
      <c r="AE5643">
        <v>50.048111871720579</v>
      </c>
    </row>
    <row r="5644" spans="1:31" x14ac:dyDescent="0.25">
      <c r="A5644">
        <v>2373047</v>
      </c>
      <c r="B5644">
        <v>1</v>
      </c>
      <c r="C5644" t="s">
        <v>81</v>
      </c>
      <c r="D5644" t="s">
        <v>127</v>
      </c>
      <c r="E5644" t="s">
        <v>1397</v>
      </c>
      <c r="F5644" t="s">
        <v>16405</v>
      </c>
      <c r="G5644" t="s">
        <v>1495</v>
      </c>
      <c r="H5644" t="s">
        <v>293</v>
      </c>
      <c r="I5644" t="s">
        <v>136</v>
      </c>
      <c r="J5644" t="s">
        <v>137</v>
      </c>
      <c r="K5644" t="s">
        <v>138</v>
      </c>
      <c r="L5644" t="s">
        <v>16406</v>
      </c>
      <c r="M5644" t="s">
        <v>16407</v>
      </c>
      <c r="N5644">
        <v>2.3680555550000002</v>
      </c>
      <c r="O5644">
        <v>0</v>
      </c>
      <c r="P5644">
        <v>4</v>
      </c>
      <c r="Q5644">
        <v>9</v>
      </c>
      <c r="R5644">
        <v>59</v>
      </c>
      <c r="S5644">
        <v>0</v>
      </c>
      <c r="T5644">
        <v>1</v>
      </c>
      <c r="U5644">
        <v>0</v>
      </c>
      <c r="V5644">
        <v>0</v>
      </c>
      <c r="W5644">
        <v>0</v>
      </c>
      <c r="X5644">
        <v>0</v>
      </c>
      <c r="Y5644">
        <v>18.571303340112028</v>
      </c>
      <c r="Z5644">
        <v>75.262808484622497</v>
      </c>
      <c r="AA5644">
        <v>0</v>
      </c>
      <c r="AB5644">
        <v>1.1490851562666667E-3</v>
      </c>
      <c r="AC5644">
        <v>0</v>
      </c>
      <c r="AD5644">
        <v>0</v>
      </c>
      <c r="AE5644">
        <v>93.835260909890792</v>
      </c>
    </row>
    <row r="5645" spans="1:31" x14ac:dyDescent="0.25">
      <c r="A5645">
        <v>2373068</v>
      </c>
      <c r="B5645">
        <v>1</v>
      </c>
      <c r="C5645" t="s">
        <v>81</v>
      </c>
      <c r="D5645" t="s">
        <v>119</v>
      </c>
      <c r="E5645" t="s">
        <v>1397</v>
      </c>
      <c r="F5645" t="s">
        <v>16408</v>
      </c>
      <c r="G5645" t="s">
        <v>298</v>
      </c>
      <c r="H5645" t="s">
        <v>293</v>
      </c>
      <c r="I5645" t="s">
        <v>136</v>
      </c>
      <c r="J5645" t="s">
        <v>137</v>
      </c>
      <c r="K5645" t="s">
        <v>138</v>
      </c>
      <c r="L5645" t="s">
        <v>16409</v>
      </c>
      <c r="M5645" t="s">
        <v>16410</v>
      </c>
      <c r="N5645">
        <v>0.882222222</v>
      </c>
      <c r="O5645">
        <v>0</v>
      </c>
      <c r="P5645">
        <v>65</v>
      </c>
      <c r="Q5645">
        <v>0</v>
      </c>
      <c r="R5645">
        <v>34</v>
      </c>
      <c r="S5645">
        <v>1</v>
      </c>
      <c r="T5645">
        <v>5</v>
      </c>
      <c r="U5645">
        <v>0</v>
      </c>
      <c r="V5645">
        <v>0</v>
      </c>
      <c r="W5645">
        <v>0</v>
      </c>
      <c r="X5645">
        <v>13.588949750883001</v>
      </c>
      <c r="Y5645">
        <v>0</v>
      </c>
      <c r="Z5645">
        <v>77.740755880855218</v>
      </c>
      <c r="AA5645">
        <v>1.62514723206</v>
      </c>
      <c r="AB5645">
        <v>6.4594454458072006</v>
      </c>
      <c r="AC5645">
        <v>0</v>
      </c>
      <c r="AD5645">
        <v>0</v>
      </c>
      <c r="AE5645">
        <v>99.414298309605428</v>
      </c>
    </row>
    <row r="5646" spans="1:31" x14ac:dyDescent="0.25">
      <c r="A5646">
        <v>2373363</v>
      </c>
      <c r="B5646">
        <v>1</v>
      </c>
      <c r="C5646" t="s">
        <v>81</v>
      </c>
      <c r="D5646" t="s">
        <v>115</v>
      </c>
      <c r="E5646" t="s">
        <v>1368</v>
      </c>
      <c r="F5646" t="s">
        <v>6544</v>
      </c>
      <c r="G5646" t="s">
        <v>298</v>
      </c>
      <c r="H5646" t="s">
        <v>293</v>
      </c>
      <c r="I5646" t="s">
        <v>136</v>
      </c>
      <c r="J5646" t="s">
        <v>137</v>
      </c>
      <c r="K5646" t="s">
        <v>138</v>
      </c>
      <c r="L5646" t="s">
        <v>16411</v>
      </c>
      <c r="M5646" t="s">
        <v>16412</v>
      </c>
      <c r="N5646">
        <v>0.386944444</v>
      </c>
      <c r="O5646">
        <v>0</v>
      </c>
      <c r="P5646">
        <v>859</v>
      </c>
      <c r="Q5646">
        <v>0</v>
      </c>
      <c r="R5646">
        <v>9</v>
      </c>
      <c r="S5646">
        <v>4</v>
      </c>
      <c r="T5646">
        <v>70</v>
      </c>
      <c r="U5646">
        <v>0</v>
      </c>
      <c r="V5646">
        <v>0</v>
      </c>
      <c r="W5646">
        <v>0</v>
      </c>
      <c r="X5646">
        <v>33.90489854344149</v>
      </c>
      <c r="Y5646">
        <v>0</v>
      </c>
      <c r="Z5646">
        <v>0.45503057947847492</v>
      </c>
      <c r="AA5646">
        <v>2.0607392977618999</v>
      </c>
      <c r="AB5646">
        <v>7.8682241815771983</v>
      </c>
      <c r="AC5646">
        <v>0</v>
      </c>
      <c r="AD5646">
        <v>0</v>
      </c>
      <c r="AE5646">
        <v>44.288892602259061</v>
      </c>
    </row>
    <row r="5647" spans="1:31" x14ac:dyDescent="0.25">
      <c r="A5647">
        <v>2373007</v>
      </c>
      <c r="B5647">
        <v>1</v>
      </c>
      <c r="C5647" t="s">
        <v>81</v>
      </c>
      <c r="D5647" t="s">
        <v>120</v>
      </c>
      <c r="E5647" t="s">
        <v>1397</v>
      </c>
      <c r="F5647" t="s">
        <v>16413</v>
      </c>
      <c r="G5647" t="s">
        <v>172</v>
      </c>
      <c r="H5647" t="s">
        <v>293</v>
      </c>
      <c r="I5647" t="s">
        <v>136</v>
      </c>
      <c r="J5647" t="s">
        <v>3</v>
      </c>
      <c r="K5647" t="s">
        <v>138</v>
      </c>
      <c r="L5647" t="s">
        <v>16414</v>
      </c>
      <c r="M5647" t="s">
        <v>16415</v>
      </c>
      <c r="N5647">
        <v>1.233333333</v>
      </c>
      <c r="O5647">
        <v>0</v>
      </c>
      <c r="P5647">
        <v>796</v>
      </c>
      <c r="Q5647">
        <v>0</v>
      </c>
      <c r="R5647">
        <v>33</v>
      </c>
      <c r="S5647">
        <v>1</v>
      </c>
      <c r="T5647">
        <v>174</v>
      </c>
      <c r="U5647">
        <v>1</v>
      </c>
      <c r="V5647">
        <v>0</v>
      </c>
      <c r="W5647">
        <v>0</v>
      </c>
      <c r="X5647">
        <v>199.71646927312136</v>
      </c>
      <c r="Y5647">
        <v>0</v>
      </c>
      <c r="Z5647">
        <v>22.17804448816457</v>
      </c>
      <c r="AA5647">
        <v>2.2085253499765498</v>
      </c>
      <c r="AB5647">
        <v>152.47883115349805</v>
      </c>
      <c r="AC5647">
        <v>188.28549498266358</v>
      </c>
      <c r="AD5647">
        <v>0</v>
      </c>
      <c r="AE5647">
        <v>564.86736524742412</v>
      </c>
    </row>
    <row r="5648" spans="1:31" x14ac:dyDescent="0.25">
      <c r="A5648">
        <v>2373003</v>
      </c>
      <c r="B5648">
        <v>1</v>
      </c>
      <c r="C5648" t="s">
        <v>81</v>
      </c>
      <c r="D5648" t="s">
        <v>113</v>
      </c>
      <c r="E5648" t="s">
        <v>1368</v>
      </c>
      <c r="F5648" t="s">
        <v>16416</v>
      </c>
      <c r="G5648" t="s">
        <v>298</v>
      </c>
      <c r="H5648" t="s">
        <v>293</v>
      </c>
      <c r="I5648" t="s">
        <v>136</v>
      </c>
      <c r="J5648" t="s">
        <v>137</v>
      </c>
      <c r="K5648" t="s">
        <v>138</v>
      </c>
      <c r="L5648" t="s">
        <v>16417</v>
      </c>
      <c r="M5648" t="s">
        <v>16418</v>
      </c>
      <c r="N5648">
        <v>1.2013888880000001</v>
      </c>
      <c r="O5648">
        <v>0</v>
      </c>
      <c r="P5648">
        <v>1029</v>
      </c>
      <c r="Q5648">
        <v>5</v>
      </c>
      <c r="R5648">
        <v>20</v>
      </c>
      <c r="S5648">
        <v>0</v>
      </c>
      <c r="T5648">
        <v>121</v>
      </c>
      <c r="U5648">
        <v>0</v>
      </c>
      <c r="V5648">
        <v>0</v>
      </c>
      <c r="W5648">
        <v>0</v>
      </c>
      <c r="X5648">
        <v>260.85140953261879</v>
      </c>
      <c r="Y5648">
        <v>16.600721252804004</v>
      </c>
      <c r="Z5648">
        <v>82.472890220559421</v>
      </c>
      <c r="AA5648">
        <v>0</v>
      </c>
      <c r="AB5648">
        <v>90.512654328499139</v>
      </c>
      <c r="AC5648">
        <v>0</v>
      </c>
      <c r="AD5648">
        <v>0</v>
      </c>
      <c r="AE5648">
        <v>450.43767533448136</v>
      </c>
    </row>
    <row r="5649" spans="1:31" x14ac:dyDescent="0.25">
      <c r="A5649">
        <v>2372961</v>
      </c>
      <c r="B5649">
        <v>1</v>
      </c>
      <c r="C5649" t="s">
        <v>81</v>
      </c>
      <c r="D5649" t="s">
        <v>113</v>
      </c>
      <c r="E5649" t="s">
        <v>290</v>
      </c>
      <c r="F5649" t="s">
        <v>16419</v>
      </c>
      <c r="G5649" t="s">
        <v>298</v>
      </c>
      <c r="H5649" t="s">
        <v>293</v>
      </c>
      <c r="I5649" t="s">
        <v>136</v>
      </c>
      <c r="J5649" t="s">
        <v>137</v>
      </c>
      <c r="K5649" t="s">
        <v>138</v>
      </c>
      <c r="L5649" t="s">
        <v>16420</v>
      </c>
      <c r="M5649" t="s">
        <v>16421</v>
      </c>
      <c r="N5649">
        <v>2.6477777769999999</v>
      </c>
      <c r="O5649">
        <v>0</v>
      </c>
      <c r="P5649">
        <v>136</v>
      </c>
      <c r="Q5649">
        <v>10</v>
      </c>
      <c r="R5649">
        <v>29</v>
      </c>
      <c r="S5649">
        <v>1</v>
      </c>
      <c r="T5649">
        <v>13</v>
      </c>
      <c r="U5649">
        <v>1</v>
      </c>
      <c r="V5649">
        <v>0</v>
      </c>
      <c r="W5649">
        <v>0</v>
      </c>
      <c r="X5649">
        <v>67.774194244371131</v>
      </c>
      <c r="Y5649">
        <v>193.50758031274702</v>
      </c>
      <c r="Z5649">
        <v>94.097603792508508</v>
      </c>
      <c r="AA5649">
        <v>51.103149579097</v>
      </c>
      <c r="AB5649">
        <v>39.472623607141799</v>
      </c>
      <c r="AC5649">
        <v>370.05687990699909</v>
      </c>
      <c r="AD5649">
        <v>0</v>
      </c>
      <c r="AE5649">
        <v>816.01203144286455</v>
      </c>
    </row>
    <row r="5650" spans="1:31" x14ac:dyDescent="0.25">
      <c r="A5650">
        <v>2373137</v>
      </c>
      <c r="B5650">
        <v>1</v>
      </c>
      <c r="C5650" t="s">
        <v>81</v>
      </c>
      <c r="D5650" t="s">
        <v>126</v>
      </c>
      <c r="E5650" t="s">
        <v>1368</v>
      </c>
      <c r="F5650" t="s">
        <v>6550</v>
      </c>
      <c r="G5650" t="s">
        <v>298</v>
      </c>
      <c r="H5650" t="s">
        <v>293</v>
      </c>
      <c r="I5650" t="s">
        <v>136</v>
      </c>
      <c r="J5650" t="s">
        <v>137</v>
      </c>
      <c r="K5650" t="s">
        <v>138</v>
      </c>
      <c r="L5650" t="s">
        <v>16422</v>
      </c>
      <c r="M5650" t="s">
        <v>16423</v>
      </c>
      <c r="N5650">
        <v>0.63055555500000005</v>
      </c>
      <c r="O5650">
        <v>0</v>
      </c>
      <c r="P5650">
        <v>639</v>
      </c>
      <c r="Q5650">
        <v>20</v>
      </c>
      <c r="R5650">
        <v>195</v>
      </c>
      <c r="S5650">
        <v>7</v>
      </c>
      <c r="T5650">
        <v>51</v>
      </c>
      <c r="U5650">
        <v>0</v>
      </c>
      <c r="V5650">
        <v>3</v>
      </c>
      <c r="W5650">
        <v>0</v>
      </c>
      <c r="X5650">
        <v>42.034731987488492</v>
      </c>
      <c r="Y5650">
        <v>136.49887708034143</v>
      </c>
      <c r="Z5650">
        <v>79.825223574887971</v>
      </c>
      <c r="AA5650">
        <v>25.23489356140292</v>
      </c>
      <c r="AB5650">
        <v>19.905237766627732</v>
      </c>
      <c r="AC5650">
        <v>0</v>
      </c>
      <c r="AD5650">
        <v>316.25136108582853</v>
      </c>
      <c r="AE5650">
        <v>619.75032505657714</v>
      </c>
    </row>
    <row r="5651" spans="1:31" x14ac:dyDescent="0.25">
      <c r="A5651">
        <v>2373129</v>
      </c>
      <c r="B5651">
        <v>1</v>
      </c>
      <c r="C5651" t="s">
        <v>81</v>
      </c>
      <c r="D5651" t="s">
        <v>116</v>
      </c>
      <c r="E5651" t="s">
        <v>1397</v>
      </c>
      <c r="F5651" t="s">
        <v>16424</v>
      </c>
      <c r="G5651" t="s">
        <v>1495</v>
      </c>
      <c r="H5651" t="s">
        <v>293</v>
      </c>
      <c r="I5651" t="s">
        <v>136</v>
      </c>
      <c r="J5651" t="s">
        <v>137</v>
      </c>
      <c r="K5651" t="s">
        <v>138</v>
      </c>
      <c r="L5651" t="s">
        <v>16425</v>
      </c>
      <c r="M5651" t="s">
        <v>16426</v>
      </c>
      <c r="N5651">
        <v>0.77583333300000001</v>
      </c>
      <c r="O5651">
        <v>0</v>
      </c>
      <c r="P5651">
        <v>130</v>
      </c>
      <c r="Q5651">
        <v>0</v>
      </c>
      <c r="R5651">
        <v>0</v>
      </c>
      <c r="S5651">
        <v>0</v>
      </c>
      <c r="T5651">
        <v>2</v>
      </c>
      <c r="U5651">
        <v>0</v>
      </c>
      <c r="V5651">
        <v>0</v>
      </c>
      <c r="W5651">
        <v>0</v>
      </c>
      <c r="X5651">
        <v>8.8677278787384015</v>
      </c>
      <c r="Y5651">
        <v>0</v>
      </c>
      <c r="Z5651">
        <v>0</v>
      </c>
      <c r="AA5651">
        <v>0</v>
      </c>
      <c r="AB5651">
        <v>3.1568590818765001</v>
      </c>
      <c r="AC5651">
        <v>0</v>
      </c>
      <c r="AD5651">
        <v>0</v>
      </c>
      <c r="AE5651">
        <v>12.024586960614901</v>
      </c>
    </row>
    <row r="5652" spans="1:31" x14ac:dyDescent="0.25">
      <c r="A5652">
        <v>2373329</v>
      </c>
      <c r="B5652">
        <v>1</v>
      </c>
      <c r="C5652" t="s">
        <v>81</v>
      </c>
      <c r="D5652" t="s">
        <v>117</v>
      </c>
      <c r="E5652" t="s">
        <v>290</v>
      </c>
      <c r="F5652" t="s">
        <v>6356</v>
      </c>
      <c r="G5652" t="s">
        <v>298</v>
      </c>
      <c r="H5652" t="s">
        <v>293</v>
      </c>
      <c r="I5652" t="s">
        <v>136</v>
      </c>
      <c r="J5652" t="s">
        <v>137</v>
      </c>
      <c r="K5652" t="s">
        <v>138</v>
      </c>
      <c r="L5652" t="s">
        <v>16427</v>
      </c>
      <c r="M5652" t="s">
        <v>16428</v>
      </c>
      <c r="N5652">
        <v>5.7222222000000003E-2</v>
      </c>
      <c r="O5652">
        <v>2</v>
      </c>
      <c r="P5652">
        <v>540</v>
      </c>
      <c r="Q5652">
        <v>12</v>
      </c>
      <c r="R5652">
        <v>41</v>
      </c>
      <c r="S5652">
        <v>13</v>
      </c>
      <c r="T5652">
        <v>23</v>
      </c>
      <c r="U5652">
        <v>1</v>
      </c>
      <c r="V5652">
        <v>0</v>
      </c>
      <c r="W5652">
        <v>8.8730033490833332E-2</v>
      </c>
      <c r="X5652">
        <v>4.4703123262002347</v>
      </c>
      <c r="Y5652">
        <v>0.97159369143665009</v>
      </c>
      <c r="Z5652">
        <v>1.5613394921465835</v>
      </c>
      <c r="AA5652">
        <v>1.3786098927379169</v>
      </c>
      <c r="AB5652">
        <v>1.0035654747874501</v>
      </c>
      <c r="AC5652">
        <v>7.0657996057285901</v>
      </c>
      <c r="AD5652">
        <v>0</v>
      </c>
      <c r="AE5652">
        <v>16.539950516528258</v>
      </c>
    </row>
    <row r="5653" spans="1:31" x14ac:dyDescent="0.25">
      <c r="A5653">
        <v>2373356</v>
      </c>
      <c r="B5653">
        <v>1</v>
      </c>
      <c r="C5653" t="s">
        <v>81</v>
      </c>
      <c r="D5653" t="s">
        <v>119</v>
      </c>
      <c r="E5653" t="s">
        <v>290</v>
      </c>
      <c r="F5653" t="s">
        <v>5532</v>
      </c>
      <c r="G5653" t="s">
        <v>298</v>
      </c>
      <c r="H5653" t="s">
        <v>293</v>
      </c>
      <c r="I5653" t="s">
        <v>136</v>
      </c>
      <c r="J5653" t="s">
        <v>137</v>
      </c>
      <c r="K5653" t="s">
        <v>138</v>
      </c>
      <c r="L5653" t="s">
        <v>16429</v>
      </c>
      <c r="M5653" t="s">
        <v>16430</v>
      </c>
      <c r="N5653">
        <v>0.29222222199999998</v>
      </c>
      <c r="O5653">
        <v>0</v>
      </c>
      <c r="P5653">
        <v>1008</v>
      </c>
      <c r="Q5653">
        <v>18</v>
      </c>
      <c r="R5653">
        <v>242</v>
      </c>
      <c r="S5653">
        <v>3</v>
      </c>
      <c r="T5653">
        <v>64</v>
      </c>
      <c r="U5653">
        <v>0</v>
      </c>
      <c r="V5653">
        <v>0</v>
      </c>
      <c r="W5653">
        <v>0</v>
      </c>
      <c r="X5653">
        <v>60.110447690632746</v>
      </c>
      <c r="Y5653">
        <v>18.631764458547</v>
      </c>
      <c r="Z5653">
        <v>199.22841280358276</v>
      </c>
      <c r="AA5653">
        <v>1.4357553436115997</v>
      </c>
      <c r="AB5653">
        <v>10.369348618236463</v>
      </c>
      <c r="AC5653">
        <v>0</v>
      </c>
      <c r="AD5653">
        <v>0</v>
      </c>
      <c r="AE5653">
        <v>289.77572891461057</v>
      </c>
    </row>
    <row r="5654" spans="1:31" x14ac:dyDescent="0.25">
      <c r="A5654">
        <v>2373389</v>
      </c>
      <c r="B5654">
        <v>1</v>
      </c>
      <c r="C5654" t="s">
        <v>81</v>
      </c>
      <c r="D5654" t="s">
        <v>115</v>
      </c>
      <c r="E5654" t="s">
        <v>1397</v>
      </c>
      <c r="F5654" t="s">
        <v>16431</v>
      </c>
      <c r="G5654" t="s">
        <v>1495</v>
      </c>
      <c r="H5654" t="s">
        <v>293</v>
      </c>
      <c r="I5654" t="s">
        <v>136</v>
      </c>
      <c r="J5654" t="s">
        <v>137</v>
      </c>
      <c r="K5654" t="s">
        <v>138</v>
      </c>
      <c r="L5654" t="s">
        <v>16432</v>
      </c>
      <c r="M5654" t="s">
        <v>16433</v>
      </c>
      <c r="N5654">
        <v>1.4597222219999999</v>
      </c>
      <c r="O5654">
        <v>0</v>
      </c>
      <c r="P5654">
        <v>65</v>
      </c>
      <c r="Q5654">
        <v>0</v>
      </c>
      <c r="R5654">
        <v>0</v>
      </c>
      <c r="S5654">
        <v>0</v>
      </c>
      <c r="T5654">
        <v>10</v>
      </c>
      <c r="U5654">
        <v>0</v>
      </c>
      <c r="V5654">
        <v>0</v>
      </c>
      <c r="W5654">
        <v>0</v>
      </c>
      <c r="X5654">
        <v>9.1637465414634978</v>
      </c>
      <c r="Y5654">
        <v>0</v>
      </c>
      <c r="Z5654">
        <v>0</v>
      </c>
      <c r="AA5654">
        <v>0</v>
      </c>
      <c r="AB5654">
        <v>1.8324923797180002</v>
      </c>
      <c r="AC5654">
        <v>0</v>
      </c>
      <c r="AD5654">
        <v>0</v>
      </c>
      <c r="AE5654">
        <v>10.996238921181497</v>
      </c>
    </row>
    <row r="5655" spans="1:31" x14ac:dyDescent="0.25">
      <c r="A5655">
        <v>2373445</v>
      </c>
      <c r="B5655">
        <v>1</v>
      </c>
      <c r="C5655" t="s">
        <v>81</v>
      </c>
      <c r="D5655" t="s">
        <v>128</v>
      </c>
      <c r="E5655" t="s">
        <v>290</v>
      </c>
      <c r="F5655" t="s">
        <v>5832</v>
      </c>
      <c r="G5655" t="s">
        <v>298</v>
      </c>
      <c r="H5655" t="s">
        <v>293</v>
      </c>
      <c r="I5655" t="s">
        <v>136</v>
      </c>
      <c r="J5655" t="s">
        <v>137</v>
      </c>
      <c r="K5655" t="s">
        <v>138</v>
      </c>
      <c r="L5655" t="s">
        <v>16434</v>
      </c>
      <c r="M5655" t="s">
        <v>16435</v>
      </c>
      <c r="N5655">
        <v>0.60388888799999996</v>
      </c>
      <c r="O5655">
        <v>0</v>
      </c>
      <c r="P5655">
        <v>8</v>
      </c>
      <c r="Q5655">
        <v>0</v>
      </c>
      <c r="R5655">
        <v>0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1.5082060282962</v>
      </c>
      <c r="Y5655">
        <v>0</v>
      </c>
      <c r="Z5655">
        <v>0</v>
      </c>
      <c r="AA5655">
        <v>0</v>
      </c>
      <c r="AB5655">
        <v>0</v>
      </c>
      <c r="AC5655">
        <v>39.985221595935002</v>
      </c>
      <c r="AD5655">
        <v>0</v>
      </c>
      <c r="AE5655">
        <v>41.493427624231202</v>
      </c>
    </row>
    <row r="5656" spans="1:31" x14ac:dyDescent="0.25">
      <c r="A5656">
        <v>2382569</v>
      </c>
      <c r="B5656">
        <v>1</v>
      </c>
      <c r="C5656" t="s">
        <v>81</v>
      </c>
      <c r="D5656" t="s">
        <v>117</v>
      </c>
      <c r="E5656" t="s">
        <v>1397</v>
      </c>
      <c r="F5656" t="s">
        <v>16436</v>
      </c>
      <c r="G5656" t="s">
        <v>3000</v>
      </c>
      <c r="H5656" t="s">
        <v>293</v>
      </c>
      <c r="I5656" t="s">
        <v>136</v>
      </c>
      <c r="J5656" t="s">
        <v>137</v>
      </c>
      <c r="K5656" t="s">
        <v>138</v>
      </c>
      <c r="L5656" t="s">
        <v>16437</v>
      </c>
      <c r="M5656" t="s">
        <v>16438</v>
      </c>
      <c r="N5656">
        <v>0.91583333300000003</v>
      </c>
      <c r="O5656">
        <v>0</v>
      </c>
      <c r="P5656">
        <v>4</v>
      </c>
      <c r="Q5656">
        <v>1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0.75728520726762505</v>
      </c>
      <c r="Y5656">
        <v>1.3148654122989001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2.0721506195665249</v>
      </c>
    </row>
    <row r="5657" spans="1:31" x14ac:dyDescent="0.25">
      <c r="A5657">
        <v>2383240</v>
      </c>
      <c r="B5657">
        <v>1</v>
      </c>
      <c r="C5657" t="s">
        <v>81</v>
      </c>
      <c r="D5657" t="s">
        <v>123</v>
      </c>
      <c r="E5657" t="s">
        <v>1397</v>
      </c>
      <c r="F5657" t="s">
        <v>5499</v>
      </c>
      <c r="G5657" t="s">
        <v>298</v>
      </c>
      <c r="H5657" t="s">
        <v>293</v>
      </c>
      <c r="I5657" t="s">
        <v>136</v>
      </c>
      <c r="J5657" t="s">
        <v>137</v>
      </c>
      <c r="K5657" t="s">
        <v>138</v>
      </c>
      <c r="L5657" t="s">
        <v>16439</v>
      </c>
      <c r="M5657" t="s">
        <v>16440</v>
      </c>
      <c r="N5657">
        <v>1.9316666659999999</v>
      </c>
      <c r="O5657">
        <v>2</v>
      </c>
      <c r="P5657">
        <v>0</v>
      </c>
      <c r="Q5657">
        <v>99</v>
      </c>
      <c r="R5657">
        <v>0</v>
      </c>
      <c r="S5657">
        <v>7</v>
      </c>
      <c r="T5657">
        <v>0</v>
      </c>
      <c r="U5657">
        <v>0</v>
      </c>
      <c r="V5657">
        <v>0</v>
      </c>
      <c r="W5657">
        <v>0.44201723078630006</v>
      </c>
      <c r="X5657">
        <v>0</v>
      </c>
      <c r="Y5657">
        <v>283.16434333055975</v>
      </c>
      <c r="Z5657">
        <v>0</v>
      </c>
      <c r="AA5657">
        <v>17.576803901947066</v>
      </c>
      <c r="AB5657">
        <v>0</v>
      </c>
      <c r="AC5657">
        <v>0</v>
      </c>
      <c r="AD5657">
        <v>0</v>
      </c>
      <c r="AE5657">
        <v>301.18316446329311</v>
      </c>
    </row>
    <row r="5658" spans="1:31" x14ac:dyDescent="0.25">
      <c r="A5658">
        <v>2383429</v>
      </c>
      <c r="B5658">
        <v>1</v>
      </c>
      <c r="C5658" t="s">
        <v>81</v>
      </c>
      <c r="D5658" t="s">
        <v>123</v>
      </c>
      <c r="E5658" t="s">
        <v>1397</v>
      </c>
      <c r="F5658" t="s">
        <v>5499</v>
      </c>
      <c r="G5658" t="s">
        <v>298</v>
      </c>
      <c r="H5658" t="s">
        <v>293</v>
      </c>
      <c r="I5658" t="s">
        <v>136</v>
      </c>
      <c r="J5658" t="s">
        <v>137</v>
      </c>
      <c r="K5658" t="s">
        <v>138</v>
      </c>
      <c r="L5658" t="s">
        <v>16441</v>
      </c>
      <c r="M5658" t="s">
        <v>16442</v>
      </c>
      <c r="N5658">
        <v>1.9497222219999999</v>
      </c>
      <c r="O5658">
        <v>2</v>
      </c>
      <c r="P5658">
        <v>0</v>
      </c>
      <c r="Q5658">
        <v>99</v>
      </c>
      <c r="R5658">
        <v>0</v>
      </c>
      <c r="S5658">
        <v>7</v>
      </c>
      <c r="T5658">
        <v>0</v>
      </c>
      <c r="U5658">
        <v>0</v>
      </c>
      <c r="V5658">
        <v>0</v>
      </c>
      <c r="W5658">
        <v>0.47753766335195003</v>
      </c>
      <c r="X5658">
        <v>0</v>
      </c>
      <c r="Y5658">
        <v>323.74656539152954</v>
      </c>
      <c r="Z5658">
        <v>0</v>
      </c>
      <c r="AA5658">
        <v>20.953047227756958</v>
      </c>
      <c r="AB5658">
        <v>0</v>
      </c>
      <c r="AC5658">
        <v>0</v>
      </c>
      <c r="AD5658">
        <v>0</v>
      </c>
      <c r="AE5658">
        <v>345.17715028263842</v>
      </c>
    </row>
    <row r="5659" spans="1:31" x14ac:dyDescent="0.25">
      <c r="A5659">
        <v>2374011</v>
      </c>
      <c r="B5659">
        <v>1</v>
      </c>
      <c r="C5659" t="s">
        <v>80</v>
      </c>
      <c r="D5659" t="s">
        <v>95</v>
      </c>
      <c r="E5659" t="s">
        <v>1490</v>
      </c>
      <c r="F5659" t="s">
        <v>16443</v>
      </c>
      <c r="G5659" t="s">
        <v>298</v>
      </c>
      <c r="H5659" t="s">
        <v>293</v>
      </c>
      <c r="I5659" t="s">
        <v>136</v>
      </c>
      <c r="J5659" t="s">
        <v>137</v>
      </c>
      <c r="K5659" t="s">
        <v>138</v>
      </c>
      <c r="L5659" t="s">
        <v>16444</v>
      </c>
      <c r="M5659" t="s">
        <v>16445</v>
      </c>
      <c r="N5659">
        <v>0.37916666599999999</v>
      </c>
      <c r="O5659">
        <v>5</v>
      </c>
      <c r="P5659">
        <v>7975</v>
      </c>
      <c r="Q5659">
        <v>2</v>
      </c>
      <c r="R5659">
        <v>3</v>
      </c>
      <c r="S5659">
        <v>35</v>
      </c>
      <c r="T5659">
        <v>981</v>
      </c>
      <c r="U5659">
        <v>0</v>
      </c>
      <c r="V5659">
        <v>0</v>
      </c>
      <c r="W5659">
        <v>5.6851252964415</v>
      </c>
      <c r="X5659">
        <v>740.85867311242123</v>
      </c>
      <c r="Y5659">
        <v>5.1794312446012505</v>
      </c>
      <c r="Z5659">
        <v>0.17943664666200002</v>
      </c>
      <c r="AA5659">
        <v>500.73498266263067</v>
      </c>
      <c r="AB5659">
        <v>463.47291797829774</v>
      </c>
      <c r="AC5659">
        <v>0</v>
      </c>
      <c r="AD5659">
        <v>0</v>
      </c>
      <c r="AE5659">
        <v>1716.1105669410545</v>
      </c>
    </row>
    <row r="5660" spans="1:31" x14ac:dyDescent="0.25">
      <c r="A5660">
        <v>2374045</v>
      </c>
      <c r="B5660">
        <v>1</v>
      </c>
      <c r="C5660" t="s">
        <v>81</v>
      </c>
      <c r="D5660" t="s">
        <v>122</v>
      </c>
      <c r="E5660" t="s">
        <v>1368</v>
      </c>
      <c r="F5660" t="s">
        <v>16446</v>
      </c>
      <c r="G5660" t="s">
        <v>1376</v>
      </c>
      <c r="H5660" t="s">
        <v>293</v>
      </c>
      <c r="I5660" t="s">
        <v>136</v>
      </c>
      <c r="J5660" t="s">
        <v>137</v>
      </c>
      <c r="K5660" t="s">
        <v>138</v>
      </c>
      <c r="L5660" t="s">
        <v>16447</v>
      </c>
      <c r="M5660" t="s">
        <v>16448</v>
      </c>
      <c r="N5660">
        <v>1.654722222</v>
      </c>
      <c r="O5660">
        <v>0</v>
      </c>
      <c r="P5660">
        <v>134</v>
      </c>
      <c r="Q5660">
        <v>0</v>
      </c>
      <c r="R5660">
        <v>0</v>
      </c>
      <c r="S5660">
        <v>2</v>
      </c>
      <c r="T5660">
        <v>15</v>
      </c>
      <c r="U5660">
        <v>0</v>
      </c>
      <c r="V5660">
        <v>0</v>
      </c>
      <c r="W5660">
        <v>0</v>
      </c>
      <c r="X5660">
        <v>26.030858038487541</v>
      </c>
      <c r="Y5660">
        <v>0</v>
      </c>
      <c r="Z5660">
        <v>0</v>
      </c>
      <c r="AA5660">
        <v>4.5557625054974995</v>
      </c>
      <c r="AB5660">
        <v>13.584545354094328</v>
      </c>
      <c r="AC5660">
        <v>0</v>
      </c>
      <c r="AD5660">
        <v>0</v>
      </c>
      <c r="AE5660">
        <v>44.171165898079366</v>
      </c>
    </row>
    <row r="5661" spans="1:31" x14ac:dyDescent="0.25">
      <c r="A5661">
        <v>2375081</v>
      </c>
      <c r="B5661">
        <v>1</v>
      </c>
      <c r="C5661" t="s">
        <v>81</v>
      </c>
      <c r="D5661" t="s">
        <v>128</v>
      </c>
      <c r="E5661" t="s">
        <v>1368</v>
      </c>
      <c r="F5661" t="s">
        <v>16449</v>
      </c>
      <c r="G5661" t="s">
        <v>298</v>
      </c>
      <c r="H5661" t="s">
        <v>293</v>
      </c>
      <c r="I5661" t="s">
        <v>136</v>
      </c>
      <c r="J5661" t="s">
        <v>137</v>
      </c>
      <c r="K5661" t="s">
        <v>138</v>
      </c>
      <c r="L5661" t="s">
        <v>16450</v>
      </c>
      <c r="M5661" t="s">
        <v>16451</v>
      </c>
      <c r="N5661">
        <v>0.343888888</v>
      </c>
      <c r="O5661">
        <v>0</v>
      </c>
      <c r="P5661">
        <v>493</v>
      </c>
      <c r="Q5661">
        <v>0</v>
      </c>
      <c r="R5661">
        <v>0</v>
      </c>
      <c r="S5661">
        <v>0</v>
      </c>
      <c r="T5661">
        <v>55</v>
      </c>
      <c r="U5661">
        <v>2</v>
      </c>
      <c r="V5661">
        <v>4</v>
      </c>
      <c r="W5661">
        <v>0</v>
      </c>
      <c r="X5661">
        <v>46.060253656275911</v>
      </c>
      <c r="Y5661">
        <v>0</v>
      </c>
      <c r="Z5661">
        <v>0</v>
      </c>
      <c r="AA5661">
        <v>0</v>
      </c>
      <c r="AB5661">
        <v>17.292748465157292</v>
      </c>
      <c r="AC5661">
        <v>9.6001685799853327</v>
      </c>
      <c r="AD5661">
        <v>2.8817154593914505</v>
      </c>
      <c r="AE5661">
        <v>75.834886160809987</v>
      </c>
    </row>
    <row r="5662" spans="1:31" x14ac:dyDescent="0.25">
      <c r="A5662">
        <v>2376602</v>
      </c>
      <c r="B5662">
        <v>1</v>
      </c>
      <c r="C5662" t="s">
        <v>81</v>
      </c>
      <c r="D5662" t="s">
        <v>127</v>
      </c>
      <c r="E5662" t="s">
        <v>1368</v>
      </c>
      <c r="F5662" t="s">
        <v>16452</v>
      </c>
      <c r="G5662" t="s">
        <v>298</v>
      </c>
      <c r="H5662" t="s">
        <v>293</v>
      </c>
      <c r="I5662" t="s">
        <v>136</v>
      </c>
      <c r="J5662" t="s">
        <v>137</v>
      </c>
      <c r="K5662" t="s">
        <v>138</v>
      </c>
      <c r="L5662" t="s">
        <v>16453</v>
      </c>
      <c r="M5662" t="s">
        <v>16454</v>
      </c>
      <c r="N5662">
        <v>2.2705555550000001</v>
      </c>
      <c r="O5662">
        <v>0</v>
      </c>
      <c r="P5662">
        <v>101</v>
      </c>
      <c r="Q5662">
        <v>0</v>
      </c>
      <c r="R5662">
        <v>15</v>
      </c>
      <c r="S5662">
        <v>0</v>
      </c>
      <c r="T5662">
        <v>21</v>
      </c>
      <c r="U5662">
        <v>0</v>
      </c>
      <c r="V5662">
        <v>0</v>
      </c>
      <c r="W5662">
        <v>0</v>
      </c>
      <c r="X5662">
        <v>63.022232425948907</v>
      </c>
      <c r="Y5662">
        <v>0</v>
      </c>
      <c r="Z5662">
        <v>61.126284928682004</v>
      </c>
      <c r="AA5662">
        <v>0</v>
      </c>
      <c r="AB5662">
        <v>20.837514532340801</v>
      </c>
      <c r="AC5662">
        <v>0</v>
      </c>
      <c r="AD5662">
        <v>0</v>
      </c>
      <c r="AE5662">
        <v>144.98603188697172</v>
      </c>
    </row>
    <row r="5663" spans="1:31" x14ac:dyDescent="0.25">
      <c r="A5663">
        <v>2378465</v>
      </c>
      <c r="B5663">
        <v>1</v>
      </c>
      <c r="C5663" t="s">
        <v>81</v>
      </c>
      <c r="D5663" t="s">
        <v>117</v>
      </c>
      <c r="E5663" t="s">
        <v>1397</v>
      </c>
      <c r="F5663" t="s">
        <v>16455</v>
      </c>
      <c r="G5663" t="s">
        <v>1495</v>
      </c>
      <c r="H5663" t="s">
        <v>293</v>
      </c>
      <c r="I5663" t="s">
        <v>136</v>
      </c>
      <c r="J5663" t="s">
        <v>137</v>
      </c>
      <c r="K5663" t="s">
        <v>138</v>
      </c>
      <c r="L5663" t="s">
        <v>16456</v>
      </c>
      <c r="M5663" t="s">
        <v>16457</v>
      </c>
      <c r="N5663">
        <v>3.7977777769999999</v>
      </c>
      <c r="O5663">
        <v>0</v>
      </c>
      <c r="P5663">
        <v>94</v>
      </c>
      <c r="Q5663">
        <v>17</v>
      </c>
      <c r="R5663">
        <v>14</v>
      </c>
      <c r="S5663">
        <v>2</v>
      </c>
      <c r="T5663">
        <v>9</v>
      </c>
      <c r="U5663">
        <v>0</v>
      </c>
      <c r="V5663">
        <v>0</v>
      </c>
      <c r="W5663">
        <v>0</v>
      </c>
      <c r="X5663">
        <v>62.541867399517422</v>
      </c>
      <c r="Y5663">
        <v>139.84804506419087</v>
      </c>
      <c r="Z5663">
        <v>1.7215769258689333</v>
      </c>
      <c r="AA5663">
        <v>12.746785402236599</v>
      </c>
      <c r="AB5663">
        <v>33.248120629948176</v>
      </c>
      <c r="AC5663">
        <v>0</v>
      </c>
      <c r="AD5663">
        <v>0</v>
      </c>
      <c r="AE5663">
        <v>250.10639542176202</v>
      </c>
    </row>
    <row r="5664" spans="1:31" x14ac:dyDescent="0.25">
      <c r="A5664">
        <v>2378987</v>
      </c>
      <c r="B5664">
        <v>1</v>
      </c>
      <c r="C5664" t="s">
        <v>81</v>
      </c>
      <c r="D5664" t="s">
        <v>118</v>
      </c>
      <c r="E5664" t="s">
        <v>290</v>
      </c>
      <c r="F5664" t="s">
        <v>16458</v>
      </c>
      <c r="G5664" t="s">
        <v>298</v>
      </c>
      <c r="H5664" t="s">
        <v>293</v>
      </c>
      <c r="I5664" t="s">
        <v>136</v>
      </c>
      <c r="J5664" t="s">
        <v>137</v>
      </c>
      <c r="K5664" t="s">
        <v>138</v>
      </c>
      <c r="L5664" t="s">
        <v>16459</v>
      </c>
      <c r="M5664" t="s">
        <v>16460</v>
      </c>
      <c r="N5664">
        <v>0.95027777700000005</v>
      </c>
      <c r="O5664">
        <v>0</v>
      </c>
      <c r="P5664">
        <v>823</v>
      </c>
      <c r="Q5664">
        <v>1</v>
      </c>
      <c r="R5664">
        <v>34</v>
      </c>
      <c r="S5664">
        <v>1</v>
      </c>
      <c r="T5664">
        <v>76</v>
      </c>
      <c r="U5664">
        <v>2</v>
      </c>
      <c r="V5664">
        <v>0</v>
      </c>
      <c r="W5664">
        <v>0</v>
      </c>
      <c r="X5664">
        <v>148.81328990128736</v>
      </c>
      <c r="Y5664">
        <v>1.8014542932425779</v>
      </c>
      <c r="Z5664">
        <v>61.187378736173798</v>
      </c>
      <c r="AA5664">
        <v>1.4003542568502998</v>
      </c>
      <c r="AB5664">
        <v>78.861090383417363</v>
      </c>
      <c r="AC5664">
        <v>206.34591347671835</v>
      </c>
      <c r="AD5664">
        <v>0</v>
      </c>
      <c r="AE5664">
        <v>498.40948104768978</v>
      </c>
    </row>
    <row r="5665" spans="1:31" x14ac:dyDescent="0.25">
      <c r="A5665">
        <v>2385360</v>
      </c>
      <c r="B5665">
        <v>1</v>
      </c>
      <c r="C5665" t="s">
        <v>81</v>
      </c>
      <c r="D5665" t="s">
        <v>115</v>
      </c>
      <c r="E5665" t="s">
        <v>1397</v>
      </c>
      <c r="F5665" t="s">
        <v>16461</v>
      </c>
      <c r="G5665" t="s">
        <v>2991</v>
      </c>
      <c r="H5665" t="s">
        <v>293</v>
      </c>
      <c r="I5665" t="s">
        <v>136</v>
      </c>
      <c r="J5665" t="s">
        <v>3</v>
      </c>
      <c r="K5665" t="s">
        <v>138</v>
      </c>
      <c r="L5665" t="s">
        <v>16462</v>
      </c>
      <c r="M5665" t="s">
        <v>16463</v>
      </c>
      <c r="N5665">
        <v>1.521111111</v>
      </c>
      <c r="O5665">
        <v>0</v>
      </c>
      <c r="P5665">
        <v>50</v>
      </c>
      <c r="Q5665">
        <v>0</v>
      </c>
      <c r="R5665">
        <v>2</v>
      </c>
      <c r="S5665">
        <v>0</v>
      </c>
      <c r="T5665">
        <v>6</v>
      </c>
      <c r="U5665">
        <v>0</v>
      </c>
      <c r="V5665">
        <v>0</v>
      </c>
      <c r="W5665">
        <v>0</v>
      </c>
      <c r="X5665">
        <v>7.846500986832833</v>
      </c>
      <c r="Y5665">
        <v>0</v>
      </c>
      <c r="Z5665">
        <v>0</v>
      </c>
      <c r="AA5665">
        <v>0</v>
      </c>
      <c r="AB5665">
        <v>4.5042484273512002</v>
      </c>
      <c r="AC5665">
        <v>0</v>
      </c>
      <c r="AD5665">
        <v>0</v>
      </c>
      <c r="AE5665">
        <v>12.350749414184033</v>
      </c>
    </row>
    <row r="5666" spans="1:31" x14ac:dyDescent="0.25">
      <c r="A5666">
        <v>2386480</v>
      </c>
      <c r="B5666">
        <v>1</v>
      </c>
      <c r="C5666" t="s">
        <v>81</v>
      </c>
      <c r="D5666" t="s">
        <v>118</v>
      </c>
      <c r="E5666" t="s">
        <v>290</v>
      </c>
      <c r="F5666" t="s">
        <v>16458</v>
      </c>
      <c r="G5666" t="s">
        <v>298</v>
      </c>
      <c r="H5666" t="s">
        <v>293</v>
      </c>
      <c r="I5666" t="s">
        <v>136</v>
      </c>
      <c r="J5666" t="s">
        <v>137</v>
      </c>
      <c r="K5666" t="s">
        <v>138</v>
      </c>
      <c r="L5666" t="s">
        <v>16464</v>
      </c>
      <c r="M5666" t="s">
        <v>16465</v>
      </c>
      <c r="N5666">
        <v>0.40444444400000001</v>
      </c>
      <c r="O5666">
        <v>0</v>
      </c>
      <c r="P5666">
        <v>822</v>
      </c>
      <c r="Q5666">
        <v>1</v>
      </c>
      <c r="R5666">
        <v>34</v>
      </c>
      <c r="S5666">
        <v>1</v>
      </c>
      <c r="T5666">
        <v>76</v>
      </c>
      <c r="U5666">
        <v>2</v>
      </c>
      <c r="V5666">
        <v>0</v>
      </c>
      <c r="W5666">
        <v>0</v>
      </c>
      <c r="X5666">
        <v>61.130440486178095</v>
      </c>
      <c r="Y5666">
        <v>0.75242510603060009</v>
      </c>
      <c r="Z5666">
        <v>26.071172379605542</v>
      </c>
      <c r="AA5666">
        <v>0.58685799487126666</v>
      </c>
      <c r="AB5666">
        <v>33.266412878591268</v>
      </c>
      <c r="AC5666">
        <v>87.076481465907264</v>
      </c>
      <c r="AD5666">
        <v>0</v>
      </c>
      <c r="AE5666">
        <v>208.88379031118404</v>
      </c>
    </row>
    <row r="5667" spans="1:31" x14ac:dyDescent="0.25">
      <c r="A5667">
        <v>2373559</v>
      </c>
      <c r="B5667">
        <v>1</v>
      </c>
      <c r="C5667" t="s">
        <v>81</v>
      </c>
      <c r="D5667" t="s">
        <v>120</v>
      </c>
      <c r="E5667" t="s">
        <v>1368</v>
      </c>
      <c r="F5667" t="s">
        <v>16466</v>
      </c>
      <c r="G5667" t="s">
        <v>298</v>
      </c>
      <c r="H5667" t="s">
        <v>293</v>
      </c>
      <c r="I5667" t="s">
        <v>136</v>
      </c>
      <c r="J5667" t="s">
        <v>137</v>
      </c>
      <c r="K5667" t="s">
        <v>138</v>
      </c>
      <c r="L5667" t="s">
        <v>16467</v>
      </c>
      <c r="M5667" t="s">
        <v>16468</v>
      </c>
      <c r="N5667">
        <v>0.70111111100000001</v>
      </c>
      <c r="O5667">
        <v>0</v>
      </c>
      <c r="P5667">
        <v>0</v>
      </c>
      <c r="Q5667">
        <v>55</v>
      </c>
      <c r="R5667">
        <v>33</v>
      </c>
      <c r="S5667">
        <v>3</v>
      </c>
      <c r="T5667">
        <v>2</v>
      </c>
      <c r="U5667">
        <v>1</v>
      </c>
      <c r="V5667">
        <v>0</v>
      </c>
      <c r="W5667">
        <v>0</v>
      </c>
      <c r="X5667">
        <v>0</v>
      </c>
      <c r="Y5667">
        <v>119.1484257430216</v>
      </c>
      <c r="Z5667">
        <v>62.977091494947295</v>
      </c>
      <c r="AA5667">
        <v>13.150420512035165</v>
      </c>
      <c r="AB5667">
        <v>1.1586176966294</v>
      </c>
      <c r="AC5667">
        <v>105.189636731455</v>
      </c>
      <c r="AD5667">
        <v>0</v>
      </c>
      <c r="AE5667">
        <v>301.62419217808844</v>
      </c>
    </row>
    <row r="5668" spans="1:31" x14ac:dyDescent="0.25">
      <c r="A5668">
        <v>2378264</v>
      </c>
      <c r="B5668">
        <v>1</v>
      </c>
      <c r="C5668" t="s">
        <v>80</v>
      </c>
      <c r="D5668" t="s">
        <v>96</v>
      </c>
      <c r="E5668" t="s">
        <v>1397</v>
      </c>
      <c r="F5668" t="s">
        <v>16469</v>
      </c>
      <c r="G5668" t="s">
        <v>1376</v>
      </c>
      <c r="H5668" t="s">
        <v>293</v>
      </c>
      <c r="I5668" t="s">
        <v>136</v>
      </c>
      <c r="J5668" t="s">
        <v>137</v>
      </c>
      <c r="K5668" t="s">
        <v>138</v>
      </c>
      <c r="L5668" t="s">
        <v>16470</v>
      </c>
      <c r="M5668" t="s">
        <v>16471</v>
      </c>
      <c r="N5668">
        <v>6.7030555549999997</v>
      </c>
      <c r="O5668">
        <v>0</v>
      </c>
      <c r="P5668">
        <v>72</v>
      </c>
      <c r="Q5668">
        <v>0</v>
      </c>
      <c r="R5668">
        <v>0</v>
      </c>
      <c r="S5668">
        <v>0</v>
      </c>
      <c r="T5668">
        <v>3</v>
      </c>
      <c r="U5668">
        <v>0</v>
      </c>
      <c r="V5668">
        <v>0</v>
      </c>
      <c r="W5668">
        <v>0</v>
      </c>
      <c r="X5668">
        <v>128.73918405402569</v>
      </c>
      <c r="Y5668">
        <v>0</v>
      </c>
      <c r="Z5668">
        <v>0</v>
      </c>
      <c r="AA5668">
        <v>0</v>
      </c>
      <c r="AB5668">
        <v>26.495813225813599</v>
      </c>
      <c r="AC5668">
        <v>0</v>
      </c>
      <c r="AD5668">
        <v>0</v>
      </c>
      <c r="AE5668">
        <v>155.23499727983929</v>
      </c>
    </row>
    <row r="5669" spans="1:31" x14ac:dyDescent="0.25">
      <c r="A5669">
        <v>2378339</v>
      </c>
      <c r="B5669">
        <v>1</v>
      </c>
      <c r="C5669" t="s">
        <v>80</v>
      </c>
      <c r="D5669" t="s">
        <v>97</v>
      </c>
      <c r="E5669" t="s">
        <v>290</v>
      </c>
      <c r="F5669" t="s">
        <v>16472</v>
      </c>
      <c r="G5669" t="s">
        <v>3406</v>
      </c>
      <c r="H5669" t="s">
        <v>293</v>
      </c>
      <c r="I5669" t="s">
        <v>136</v>
      </c>
      <c r="J5669" t="s">
        <v>137</v>
      </c>
      <c r="K5669" t="s">
        <v>138</v>
      </c>
      <c r="L5669" t="s">
        <v>16473</v>
      </c>
      <c r="M5669" t="s">
        <v>16474</v>
      </c>
      <c r="N5669">
        <v>2.559722222</v>
      </c>
      <c r="O5669">
        <v>0</v>
      </c>
      <c r="P5669">
        <v>49</v>
      </c>
      <c r="Q5669">
        <v>0</v>
      </c>
      <c r="R5669">
        <v>28</v>
      </c>
      <c r="S5669">
        <v>0</v>
      </c>
      <c r="T5669">
        <v>22</v>
      </c>
      <c r="U5669">
        <v>0</v>
      </c>
      <c r="V5669">
        <v>0</v>
      </c>
      <c r="W5669">
        <v>0</v>
      </c>
      <c r="X5669">
        <v>87.673084232301022</v>
      </c>
      <c r="Y5669">
        <v>0</v>
      </c>
      <c r="Z5669">
        <v>28.213076223562176</v>
      </c>
      <c r="AA5669">
        <v>0</v>
      </c>
      <c r="AB5669">
        <v>139.81571469638931</v>
      </c>
      <c r="AC5669">
        <v>0</v>
      </c>
      <c r="AD5669">
        <v>0</v>
      </c>
      <c r="AE5669">
        <v>255.70187515225251</v>
      </c>
    </row>
    <row r="5670" spans="1:31" x14ac:dyDescent="0.25">
      <c r="A5670">
        <v>2386339</v>
      </c>
      <c r="B5670">
        <v>1</v>
      </c>
      <c r="C5670" t="s">
        <v>80</v>
      </c>
      <c r="D5670" t="s">
        <v>104</v>
      </c>
      <c r="E5670" t="s">
        <v>1397</v>
      </c>
      <c r="F5670" t="s">
        <v>16475</v>
      </c>
      <c r="G5670" t="s">
        <v>298</v>
      </c>
      <c r="H5670" t="s">
        <v>293</v>
      </c>
      <c r="I5670" t="s">
        <v>136</v>
      </c>
      <c r="J5670" t="s">
        <v>137</v>
      </c>
      <c r="K5670" t="s">
        <v>138</v>
      </c>
      <c r="L5670" t="s">
        <v>16476</v>
      </c>
      <c r="M5670" t="s">
        <v>16477</v>
      </c>
      <c r="N5670">
        <v>1.4013888880000001</v>
      </c>
      <c r="O5670">
        <v>0</v>
      </c>
      <c r="P5670">
        <v>105</v>
      </c>
      <c r="Q5670">
        <v>0</v>
      </c>
      <c r="R5670">
        <v>5</v>
      </c>
      <c r="S5670">
        <v>0</v>
      </c>
      <c r="T5670">
        <v>19</v>
      </c>
      <c r="U5670">
        <v>0</v>
      </c>
      <c r="V5670">
        <v>0</v>
      </c>
      <c r="W5670">
        <v>0</v>
      </c>
      <c r="X5670">
        <v>38.024159743388438</v>
      </c>
      <c r="Y5670">
        <v>0</v>
      </c>
      <c r="Z5670">
        <v>2.8789380608570836</v>
      </c>
      <c r="AA5670">
        <v>0</v>
      </c>
      <c r="AB5670">
        <v>23.023285074800796</v>
      </c>
      <c r="AC5670">
        <v>0</v>
      </c>
      <c r="AD5670">
        <v>0</v>
      </c>
      <c r="AE5670">
        <v>63.926382879046315</v>
      </c>
    </row>
    <row r="5671" spans="1:31" x14ac:dyDescent="0.25">
      <c r="A5671">
        <v>2386137</v>
      </c>
      <c r="B5671">
        <v>1</v>
      </c>
      <c r="C5671" t="s">
        <v>80</v>
      </c>
      <c r="D5671" t="s">
        <v>96</v>
      </c>
      <c r="E5671" t="s">
        <v>1368</v>
      </c>
      <c r="F5671" t="s">
        <v>1507</v>
      </c>
      <c r="G5671" t="s">
        <v>298</v>
      </c>
      <c r="H5671" t="s">
        <v>293</v>
      </c>
      <c r="I5671" t="s">
        <v>136</v>
      </c>
      <c r="J5671" t="s">
        <v>137</v>
      </c>
      <c r="K5671" t="s">
        <v>138</v>
      </c>
      <c r="L5671" t="s">
        <v>16478</v>
      </c>
      <c r="M5671" t="s">
        <v>16479</v>
      </c>
      <c r="N5671">
        <v>2.7808333329999999</v>
      </c>
      <c r="O5671">
        <v>3</v>
      </c>
      <c r="P5671">
        <v>733</v>
      </c>
      <c r="Q5671">
        <v>5</v>
      </c>
      <c r="R5671">
        <v>0</v>
      </c>
      <c r="S5671">
        <v>11</v>
      </c>
      <c r="T5671">
        <v>12</v>
      </c>
      <c r="U5671">
        <v>1</v>
      </c>
      <c r="V5671">
        <v>0</v>
      </c>
      <c r="W5671">
        <v>448.66364714334225</v>
      </c>
      <c r="X5671">
        <v>573.55595920890971</v>
      </c>
      <c r="Y5671">
        <v>19.323963166916371</v>
      </c>
      <c r="Z5671">
        <v>0</v>
      </c>
      <c r="AA5671">
        <v>934.76369502176158</v>
      </c>
      <c r="AB5671">
        <v>136.80856712560001</v>
      </c>
      <c r="AC5671">
        <v>44.736396752991752</v>
      </c>
      <c r="AD5671">
        <v>0</v>
      </c>
      <c r="AE5671">
        <v>2157.8522284195219</v>
      </c>
    </row>
    <row r="5672" spans="1:31" x14ac:dyDescent="0.25">
      <c r="A5672">
        <v>2387479</v>
      </c>
      <c r="B5672">
        <v>1</v>
      </c>
      <c r="C5672" t="s">
        <v>80</v>
      </c>
      <c r="D5672" t="s">
        <v>96</v>
      </c>
      <c r="E5672" t="s">
        <v>1368</v>
      </c>
      <c r="F5672" t="s">
        <v>1507</v>
      </c>
      <c r="G5672" t="s">
        <v>298</v>
      </c>
      <c r="H5672" t="s">
        <v>293</v>
      </c>
      <c r="I5672" t="s">
        <v>136</v>
      </c>
      <c r="J5672" t="s">
        <v>137</v>
      </c>
      <c r="K5672" t="s">
        <v>138</v>
      </c>
      <c r="L5672" t="s">
        <v>16480</v>
      </c>
      <c r="M5672" t="s">
        <v>16481</v>
      </c>
      <c r="N5672">
        <v>0.46694444400000001</v>
      </c>
      <c r="O5672">
        <v>3</v>
      </c>
      <c r="P5672">
        <v>733</v>
      </c>
      <c r="Q5672">
        <v>5</v>
      </c>
      <c r="R5672">
        <v>0</v>
      </c>
      <c r="S5672">
        <v>11</v>
      </c>
      <c r="T5672">
        <v>12</v>
      </c>
      <c r="U5672">
        <v>1</v>
      </c>
      <c r="V5672">
        <v>0</v>
      </c>
      <c r="W5672">
        <v>69.495977339316752</v>
      </c>
      <c r="X5672">
        <v>78.361217020367647</v>
      </c>
      <c r="Y5672">
        <v>2.2819246729024418</v>
      </c>
      <c r="Z5672">
        <v>0</v>
      </c>
      <c r="AA5672">
        <v>108.77162143469425</v>
      </c>
      <c r="AB5672">
        <v>12.93335311152075</v>
      </c>
      <c r="AC5672">
        <v>4.7254288400265825</v>
      </c>
      <c r="AD5672">
        <v>0</v>
      </c>
      <c r="AE5672">
        <v>276.56952241882851</v>
      </c>
    </row>
    <row r="5673" spans="1:31" x14ac:dyDescent="0.25">
      <c r="A5673">
        <v>2373532</v>
      </c>
      <c r="B5673">
        <v>1</v>
      </c>
      <c r="C5673" t="s">
        <v>81</v>
      </c>
      <c r="D5673" t="s">
        <v>123</v>
      </c>
      <c r="E5673" t="s">
        <v>290</v>
      </c>
      <c r="F5673" t="s">
        <v>6582</v>
      </c>
      <c r="G5673" t="s">
        <v>298</v>
      </c>
      <c r="H5673" t="s">
        <v>293</v>
      </c>
      <c r="I5673" t="s">
        <v>136</v>
      </c>
      <c r="J5673" t="s">
        <v>137</v>
      </c>
      <c r="K5673" t="s">
        <v>138</v>
      </c>
      <c r="L5673" t="s">
        <v>16482</v>
      </c>
      <c r="M5673" t="s">
        <v>16483</v>
      </c>
      <c r="N5673">
        <v>0.50749999999999995</v>
      </c>
      <c r="O5673">
        <v>4</v>
      </c>
      <c r="P5673">
        <v>6</v>
      </c>
      <c r="Q5673">
        <v>78</v>
      </c>
      <c r="R5673">
        <v>72</v>
      </c>
      <c r="S5673">
        <v>12</v>
      </c>
      <c r="T5673">
        <v>9</v>
      </c>
      <c r="U5673">
        <v>0</v>
      </c>
      <c r="V5673">
        <v>0</v>
      </c>
      <c r="W5673">
        <v>1.0073458761187499</v>
      </c>
      <c r="X5673">
        <v>0.94188915630179992</v>
      </c>
      <c r="Y5673">
        <v>22.234554350916245</v>
      </c>
      <c r="Z5673">
        <v>45.558264758822531</v>
      </c>
      <c r="AA5673">
        <v>12.540406809060899</v>
      </c>
      <c r="AB5673">
        <v>3.0830502186623994</v>
      </c>
      <c r="AC5673">
        <v>0</v>
      </c>
      <c r="AD5673">
        <v>0</v>
      </c>
      <c r="AE5673">
        <v>85.365511169882623</v>
      </c>
    </row>
    <row r="5674" spans="1:31" x14ac:dyDescent="0.25">
      <c r="A5674">
        <v>2373535</v>
      </c>
      <c r="B5674">
        <v>1</v>
      </c>
      <c r="C5674" t="s">
        <v>81</v>
      </c>
      <c r="D5674" t="s">
        <v>123</v>
      </c>
      <c r="E5674" t="s">
        <v>290</v>
      </c>
      <c r="F5674" t="s">
        <v>6582</v>
      </c>
      <c r="G5674" t="s">
        <v>298</v>
      </c>
      <c r="H5674" t="s">
        <v>293</v>
      </c>
      <c r="I5674" t="s">
        <v>136</v>
      </c>
      <c r="J5674" t="s">
        <v>137</v>
      </c>
      <c r="K5674" t="s">
        <v>138</v>
      </c>
      <c r="L5674" t="s">
        <v>16484</v>
      </c>
      <c r="M5674" t="s">
        <v>16485</v>
      </c>
      <c r="N5674">
        <v>0.74305555499999998</v>
      </c>
      <c r="O5674">
        <v>4</v>
      </c>
      <c r="P5674">
        <v>6</v>
      </c>
      <c r="Q5674">
        <v>78</v>
      </c>
      <c r="R5674">
        <v>72</v>
      </c>
      <c r="S5674">
        <v>12</v>
      </c>
      <c r="T5674">
        <v>9</v>
      </c>
      <c r="U5674">
        <v>0</v>
      </c>
      <c r="V5674">
        <v>0</v>
      </c>
      <c r="W5674">
        <v>1.4973830968724999</v>
      </c>
      <c r="X5674">
        <v>1.3727923317362001</v>
      </c>
      <c r="Y5674">
        <v>33.673096737212923</v>
      </c>
      <c r="Z5674">
        <v>70.393831746144386</v>
      </c>
      <c r="AA5674">
        <v>18.408234460141649</v>
      </c>
      <c r="AB5674">
        <v>4.5696602921914664</v>
      </c>
      <c r="AC5674">
        <v>0</v>
      </c>
      <c r="AD5674">
        <v>0</v>
      </c>
      <c r="AE5674">
        <v>129.91499866429911</v>
      </c>
    </row>
    <row r="5675" spans="1:31" x14ac:dyDescent="0.25">
      <c r="A5675">
        <v>2373540</v>
      </c>
      <c r="B5675">
        <v>1</v>
      </c>
      <c r="C5675" t="s">
        <v>81</v>
      </c>
      <c r="D5675" t="s">
        <v>118</v>
      </c>
      <c r="E5675" t="s">
        <v>1397</v>
      </c>
      <c r="F5675" t="s">
        <v>16486</v>
      </c>
      <c r="G5675" t="s">
        <v>298</v>
      </c>
      <c r="H5675" t="s">
        <v>293</v>
      </c>
      <c r="I5675" t="s">
        <v>1348</v>
      </c>
      <c r="J5675" t="s">
        <v>137</v>
      </c>
      <c r="K5675" t="s">
        <v>138</v>
      </c>
      <c r="L5675" t="s">
        <v>16487</v>
      </c>
      <c r="M5675" t="s">
        <v>16488</v>
      </c>
      <c r="N5675">
        <v>0.01</v>
      </c>
      <c r="O5675">
        <v>0</v>
      </c>
      <c r="P5675">
        <v>361</v>
      </c>
      <c r="Q5675">
        <v>2</v>
      </c>
      <c r="R5675">
        <v>75</v>
      </c>
      <c r="S5675">
        <v>0</v>
      </c>
      <c r="T5675">
        <v>15</v>
      </c>
      <c r="U5675">
        <v>0</v>
      </c>
      <c r="V5675">
        <v>0</v>
      </c>
      <c r="W5675">
        <v>0</v>
      </c>
      <c r="X5675">
        <v>0.80300404841309991</v>
      </c>
      <c r="Y5675">
        <v>8.7679288725000012E-2</v>
      </c>
      <c r="Z5675">
        <v>0.74354926953899991</v>
      </c>
      <c r="AA5675">
        <v>0</v>
      </c>
      <c r="AB5675">
        <v>5.1561065906100004E-2</v>
      </c>
      <c r="AC5675">
        <v>0</v>
      </c>
      <c r="AD5675">
        <v>0</v>
      </c>
      <c r="AE5675">
        <v>1.6857936725831999</v>
      </c>
    </row>
    <row r="5676" spans="1:31" x14ac:dyDescent="0.25">
      <c r="A5676">
        <v>2373544</v>
      </c>
      <c r="B5676">
        <v>1</v>
      </c>
      <c r="C5676" t="s">
        <v>81</v>
      </c>
      <c r="D5676" t="s">
        <v>118</v>
      </c>
      <c r="E5676" t="s">
        <v>1397</v>
      </c>
      <c r="F5676" t="s">
        <v>16489</v>
      </c>
      <c r="G5676" t="s">
        <v>1495</v>
      </c>
      <c r="H5676" t="s">
        <v>293</v>
      </c>
      <c r="I5676" t="s">
        <v>136</v>
      </c>
      <c r="J5676" t="s">
        <v>137</v>
      </c>
      <c r="K5676" t="s">
        <v>138</v>
      </c>
      <c r="L5676" t="s">
        <v>16490</v>
      </c>
      <c r="M5676" t="s">
        <v>16491</v>
      </c>
      <c r="N5676">
        <v>3.0794444439999999</v>
      </c>
      <c r="O5676">
        <v>0</v>
      </c>
      <c r="P5676">
        <v>33</v>
      </c>
      <c r="Q5676">
        <v>0</v>
      </c>
      <c r="R5676">
        <v>5</v>
      </c>
      <c r="S5676">
        <v>0</v>
      </c>
      <c r="T5676">
        <v>1</v>
      </c>
      <c r="U5676">
        <v>0</v>
      </c>
      <c r="V5676">
        <v>0</v>
      </c>
      <c r="W5676">
        <v>0</v>
      </c>
      <c r="X5676">
        <v>25.710472343061983</v>
      </c>
      <c r="Y5676">
        <v>0</v>
      </c>
      <c r="Z5676">
        <v>13.159061452138666</v>
      </c>
      <c r="AA5676">
        <v>0</v>
      </c>
      <c r="AB5676">
        <v>0</v>
      </c>
      <c r="AC5676">
        <v>0</v>
      </c>
      <c r="AD5676">
        <v>0</v>
      </c>
      <c r="AE5676">
        <v>38.869533795200653</v>
      </c>
    </row>
    <row r="5677" spans="1:31" x14ac:dyDescent="0.25">
      <c r="A5677">
        <v>2373549</v>
      </c>
      <c r="B5677">
        <v>1</v>
      </c>
      <c r="C5677" t="s">
        <v>81</v>
      </c>
      <c r="D5677" t="s">
        <v>123</v>
      </c>
      <c r="E5677" t="s">
        <v>1368</v>
      </c>
      <c r="F5677" t="s">
        <v>6183</v>
      </c>
      <c r="G5677" t="s">
        <v>298</v>
      </c>
      <c r="H5677" t="s">
        <v>293</v>
      </c>
      <c r="I5677" t="s">
        <v>136</v>
      </c>
      <c r="J5677" t="s">
        <v>137</v>
      </c>
      <c r="K5677" t="s">
        <v>138</v>
      </c>
      <c r="L5677" t="s">
        <v>16492</v>
      </c>
      <c r="M5677" t="s">
        <v>16493</v>
      </c>
      <c r="N5677">
        <v>1.521666666</v>
      </c>
      <c r="O5677">
        <v>0</v>
      </c>
      <c r="P5677">
        <v>361</v>
      </c>
      <c r="Q5677">
        <v>138</v>
      </c>
      <c r="R5677">
        <v>53</v>
      </c>
      <c r="S5677">
        <v>15</v>
      </c>
      <c r="T5677">
        <v>36</v>
      </c>
      <c r="U5677">
        <v>0</v>
      </c>
      <c r="V5677">
        <v>0</v>
      </c>
      <c r="W5677">
        <v>0</v>
      </c>
      <c r="X5677">
        <v>102.49732747876322</v>
      </c>
      <c r="Y5677">
        <v>348.89662634968562</v>
      </c>
      <c r="Z5677">
        <v>119.28594330907066</v>
      </c>
      <c r="AA5677">
        <v>24.741642838349502</v>
      </c>
      <c r="AB5677">
        <v>24.407958284382751</v>
      </c>
      <c r="AC5677">
        <v>0</v>
      </c>
      <c r="AD5677">
        <v>0</v>
      </c>
      <c r="AE5677">
        <v>619.82949826025174</v>
      </c>
    </row>
    <row r="5678" spans="1:31" x14ac:dyDescent="0.25">
      <c r="A5678">
        <v>2373554</v>
      </c>
      <c r="B5678">
        <v>1</v>
      </c>
      <c r="C5678" t="s">
        <v>81</v>
      </c>
      <c r="D5678" t="s">
        <v>114</v>
      </c>
      <c r="E5678" t="s">
        <v>1368</v>
      </c>
      <c r="F5678" t="s">
        <v>4171</v>
      </c>
      <c r="G5678" t="s">
        <v>298</v>
      </c>
      <c r="H5678" t="s">
        <v>293</v>
      </c>
      <c r="I5678" t="s">
        <v>136</v>
      </c>
      <c r="J5678" t="s">
        <v>137</v>
      </c>
      <c r="K5678" t="s">
        <v>138</v>
      </c>
      <c r="L5678" t="s">
        <v>16494</v>
      </c>
      <c r="M5678" t="s">
        <v>16495</v>
      </c>
      <c r="N5678">
        <v>0.98472222200000004</v>
      </c>
      <c r="O5678">
        <v>0</v>
      </c>
      <c r="P5678">
        <v>537</v>
      </c>
      <c r="Q5678">
        <v>2</v>
      </c>
      <c r="R5678">
        <v>1</v>
      </c>
      <c r="S5678">
        <v>5</v>
      </c>
      <c r="T5678">
        <v>39</v>
      </c>
      <c r="U5678">
        <v>0</v>
      </c>
      <c r="V5678">
        <v>0</v>
      </c>
      <c r="W5678">
        <v>0</v>
      </c>
      <c r="X5678">
        <v>49.7369652302148</v>
      </c>
      <c r="Y5678">
        <v>2.5640075397767998</v>
      </c>
      <c r="Z5678">
        <v>0.37568474440715832</v>
      </c>
      <c r="AA5678">
        <v>5.7056212903251318</v>
      </c>
      <c r="AB5678">
        <v>10.480692357559915</v>
      </c>
      <c r="AC5678">
        <v>0</v>
      </c>
      <c r="AD5678">
        <v>0</v>
      </c>
      <c r="AE5678">
        <v>68.862971162283813</v>
      </c>
    </row>
    <row r="5679" spans="1:31" x14ac:dyDescent="0.25">
      <c r="A5679">
        <v>2373555</v>
      </c>
      <c r="B5679">
        <v>1</v>
      </c>
      <c r="C5679" t="s">
        <v>81</v>
      </c>
      <c r="D5679" t="s">
        <v>115</v>
      </c>
      <c r="E5679" t="s">
        <v>1397</v>
      </c>
      <c r="F5679" t="s">
        <v>16496</v>
      </c>
      <c r="G5679" t="s">
        <v>3000</v>
      </c>
      <c r="H5679" t="s">
        <v>293</v>
      </c>
      <c r="I5679" t="s">
        <v>136</v>
      </c>
      <c r="J5679" t="s">
        <v>137</v>
      </c>
      <c r="K5679" t="s">
        <v>138</v>
      </c>
      <c r="L5679" t="s">
        <v>16497</v>
      </c>
      <c r="M5679" t="s">
        <v>16498</v>
      </c>
      <c r="N5679">
        <v>2.4541666659999999</v>
      </c>
      <c r="O5679">
        <v>0</v>
      </c>
      <c r="P5679">
        <v>313</v>
      </c>
      <c r="Q5679">
        <v>0</v>
      </c>
      <c r="R5679">
        <v>5</v>
      </c>
      <c r="S5679">
        <v>0</v>
      </c>
      <c r="T5679">
        <v>18</v>
      </c>
      <c r="U5679">
        <v>0</v>
      </c>
      <c r="V5679">
        <v>0</v>
      </c>
      <c r="W5679">
        <v>0</v>
      </c>
      <c r="X5679">
        <v>58.067176219014847</v>
      </c>
      <c r="Y5679">
        <v>0</v>
      </c>
      <c r="Z5679">
        <v>13.498173407783167</v>
      </c>
      <c r="AA5679">
        <v>0</v>
      </c>
      <c r="AB5679">
        <v>26.017816685968658</v>
      </c>
      <c r="AC5679">
        <v>0</v>
      </c>
      <c r="AD5679">
        <v>0</v>
      </c>
      <c r="AE5679">
        <v>97.583166312766664</v>
      </c>
    </row>
    <row r="5680" spans="1:31" x14ac:dyDescent="0.25">
      <c r="A5680">
        <v>2373557</v>
      </c>
      <c r="B5680">
        <v>1</v>
      </c>
      <c r="C5680" t="s">
        <v>81</v>
      </c>
      <c r="D5680" t="s">
        <v>117</v>
      </c>
      <c r="E5680" t="s">
        <v>1490</v>
      </c>
      <c r="F5680" t="s">
        <v>16499</v>
      </c>
      <c r="G5680" t="s">
        <v>298</v>
      </c>
      <c r="H5680" t="s">
        <v>293</v>
      </c>
      <c r="I5680" t="s">
        <v>136</v>
      </c>
      <c r="J5680" t="s">
        <v>137</v>
      </c>
      <c r="K5680" t="s">
        <v>138</v>
      </c>
      <c r="L5680" t="s">
        <v>16500</v>
      </c>
      <c r="M5680" t="s">
        <v>16501</v>
      </c>
      <c r="N5680">
        <v>0.85916666600000002</v>
      </c>
      <c r="O5680">
        <v>0</v>
      </c>
      <c r="P5680">
        <v>403</v>
      </c>
      <c r="Q5680">
        <v>37</v>
      </c>
      <c r="R5680">
        <v>45</v>
      </c>
      <c r="S5680">
        <v>6</v>
      </c>
      <c r="T5680">
        <v>31</v>
      </c>
      <c r="U5680">
        <v>1</v>
      </c>
      <c r="V5680">
        <v>0</v>
      </c>
      <c r="W5680">
        <v>0</v>
      </c>
      <c r="X5680">
        <v>49.263385676937204</v>
      </c>
      <c r="Y5680">
        <v>85.085934687974699</v>
      </c>
      <c r="Z5680">
        <v>50.83946933597187</v>
      </c>
      <c r="AA5680">
        <v>87.414477542300958</v>
      </c>
      <c r="AB5680">
        <v>18.095974723757134</v>
      </c>
      <c r="AC5680">
        <v>79.079535929626871</v>
      </c>
      <c r="AD5680">
        <v>0</v>
      </c>
      <c r="AE5680">
        <v>369.77877789656873</v>
      </c>
    </row>
    <row r="5681" spans="1:31" x14ac:dyDescent="0.25">
      <c r="A5681">
        <v>2373564</v>
      </c>
      <c r="B5681">
        <v>1</v>
      </c>
      <c r="C5681" t="s">
        <v>81</v>
      </c>
      <c r="D5681" t="s">
        <v>127</v>
      </c>
      <c r="E5681" t="s">
        <v>1397</v>
      </c>
      <c r="F5681" t="s">
        <v>16371</v>
      </c>
      <c r="G5681" t="s">
        <v>1495</v>
      </c>
      <c r="H5681" t="s">
        <v>293</v>
      </c>
      <c r="I5681" t="s">
        <v>136</v>
      </c>
      <c r="J5681" t="s">
        <v>137</v>
      </c>
      <c r="K5681" t="s">
        <v>138</v>
      </c>
      <c r="L5681" t="s">
        <v>16502</v>
      </c>
      <c r="M5681" t="s">
        <v>16503</v>
      </c>
      <c r="N5681">
        <v>1.6219444439999999</v>
      </c>
      <c r="O5681">
        <v>0</v>
      </c>
      <c r="P5681">
        <v>70</v>
      </c>
      <c r="Q5681">
        <v>0</v>
      </c>
      <c r="R5681">
        <v>16</v>
      </c>
      <c r="S5681">
        <v>0</v>
      </c>
      <c r="T5681">
        <v>7</v>
      </c>
      <c r="U5681">
        <v>0</v>
      </c>
      <c r="V5681">
        <v>1</v>
      </c>
      <c r="W5681">
        <v>0</v>
      </c>
      <c r="X5681">
        <v>25.139832215674765</v>
      </c>
      <c r="Y5681">
        <v>0</v>
      </c>
      <c r="Z5681">
        <v>23.273904026548568</v>
      </c>
      <c r="AA5681">
        <v>0</v>
      </c>
      <c r="AB5681">
        <v>15.4568798628223</v>
      </c>
      <c r="AC5681">
        <v>0</v>
      </c>
      <c r="AD5681">
        <v>195.56602843504237</v>
      </c>
      <c r="AE5681">
        <v>259.43664454008803</v>
      </c>
    </row>
    <row r="5682" spans="1:31" x14ac:dyDescent="0.25">
      <c r="A5682">
        <v>2373586</v>
      </c>
      <c r="B5682">
        <v>1</v>
      </c>
      <c r="C5682" t="s">
        <v>81</v>
      </c>
      <c r="D5682" t="s">
        <v>123</v>
      </c>
      <c r="E5682" t="s">
        <v>1397</v>
      </c>
      <c r="F5682" t="s">
        <v>16504</v>
      </c>
      <c r="G5682" t="s">
        <v>1495</v>
      </c>
      <c r="H5682" t="s">
        <v>293</v>
      </c>
      <c r="I5682" t="s">
        <v>136</v>
      </c>
      <c r="J5682" t="s">
        <v>137</v>
      </c>
      <c r="K5682" t="s">
        <v>138</v>
      </c>
      <c r="L5682" t="s">
        <v>16505</v>
      </c>
      <c r="M5682" t="s">
        <v>16506</v>
      </c>
      <c r="N5682">
        <v>3.003055555</v>
      </c>
      <c r="O5682">
        <v>0</v>
      </c>
      <c r="P5682">
        <v>225</v>
      </c>
      <c r="Q5682">
        <v>0</v>
      </c>
      <c r="R5682">
        <v>11</v>
      </c>
      <c r="S5682">
        <v>0</v>
      </c>
      <c r="T5682">
        <v>17</v>
      </c>
      <c r="U5682">
        <v>0</v>
      </c>
      <c r="V5682">
        <v>0</v>
      </c>
      <c r="W5682">
        <v>0</v>
      </c>
      <c r="X5682">
        <v>164.40493292988842</v>
      </c>
      <c r="Y5682">
        <v>0</v>
      </c>
      <c r="Z5682">
        <v>26.590406453322668</v>
      </c>
      <c r="AA5682">
        <v>0</v>
      </c>
      <c r="AB5682">
        <v>26.636435754985996</v>
      </c>
      <c r="AC5682">
        <v>0</v>
      </c>
      <c r="AD5682">
        <v>0</v>
      </c>
      <c r="AE5682">
        <v>217.63177513819707</v>
      </c>
    </row>
    <row r="5683" spans="1:31" x14ac:dyDescent="0.25">
      <c r="A5683">
        <v>2373601</v>
      </c>
      <c r="B5683">
        <v>1</v>
      </c>
      <c r="C5683" t="s">
        <v>81</v>
      </c>
      <c r="D5683" t="s">
        <v>126</v>
      </c>
      <c r="E5683" t="s">
        <v>1397</v>
      </c>
      <c r="F5683" t="s">
        <v>16507</v>
      </c>
      <c r="G5683" t="s">
        <v>1495</v>
      </c>
      <c r="H5683" t="s">
        <v>293</v>
      </c>
      <c r="I5683" t="s">
        <v>136</v>
      </c>
      <c r="J5683" t="s">
        <v>137</v>
      </c>
      <c r="K5683" t="s">
        <v>138</v>
      </c>
      <c r="L5683" t="s">
        <v>16508</v>
      </c>
      <c r="M5683" t="s">
        <v>16509</v>
      </c>
      <c r="N5683">
        <v>0.92416666599999997</v>
      </c>
      <c r="O5683">
        <v>0</v>
      </c>
      <c r="P5683">
        <v>9</v>
      </c>
      <c r="Q5683">
        <v>0</v>
      </c>
      <c r="R5683">
        <v>5</v>
      </c>
      <c r="S5683">
        <v>0</v>
      </c>
      <c r="T5683">
        <v>1</v>
      </c>
      <c r="U5683">
        <v>0</v>
      </c>
      <c r="V5683">
        <v>0</v>
      </c>
      <c r="W5683">
        <v>0</v>
      </c>
      <c r="X5683">
        <v>0.55342297511212502</v>
      </c>
      <c r="Y5683">
        <v>0</v>
      </c>
      <c r="Z5683">
        <v>4.6641894181006665</v>
      </c>
      <c r="AA5683">
        <v>0</v>
      </c>
      <c r="AB5683">
        <v>1.5040655010017998</v>
      </c>
      <c r="AC5683">
        <v>0</v>
      </c>
      <c r="AD5683">
        <v>0</v>
      </c>
      <c r="AE5683">
        <v>6.7216778942145909</v>
      </c>
    </row>
    <row r="5684" spans="1:31" x14ac:dyDescent="0.25">
      <c r="A5684">
        <v>2373635</v>
      </c>
      <c r="B5684">
        <v>1</v>
      </c>
      <c r="C5684" t="s">
        <v>81</v>
      </c>
      <c r="D5684" t="s">
        <v>127</v>
      </c>
      <c r="E5684" t="s">
        <v>1397</v>
      </c>
      <c r="F5684" t="s">
        <v>16510</v>
      </c>
      <c r="G5684" t="s">
        <v>3000</v>
      </c>
      <c r="H5684" t="s">
        <v>293</v>
      </c>
      <c r="I5684" t="s">
        <v>136</v>
      </c>
      <c r="J5684" t="s">
        <v>137</v>
      </c>
      <c r="K5684" t="s">
        <v>138</v>
      </c>
      <c r="L5684" t="s">
        <v>16511</v>
      </c>
      <c r="M5684" t="s">
        <v>16512</v>
      </c>
      <c r="N5684">
        <v>1.633611111</v>
      </c>
      <c r="O5684">
        <v>0</v>
      </c>
      <c r="P5684">
        <v>2</v>
      </c>
      <c r="Q5684">
        <v>0</v>
      </c>
      <c r="R5684">
        <v>12</v>
      </c>
      <c r="S5684">
        <v>0</v>
      </c>
      <c r="T5684">
        <v>1</v>
      </c>
      <c r="U5684">
        <v>0</v>
      </c>
      <c r="V5684">
        <v>0</v>
      </c>
      <c r="W5684">
        <v>0</v>
      </c>
      <c r="X5684">
        <v>0.34316505335383335</v>
      </c>
      <c r="Y5684">
        <v>0</v>
      </c>
      <c r="Z5684">
        <v>9.6001584733119998</v>
      </c>
      <c r="AA5684">
        <v>0</v>
      </c>
      <c r="AB5684">
        <v>2.8400025587273996</v>
      </c>
      <c r="AC5684">
        <v>0</v>
      </c>
      <c r="AD5684">
        <v>0</v>
      </c>
      <c r="AE5684">
        <v>12.783326085393234</v>
      </c>
    </row>
    <row r="5685" spans="1:31" x14ac:dyDescent="0.25">
      <c r="A5685">
        <v>2373665</v>
      </c>
      <c r="B5685">
        <v>1</v>
      </c>
      <c r="C5685" t="s">
        <v>81</v>
      </c>
      <c r="D5685" t="s">
        <v>127</v>
      </c>
      <c r="E5685" t="s">
        <v>1368</v>
      </c>
      <c r="F5685" t="s">
        <v>16513</v>
      </c>
      <c r="G5685" t="s">
        <v>298</v>
      </c>
      <c r="H5685" t="s">
        <v>293</v>
      </c>
      <c r="I5685" t="s">
        <v>136</v>
      </c>
      <c r="J5685" t="s">
        <v>137</v>
      </c>
      <c r="K5685" t="s">
        <v>138</v>
      </c>
      <c r="L5685" t="s">
        <v>16514</v>
      </c>
      <c r="M5685" t="s">
        <v>16515</v>
      </c>
      <c r="N5685">
        <v>0.39722222200000001</v>
      </c>
      <c r="O5685">
        <v>0</v>
      </c>
      <c r="P5685">
        <v>361</v>
      </c>
      <c r="Q5685">
        <v>0</v>
      </c>
      <c r="R5685">
        <v>22</v>
      </c>
      <c r="S5685">
        <v>0</v>
      </c>
      <c r="T5685">
        <v>44</v>
      </c>
      <c r="U5685">
        <v>0</v>
      </c>
      <c r="V5685">
        <v>0</v>
      </c>
      <c r="W5685">
        <v>0</v>
      </c>
      <c r="X5685">
        <v>37.272817665202147</v>
      </c>
      <c r="Y5685">
        <v>0</v>
      </c>
      <c r="Z5685">
        <v>19.119663964222244</v>
      </c>
      <c r="AA5685">
        <v>0</v>
      </c>
      <c r="AB5685">
        <v>10.121768343329498</v>
      </c>
      <c r="AC5685">
        <v>0</v>
      </c>
      <c r="AD5685">
        <v>0</v>
      </c>
      <c r="AE5685">
        <v>66.514249972753888</v>
      </c>
    </row>
    <row r="5686" spans="1:31" x14ac:dyDescent="0.25">
      <c r="A5686">
        <v>2373716</v>
      </c>
      <c r="B5686">
        <v>1</v>
      </c>
      <c r="C5686" t="s">
        <v>81</v>
      </c>
      <c r="D5686" t="s">
        <v>120</v>
      </c>
      <c r="E5686" t="s">
        <v>1368</v>
      </c>
      <c r="F5686" t="s">
        <v>5517</v>
      </c>
      <c r="G5686" t="s">
        <v>298</v>
      </c>
      <c r="H5686" t="s">
        <v>293</v>
      </c>
      <c r="I5686" t="s">
        <v>136</v>
      </c>
      <c r="J5686" t="s">
        <v>137</v>
      </c>
      <c r="K5686" t="s">
        <v>138</v>
      </c>
      <c r="L5686" t="s">
        <v>16516</v>
      </c>
      <c r="M5686" t="s">
        <v>16517</v>
      </c>
      <c r="N5686">
        <v>0.88472222199999995</v>
      </c>
      <c r="O5686">
        <v>0</v>
      </c>
      <c r="P5686">
        <v>75</v>
      </c>
      <c r="Q5686">
        <v>41</v>
      </c>
      <c r="R5686">
        <v>2</v>
      </c>
      <c r="S5686">
        <v>14</v>
      </c>
      <c r="T5686">
        <v>3</v>
      </c>
      <c r="U5686">
        <v>0</v>
      </c>
      <c r="V5686">
        <v>0</v>
      </c>
      <c r="W5686">
        <v>0</v>
      </c>
      <c r="X5686">
        <v>22.681713276312198</v>
      </c>
      <c r="Y5686">
        <v>102.36266721257158</v>
      </c>
      <c r="Z5686">
        <v>4.1994511400594998</v>
      </c>
      <c r="AA5686">
        <v>27.720958263064627</v>
      </c>
      <c r="AB5686">
        <v>0.39604033517994996</v>
      </c>
      <c r="AC5686">
        <v>0</v>
      </c>
      <c r="AD5686">
        <v>0</v>
      </c>
      <c r="AE5686">
        <v>157.36083022718785</v>
      </c>
    </row>
    <row r="5687" spans="1:31" x14ac:dyDescent="0.25">
      <c r="A5687">
        <v>2373737</v>
      </c>
      <c r="B5687">
        <v>1</v>
      </c>
      <c r="C5687" t="s">
        <v>81</v>
      </c>
      <c r="D5687" t="s">
        <v>112</v>
      </c>
      <c r="E5687" t="s">
        <v>1490</v>
      </c>
      <c r="F5687" t="s">
        <v>6707</v>
      </c>
      <c r="G5687" t="s">
        <v>298</v>
      </c>
      <c r="H5687" t="s">
        <v>293</v>
      </c>
      <c r="I5687" t="s">
        <v>136</v>
      </c>
      <c r="J5687" t="s">
        <v>137</v>
      </c>
      <c r="K5687" t="s">
        <v>138</v>
      </c>
      <c r="L5687" t="s">
        <v>16518</v>
      </c>
      <c r="M5687" t="s">
        <v>16519</v>
      </c>
      <c r="N5687">
        <v>0.40387944399999998</v>
      </c>
      <c r="O5687">
        <v>0</v>
      </c>
      <c r="P5687">
        <v>441</v>
      </c>
      <c r="Q5687">
        <v>19</v>
      </c>
      <c r="R5687">
        <v>200</v>
      </c>
      <c r="S5687">
        <v>16</v>
      </c>
      <c r="T5687">
        <v>77</v>
      </c>
      <c r="U5687">
        <v>4</v>
      </c>
      <c r="V5687">
        <v>0</v>
      </c>
      <c r="W5687">
        <v>0</v>
      </c>
      <c r="X5687">
        <v>40.776833790954726</v>
      </c>
      <c r="Y5687">
        <v>276.27148773044428</v>
      </c>
      <c r="Z5687">
        <v>309.29605523834226</v>
      </c>
      <c r="AA5687">
        <v>85.820925951203193</v>
      </c>
      <c r="AB5687">
        <v>36.748000008298348</v>
      </c>
      <c r="AC5687">
        <v>379.88635104281497</v>
      </c>
      <c r="AD5687">
        <v>0</v>
      </c>
      <c r="AE5687">
        <v>1128.7996537620577</v>
      </c>
    </row>
    <row r="5688" spans="1:31" x14ac:dyDescent="0.25">
      <c r="A5688">
        <v>2373742</v>
      </c>
      <c r="B5688">
        <v>1</v>
      </c>
      <c r="C5688" t="s">
        <v>81</v>
      </c>
      <c r="D5688" t="s">
        <v>123</v>
      </c>
      <c r="E5688" t="s">
        <v>1397</v>
      </c>
      <c r="F5688" t="s">
        <v>5203</v>
      </c>
      <c r="G5688" t="s">
        <v>298</v>
      </c>
      <c r="H5688" t="s">
        <v>293</v>
      </c>
      <c r="I5688" t="s">
        <v>136</v>
      </c>
      <c r="J5688" t="s">
        <v>137</v>
      </c>
      <c r="K5688" t="s">
        <v>138</v>
      </c>
      <c r="L5688" t="s">
        <v>16520</v>
      </c>
      <c r="M5688" t="s">
        <v>16521</v>
      </c>
      <c r="N5688">
        <v>0.69444444400000005</v>
      </c>
      <c r="O5688">
        <v>9</v>
      </c>
      <c r="P5688">
        <v>13</v>
      </c>
      <c r="Q5688">
        <v>200</v>
      </c>
      <c r="R5688">
        <v>147</v>
      </c>
      <c r="S5688">
        <v>47</v>
      </c>
      <c r="T5688">
        <v>22</v>
      </c>
      <c r="U5688">
        <v>0</v>
      </c>
      <c r="V5688">
        <v>0</v>
      </c>
      <c r="W5688">
        <v>4.0332215356874999</v>
      </c>
      <c r="X5688">
        <v>6.3098909103125003</v>
      </c>
      <c r="Y5688">
        <v>146.07281741367362</v>
      </c>
      <c r="Z5688">
        <v>117.12667062463885</v>
      </c>
      <c r="AA5688">
        <v>37.814835119999998</v>
      </c>
      <c r="AB5688">
        <v>23.302393346312503</v>
      </c>
      <c r="AC5688">
        <v>0</v>
      </c>
      <c r="AD5688">
        <v>0</v>
      </c>
      <c r="AE5688">
        <v>334.65982895062496</v>
      </c>
    </row>
    <row r="5689" spans="1:31" x14ac:dyDescent="0.25">
      <c r="A5689">
        <v>2373781</v>
      </c>
      <c r="B5689">
        <v>1</v>
      </c>
      <c r="C5689" t="s">
        <v>81</v>
      </c>
      <c r="D5689" t="s">
        <v>120</v>
      </c>
      <c r="E5689" t="s">
        <v>1397</v>
      </c>
      <c r="F5689" t="s">
        <v>16522</v>
      </c>
      <c r="G5689" t="s">
        <v>3833</v>
      </c>
      <c r="H5689" t="s">
        <v>293</v>
      </c>
      <c r="I5689" t="s">
        <v>136</v>
      </c>
      <c r="J5689" t="s">
        <v>137</v>
      </c>
      <c r="K5689" t="s">
        <v>138</v>
      </c>
      <c r="L5689" t="s">
        <v>16523</v>
      </c>
      <c r="M5689" t="s">
        <v>16524</v>
      </c>
      <c r="N5689">
        <v>6.6152777770000002</v>
      </c>
      <c r="O5689">
        <v>0</v>
      </c>
      <c r="P5689">
        <v>0</v>
      </c>
      <c r="Q5689">
        <v>0</v>
      </c>
      <c r="R5689">
        <v>6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96.615146540256163</v>
      </c>
      <c r="AA5689">
        <v>0</v>
      </c>
      <c r="AB5689">
        <v>0</v>
      </c>
      <c r="AC5689">
        <v>0</v>
      </c>
      <c r="AD5689">
        <v>0</v>
      </c>
      <c r="AE5689">
        <v>96.615146540256163</v>
      </c>
    </row>
    <row r="5690" spans="1:31" x14ac:dyDescent="0.25">
      <c r="A5690">
        <v>2373802</v>
      </c>
      <c r="B5690">
        <v>1</v>
      </c>
      <c r="C5690" t="s">
        <v>81</v>
      </c>
      <c r="D5690" t="s">
        <v>127</v>
      </c>
      <c r="E5690" t="s">
        <v>1368</v>
      </c>
      <c r="F5690" t="s">
        <v>16525</v>
      </c>
      <c r="G5690" t="s">
        <v>298</v>
      </c>
      <c r="H5690" t="s">
        <v>293</v>
      </c>
      <c r="I5690" t="s">
        <v>136</v>
      </c>
      <c r="J5690" t="s">
        <v>137</v>
      </c>
      <c r="K5690" t="s">
        <v>138</v>
      </c>
      <c r="L5690" t="s">
        <v>16526</v>
      </c>
      <c r="M5690" t="s">
        <v>16527</v>
      </c>
      <c r="N5690">
        <v>0.70694444400000001</v>
      </c>
      <c r="O5690">
        <v>0</v>
      </c>
      <c r="P5690">
        <v>0</v>
      </c>
      <c r="Q5690">
        <v>0</v>
      </c>
      <c r="R5690">
        <v>0</v>
      </c>
      <c r="S5690">
        <v>3</v>
      </c>
      <c r="T5690">
        <v>0</v>
      </c>
      <c r="U5690">
        <v>1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11.595055009158834</v>
      </c>
      <c r="AB5690">
        <v>0</v>
      </c>
      <c r="AC5690">
        <v>4.1927637034799998</v>
      </c>
      <c r="AD5690">
        <v>0</v>
      </c>
      <c r="AE5690">
        <v>15.787818712638835</v>
      </c>
    </row>
    <row r="5691" spans="1:31" x14ac:dyDescent="0.25">
      <c r="A5691">
        <v>2373815</v>
      </c>
      <c r="B5691">
        <v>1</v>
      </c>
      <c r="C5691" t="s">
        <v>81</v>
      </c>
      <c r="D5691" t="s">
        <v>127</v>
      </c>
      <c r="E5691" t="s">
        <v>1397</v>
      </c>
      <c r="F5691" t="s">
        <v>16528</v>
      </c>
      <c r="G5691" t="s">
        <v>1495</v>
      </c>
      <c r="H5691" t="s">
        <v>293</v>
      </c>
      <c r="I5691" t="s">
        <v>136</v>
      </c>
      <c r="J5691" t="s">
        <v>137</v>
      </c>
      <c r="K5691" t="s">
        <v>138</v>
      </c>
      <c r="L5691" t="s">
        <v>16529</v>
      </c>
      <c r="M5691" t="s">
        <v>16530</v>
      </c>
      <c r="N5691">
        <v>0.823333333</v>
      </c>
      <c r="O5691">
        <v>3</v>
      </c>
      <c r="P5691">
        <v>1</v>
      </c>
      <c r="Q5691">
        <v>30</v>
      </c>
      <c r="R5691">
        <v>4</v>
      </c>
      <c r="S5691">
        <v>1</v>
      </c>
      <c r="T5691">
        <v>1</v>
      </c>
      <c r="U5691">
        <v>0</v>
      </c>
      <c r="V5691">
        <v>0</v>
      </c>
      <c r="W5691">
        <v>0.47004174287720002</v>
      </c>
      <c r="X5691">
        <v>0</v>
      </c>
      <c r="Y5691">
        <v>20.949173105207105</v>
      </c>
      <c r="Z5691">
        <v>23.1130871476362</v>
      </c>
      <c r="AA5691">
        <v>1.3327604446727999</v>
      </c>
      <c r="AB5691">
        <v>0</v>
      </c>
      <c r="AC5691">
        <v>0</v>
      </c>
      <c r="AD5691">
        <v>0</v>
      </c>
      <c r="AE5691">
        <v>45.865062440393302</v>
      </c>
    </row>
    <row r="5692" spans="1:31" x14ac:dyDescent="0.25">
      <c r="A5692">
        <v>2373877</v>
      </c>
      <c r="B5692">
        <v>1</v>
      </c>
      <c r="C5692" t="s">
        <v>81</v>
      </c>
      <c r="D5692" t="s">
        <v>123</v>
      </c>
      <c r="E5692" t="s">
        <v>290</v>
      </c>
      <c r="F5692" t="s">
        <v>16531</v>
      </c>
      <c r="G5692" t="s">
        <v>298</v>
      </c>
      <c r="H5692" t="s">
        <v>293</v>
      </c>
      <c r="I5692" t="s">
        <v>136</v>
      </c>
      <c r="J5692" t="s">
        <v>137</v>
      </c>
      <c r="K5692" t="s">
        <v>138</v>
      </c>
      <c r="L5692" t="s">
        <v>16532</v>
      </c>
      <c r="M5692" t="s">
        <v>16533</v>
      </c>
      <c r="N5692">
        <v>0.57611111100000001</v>
      </c>
      <c r="O5692">
        <v>0</v>
      </c>
      <c r="P5692">
        <v>1087</v>
      </c>
      <c r="Q5692">
        <v>12</v>
      </c>
      <c r="R5692">
        <v>114</v>
      </c>
      <c r="S5692">
        <v>10</v>
      </c>
      <c r="T5692">
        <v>100</v>
      </c>
      <c r="U5692">
        <v>1</v>
      </c>
      <c r="V5692">
        <v>1</v>
      </c>
      <c r="W5692">
        <v>0</v>
      </c>
      <c r="X5692">
        <v>137.06860379564608</v>
      </c>
      <c r="Y5692">
        <v>20.487324900052773</v>
      </c>
      <c r="Z5692">
        <v>99.521894945684778</v>
      </c>
      <c r="AA5692">
        <v>27.161385009198174</v>
      </c>
      <c r="AB5692">
        <v>48.18958429330516</v>
      </c>
      <c r="AC5692">
        <v>7.8405228887466007</v>
      </c>
      <c r="AD5692">
        <v>28.253296117307656</v>
      </c>
      <c r="AE5692">
        <v>368.52261194994117</v>
      </c>
    </row>
    <row r="5693" spans="1:31" x14ac:dyDescent="0.25">
      <c r="A5693">
        <v>2373888</v>
      </c>
      <c r="B5693">
        <v>1</v>
      </c>
      <c r="C5693" t="s">
        <v>81</v>
      </c>
      <c r="D5693" t="s">
        <v>123</v>
      </c>
      <c r="E5693" t="s">
        <v>1368</v>
      </c>
      <c r="F5693" t="s">
        <v>16534</v>
      </c>
      <c r="G5693" t="s">
        <v>298</v>
      </c>
      <c r="H5693" t="s">
        <v>293</v>
      </c>
      <c r="I5693" t="s">
        <v>136</v>
      </c>
      <c r="J5693" t="s">
        <v>137</v>
      </c>
      <c r="K5693" t="s">
        <v>138</v>
      </c>
      <c r="L5693" t="s">
        <v>16535</v>
      </c>
      <c r="M5693" t="s">
        <v>16536</v>
      </c>
      <c r="N5693">
        <v>0.96</v>
      </c>
      <c r="O5693">
        <v>0</v>
      </c>
      <c r="P5693">
        <v>2</v>
      </c>
      <c r="Q5693">
        <v>0</v>
      </c>
      <c r="R5693">
        <v>13</v>
      </c>
      <c r="S5693">
        <v>4</v>
      </c>
      <c r="T5693">
        <v>23</v>
      </c>
      <c r="U5693">
        <v>11</v>
      </c>
      <c r="V5693">
        <v>0</v>
      </c>
      <c r="W5693">
        <v>0</v>
      </c>
      <c r="X5693">
        <v>0.434354911515</v>
      </c>
      <c r="Y5693">
        <v>0</v>
      </c>
      <c r="Z5693">
        <v>25.133465378839198</v>
      </c>
      <c r="AA5693">
        <v>11.69537017859925</v>
      </c>
      <c r="AB5693">
        <v>32.250217653201069</v>
      </c>
      <c r="AC5693">
        <v>3212.88351460476</v>
      </c>
      <c r="AD5693">
        <v>0</v>
      </c>
      <c r="AE5693">
        <v>3282.3969227269145</v>
      </c>
    </row>
    <row r="5694" spans="1:31" x14ac:dyDescent="0.25">
      <c r="A5694">
        <v>2373934</v>
      </c>
      <c r="B5694">
        <v>1</v>
      </c>
      <c r="C5694" t="s">
        <v>81</v>
      </c>
      <c r="D5694" t="s">
        <v>113</v>
      </c>
      <c r="E5694" t="s">
        <v>1368</v>
      </c>
      <c r="F5694" t="s">
        <v>16537</v>
      </c>
      <c r="G5694" t="s">
        <v>298</v>
      </c>
      <c r="H5694" t="s">
        <v>293</v>
      </c>
      <c r="I5694" t="s">
        <v>136</v>
      </c>
      <c r="J5694" t="s">
        <v>137</v>
      </c>
      <c r="K5694" t="s">
        <v>138</v>
      </c>
      <c r="L5694" t="s">
        <v>16538</v>
      </c>
      <c r="M5694" t="s">
        <v>16539</v>
      </c>
      <c r="N5694">
        <v>0.73861111099999999</v>
      </c>
      <c r="O5694">
        <v>0</v>
      </c>
      <c r="P5694">
        <v>240</v>
      </c>
      <c r="Q5694">
        <v>29</v>
      </c>
      <c r="R5694">
        <v>59</v>
      </c>
      <c r="S5694">
        <v>0</v>
      </c>
      <c r="T5694">
        <v>12</v>
      </c>
      <c r="U5694">
        <v>0</v>
      </c>
      <c r="V5694">
        <v>0</v>
      </c>
      <c r="W5694">
        <v>0</v>
      </c>
      <c r="X5694">
        <v>45.770087582801004</v>
      </c>
      <c r="Y5694">
        <v>93.026875509886494</v>
      </c>
      <c r="Z5694">
        <v>95.32061777012072</v>
      </c>
      <c r="AA5694">
        <v>0</v>
      </c>
      <c r="AB5694">
        <v>4.5658621089933327</v>
      </c>
      <c r="AC5694">
        <v>0</v>
      </c>
      <c r="AD5694">
        <v>0</v>
      </c>
      <c r="AE5694">
        <v>238.68344297180155</v>
      </c>
    </row>
    <row r="5695" spans="1:31" x14ac:dyDescent="0.25">
      <c r="A5695">
        <v>2373952</v>
      </c>
      <c r="B5695">
        <v>1</v>
      </c>
      <c r="C5695" t="s">
        <v>81</v>
      </c>
      <c r="D5695" t="s">
        <v>126</v>
      </c>
      <c r="E5695" t="s">
        <v>1368</v>
      </c>
      <c r="F5695" t="s">
        <v>6550</v>
      </c>
      <c r="G5695" t="s">
        <v>298</v>
      </c>
      <c r="H5695" t="s">
        <v>293</v>
      </c>
      <c r="I5695" t="s">
        <v>136</v>
      </c>
      <c r="J5695" t="s">
        <v>137</v>
      </c>
      <c r="K5695" t="s">
        <v>138</v>
      </c>
      <c r="L5695" t="s">
        <v>16540</v>
      </c>
      <c r="M5695" t="s">
        <v>16541</v>
      </c>
      <c r="N5695">
        <v>1.1299999999999999</v>
      </c>
      <c r="O5695">
        <v>0</v>
      </c>
      <c r="P5695">
        <v>639</v>
      </c>
      <c r="Q5695">
        <v>20</v>
      </c>
      <c r="R5695">
        <v>195</v>
      </c>
      <c r="S5695">
        <v>7</v>
      </c>
      <c r="T5695">
        <v>51</v>
      </c>
      <c r="U5695">
        <v>0</v>
      </c>
      <c r="V5695">
        <v>3</v>
      </c>
      <c r="W5695">
        <v>0</v>
      </c>
      <c r="X5695">
        <v>64.389196594411032</v>
      </c>
      <c r="Y5695">
        <v>167.03219788446643</v>
      </c>
      <c r="Z5695">
        <v>99.807030754849777</v>
      </c>
      <c r="AA5695">
        <v>26.701145759473164</v>
      </c>
      <c r="AB5695">
        <v>17.511122194609545</v>
      </c>
      <c r="AC5695">
        <v>0</v>
      </c>
      <c r="AD5695">
        <v>141.5873521293525</v>
      </c>
      <c r="AE5695">
        <v>517.02804531716242</v>
      </c>
    </row>
    <row r="5696" spans="1:31" x14ac:dyDescent="0.25">
      <c r="A5696">
        <v>2373963</v>
      </c>
      <c r="B5696">
        <v>1</v>
      </c>
      <c r="C5696" t="s">
        <v>81</v>
      </c>
      <c r="D5696" t="s">
        <v>128</v>
      </c>
      <c r="E5696" t="s">
        <v>290</v>
      </c>
      <c r="F5696" t="s">
        <v>11614</v>
      </c>
      <c r="G5696" t="s">
        <v>1006</v>
      </c>
      <c r="H5696" t="s">
        <v>293</v>
      </c>
      <c r="I5696" t="s">
        <v>136</v>
      </c>
      <c r="J5696" t="s">
        <v>137</v>
      </c>
      <c r="K5696" t="s">
        <v>138</v>
      </c>
      <c r="L5696" t="s">
        <v>16542</v>
      </c>
      <c r="M5696" t="s">
        <v>16543</v>
      </c>
      <c r="N5696">
        <v>0.24555555500000001</v>
      </c>
      <c r="O5696">
        <v>0</v>
      </c>
      <c r="P5696">
        <v>964</v>
      </c>
      <c r="Q5696">
        <v>1</v>
      </c>
      <c r="R5696">
        <v>9</v>
      </c>
      <c r="S5696">
        <v>15</v>
      </c>
      <c r="T5696">
        <v>127</v>
      </c>
      <c r="U5696">
        <v>0</v>
      </c>
      <c r="V5696">
        <v>0</v>
      </c>
      <c r="W5696">
        <v>0</v>
      </c>
      <c r="X5696">
        <v>28.964127030871069</v>
      </c>
      <c r="Y5696">
        <v>1.8569781391824001</v>
      </c>
      <c r="Z5696">
        <v>3.9229562356652785</v>
      </c>
      <c r="AA5696">
        <v>18.563520112938662</v>
      </c>
      <c r="AB5696">
        <v>6.9733248128873351</v>
      </c>
      <c r="AC5696">
        <v>0</v>
      </c>
      <c r="AD5696">
        <v>0</v>
      </c>
      <c r="AE5696">
        <v>60.280906331544742</v>
      </c>
    </row>
    <row r="5697" spans="1:31" x14ac:dyDescent="0.25">
      <c r="A5697">
        <v>2373991</v>
      </c>
      <c r="B5697">
        <v>1</v>
      </c>
      <c r="C5697" t="s">
        <v>81</v>
      </c>
      <c r="D5697" t="s">
        <v>120</v>
      </c>
      <c r="E5697" t="s">
        <v>1368</v>
      </c>
      <c r="F5697" t="s">
        <v>16544</v>
      </c>
      <c r="G5697" t="s">
        <v>298</v>
      </c>
      <c r="H5697" t="s">
        <v>293</v>
      </c>
      <c r="I5697" t="s">
        <v>136</v>
      </c>
      <c r="J5697" t="s">
        <v>137</v>
      </c>
      <c r="K5697" t="s">
        <v>138</v>
      </c>
      <c r="L5697" t="s">
        <v>16545</v>
      </c>
      <c r="M5697" t="s">
        <v>16546</v>
      </c>
      <c r="N5697">
        <v>1.1158333330000001</v>
      </c>
      <c r="O5697">
        <v>0</v>
      </c>
      <c r="P5697">
        <v>0</v>
      </c>
      <c r="Q5697">
        <v>42</v>
      </c>
      <c r="R5697">
        <v>0</v>
      </c>
      <c r="S5697">
        <v>7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35.688435825534704</v>
      </c>
      <c r="Z5697">
        <v>0</v>
      </c>
      <c r="AA5697">
        <v>6.3401179697550001</v>
      </c>
      <c r="AB5697">
        <v>0</v>
      </c>
      <c r="AC5697">
        <v>0</v>
      </c>
      <c r="AD5697">
        <v>0</v>
      </c>
      <c r="AE5697">
        <v>42.028553795289703</v>
      </c>
    </row>
    <row r="5698" spans="1:31" x14ac:dyDescent="0.25">
      <c r="A5698">
        <v>2374015</v>
      </c>
      <c r="B5698">
        <v>1</v>
      </c>
      <c r="C5698" t="s">
        <v>81</v>
      </c>
      <c r="D5698" t="s">
        <v>115</v>
      </c>
      <c r="E5698" t="s">
        <v>1397</v>
      </c>
      <c r="F5698" t="s">
        <v>16547</v>
      </c>
      <c r="G5698" t="s">
        <v>3000</v>
      </c>
      <c r="H5698" t="s">
        <v>293</v>
      </c>
      <c r="I5698" t="s">
        <v>136</v>
      </c>
      <c r="J5698" t="s">
        <v>137</v>
      </c>
      <c r="K5698" t="s">
        <v>138</v>
      </c>
      <c r="L5698" t="s">
        <v>16548</v>
      </c>
      <c r="M5698" t="s">
        <v>16549</v>
      </c>
      <c r="N5698">
        <v>1.1363888879999999</v>
      </c>
      <c r="O5698">
        <v>0</v>
      </c>
      <c r="P5698">
        <v>10</v>
      </c>
      <c r="Q5698">
        <v>0</v>
      </c>
      <c r="R5698">
        <v>1</v>
      </c>
      <c r="S5698">
        <v>0</v>
      </c>
      <c r="T5698">
        <v>1</v>
      </c>
      <c r="U5698">
        <v>0</v>
      </c>
      <c r="V5698">
        <v>0</v>
      </c>
      <c r="W5698">
        <v>0</v>
      </c>
      <c r="X5698">
        <v>1.0564509093332251</v>
      </c>
      <c r="Y5698">
        <v>0</v>
      </c>
      <c r="Z5698">
        <v>0.45571567957675002</v>
      </c>
      <c r="AA5698">
        <v>0</v>
      </c>
      <c r="AB5698">
        <v>1.5540496133744999</v>
      </c>
      <c r="AC5698">
        <v>0</v>
      </c>
      <c r="AD5698">
        <v>0</v>
      </c>
      <c r="AE5698">
        <v>3.0662162022844752</v>
      </c>
    </row>
    <row r="5699" spans="1:31" x14ac:dyDescent="0.25">
      <c r="A5699">
        <v>2374055</v>
      </c>
      <c r="B5699">
        <v>1</v>
      </c>
      <c r="C5699" t="s">
        <v>81</v>
      </c>
      <c r="D5699" t="s">
        <v>118</v>
      </c>
      <c r="E5699" t="s">
        <v>1397</v>
      </c>
      <c r="F5699" t="s">
        <v>16550</v>
      </c>
      <c r="G5699" t="s">
        <v>1495</v>
      </c>
      <c r="H5699" t="s">
        <v>293</v>
      </c>
      <c r="I5699" t="s">
        <v>136</v>
      </c>
      <c r="J5699" t="s">
        <v>137</v>
      </c>
      <c r="K5699" t="s">
        <v>138</v>
      </c>
      <c r="L5699" t="s">
        <v>16551</v>
      </c>
      <c r="M5699" t="s">
        <v>16552</v>
      </c>
      <c r="N5699">
        <v>1.0433333330000001</v>
      </c>
      <c r="O5699">
        <v>1</v>
      </c>
      <c r="P5699">
        <v>0</v>
      </c>
      <c r="Q5699">
        <v>5</v>
      </c>
      <c r="R5699">
        <v>0</v>
      </c>
      <c r="S5699">
        <v>1</v>
      </c>
      <c r="T5699">
        <v>0</v>
      </c>
      <c r="U5699">
        <v>0</v>
      </c>
      <c r="V5699">
        <v>0</v>
      </c>
      <c r="W5699">
        <v>1.0516666838278999</v>
      </c>
      <c r="X5699">
        <v>0</v>
      </c>
      <c r="Y5699">
        <v>18.582538497659996</v>
      </c>
      <c r="Z5699">
        <v>0</v>
      </c>
      <c r="AA5699">
        <v>0.36756790555289998</v>
      </c>
      <c r="AB5699">
        <v>0</v>
      </c>
      <c r="AC5699">
        <v>0</v>
      </c>
      <c r="AD5699">
        <v>0</v>
      </c>
      <c r="AE5699">
        <v>20.001773087040796</v>
      </c>
    </row>
    <row r="5700" spans="1:31" x14ac:dyDescent="0.25">
      <c r="A5700">
        <v>2374056</v>
      </c>
      <c r="B5700">
        <v>1</v>
      </c>
      <c r="C5700" t="s">
        <v>81</v>
      </c>
      <c r="D5700" t="s">
        <v>120</v>
      </c>
      <c r="E5700" t="s">
        <v>1368</v>
      </c>
      <c r="F5700" t="s">
        <v>16553</v>
      </c>
      <c r="G5700" t="s">
        <v>298</v>
      </c>
      <c r="H5700" t="s">
        <v>293</v>
      </c>
      <c r="I5700" t="s">
        <v>136</v>
      </c>
      <c r="J5700" t="s">
        <v>137</v>
      </c>
      <c r="K5700" t="s">
        <v>138</v>
      </c>
      <c r="L5700" t="s">
        <v>16554</v>
      </c>
      <c r="M5700" t="s">
        <v>16555</v>
      </c>
      <c r="N5700">
        <v>1.0522222219999999</v>
      </c>
      <c r="O5700">
        <v>0</v>
      </c>
      <c r="P5700">
        <v>11</v>
      </c>
      <c r="Q5700">
        <v>8</v>
      </c>
      <c r="R5700">
        <v>27</v>
      </c>
      <c r="S5700">
        <v>1</v>
      </c>
      <c r="T5700">
        <v>0</v>
      </c>
      <c r="U5700">
        <v>0</v>
      </c>
      <c r="V5700">
        <v>0</v>
      </c>
      <c r="W5700">
        <v>0</v>
      </c>
      <c r="X5700">
        <v>2.6641083002230674</v>
      </c>
      <c r="Y5700">
        <v>8.4915802371081117</v>
      </c>
      <c r="Z5700">
        <v>57.666884275407199</v>
      </c>
      <c r="AA5700">
        <v>1.5116806833347998</v>
      </c>
      <c r="AB5700">
        <v>0</v>
      </c>
      <c r="AC5700">
        <v>0</v>
      </c>
      <c r="AD5700">
        <v>0</v>
      </c>
      <c r="AE5700">
        <v>70.334253496073174</v>
      </c>
    </row>
    <row r="5701" spans="1:31" x14ac:dyDescent="0.25">
      <c r="A5701">
        <v>2374070</v>
      </c>
      <c r="B5701">
        <v>1</v>
      </c>
      <c r="C5701" t="s">
        <v>81</v>
      </c>
      <c r="D5701" t="s">
        <v>113</v>
      </c>
      <c r="E5701" t="s">
        <v>1397</v>
      </c>
      <c r="F5701" t="s">
        <v>16556</v>
      </c>
      <c r="G5701" t="s">
        <v>3000</v>
      </c>
      <c r="H5701" t="s">
        <v>293</v>
      </c>
      <c r="I5701" t="s">
        <v>136</v>
      </c>
      <c r="J5701" t="s">
        <v>137</v>
      </c>
      <c r="K5701" t="s">
        <v>138</v>
      </c>
      <c r="L5701" t="s">
        <v>16557</v>
      </c>
      <c r="M5701" t="s">
        <v>16558</v>
      </c>
      <c r="N5701">
        <v>0.42805555499999998</v>
      </c>
      <c r="O5701">
        <v>0</v>
      </c>
      <c r="P5701">
        <v>0</v>
      </c>
      <c r="Q5701">
        <v>0</v>
      </c>
      <c r="R5701">
        <v>29</v>
      </c>
      <c r="S5701">
        <v>0</v>
      </c>
      <c r="T5701">
        <v>1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13.866874160895676</v>
      </c>
      <c r="AA5701">
        <v>0</v>
      </c>
      <c r="AB5701">
        <v>4.2665537783811169</v>
      </c>
      <c r="AC5701">
        <v>0</v>
      </c>
      <c r="AD5701">
        <v>0</v>
      </c>
      <c r="AE5701">
        <v>18.133427939276793</v>
      </c>
    </row>
    <row r="5702" spans="1:31" x14ac:dyDescent="0.25">
      <c r="A5702">
        <v>2374079</v>
      </c>
      <c r="B5702">
        <v>1</v>
      </c>
      <c r="C5702" t="s">
        <v>81</v>
      </c>
      <c r="D5702" t="s">
        <v>126</v>
      </c>
      <c r="E5702" t="s">
        <v>1397</v>
      </c>
      <c r="F5702" t="s">
        <v>16559</v>
      </c>
      <c r="G5702" t="s">
        <v>1495</v>
      </c>
      <c r="H5702" t="s">
        <v>293</v>
      </c>
      <c r="I5702" t="s">
        <v>136</v>
      </c>
      <c r="J5702" t="s">
        <v>137</v>
      </c>
      <c r="K5702" t="s">
        <v>138</v>
      </c>
      <c r="L5702" t="s">
        <v>16560</v>
      </c>
      <c r="M5702" t="s">
        <v>16561</v>
      </c>
      <c r="N5702">
        <v>0.50027777699999998</v>
      </c>
      <c r="O5702">
        <v>0</v>
      </c>
      <c r="P5702">
        <v>31</v>
      </c>
      <c r="Q5702">
        <v>0</v>
      </c>
      <c r="R5702">
        <v>21</v>
      </c>
      <c r="S5702">
        <v>0</v>
      </c>
      <c r="T5702">
        <v>5</v>
      </c>
      <c r="U5702">
        <v>0</v>
      </c>
      <c r="V5702">
        <v>0</v>
      </c>
      <c r="W5702">
        <v>0</v>
      </c>
      <c r="X5702">
        <v>1.2359381738732254</v>
      </c>
      <c r="Y5702">
        <v>0</v>
      </c>
      <c r="Z5702">
        <v>10.971419266885738</v>
      </c>
      <c r="AA5702">
        <v>0</v>
      </c>
      <c r="AB5702">
        <v>3.1095786490953419</v>
      </c>
      <c r="AC5702">
        <v>0</v>
      </c>
      <c r="AD5702">
        <v>0</v>
      </c>
      <c r="AE5702">
        <v>15.316936089854305</v>
      </c>
    </row>
    <row r="5703" spans="1:31" x14ac:dyDescent="0.25">
      <c r="A5703">
        <v>2374080</v>
      </c>
      <c r="B5703">
        <v>1</v>
      </c>
      <c r="C5703" t="s">
        <v>81</v>
      </c>
      <c r="D5703" t="s">
        <v>115</v>
      </c>
      <c r="E5703" t="s">
        <v>1397</v>
      </c>
      <c r="F5703" t="s">
        <v>16562</v>
      </c>
      <c r="G5703" t="s">
        <v>2981</v>
      </c>
      <c r="H5703" t="s">
        <v>293</v>
      </c>
      <c r="I5703" t="s">
        <v>136</v>
      </c>
      <c r="J5703" t="s">
        <v>137</v>
      </c>
      <c r="K5703" t="s">
        <v>138</v>
      </c>
      <c r="L5703" t="s">
        <v>16563</v>
      </c>
      <c r="M5703" t="s">
        <v>16564</v>
      </c>
      <c r="N5703">
        <v>0.71194444400000001</v>
      </c>
      <c r="O5703">
        <v>0</v>
      </c>
      <c r="P5703">
        <v>31</v>
      </c>
      <c r="Q5703">
        <v>0</v>
      </c>
      <c r="R5703">
        <v>0</v>
      </c>
      <c r="S5703">
        <v>0</v>
      </c>
      <c r="T5703">
        <v>2</v>
      </c>
      <c r="U5703">
        <v>0</v>
      </c>
      <c r="V5703">
        <v>0</v>
      </c>
      <c r="W5703">
        <v>0</v>
      </c>
      <c r="X5703">
        <v>2.3334072461125674</v>
      </c>
      <c r="Y5703">
        <v>0</v>
      </c>
      <c r="Z5703">
        <v>0</v>
      </c>
      <c r="AA5703">
        <v>0</v>
      </c>
      <c r="AB5703">
        <v>5.9884172897866669E-2</v>
      </c>
      <c r="AC5703">
        <v>0</v>
      </c>
      <c r="AD5703">
        <v>0</v>
      </c>
      <c r="AE5703">
        <v>2.393291419010434</v>
      </c>
    </row>
    <row r="5704" spans="1:31" x14ac:dyDescent="0.25">
      <c r="A5704">
        <v>2374153</v>
      </c>
      <c r="B5704">
        <v>1</v>
      </c>
      <c r="C5704" t="s">
        <v>81</v>
      </c>
      <c r="D5704" t="s">
        <v>127</v>
      </c>
      <c r="E5704" t="s">
        <v>1397</v>
      </c>
      <c r="F5704" t="s">
        <v>16565</v>
      </c>
      <c r="G5704" t="s">
        <v>1495</v>
      </c>
      <c r="H5704" t="s">
        <v>293</v>
      </c>
      <c r="I5704" t="s">
        <v>136</v>
      </c>
      <c r="J5704" t="s">
        <v>137</v>
      </c>
      <c r="K5704" t="s">
        <v>138</v>
      </c>
      <c r="L5704" t="s">
        <v>16566</v>
      </c>
      <c r="M5704" t="s">
        <v>16567</v>
      </c>
      <c r="N5704">
        <v>3.094166666</v>
      </c>
      <c r="O5704">
        <v>1</v>
      </c>
      <c r="P5704">
        <v>446</v>
      </c>
      <c r="Q5704">
        <v>9</v>
      </c>
      <c r="R5704">
        <v>8</v>
      </c>
      <c r="S5704">
        <v>6</v>
      </c>
      <c r="T5704">
        <v>24</v>
      </c>
      <c r="U5704">
        <v>0</v>
      </c>
      <c r="V5704">
        <v>0</v>
      </c>
      <c r="W5704">
        <v>2.0841065282827667</v>
      </c>
      <c r="X5704">
        <v>202.97774917310497</v>
      </c>
      <c r="Y5704">
        <v>31.108859865809695</v>
      </c>
      <c r="Z5704">
        <v>22.188135837601294</v>
      </c>
      <c r="AA5704">
        <v>43.051736215628615</v>
      </c>
      <c r="AB5704">
        <v>50.608458559494537</v>
      </c>
      <c r="AC5704">
        <v>0</v>
      </c>
      <c r="AD5704">
        <v>0</v>
      </c>
      <c r="AE5704">
        <v>352.01904617992193</v>
      </c>
    </row>
    <row r="5705" spans="1:31" x14ac:dyDescent="0.25">
      <c r="A5705">
        <v>2374172</v>
      </c>
      <c r="B5705">
        <v>1</v>
      </c>
      <c r="C5705" t="s">
        <v>81</v>
      </c>
      <c r="D5705" t="s">
        <v>118</v>
      </c>
      <c r="E5705" t="s">
        <v>1397</v>
      </c>
      <c r="F5705" t="s">
        <v>16568</v>
      </c>
      <c r="G5705" t="s">
        <v>298</v>
      </c>
      <c r="H5705" t="s">
        <v>293</v>
      </c>
      <c r="I5705" t="s">
        <v>1348</v>
      </c>
      <c r="J5705" t="s">
        <v>137</v>
      </c>
      <c r="K5705" t="s">
        <v>138</v>
      </c>
      <c r="L5705" t="s">
        <v>16569</v>
      </c>
      <c r="M5705" t="s">
        <v>16570</v>
      </c>
      <c r="N5705">
        <v>8.3333330000000001E-3</v>
      </c>
      <c r="O5705">
        <v>0</v>
      </c>
      <c r="P5705">
        <v>429</v>
      </c>
      <c r="Q5705">
        <v>0</v>
      </c>
      <c r="R5705">
        <v>12</v>
      </c>
      <c r="S5705">
        <v>1</v>
      </c>
      <c r="T5705">
        <v>14</v>
      </c>
      <c r="U5705">
        <v>0</v>
      </c>
      <c r="V5705">
        <v>0</v>
      </c>
      <c r="W5705">
        <v>0</v>
      </c>
      <c r="X5705">
        <v>0.54972288076475007</v>
      </c>
      <c r="Y5705">
        <v>0</v>
      </c>
      <c r="Z5705">
        <v>0.103088729807</v>
      </c>
      <c r="AA5705">
        <v>1.3053046247999999E-2</v>
      </c>
      <c r="AB5705">
        <v>0.11500920142325</v>
      </c>
      <c r="AC5705">
        <v>0</v>
      </c>
      <c r="AD5705">
        <v>0</v>
      </c>
      <c r="AE5705">
        <v>0.78087385824300004</v>
      </c>
    </row>
    <row r="5706" spans="1:31" x14ac:dyDescent="0.25">
      <c r="A5706">
        <v>2374201</v>
      </c>
      <c r="B5706">
        <v>1</v>
      </c>
      <c r="C5706" t="s">
        <v>81</v>
      </c>
      <c r="D5706" t="s">
        <v>120</v>
      </c>
      <c r="E5706" t="s">
        <v>1368</v>
      </c>
      <c r="F5706" t="s">
        <v>5517</v>
      </c>
      <c r="G5706" t="s">
        <v>298</v>
      </c>
      <c r="H5706" t="s">
        <v>293</v>
      </c>
      <c r="I5706" t="s">
        <v>136</v>
      </c>
      <c r="J5706" t="s">
        <v>137</v>
      </c>
      <c r="K5706" t="s">
        <v>138</v>
      </c>
      <c r="L5706" t="s">
        <v>16571</v>
      </c>
      <c r="M5706" t="s">
        <v>16572</v>
      </c>
      <c r="N5706">
        <v>0.61527777699999997</v>
      </c>
      <c r="O5706">
        <v>0</v>
      </c>
      <c r="P5706">
        <v>75</v>
      </c>
      <c r="Q5706">
        <v>41</v>
      </c>
      <c r="R5706">
        <v>2</v>
      </c>
      <c r="S5706">
        <v>14</v>
      </c>
      <c r="T5706">
        <v>3</v>
      </c>
      <c r="U5706">
        <v>0</v>
      </c>
      <c r="V5706">
        <v>0</v>
      </c>
      <c r="W5706">
        <v>0</v>
      </c>
      <c r="X5706">
        <v>16.238605889769495</v>
      </c>
      <c r="Y5706">
        <v>69.475008523132516</v>
      </c>
      <c r="Z5706">
        <v>2.9079843426506251</v>
      </c>
      <c r="AA5706">
        <v>18.331148507730962</v>
      </c>
      <c r="AB5706">
        <v>0.25775859655325001</v>
      </c>
      <c r="AC5706">
        <v>0</v>
      </c>
      <c r="AD5706">
        <v>0</v>
      </c>
      <c r="AE5706">
        <v>107.21050585983684</v>
      </c>
    </row>
    <row r="5707" spans="1:31" x14ac:dyDescent="0.25">
      <c r="A5707">
        <v>2374206</v>
      </c>
      <c r="B5707">
        <v>1</v>
      </c>
      <c r="C5707" t="s">
        <v>81</v>
      </c>
      <c r="D5707" t="s">
        <v>128</v>
      </c>
      <c r="E5707" t="s">
        <v>290</v>
      </c>
      <c r="F5707" t="s">
        <v>16573</v>
      </c>
      <c r="G5707" t="s">
        <v>298</v>
      </c>
      <c r="H5707" t="s">
        <v>293</v>
      </c>
      <c r="I5707" t="s">
        <v>136</v>
      </c>
      <c r="J5707" t="s">
        <v>137</v>
      </c>
      <c r="K5707" t="s">
        <v>138</v>
      </c>
      <c r="L5707" t="s">
        <v>16574</v>
      </c>
      <c r="M5707" t="s">
        <v>16575</v>
      </c>
      <c r="N5707">
        <v>0.57527777700000005</v>
      </c>
      <c r="O5707">
        <v>0</v>
      </c>
      <c r="P5707">
        <v>0</v>
      </c>
      <c r="Q5707">
        <v>1</v>
      </c>
      <c r="R5707">
        <v>0</v>
      </c>
      <c r="S5707">
        <v>4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0.75605784781410001</v>
      </c>
      <c r="Z5707">
        <v>0</v>
      </c>
      <c r="AA5707">
        <v>21.520024337588868</v>
      </c>
      <c r="AB5707">
        <v>0</v>
      </c>
      <c r="AC5707">
        <v>0</v>
      </c>
      <c r="AD5707">
        <v>0</v>
      </c>
      <c r="AE5707">
        <v>22.27608218540297</v>
      </c>
    </row>
    <row r="5708" spans="1:31" x14ac:dyDescent="0.25">
      <c r="A5708">
        <v>2374213</v>
      </c>
      <c r="B5708">
        <v>1</v>
      </c>
      <c r="C5708" t="s">
        <v>81</v>
      </c>
      <c r="D5708" t="s">
        <v>119</v>
      </c>
      <c r="E5708" t="s">
        <v>290</v>
      </c>
      <c r="F5708" t="s">
        <v>5677</v>
      </c>
      <c r="G5708" t="s">
        <v>298</v>
      </c>
      <c r="H5708" t="s">
        <v>293</v>
      </c>
      <c r="I5708" t="s">
        <v>1348</v>
      </c>
      <c r="J5708" t="s">
        <v>137</v>
      </c>
      <c r="K5708" t="s">
        <v>138</v>
      </c>
      <c r="L5708" t="s">
        <v>16576</v>
      </c>
      <c r="M5708" t="s">
        <v>16577</v>
      </c>
      <c r="N5708">
        <v>4.3055555000000002E-2</v>
      </c>
      <c r="O5708">
        <v>0</v>
      </c>
      <c r="P5708">
        <v>513</v>
      </c>
      <c r="Q5708">
        <v>55</v>
      </c>
      <c r="R5708">
        <v>121</v>
      </c>
      <c r="S5708">
        <v>5</v>
      </c>
      <c r="T5708">
        <v>23</v>
      </c>
      <c r="U5708">
        <v>2</v>
      </c>
      <c r="V5708">
        <v>0</v>
      </c>
      <c r="W5708">
        <v>0</v>
      </c>
      <c r="X5708">
        <v>4.4118874657583342</v>
      </c>
      <c r="Y5708">
        <v>13.080861820051112</v>
      </c>
      <c r="Z5708">
        <v>30.077476245750244</v>
      </c>
      <c r="AA5708">
        <v>0.44223876291437503</v>
      </c>
      <c r="AB5708">
        <v>0.57834636845374998</v>
      </c>
      <c r="AC5708">
        <v>4.749646609568611</v>
      </c>
      <c r="AD5708">
        <v>0</v>
      </c>
      <c r="AE5708">
        <v>53.340457272496423</v>
      </c>
    </row>
    <row r="5709" spans="1:31" x14ac:dyDescent="0.25">
      <c r="A5709">
        <v>2374240</v>
      </c>
      <c r="B5709">
        <v>1</v>
      </c>
      <c r="C5709" t="s">
        <v>81</v>
      </c>
      <c r="D5709" t="s">
        <v>118</v>
      </c>
      <c r="E5709" t="s">
        <v>1397</v>
      </c>
      <c r="F5709" t="s">
        <v>16578</v>
      </c>
      <c r="G5709" t="s">
        <v>1495</v>
      </c>
      <c r="H5709" t="s">
        <v>293</v>
      </c>
      <c r="I5709" t="s">
        <v>136</v>
      </c>
      <c r="J5709" t="s">
        <v>137</v>
      </c>
      <c r="K5709" t="s">
        <v>138</v>
      </c>
      <c r="L5709" t="s">
        <v>16579</v>
      </c>
      <c r="M5709" t="s">
        <v>16580</v>
      </c>
      <c r="N5709">
        <v>2.2155555549999999</v>
      </c>
      <c r="O5709">
        <v>0</v>
      </c>
      <c r="P5709">
        <v>0</v>
      </c>
      <c r="Q5709">
        <v>0</v>
      </c>
      <c r="R5709">
        <v>0</v>
      </c>
      <c r="S5709">
        <v>2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4.3181866775397326</v>
      </c>
      <c r="AB5709">
        <v>0</v>
      </c>
      <c r="AC5709">
        <v>0</v>
      </c>
      <c r="AD5709">
        <v>0</v>
      </c>
      <c r="AE5709">
        <v>4.3181866775397326</v>
      </c>
    </row>
    <row r="5710" spans="1:31" x14ac:dyDescent="0.25">
      <c r="A5710">
        <v>2374250</v>
      </c>
      <c r="B5710">
        <v>1</v>
      </c>
      <c r="C5710" t="s">
        <v>81</v>
      </c>
      <c r="D5710" t="s">
        <v>123</v>
      </c>
      <c r="E5710" t="s">
        <v>290</v>
      </c>
      <c r="F5710" t="s">
        <v>16581</v>
      </c>
      <c r="G5710" t="s">
        <v>298</v>
      </c>
      <c r="H5710" t="s">
        <v>293</v>
      </c>
      <c r="I5710" t="s">
        <v>136</v>
      </c>
      <c r="J5710" t="s">
        <v>137</v>
      </c>
      <c r="K5710" t="s">
        <v>138</v>
      </c>
      <c r="L5710" t="s">
        <v>16582</v>
      </c>
      <c r="M5710" t="s">
        <v>16583</v>
      </c>
      <c r="N5710">
        <v>0.313611111</v>
      </c>
      <c r="O5710">
        <v>0</v>
      </c>
      <c r="P5710">
        <v>2279</v>
      </c>
      <c r="Q5710">
        <v>3</v>
      </c>
      <c r="R5710">
        <v>11</v>
      </c>
      <c r="S5710">
        <v>22</v>
      </c>
      <c r="T5710">
        <v>184</v>
      </c>
      <c r="U5710">
        <v>3</v>
      </c>
      <c r="V5710">
        <v>0</v>
      </c>
      <c r="W5710">
        <v>0</v>
      </c>
      <c r="X5710">
        <v>187.82883417437634</v>
      </c>
      <c r="Y5710">
        <v>0.69075359943752512</v>
      </c>
      <c r="Z5710">
        <v>1.5177063068446499</v>
      </c>
      <c r="AA5710">
        <v>39.294858341769341</v>
      </c>
      <c r="AB5710">
        <v>75.26749741615879</v>
      </c>
      <c r="AC5710">
        <v>145.94008689433136</v>
      </c>
      <c r="AD5710">
        <v>0</v>
      </c>
      <c r="AE5710">
        <v>450.53973673291796</v>
      </c>
    </row>
    <row r="5711" spans="1:31" x14ac:dyDescent="0.25">
      <c r="A5711">
        <v>2374251</v>
      </c>
      <c r="B5711">
        <v>1</v>
      </c>
      <c r="C5711" t="s">
        <v>81</v>
      </c>
      <c r="D5711" t="s">
        <v>118</v>
      </c>
      <c r="E5711" t="s">
        <v>1397</v>
      </c>
      <c r="F5711" t="s">
        <v>16584</v>
      </c>
      <c r="G5711" t="s">
        <v>1495</v>
      </c>
      <c r="H5711" t="s">
        <v>293</v>
      </c>
      <c r="I5711" t="s">
        <v>136</v>
      </c>
      <c r="J5711" t="s">
        <v>137</v>
      </c>
      <c r="K5711" t="s">
        <v>138</v>
      </c>
      <c r="L5711" t="s">
        <v>16585</v>
      </c>
      <c r="M5711" t="s">
        <v>16586</v>
      </c>
      <c r="N5711">
        <v>0.47249999999999998</v>
      </c>
      <c r="O5711">
        <v>0</v>
      </c>
      <c r="P5711">
        <v>461</v>
      </c>
      <c r="Q5711">
        <v>0</v>
      </c>
      <c r="R5711">
        <v>9</v>
      </c>
      <c r="S5711">
        <v>0</v>
      </c>
      <c r="T5711">
        <v>37</v>
      </c>
      <c r="U5711">
        <v>0</v>
      </c>
      <c r="V5711">
        <v>0</v>
      </c>
      <c r="W5711">
        <v>0</v>
      </c>
      <c r="X5711">
        <v>56.547104550188166</v>
      </c>
      <c r="Y5711">
        <v>0</v>
      </c>
      <c r="Z5711">
        <v>6.94344682964205</v>
      </c>
      <c r="AA5711">
        <v>0</v>
      </c>
      <c r="AB5711">
        <v>8.0772699903367471</v>
      </c>
      <c r="AC5711">
        <v>0</v>
      </c>
      <c r="AD5711">
        <v>0</v>
      </c>
      <c r="AE5711">
        <v>71.567821370166968</v>
      </c>
    </row>
    <row r="5712" spans="1:31" x14ac:dyDescent="0.25">
      <c r="A5712">
        <v>2374260</v>
      </c>
      <c r="B5712">
        <v>1</v>
      </c>
      <c r="C5712" t="s">
        <v>81</v>
      </c>
      <c r="D5712" t="s">
        <v>123</v>
      </c>
      <c r="E5712" t="s">
        <v>1397</v>
      </c>
      <c r="F5712" t="s">
        <v>16587</v>
      </c>
      <c r="G5712" t="s">
        <v>298</v>
      </c>
      <c r="H5712" t="s">
        <v>293</v>
      </c>
      <c r="I5712" t="s">
        <v>136</v>
      </c>
      <c r="J5712" t="s">
        <v>137</v>
      </c>
      <c r="K5712" t="s">
        <v>138</v>
      </c>
      <c r="L5712" t="s">
        <v>16588</v>
      </c>
      <c r="M5712" t="s">
        <v>16589</v>
      </c>
      <c r="N5712">
        <v>1.5213888879999999</v>
      </c>
      <c r="O5712">
        <v>0</v>
      </c>
      <c r="P5712">
        <v>335</v>
      </c>
      <c r="Q5712">
        <v>0</v>
      </c>
      <c r="R5712">
        <v>0</v>
      </c>
      <c r="S5712">
        <v>0</v>
      </c>
      <c r="T5712">
        <v>3</v>
      </c>
      <c r="U5712">
        <v>0</v>
      </c>
      <c r="V5712">
        <v>0</v>
      </c>
      <c r="W5712">
        <v>0</v>
      </c>
      <c r="X5712">
        <v>216.09042605936079</v>
      </c>
      <c r="Y5712">
        <v>0</v>
      </c>
      <c r="Z5712">
        <v>0</v>
      </c>
      <c r="AA5712">
        <v>0</v>
      </c>
      <c r="AB5712">
        <v>21.918973212578752</v>
      </c>
      <c r="AC5712">
        <v>0</v>
      </c>
      <c r="AD5712">
        <v>0</v>
      </c>
      <c r="AE5712">
        <v>238.00939927193954</v>
      </c>
    </row>
    <row r="5713" spans="1:31" x14ac:dyDescent="0.25">
      <c r="A5713">
        <v>2374267</v>
      </c>
      <c r="B5713">
        <v>1</v>
      </c>
      <c r="C5713" t="s">
        <v>81</v>
      </c>
      <c r="D5713" t="s">
        <v>118</v>
      </c>
      <c r="E5713" t="s">
        <v>1368</v>
      </c>
      <c r="F5713" t="s">
        <v>16590</v>
      </c>
      <c r="G5713" t="s">
        <v>298</v>
      </c>
      <c r="H5713" t="s">
        <v>293</v>
      </c>
      <c r="I5713" t="s">
        <v>136</v>
      </c>
      <c r="J5713" t="s">
        <v>137</v>
      </c>
      <c r="K5713" t="s">
        <v>138</v>
      </c>
      <c r="L5713" t="s">
        <v>16591</v>
      </c>
      <c r="M5713" t="s">
        <v>16592</v>
      </c>
      <c r="N5713">
        <v>0.62305555499999998</v>
      </c>
      <c r="O5713">
        <v>1</v>
      </c>
      <c r="P5713">
        <v>0</v>
      </c>
      <c r="Q5713">
        <v>31</v>
      </c>
      <c r="R5713">
        <v>0</v>
      </c>
      <c r="S5713">
        <v>6</v>
      </c>
      <c r="T5713">
        <v>0</v>
      </c>
      <c r="U5713">
        <v>4</v>
      </c>
      <c r="V5713">
        <v>0</v>
      </c>
      <c r="W5713">
        <v>0.47163596749250003</v>
      </c>
      <c r="X5713">
        <v>0</v>
      </c>
      <c r="Y5713">
        <v>61.257381603305632</v>
      </c>
      <c r="Z5713">
        <v>0</v>
      </c>
      <c r="AA5713">
        <v>3.4999978276293335</v>
      </c>
      <c r="AB5713">
        <v>0</v>
      </c>
      <c r="AC5713">
        <v>27.685947828735081</v>
      </c>
      <c r="AD5713">
        <v>0</v>
      </c>
      <c r="AE5713">
        <v>92.914963227162545</v>
      </c>
    </row>
    <row r="5714" spans="1:31" x14ac:dyDescent="0.25">
      <c r="A5714">
        <v>2374293</v>
      </c>
      <c r="B5714">
        <v>1</v>
      </c>
      <c r="C5714" t="s">
        <v>81</v>
      </c>
      <c r="D5714" t="s">
        <v>119</v>
      </c>
      <c r="E5714" t="s">
        <v>1397</v>
      </c>
      <c r="F5714" t="s">
        <v>16593</v>
      </c>
      <c r="G5714" t="s">
        <v>3000</v>
      </c>
      <c r="H5714" t="s">
        <v>293</v>
      </c>
      <c r="I5714" t="s">
        <v>136</v>
      </c>
      <c r="J5714" t="s">
        <v>137</v>
      </c>
      <c r="K5714" t="s">
        <v>138</v>
      </c>
      <c r="L5714" t="s">
        <v>16594</v>
      </c>
      <c r="M5714" t="s">
        <v>16595</v>
      </c>
      <c r="N5714">
        <v>1.195277777</v>
      </c>
      <c r="O5714">
        <v>0</v>
      </c>
      <c r="P5714">
        <v>3</v>
      </c>
      <c r="Q5714">
        <v>0</v>
      </c>
      <c r="R5714">
        <v>9</v>
      </c>
      <c r="S5714">
        <v>1</v>
      </c>
      <c r="T5714">
        <v>0</v>
      </c>
      <c r="U5714">
        <v>0</v>
      </c>
      <c r="V5714">
        <v>0</v>
      </c>
      <c r="W5714">
        <v>0</v>
      </c>
      <c r="X5714">
        <v>0.44142486476240006</v>
      </c>
      <c r="Y5714">
        <v>0</v>
      </c>
      <c r="Z5714">
        <v>29.247569706111033</v>
      </c>
      <c r="AA5714">
        <v>2.3847032047542669</v>
      </c>
      <c r="AB5714">
        <v>0</v>
      </c>
      <c r="AC5714">
        <v>0</v>
      </c>
      <c r="AD5714">
        <v>0</v>
      </c>
      <c r="AE5714">
        <v>32.0736977756277</v>
      </c>
    </row>
    <row r="5715" spans="1:31" x14ac:dyDescent="0.25">
      <c r="A5715">
        <v>2374308</v>
      </c>
      <c r="B5715">
        <v>1</v>
      </c>
      <c r="C5715" t="s">
        <v>81</v>
      </c>
      <c r="D5715" t="s">
        <v>112</v>
      </c>
      <c r="E5715" t="s">
        <v>1397</v>
      </c>
      <c r="F5715" t="s">
        <v>16596</v>
      </c>
      <c r="G5715" t="s">
        <v>298</v>
      </c>
      <c r="H5715" t="s">
        <v>293</v>
      </c>
      <c r="I5715" t="s">
        <v>136</v>
      </c>
      <c r="J5715" t="s">
        <v>137</v>
      </c>
      <c r="K5715" t="s">
        <v>138</v>
      </c>
      <c r="L5715" t="s">
        <v>16597</v>
      </c>
      <c r="M5715" t="s">
        <v>16598</v>
      </c>
      <c r="N5715">
        <v>0.38611111100000001</v>
      </c>
      <c r="O5715">
        <v>0</v>
      </c>
      <c r="P5715">
        <v>1918</v>
      </c>
      <c r="Q5715">
        <v>39</v>
      </c>
      <c r="R5715">
        <v>399</v>
      </c>
      <c r="S5715">
        <v>15</v>
      </c>
      <c r="T5715">
        <v>270</v>
      </c>
      <c r="U5715">
        <v>4</v>
      </c>
      <c r="V5715">
        <v>1</v>
      </c>
      <c r="W5715">
        <v>0</v>
      </c>
      <c r="X5715">
        <v>155.24274600165202</v>
      </c>
      <c r="Y5715">
        <v>38.284097818610668</v>
      </c>
      <c r="Z5715">
        <v>131.79336413710354</v>
      </c>
      <c r="AA5715">
        <v>28.397038506251175</v>
      </c>
      <c r="AB5715">
        <v>39.870512058182449</v>
      </c>
      <c r="AC5715">
        <v>35.873375510039388</v>
      </c>
      <c r="AD5715">
        <v>1.1970148081170835</v>
      </c>
      <c r="AE5715">
        <v>430.65814883995637</v>
      </c>
    </row>
    <row r="5716" spans="1:31" x14ac:dyDescent="0.25">
      <c r="A5716">
        <v>2374318</v>
      </c>
      <c r="B5716">
        <v>1</v>
      </c>
      <c r="C5716" t="s">
        <v>81</v>
      </c>
      <c r="D5716" t="s">
        <v>121</v>
      </c>
      <c r="E5716" t="s">
        <v>1397</v>
      </c>
      <c r="F5716" t="s">
        <v>16599</v>
      </c>
      <c r="G5716" t="s">
        <v>1495</v>
      </c>
      <c r="H5716" t="s">
        <v>293</v>
      </c>
      <c r="I5716" t="s">
        <v>136</v>
      </c>
      <c r="J5716" t="s">
        <v>137</v>
      </c>
      <c r="K5716" t="s">
        <v>138</v>
      </c>
      <c r="L5716" t="s">
        <v>16600</v>
      </c>
      <c r="M5716" t="s">
        <v>16601</v>
      </c>
      <c r="N5716">
        <v>0.87305555499999998</v>
      </c>
      <c r="O5716">
        <v>0</v>
      </c>
      <c r="P5716">
        <v>386</v>
      </c>
      <c r="Q5716">
        <v>0</v>
      </c>
      <c r="R5716">
        <v>12</v>
      </c>
      <c r="S5716">
        <v>0</v>
      </c>
      <c r="T5716">
        <v>16</v>
      </c>
      <c r="U5716">
        <v>0</v>
      </c>
      <c r="V5716">
        <v>0</v>
      </c>
      <c r="W5716">
        <v>0</v>
      </c>
      <c r="X5716">
        <v>37.043972588368248</v>
      </c>
      <c r="Y5716">
        <v>0</v>
      </c>
      <c r="Z5716">
        <v>3.9631494520470225</v>
      </c>
      <c r="AA5716">
        <v>0</v>
      </c>
      <c r="AB5716">
        <v>5.0933194473781409</v>
      </c>
      <c r="AC5716">
        <v>0</v>
      </c>
      <c r="AD5716">
        <v>0</v>
      </c>
      <c r="AE5716">
        <v>46.100441487793411</v>
      </c>
    </row>
    <row r="5717" spans="1:31" x14ac:dyDescent="0.25">
      <c r="A5717">
        <v>2374319</v>
      </c>
      <c r="B5717">
        <v>1</v>
      </c>
      <c r="C5717" t="s">
        <v>81</v>
      </c>
      <c r="D5717" t="s">
        <v>121</v>
      </c>
      <c r="E5717" t="s">
        <v>1397</v>
      </c>
      <c r="F5717" t="s">
        <v>16602</v>
      </c>
      <c r="G5717" t="s">
        <v>1495</v>
      </c>
      <c r="H5717" t="s">
        <v>293</v>
      </c>
      <c r="I5717" t="s">
        <v>136</v>
      </c>
      <c r="J5717" t="s">
        <v>137</v>
      </c>
      <c r="K5717" t="s">
        <v>138</v>
      </c>
      <c r="L5717" t="s">
        <v>16603</v>
      </c>
      <c r="M5717" t="s">
        <v>16604</v>
      </c>
      <c r="N5717">
        <v>1.345555555</v>
      </c>
      <c r="O5717">
        <v>0</v>
      </c>
      <c r="P5717">
        <v>9</v>
      </c>
      <c r="Q5717">
        <v>0</v>
      </c>
      <c r="R5717">
        <v>32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6.4187475831389005</v>
      </c>
      <c r="Y5717">
        <v>0</v>
      </c>
      <c r="Z5717">
        <v>83.756343045943822</v>
      </c>
      <c r="AA5717">
        <v>0</v>
      </c>
      <c r="AB5717">
        <v>0</v>
      </c>
      <c r="AC5717">
        <v>0</v>
      </c>
      <c r="AD5717">
        <v>0</v>
      </c>
      <c r="AE5717">
        <v>90.175090629082717</v>
      </c>
    </row>
    <row r="5718" spans="1:31" x14ac:dyDescent="0.25">
      <c r="A5718">
        <v>2374324</v>
      </c>
      <c r="B5718">
        <v>1</v>
      </c>
      <c r="C5718" t="s">
        <v>81</v>
      </c>
      <c r="D5718" t="s">
        <v>112</v>
      </c>
      <c r="E5718" t="s">
        <v>290</v>
      </c>
      <c r="F5718" t="s">
        <v>6476</v>
      </c>
      <c r="G5718" t="s">
        <v>298</v>
      </c>
      <c r="H5718" t="s">
        <v>293</v>
      </c>
      <c r="I5718" t="s">
        <v>136</v>
      </c>
      <c r="J5718" t="s">
        <v>137</v>
      </c>
      <c r="K5718" t="s">
        <v>138</v>
      </c>
      <c r="L5718" t="s">
        <v>16605</v>
      </c>
      <c r="M5718" t="s">
        <v>16606</v>
      </c>
      <c r="N5718">
        <v>0.13277777700000001</v>
      </c>
      <c r="O5718">
        <v>0</v>
      </c>
      <c r="P5718">
        <v>1287</v>
      </c>
      <c r="Q5718">
        <v>5</v>
      </c>
      <c r="R5718">
        <v>38</v>
      </c>
      <c r="S5718">
        <v>8</v>
      </c>
      <c r="T5718">
        <v>70</v>
      </c>
      <c r="U5718">
        <v>1</v>
      </c>
      <c r="V5718">
        <v>1</v>
      </c>
      <c r="W5718">
        <v>0</v>
      </c>
      <c r="X5718">
        <v>16.116893799900339</v>
      </c>
      <c r="Y5718">
        <v>2.6862411060083997</v>
      </c>
      <c r="Z5718">
        <v>1.7857161901788439</v>
      </c>
      <c r="AA5718">
        <v>2.1063937370992667</v>
      </c>
      <c r="AB5718">
        <v>2.6120281689932168</v>
      </c>
      <c r="AC5718">
        <v>6.5335750933369221</v>
      </c>
      <c r="AD5718">
        <v>3.9657445280263111</v>
      </c>
      <c r="AE5718">
        <v>35.806592623543295</v>
      </c>
    </row>
    <row r="5719" spans="1:31" x14ac:dyDescent="0.25">
      <c r="A5719">
        <v>2374350</v>
      </c>
      <c r="B5719">
        <v>1</v>
      </c>
      <c r="C5719" t="s">
        <v>81</v>
      </c>
      <c r="D5719" t="s">
        <v>118</v>
      </c>
      <c r="E5719" t="s">
        <v>1397</v>
      </c>
      <c r="F5719" t="s">
        <v>16607</v>
      </c>
      <c r="G5719" t="s">
        <v>1495</v>
      </c>
      <c r="H5719" t="s">
        <v>293</v>
      </c>
      <c r="I5719" t="s">
        <v>136</v>
      </c>
      <c r="J5719" t="s">
        <v>137</v>
      </c>
      <c r="K5719" t="s">
        <v>138</v>
      </c>
      <c r="L5719" t="s">
        <v>16608</v>
      </c>
      <c r="M5719" t="s">
        <v>16609</v>
      </c>
      <c r="N5719">
        <v>6.4305555549999998</v>
      </c>
      <c r="O5719">
        <v>0</v>
      </c>
      <c r="P5719">
        <v>70</v>
      </c>
      <c r="Q5719">
        <v>0</v>
      </c>
      <c r="R5719">
        <v>3</v>
      </c>
      <c r="S5719">
        <v>0</v>
      </c>
      <c r="T5719">
        <v>5</v>
      </c>
      <c r="U5719">
        <v>0</v>
      </c>
      <c r="V5719">
        <v>0</v>
      </c>
      <c r="W5719">
        <v>0</v>
      </c>
      <c r="X5719">
        <v>63.830182681985434</v>
      </c>
      <c r="Y5719">
        <v>0</v>
      </c>
      <c r="Z5719">
        <v>12.900031189984668</v>
      </c>
      <c r="AA5719">
        <v>0</v>
      </c>
      <c r="AB5719">
        <v>19.041437586435414</v>
      </c>
      <c r="AC5719">
        <v>0</v>
      </c>
      <c r="AD5719">
        <v>0</v>
      </c>
      <c r="AE5719">
        <v>95.771651458405529</v>
      </c>
    </row>
    <row r="5720" spans="1:31" x14ac:dyDescent="0.25">
      <c r="A5720">
        <v>2374377</v>
      </c>
      <c r="B5720">
        <v>1</v>
      </c>
      <c r="C5720" t="s">
        <v>81</v>
      </c>
      <c r="D5720" t="s">
        <v>118</v>
      </c>
      <c r="E5720" t="s">
        <v>1397</v>
      </c>
      <c r="F5720" t="s">
        <v>16610</v>
      </c>
      <c r="G5720" t="s">
        <v>1495</v>
      </c>
      <c r="H5720" t="s">
        <v>293</v>
      </c>
      <c r="I5720" t="s">
        <v>136</v>
      </c>
      <c r="J5720" t="s">
        <v>137</v>
      </c>
      <c r="K5720" t="s">
        <v>138</v>
      </c>
      <c r="L5720" t="s">
        <v>16611</v>
      </c>
      <c r="M5720" t="s">
        <v>16612</v>
      </c>
      <c r="N5720">
        <v>2.366944444</v>
      </c>
      <c r="O5720">
        <v>0</v>
      </c>
      <c r="P5720">
        <v>159</v>
      </c>
      <c r="Q5720">
        <v>12</v>
      </c>
      <c r="R5720">
        <v>23</v>
      </c>
      <c r="S5720">
        <v>1</v>
      </c>
      <c r="T5720">
        <v>9</v>
      </c>
      <c r="U5720">
        <v>0</v>
      </c>
      <c r="V5720">
        <v>0</v>
      </c>
      <c r="W5720">
        <v>0</v>
      </c>
      <c r="X5720">
        <v>45.72195756674099</v>
      </c>
      <c r="Y5720">
        <v>125.07307394751706</v>
      </c>
      <c r="Z5720">
        <v>105.87022069647456</v>
      </c>
      <c r="AA5720">
        <v>4.3885761987770993</v>
      </c>
      <c r="AB5720">
        <v>8.4222822245077094</v>
      </c>
      <c r="AC5720">
        <v>0</v>
      </c>
      <c r="AD5720">
        <v>0</v>
      </c>
      <c r="AE5720">
        <v>289.4761106340174</v>
      </c>
    </row>
    <row r="5721" spans="1:31" x14ac:dyDescent="0.25">
      <c r="A5721">
        <v>2374430</v>
      </c>
      <c r="B5721">
        <v>1</v>
      </c>
      <c r="C5721" t="s">
        <v>81</v>
      </c>
      <c r="D5721" t="s">
        <v>114</v>
      </c>
      <c r="E5721" t="s">
        <v>1397</v>
      </c>
      <c r="F5721" t="s">
        <v>16613</v>
      </c>
      <c r="G5721" t="s">
        <v>1495</v>
      </c>
      <c r="H5721" t="s">
        <v>293</v>
      </c>
      <c r="I5721" t="s">
        <v>136</v>
      </c>
      <c r="J5721" t="s">
        <v>137</v>
      </c>
      <c r="K5721" t="s">
        <v>138</v>
      </c>
      <c r="L5721" t="s">
        <v>16614</v>
      </c>
      <c r="M5721" t="s">
        <v>16615</v>
      </c>
      <c r="N5721">
        <v>1.3222222219999999</v>
      </c>
      <c r="O5721">
        <v>0</v>
      </c>
      <c r="P5721">
        <v>65</v>
      </c>
      <c r="Q5721">
        <v>0</v>
      </c>
      <c r="R5721">
        <v>6</v>
      </c>
      <c r="S5721">
        <v>0</v>
      </c>
      <c r="T5721">
        <v>14</v>
      </c>
      <c r="U5721">
        <v>0</v>
      </c>
      <c r="V5721">
        <v>0</v>
      </c>
      <c r="W5721">
        <v>0</v>
      </c>
      <c r="X5721">
        <v>13.081955182361122</v>
      </c>
      <c r="Y5721">
        <v>0</v>
      </c>
      <c r="Z5721">
        <v>5.3453066974758894</v>
      </c>
      <c r="AA5721">
        <v>0</v>
      </c>
      <c r="AB5721">
        <v>22.001951149205503</v>
      </c>
      <c r="AC5721">
        <v>0</v>
      </c>
      <c r="AD5721">
        <v>0</v>
      </c>
      <c r="AE5721">
        <v>40.429213029042515</v>
      </c>
    </row>
    <row r="5722" spans="1:31" x14ac:dyDescent="0.25">
      <c r="A5722">
        <v>2374431</v>
      </c>
      <c r="B5722">
        <v>1</v>
      </c>
      <c r="C5722" t="s">
        <v>81</v>
      </c>
      <c r="D5722" t="s">
        <v>117</v>
      </c>
      <c r="E5722" t="s">
        <v>290</v>
      </c>
      <c r="F5722" t="s">
        <v>6459</v>
      </c>
      <c r="G5722" t="s">
        <v>298</v>
      </c>
      <c r="H5722" t="s">
        <v>293</v>
      </c>
      <c r="I5722" t="s">
        <v>136</v>
      </c>
      <c r="J5722" t="s">
        <v>137</v>
      </c>
      <c r="K5722" t="s">
        <v>138</v>
      </c>
      <c r="L5722" t="s">
        <v>16616</v>
      </c>
      <c r="M5722" t="s">
        <v>16617</v>
      </c>
      <c r="N5722">
        <v>1.19</v>
      </c>
      <c r="O5722">
        <v>0</v>
      </c>
      <c r="P5722">
        <v>384</v>
      </c>
      <c r="Q5722">
        <v>37</v>
      </c>
      <c r="R5722">
        <v>45</v>
      </c>
      <c r="S5722">
        <v>6</v>
      </c>
      <c r="T5722">
        <v>29</v>
      </c>
      <c r="U5722">
        <v>1</v>
      </c>
      <c r="V5722">
        <v>0</v>
      </c>
      <c r="W5722">
        <v>0</v>
      </c>
      <c r="X5722">
        <v>73.627743186388543</v>
      </c>
      <c r="Y5722">
        <v>131.53851026993601</v>
      </c>
      <c r="Z5722">
        <v>71.738630313346263</v>
      </c>
      <c r="AA5722">
        <v>176.1870115826006</v>
      </c>
      <c r="AB5722">
        <v>37.568222901551053</v>
      </c>
      <c r="AC5722">
        <v>154.5448841733853</v>
      </c>
      <c r="AD5722">
        <v>0</v>
      </c>
      <c r="AE5722">
        <v>645.20500242720777</v>
      </c>
    </row>
    <row r="5723" spans="1:31" x14ac:dyDescent="0.25">
      <c r="A5723">
        <v>2374590</v>
      </c>
      <c r="B5723">
        <v>1</v>
      </c>
      <c r="C5723" t="s">
        <v>81</v>
      </c>
      <c r="D5723" t="s">
        <v>118</v>
      </c>
      <c r="E5723" t="s">
        <v>1368</v>
      </c>
      <c r="F5723" t="s">
        <v>16618</v>
      </c>
      <c r="G5723" t="s">
        <v>298</v>
      </c>
      <c r="H5723" t="s">
        <v>293</v>
      </c>
      <c r="I5723" t="s">
        <v>136</v>
      </c>
      <c r="J5723" t="s">
        <v>137</v>
      </c>
      <c r="K5723" t="s">
        <v>138</v>
      </c>
      <c r="L5723" t="s">
        <v>16619</v>
      </c>
      <c r="M5723" t="s">
        <v>16620</v>
      </c>
      <c r="N5723">
        <v>0.21611111099999999</v>
      </c>
      <c r="O5723">
        <v>0</v>
      </c>
      <c r="P5723">
        <v>349</v>
      </c>
      <c r="Q5723">
        <v>17</v>
      </c>
      <c r="R5723">
        <v>33</v>
      </c>
      <c r="S5723">
        <v>6</v>
      </c>
      <c r="T5723">
        <v>27</v>
      </c>
      <c r="U5723">
        <v>5</v>
      </c>
      <c r="V5723">
        <v>0</v>
      </c>
      <c r="W5723">
        <v>0</v>
      </c>
      <c r="X5723">
        <v>15.35608370926542</v>
      </c>
      <c r="Y5723">
        <v>9.9581420253485788</v>
      </c>
      <c r="Z5723">
        <v>22.084703531387795</v>
      </c>
      <c r="AA5723">
        <v>10.264342337786166</v>
      </c>
      <c r="AB5723">
        <v>10.504446361808748</v>
      </c>
      <c r="AC5723">
        <v>188.65614190468577</v>
      </c>
      <c r="AD5723">
        <v>0</v>
      </c>
      <c r="AE5723">
        <v>256.82385987028249</v>
      </c>
    </row>
    <row r="5724" spans="1:31" x14ac:dyDescent="0.25">
      <c r="A5724">
        <v>2374705</v>
      </c>
      <c r="B5724">
        <v>1</v>
      </c>
      <c r="C5724" t="s">
        <v>81</v>
      </c>
      <c r="D5724" t="s">
        <v>118</v>
      </c>
      <c r="E5724" t="s">
        <v>1397</v>
      </c>
      <c r="F5724" t="s">
        <v>16621</v>
      </c>
      <c r="G5724" t="s">
        <v>1495</v>
      </c>
      <c r="H5724" t="s">
        <v>293</v>
      </c>
      <c r="I5724" t="s">
        <v>136</v>
      </c>
      <c r="J5724" t="s">
        <v>137</v>
      </c>
      <c r="K5724" t="s">
        <v>138</v>
      </c>
      <c r="L5724" t="s">
        <v>16622</v>
      </c>
      <c r="M5724" t="s">
        <v>16623</v>
      </c>
      <c r="N5724">
        <v>1.8774999999999999</v>
      </c>
      <c r="O5724">
        <v>2</v>
      </c>
      <c r="P5724">
        <v>411</v>
      </c>
      <c r="Q5724">
        <v>12</v>
      </c>
      <c r="R5724">
        <v>3</v>
      </c>
      <c r="S5724">
        <v>7</v>
      </c>
      <c r="T5724">
        <v>39</v>
      </c>
      <c r="U5724">
        <v>0</v>
      </c>
      <c r="V5724">
        <v>0</v>
      </c>
      <c r="W5724">
        <v>1.511770313466025</v>
      </c>
      <c r="X5724">
        <v>206.31965570671605</v>
      </c>
      <c r="Y5724">
        <v>44.058018835815489</v>
      </c>
      <c r="Z5724">
        <v>1.9241452716415002</v>
      </c>
      <c r="AA5724">
        <v>48.810684248624675</v>
      </c>
      <c r="AB5724">
        <v>76.123363341225641</v>
      </c>
      <c r="AC5724">
        <v>0</v>
      </c>
      <c r="AD5724">
        <v>0</v>
      </c>
      <c r="AE5724">
        <v>378.74763771748934</v>
      </c>
    </row>
    <row r="5725" spans="1:31" x14ac:dyDescent="0.25">
      <c r="A5725">
        <v>2374730</v>
      </c>
      <c r="B5725">
        <v>1</v>
      </c>
      <c r="C5725" t="s">
        <v>81</v>
      </c>
      <c r="D5725" t="s">
        <v>118</v>
      </c>
      <c r="E5725" t="s">
        <v>1368</v>
      </c>
      <c r="F5725" t="s">
        <v>16624</v>
      </c>
      <c r="G5725" t="s">
        <v>298</v>
      </c>
      <c r="H5725" t="s">
        <v>293</v>
      </c>
      <c r="I5725" t="s">
        <v>136</v>
      </c>
      <c r="J5725" t="s">
        <v>137</v>
      </c>
      <c r="K5725" t="s">
        <v>138</v>
      </c>
      <c r="L5725" t="s">
        <v>16625</v>
      </c>
      <c r="M5725" t="s">
        <v>16626</v>
      </c>
      <c r="N5725">
        <v>3.3588888880000001</v>
      </c>
      <c r="O5725">
        <v>0</v>
      </c>
      <c r="P5725">
        <v>319</v>
      </c>
      <c r="Q5725">
        <v>0</v>
      </c>
      <c r="R5725">
        <v>25</v>
      </c>
      <c r="S5725">
        <v>0</v>
      </c>
      <c r="T5725">
        <v>42</v>
      </c>
      <c r="U5725">
        <v>0</v>
      </c>
      <c r="V5725">
        <v>0</v>
      </c>
      <c r="W5725">
        <v>0</v>
      </c>
      <c r="X5725">
        <v>225.83662639882618</v>
      </c>
      <c r="Y5725">
        <v>0</v>
      </c>
      <c r="Z5725">
        <v>278.77901067118177</v>
      </c>
      <c r="AA5725">
        <v>0</v>
      </c>
      <c r="AB5725">
        <v>72.902220026301649</v>
      </c>
      <c r="AC5725">
        <v>0</v>
      </c>
      <c r="AD5725">
        <v>0</v>
      </c>
      <c r="AE5725">
        <v>577.51785709630963</v>
      </c>
    </row>
    <row r="5726" spans="1:31" x14ac:dyDescent="0.25">
      <c r="A5726">
        <v>2374775</v>
      </c>
      <c r="B5726">
        <v>1</v>
      </c>
      <c r="C5726" t="s">
        <v>81</v>
      </c>
      <c r="D5726" t="s">
        <v>116</v>
      </c>
      <c r="E5726" t="s">
        <v>1397</v>
      </c>
      <c r="F5726" t="s">
        <v>16627</v>
      </c>
      <c r="G5726" t="s">
        <v>1495</v>
      </c>
      <c r="H5726" t="s">
        <v>293</v>
      </c>
      <c r="I5726" t="s">
        <v>136</v>
      </c>
      <c r="J5726" t="s">
        <v>137</v>
      </c>
      <c r="K5726" t="s">
        <v>138</v>
      </c>
      <c r="L5726" t="s">
        <v>16628</v>
      </c>
      <c r="M5726" t="s">
        <v>16629</v>
      </c>
      <c r="N5726">
        <v>6.5480555550000004</v>
      </c>
      <c r="O5726">
        <v>0</v>
      </c>
      <c r="P5726">
        <v>153</v>
      </c>
      <c r="Q5726">
        <v>0</v>
      </c>
      <c r="R5726">
        <v>1</v>
      </c>
      <c r="S5726">
        <v>0</v>
      </c>
      <c r="T5726">
        <v>9</v>
      </c>
      <c r="U5726">
        <v>0</v>
      </c>
      <c r="V5726">
        <v>0</v>
      </c>
      <c r="W5726">
        <v>0</v>
      </c>
      <c r="X5726">
        <v>136.52164380519957</v>
      </c>
      <c r="Y5726">
        <v>0</v>
      </c>
      <c r="Z5726">
        <v>12.7365630799705</v>
      </c>
      <c r="AA5726">
        <v>0</v>
      </c>
      <c r="AB5726">
        <v>28.140101524188793</v>
      </c>
      <c r="AC5726">
        <v>0</v>
      </c>
      <c r="AD5726">
        <v>0</v>
      </c>
      <c r="AE5726">
        <v>177.39830840935886</v>
      </c>
    </row>
    <row r="5727" spans="1:31" x14ac:dyDescent="0.25">
      <c r="A5727">
        <v>2374328</v>
      </c>
      <c r="B5727">
        <v>1</v>
      </c>
      <c r="C5727" t="s">
        <v>81</v>
      </c>
      <c r="D5727" t="s">
        <v>122</v>
      </c>
      <c r="E5727" t="s">
        <v>1397</v>
      </c>
      <c r="F5727" t="s">
        <v>16630</v>
      </c>
      <c r="G5727" t="s">
        <v>1495</v>
      </c>
      <c r="H5727" t="s">
        <v>293</v>
      </c>
      <c r="I5727" t="s">
        <v>136</v>
      </c>
      <c r="J5727" t="s">
        <v>137</v>
      </c>
      <c r="K5727" t="s">
        <v>138</v>
      </c>
      <c r="L5727" t="s">
        <v>16631</v>
      </c>
      <c r="M5727" t="s">
        <v>16632</v>
      </c>
      <c r="N5727">
        <v>0.60027777699999996</v>
      </c>
      <c r="O5727">
        <v>1</v>
      </c>
      <c r="P5727">
        <v>0</v>
      </c>
      <c r="Q5727">
        <v>0</v>
      </c>
      <c r="R5727">
        <v>0</v>
      </c>
      <c r="S5727">
        <v>1</v>
      </c>
      <c r="T5727">
        <v>0</v>
      </c>
      <c r="U5727">
        <v>0</v>
      </c>
      <c r="V5727">
        <v>0</v>
      </c>
      <c r="W5727">
        <v>0.16770199414100001</v>
      </c>
      <c r="X5727">
        <v>0</v>
      </c>
      <c r="Y5727">
        <v>0</v>
      </c>
      <c r="Z5727">
        <v>0</v>
      </c>
      <c r="AA5727">
        <v>0.62726062410807493</v>
      </c>
      <c r="AB5727">
        <v>0</v>
      </c>
      <c r="AC5727">
        <v>0</v>
      </c>
      <c r="AD5727">
        <v>0</v>
      </c>
      <c r="AE5727">
        <v>0.79496261824907499</v>
      </c>
    </row>
    <row r="5728" spans="1:31" x14ac:dyDescent="0.25">
      <c r="A5728">
        <v>2374335</v>
      </c>
      <c r="B5728">
        <v>1</v>
      </c>
      <c r="C5728" t="s">
        <v>81</v>
      </c>
      <c r="D5728" t="s">
        <v>120</v>
      </c>
      <c r="E5728" t="s">
        <v>1397</v>
      </c>
      <c r="F5728" t="s">
        <v>16633</v>
      </c>
      <c r="G5728" t="s">
        <v>298</v>
      </c>
      <c r="H5728" t="s">
        <v>293</v>
      </c>
      <c r="I5728" t="s">
        <v>136</v>
      </c>
      <c r="J5728" t="s">
        <v>137</v>
      </c>
      <c r="K5728" t="s">
        <v>138</v>
      </c>
      <c r="L5728" t="s">
        <v>16634</v>
      </c>
      <c r="M5728" t="s">
        <v>16635</v>
      </c>
      <c r="N5728">
        <v>0.943333333</v>
      </c>
      <c r="O5728">
        <v>0</v>
      </c>
      <c r="P5728">
        <v>168</v>
      </c>
      <c r="Q5728">
        <v>0</v>
      </c>
      <c r="R5728">
        <v>6</v>
      </c>
      <c r="S5728">
        <v>1</v>
      </c>
      <c r="T5728">
        <v>49</v>
      </c>
      <c r="U5728">
        <v>3</v>
      </c>
      <c r="V5728">
        <v>1</v>
      </c>
      <c r="W5728">
        <v>0</v>
      </c>
      <c r="X5728">
        <v>24.60343635867498</v>
      </c>
      <c r="Y5728">
        <v>0</v>
      </c>
      <c r="Z5728">
        <v>9.2510957553996018</v>
      </c>
      <c r="AA5728">
        <v>6.538558731048</v>
      </c>
      <c r="AB5728">
        <v>25.226874614360245</v>
      </c>
      <c r="AC5728">
        <v>131.19510936995906</v>
      </c>
      <c r="AD5728">
        <v>5.8691027114993002</v>
      </c>
      <c r="AE5728">
        <v>202.68417754094116</v>
      </c>
    </row>
    <row r="5729" spans="1:31" x14ac:dyDescent="0.25">
      <c r="A5729">
        <v>2374355</v>
      </c>
      <c r="B5729">
        <v>1</v>
      </c>
      <c r="C5729" t="s">
        <v>81</v>
      </c>
      <c r="D5729" t="s">
        <v>126</v>
      </c>
      <c r="E5729" t="s">
        <v>1368</v>
      </c>
      <c r="F5729" t="s">
        <v>16636</v>
      </c>
      <c r="G5729" t="s">
        <v>298</v>
      </c>
      <c r="H5729" t="s">
        <v>293</v>
      </c>
      <c r="I5729" t="s">
        <v>136</v>
      </c>
      <c r="J5729" t="s">
        <v>137</v>
      </c>
      <c r="K5729" t="s">
        <v>138</v>
      </c>
      <c r="L5729" t="s">
        <v>16637</v>
      </c>
      <c r="M5729" t="s">
        <v>16638</v>
      </c>
      <c r="N5729">
        <v>1.1277777769999999</v>
      </c>
      <c r="O5729">
        <v>0</v>
      </c>
      <c r="P5729">
        <v>514</v>
      </c>
      <c r="Q5729">
        <v>0</v>
      </c>
      <c r="R5729">
        <v>32</v>
      </c>
      <c r="S5729">
        <v>1</v>
      </c>
      <c r="T5729">
        <v>83</v>
      </c>
      <c r="U5729">
        <v>1</v>
      </c>
      <c r="V5729">
        <v>0</v>
      </c>
      <c r="W5729">
        <v>0</v>
      </c>
      <c r="X5729">
        <v>70.906371890371673</v>
      </c>
      <c r="Y5729">
        <v>0</v>
      </c>
      <c r="Z5729">
        <v>18.912688739912298</v>
      </c>
      <c r="AA5729">
        <v>1.6037358022711667</v>
      </c>
      <c r="AB5729">
        <v>27.427662073280949</v>
      </c>
      <c r="AC5729">
        <v>13.835400632583308</v>
      </c>
      <c r="AD5729">
        <v>0</v>
      </c>
      <c r="AE5729">
        <v>132.6858591384194</v>
      </c>
    </row>
    <row r="5730" spans="1:31" x14ac:dyDescent="0.25">
      <c r="A5730">
        <v>2374360</v>
      </c>
      <c r="B5730">
        <v>1</v>
      </c>
      <c r="C5730" t="s">
        <v>81</v>
      </c>
      <c r="D5730" t="s">
        <v>120</v>
      </c>
      <c r="E5730" t="s">
        <v>290</v>
      </c>
      <c r="F5730" t="s">
        <v>5665</v>
      </c>
      <c r="G5730" t="s">
        <v>298</v>
      </c>
      <c r="H5730" t="s">
        <v>293</v>
      </c>
      <c r="I5730" t="s">
        <v>136</v>
      </c>
      <c r="J5730" t="s">
        <v>137</v>
      </c>
      <c r="K5730" t="s">
        <v>138</v>
      </c>
      <c r="L5730" t="s">
        <v>16639</v>
      </c>
      <c r="M5730" t="s">
        <v>16640</v>
      </c>
      <c r="N5730">
        <v>0.514444444</v>
      </c>
      <c r="O5730">
        <v>0</v>
      </c>
      <c r="P5730">
        <v>524</v>
      </c>
      <c r="Q5730">
        <v>6</v>
      </c>
      <c r="R5730">
        <v>8</v>
      </c>
      <c r="S5730">
        <v>1</v>
      </c>
      <c r="T5730">
        <v>61</v>
      </c>
      <c r="U5730">
        <v>0</v>
      </c>
      <c r="V5730">
        <v>1</v>
      </c>
      <c r="W5730">
        <v>0</v>
      </c>
      <c r="X5730">
        <v>61.949219339252039</v>
      </c>
      <c r="Y5730">
        <v>3.1583226818374666</v>
      </c>
      <c r="Z5730">
        <v>9.9935859293094005</v>
      </c>
      <c r="AA5730">
        <v>0.80360596611239998</v>
      </c>
      <c r="AB5730">
        <v>28.967163047159502</v>
      </c>
      <c r="AC5730">
        <v>0</v>
      </c>
      <c r="AD5730">
        <v>2.3581254346970666</v>
      </c>
      <c r="AE5730">
        <v>107.23002239836788</v>
      </c>
    </row>
    <row r="5731" spans="1:31" x14ac:dyDescent="0.25">
      <c r="A5731">
        <v>2374361</v>
      </c>
      <c r="B5731">
        <v>1</v>
      </c>
      <c r="C5731" t="s">
        <v>81</v>
      </c>
      <c r="D5731" t="s">
        <v>114</v>
      </c>
      <c r="E5731" t="s">
        <v>1368</v>
      </c>
      <c r="F5731" t="s">
        <v>16641</v>
      </c>
      <c r="G5731" t="s">
        <v>298</v>
      </c>
      <c r="H5731" t="s">
        <v>293</v>
      </c>
      <c r="I5731" t="s">
        <v>136</v>
      </c>
      <c r="J5731" t="s">
        <v>137</v>
      </c>
      <c r="K5731" t="s">
        <v>138</v>
      </c>
      <c r="L5731" t="s">
        <v>16642</v>
      </c>
      <c r="M5731" t="s">
        <v>16643</v>
      </c>
      <c r="N5731">
        <v>0.89361111100000001</v>
      </c>
      <c r="O5731">
        <v>0</v>
      </c>
      <c r="P5731">
        <v>197</v>
      </c>
      <c r="Q5731">
        <v>0</v>
      </c>
      <c r="R5731">
        <v>0</v>
      </c>
      <c r="S5731">
        <v>0</v>
      </c>
      <c r="T5731">
        <v>26</v>
      </c>
      <c r="U5731">
        <v>0</v>
      </c>
      <c r="V5731">
        <v>0</v>
      </c>
      <c r="W5731">
        <v>0</v>
      </c>
      <c r="X5731">
        <v>16.186764643987583</v>
      </c>
      <c r="Y5731">
        <v>0</v>
      </c>
      <c r="Z5731">
        <v>0</v>
      </c>
      <c r="AA5731">
        <v>0</v>
      </c>
      <c r="AB5731">
        <v>2.1637275996252088</v>
      </c>
      <c r="AC5731">
        <v>0</v>
      </c>
      <c r="AD5731">
        <v>0</v>
      </c>
      <c r="AE5731">
        <v>18.350492243612791</v>
      </c>
    </row>
    <row r="5732" spans="1:31" x14ac:dyDescent="0.25">
      <c r="A5732">
        <v>2374367</v>
      </c>
      <c r="B5732">
        <v>1</v>
      </c>
      <c r="C5732" t="s">
        <v>81</v>
      </c>
      <c r="D5732" t="s">
        <v>115</v>
      </c>
      <c r="E5732" t="s">
        <v>1368</v>
      </c>
      <c r="F5732" t="s">
        <v>16644</v>
      </c>
      <c r="G5732" t="s">
        <v>298</v>
      </c>
      <c r="H5732" t="s">
        <v>293</v>
      </c>
      <c r="I5732" t="s">
        <v>136</v>
      </c>
      <c r="J5732" t="s">
        <v>137</v>
      </c>
      <c r="K5732" t="s">
        <v>138</v>
      </c>
      <c r="L5732" t="s">
        <v>16645</v>
      </c>
      <c r="M5732" t="s">
        <v>16646</v>
      </c>
      <c r="N5732">
        <v>0.119444444</v>
      </c>
      <c r="O5732">
        <v>0</v>
      </c>
      <c r="P5732">
        <v>1180</v>
      </c>
      <c r="Q5732">
        <v>3</v>
      </c>
      <c r="R5732">
        <v>140</v>
      </c>
      <c r="S5732">
        <v>8</v>
      </c>
      <c r="T5732">
        <v>76</v>
      </c>
      <c r="U5732">
        <v>0</v>
      </c>
      <c r="V5732">
        <v>0</v>
      </c>
      <c r="W5732">
        <v>0</v>
      </c>
      <c r="X5732">
        <v>17.430990373020045</v>
      </c>
      <c r="Y5732">
        <v>0.42673423731866666</v>
      </c>
      <c r="Z5732">
        <v>10.054304011510503</v>
      </c>
      <c r="AA5732">
        <v>1.2679121379914999</v>
      </c>
      <c r="AB5732">
        <v>3.0724015613537499</v>
      </c>
      <c r="AC5732">
        <v>0</v>
      </c>
      <c r="AD5732">
        <v>0</v>
      </c>
      <c r="AE5732">
        <v>32.252342321194462</v>
      </c>
    </row>
    <row r="5733" spans="1:31" x14ac:dyDescent="0.25">
      <c r="A5733">
        <v>2374398</v>
      </c>
      <c r="B5733">
        <v>1</v>
      </c>
      <c r="C5733" t="s">
        <v>81</v>
      </c>
      <c r="D5733" t="s">
        <v>113</v>
      </c>
      <c r="E5733" t="s">
        <v>290</v>
      </c>
      <c r="F5733" t="s">
        <v>16647</v>
      </c>
      <c r="G5733" t="s">
        <v>298</v>
      </c>
      <c r="H5733" t="s">
        <v>293</v>
      </c>
      <c r="I5733" t="s">
        <v>136</v>
      </c>
      <c r="J5733" t="s">
        <v>137</v>
      </c>
      <c r="K5733" t="s">
        <v>138</v>
      </c>
      <c r="L5733" t="s">
        <v>16648</v>
      </c>
      <c r="M5733" t="s">
        <v>16649</v>
      </c>
      <c r="N5733">
        <v>1.267222222</v>
      </c>
      <c r="O5733">
        <v>0</v>
      </c>
      <c r="P5733">
        <v>1020</v>
      </c>
      <c r="Q5733">
        <v>0</v>
      </c>
      <c r="R5733">
        <v>4</v>
      </c>
      <c r="S5733">
        <v>1</v>
      </c>
      <c r="T5733">
        <v>106</v>
      </c>
      <c r="U5733">
        <v>1</v>
      </c>
      <c r="V5733">
        <v>1</v>
      </c>
      <c r="W5733">
        <v>0</v>
      </c>
      <c r="X5733">
        <v>261.74033369888332</v>
      </c>
      <c r="Y5733">
        <v>0</v>
      </c>
      <c r="Z5733">
        <v>4.6459845254283332</v>
      </c>
      <c r="AA5733">
        <v>0</v>
      </c>
      <c r="AB5733">
        <v>153.08573005389886</v>
      </c>
      <c r="AC5733">
        <v>1106.0882636837764</v>
      </c>
      <c r="AD5733">
        <v>1.3907316591556667</v>
      </c>
      <c r="AE5733">
        <v>1526.9510436211424</v>
      </c>
    </row>
    <row r="5734" spans="1:31" x14ac:dyDescent="0.25">
      <c r="A5734">
        <v>2374445</v>
      </c>
      <c r="B5734">
        <v>1</v>
      </c>
      <c r="C5734" t="s">
        <v>81</v>
      </c>
      <c r="D5734" t="s">
        <v>119</v>
      </c>
      <c r="E5734" t="s">
        <v>290</v>
      </c>
      <c r="F5734" t="s">
        <v>5332</v>
      </c>
      <c r="G5734" t="s">
        <v>298</v>
      </c>
      <c r="H5734" t="s">
        <v>293</v>
      </c>
      <c r="I5734" t="s">
        <v>136</v>
      </c>
      <c r="J5734" t="s">
        <v>137</v>
      </c>
      <c r="K5734" t="s">
        <v>138</v>
      </c>
      <c r="L5734" t="s">
        <v>16650</v>
      </c>
      <c r="M5734" t="s">
        <v>16651</v>
      </c>
      <c r="N5734">
        <v>0.27916666600000001</v>
      </c>
      <c r="O5734">
        <v>3</v>
      </c>
      <c r="P5734">
        <v>2731</v>
      </c>
      <c r="Q5734">
        <v>32</v>
      </c>
      <c r="R5734">
        <v>555</v>
      </c>
      <c r="S5734">
        <v>17</v>
      </c>
      <c r="T5734">
        <v>276</v>
      </c>
      <c r="U5734">
        <v>0</v>
      </c>
      <c r="V5734">
        <v>3</v>
      </c>
      <c r="W5734">
        <v>0.49358006132062504</v>
      </c>
      <c r="X5734">
        <v>114.94445895771405</v>
      </c>
      <c r="Y5734">
        <v>44.928123210296263</v>
      </c>
      <c r="Z5734">
        <v>253.4451008593812</v>
      </c>
      <c r="AA5734">
        <v>109.44229572349188</v>
      </c>
      <c r="AB5734">
        <v>58.044305102953103</v>
      </c>
      <c r="AC5734">
        <v>0</v>
      </c>
      <c r="AD5734">
        <v>44.829984827728374</v>
      </c>
      <c r="AE5734">
        <v>626.12784874288548</v>
      </c>
    </row>
    <row r="5735" spans="1:31" x14ac:dyDescent="0.25">
      <c r="A5735">
        <v>2374494</v>
      </c>
      <c r="B5735">
        <v>1</v>
      </c>
      <c r="C5735" t="s">
        <v>81</v>
      </c>
      <c r="D5735" t="s">
        <v>117</v>
      </c>
      <c r="E5735" t="s">
        <v>1397</v>
      </c>
      <c r="F5735" t="s">
        <v>16455</v>
      </c>
      <c r="G5735" t="s">
        <v>1495</v>
      </c>
      <c r="H5735" t="s">
        <v>293</v>
      </c>
      <c r="I5735" t="s">
        <v>136</v>
      </c>
      <c r="J5735" t="s">
        <v>137</v>
      </c>
      <c r="K5735" t="s">
        <v>138</v>
      </c>
      <c r="L5735" t="s">
        <v>16652</v>
      </c>
      <c r="M5735" t="s">
        <v>16653</v>
      </c>
      <c r="N5735">
        <v>1.9416666659999999</v>
      </c>
      <c r="O5735">
        <v>0</v>
      </c>
      <c r="P5735">
        <v>94</v>
      </c>
      <c r="Q5735">
        <v>17</v>
      </c>
      <c r="R5735">
        <v>14</v>
      </c>
      <c r="S5735">
        <v>2</v>
      </c>
      <c r="T5735">
        <v>9</v>
      </c>
      <c r="U5735">
        <v>0</v>
      </c>
      <c r="V5735">
        <v>0</v>
      </c>
      <c r="W5735">
        <v>0</v>
      </c>
      <c r="X5735">
        <v>34.983305152677879</v>
      </c>
      <c r="Y5735">
        <v>83.08456196895024</v>
      </c>
      <c r="Z5735">
        <v>0.93026564846062498</v>
      </c>
      <c r="AA5735">
        <v>7.6247755952939995</v>
      </c>
      <c r="AB5735">
        <v>20.852187582151338</v>
      </c>
      <c r="AC5735">
        <v>0</v>
      </c>
      <c r="AD5735">
        <v>0</v>
      </c>
      <c r="AE5735">
        <v>147.47509594753407</v>
      </c>
    </row>
    <row r="5736" spans="1:31" x14ac:dyDescent="0.25">
      <c r="A5736">
        <v>2374495</v>
      </c>
      <c r="B5736">
        <v>1</v>
      </c>
      <c r="C5736" t="s">
        <v>81</v>
      </c>
      <c r="D5736" t="s">
        <v>120</v>
      </c>
      <c r="E5736" t="s">
        <v>1368</v>
      </c>
      <c r="F5736" t="s">
        <v>5517</v>
      </c>
      <c r="G5736" t="s">
        <v>298</v>
      </c>
      <c r="H5736" t="s">
        <v>293</v>
      </c>
      <c r="I5736" t="s">
        <v>136</v>
      </c>
      <c r="J5736" t="s">
        <v>137</v>
      </c>
      <c r="K5736" t="s">
        <v>138</v>
      </c>
      <c r="L5736" t="s">
        <v>16654</v>
      </c>
      <c r="M5736" t="s">
        <v>16655</v>
      </c>
      <c r="N5736">
        <v>1.1558333329999999</v>
      </c>
      <c r="O5736">
        <v>0</v>
      </c>
      <c r="P5736">
        <v>75</v>
      </c>
      <c r="Q5736">
        <v>41</v>
      </c>
      <c r="R5736">
        <v>2</v>
      </c>
      <c r="S5736">
        <v>14</v>
      </c>
      <c r="T5736">
        <v>3</v>
      </c>
      <c r="U5736">
        <v>0</v>
      </c>
      <c r="V5736">
        <v>0</v>
      </c>
      <c r="W5736">
        <v>0</v>
      </c>
      <c r="X5736">
        <v>30.662957166527853</v>
      </c>
      <c r="Y5736">
        <v>128.1483167132825</v>
      </c>
      <c r="Z5736">
        <v>5.2931026038082507</v>
      </c>
      <c r="AA5736">
        <v>43.024130446905026</v>
      </c>
      <c r="AB5736">
        <v>0.60947704967955008</v>
      </c>
      <c r="AC5736">
        <v>0</v>
      </c>
      <c r="AD5736">
        <v>0</v>
      </c>
      <c r="AE5736">
        <v>207.73798398020318</v>
      </c>
    </row>
    <row r="5737" spans="1:31" x14ac:dyDescent="0.25">
      <c r="A5737">
        <v>2374528</v>
      </c>
      <c r="B5737">
        <v>1</v>
      </c>
      <c r="C5737" t="s">
        <v>81</v>
      </c>
      <c r="D5737" t="s">
        <v>128</v>
      </c>
      <c r="E5737" t="s">
        <v>290</v>
      </c>
      <c r="F5737" t="s">
        <v>16656</v>
      </c>
      <c r="G5737" t="s">
        <v>298</v>
      </c>
      <c r="H5737" t="s">
        <v>293</v>
      </c>
      <c r="I5737" t="s">
        <v>136</v>
      </c>
      <c r="J5737" t="s">
        <v>137</v>
      </c>
      <c r="K5737" t="s">
        <v>138</v>
      </c>
      <c r="L5737" t="s">
        <v>16657</v>
      </c>
      <c r="M5737" t="s">
        <v>16658</v>
      </c>
      <c r="N5737">
        <v>0.23972222200000001</v>
      </c>
      <c r="O5737">
        <v>10</v>
      </c>
      <c r="P5737">
        <v>1555</v>
      </c>
      <c r="Q5737">
        <v>66</v>
      </c>
      <c r="R5737">
        <v>101</v>
      </c>
      <c r="S5737">
        <v>16</v>
      </c>
      <c r="T5737">
        <v>128</v>
      </c>
      <c r="U5737">
        <v>3</v>
      </c>
      <c r="V5737">
        <v>1</v>
      </c>
      <c r="W5737">
        <v>1.0851017753124503</v>
      </c>
      <c r="X5737">
        <v>68.940505712854758</v>
      </c>
      <c r="Y5737">
        <v>18.301732908485988</v>
      </c>
      <c r="Z5737">
        <v>19.630028031663873</v>
      </c>
      <c r="AA5737">
        <v>71.093661802816314</v>
      </c>
      <c r="AB5737">
        <v>23.67891991318178</v>
      </c>
      <c r="AC5737">
        <v>1.1969075261941</v>
      </c>
      <c r="AD5737">
        <v>38.906374720539368</v>
      </c>
      <c r="AE5737">
        <v>242.83323239104863</v>
      </c>
    </row>
    <row r="5738" spans="1:31" x14ac:dyDescent="0.25">
      <c r="A5738">
        <v>2374530</v>
      </c>
      <c r="B5738">
        <v>1</v>
      </c>
      <c r="C5738" t="s">
        <v>81</v>
      </c>
      <c r="D5738" t="s">
        <v>120</v>
      </c>
      <c r="E5738" t="s">
        <v>1368</v>
      </c>
      <c r="F5738" t="s">
        <v>16659</v>
      </c>
      <c r="G5738" t="s">
        <v>298</v>
      </c>
      <c r="H5738" t="s">
        <v>293</v>
      </c>
      <c r="I5738" t="s">
        <v>136</v>
      </c>
      <c r="J5738" t="s">
        <v>137</v>
      </c>
      <c r="K5738" t="s">
        <v>138</v>
      </c>
      <c r="L5738" t="s">
        <v>16660</v>
      </c>
      <c r="M5738" t="s">
        <v>16661</v>
      </c>
      <c r="N5738">
        <v>0.961388888</v>
      </c>
      <c r="O5738">
        <v>0</v>
      </c>
      <c r="P5738">
        <v>322</v>
      </c>
      <c r="Q5738">
        <v>15</v>
      </c>
      <c r="R5738">
        <v>7</v>
      </c>
      <c r="S5738">
        <v>0</v>
      </c>
      <c r="T5738">
        <v>47</v>
      </c>
      <c r="U5738">
        <v>0</v>
      </c>
      <c r="V5738">
        <v>0</v>
      </c>
      <c r="W5738">
        <v>0</v>
      </c>
      <c r="X5738">
        <v>68.638254005173707</v>
      </c>
      <c r="Y5738">
        <v>48.214545725604111</v>
      </c>
      <c r="Z5738">
        <v>2.1026790557869997</v>
      </c>
      <c r="AA5738">
        <v>0</v>
      </c>
      <c r="AB5738">
        <v>36.392682094517717</v>
      </c>
      <c r="AC5738">
        <v>0</v>
      </c>
      <c r="AD5738">
        <v>0</v>
      </c>
      <c r="AE5738">
        <v>155.34816088108252</v>
      </c>
    </row>
    <row r="5739" spans="1:31" x14ac:dyDescent="0.25">
      <c r="A5739">
        <v>2374539</v>
      </c>
      <c r="B5739">
        <v>1</v>
      </c>
      <c r="C5739" t="s">
        <v>81</v>
      </c>
      <c r="D5739" t="s">
        <v>120</v>
      </c>
      <c r="E5739" t="s">
        <v>1368</v>
      </c>
      <c r="F5739" t="s">
        <v>6693</v>
      </c>
      <c r="G5739" t="s">
        <v>298</v>
      </c>
      <c r="H5739" t="s">
        <v>293</v>
      </c>
      <c r="I5739" t="s">
        <v>136</v>
      </c>
      <c r="J5739" t="s">
        <v>137</v>
      </c>
      <c r="K5739" t="s">
        <v>138</v>
      </c>
      <c r="L5739" t="s">
        <v>16662</v>
      </c>
      <c r="M5739" t="s">
        <v>16663</v>
      </c>
      <c r="N5739">
        <v>0.88333333300000005</v>
      </c>
      <c r="O5739">
        <v>1</v>
      </c>
      <c r="P5739">
        <v>472</v>
      </c>
      <c r="Q5739">
        <v>31</v>
      </c>
      <c r="R5739">
        <v>42</v>
      </c>
      <c r="S5739">
        <v>7</v>
      </c>
      <c r="T5739">
        <v>36</v>
      </c>
      <c r="U5739">
        <v>1</v>
      </c>
      <c r="V5739">
        <v>0</v>
      </c>
      <c r="W5739">
        <v>0</v>
      </c>
      <c r="X5739">
        <v>79.04798350927453</v>
      </c>
      <c r="Y5739">
        <v>33.39936833274529</v>
      </c>
      <c r="Z5739">
        <v>44.817891681002095</v>
      </c>
      <c r="AA5739">
        <v>10.887958816447497</v>
      </c>
      <c r="AB5739">
        <v>18.275416684055603</v>
      </c>
      <c r="AC5739">
        <v>66.478232108326253</v>
      </c>
      <c r="AD5739">
        <v>0</v>
      </c>
      <c r="AE5739">
        <v>252.90685113185128</v>
      </c>
    </row>
    <row r="5740" spans="1:31" x14ac:dyDescent="0.25">
      <c r="A5740">
        <v>2374544</v>
      </c>
      <c r="B5740">
        <v>1</v>
      </c>
      <c r="C5740" t="s">
        <v>81</v>
      </c>
      <c r="D5740" t="s">
        <v>113</v>
      </c>
      <c r="E5740" t="s">
        <v>290</v>
      </c>
      <c r="F5740" t="s">
        <v>16664</v>
      </c>
      <c r="G5740" t="s">
        <v>1006</v>
      </c>
      <c r="H5740" t="s">
        <v>293</v>
      </c>
      <c r="I5740" t="s">
        <v>136</v>
      </c>
      <c r="J5740" t="s">
        <v>137</v>
      </c>
      <c r="K5740" t="s">
        <v>138</v>
      </c>
      <c r="L5740" t="s">
        <v>16665</v>
      </c>
      <c r="M5740" t="s">
        <v>16666</v>
      </c>
      <c r="N5740">
        <v>0.58027777700000005</v>
      </c>
      <c r="O5740">
        <v>0</v>
      </c>
      <c r="P5740">
        <v>245</v>
      </c>
      <c r="Q5740">
        <v>60</v>
      </c>
      <c r="R5740">
        <v>170</v>
      </c>
      <c r="S5740">
        <v>3</v>
      </c>
      <c r="T5740">
        <v>16</v>
      </c>
      <c r="U5740">
        <v>0</v>
      </c>
      <c r="V5740">
        <v>0</v>
      </c>
      <c r="W5740">
        <v>0</v>
      </c>
      <c r="X5740">
        <v>43.184346283967457</v>
      </c>
      <c r="Y5740">
        <v>50.646477753451379</v>
      </c>
      <c r="Z5740">
        <v>101.08750257476623</v>
      </c>
      <c r="AA5740">
        <v>14.891397995840626</v>
      </c>
      <c r="AB5740">
        <v>23.640613428323835</v>
      </c>
      <c r="AC5740">
        <v>0</v>
      </c>
      <c r="AD5740">
        <v>0</v>
      </c>
      <c r="AE5740">
        <v>233.45033803634954</v>
      </c>
    </row>
    <row r="5741" spans="1:31" x14ac:dyDescent="0.25">
      <c r="A5741">
        <v>2374623</v>
      </c>
      <c r="B5741">
        <v>1</v>
      </c>
      <c r="C5741" t="s">
        <v>81</v>
      </c>
      <c r="D5741" t="s">
        <v>116</v>
      </c>
      <c r="E5741" t="s">
        <v>1368</v>
      </c>
      <c r="F5741" t="s">
        <v>16667</v>
      </c>
      <c r="G5741" t="s">
        <v>298</v>
      </c>
      <c r="H5741" t="s">
        <v>293</v>
      </c>
      <c r="I5741" t="s">
        <v>136</v>
      </c>
      <c r="J5741" t="s">
        <v>137</v>
      </c>
      <c r="K5741" t="s">
        <v>138</v>
      </c>
      <c r="L5741" t="s">
        <v>16668</v>
      </c>
      <c r="M5741" t="s">
        <v>16669</v>
      </c>
      <c r="N5741">
        <v>0.60027777699999996</v>
      </c>
      <c r="O5741">
        <v>0</v>
      </c>
      <c r="P5741">
        <v>895</v>
      </c>
      <c r="Q5741">
        <v>8</v>
      </c>
      <c r="R5741">
        <v>101</v>
      </c>
      <c r="S5741">
        <v>10</v>
      </c>
      <c r="T5741">
        <v>47</v>
      </c>
      <c r="U5741">
        <v>0</v>
      </c>
      <c r="V5741">
        <v>0</v>
      </c>
      <c r="W5741">
        <v>0</v>
      </c>
      <c r="X5741">
        <v>124.6449144743861</v>
      </c>
      <c r="Y5741">
        <v>13.070308415021261</v>
      </c>
      <c r="Z5741">
        <v>82.336658639382023</v>
      </c>
      <c r="AA5741">
        <v>27.097041100230271</v>
      </c>
      <c r="AB5741">
        <v>25.863601275350348</v>
      </c>
      <c r="AC5741">
        <v>0</v>
      </c>
      <c r="AD5741">
        <v>0</v>
      </c>
      <c r="AE5741">
        <v>273.01252390436997</v>
      </c>
    </row>
    <row r="5742" spans="1:31" x14ac:dyDescent="0.25">
      <c r="A5742">
        <v>2374628</v>
      </c>
      <c r="B5742">
        <v>1</v>
      </c>
      <c r="C5742" t="s">
        <v>81</v>
      </c>
      <c r="D5742" t="s">
        <v>120</v>
      </c>
      <c r="E5742" t="s">
        <v>1368</v>
      </c>
      <c r="F5742" t="s">
        <v>16670</v>
      </c>
      <c r="G5742" t="s">
        <v>298</v>
      </c>
      <c r="H5742" t="s">
        <v>293</v>
      </c>
      <c r="I5742" t="s">
        <v>136</v>
      </c>
      <c r="J5742" t="s">
        <v>137</v>
      </c>
      <c r="K5742" t="s">
        <v>138</v>
      </c>
      <c r="L5742" t="s">
        <v>16671</v>
      </c>
      <c r="M5742" t="s">
        <v>16672</v>
      </c>
      <c r="N5742">
        <v>0.95166666600000005</v>
      </c>
      <c r="O5742">
        <v>6</v>
      </c>
      <c r="P5742">
        <v>2</v>
      </c>
      <c r="Q5742">
        <v>119</v>
      </c>
      <c r="R5742">
        <v>2</v>
      </c>
      <c r="S5742">
        <v>6</v>
      </c>
      <c r="T5742">
        <v>0</v>
      </c>
      <c r="U5742">
        <v>0</v>
      </c>
      <c r="V5742">
        <v>0</v>
      </c>
      <c r="W5742">
        <v>2.8254009744102504</v>
      </c>
      <c r="X5742">
        <v>1.7473168390746667</v>
      </c>
      <c r="Y5742">
        <v>606.25319448548828</v>
      </c>
      <c r="Z5742">
        <v>0.22452568173499998</v>
      </c>
      <c r="AA5742">
        <v>9.3862937721958328</v>
      </c>
      <c r="AB5742">
        <v>0</v>
      </c>
      <c r="AC5742">
        <v>0</v>
      </c>
      <c r="AD5742">
        <v>0</v>
      </c>
      <c r="AE5742">
        <v>620.43673175290405</v>
      </c>
    </row>
    <row r="5743" spans="1:31" x14ac:dyDescent="0.25">
      <c r="A5743">
        <v>2374634</v>
      </c>
      <c r="B5743">
        <v>1</v>
      </c>
      <c r="C5743" t="s">
        <v>81</v>
      </c>
      <c r="D5743" t="s">
        <v>122</v>
      </c>
      <c r="E5743" t="s">
        <v>1397</v>
      </c>
      <c r="F5743" t="s">
        <v>16673</v>
      </c>
      <c r="G5743" t="s">
        <v>1495</v>
      </c>
      <c r="H5743" t="s">
        <v>293</v>
      </c>
      <c r="I5743" t="s">
        <v>136</v>
      </c>
      <c r="J5743" t="s">
        <v>137</v>
      </c>
      <c r="K5743" t="s">
        <v>138</v>
      </c>
      <c r="L5743" t="s">
        <v>16674</v>
      </c>
      <c r="M5743" t="s">
        <v>16675</v>
      </c>
      <c r="N5743">
        <v>0.72555555500000002</v>
      </c>
      <c r="O5743">
        <v>1</v>
      </c>
      <c r="P5743">
        <v>188</v>
      </c>
      <c r="Q5743">
        <v>0</v>
      </c>
      <c r="R5743">
        <v>3</v>
      </c>
      <c r="S5743">
        <v>2</v>
      </c>
      <c r="T5743">
        <v>11</v>
      </c>
      <c r="U5743">
        <v>0</v>
      </c>
      <c r="V5743">
        <v>0</v>
      </c>
      <c r="W5743">
        <v>7.0617894743366674E-2</v>
      </c>
      <c r="X5743">
        <v>20.978635965820132</v>
      </c>
      <c r="Y5743">
        <v>0</v>
      </c>
      <c r="Z5743">
        <v>2.3286112895240003</v>
      </c>
      <c r="AA5743">
        <v>1.7303391498352667</v>
      </c>
      <c r="AB5743">
        <v>3.5980543806190002</v>
      </c>
      <c r="AC5743">
        <v>0</v>
      </c>
      <c r="AD5743">
        <v>0</v>
      </c>
      <c r="AE5743">
        <v>28.706258680541769</v>
      </c>
    </row>
    <row r="5744" spans="1:31" x14ac:dyDescent="0.25">
      <c r="A5744">
        <v>2374668</v>
      </c>
      <c r="B5744">
        <v>1</v>
      </c>
      <c r="C5744" t="s">
        <v>81</v>
      </c>
      <c r="D5744" t="s">
        <v>113</v>
      </c>
      <c r="E5744" t="s">
        <v>1397</v>
      </c>
      <c r="F5744" t="s">
        <v>16676</v>
      </c>
      <c r="G5744" t="s">
        <v>3000</v>
      </c>
      <c r="H5744" t="s">
        <v>293</v>
      </c>
      <c r="I5744" t="s">
        <v>136</v>
      </c>
      <c r="J5744" t="s">
        <v>137</v>
      </c>
      <c r="K5744" t="s">
        <v>138</v>
      </c>
      <c r="L5744" t="s">
        <v>16677</v>
      </c>
      <c r="M5744" t="s">
        <v>16678</v>
      </c>
      <c r="N5744">
        <v>3.665277777</v>
      </c>
      <c r="O5744">
        <v>0</v>
      </c>
      <c r="P5744">
        <v>0</v>
      </c>
      <c r="Q5744">
        <v>1</v>
      </c>
      <c r="R5744">
        <v>63</v>
      </c>
      <c r="S5744">
        <v>0</v>
      </c>
      <c r="T5744">
        <v>3</v>
      </c>
      <c r="U5744">
        <v>0</v>
      </c>
      <c r="V5744">
        <v>0</v>
      </c>
      <c r="W5744">
        <v>0</v>
      </c>
      <c r="X5744">
        <v>0</v>
      </c>
      <c r="Y5744">
        <v>95.78761718837886</v>
      </c>
      <c r="Z5744">
        <v>294.56516699792974</v>
      </c>
      <c r="AA5744">
        <v>0</v>
      </c>
      <c r="AB5744">
        <v>29.226060243174381</v>
      </c>
      <c r="AC5744">
        <v>0</v>
      </c>
      <c r="AD5744">
        <v>0</v>
      </c>
      <c r="AE5744">
        <v>419.57884442948301</v>
      </c>
    </row>
    <row r="5745" spans="1:31" x14ac:dyDescent="0.25">
      <c r="A5745">
        <v>2374681</v>
      </c>
      <c r="B5745">
        <v>1</v>
      </c>
      <c r="C5745" t="s">
        <v>81</v>
      </c>
      <c r="D5745" t="s">
        <v>118</v>
      </c>
      <c r="E5745" t="s">
        <v>1397</v>
      </c>
      <c r="F5745" t="s">
        <v>16679</v>
      </c>
      <c r="G5745" t="s">
        <v>1495</v>
      </c>
      <c r="H5745" t="s">
        <v>293</v>
      </c>
      <c r="I5745" t="s">
        <v>136</v>
      </c>
      <c r="J5745" t="s">
        <v>137</v>
      </c>
      <c r="K5745" t="s">
        <v>138</v>
      </c>
      <c r="L5745" t="s">
        <v>16680</v>
      </c>
      <c r="M5745" t="s">
        <v>16681</v>
      </c>
      <c r="N5745">
        <v>3.1463888880000002</v>
      </c>
      <c r="O5745">
        <v>0</v>
      </c>
      <c r="P5745">
        <v>364</v>
      </c>
      <c r="Q5745">
        <v>0</v>
      </c>
      <c r="R5745">
        <v>7</v>
      </c>
      <c r="S5745">
        <v>0</v>
      </c>
      <c r="T5745">
        <v>41</v>
      </c>
      <c r="U5745">
        <v>0</v>
      </c>
      <c r="V5745">
        <v>0</v>
      </c>
      <c r="W5745">
        <v>0</v>
      </c>
      <c r="X5745">
        <v>304.77950024833621</v>
      </c>
      <c r="Y5745">
        <v>0</v>
      </c>
      <c r="Z5745">
        <v>9.3650327556976922</v>
      </c>
      <c r="AA5745">
        <v>0</v>
      </c>
      <c r="AB5745">
        <v>70.46634964005392</v>
      </c>
      <c r="AC5745">
        <v>0</v>
      </c>
      <c r="AD5745">
        <v>0</v>
      </c>
      <c r="AE5745">
        <v>384.61088264408784</v>
      </c>
    </row>
    <row r="5746" spans="1:31" x14ac:dyDescent="0.25">
      <c r="A5746">
        <v>2374702</v>
      </c>
      <c r="B5746">
        <v>1</v>
      </c>
      <c r="C5746" t="s">
        <v>81</v>
      </c>
      <c r="D5746" t="s">
        <v>121</v>
      </c>
      <c r="E5746" t="s">
        <v>1397</v>
      </c>
      <c r="F5746" t="s">
        <v>6051</v>
      </c>
      <c r="G5746" t="s">
        <v>1495</v>
      </c>
      <c r="H5746" t="s">
        <v>293</v>
      </c>
      <c r="I5746" t="s">
        <v>136</v>
      </c>
      <c r="J5746" t="s">
        <v>137</v>
      </c>
      <c r="K5746" t="s">
        <v>138</v>
      </c>
      <c r="L5746" t="s">
        <v>16682</v>
      </c>
      <c r="M5746" t="s">
        <v>16683</v>
      </c>
      <c r="N5746">
        <v>1.6513888880000001</v>
      </c>
      <c r="O5746">
        <v>0</v>
      </c>
      <c r="P5746">
        <v>34</v>
      </c>
      <c r="Q5746">
        <v>0</v>
      </c>
      <c r="R5746">
        <v>2</v>
      </c>
      <c r="S5746">
        <v>0</v>
      </c>
      <c r="T5746">
        <v>1</v>
      </c>
      <c r="U5746">
        <v>0</v>
      </c>
      <c r="V5746">
        <v>0</v>
      </c>
      <c r="W5746">
        <v>0</v>
      </c>
      <c r="X5746">
        <v>6.5872168586825923</v>
      </c>
      <c r="Y5746">
        <v>0</v>
      </c>
      <c r="Z5746">
        <v>0.16724352951045002</v>
      </c>
      <c r="AA5746">
        <v>0</v>
      </c>
      <c r="AB5746">
        <v>4.7667102502399999E-2</v>
      </c>
      <c r="AC5746">
        <v>0</v>
      </c>
      <c r="AD5746">
        <v>0</v>
      </c>
      <c r="AE5746">
        <v>6.8021274906954421</v>
      </c>
    </row>
    <row r="5747" spans="1:31" x14ac:dyDescent="0.25">
      <c r="A5747">
        <v>2374798</v>
      </c>
      <c r="B5747">
        <v>1</v>
      </c>
      <c r="C5747" t="s">
        <v>81</v>
      </c>
      <c r="D5747" t="s">
        <v>112</v>
      </c>
      <c r="E5747" t="s">
        <v>290</v>
      </c>
      <c r="F5747" t="s">
        <v>16684</v>
      </c>
      <c r="G5747" t="s">
        <v>298</v>
      </c>
      <c r="H5747" t="s">
        <v>293</v>
      </c>
      <c r="I5747" t="s">
        <v>136</v>
      </c>
      <c r="J5747" t="s">
        <v>137</v>
      </c>
      <c r="K5747" t="s">
        <v>138</v>
      </c>
      <c r="L5747" t="s">
        <v>16685</v>
      </c>
      <c r="M5747" t="s">
        <v>16686</v>
      </c>
      <c r="N5747">
        <v>1.5122222219999999</v>
      </c>
      <c r="O5747">
        <v>0</v>
      </c>
      <c r="P5747">
        <v>0</v>
      </c>
      <c r="Q5747">
        <v>0</v>
      </c>
      <c r="R5747">
        <v>0</v>
      </c>
      <c r="S5747">
        <v>1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55.886585480415256</v>
      </c>
      <c r="AB5747">
        <v>0</v>
      </c>
      <c r="AC5747">
        <v>0</v>
      </c>
      <c r="AD5747">
        <v>0</v>
      </c>
      <c r="AE5747">
        <v>55.886585480415256</v>
      </c>
    </row>
    <row r="5748" spans="1:31" x14ac:dyDescent="0.25">
      <c r="A5748">
        <v>2374840</v>
      </c>
      <c r="B5748">
        <v>1</v>
      </c>
      <c r="C5748" t="s">
        <v>81</v>
      </c>
      <c r="D5748" t="s">
        <v>116</v>
      </c>
      <c r="E5748" t="s">
        <v>290</v>
      </c>
      <c r="F5748" t="s">
        <v>6981</v>
      </c>
      <c r="G5748" t="s">
        <v>298</v>
      </c>
      <c r="H5748" t="s">
        <v>293</v>
      </c>
      <c r="I5748" t="s">
        <v>136</v>
      </c>
      <c r="J5748" t="s">
        <v>137</v>
      </c>
      <c r="K5748" t="s">
        <v>138</v>
      </c>
      <c r="L5748" t="s">
        <v>16687</v>
      </c>
      <c r="M5748" t="s">
        <v>16688</v>
      </c>
      <c r="N5748">
        <v>1.025833333</v>
      </c>
      <c r="O5748">
        <v>0</v>
      </c>
      <c r="P5748">
        <v>682</v>
      </c>
      <c r="Q5748">
        <v>51</v>
      </c>
      <c r="R5748">
        <v>77</v>
      </c>
      <c r="S5748">
        <v>8</v>
      </c>
      <c r="T5748">
        <v>55</v>
      </c>
      <c r="U5748">
        <v>3</v>
      </c>
      <c r="V5748">
        <v>0</v>
      </c>
      <c r="W5748">
        <v>0</v>
      </c>
      <c r="X5748">
        <v>153.1263049142174</v>
      </c>
      <c r="Y5748">
        <v>161.77625080496554</v>
      </c>
      <c r="Z5748">
        <v>106.86175933455624</v>
      </c>
      <c r="AA5748">
        <v>19.181636196639715</v>
      </c>
      <c r="AB5748">
        <v>18.191843984445118</v>
      </c>
      <c r="AC5748">
        <v>185.4804505816266</v>
      </c>
      <c r="AD5748">
        <v>0</v>
      </c>
      <c r="AE5748">
        <v>644.61824581645067</v>
      </c>
    </row>
    <row r="5749" spans="1:31" x14ac:dyDescent="0.25">
      <c r="A5749">
        <v>2377230</v>
      </c>
      <c r="B5749">
        <v>1</v>
      </c>
      <c r="C5749" t="s">
        <v>80</v>
      </c>
      <c r="D5749" t="s">
        <v>96</v>
      </c>
      <c r="E5749" t="s">
        <v>290</v>
      </c>
      <c r="F5749" t="s">
        <v>16689</v>
      </c>
      <c r="G5749" t="s">
        <v>1495</v>
      </c>
      <c r="H5749" t="s">
        <v>293</v>
      </c>
      <c r="I5749" t="s">
        <v>136</v>
      </c>
      <c r="J5749" t="s">
        <v>137</v>
      </c>
      <c r="K5749" t="s">
        <v>138</v>
      </c>
      <c r="L5749" t="s">
        <v>16690</v>
      </c>
      <c r="M5749" t="s">
        <v>16691</v>
      </c>
      <c r="N5749">
        <v>2.829722222</v>
      </c>
      <c r="O5749">
        <v>0</v>
      </c>
      <c r="P5749">
        <v>489</v>
      </c>
      <c r="Q5749">
        <v>0</v>
      </c>
      <c r="R5749">
        <v>1</v>
      </c>
      <c r="S5749">
        <v>0</v>
      </c>
      <c r="T5749">
        <v>30</v>
      </c>
      <c r="U5749">
        <v>0</v>
      </c>
      <c r="V5749">
        <v>0</v>
      </c>
      <c r="W5749">
        <v>0</v>
      </c>
      <c r="X5749">
        <v>370.83742819116753</v>
      </c>
      <c r="Y5749">
        <v>0</v>
      </c>
      <c r="Z5749">
        <v>0</v>
      </c>
      <c r="AA5749">
        <v>0</v>
      </c>
      <c r="AB5749">
        <v>96.729363278517368</v>
      </c>
      <c r="AC5749">
        <v>0</v>
      </c>
      <c r="AD5749">
        <v>0</v>
      </c>
      <c r="AE5749">
        <v>467.56679146968492</v>
      </c>
    </row>
    <row r="5750" spans="1:31" x14ac:dyDescent="0.25">
      <c r="A5750">
        <v>2377232</v>
      </c>
      <c r="B5750">
        <v>1</v>
      </c>
      <c r="C5750" t="s">
        <v>80</v>
      </c>
      <c r="D5750" t="s">
        <v>96</v>
      </c>
      <c r="E5750" t="s">
        <v>1397</v>
      </c>
      <c r="F5750" t="s">
        <v>16692</v>
      </c>
      <c r="G5750" t="s">
        <v>298</v>
      </c>
      <c r="H5750" t="s">
        <v>293</v>
      </c>
      <c r="I5750" t="s">
        <v>136</v>
      </c>
      <c r="J5750" t="s">
        <v>137</v>
      </c>
      <c r="K5750" t="s">
        <v>138</v>
      </c>
      <c r="L5750" t="s">
        <v>16693</v>
      </c>
      <c r="M5750" t="s">
        <v>16694</v>
      </c>
      <c r="N5750">
        <v>2.369444444</v>
      </c>
      <c r="O5750">
        <v>0</v>
      </c>
      <c r="P5750">
        <v>0</v>
      </c>
      <c r="Q5750">
        <v>0</v>
      </c>
      <c r="R5750">
        <v>0</v>
      </c>
      <c r="S5750">
        <v>7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2549.4319644805628</v>
      </c>
      <c r="AB5750">
        <v>0</v>
      </c>
      <c r="AC5750">
        <v>0</v>
      </c>
      <c r="AD5750">
        <v>0</v>
      </c>
      <c r="AE5750">
        <v>2549.4319644805628</v>
      </c>
    </row>
    <row r="5751" spans="1:31" x14ac:dyDescent="0.25">
      <c r="A5751">
        <v>2377535</v>
      </c>
      <c r="B5751">
        <v>1</v>
      </c>
      <c r="C5751" t="s">
        <v>81</v>
      </c>
      <c r="D5751" t="s">
        <v>127</v>
      </c>
      <c r="E5751" t="s">
        <v>1368</v>
      </c>
      <c r="F5751" t="s">
        <v>16695</v>
      </c>
      <c r="G5751" t="s">
        <v>298</v>
      </c>
      <c r="H5751" t="s">
        <v>293</v>
      </c>
      <c r="I5751" t="s">
        <v>136</v>
      </c>
      <c r="J5751" t="s">
        <v>137</v>
      </c>
      <c r="K5751" t="s">
        <v>138</v>
      </c>
      <c r="L5751" t="s">
        <v>16696</v>
      </c>
      <c r="M5751" t="s">
        <v>16697</v>
      </c>
      <c r="N5751">
        <v>2.2483333330000002</v>
      </c>
      <c r="O5751">
        <v>9</v>
      </c>
      <c r="P5751">
        <v>3</v>
      </c>
      <c r="Q5751">
        <v>283</v>
      </c>
      <c r="R5751">
        <v>41</v>
      </c>
      <c r="S5751">
        <v>17</v>
      </c>
      <c r="T5751">
        <v>3</v>
      </c>
      <c r="U5751">
        <v>0</v>
      </c>
      <c r="V5751">
        <v>0</v>
      </c>
      <c r="W5751">
        <v>11.543005301954135</v>
      </c>
      <c r="X5751">
        <v>3.8082541903002252</v>
      </c>
      <c r="Y5751">
        <v>1603.0740827265231</v>
      </c>
      <c r="Z5751">
        <v>464.23767490194376</v>
      </c>
      <c r="AA5751">
        <v>297.68054425051093</v>
      </c>
      <c r="AB5751">
        <v>18.451829159633913</v>
      </c>
      <c r="AC5751">
        <v>0</v>
      </c>
      <c r="AD5751">
        <v>0</v>
      </c>
      <c r="AE5751">
        <v>2398.7953905308659</v>
      </c>
    </row>
    <row r="5752" spans="1:31" x14ac:dyDescent="0.25">
      <c r="A5752">
        <v>2372419</v>
      </c>
      <c r="B5752">
        <v>1</v>
      </c>
      <c r="C5752" t="s">
        <v>81</v>
      </c>
      <c r="D5752" t="s">
        <v>123</v>
      </c>
      <c r="E5752" t="s">
        <v>1368</v>
      </c>
      <c r="F5752" t="s">
        <v>16698</v>
      </c>
      <c r="G5752" t="s">
        <v>298</v>
      </c>
      <c r="H5752" t="s">
        <v>293</v>
      </c>
      <c r="I5752" t="s">
        <v>136</v>
      </c>
      <c r="J5752" t="s">
        <v>137</v>
      </c>
      <c r="K5752" t="s">
        <v>138</v>
      </c>
      <c r="L5752" t="s">
        <v>16699</v>
      </c>
      <c r="M5752" t="s">
        <v>16700</v>
      </c>
      <c r="N5752">
        <v>1.870833333</v>
      </c>
      <c r="O5752">
        <v>0</v>
      </c>
      <c r="P5752">
        <v>2184</v>
      </c>
      <c r="Q5752">
        <v>0</v>
      </c>
      <c r="R5752">
        <v>0</v>
      </c>
      <c r="S5752">
        <v>0</v>
      </c>
      <c r="T5752">
        <v>166</v>
      </c>
      <c r="U5752">
        <v>0</v>
      </c>
      <c r="V5752">
        <v>1</v>
      </c>
      <c r="W5752">
        <v>0</v>
      </c>
      <c r="X5752">
        <v>817.80499063247464</v>
      </c>
      <c r="Y5752">
        <v>0</v>
      </c>
      <c r="Z5752">
        <v>0</v>
      </c>
      <c r="AA5752">
        <v>0</v>
      </c>
      <c r="AB5752">
        <v>191.66258332640425</v>
      </c>
      <c r="AC5752">
        <v>0</v>
      </c>
      <c r="AD5752">
        <v>243.11528021128484</v>
      </c>
      <c r="AE5752">
        <v>1252.5828541701637</v>
      </c>
    </row>
    <row r="5753" spans="1:31" x14ac:dyDescent="0.25">
      <c r="A5753">
        <v>2372581</v>
      </c>
      <c r="B5753">
        <v>1</v>
      </c>
      <c r="C5753" t="s">
        <v>81</v>
      </c>
      <c r="D5753" t="s">
        <v>125</v>
      </c>
      <c r="E5753" t="s">
        <v>290</v>
      </c>
      <c r="F5753" t="s">
        <v>16701</v>
      </c>
      <c r="G5753" t="s">
        <v>298</v>
      </c>
      <c r="H5753" t="s">
        <v>293</v>
      </c>
      <c r="I5753" t="s">
        <v>136</v>
      </c>
      <c r="J5753" t="s">
        <v>137</v>
      </c>
      <c r="K5753" t="s">
        <v>138</v>
      </c>
      <c r="L5753" t="s">
        <v>16702</v>
      </c>
      <c r="M5753" t="s">
        <v>16703</v>
      </c>
      <c r="N5753">
        <v>4.4061111110000004</v>
      </c>
      <c r="O5753">
        <v>0</v>
      </c>
      <c r="P5753">
        <v>93</v>
      </c>
      <c r="Q5753">
        <v>35</v>
      </c>
      <c r="R5753">
        <v>141</v>
      </c>
      <c r="S5753">
        <v>4</v>
      </c>
      <c r="T5753">
        <v>13</v>
      </c>
      <c r="U5753">
        <v>1</v>
      </c>
      <c r="V5753">
        <v>0</v>
      </c>
      <c r="W5753">
        <v>0</v>
      </c>
      <c r="X5753">
        <v>50.968300331157579</v>
      </c>
      <c r="Y5753">
        <v>165.42480853633657</v>
      </c>
      <c r="Z5753">
        <v>550.06004549086538</v>
      </c>
      <c r="AA5753">
        <v>77.135563722081741</v>
      </c>
      <c r="AB5753">
        <v>55.292084933501897</v>
      </c>
      <c r="AC5753">
        <v>1093.1219002884422</v>
      </c>
      <c r="AD5753">
        <v>0</v>
      </c>
      <c r="AE5753">
        <v>1992.0027033023855</v>
      </c>
    </row>
    <row r="5754" spans="1:31" x14ac:dyDescent="0.25">
      <c r="A5754">
        <v>2372691</v>
      </c>
      <c r="B5754">
        <v>1</v>
      </c>
      <c r="C5754" t="s">
        <v>81</v>
      </c>
      <c r="D5754" t="s">
        <v>122</v>
      </c>
      <c r="E5754" t="s">
        <v>1397</v>
      </c>
      <c r="F5754" t="s">
        <v>16704</v>
      </c>
      <c r="G5754" t="s">
        <v>1495</v>
      </c>
      <c r="H5754" t="s">
        <v>293</v>
      </c>
      <c r="I5754" t="s">
        <v>136</v>
      </c>
      <c r="J5754" t="s">
        <v>137</v>
      </c>
      <c r="K5754" t="s">
        <v>138</v>
      </c>
      <c r="L5754" t="s">
        <v>16705</v>
      </c>
      <c r="M5754" t="s">
        <v>16706</v>
      </c>
      <c r="N5754">
        <v>1.3705555549999999</v>
      </c>
      <c r="O5754">
        <v>0</v>
      </c>
      <c r="P5754">
        <v>111</v>
      </c>
      <c r="Q5754">
        <v>0</v>
      </c>
      <c r="R5754">
        <v>0</v>
      </c>
      <c r="S5754">
        <v>0</v>
      </c>
      <c r="T5754">
        <v>4</v>
      </c>
      <c r="U5754">
        <v>0</v>
      </c>
      <c r="V5754">
        <v>0</v>
      </c>
      <c r="W5754">
        <v>0</v>
      </c>
      <c r="X5754">
        <v>18.333171427939877</v>
      </c>
      <c r="Y5754">
        <v>0</v>
      </c>
      <c r="Z5754">
        <v>0</v>
      </c>
      <c r="AA5754">
        <v>0</v>
      </c>
      <c r="AB5754">
        <v>3.1306284801823661</v>
      </c>
      <c r="AC5754">
        <v>0</v>
      </c>
      <c r="AD5754">
        <v>0</v>
      </c>
      <c r="AE5754">
        <v>21.463799908122244</v>
      </c>
    </row>
    <row r="5755" spans="1:31" x14ac:dyDescent="0.25">
      <c r="A5755">
        <v>2372958</v>
      </c>
      <c r="B5755">
        <v>1</v>
      </c>
      <c r="C5755" t="s">
        <v>81</v>
      </c>
      <c r="D5755" t="s">
        <v>122</v>
      </c>
      <c r="E5755" t="s">
        <v>290</v>
      </c>
      <c r="F5755" t="s">
        <v>16707</v>
      </c>
      <c r="G5755" t="s">
        <v>298</v>
      </c>
      <c r="H5755" t="s">
        <v>293</v>
      </c>
      <c r="I5755" t="s">
        <v>136</v>
      </c>
      <c r="J5755" t="s">
        <v>137</v>
      </c>
      <c r="K5755" t="s">
        <v>138</v>
      </c>
      <c r="L5755" t="s">
        <v>16708</v>
      </c>
      <c r="M5755" t="s">
        <v>16709</v>
      </c>
      <c r="N5755">
        <v>0.90972222199999997</v>
      </c>
      <c r="O5755">
        <v>2</v>
      </c>
      <c r="P5755">
        <v>701</v>
      </c>
      <c r="Q5755">
        <v>227</v>
      </c>
      <c r="R5755">
        <v>26</v>
      </c>
      <c r="S5755">
        <v>24</v>
      </c>
      <c r="T5755">
        <v>94</v>
      </c>
      <c r="U5755">
        <v>0</v>
      </c>
      <c r="V5755">
        <v>1</v>
      </c>
      <c r="W5755">
        <v>0.3374300091845</v>
      </c>
      <c r="X5755">
        <v>95.12078756298348</v>
      </c>
      <c r="Y5755">
        <v>252.34755154255916</v>
      </c>
      <c r="Z5755">
        <v>26.644595402807212</v>
      </c>
      <c r="AA5755">
        <v>39.739092419332273</v>
      </c>
      <c r="AB5755">
        <v>25.622176837679969</v>
      </c>
      <c r="AC5755">
        <v>0</v>
      </c>
      <c r="AD5755">
        <v>1.8182519134151418</v>
      </c>
      <c r="AE5755">
        <v>441.62988568796175</v>
      </c>
    </row>
    <row r="5756" spans="1:31" x14ac:dyDescent="0.25">
      <c r="A5756">
        <v>2373160</v>
      </c>
      <c r="B5756">
        <v>1</v>
      </c>
      <c r="C5756" t="s">
        <v>81</v>
      </c>
      <c r="D5756" t="s">
        <v>128</v>
      </c>
      <c r="E5756" t="s">
        <v>1397</v>
      </c>
      <c r="F5756" t="s">
        <v>5493</v>
      </c>
      <c r="G5756" t="s">
        <v>5182</v>
      </c>
      <c r="H5756" t="s">
        <v>293</v>
      </c>
      <c r="I5756" t="s">
        <v>136</v>
      </c>
      <c r="J5756" t="s">
        <v>137</v>
      </c>
      <c r="K5756" t="s">
        <v>138</v>
      </c>
      <c r="L5756" t="s">
        <v>7185</v>
      </c>
      <c r="M5756" t="s">
        <v>16710</v>
      </c>
      <c r="N5756">
        <v>0.29027777700000001</v>
      </c>
      <c r="O5756">
        <v>0</v>
      </c>
      <c r="P5756">
        <v>225</v>
      </c>
      <c r="Q5756">
        <v>0</v>
      </c>
      <c r="R5756">
        <v>1</v>
      </c>
      <c r="S5756">
        <v>0</v>
      </c>
      <c r="T5756">
        <v>38</v>
      </c>
      <c r="U5756">
        <v>0</v>
      </c>
      <c r="V5756">
        <v>0</v>
      </c>
      <c r="W5756">
        <v>0</v>
      </c>
      <c r="X5756">
        <v>8.675368996955827</v>
      </c>
      <c r="Y5756">
        <v>0</v>
      </c>
      <c r="Z5756">
        <v>0.60288882933461119</v>
      </c>
      <c r="AA5756">
        <v>0</v>
      </c>
      <c r="AB5756">
        <v>2.059445928848</v>
      </c>
      <c r="AC5756">
        <v>0</v>
      </c>
      <c r="AD5756">
        <v>0</v>
      </c>
      <c r="AE5756">
        <v>11.337703755138438</v>
      </c>
    </row>
    <row r="5757" spans="1:31" x14ac:dyDescent="0.25">
      <c r="A5757">
        <v>2373945</v>
      </c>
      <c r="B5757">
        <v>1</v>
      </c>
      <c r="C5757" t="s">
        <v>81</v>
      </c>
      <c r="D5757" t="s">
        <v>123</v>
      </c>
      <c r="E5757" t="s">
        <v>1368</v>
      </c>
      <c r="F5757" t="s">
        <v>6681</v>
      </c>
      <c r="G5757" t="s">
        <v>298</v>
      </c>
      <c r="H5757" t="s">
        <v>293</v>
      </c>
      <c r="I5757" t="s">
        <v>136</v>
      </c>
      <c r="J5757" t="s">
        <v>137</v>
      </c>
      <c r="K5757" t="s">
        <v>138</v>
      </c>
      <c r="L5757" t="s">
        <v>16711</v>
      </c>
      <c r="M5757" t="s">
        <v>16712</v>
      </c>
      <c r="N5757">
        <v>0.61833333300000004</v>
      </c>
      <c r="O5757">
        <v>3</v>
      </c>
      <c r="P5757">
        <v>37</v>
      </c>
      <c r="Q5757">
        <v>123</v>
      </c>
      <c r="R5757">
        <v>294</v>
      </c>
      <c r="S5757">
        <v>19</v>
      </c>
      <c r="T5757">
        <v>74</v>
      </c>
      <c r="U5757">
        <v>0</v>
      </c>
      <c r="V5757">
        <v>0</v>
      </c>
      <c r="W5757">
        <v>0.46168945620560004</v>
      </c>
      <c r="X5757">
        <v>4.0894408302810996</v>
      </c>
      <c r="Y5757">
        <v>41.102245084569084</v>
      </c>
      <c r="Z5757">
        <v>86.666312056961019</v>
      </c>
      <c r="AA5757">
        <v>7.483673550590999</v>
      </c>
      <c r="AB5757">
        <v>19.997080137046598</v>
      </c>
      <c r="AC5757">
        <v>0</v>
      </c>
      <c r="AD5757">
        <v>0</v>
      </c>
      <c r="AE5757">
        <v>159.80044111565439</v>
      </c>
    </row>
    <row r="5758" spans="1:31" x14ac:dyDescent="0.25">
      <c r="A5758">
        <v>2378060</v>
      </c>
      <c r="B5758">
        <v>1</v>
      </c>
      <c r="C5758" t="s">
        <v>80</v>
      </c>
      <c r="D5758" t="s">
        <v>85</v>
      </c>
      <c r="E5758" t="s">
        <v>132</v>
      </c>
      <c r="F5758" t="s">
        <v>16713</v>
      </c>
      <c r="G5758" t="s">
        <v>172</v>
      </c>
      <c r="H5758" t="s">
        <v>135</v>
      </c>
      <c r="I5758" t="s">
        <v>136</v>
      </c>
      <c r="J5758" t="s">
        <v>3</v>
      </c>
      <c r="K5758" t="s">
        <v>138</v>
      </c>
      <c r="L5758" t="s">
        <v>16714</v>
      </c>
      <c r="M5758" t="s">
        <v>16715</v>
      </c>
      <c r="N5758">
        <v>6.1177777769999997</v>
      </c>
      <c r="O5758">
        <v>0</v>
      </c>
      <c r="P5758">
        <v>4</v>
      </c>
      <c r="Q5758">
        <v>0</v>
      </c>
      <c r="R5758">
        <v>0</v>
      </c>
      <c r="S5758">
        <v>0</v>
      </c>
      <c r="T5758">
        <v>1</v>
      </c>
      <c r="U5758">
        <v>0</v>
      </c>
      <c r="V5758">
        <v>0</v>
      </c>
      <c r="W5758">
        <v>0</v>
      </c>
      <c r="X5758">
        <v>7.3952453398378664</v>
      </c>
      <c r="Y5758">
        <v>0</v>
      </c>
      <c r="Z5758">
        <v>0</v>
      </c>
      <c r="AA5758">
        <v>0</v>
      </c>
      <c r="AB5758">
        <v>13.218841603512599</v>
      </c>
      <c r="AC5758">
        <v>0</v>
      </c>
      <c r="AD5758">
        <v>0</v>
      </c>
      <c r="AE5758">
        <v>20.614086943350465</v>
      </c>
    </row>
    <row r="5759" spans="1:31" x14ac:dyDescent="0.25">
      <c r="A5759">
        <v>2378262</v>
      </c>
      <c r="B5759">
        <v>1</v>
      </c>
      <c r="C5759" t="s">
        <v>80</v>
      </c>
      <c r="D5759" t="s">
        <v>84</v>
      </c>
      <c r="E5759" t="s">
        <v>155</v>
      </c>
      <c r="F5759" t="s">
        <v>16716</v>
      </c>
      <c r="G5759" t="s">
        <v>172</v>
      </c>
      <c r="H5759" t="s">
        <v>135</v>
      </c>
      <c r="I5759" t="s">
        <v>136</v>
      </c>
      <c r="J5759" t="s">
        <v>137</v>
      </c>
      <c r="K5759" t="s">
        <v>138</v>
      </c>
      <c r="L5759" t="s">
        <v>16717</v>
      </c>
      <c r="M5759" t="s">
        <v>16718</v>
      </c>
      <c r="N5759">
        <v>0.72666666599999996</v>
      </c>
      <c r="O5759">
        <v>0</v>
      </c>
      <c r="P5759">
        <v>187</v>
      </c>
      <c r="Q5759">
        <v>0</v>
      </c>
      <c r="R5759">
        <v>0</v>
      </c>
      <c r="S5759">
        <v>0</v>
      </c>
      <c r="T5759">
        <v>3</v>
      </c>
      <c r="U5759">
        <v>0</v>
      </c>
      <c r="V5759">
        <v>0</v>
      </c>
      <c r="W5759">
        <v>0</v>
      </c>
      <c r="X5759">
        <v>38.27265231232618</v>
      </c>
      <c r="Y5759">
        <v>0</v>
      </c>
      <c r="Z5759">
        <v>0</v>
      </c>
      <c r="AA5759">
        <v>0</v>
      </c>
      <c r="AB5759">
        <v>1.2222354993055999</v>
      </c>
      <c r="AC5759">
        <v>0</v>
      </c>
      <c r="AD5759">
        <v>0</v>
      </c>
      <c r="AE5759">
        <v>39.494887811631777</v>
      </c>
    </row>
    <row r="5760" spans="1:31" x14ac:dyDescent="0.25">
      <c r="A5760">
        <v>2378288</v>
      </c>
      <c r="B5760">
        <v>1</v>
      </c>
      <c r="C5760" t="s">
        <v>80</v>
      </c>
      <c r="D5760" t="s">
        <v>84</v>
      </c>
      <c r="E5760" t="s">
        <v>132</v>
      </c>
      <c r="F5760" t="s">
        <v>16719</v>
      </c>
      <c r="G5760" t="s">
        <v>172</v>
      </c>
      <c r="H5760" t="s">
        <v>135</v>
      </c>
      <c r="I5760" t="s">
        <v>136</v>
      </c>
      <c r="J5760" t="s">
        <v>137</v>
      </c>
      <c r="K5760" t="s">
        <v>138</v>
      </c>
      <c r="L5760" t="s">
        <v>16720</v>
      </c>
      <c r="M5760" t="s">
        <v>16721</v>
      </c>
      <c r="N5760">
        <v>5.2222222220000001</v>
      </c>
      <c r="O5760">
        <v>0</v>
      </c>
      <c r="P5760">
        <v>21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47.644706300080472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47.644706300080472</v>
      </c>
    </row>
    <row r="5761" spans="1:31" x14ac:dyDescent="0.25">
      <c r="A5761">
        <v>2378600</v>
      </c>
      <c r="B5761">
        <v>1</v>
      </c>
      <c r="C5761" t="s">
        <v>80</v>
      </c>
      <c r="D5761" t="s">
        <v>100</v>
      </c>
      <c r="E5761" t="s">
        <v>155</v>
      </c>
      <c r="F5761" t="s">
        <v>16722</v>
      </c>
      <c r="G5761" t="s">
        <v>172</v>
      </c>
      <c r="H5761" t="s">
        <v>135</v>
      </c>
      <c r="I5761" t="s">
        <v>136</v>
      </c>
      <c r="J5761" t="s">
        <v>137</v>
      </c>
      <c r="K5761" t="s">
        <v>138</v>
      </c>
      <c r="L5761" t="s">
        <v>16723</v>
      </c>
      <c r="M5761" t="s">
        <v>16724</v>
      </c>
      <c r="N5761">
        <v>2.2999999999999998</v>
      </c>
      <c r="O5761">
        <v>0</v>
      </c>
      <c r="P5761">
        <v>41</v>
      </c>
      <c r="Q5761">
        <v>0</v>
      </c>
      <c r="R5761">
        <v>1</v>
      </c>
      <c r="S5761">
        <v>0</v>
      </c>
      <c r="T5761">
        <v>1</v>
      </c>
      <c r="U5761">
        <v>0</v>
      </c>
      <c r="V5761">
        <v>0</v>
      </c>
      <c r="W5761">
        <v>0</v>
      </c>
      <c r="X5761">
        <v>28.688113148173947</v>
      </c>
      <c r="Y5761">
        <v>0</v>
      </c>
      <c r="Z5761">
        <v>0</v>
      </c>
      <c r="AA5761">
        <v>0</v>
      </c>
      <c r="AB5761">
        <v>0.27389837555625002</v>
      </c>
      <c r="AC5761">
        <v>0</v>
      </c>
      <c r="AD5761">
        <v>0</v>
      </c>
      <c r="AE5761">
        <v>28.962011523730197</v>
      </c>
    </row>
    <row r="5762" spans="1:31" x14ac:dyDescent="0.25">
      <c r="A5762">
        <v>2380347</v>
      </c>
      <c r="B5762">
        <v>1</v>
      </c>
      <c r="C5762" t="s">
        <v>80</v>
      </c>
      <c r="D5762" t="s">
        <v>96</v>
      </c>
      <c r="E5762" t="s">
        <v>290</v>
      </c>
      <c r="F5762" t="s">
        <v>16725</v>
      </c>
      <c r="G5762" t="s">
        <v>298</v>
      </c>
      <c r="H5762" t="s">
        <v>293</v>
      </c>
      <c r="I5762" t="s">
        <v>136</v>
      </c>
      <c r="J5762" t="s">
        <v>137</v>
      </c>
      <c r="K5762" t="s">
        <v>138</v>
      </c>
      <c r="L5762" t="s">
        <v>16726</v>
      </c>
      <c r="M5762" t="s">
        <v>16727</v>
      </c>
      <c r="N5762">
        <v>3.6558333329999999</v>
      </c>
      <c r="O5762">
        <v>0</v>
      </c>
      <c r="P5762">
        <v>0</v>
      </c>
      <c r="Q5762">
        <v>0</v>
      </c>
      <c r="R5762">
        <v>0</v>
      </c>
      <c r="S5762">
        <v>1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262.17844971902582</v>
      </c>
      <c r="AB5762">
        <v>0</v>
      </c>
      <c r="AC5762">
        <v>0</v>
      </c>
      <c r="AD5762">
        <v>0</v>
      </c>
      <c r="AE5762">
        <v>262.17844971902582</v>
      </c>
    </row>
    <row r="5763" spans="1:31" x14ac:dyDescent="0.25">
      <c r="A5763">
        <v>2380353</v>
      </c>
      <c r="B5763">
        <v>1</v>
      </c>
      <c r="C5763" t="s">
        <v>80</v>
      </c>
      <c r="D5763" t="s">
        <v>96</v>
      </c>
      <c r="E5763" t="s">
        <v>1397</v>
      </c>
      <c r="F5763" t="s">
        <v>3338</v>
      </c>
      <c r="G5763" t="s">
        <v>1495</v>
      </c>
      <c r="H5763" t="s">
        <v>293</v>
      </c>
      <c r="I5763" t="s">
        <v>136</v>
      </c>
      <c r="J5763" t="s">
        <v>137</v>
      </c>
      <c r="K5763" t="s">
        <v>138</v>
      </c>
      <c r="L5763" t="s">
        <v>16728</v>
      </c>
      <c r="M5763" t="s">
        <v>16729</v>
      </c>
      <c r="N5763">
        <v>3.3997222219999998</v>
      </c>
      <c r="O5763">
        <v>0</v>
      </c>
      <c r="P5763">
        <v>189</v>
      </c>
      <c r="Q5763">
        <v>0</v>
      </c>
      <c r="R5763">
        <v>0</v>
      </c>
      <c r="S5763">
        <v>0</v>
      </c>
      <c r="T5763">
        <v>5</v>
      </c>
      <c r="U5763">
        <v>0</v>
      </c>
      <c r="V5763">
        <v>0</v>
      </c>
      <c r="W5763">
        <v>0</v>
      </c>
      <c r="X5763">
        <v>131.88875384462935</v>
      </c>
      <c r="Y5763">
        <v>0</v>
      </c>
      <c r="Z5763">
        <v>0</v>
      </c>
      <c r="AA5763">
        <v>0</v>
      </c>
      <c r="AB5763">
        <v>46.736935255091204</v>
      </c>
      <c r="AC5763">
        <v>0</v>
      </c>
      <c r="AD5763">
        <v>0</v>
      </c>
      <c r="AE5763">
        <v>178.62568909972055</v>
      </c>
    </row>
    <row r="5764" spans="1:31" x14ac:dyDescent="0.25">
      <c r="A5764">
        <v>2383620</v>
      </c>
      <c r="B5764">
        <v>1</v>
      </c>
      <c r="C5764" t="s">
        <v>80</v>
      </c>
      <c r="D5764" t="s">
        <v>94</v>
      </c>
      <c r="E5764" t="s">
        <v>290</v>
      </c>
      <c r="F5764" t="s">
        <v>13681</v>
      </c>
      <c r="G5764" t="s">
        <v>298</v>
      </c>
      <c r="H5764" t="s">
        <v>293</v>
      </c>
      <c r="I5764" t="s">
        <v>136</v>
      </c>
      <c r="J5764" t="s">
        <v>137</v>
      </c>
      <c r="K5764" t="s">
        <v>138</v>
      </c>
      <c r="L5764" t="s">
        <v>16730</v>
      </c>
      <c r="M5764" t="s">
        <v>16731</v>
      </c>
      <c r="N5764">
        <v>0.117222222</v>
      </c>
      <c r="O5764">
        <v>0</v>
      </c>
      <c r="P5764">
        <v>985</v>
      </c>
      <c r="Q5764">
        <v>62</v>
      </c>
      <c r="R5764">
        <v>302</v>
      </c>
      <c r="S5764">
        <v>25</v>
      </c>
      <c r="T5764">
        <v>177</v>
      </c>
      <c r="U5764">
        <v>10</v>
      </c>
      <c r="V5764">
        <v>0</v>
      </c>
      <c r="W5764">
        <v>0</v>
      </c>
      <c r="X5764">
        <v>29.993593934803719</v>
      </c>
      <c r="Y5764">
        <v>21.838085356981765</v>
      </c>
      <c r="Z5764">
        <v>119.32707961449157</v>
      </c>
      <c r="AA5764">
        <v>10.183504369441501</v>
      </c>
      <c r="AB5764">
        <v>29.098134603357863</v>
      </c>
      <c r="AC5764">
        <v>97.289023411441192</v>
      </c>
      <c r="AD5764">
        <v>0</v>
      </c>
      <c r="AE5764">
        <v>307.72942129051762</v>
      </c>
    </row>
    <row r="5765" spans="1:31" x14ac:dyDescent="0.25">
      <c r="A5765">
        <v>2380091</v>
      </c>
      <c r="B5765">
        <v>1</v>
      </c>
      <c r="C5765" t="s">
        <v>80</v>
      </c>
      <c r="D5765" t="s">
        <v>84</v>
      </c>
      <c r="E5765" t="s">
        <v>132</v>
      </c>
      <c r="F5765" t="s">
        <v>16732</v>
      </c>
      <c r="G5765" t="s">
        <v>172</v>
      </c>
      <c r="H5765" t="s">
        <v>135</v>
      </c>
      <c r="I5765" t="s">
        <v>136</v>
      </c>
      <c r="J5765" t="s">
        <v>137</v>
      </c>
      <c r="K5765" t="s">
        <v>138</v>
      </c>
      <c r="L5765" t="s">
        <v>16733</v>
      </c>
      <c r="M5765" t="s">
        <v>16734</v>
      </c>
      <c r="N5765">
        <v>4.438055555</v>
      </c>
      <c r="O5765">
        <v>0</v>
      </c>
      <c r="P5765">
        <v>16</v>
      </c>
      <c r="Q5765">
        <v>0</v>
      </c>
      <c r="R5765">
        <v>0</v>
      </c>
      <c r="S5765">
        <v>0</v>
      </c>
      <c r="T5765">
        <v>2</v>
      </c>
      <c r="U5765">
        <v>0</v>
      </c>
      <c r="V5765">
        <v>0</v>
      </c>
      <c r="W5765">
        <v>0</v>
      </c>
      <c r="X5765">
        <v>18.895588320689573</v>
      </c>
      <c r="Y5765">
        <v>0</v>
      </c>
      <c r="Z5765">
        <v>0</v>
      </c>
      <c r="AA5765">
        <v>0</v>
      </c>
      <c r="AB5765">
        <v>142.36708353509806</v>
      </c>
      <c r="AC5765">
        <v>0</v>
      </c>
      <c r="AD5765">
        <v>0</v>
      </c>
      <c r="AE5765">
        <v>161.26267185578763</v>
      </c>
    </row>
    <row r="5766" spans="1:31" x14ac:dyDescent="0.25">
      <c r="A5766">
        <v>2381762</v>
      </c>
      <c r="B5766">
        <v>1</v>
      </c>
      <c r="C5766" t="s">
        <v>80</v>
      </c>
      <c r="D5766" t="s">
        <v>94</v>
      </c>
      <c r="E5766" t="s">
        <v>132</v>
      </c>
      <c r="F5766" t="s">
        <v>16735</v>
      </c>
      <c r="G5766" t="s">
        <v>172</v>
      </c>
      <c r="H5766" t="s">
        <v>135</v>
      </c>
      <c r="I5766" t="s">
        <v>136</v>
      </c>
      <c r="J5766" t="s">
        <v>3</v>
      </c>
      <c r="K5766" t="s">
        <v>138</v>
      </c>
      <c r="L5766" t="s">
        <v>16736</v>
      </c>
      <c r="M5766" t="s">
        <v>16737</v>
      </c>
      <c r="N5766">
        <v>8.1383333330000003</v>
      </c>
      <c r="O5766">
        <v>0</v>
      </c>
      <c r="P5766">
        <v>10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16.199895140232645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16.199895140232645</v>
      </c>
    </row>
    <row r="5767" spans="1:31" x14ac:dyDescent="0.25">
      <c r="A5767">
        <v>2382016</v>
      </c>
      <c r="B5767">
        <v>1</v>
      </c>
      <c r="C5767" t="s">
        <v>81</v>
      </c>
      <c r="D5767" t="s">
        <v>120</v>
      </c>
      <c r="E5767" t="s">
        <v>170</v>
      </c>
      <c r="F5767" t="s">
        <v>16738</v>
      </c>
      <c r="G5767" t="s">
        <v>172</v>
      </c>
      <c r="H5767" t="s">
        <v>135</v>
      </c>
      <c r="I5767" t="s">
        <v>136</v>
      </c>
      <c r="J5767" t="s">
        <v>3</v>
      </c>
      <c r="K5767" t="s">
        <v>138</v>
      </c>
      <c r="L5767" t="s">
        <v>16739</v>
      </c>
      <c r="M5767" t="s">
        <v>16740</v>
      </c>
      <c r="N5767">
        <v>1.7211111109999999</v>
      </c>
      <c r="O5767">
        <v>0</v>
      </c>
      <c r="P5767">
        <v>238</v>
      </c>
      <c r="Q5767">
        <v>0</v>
      </c>
      <c r="R5767">
        <v>1</v>
      </c>
      <c r="S5767">
        <v>0</v>
      </c>
      <c r="T5767">
        <v>25</v>
      </c>
      <c r="U5767">
        <v>0</v>
      </c>
      <c r="V5767">
        <v>0</v>
      </c>
      <c r="W5767">
        <v>0</v>
      </c>
      <c r="X5767">
        <v>100.4837141638115</v>
      </c>
      <c r="Y5767">
        <v>0</v>
      </c>
      <c r="Z5767">
        <v>3.4199861490899999E-2</v>
      </c>
      <c r="AA5767">
        <v>0</v>
      </c>
      <c r="AB5767">
        <v>80.580524856688115</v>
      </c>
      <c r="AC5767">
        <v>0</v>
      </c>
      <c r="AD5767">
        <v>0</v>
      </c>
      <c r="AE5767">
        <v>181.09843888199052</v>
      </c>
    </row>
    <row r="5768" spans="1:31" x14ac:dyDescent="0.25">
      <c r="A5768">
        <v>2382134</v>
      </c>
      <c r="B5768">
        <v>1</v>
      </c>
      <c r="C5768" t="s">
        <v>80</v>
      </c>
      <c r="D5768" t="s">
        <v>90</v>
      </c>
      <c r="E5768" t="s">
        <v>155</v>
      </c>
      <c r="F5768" t="s">
        <v>13089</v>
      </c>
      <c r="G5768" t="s">
        <v>384</v>
      </c>
      <c r="H5768" t="s">
        <v>135</v>
      </c>
      <c r="I5768" t="s">
        <v>136</v>
      </c>
      <c r="J5768" t="s">
        <v>137</v>
      </c>
      <c r="K5768" t="s">
        <v>138</v>
      </c>
      <c r="L5768" t="s">
        <v>16741</v>
      </c>
      <c r="M5768" t="s">
        <v>16742</v>
      </c>
      <c r="N5768">
        <v>4.1461111109999997</v>
      </c>
      <c r="O5768">
        <v>0</v>
      </c>
      <c r="P5768">
        <v>3</v>
      </c>
      <c r="Q5768">
        <v>0</v>
      </c>
      <c r="R5768">
        <v>0</v>
      </c>
      <c r="S5768">
        <v>0</v>
      </c>
      <c r="T5768">
        <v>90</v>
      </c>
      <c r="U5768">
        <v>0</v>
      </c>
      <c r="V5768">
        <v>0</v>
      </c>
      <c r="W5768">
        <v>0</v>
      </c>
      <c r="X5768">
        <v>0.128118374591075</v>
      </c>
      <c r="Y5768">
        <v>0</v>
      </c>
      <c r="Z5768">
        <v>0</v>
      </c>
      <c r="AA5768">
        <v>0</v>
      </c>
      <c r="AB5768">
        <v>560.16068654500862</v>
      </c>
      <c r="AC5768">
        <v>0</v>
      </c>
      <c r="AD5768">
        <v>0</v>
      </c>
      <c r="AE5768">
        <v>560.28880491959967</v>
      </c>
    </row>
    <row r="5769" spans="1:31" x14ac:dyDescent="0.25">
      <c r="A5769">
        <v>2382153</v>
      </c>
      <c r="B5769">
        <v>1</v>
      </c>
      <c r="C5769" t="s">
        <v>81</v>
      </c>
      <c r="D5769" t="s">
        <v>121</v>
      </c>
      <c r="E5769" t="s">
        <v>132</v>
      </c>
      <c r="F5769" t="s">
        <v>16743</v>
      </c>
      <c r="G5769" t="s">
        <v>172</v>
      </c>
      <c r="H5769" t="s">
        <v>135</v>
      </c>
      <c r="I5769" t="s">
        <v>136</v>
      </c>
      <c r="J5769" t="s">
        <v>137</v>
      </c>
      <c r="K5769" t="s">
        <v>138</v>
      </c>
      <c r="L5769" t="s">
        <v>16744</v>
      </c>
      <c r="M5769" t="s">
        <v>16745</v>
      </c>
      <c r="N5769">
        <v>5.028333333</v>
      </c>
      <c r="O5769">
        <v>0</v>
      </c>
      <c r="P5769">
        <v>5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3.9407534637566251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3.9407534637566251</v>
      </c>
    </row>
    <row r="5770" spans="1:31" x14ac:dyDescent="0.25">
      <c r="A5770">
        <v>2382300</v>
      </c>
      <c r="B5770">
        <v>1</v>
      </c>
      <c r="C5770" t="s">
        <v>80</v>
      </c>
      <c r="D5770" t="s">
        <v>84</v>
      </c>
      <c r="E5770" t="s">
        <v>170</v>
      </c>
      <c r="F5770" t="s">
        <v>16746</v>
      </c>
      <c r="G5770" t="s">
        <v>172</v>
      </c>
      <c r="H5770" t="s">
        <v>135</v>
      </c>
      <c r="I5770" t="s">
        <v>136</v>
      </c>
      <c r="J5770" t="s">
        <v>3</v>
      </c>
      <c r="K5770" t="s">
        <v>138</v>
      </c>
      <c r="L5770" t="s">
        <v>16747</v>
      </c>
      <c r="M5770" t="s">
        <v>16748</v>
      </c>
      <c r="N5770">
        <v>7.2050000000000001</v>
      </c>
      <c r="O5770">
        <v>0</v>
      </c>
      <c r="P5770">
        <v>87</v>
      </c>
      <c r="Q5770">
        <v>0</v>
      </c>
      <c r="R5770">
        <v>0</v>
      </c>
      <c r="S5770">
        <v>0</v>
      </c>
      <c r="T5770">
        <v>2</v>
      </c>
      <c r="U5770">
        <v>0</v>
      </c>
      <c r="V5770">
        <v>0</v>
      </c>
      <c r="W5770">
        <v>0</v>
      </c>
      <c r="X5770">
        <v>126.35014920303867</v>
      </c>
      <c r="Y5770">
        <v>0</v>
      </c>
      <c r="Z5770">
        <v>0</v>
      </c>
      <c r="AA5770">
        <v>0</v>
      </c>
      <c r="AB5770">
        <v>15.621299741245998</v>
      </c>
      <c r="AC5770">
        <v>0</v>
      </c>
      <c r="AD5770">
        <v>0</v>
      </c>
      <c r="AE5770">
        <v>141.97144894428467</v>
      </c>
    </row>
    <row r="5771" spans="1:31" x14ac:dyDescent="0.25">
      <c r="A5771">
        <v>2382378</v>
      </c>
      <c r="B5771">
        <v>1</v>
      </c>
      <c r="C5771" t="s">
        <v>81</v>
      </c>
      <c r="D5771" t="s">
        <v>128</v>
      </c>
      <c r="E5771" t="s">
        <v>132</v>
      </c>
      <c r="F5771" t="s">
        <v>15065</v>
      </c>
      <c r="G5771" t="s">
        <v>172</v>
      </c>
      <c r="H5771" t="s">
        <v>135</v>
      </c>
      <c r="I5771" t="s">
        <v>136</v>
      </c>
      <c r="J5771" t="s">
        <v>137</v>
      </c>
      <c r="K5771" t="s">
        <v>138</v>
      </c>
      <c r="L5771" t="s">
        <v>16749</v>
      </c>
      <c r="M5771" t="s">
        <v>16750</v>
      </c>
      <c r="N5771">
        <v>3.105277777</v>
      </c>
      <c r="O5771">
        <v>0</v>
      </c>
      <c r="P5771">
        <v>1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</row>
    <row r="5772" spans="1:31" x14ac:dyDescent="0.25">
      <c r="A5772">
        <v>2383034</v>
      </c>
      <c r="B5772">
        <v>1</v>
      </c>
      <c r="C5772" t="s">
        <v>80</v>
      </c>
      <c r="D5772" t="s">
        <v>106</v>
      </c>
      <c r="E5772" t="s">
        <v>170</v>
      </c>
      <c r="F5772" t="s">
        <v>16751</v>
      </c>
      <c r="G5772" t="s">
        <v>172</v>
      </c>
      <c r="H5772" t="s">
        <v>135</v>
      </c>
      <c r="I5772" t="s">
        <v>136</v>
      </c>
      <c r="J5772" t="s">
        <v>137</v>
      </c>
      <c r="K5772" t="s">
        <v>138</v>
      </c>
      <c r="L5772" t="s">
        <v>16752</v>
      </c>
      <c r="M5772" t="s">
        <v>16753</v>
      </c>
      <c r="N5772">
        <v>4.7327777769999999</v>
      </c>
      <c r="O5772">
        <v>0</v>
      </c>
      <c r="P5772">
        <v>41</v>
      </c>
      <c r="Q5772">
        <v>0</v>
      </c>
      <c r="R5772">
        <v>0</v>
      </c>
      <c r="S5772">
        <v>0</v>
      </c>
      <c r="T5772">
        <v>3</v>
      </c>
      <c r="U5772">
        <v>0</v>
      </c>
      <c r="V5772">
        <v>0</v>
      </c>
      <c r="W5772">
        <v>0</v>
      </c>
      <c r="X5772">
        <v>34.804159584988305</v>
      </c>
      <c r="Y5772">
        <v>0</v>
      </c>
      <c r="Z5772">
        <v>0</v>
      </c>
      <c r="AA5772">
        <v>0</v>
      </c>
      <c r="AB5772">
        <v>0.45143421197733336</v>
      </c>
      <c r="AC5772">
        <v>0</v>
      </c>
      <c r="AD5772">
        <v>0</v>
      </c>
      <c r="AE5772">
        <v>35.255593796965641</v>
      </c>
    </row>
    <row r="5773" spans="1:31" x14ac:dyDescent="0.25">
      <c r="A5773">
        <v>2383657</v>
      </c>
      <c r="B5773">
        <v>1</v>
      </c>
      <c r="C5773" t="s">
        <v>80</v>
      </c>
      <c r="D5773" t="s">
        <v>107</v>
      </c>
      <c r="E5773" t="s">
        <v>170</v>
      </c>
      <c r="F5773" t="s">
        <v>16754</v>
      </c>
      <c r="G5773" t="s">
        <v>172</v>
      </c>
      <c r="H5773" t="s">
        <v>135</v>
      </c>
      <c r="I5773" t="s">
        <v>136</v>
      </c>
      <c r="J5773" t="s">
        <v>137</v>
      </c>
      <c r="K5773" t="s">
        <v>138</v>
      </c>
      <c r="L5773" t="s">
        <v>16755</v>
      </c>
      <c r="M5773" t="s">
        <v>16756</v>
      </c>
      <c r="N5773">
        <v>7.5616666659999998</v>
      </c>
      <c r="O5773">
        <v>0</v>
      </c>
      <c r="P5773">
        <v>10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18.520919859452658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18.520919859452658</v>
      </c>
    </row>
    <row r="5774" spans="1:31" x14ac:dyDescent="0.25">
      <c r="A5774">
        <v>2387342</v>
      </c>
      <c r="B5774">
        <v>1</v>
      </c>
      <c r="C5774" t="s">
        <v>81</v>
      </c>
      <c r="D5774" t="s">
        <v>126</v>
      </c>
      <c r="E5774" t="s">
        <v>155</v>
      </c>
      <c r="F5774" t="s">
        <v>16757</v>
      </c>
      <c r="G5774" t="s">
        <v>203</v>
      </c>
      <c r="H5774" t="s">
        <v>135</v>
      </c>
      <c r="I5774" t="s">
        <v>136</v>
      </c>
      <c r="J5774" t="s">
        <v>137</v>
      </c>
      <c r="K5774" t="s">
        <v>138</v>
      </c>
      <c r="L5774" t="s">
        <v>16758</v>
      </c>
      <c r="M5774" t="s">
        <v>16759</v>
      </c>
      <c r="N5774">
        <v>0.523888888</v>
      </c>
      <c r="O5774">
        <v>0</v>
      </c>
      <c r="P5774">
        <v>2</v>
      </c>
      <c r="Q5774">
        <v>0</v>
      </c>
      <c r="R5774">
        <v>6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0.14997069420208337</v>
      </c>
      <c r="Y5774">
        <v>0</v>
      </c>
      <c r="Z5774">
        <v>27.274794760301766</v>
      </c>
      <c r="AA5774">
        <v>0</v>
      </c>
      <c r="AB5774">
        <v>0</v>
      </c>
      <c r="AC5774">
        <v>0</v>
      </c>
      <c r="AD5774">
        <v>0</v>
      </c>
      <c r="AE5774">
        <v>27.424765454503849</v>
      </c>
    </row>
    <row r="5775" spans="1:31" x14ac:dyDescent="0.25">
      <c r="A5775">
        <v>2375023</v>
      </c>
      <c r="B5775">
        <v>1</v>
      </c>
      <c r="C5775" t="s">
        <v>81</v>
      </c>
      <c r="D5775" t="s">
        <v>128</v>
      </c>
      <c r="E5775" t="s">
        <v>290</v>
      </c>
      <c r="F5775" t="s">
        <v>16760</v>
      </c>
      <c r="G5775" t="s">
        <v>298</v>
      </c>
      <c r="H5775" t="s">
        <v>293</v>
      </c>
      <c r="I5775" t="s">
        <v>136</v>
      </c>
      <c r="J5775" t="s">
        <v>137</v>
      </c>
      <c r="K5775" t="s">
        <v>138</v>
      </c>
      <c r="L5775" t="s">
        <v>16761</v>
      </c>
      <c r="M5775" t="s">
        <v>16762</v>
      </c>
      <c r="N5775">
        <v>1.035555555</v>
      </c>
      <c r="O5775">
        <v>0</v>
      </c>
      <c r="P5775">
        <v>0</v>
      </c>
      <c r="Q5775">
        <v>11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12.328961761575975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12.328961761575975</v>
      </c>
    </row>
    <row r="5776" spans="1:31" x14ac:dyDescent="0.25">
      <c r="A5776">
        <v>2375507</v>
      </c>
      <c r="B5776">
        <v>1</v>
      </c>
      <c r="C5776" t="s">
        <v>81</v>
      </c>
      <c r="D5776" t="s">
        <v>123</v>
      </c>
      <c r="E5776" t="s">
        <v>290</v>
      </c>
      <c r="F5776" t="s">
        <v>16763</v>
      </c>
      <c r="G5776" t="s">
        <v>172</v>
      </c>
      <c r="H5776" t="s">
        <v>293</v>
      </c>
      <c r="I5776" t="s">
        <v>136</v>
      </c>
      <c r="J5776" t="s">
        <v>137</v>
      </c>
      <c r="K5776" t="s">
        <v>138</v>
      </c>
      <c r="L5776" t="s">
        <v>16764</v>
      </c>
      <c r="M5776" t="s">
        <v>16765</v>
      </c>
      <c r="N5776">
        <v>2.0983333329999998</v>
      </c>
      <c r="O5776">
        <v>0</v>
      </c>
      <c r="P5776">
        <v>2</v>
      </c>
      <c r="Q5776">
        <v>0</v>
      </c>
      <c r="R5776">
        <v>12</v>
      </c>
      <c r="S5776">
        <v>2</v>
      </c>
      <c r="T5776">
        <v>19</v>
      </c>
      <c r="U5776">
        <v>7</v>
      </c>
      <c r="V5776">
        <v>0</v>
      </c>
      <c r="W5776">
        <v>0</v>
      </c>
      <c r="X5776">
        <v>0.96419190722925008</v>
      </c>
      <c r="Y5776">
        <v>0</v>
      </c>
      <c r="Z5776">
        <v>44.022433808104793</v>
      </c>
      <c r="AA5776">
        <v>3.5864087451884998</v>
      </c>
      <c r="AB5776">
        <v>64.17446481316199</v>
      </c>
      <c r="AC5776">
        <v>4881.9994756095412</v>
      </c>
      <c r="AD5776">
        <v>0</v>
      </c>
      <c r="AE5776">
        <v>4994.7469748832254</v>
      </c>
    </row>
    <row r="5777" spans="1:31" x14ac:dyDescent="0.25">
      <c r="A5777">
        <v>2375093</v>
      </c>
      <c r="B5777">
        <v>1</v>
      </c>
      <c r="C5777" t="s">
        <v>81</v>
      </c>
      <c r="D5777" t="s">
        <v>123</v>
      </c>
      <c r="E5777" t="s">
        <v>1397</v>
      </c>
      <c r="F5777" t="s">
        <v>16766</v>
      </c>
      <c r="G5777" t="s">
        <v>298</v>
      </c>
      <c r="H5777" t="s">
        <v>293</v>
      </c>
      <c r="I5777" t="s">
        <v>136</v>
      </c>
      <c r="J5777" t="s">
        <v>137</v>
      </c>
      <c r="K5777" t="s">
        <v>138</v>
      </c>
      <c r="L5777" t="s">
        <v>16767</v>
      </c>
      <c r="M5777" t="s">
        <v>16768</v>
      </c>
      <c r="N5777">
        <v>1.1788888879999999</v>
      </c>
      <c r="O5777">
        <v>0</v>
      </c>
      <c r="P5777">
        <v>1716</v>
      </c>
      <c r="Q5777">
        <v>0</v>
      </c>
      <c r="R5777">
        <v>2</v>
      </c>
      <c r="S5777">
        <v>2</v>
      </c>
      <c r="T5777">
        <v>141</v>
      </c>
      <c r="U5777">
        <v>3</v>
      </c>
      <c r="V5777">
        <v>4</v>
      </c>
      <c r="W5777">
        <v>0</v>
      </c>
      <c r="X5777">
        <v>343.00215325439621</v>
      </c>
      <c r="Y5777">
        <v>0</v>
      </c>
      <c r="Z5777">
        <v>0.22749029166570001</v>
      </c>
      <c r="AA5777">
        <v>58.989371671296666</v>
      </c>
      <c r="AB5777">
        <v>202.10308745652577</v>
      </c>
      <c r="AC5777">
        <v>127.74552000109598</v>
      </c>
      <c r="AD5777">
        <v>48.05892730562374</v>
      </c>
      <c r="AE5777">
        <v>780.12654998060407</v>
      </c>
    </row>
    <row r="5778" spans="1:31" x14ac:dyDescent="0.25">
      <c r="A5778">
        <v>2375659</v>
      </c>
      <c r="B5778">
        <v>1</v>
      </c>
      <c r="C5778" t="s">
        <v>81</v>
      </c>
      <c r="D5778" t="s">
        <v>123</v>
      </c>
      <c r="E5778" t="s">
        <v>1368</v>
      </c>
      <c r="F5778" t="s">
        <v>16769</v>
      </c>
      <c r="G5778" t="s">
        <v>298</v>
      </c>
      <c r="H5778" t="s">
        <v>293</v>
      </c>
      <c r="I5778" t="s">
        <v>136</v>
      </c>
      <c r="J5778" t="s">
        <v>137</v>
      </c>
      <c r="K5778" t="s">
        <v>138</v>
      </c>
      <c r="L5778" t="s">
        <v>16770</v>
      </c>
      <c r="M5778" t="s">
        <v>16771</v>
      </c>
      <c r="N5778">
        <v>1.0075000000000001</v>
      </c>
      <c r="O5778">
        <v>2</v>
      </c>
      <c r="P5778">
        <v>408</v>
      </c>
      <c r="Q5778">
        <v>95</v>
      </c>
      <c r="R5778">
        <v>42</v>
      </c>
      <c r="S5778">
        <v>7</v>
      </c>
      <c r="T5778">
        <v>71</v>
      </c>
      <c r="U5778">
        <v>1</v>
      </c>
      <c r="V5778">
        <v>1</v>
      </c>
      <c r="W5778">
        <v>0.24945632295847497</v>
      </c>
      <c r="X5778">
        <v>93.790246375059766</v>
      </c>
      <c r="Y5778">
        <v>121.17471860347307</v>
      </c>
      <c r="Z5778">
        <v>10.803410694162215</v>
      </c>
      <c r="AA5778">
        <v>7.5495549859162248</v>
      </c>
      <c r="AB5778">
        <v>26.257097470924801</v>
      </c>
      <c r="AC5778">
        <v>63.876232177496249</v>
      </c>
      <c r="AD5778">
        <v>0.97480522624349986</v>
      </c>
      <c r="AE5778">
        <v>324.6755218562343</v>
      </c>
    </row>
    <row r="5779" spans="1:31" x14ac:dyDescent="0.25">
      <c r="A5779">
        <v>2379859</v>
      </c>
      <c r="B5779">
        <v>1</v>
      </c>
      <c r="C5779" t="s">
        <v>80</v>
      </c>
      <c r="D5779" t="s">
        <v>82</v>
      </c>
      <c r="E5779" t="s">
        <v>132</v>
      </c>
      <c r="F5779" t="s">
        <v>16772</v>
      </c>
      <c r="G5779" t="s">
        <v>145</v>
      </c>
      <c r="H5779" t="s">
        <v>135</v>
      </c>
      <c r="I5779" t="s">
        <v>136</v>
      </c>
      <c r="J5779" t="s">
        <v>137</v>
      </c>
      <c r="K5779" t="s">
        <v>138</v>
      </c>
      <c r="L5779" t="s">
        <v>16773</v>
      </c>
      <c r="M5779" t="s">
        <v>16774</v>
      </c>
      <c r="N5779">
        <v>2.190555555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2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2.5374906699464006</v>
      </c>
      <c r="AC5779">
        <v>0</v>
      </c>
      <c r="AD5779">
        <v>0</v>
      </c>
      <c r="AE5779">
        <v>2.5374906699464006</v>
      </c>
    </row>
    <row r="5780" spans="1:31" x14ac:dyDescent="0.25">
      <c r="A5780">
        <v>2383977</v>
      </c>
      <c r="B5780">
        <v>1</v>
      </c>
      <c r="C5780" t="s">
        <v>80</v>
      </c>
      <c r="D5780" t="s">
        <v>105</v>
      </c>
      <c r="E5780" t="s">
        <v>1368</v>
      </c>
      <c r="F5780" t="s">
        <v>16775</v>
      </c>
      <c r="G5780" t="s">
        <v>298</v>
      </c>
      <c r="H5780" t="s">
        <v>293</v>
      </c>
      <c r="I5780" t="s">
        <v>136</v>
      </c>
      <c r="J5780" t="s">
        <v>137</v>
      </c>
      <c r="K5780" t="s">
        <v>138</v>
      </c>
      <c r="L5780" t="s">
        <v>16776</v>
      </c>
      <c r="M5780" t="s">
        <v>16777</v>
      </c>
      <c r="N5780">
        <v>1.6441666660000001</v>
      </c>
      <c r="O5780">
        <v>1</v>
      </c>
      <c r="P5780">
        <v>3217</v>
      </c>
      <c r="Q5780">
        <v>0</v>
      </c>
      <c r="R5780">
        <v>1</v>
      </c>
      <c r="S5780">
        <v>5</v>
      </c>
      <c r="T5780">
        <v>349</v>
      </c>
      <c r="U5780">
        <v>4</v>
      </c>
      <c r="V5780">
        <v>0</v>
      </c>
      <c r="W5780">
        <v>18.832180742079309</v>
      </c>
      <c r="X5780">
        <v>1322.7345770140676</v>
      </c>
      <c r="Y5780">
        <v>0</v>
      </c>
      <c r="Z5780">
        <v>0.25736146565500001</v>
      </c>
      <c r="AA5780">
        <v>86.302888306041339</v>
      </c>
      <c r="AB5780">
        <v>583.51198586892508</v>
      </c>
      <c r="AC5780">
        <v>494.18152534891311</v>
      </c>
      <c r="AD5780">
        <v>0</v>
      </c>
      <c r="AE5780">
        <v>2505.8205187456815</v>
      </c>
    </row>
    <row r="5781" spans="1:31" x14ac:dyDescent="0.25">
      <c r="A5781">
        <v>2375119</v>
      </c>
      <c r="B5781">
        <v>1</v>
      </c>
      <c r="C5781" t="s">
        <v>81</v>
      </c>
      <c r="D5781" t="s">
        <v>118</v>
      </c>
      <c r="E5781" t="s">
        <v>1397</v>
      </c>
      <c r="F5781" t="s">
        <v>16778</v>
      </c>
      <c r="G5781" t="s">
        <v>1495</v>
      </c>
      <c r="H5781" t="s">
        <v>293</v>
      </c>
      <c r="I5781" t="s">
        <v>136</v>
      </c>
      <c r="J5781" t="s">
        <v>137</v>
      </c>
      <c r="K5781" t="s">
        <v>138</v>
      </c>
      <c r="L5781" t="s">
        <v>16779</v>
      </c>
      <c r="M5781" t="s">
        <v>16780</v>
      </c>
      <c r="N5781">
        <v>2.6438888880000002</v>
      </c>
      <c r="O5781">
        <v>0</v>
      </c>
      <c r="P5781">
        <v>54</v>
      </c>
      <c r="Q5781">
        <v>1</v>
      </c>
      <c r="R5781">
        <v>17</v>
      </c>
      <c r="S5781">
        <v>0</v>
      </c>
      <c r="T5781">
        <v>2</v>
      </c>
      <c r="U5781">
        <v>0</v>
      </c>
      <c r="V5781">
        <v>0</v>
      </c>
      <c r="W5781">
        <v>0</v>
      </c>
      <c r="X5781">
        <v>44.160605592982691</v>
      </c>
      <c r="Y5781">
        <v>14.380241273457498</v>
      </c>
      <c r="Z5781">
        <v>111.54920166653444</v>
      </c>
      <c r="AA5781">
        <v>0</v>
      </c>
      <c r="AB5781">
        <v>2.4413753172791663</v>
      </c>
      <c r="AC5781">
        <v>0</v>
      </c>
      <c r="AD5781">
        <v>0</v>
      </c>
      <c r="AE5781">
        <v>172.53142385025379</v>
      </c>
    </row>
    <row r="5782" spans="1:31" x14ac:dyDescent="0.25">
      <c r="A5782">
        <v>2375690</v>
      </c>
      <c r="B5782">
        <v>1</v>
      </c>
      <c r="C5782" t="s">
        <v>81</v>
      </c>
      <c r="D5782" t="s">
        <v>125</v>
      </c>
      <c r="E5782" t="s">
        <v>1368</v>
      </c>
      <c r="F5782" t="s">
        <v>16781</v>
      </c>
      <c r="G5782" t="s">
        <v>298</v>
      </c>
      <c r="H5782" t="s">
        <v>293</v>
      </c>
      <c r="I5782" t="s">
        <v>136</v>
      </c>
      <c r="J5782" t="s">
        <v>137</v>
      </c>
      <c r="K5782" t="s">
        <v>138</v>
      </c>
      <c r="L5782" t="s">
        <v>16782</v>
      </c>
      <c r="M5782" t="s">
        <v>16783</v>
      </c>
      <c r="N5782">
        <v>0.94861111099999995</v>
      </c>
      <c r="O5782">
        <v>0</v>
      </c>
      <c r="P5782">
        <v>418</v>
      </c>
      <c r="Q5782">
        <v>24</v>
      </c>
      <c r="R5782">
        <v>54</v>
      </c>
      <c r="S5782">
        <v>2</v>
      </c>
      <c r="T5782">
        <v>36</v>
      </c>
      <c r="U5782">
        <v>0</v>
      </c>
      <c r="V5782">
        <v>0</v>
      </c>
      <c r="W5782">
        <v>0</v>
      </c>
      <c r="X5782">
        <v>82.349889672977454</v>
      </c>
      <c r="Y5782">
        <v>78.230731960680231</v>
      </c>
      <c r="Z5782">
        <v>43.841538732566157</v>
      </c>
      <c r="AA5782">
        <v>5.6903311839886159</v>
      </c>
      <c r="AB5782">
        <v>16.442516093392303</v>
      </c>
      <c r="AC5782">
        <v>0</v>
      </c>
      <c r="AD5782">
        <v>0</v>
      </c>
      <c r="AE5782">
        <v>226.55500764360477</v>
      </c>
    </row>
    <row r="5783" spans="1:31" x14ac:dyDescent="0.25">
      <c r="A5783">
        <v>2375042</v>
      </c>
      <c r="B5783">
        <v>1</v>
      </c>
      <c r="C5783" t="s">
        <v>81</v>
      </c>
      <c r="D5783" t="s">
        <v>120</v>
      </c>
      <c r="E5783" t="s">
        <v>290</v>
      </c>
      <c r="F5783" t="s">
        <v>5657</v>
      </c>
      <c r="G5783" t="s">
        <v>298</v>
      </c>
      <c r="H5783" t="s">
        <v>293</v>
      </c>
      <c r="I5783" t="s">
        <v>136</v>
      </c>
      <c r="J5783" t="s">
        <v>137</v>
      </c>
      <c r="K5783" t="s">
        <v>138</v>
      </c>
      <c r="L5783" t="s">
        <v>16784</v>
      </c>
      <c r="M5783" t="s">
        <v>16785</v>
      </c>
      <c r="N5783">
        <v>2.3458333329999999</v>
      </c>
      <c r="O5783">
        <v>1</v>
      </c>
      <c r="P5783">
        <v>1174</v>
      </c>
      <c r="Q5783">
        <v>113</v>
      </c>
      <c r="R5783">
        <v>66</v>
      </c>
      <c r="S5783">
        <v>26</v>
      </c>
      <c r="T5783">
        <v>65</v>
      </c>
      <c r="U5783">
        <v>2</v>
      </c>
      <c r="V5783">
        <v>0</v>
      </c>
      <c r="W5783">
        <v>0.60515224372044996</v>
      </c>
      <c r="X5783">
        <v>439.78353828417312</v>
      </c>
      <c r="Y5783">
        <v>698.9887644732695</v>
      </c>
      <c r="Z5783">
        <v>342.33859786897943</v>
      </c>
      <c r="AA5783">
        <v>111.06348705072261</v>
      </c>
      <c r="AB5783">
        <v>59.722161765750201</v>
      </c>
      <c r="AC5783">
        <v>79.531927544544217</v>
      </c>
      <c r="AD5783">
        <v>0</v>
      </c>
      <c r="AE5783">
        <v>1732.0336292311595</v>
      </c>
    </row>
    <row r="5784" spans="1:31" x14ac:dyDescent="0.25">
      <c r="A5784">
        <v>2375501</v>
      </c>
      <c r="B5784">
        <v>1</v>
      </c>
      <c r="C5784" t="s">
        <v>81</v>
      </c>
      <c r="D5784" t="s">
        <v>115</v>
      </c>
      <c r="E5784" t="s">
        <v>1397</v>
      </c>
      <c r="F5784" t="s">
        <v>16786</v>
      </c>
      <c r="G5784" t="s">
        <v>1495</v>
      </c>
      <c r="H5784" t="s">
        <v>293</v>
      </c>
      <c r="I5784" t="s">
        <v>136</v>
      </c>
      <c r="J5784" t="s">
        <v>137</v>
      </c>
      <c r="K5784" t="s">
        <v>138</v>
      </c>
      <c r="L5784" t="s">
        <v>16787</v>
      </c>
      <c r="M5784" t="s">
        <v>16788</v>
      </c>
      <c r="N5784">
        <v>1.6930555549999999</v>
      </c>
      <c r="O5784">
        <v>0</v>
      </c>
      <c r="P5784">
        <v>72</v>
      </c>
      <c r="Q5784">
        <v>0</v>
      </c>
      <c r="R5784">
        <v>4</v>
      </c>
      <c r="S5784">
        <v>1</v>
      </c>
      <c r="T5784">
        <v>5</v>
      </c>
      <c r="U5784">
        <v>0</v>
      </c>
      <c r="V5784">
        <v>0</v>
      </c>
      <c r="W5784">
        <v>0</v>
      </c>
      <c r="X5784">
        <v>33.669022768647977</v>
      </c>
      <c r="Y5784">
        <v>0</v>
      </c>
      <c r="Z5784">
        <v>32.165257618383166</v>
      </c>
      <c r="AA5784">
        <v>3.0126685175317496</v>
      </c>
      <c r="AB5784">
        <v>14.919964472868001</v>
      </c>
      <c r="AC5784">
        <v>0</v>
      </c>
      <c r="AD5784">
        <v>0</v>
      </c>
      <c r="AE5784">
        <v>83.766913377430896</v>
      </c>
    </row>
    <row r="5785" spans="1:31" x14ac:dyDescent="0.25">
      <c r="A5785">
        <v>2375579</v>
      </c>
      <c r="B5785">
        <v>1</v>
      </c>
      <c r="C5785" t="s">
        <v>81</v>
      </c>
      <c r="D5785" t="s">
        <v>128</v>
      </c>
      <c r="E5785" t="s">
        <v>1397</v>
      </c>
      <c r="F5785" t="s">
        <v>16789</v>
      </c>
      <c r="G5785" t="s">
        <v>298</v>
      </c>
      <c r="H5785" t="s">
        <v>293</v>
      </c>
      <c r="I5785" t="s">
        <v>136</v>
      </c>
      <c r="J5785" t="s">
        <v>137</v>
      </c>
      <c r="K5785" t="s">
        <v>138</v>
      </c>
      <c r="L5785" t="s">
        <v>16790</v>
      </c>
      <c r="M5785" t="s">
        <v>16791</v>
      </c>
      <c r="N5785">
        <v>0.74527777699999997</v>
      </c>
      <c r="O5785">
        <v>0</v>
      </c>
      <c r="P5785">
        <v>1372</v>
      </c>
      <c r="Q5785">
        <v>0</v>
      </c>
      <c r="R5785">
        <v>0</v>
      </c>
      <c r="S5785">
        <v>1</v>
      </c>
      <c r="T5785">
        <v>42</v>
      </c>
      <c r="U5785">
        <v>0</v>
      </c>
      <c r="V5785">
        <v>0</v>
      </c>
      <c r="W5785">
        <v>0</v>
      </c>
      <c r="X5785">
        <v>242.4337548492999</v>
      </c>
      <c r="Y5785">
        <v>0</v>
      </c>
      <c r="Z5785">
        <v>0</v>
      </c>
      <c r="AA5785">
        <v>1.22515687533855</v>
      </c>
      <c r="AB5785">
        <v>42.82064993472779</v>
      </c>
      <c r="AC5785">
        <v>0</v>
      </c>
      <c r="AD5785">
        <v>0</v>
      </c>
      <c r="AE5785">
        <v>286.47956165936625</v>
      </c>
    </row>
    <row r="5786" spans="1:31" x14ac:dyDescent="0.25">
      <c r="A5786">
        <v>2375695</v>
      </c>
      <c r="B5786">
        <v>1</v>
      </c>
      <c r="C5786" t="s">
        <v>81</v>
      </c>
      <c r="D5786" t="s">
        <v>121</v>
      </c>
      <c r="E5786" t="s">
        <v>290</v>
      </c>
      <c r="F5786" t="s">
        <v>4166</v>
      </c>
      <c r="G5786" t="s">
        <v>298</v>
      </c>
      <c r="H5786" t="s">
        <v>293</v>
      </c>
      <c r="I5786" t="s">
        <v>136</v>
      </c>
      <c r="J5786" t="s">
        <v>137</v>
      </c>
      <c r="K5786" t="s">
        <v>138</v>
      </c>
      <c r="L5786" t="s">
        <v>16792</v>
      </c>
      <c r="M5786" t="s">
        <v>16793</v>
      </c>
      <c r="N5786">
        <v>0.951944444</v>
      </c>
      <c r="O5786">
        <v>0</v>
      </c>
      <c r="P5786">
        <v>1218</v>
      </c>
      <c r="Q5786">
        <v>1</v>
      </c>
      <c r="R5786">
        <v>50</v>
      </c>
      <c r="S5786">
        <v>5</v>
      </c>
      <c r="T5786">
        <v>65</v>
      </c>
      <c r="U5786">
        <v>0</v>
      </c>
      <c r="V5786">
        <v>0</v>
      </c>
      <c r="W5786">
        <v>0</v>
      </c>
      <c r="X5786">
        <v>133.45346654955642</v>
      </c>
      <c r="Y5786">
        <v>0.33674491540000007</v>
      </c>
      <c r="Z5786">
        <v>9.9579744798332097</v>
      </c>
      <c r="AA5786">
        <v>6.5948461313954985</v>
      </c>
      <c r="AB5786">
        <v>25.628134892731442</v>
      </c>
      <c r="AC5786">
        <v>0</v>
      </c>
      <c r="AD5786">
        <v>0</v>
      </c>
      <c r="AE5786">
        <v>175.97116696891658</v>
      </c>
    </row>
    <row r="5787" spans="1:31" x14ac:dyDescent="0.25">
      <c r="A5787">
        <v>2375696</v>
      </c>
      <c r="B5787">
        <v>1</v>
      </c>
      <c r="C5787" t="s">
        <v>81</v>
      </c>
      <c r="D5787" t="s">
        <v>123</v>
      </c>
      <c r="E5787" t="s">
        <v>290</v>
      </c>
      <c r="F5787" t="s">
        <v>16794</v>
      </c>
      <c r="G5787" t="s">
        <v>298</v>
      </c>
      <c r="H5787" t="s">
        <v>293</v>
      </c>
      <c r="I5787" t="s">
        <v>136</v>
      </c>
      <c r="J5787" t="s">
        <v>137</v>
      </c>
      <c r="K5787" t="s">
        <v>138</v>
      </c>
      <c r="L5787" t="s">
        <v>16795</v>
      </c>
      <c r="M5787" t="s">
        <v>16796</v>
      </c>
      <c r="N5787">
        <v>0.502222222</v>
      </c>
      <c r="O5787">
        <v>0</v>
      </c>
      <c r="P5787">
        <v>13</v>
      </c>
      <c r="Q5787">
        <v>1</v>
      </c>
      <c r="R5787">
        <v>2</v>
      </c>
      <c r="S5787">
        <v>10</v>
      </c>
      <c r="T5787">
        <v>172</v>
      </c>
      <c r="U5787">
        <v>10</v>
      </c>
      <c r="V5787">
        <v>1</v>
      </c>
      <c r="W5787">
        <v>0</v>
      </c>
      <c r="X5787">
        <v>1.27402501131</v>
      </c>
      <c r="Y5787">
        <v>2.4930539008516002</v>
      </c>
      <c r="Z5787">
        <v>6.6189082011298002</v>
      </c>
      <c r="AA5787">
        <v>316.09071122023119</v>
      </c>
      <c r="AB5787">
        <v>77.541739954647781</v>
      </c>
      <c r="AC5787">
        <v>816.8838381048721</v>
      </c>
      <c r="AD5787">
        <v>15.270335010869465</v>
      </c>
      <c r="AE5787">
        <v>1236.172611403912</v>
      </c>
    </row>
    <row r="5788" spans="1:31" x14ac:dyDescent="0.25">
      <c r="A5788">
        <v>2375707</v>
      </c>
      <c r="B5788">
        <v>1</v>
      </c>
      <c r="C5788" t="s">
        <v>81</v>
      </c>
      <c r="D5788" t="s">
        <v>122</v>
      </c>
      <c r="E5788" t="s">
        <v>1397</v>
      </c>
      <c r="F5788" t="s">
        <v>16797</v>
      </c>
      <c r="G5788" t="s">
        <v>1495</v>
      </c>
      <c r="H5788" t="s">
        <v>293</v>
      </c>
      <c r="I5788" t="s">
        <v>136</v>
      </c>
      <c r="J5788" t="s">
        <v>137</v>
      </c>
      <c r="K5788" t="s">
        <v>138</v>
      </c>
      <c r="L5788" t="s">
        <v>16798</v>
      </c>
      <c r="M5788" t="s">
        <v>16799</v>
      </c>
      <c r="N5788">
        <v>2.2086111110000002</v>
      </c>
      <c r="O5788">
        <v>16</v>
      </c>
      <c r="P5788">
        <v>268</v>
      </c>
      <c r="Q5788">
        <v>8</v>
      </c>
      <c r="R5788">
        <v>9</v>
      </c>
      <c r="S5788">
        <v>8</v>
      </c>
      <c r="T5788">
        <v>15</v>
      </c>
      <c r="U5788">
        <v>0</v>
      </c>
      <c r="V5788">
        <v>1</v>
      </c>
      <c r="W5788">
        <v>6.162923263931777</v>
      </c>
      <c r="X5788">
        <v>66.120807199804091</v>
      </c>
      <c r="Y5788">
        <v>31.249772702556871</v>
      </c>
      <c r="Z5788">
        <v>6.9136016739771069</v>
      </c>
      <c r="AA5788">
        <v>50.979685841251055</v>
      </c>
      <c r="AB5788">
        <v>9.3496779681284821</v>
      </c>
      <c r="AC5788">
        <v>0</v>
      </c>
      <c r="AD5788">
        <v>208.43551662268595</v>
      </c>
      <c r="AE5788">
        <v>379.21198527233537</v>
      </c>
    </row>
    <row r="5789" spans="1:31" x14ac:dyDescent="0.25">
      <c r="A5789">
        <v>2375716</v>
      </c>
      <c r="B5789">
        <v>1</v>
      </c>
      <c r="C5789" t="s">
        <v>81</v>
      </c>
      <c r="D5789" t="s">
        <v>119</v>
      </c>
      <c r="E5789" t="s">
        <v>290</v>
      </c>
      <c r="F5789" t="s">
        <v>5299</v>
      </c>
      <c r="G5789" t="s">
        <v>298</v>
      </c>
      <c r="H5789" t="s">
        <v>293</v>
      </c>
      <c r="I5789" t="s">
        <v>136</v>
      </c>
      <c r="J5789" t="s">
        <v>137</v>
      </c>
      <c r="K5789" t="s">
        <v>138</v>
      </c>
      <c r="L5789" t="s">
        <v>16800</v>
      </c>
      <c r="M5789" t="s">
        <v>16801</v>
      </c>
      <c r="N5789">
        <v>0.52</v>
      </c>
      <c r="O5789">
        <v>0</v>
      </c>
      <c r="P5789">
        <v>2611</v>
      </c>
      <c r="Q5789">
        <v>153</v>
      </c>
      <c r="R5789">
        <v>334</v>
      </c>
      <c r="S5789">
        <v>11</v>
      </c>
      <c r="T5789">
        <v>200</v>
      </c>
      <c r="U5789">
        <v>0</v>
      </c>
      <c r="V5789">
        <v>2</v>
      </c>
      <c r="W5789">
        <v>0</v>
      </c>
      <c r="X5789">
        <v>302.72274712653467</v>
      </c>
      <c r="Y5789">
        <v>337.74217708238808</v>
      </c>
      <c r="Z5789">
        <v>573.53411273069094</v>
      </c>
      <c r="AA5789">
        <v>11.736286728067199</v>
      </c>
      <c r="AB5789">
        <v>61.493553510292813</v>
      </c>
      <c r="AC5789">
        <v>0</v>
      </c>
      <c r="AD5789">
        <v>149.82036039773922</v>
      </c>
      <c r="AE5789">
        <v>1437.0492375757128</v>
      </c>
    </row>
    <row r="5790" spans="1:31" x14ac:dyDescent="0.25">
      <c r="A5790">
        <v>2375799</v>
      </c>
      <c r="B5790">
        <v>1</v>
      </c>
      <c r="C5790" t="s">
        <v>81</v>
      </c>
      <c r="D5790" t="s">
        <v>113</v>
      </c>
      <c r="E5790" t="s">
        <v>1397</v>
      </c>
      <c r="F5790" t="s">
        <v>16802</v>
      </c>
      <c r="G5790" t="s">
        <v>3000</v>
      </c>
      <c r="H5790" t="s">
        <v>293</v>
      </c>
      <c r="I5790" t="s">
        <v>136</v>
      </c>
      <c r="J5790" t="s">
        <v>137</v>
      </c>
      <c r="K5790" t="s">
        <v>138</v>
      </c>
      <c r="L5790" t="s">
        <v>16803</v>
      </c>
      <c r="M5790" t="s">
        <v>16804</v>
      </c>
      <c r="N5790">
        <v>2.1158333329999999</v>
      </c>
      <c r="O5790">
        <v>2</v>
      </c>
      <c r="P5790">
        <v>443</v>
      </c>
      <c r="Q5790">
        <v>27</v>
      </c>
      <c r="R5790">
        <v>107</v>
      </c>
      <c r="S5790">
        <v>8</v>
      </c>
      <c r="T5790">
        <v>11</v>
      </c>
      <c r="U5790">
        <v>0</v>
      </c>
      <c r="V5790">
        <v>0</v>
      </c>
      <c r="W5790">
        <v>0.88526212144982508</v>
      </c>
      <c r="X5790">
        <v>157.87587700974692</v>
      </c>
      <c r="Y5790">
        <v>183.10457922558922</v>
      </c>
      <c r="Z5790">
        <v>256.84293975711029</v>
      </c>
      <c r="AA5790">
        <v>181.41803697879658</v>
      </c>
      <c r="AB5790">
        <v>23.379233804253804</v>
      </c>
      <c r="AC5790">
        <v>0</v>
      </c>
      <c r="AD5790">
        <v>0</v>
      </c>
      <c r="AE5790">
        <v>803.50592889694667</v>
      </c>
    </row>
    <row r="5791" spans="1:31" x14ac:dyDescent="0.25">
      <c r="A5791">
        <v>2375863</v>
      </c>
      <c r="B5791">
        <v>1</v>
      </c>
      <c r="C5791" t="s">
        <v>81</v>
      </c>
      <c r="D5791" t="s">
        <v>112</v>
      </c>
      <c r="E5791" t="s">
        <v>290</v>
      </c>
      <c r="F5791" t="s">
        <v>3367</v>
      </c>
      <c r="G5791" t="s">
        <v>298</v>
      </c>
      <c r="H5791" t="s">
        <v>293</v>
      </c>
      <c r="I5791" t="s">
        <v>136</v>
      </c>
      <c r="J5791" t="s">
        <v>137</v>
      </c>
      <c r="K5791" t="s">
        <v>138</v>
      </c>
      <c r="L5791" t="s">
        <v>16805</v>
      </c>
      <c r="M5791" t="s">
        <v>16806</v>
      </c>
      <c r="N5791">
        <v>1.801388888</v>
      </c>
      <c r="O5791">
        <v>1</v>
      </c>
      <c r="P5791">
        <v>835</v>
      </c>
      <c r="Q5791">
        <v>97</v>
      </c>
      <c r="R5791">
        <v>147</v>
      </c>
      <c r="S5791">
        <v>12</v>
      </c>
      <c r="T5791">
        <v>99</v>
      </c>
      <c r="U5791">
        <v>0</v>
      </c>
      <c r="V5791">
        <v>1</v>
      </c>
      <c r="W5791">
        <v>2.0928235832247921</v>
      </c>
      <c r="X5791">
        <v>407.9276387876169</v>
      </c>
      <c r="Y5791">
        <v>892.63806874378247</v>
      </c>
      <c r="Z5791">
        <v>805.87921771101514</v>
      </c>
      <c r="AA5791">
        <v>78.78943122980526</v>
      </c>
      <c r="AB5791">
        <v>234.42552322829951</v>
      </c>
      <c r="AC5791">
        <v>0</v>
      </c>
      <c r="AD5791">
        <v>296.76344212680686</v>
      </c>
      <c r="AE5791">
        <v>2718.5161454105505</v>
      </c>
    </row>
    <row r="5792" spans="1:31" x14ac:dyDescent="0.25">
      <c r="A5792">
        <v>2375147</v>
      </c>
      <c r="B5792">
        <v>1</v>
      </c>
      <c r="C5792" t="s">
        <v>81</v>
      </c>
      <c r="D5792" t="s">
        <v>123</v>
      </c>
      <c r="E5792" t="s">
        <v>290</v>
      </c>
      <c r="F5792" t="s">
        <v>5721</v>
      </c>
      <c r="G5792" t="s">
        <v>298</v>
      </c>
      <c r="H5792" t="s">
        <v>293</v>
      </c>
      <c r="I5792" t="s">
        <v>136</v>
      </c>
      <c r="J5792" t="s">
        <v>137</v>
      </c>
      <c r="K5792" t="s">
        <v>138</v>
      </c>
      <c r="L5792" t="s">
        <v>16807</v>
      </c>
      <c r="M5792" t="s">
        <v>16808</v>
      </c>
      <c r="N5792">
        <v>0.81944444400000005</v>
      </c>
      <c r="O5792">
        <v>15</v>
      </c>
      <c r="P5792">
        <v>899</v>
      </c>
      <c r="Q5792">
        <v>424</v>
      </c>
      <c r="R5792">
        <v>185</v>
      </c>
      <c r="S5792">
        <v>34</v>
      </c>
      <c r="T5792">
        <v>72</v>
      </c>
      <c r="U5792">
        <v>4</v>
      </c>
      <c r="V5792">
        <v>0</v>
      </c>
      <c r="W5792">
        <v>39.419714374085537</v>
      </c>
      <c r="X5792">
        <v>194.7633966046771</v>
      </c>
      <c r="Y5792">
        <v>1223.279274776982</v>
      </c>
      <c r="Z5792">
        <v>470.09614825132957</v>
      </c>
      <c r="AA5792">
        <v>276.51592483686022</v>
      </c>
      <c r="AB5792">
        <v>58.418089254060163</v>
      </c>
      <c r="AC5792">
        <v>150.06774349983212</v>
      </c>
      <c r="AD5792">
        <v>0</v>
      </c>
      <c r="AE5792">
        <v>2412.560291597827</v>
      </c>
    </row>
    <row r="5793" spans="1:31" x14ac:dyDescent="0.25">
      <c r="A5793">
        <v>2375986</v>
      </c>
      <c r="B5793">
        <v>1</v>
      </c>
      <c r="C5793" t="s">
        <v>81</v>
      </c>
      <c r="D5793" t="s">
        <v>122</v>
      </c>
      <c r="E5793" t="s">
        <v>290</v>
      </c>
      <c r="F5793" t="s">
        <v>6165</v>
      </c>
      <c r="G5793" t="s">
        <v>1445</v>
      </c>
      <c r="H5793" t="s">
        <v>293</v>
      </c>
      <c r="I5793" t="s">
        <v>136</v>
      </c>
      <c r="J5793" t="s">
        <v>5</v>
      </c>
      <c r="K5793" t="s">
        <v>138</v>
      </c>
      <c r="L5793" t="s">
        <v>16809</v>
      </c>
      <c r="M5793" t="s">
        <v>16810</v>
      </c>
      <c r="N5793">
        <v>5.471944444</v>
      </c>
      <c r="O5793">
        <v>24</v>
      </c>
      <c r="P5793">
        <v>795</v>
      </c>
      <c r="Q5793">
        <v>71</v>
      </c>
      <c r="R5793">
        <v>38</v>
      </c>
      <c r="S5793">
        <v>23</v>
      </c>
      <c r="T5793">
        <v>51</v>
      </c>
      <c r="U5793">
        <v>0</v>
      </c>
      <c r="V5793">
        <v>2</v>
      </c>
      <c r="W5793">
        <v>36.489786353319246</v>
      </c>
      <c r="X5793">
        <v>819.70729094835599</v>
      </c>
      <c r="Y5793">
        <v>330.90701248818669</v>
      </c>
      <c r="Z5793">
        <v>134.99145608575392</v>
      </c>
      <c r="AA5793">
        <v>354.77312885255884</v>
      </c>
      <c r="AB5793">
        <v>190.6503760449171</v>
      </c>
      <c r="AC5793">
        <v>0</v>
      </c>
      <c r="AD5793">
        <v>614.32145950502058</v>
      </c>
      <c r="AE5793">
        <v>2481.8405102781126</v>
      </c>
    </row>
    <row r="5794" spans="1:31" x14ac:dyDescent="0.25">
      <c r="A5794">
        <v>2376018</v>
      </c>
      <c r="B5794">
        <v>1</v>
      </c>
      <c r="C5794" t="s">
        <v>81</v>
      </c>
      <c r="D5794" t="s">
        <v>121</v>
      </c>
      <c r="E5794" t="s">
        <v>1368</v>
      </c>
      <c r="F5794" t="s">
        <v>16811</v>
      </c>
      <c r="G5794" t="s">
        <v>298</v>
      </c>
      <c r="H5794" t="s">
        <v>293</v>
      </c>
      <c r="I5794" t="s">
        <v>1348</v>
      </c>
      <c r="J5794" t="s">
        <v>137</v>
      </c>
      <c r="K5794" t="s">
        <v>138</v>
      </c>
      <c r="L5794" t="s">
        <v>16812</v>
      </c>
      <c r="M5794" t="s">
        <v>16813</v>
      </c>
      <c r="N5794">
        <v>1.6666666E-2</v>
      </c>
      <c r="O5794">
        <v>0</v>
      </c>
      <c r="P5794">
        <v>478</v>
      </c>
      <c r="Q5794">
        <v>0</v>
      </c>
      <c r="R5794">
        <v>42</v>
      </c>
      <c r="S5794">
        <v>2</v>
      </c>
      <c r="T5794">
        <v>14</v>
      </c>
      <c r="U5794">
        <v>1</v>
      </c>
      <c r="V5794">
        <v>0</v>
      </c>
      <c r="W5794">
        <v>0</v>
      </c>
      <c r="X5794">
        <v>1.2443035049689999</v>
      </c>
      <c r="Y5794">
        <v>0</v>
      </c>
      <c r="Z5794">
        <v>0.36378467784949992</v>
      </c>
      <c r="AA5794">
        <v>6.1908899183999992E-2</v>
      </c>
      <c r="AB5794">
        <v>0.23349361887300002</v>
      </c>
      <c r="AC5794">
        <v>2.1631695168189999</v>
      </c>
      <c r="AD5794">
        <v>0</v>
      </c>
      <c r="AE5794">
        <v>4.0666602176944995</v>
      </c>
    </row>
    <row r="5795" spans="1:31" x14ac:dyDescent="0.25">
      <c r="A5795">
        <v>2376057</v>
      </c>
      <c r="B5795">
        <v>1</v>
      </c>
      <c r="C5795" t="s">
        <v>81</v>
      </c>
      <c r="D5795" t="s">
        <v>128</v>
      </c>
      <c r="E5795" t="s">
        <v>1397</v>
      </c>
      <c r="F5795" t="s">
        <v>5565</v>
      </c>
      <c r="G5795" t="s">
        <v>298</v>
      </c>
      <c r="H5795" t="s">
        <v>293</v>
      </c>
      <c r="I5795" t="s">
        <v>136</v>
      </c>
      <c r="J5795" t="s">
        <v>137</v>
      </c>
      <c r="K5795" t="s">
        <v>138</v>
      </c>
      <c r="L5795" t="s">
        <v>16814</v>
      </c>
      <c r="M5795" t="s">
        <v>16815</v>
      </c>
      <c r="N5795">
        <v>1.003333333</v>
      </c>
      <c r="O5795">
        <v>0</v>
      </c>
      <c r="P5795">
        <v>1373</v>
      </c>
      <c r="Q5795">
        <v>0</v>
      </c>
      <c r="R5795">
        <v>0</v>
      </c>
      <c r="S5795">
        <v>1</v>
      </c>
      <c r="T5795">
        <v>42</v>
      </c>
      <c r="U5795">
        <v>0</v>
      </c>
      <c r="V5795">
        <v>0</v>
      </c>
      <c r="W5795">
        <v>0</v>
      </c>
      <c r="X5795">
        <v>322.31333507525824</v>
      </c>
      <c r="Y5795">
        <v>0</v>
      </c>
      <c r="Z5795">
        <v>0</v>
      </c>
      <c r="AA5795">
        <v>1.654785778338</v>
      </c>
      <c r="AB5795">
        <v>57.106001725679683</v>
      </c>
      <c r="AC5795">
        <v>0</v>
      </c>
      <c r="AD5795">
        <v>0</v>
      </c>
      <c r="AE5795">
        <v>381.07412257927592</v>
      </c>
    </row>
    <row r="5796" spans="1:31" x14ac:dyDescent="0.25">
      <c r="A5796">
        <v>2376111</v>
      </c>
      <c r="B5796">
        <v>1</v>
      </c>
      <c r="C5796" t="s">
        <v>81</v>
      </c>
      <c r="D5796" t="s">
        <v>122</v>
      </c>
      <c r="E5796" t="s">
        <v>1397</v>
      </c>
      <c r="F5796" t="s">
        <v>16816</v>
      </c>
      <c r="G5796" t="s">
        <v>1495</v>
      </c>
      <c r="H5796" t="s">
        <v>293</v>
      </c>
      <c r="I5796" t="s">
        <v>136</v>
      </c>
      <c r="J5796" t="s">
        <v>137</v>
      </c>
      <c r="K5796" t="s">
        <v>138</v>
      </c>
      <c r="L5796" t="s">
        <v>16817</v>
      </c>
      <c r="M5796" t="s">
        <v>16818</v>
      </c>
      <c r="N5796">
        <v>2.9627777769999999</v>
      </c>
      <c r="O5796">
        <v>0</v>
      </c>
      <c r="P5796">
        <v>74</v>
      </c>
      <c r="Q5796">
        <v>0</v>
      </c>
      <c r="R5796">
        <v>0</v>
      </c>
      <c r="S5796">
        <v>1</v>
      </c>
      <c r="T5796">
        <v>6</v>
      </c>
      <c r="U5796">
        <v>0</v>
      </c>
      <c r="V5796">
        <v>0</v>
      </c>
      <c r="W5796">
        <v>0</v>
      </c>
      <c r="X5796">
        <v>45.25816847041721</v>
      </c>
      <c r="Y5796">
        <v>0</v>
      </c>
      <c r="Z5796">
        <v>0</v>
      </c>
      <c r="AA5796">
        <v>4.264890669756749</v>
      </c>
      <c r="AB5796">
        <v>8.3619557613211075</v>
      </c>
      <c r="AC5796">
        <v>0</v>
      </c>
      <c r="AD5796">
        <v>0</v>
      </c>
      <c r="AE5796">
        <v>57.885014901495062</v>
      </c>
    </row>
    <row r="5797" spans="1:31" x14ac:dyDescent="0.25">
      <c r="A5797">
        <v>2375191</v>
      </c>
      <c r="B5797">
        <v>1</v>
      </c>
      <c r="C5797" t="s">
        <v>81</v>
      </c>
      <c r="D5797" t="s">
        <v>114</v>
      </c>
      <c r="E5797" t="s">
        <v>1397</v>
      </c>
      <c r="F5797" t="s">
        <v>16819</v>
      </c>
      <c r="G5797" t="s">
        <v>1495</v>
      </c>
      <c r="H5797" t="s">
        <v>293</v>
      </c>
      <c r="I5797" t="s">
        <v>136</v>
      </c>
      <c r="J5797" t="s">
        <v>137</v>
      </c>
      <c r="K5797" t="s">
        <v>138</v>
      </c>
      <c r="L5797" t="s">
        <v>16820</v>
      </c>
      <c r="M5797" t="s">
        <v>16821</v>
      </c>
      <c r="N5797">
        <v>1.47</v>
      </c>
      <c r="O5797">
        <v>0</v>
      </c>
      <c r="P5797">
        <v>230</v>
      </c>
      <c r="Q5797">
        <v>0</v>
      </c>
      <c r="R5797">
        <v>9</v>
      </c>
      <c r="S5797">
        <v>0</v>
      </c>
      <c r="T5797">
        <v>17</v>
      </c>
      <c r="U5797">
        <v>0</v>
      </c>
      <c r="V5797">
        <v>0</v>
      </c>
      <c r="W5797">
        <v>0</v>
      </c>
      <c r="X5797">
        <v>29.536851990861457</v>
      </c>
      <c r="Y5797">
        <v>0</v>
      </c>
      <c r="Z5797">
        <v>27.337336127655405</v>
      </c>
      <c r="AA5797">
        <v>0</v>
      </c>
      <c r="AB5797">
        <v>18.212372211680496</v>
      </c>
      <c r="AC5797">
        <v>0</v>
      </c>
      <c r="AD5797">
        <v>0</v>
      </c>
      <c r="AE5797">
        <v>75.086560330197358</v>
      </c>
    </row>
    <row r="5798" spans="1:31" x14ac:dyDescent="0.25">
      <c r="A5798">
        <v>2375945</v>
      </c>
      <c r="B5798">
        <v>1</v>
      </c>
      <c r="C5798" t="s">
        <v>81</v>
      </c>
      <c r="D5798" t="s">
        <v>113</v>
      </c>
      <c r="E5798" t="s">
        <v>290</v>
      </c>
      <c r="F5798" t="s">
        <v>16822</v>
      </c>
      <c r="G5798" t="s">
        <v>298</v>
      </c>
      <c r="H5798" t="s">
        <v>293</v>
      </c>
      <c r="I5798" t="s">
        <v>136</v>
      </c>
      <c r="J5798" t="s">
        <v>137</v>
      </c>
      <c r="K5798" t="s">
        <v>138</v>
      </c>
      <c r="L5798" t="s">
        <v>16823</v>
      </c>
      <c r="M5798" t="s">
        <v>16824</v>
      </c>
      <c r="N5798">
        <v>0.59944444399999997</v>
      </c>
      <c r="O5798">
        <v>0</v>
      </c>
      <c r="P5798">
        <v>136</v>
      </c>
      <c r="Q5798">
        <v>10</v>
      </c>
      <c r="R5798">
        <v>29</v>
      </c>
      <c r="S5798">
        <v>1</v>
      </c>
      <c r="T5798">
        <v>13</v>
      </c>
      <c r="U5798">
        <v>1</v>
      </c>
      <c r="V5798">
        <v>0</v>
      </c>
      <c r="W5798">
        <v>0</v>
      </c>
      <c r="X5798">
        <v>17.569919229152987</v>
      </c>
      <c r="Y5798">
        <v>54.689970345809144</v>
      </c>
      <c r="Z5798">
        <v>22.880399179937282</v>
      </c>
      <c r="AA5798">
        <v>15.851505661097168</v>
      </c>
      <c r="AB5798">
        <v>13.019311590694498</v>
      </c>
      <c r="AC5798">
        <v>107.77909328312188</v>
      </c>
      <c r="AD5798">
        <v>0</v>
      </c>
      <c r="AE5798">
        <v>231.79019928981296</v>
      </c>
    </row>
    <row r="5799" spans="1:31" x14ac:dyDescent="0.25">
      <c r="A5799">
        <v>2375970</v>
      </c>
      <c r="B5799">
        <v>1</v>
      </c>
      <c r="C5799" t="s">
        <v>81</v>
      </c>
      <c r="D5799" t="s">
        <v>118</v>
      </c>
      <c r="E5799" t="s">
        <v>1368</v>
      </c>
      <c r="F5799" t="s">
        <v>16825</v>
      </c>
      <c r="G5799" t="s">
        <v>1495</v>
      </c>
      <c r="H5799" t="s">
        <v>293</v>
      </c>
      <c r="I5799" t="s">
        <v>136</v>
      </c>
      <c r="J5799" t="s">
        <v>137</v>
      </c>
      <c r="K5799" t="s">
        <v>138</v>
      </c>
      <c r="L5799" t="s">
        <v>16826</v>
      </c>
      <c r="M5799" t="s">
        <v>16827</v>
      </c>
      <c r="N5799">
        <v>1.623611111</v>
      </c>
      <c r="O5799">
        <v>0</v>
      </c>
      <c r="P5799">
        <v>0</v>
      </c>
      <c r="Q5799">
        <v>0</v>
      </c>
      <c r="R5799">
        <v>3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29.42545916119602</v>
      </c>
      <c r="AA5799">
        <v>0</v>
      </c>
      <c r="AB5799">
        <v>0</v>
      </c>
      <c r="AC5799">
        <v>0</v>
      </c>
      <c r="AD5799">
        <v>0</v>
      </c>
      <c r="AE5799">
        <v>29.42545916119602</v>
      </c>
    </row>
    <row r="5800" spans="1:31" x14ac:dyDescent="0.25">
      <c r="A5800">
        <v>2375974</v>
      </c>
      <c r="B5800">
        <v>1</v>
      </c>
      <c r="C5800" t="s">
        <v>81</v>
      </c>
      <c r="D5800" t="s">
        <v>122</v>
      </c>
      <c r="E5800" t="s">
        <v>290</v>
      </c>
      <c r="F5800" t="s">
        <v>16828</v>
      </c>
      <c r="G5800" t="s">
        <v>1445</v>
      </c>
      <c r="H5800" t="s">
        <v>293</v>
      </c>
      <c r="I5800" t="s">
        <v>136</v>
      </c>
      <c r="J5800" t="s">
        <v>5</v>
      </c>
      <c r="K5800" t="s">
        <v>138</v>
      </c>
      <c r="L5800" t="s">
        <v>16829</v>
      </c>
      <c r="M5800" t="s">
        <v>16830</v>
      </c>
      <c r="N5800">
        <v>5.1088888880000001</v>
      </c>
      <c r="O5800">
        <v>0</v>
      </c>
      <c r="P5800">
        <v>0</v>
      </c>
      <c r="Q5800">
        <v>11</v>
      </c>
      <c r="R5800">
        <v>0</v>
      </c>
      <c r="S5800">
        <v>4</v>
      </c>
      <c r="T5800">
        <v>0</v>
      </c>
      <c r="U5800">
        <v>1</v>
      </c>
      <c r="V5800">
        <v>0</v>
      </c>
      <c r="W5800">
        <v>0</v>
      </c>
      <c r="X5800">
        <v>0</v>
      </c>
      <c r="Y5800">
        <v>15.665505336312673</v>
      </c>
      <c r="Z5800">
        <v>0</v>
      </c>
      <c r="AA5800">
        <v>335.524835334866</v>
      </c>
      <c r="AB5800">
        <v>0</v>
      </c>
      <c r="AC5800">
        <v>566.99349764179556</v>
      </c>
      <c r="AD5800">
        <v>0</v>
      </c>
      <c r="AE5800">
        <v>918.18383831297422</v>
      </c>
    </row>
    <row r="5801" spans="1:31" x14ac:dyDescent="0.25">
      <c r="A5801">
        <v>2376012</v>
      </c>
      <c r="B5801">
        <v>1</v>
      </c>
      <c r="C5801" t="s">
        <v>81</v>
      </c>
      <c r="D5801" t="s">
        <v>123</v>
      </c>
      <c r="E5801" t="s">
        <v>1368</v>
      </c>
      <c r="F5801" t="s">
        <v>6681</v>
      </c>
      <c r="G5801" t="s">
        <v>298</v>
      </c>
      <c r="H5801" t="s">
        <v>293</v>
      </c>
      <c r="I5801" t="s">
        <v>136</v>
      </c>
      <c r="J5801" t="s">
        <v>137</v>
      </c>
      <c r="K5801" t="s">
        <v>138</v>
      </c>
      <c r="L5801" t="s">
        <v>16831</v>
      </c>
      <c r="M5801" t="s">
        <v>16832</v>
      </c>
      <c r="N5801">
        <v>1.673888888</v>
      </c>
      <c r="O5801">
        <v>3</v>
      </c>
      <c r="P5801">
        <v>37</v>
      </c>
      <c r="Q5801">
        <v>123</v>
      </c>
      <c r="R5801">
        <v>293</v>
      </c>
      <c r="S5801">
        <v>19</v>
      </c>
      <c r="T5801">
        <v>74</v>
      </c>
      <c r="U5801">
        <v>0</v>
      </c>
      <c r="V5801">
        <v>0</v>
      </c>
      <c r="W5801">
        <v>1.3783093274491998</v>
      </c>
      <c r="X5801">
        <v>12.963926536890368</v>
      </c>
      <c r="Y5801">
        <v>155.12185903934224</v>
      </c>
      <c r="Z5801">
        <v>286.09786239703453</v>
      </c>
      <c r="AA5801">
        <v>24.761039467080593</v>
      </c>
      <c r="AB5801">
        <v>92.698429782344817</v>
      </c>
      <c r="AC5801">
        <v>0</v>
      </c>
      <c r="AD5801">
        <v>0</v>
      </c>
      <c r="AE5801">
        <v>573.02142655014177</v>
      </c>
    </row>
    <row r="5802" spans="1:31" x14ac:dyDescent="0.25">
      <c r="A5802">
        <v>2375736</v>
      </c>
      <c r="B5802">
        <v>1</v>
      </c>
      <c r="C5802" t="s">
        <v>81</v>
      </c>
      <c r="D5802" t="s">
        <v>125</v>
      </c>
      <c r="E5802" t="s">
        <v>1397</v>
      </c>
      <c r="F5802" t="s">
        <v>16833</v>
      </c>
      <c r="G5802" t="s">
        <v>1495</v>
      </c>
      <c r="H5802" t="s">
        <v>293</v>
      </c>
      <c r="I5802" t="s">
        <v>136</v>
      </c>
      <c r="J5802" t="s">
        <v>137</v>
      </c>
      <c r="K5802" t="s">
        <v>138</v>
      </c>
      <c r="L5802" t="s">
        <v>16834</v>
      </c>
      <c r="M5802" t="s">
        <v>16835</v>
      </c>
      <c r="N5802">
        <v>3.5019444439999998</v>
      </c>
      <c r="O5802">
        <v>0</v>
      </c>
      <c r="P5802">
        <v>194</v>
      </c>
      <c r="Q5802">
        <v>19</v>
      </c>
      <c r="R5802">
        <v>13</v>
      </c>
      <c r="S5802">
        <v>1</v>
      </c>
      <c r="T5802">
        <v>12</v>
      </c>
      <c r="U5802">
        <v>0</v>
      </c>
      <c r="V5802">
        <v>0</v>
      </c>
      <c r="W5802">
        <v>0</v>
      </c>
      <c r="X5802">
        <v>160.40931708037766</v>
      </c>
      <c r="Y5802">
        <v>187.73210229491082</v>
      </c>
      <c r="Z5802">
        <v>29.019223580581976</v>
      </c>
      <c r="AA5802">
        <v>6.7347233249851488</v>
      </c>
      <c r="AB5802">
        <v>22.932225014268003</v>
      </c>
      <c r="AC5802">
        <v>0</v>
      </c>
      <c r="AD5802">
        <v>0</v>
      </c>
      <c r="AE5802">
        <v>406.82759129512363</v>
      </c>
    </row>
    <row r="5803" spans="1:31" x14ac:dyDescent="0.25">
      <c r="A5803">
        <v>2375737</v>
      </c>
      <c r="B5803">
        <v>1</v>
      </c>
      <c r="C5803" t="s">
        <v>81</v>
      </c>
      <c r="D5803" t="s">
        <v>121</v>
      </c>
      <c r="E5803" t="s">
        <v>1368</v>
      </c>
      <c r="F5803" t="s">
        <v>6341</v>
      </c>
      <c r="G5803" t="s">
        <v>298</v>
      </c>
      <c r="H5803" t="s">
        <v>293</v>
      </c>
      <c r="I5803" t="s">
        <v>136</v>
      </c>
      <c r="J5803" t="s">
        <v>137</v>
      </c>
      <c r="K5803" t="s">
        <v>138</v>
      </c>
      <c r="L5803" t="s">
        <v>16836</v>
      </c>
      <c r="M5803" t="s">
        <v>16837</v>
      </c>
      <c r="N5803">
        <v>1.3658333330000001</v>
      </c>
      <c r="O5803">
        <v>0</v>
      </c>
      <c r="P5803">
        <v>368</v>
      </c>
      <c r="Q5803">
        <v>1</v>
      </c>
      <c r="R5803">
        <v>34</v>
      </c>
      <c r="S5803">
        <v>1</v>
      </c>
      <c r="T5803">
        <v>32</v>
      </c>
      <c r="U5803">
        <v>0</v>
      </c>
      <c r="V5803">
        <v>0</v>
      </c>
      <c r="W5803">
        <v>0</v>
      </c>
      <c r="X5803">
        <v>61.726677406179796</v>
      </c>
      <c r="Y5803">
        <v>2.9469555690435003</v>
      </c>
      <c r="Z5803">
        <v>13.706801498951856</v>
      </c>
      <c r="AA5803">
        <v>2.54995841059905</v>
      </c>
      <c r="AB5803">
        <v>40.589435262666562</v>
      </c>
      <c r="AC5803">
        <v>0</v>
      </c>
      <c r="AD5803">
        <v>0</v>
      </c>
      <c r="AE5803">
        <v>121.51982814744076</v>
      </c>
    </row>
    <row r="5804" spans="1:31" x14ac:dyDescent="0.25">
      <c r="A5804">
        <v>2378078</v>
      </c>
      <c r="B5804">
        <v>1</v>
      </c>
      <c r="C5804" t="s">
        <v>80</v>
      </c>
      <c r="D5804" t="s">
        <v>105</v>
      </c>
      <c r="E5804" t="s">
        <v>290</v>
      </c>
      <c r="F5804" t="s">
        <v>3999</v>
      </c>
      <c r="G5804" t="s">
        <v>298</v>
      </c>
      <c r="H5804" t="s">
        <v>293</v>
      </c>
      <c r="I5804" t="s">
        <v>136</v>
      </c>
      <c r="J5804" t="s">
        <v>137</v>
      </c>
      <c r="K5804" t="s">
        <v>138</v>
      </c>
      <c r="L5804" t="s">
        <v>16838</v>
      </c>
      <c r="M5804" t="s">
        <v>16839</v>
      </c>
      <c r="N5804">
        <v>0.96833333300000002</v>
      </c>
      <c r="O5804">
        <v>0</v>
      </c>
      <c r="P5804">
        <v>2512</v>
      </c>
      <c r="Q5804">
        <v>0</v>
      </c>
      <c r="R5804">
        <v>0</v>
      </c>
      <c r="S5804">
        <v>1</v>
      </c>
      <c r="T5804">
        <v>755</v>
      </c>
      <c r="U5804">
        <v>0</v>
      </c>
      <c r="V5804">
        <v>1</v>
      </c>
      <c r="W5804">
        <v>0</v>
      </c>
      <c r="X5804">
        <v>558.8629359242758</v>
      </c>
      <c r="Y5804">
        <v>0</v>
      </c>
      <c r="Z5804">
        <v>0</v>
      </c>
      <c r="AA5804">
        <v>70.68419543825749</v>
      </c>
      <c r="AB5804">
        <v>1078.3157480880652</v>
      </c>
      <c r="AC5804">
        <v>0</v>
      </c>
      <c r="AD5804">
        <v>5.5765531547764002</v>
      </c>
      <c r="AE5804">
        <v>1713.4394326053748</v>
      </c>
    </row>
    <row r="5805" spans="1:31" x14ac:dyDescent="0.25">
      <c r="A5805">
        <v>2380879</v>
      </c>
      <c r="B5805">
        <v>1</v>
      </c>
      <c r="C5805" t="s">
        <v>80</v>
      </c>
      <c r="D5805" t="s">
        <v>83</v>
      </c>
      <c r="E5805" t="s">
        <v>1397</v>
      </c>
      <c r="F5805" t="s">
        <v>16840</v>
      </c>
      <c r="G5805" t="s">
        <v>292</v>
      </c>
      <c r="H5805" t="s">
        <v>293</v>
      </c>
      <c r="I5805" t="s">
        <v>136</v>
      </c>
      <c r="J5805" t="s">
        <v>137</v>
      </c>
      <c r="K5805" t="s">
        <v>294</v>
      </c>
      <c r="L5805" t="s">
        <v>16841</v>
      </c>
      <c r="M5805" t="s">
        <v>16842</v>
      </c>
      <c r="N5805">
        <v>3.8872222220000001</v>
      </c>
      <c r="O5805">
        <v>10</v>
      </c>
      <c r="P5805">
        <v>1927</v>
      </c>
      <c r="Q5805">
        <v>0</v>
      </c>
      <c r="R5805">
        <v>0</v>
      </c>
      <c r="S5805">
        <v>18</v>
      </c>
      <c r="T5805">
        <v>235</v>
      </c>
      <c r="U5805">
        <v>6</v>
      </c>
      <c r="V5805">
        <v>10</v>
      </c>
      <c r="W5805">
        <v>14.517610258204723</v>
      </c>
      <c r="X5805">
        <v>2074.7986387132059</v>
      </c>
      <c r="Y5805">
        <v>0</v>
      </c>
      <c r="Z5805">
        <v>0</v>
      </c>
      <c r="AA5805">
        <v>254.53457488287177</v>
      </c>
      <c r="AB5805">
        <v>906.91526212330484</v>
      </c>
      <c r="AC5805">
        <v>744.63569722826037</v>
      </c>
      <c r="AD5805">
        <v>438.57345012596573</v>
      </c>
      <c r="AE5805">
        <v>4433.9752333318129</v>
      </c>
    </row>
    <row r="5806" spans="1:31" x14ac:dyDescent="0.25">
      <c r="A5806">
        <v>2385661</v>
      </c>
      <c r="B5806">
        <v>1</v>
      </c>
      <c r="C5806" t="s">
        <v>80</v>
      </c>
      <c r="D5806" t="s">
        <v>95</v>
      </c>
      <c r="E5806" t="s">
        <v>290</v>
      </c>
      <c r="F5806" t="s">
        <v>16843</v>
      </c>
      <c r="G5806" t="s">
        <v>298</v>
      </c>
      <c r="H5806" t="s">
        <v>293</v>
      </c>
      <c r="I5806" t="s">
        <v>136</v>
      </c>
      <c r="J5806" t="s">
        <v>137</v>
      </c>
      <c r="K5806" t="s">
        <v>138</v>
      </c>
      <c r="L5806" t="s">
        <v>16844</v>
      </c>
      <c r="M5806" t="s">
        <v>16845</v>
      </c>
      <c r="N5806">
        <v>1.4436111110000001</v>
      </c>
      <c r="O5806">
        <v>0</v>
      </c>
      <c r="P5806">
        <v>4425</v>
      </c>
      <c r="Q5806">
        <v>0</v>
      </c>
      <c r="R5806">
        <v>0</v>
      </c>
      <c r="S5806">
        <v>0</v>
      </c>
      <c r="T5806">
        <v>239</v>
      </c>
      <c r="U5806">
        <v>0</v>
      </c>
      <c r="V5806">
        <v>0</v>
      </c>
      <c r="W5806">
        <v>0</v>
      </c>
      <c r="X5806">
        <v>1821.2006077890455</v>
      </c>
      <c r="Y5806">
        <v>0</v>
      </c>
      <c r="Z5806">
        <v>0</v>
      </c>
      <c r="AA5806">
        <v>0</v>
      </c>
      <c r="AB5806">
        <v>629.24438558162603</v>
      </c>
      <c r="AC5806">
        <v>0</v>
      </c>
      <c r="AD5806">
        <v>0</v>
      </c>
      <c r="AE5806">
        <v>2450.4449933706715</v>
      </c>
    </row>
    <row r="5807" spans="1:31" x14ac:dyDescent="0.25">
      <c r="A5807">
        <v>2373456</v>
      </c>
      <c r="B5807">
        <v>1</v>
      </c>
      <c r="C5807" t="s">
        <v>80</v>
      </c>
      <c r="D5807" t="s">
        <v>96</v>
      </c>
      <c r="E5807" t="s">
        <v>1397</v>
      </c>
      <c r="F5807" t="s">
        <v>16846</v>
      </c>
      <c r="G5807" t="s">
        <v>2091</v>
      </c>
      <c r="H5807" t="s">
        <v>293</v>
      </c>
      <c r="I5807" t="s">
        <v>136</v>
      </c>
      <c r="J5807" t="s">
        <v>137</v>
      </c>
      <c r="K5807" t="s">
        <v>138</v>
      </c>
      <c r="L5807" t="s">
        <v>16847</v>
      </c>
      <c r="M5807" t="s">
        <v>9052</v>
      </c>
      <c r="N5807">
        <v>3.4472222220000002</v>
      </c>
      <c r="O5807">
        <v>1</v>
      </c>
      <c r="P5807">
        <v>0</v>
      </c>
      <c r="Q5807">
        <v>1</v>
      </c>
      <c r="R5807">
        <v>0</v>
      </c>
      <c r="S5807">
        <v>6</v>
      </c>
      <c r="T5807">
        <v>0</v>
      </c>
      <c r="U5807">
        <v>0</v>
      </c>
      <c r="V5807">
        <v>0</v>
      </c>
      <c r="W5807">
        <v>0.96377901165150004</v>
      </c>
      <c r="X5807">
        <v>0</v>
      </c>
      <c r="Y5807">
        <v>4.8673725483440844</v>
      </c>
      <c r="Z5807">
        <v>0</v>
      </c>
      <c r="AA5807">
        <v>53.376743027429249</v>
      </c>
      <c r="AB5807">
        <v>0</v>
      </c>
      <c r="AC5807">
        <v>0</v>
      </c>
      <c r="AD5807">
        <v>0</v>
      </c>
      <c r="AE5807">
        <v>59.207894587424832</v>
      </c>
    </row>
    <row r="5808" spans="1:31" x14ac:dyDescent="0.25">
      <c r="A5808">
        <v>2385776</v>
      </c>
      <c r="B5808">
        <v>1</v>
      </c>
      <c r="C5808" t="s">
        <v>80</v>
      </c>
      <c r="D5808" t="s">
        <v>83</v>
      </c>
      <c r="E5808" t="s">
        <v>290</v>
      </c>
      <c r="F5808" t="s">
        <v>16848</v>
      </c>
      <c r="G5808" t="s">
        <v>292</v>
      </c>
      <c r="H5808" t="s">
        <v>293</v>
      </c>
      <c r="I5808" t="s">
        <v>136</v>
      </c>
      <c r="J5808" t="s">
        <v>137</v>
      </c>
      <c r="K5808" t="s">
        <v>294</v>
      </c>
      <c r="L5808" t="s">
        <v>7248</v>
      </c>
      <c r="M5808" t="s">
        <v>16849</v>
      </c>
      <c r="N5808">
        <v>5.9283333330000003</v>
      </c>
      <c r="O5808">
        <v>0</v>
      </c>
      <c r="P5808">
        <v>8860</v>
      </c>
      <c r="Q5808">
        <v>0</v>
      </c>
      <c r="R5808">
        <v>0</v>
      </c>
      <c r="S5808">
        <v>8</v>
      </c>
      <c r="T5808">
        <v>1451</v>
      </c>
      <c r="U5808">
        <v>0</v>
      </c>
      <c r="V5808">
        <v>3</v>
      </c>
      <c r="W5808">
        <v>0</v>
      </c>
      <c r="X5808">
        <v>14665.027685944124</v>
      </c>
      <c r="Y5808">
        <v>0</v>
      </c>
      <c r="Z5808">
        <v>0</v>
      </c>
      <c r="AA5808">
        <v>87.909735811332368</v>
      </c>
      <c r="AB5808">
        <v>12449.933628342229</v>
      </c>
      <c r="AC5808">
        <v>0</v>
      </c>
      <c r="AD5808">
        <v>169.48691398279564</v>
      </c>
      <c r="AE5808">
        <v>27372.357964080482</v>
      </c>
    </row>
    <row r="5809" spans="1:31" x14ac:dyDescent="0.25">
      <c r="A5809">
        <v>2385739</v>
      </c>
      <c r="B5809">
        <v>1</v>
      </c>
      <c r="C5809" t="s">
        <v>80</v>
      </c>
      <c r="D5809" t="s">
        <v>105</v>
      </c>
      <c r="E5809" t="s">
        <v>290</v>
      </c>
      <c r="F5809" t="s">
        <v>13664</v>
      </c>
      <c r="G5809" t="s">
        <v>298</v>
      </c>
      <c r="H5809" t="s">
        <v>293</v>
      </c>
      <c r="I5809" t="s">
        <v>136</v>
      </c>
      <c r="J5809" t="s">
        <v>137</v>
      </c>
      <c r="K5809" t="s">
        <v>138</v>
      </c>
      <c r="L5809" t="s">
        <v>16850</v>
      </c>
      <c r="M5809" t="s">
        <v>16851</v>
      </c>
      <c r="N5809">
        <v>0.120277777</v>
      </c>
      <c r="O5809">
        <v>19</v>
      </c>
      <c r="P5809">
        <v>854</v>
      </c>
      <c r="Q5809">
        <v>10</v>
      </c>
      <c r="R5809">
        <v>48</v>
      </c>
      <c r="S5809">
        <v>40</v>
      </c>
      <c r="T5809">
        <v>129</v>
      </c>
      <c r="U5809">
        <v>11</v>
      </c>
      <c r="V5809">
        <v>0</v>
      </c>
      <c r="W5809">
        <v>1.183328974418792</v>
      </c>
      <c r="X5809">
        <v>26.383535989338039</v>
      </c>
      <c r="Y5809">
        <v>4.8370684285985561</v>
      </c>
      <c r="Z5809">
        <v>10.939495718927933</v>
      </c>
      <c r="AA5809">
        <v>36.567001629166811</v>
      </c>
      <c r="AB5809">
        <v>13.591982450446402</v>
      </c>
      <c r="AC5809">
        <v>34.408981858880125</v>
      </c>
      <c r="AD5809">
        <v>0</v>
      </c>
      <c r="AE5809">
        <v>127.91139504977666</v>
      </c>
    </row>
    <row r="5810" spans="1:31" x14ac:dyDescent="0.25">
      <c r="A5810">
        <v>2385733</v>
      </c>
      <c r="B5810">
        <v>1</v>
      </c>
      <c r="C5810" t="s">
        <v>80</v>
      </c>
      <c r="D5810" t="s">
        <v>105</v>
      </c>
      <c r="E5810" t="s">
        <v>290</v>
      </c>
      <c r="F5810" t="s">
        <v>16852</v>
      </c>
      <c r="G5810" t="s">
        <v>298</v>
      </c>
      <c r="H5810" t="s">
        <v>293</v>
      </c>
      <c r="I5810" t="s">
        <v>136</v>
      </c>
      <c r="J5810" t="s">
        <v>137</v>
      </c>
      <c r="K5810" t="s">
        <v>138</v>
      </c>
      <c r="L5810" t="s">
        <v>3745</v>
      </c>
      <c r="M5810" t="s">
        <v>16853</v>
      </c>
      <c r="N5810">
        <v>0.100833333</v>
      </c>
      <c r="O5810">
        <v>6</v>
      </c>
      <c r="P5810">
        <v>6177</v>
      </c>
      <c r="Q5810">
        <v>7</v>
      </c>
      <c r="R5810">
        <v>20</v>
      </c>
      <c r="S5810">
        <v>29</v>
      </c>
      <c r="T5810">
        <v>537</v>
      </c>
      <c r="U5810">
        <v>5</v>
      </c>
      <c r="V5810">
        <v>0</v>
      </c>
      <c r="W5810">
        <v>0.54921286996454999</v>
      </c>
      <c r="X5810">
        <v>138.98086131308153</v>
      </c>
      <c r="Y5810">
        <v>2.6500077765422247</v>
      </c>
      <c r="Z5810">
        <v>2.5876546550384747</v>
      </c>
      <c r="AA5810">
        <v>35.818572586051744</v>
      </c>
      <c r="AB5810">
        <v>47.849978260045518</v>
      </c>
      <c r="AC5810">
        <v>26.089391090139845</v>
      </c>
      <c r="AD5810">
        <v>0</v>
      </c>
      <c r="AE5810">
        <v>254.52567855086389</v>
      </c>
    </row>
    <row r="5811" spans="1:31" x14ac:dyDescent="0.25">
      <c r="A5811">
        <v>2385975</v>
      </c>
      <c r="B5811">
        <v>1</v>
      </c>
      <c r="C5811" t="s">
        <v>80</v>
      </c>
      <c r="D5811" t="s">
        <v>83</v>
      </c>
      <c r="E5811" t="s">
        <v>1490</v>
      </c>
      <c r="F5811" t="s">
        <v>16854</v>
      </c>
      <c r="G5811" t="s">
        <v>292</v>
      </c>
      <c r="H5811" t="s">
        <v>293</v>
      </c>
      <c r="I5811" t="s">
        <v>136</v>
      </c>
      <c r="J5811" t="s">
        <v>137</v>
      </c>
      <c r="K5811" t="s">
        <v>294</v>
      </c>
      <c r="L5811" t="s">
        <v>16855</v>
      </c>
      <c r="M5811" t="s">
        <v>16856</v>
      </c>
      <c r="N5811">
        <v>5.9</v>
      </c>
      <c r="O5811">
        <v>0</v>
      </c>
      <c r="P5811">
        <v>2434</v>
      </c>
      <c r="Q5811">
        <v>0</v>
      </c>
      <c r="R5811">
        <v>0</v>
      </c>
      <c r="S5811">
        <v>38</v>
      </c>
      <c r="T5811">
        <v>213</v>
      </c>
      <c r="U5811">
        <v>8</v>
      </c>
      <c r="V5811">
        <v>3</v>
      </c>
      <c r="W5811">
        <v>0</v>
      </c>
      <c r="X5811">
        <v>5291.7881177990803</v>
      </c>
      <c r="Y5811">
        <v>0</v>
      </c>
      <c r="Z5811">
        <v>0</v>
      </c>
      <c r="AA5811">
        <v>20330.190714671106</v>
      </c>
      <c r="AB5811">
        <v>3299.1611560851229</v>
      </c>
      <c r="AC5811">
        <v>37900.929091889775</v>
      </c>
      <c r="AD5811">
        <v>221.17752683034749</v>
      </c>
      <c r="AE5811">
        <v>67043.246607275432</v>
      </c>
    </row>
    <row r="5812" spans="1:31" x14ac:dyDescent="0.25">
      <c r="A5812">
        <v>2387013</v>
      </c>
      <c r="B5812">
        <v>1</v>
      </c>
      <c r="C5812" t="s">
        <v>80</v>
      </c>
      <c r="D5812" t="s">
        <v>85</v>
      </c>
      <c r="E5812" t="s">
        <v>1397</v>
      </c>
      <c r="F5812" t="s">
        <v>16857</v>
      </c>
      <c r="G5812" t="s">
        <v>292</v>
      </c>
      <c r="H5812" t="s">
        <v>293</v>
      </c>
      <c r="I5812" t="s">
        <v>136</v>
      </c>
      <c r="J5812" t="s">
        <v>137</v>
      </c>
      <c r="K5812" t="s">
        <v>294</v>
      </c>
      <c r="L5812" t="s">
        <v>16858</v>
      </c>
      <c r="M5812" t="s">
        <v>16859</v>
      </c>
      <c r="N5812">
        <v>5.5780555549999997</v>
      </c>
      <c r="O5812">
        <v>0</v>
      </c>
      <c r="P5812">
        <v>1854</v>
      </c>
      <c r="Q5812">
        <v>0</v>
      </c>
      <c r="R5812">
        <v>0</v>
      </c>
      <c r="S5812">
        <v>0</v>
      </c>
      <c r="T5812">
        <v>156</v>
      </c>
      <c r="U5812">
        <v>0</v>
      </c>
      <c r="V5812">
        <v>0</v>
      </c>
      <c r="W5812">
        <v>0</v>
      </c>
      <c r="X5812">
        <v>2665.2825566745714</v>
      </c>
      <c r="Y5812">
        <v>0</v>
      </c>
      <c r="Z5812">
        <v>0</v>
      </c>
      <c r="AA5812">
        <v>0</v>
      </c>
      <c r="AB5812">
        <v>598.26818633970629</v>
      </c>
      <c r="AC5812">
        <v>0</v>
      </c>
      <c r="AD5812">
        <v>0</v>
      </c>
      <c r="AE5812">
        <v>3263.5507430142779</v>
      </c>
    </row>
    <row r="5813" spans="1:31" x14ac:dyDescent="0.25">
      <c r="A5813">
        <v>2374819</v>
      </c>
      <c r="B5813">
        <v>1</v>
      </c>
      <c r="C5813" t="s">
        <v>80</v>
      </c>
      <c r="D5813" t="s">
        <v>95</v>
      </c>
      <c r="E5813" t="s">
        <v>1368</v>
      </c>
      <c r="F5813" t="s">
        <v>16860</v>
      </c>
      <c r="G5813" t="s">
        <v>298</v>
      </c>
      <c r="H5813" t="s">
        <v>293</v>
      </c>
      <c r="I5813" t="s">
        <v>136</v>
      </c>
      <c r="J5813" t="s">
        <v>137</v>
      </c>
      <c r="K5813" t="s">
        <v>138</v>
      </c>
      <c r="L5813" t="s">
        <v>16861</v>
      </c>
      <c r="M5813" t="s">
        <v>16862</v>
      </c>
      <c r="N5813">
        <v>2.9841666660000001</v>
      </c>
      <c r="O5813">
        <v>2</v>
      </c>
      <c r="P5813">
        <v>1015</v>
      </c>
      <c r="Q5813">
        <v>15</v>
      </c>
      <c r="R5813">
        <v>15</v>
      </c>
      <c r="S5813">
        <v>9</v>
      </c>
      <c r="T5813">
        <v>59</v>
      </c>
      <c r="U5813">
        <v>0</v>
      </c>
      <c r="V5813">
        <v>0</v>
      </c>
      <c r="W5813">
        <v>3.8559602908103336</v>
      </c>
      <c r="X5813">
        <v>548.6256321419836</v>
      </c>
      <c r="Y5813">
        <v>37.462388748181958</v>
      </c>
      <c r="Z5813">
        <v>19.595828019513778</v>
      </c>
      <c r="AA5813">
        <v>203.22193761356903</v>
      </c>
      <c r="AB5813">
        <v>126.0541839869926</v>
      </c>
      <c r="AC5813">
        <v>0</v>
      </c>
      <c r="AD5813">
        <v>0</v>
      </c>
      <c r="AE5813">
        <v>938.81593080105131</v>
      </c>
    </row>
    <row r="5814" spans="1:31" x14ac:dyDescent="0.25">
      <c r="A5814">
        <v>2375015</v>
      </c>
      <c r="B5814">
        <v>1</v>
      </c>
      <c r="C5814" t="s">
        <v>80</v>
      </c>
      <c r="D5814" t="s">
        <v>95</v>
      </c>
      <c r="E5814" t="s">
        <v>1368</v>
      </c>
      <c r="F5814" t="s">
        <v>16863</v>
      </c>
      <c r="G5814" t="s">
        <v>298</v>
      </c>
      <c r="H5814" t="s">
        <v>293</v>
      </c>
      <c r="I5814" t="s">
        <v>136</v>
      </c>
      <c r="J5814" t="s">
        <v>137</v>
      </c>
      <c r="K5814" t="s">
        <v>138</v>
      </c>
      <c r="L5814" t="s">
        <v>16864</v>
      </c>
      <c r="M5814" t="s">
        <v>16865</v>
      </c>
      <c r="N5814">
        <v>1.667777777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166.97918364811426</v>
      </c>
      <c r="AD5814">
        <v>0</v>
      </c>
      <c r="AE5814">
        <v>166.97918364811426</v>
      </c>
    </row>
    <row r="5815" spans="1:31" x14ac:dyDescent="0.25">
      <c r="A5815">
        <v>2374844</v>
      </c>
      <c r="B5815">
        <v>1</v>
      </c>
      <c r="C5815" t="s">
        <v>80</v>
      </c>
      <c r="D5815" t="s">
        <v>95</v>
      </c>
      <c r="E5815" t="s">
        <v>290</v>
      </c>
      <c r="F5815" t="s">
        <v>16866</v>
      </c>
      <c r="G5815" t="s">
        <v>298</v>
      </c>
      <c r="H5815" t="s">
        <v>293</v>
      </c>
      <c r="I5815" t="s">
        <v>136</v>
      </c>
      <c r="J5815" t="s">
        <v>137</v>
      </c>
      <c r="K5815" t="s">
        <v>138</v>
      </c>
      <c r="L5815" t="s">
        <v>16867</v>
      </c>
      <c r="M5815" t="s">
        <v>16868</v>
      </c>
      <c r="N5815">
        <v>0.73194444400000003</v>
      </c>
      <c r="O5815">
        <v>5</v>
      </c>
      <c r="P5815">
        <v>398</v>
      </c>
      <c r="Q5815">
        <v>8</v>
      </c>
      <c r="R5815">
        <v>2</v>
      </c>
      <c r="S5815">
        <v>32</v>
      </c>
      <c r="T5815">
        <v>17</v>
      </c>
      <c r="U5815">
        <v>2</v>
      </c>
      <c r="V5815">
        <v>0</v>
      </c>
      <c r="W5815">
        <v>1.9527200001528</v>
      </c>
      <c r="X5815">
        <v>79.562376862283713</v>
      </c>
      <c r="Y5815">
        <v>66.147543839485451</v>
      </c>
      <c r="Z5815">
        <v>4.0927454167013755</v>
      </c>
      <c r="AA5815">
        <v>272.85292387484066</v>
      </c>
      <c r="AB5815">
        <v>11.797312531865259</v>
      </c>
      <c r="AC5815">
        <v>158.72628042863914</v>
      </c>
      <c r="AD5815">
        <v>0</v>
      </c>
      <c r="AE5815">
        <v>595.13190295396839</v>
      </c>
    </row>
    <row r="5816" spans="1:31" x14ac:dyDescent="0.25">
      <c r="A5816">
        <v>2374849</v>
      </c>
      <c r="B5816">
        <v>1</v>
      </c>
      <c r="C5816" t="s">
        <v>80</v>
      </c>
      <c r="D5816" t="s">
        <v>94</v>
      </c>
      <c r="E5816" t="s">
        <v>1368</v>
      </c>
      <c r="F5816" t="s">
        <v>16869</v>
      </c>
      <c r="G5816" t="s">
        <v>298</v>
      </c>
      <c r="H5816" t="s">
        <v>293</v>
      </c>
      <c r="I5816" t="s">
        <v>136</v>
      </c>
      <c r="J5816" t="s">
        <v>137</v>
      </c>
      <c r="K5816" t="s">
        <v>138</v>
      </c>
      <c r="L5816" t="s">
        <v>16870</v>
      </c>
      <c r="M5816" t="s">
        <v>16871</v>
      </c>
      <c r="N5816">
        <v>1.1216666660000001</v>
      </c>
      <c r="O5816">
        <v>0</v>
      </c>
      <c r="P5816">
        <v>233</v>
      </c>
      <c r="Q5816">
        <v>0</v>
      </c>
      <c r="R5816">
        <v>17</v>
      </c>
      <c r="S5816">
        <v>6</v>
      </c>
      <c r="T5816">
        <v>35</v>
      </c>
      <c r="U5816">
        <v>1</v>
      </c>
      <c r="V5816">
        <v>0</v>
      </c>
      <c r="W5816">
        <v>0</v>
      </c>
      <c r="X5816">
        <v>39.706120981514388</v>
      </c>
      <c r="Y5816">
        <v>0</v>
      </c>
      <c r="Z5816">
        <v>14.421927565102148</v>
      </c>
      <c r="AA5816">
        <v>18.364300005698098</v>
      </c>
      <c r="AB5816">
        <v>21.971816209145608</v>
      </c>
      <c r="AC5816">
        <v>225.67878644038601</v>
      </c>
      <c r="AD5816">
        <v>0</v>
      </c>
      <c r="AE5816">
        <v>320.14295120184624</v>
      </c>
    </row>
    <row r="5817" spans="1:31" x14ac:dyDescent="0.25">
      <c r="A5817">
        <v>2374853</v>
      </c>
      <c r="B5817">
        <v>1</v>
      </c>
      <c r="C5817" t="s">
        <v>80</v>
      </c>
      <c r="D5817" t="s">
        <v>94</v>
      </c>
      <c r="E5817" t="s">
        <v>1397</v>
      </c>
      <c r="F5817" t="s">
        <v>16872</v>
      </c>
      <c r="G5817" t="s">
        <v>1495</v>
      </c>
      <c r="H5817" t="s">
        <v>293</v>
      </c>
      <c r="I5817" t="s">
        <v>136</v>
      </c>
      <c r="J5817" t="s">
        <v>137</v>
      </c>
      <c r="K5817" t="s">
        <v>138</v>
      </c>
      <c r="L5817" t="s">
        <v>16873</v>
      </c>
      <c r="M5817" t="s">
        <v>16874</v>
      </c>
      <c r="N5817">
        <v>5.8658333330000003</v>
      </c>
      <c r="O5817">
        <v>0</v>
      </c>
      <c r="P5817">
        <v>166</v>
      </c>
      <c r="Q5817">
        <v>0</v>
      </c>
      <c r="R5817">
        <v>0</v>
      </c>
      <c r="S5817">
        <v>0</v>
      </c>
      <c r="T5817">
        <v>7</v>
      </c>
      <c r="U5817">
        <v>0</v>
      </c>
      <c r="V5817">
        <v>0</v>
      </c>
      <c r="W5817">
        <v>0</v>
      </c>
      <c r="X5817">
        <v>88.457268776088242</v>
      </c>
      <c r="Y5817">
        <v>0</v>
      </c>
      <c r="Z5817">
        <v>0</v>
      </c>
      <c r="AA5817">
        <v>0</v>
      </c>
      <c r="AB5817">
        <v>9.0196504956971726</v>
      </c>
      <c r="AC5817">
        <v>0</v>
      </c>
      <c r="AD5817">
        <v>0</v>
      </c>
      <c r="AE5817">
        <v>97.47691927178542</v>
      </c>
    </row>
    <row r="5818" spans="1:31" x14ac:dyDescent="0.25">
      <c r="A5818">
        <v>2374926</v>
      </c>
      <c r="B5818">
        <v>1</v>
      </c>
      <c r="C5818" t="s">
        <v>80</v>
      </c>
      <c r="D5818" t="s">
        <v>107</v>
      </c>
      <c r="E5818" t="s">
        <v>1368</v>
      </c>
      <c r="F5818" t="s">
        <v>3585</v>
      </c>
      <c r="G5818" t="s">
        <v>298</v>
      </c>
      <c r="H5818" t="s">
        <v>293</v>
      </c>
      <c r="I5818" t="s">
        <v>136</v>
      </c>
      <c r="J5818" t="s">
        <v>137</v>
      </c>
      <c r="K5818" t="s">
        <v>138</v>
      </c>
      <c r="L5818" t="s">
        <v>16875</v>
      </c>
      <c r="M5818" t="s">
        <v>16876</v>
      </c>
      <c r="N5818">
        <v>1.5175000000000001</v>
      </c>
      <c r="O5818">
        <v>1</v>
      </c>
      <c r="P5818">
        <v>1262</v>
      </c>
      <c r="Q5818">
        <v>15</v>
      </c>
      <c r="R5818">
        <v>32</v>
      </c>
      <c r="S5818">
        <v>4</v>
      </c>
      <c r="T5818">
        <v>38</v>
      </c>
      <c r="U5818">
        <v>0</v>
      </c>
      <c r="V5818">
        <v>3</v>
      </c>
      <c r="W5818">
        <v>2.4620229002206835</v>
      </c>
      <c r="X5818">
        <v>355.50616253415342</v>
      </c>
      <c r="Y5818">
        <v>98.880521938512302</v>
      </c>
      <c r="Z5818">
        <v>115.79245499990259</v>
      </c>
      <c r="AA5818">
        <v>15.777702673141551</v>
      </c>
      <c r="AB5818">
        <v>120.75092083230854</v>
      </c>
      <c r="AC5818">
        <v>0</v>
      </c>
      <c r="AD5818">
        <v>23.433748139328003</v>
      </c>
      <c r="AE5818">
        <v>732.6035340175672</v>
      </c>
    </row>
    <row r="5819" spans="1:31" x14ac:dyDescent="0.25">
      <c r="A5819">
        <v>2375060</v>
      </c>
      <c r="B5819">
        <v>1</v>
      </c>
      <c r="C5819" t="s">
        <v>80</v>
      </c>
      <c r="D5819" t="s">
        <v>107</v>
      </c>
      <c r="E5819" t="s">
        <v>1397</v>
      </c>
      <c r="F5819" t="s">
        <v>16877</v>
      </c>
      <c r="G5819" t="s">
        <v>1495</v>
      </c>
      <c r="H5819" t="s">
        <v>293</v>
      </c>
      <c r="I5819" t="s">
        <v>136</v>
      </c>
      <c r="J5819" t="s">
        <v>137</v>
      </c>
      <c r="K5819" t="s">
        <v>138</v>
      </c>
      <c r="L5819" t="s">
        <v>16878</v>
      </c>
      <c r="M5819" t="s">
        <v>16879</v>
      </c>
      <c r="N5819">
        <v>3.5522222220000002</v>
      </c>
      <c r="O5819">
        <v>0</v>
      </c>
      <c r="P5819">
        <v>1</v>
      </c>
      <c r="Q5819">
        <v>0</v>
      </c>
      <c r="R5819">
        <v>6</v>
      </c>
      <c r="S5819">
        <v>0</v>
      </c>
      <c r="T5819">
        <v>1</v>
      </c>
      <c r="U5819">
        <v>0</v>
      </c>
      <c r="V5819">
        <v>0</v>
      </c>
      <c r="W5819">
        <v>0</v>
      </c>
      <c r="X5819">
        <v>0.78307106019660011</v>
      </c>
      <c r="Y5819">
        <v>0</v>
      </c>
      <c r="Z5819">
        <v>12.084878457512703</v>
      </c>
      <c r="AA5819">
        <v>0</v>
      </c>
      <c r="AB5819">
        <v>0.54126366435916684</v>
      </c>
      <c r="AC5819">
        <v>0</v>
      </c>
      <c r="AD5819">
        <v>0</v>
      </c>
      <c r="AE5819">
        <v>13.40921318206847</v>
      </c>
    </row>
    <row r="5820" spans="1:31" x14ac:dyDescent="0.25">
      <c r="A5820">
        <v>2375082</v>
      </c>
      <c r="B5820">
        <v>1</v>
      </c>
      <c r="C5820" t="s">
        <v>80</v>
      </c>
      <c r="D5820" t="s">
        <v>94</v>
      </c>
      <c r="E5820" t="s">
        <v>1397</v>
      </c>
      <c r="F5820" t="s">
        <v>16880</v>
      </c>
      <c r="G5820" t="s">
        <v>3000</v>
      </c>
      <c r="H5820" t="s">
        <v>293</v>
      </c>
      <c r="I5820" t="s">
        <v>136</v>
      </c>
      <c r="J5820" t="s">
        <v>137</v>
      </c>
      <c r="K5820" t="s">
        <v>138</v>
      </c>
      <c r="L5820" t="s">
        <v>16881</v>
      </c>
      <c r="M5820" t="s">
        <v>16882</v>
      </c>
      <c r="N5820">
        <v>4.9277777770000002</v>
      </c>
      <c r="O5820">
        <v>0</v>
      </c>
      <c r="P5820">
        <v>244</v>
      </c>
      <c r="Q5820">
        <v>0</v>
      </c>
      <c r="R5820">
        <v>5</v>
      </c>
      <c r="S5820">
        <v>2</v>
      </c>
      <c r="T5820">
        <v>19</v>
      </c>
      <c r="U5820">
        <v>0</v>
      </c>
      <c r="V5820">
        <v>0</v>
      </c>
      <c r="W5820">
        <v>0</v>
      </c>
      <c r="X5820">
        <v>243.43199979991411</v>
      </c>
      <c r="Y5820">
        <v>0</v>
      </c>
      <c r="Z5820">
        <v>40.58696084862359</v>
      </c>
      <c r="AA5820">
        <v>150.85132896709564</v>
      </c>
      <c r="AB5820">
        <v>64.76999511062445</v>
      </c>
      <c r="AC5820">
        <v>0</v>
      </c>
      <c r="AD5820">
        <v>0</v>
      </c>
      <c r="AE5820">
        <v>499.64028472625779</v>
      </c>
    </row>
    <row r="5821" spans="1:31" x14ac:dyDescent="0.25">
      <c r="A5821">
        <v>2375304</v>
      </c>
      <c r="B5821">
        <v>1</v>
      </c>
      <c r="C5821" t="s">
        <v>80</v>
      </c>
      <c r="D5821" t="s">
        <v>95</v>
      </c>
      <c r="E5821" t="s">
        <v>1397</v>
      </c>
      <c r="F5821" t="s">
        <v>16883</v>
      </c>
      <c r="G5821" t="s">
        <v>2053</v>
      </c>
      <c r="H5821" t="s">
        <v>293</v>
      </c>
      <c r="I5821" t="s">
        <v>136</v>
      </c>
      <c r="J5821" t="s">
        <v>137</v>
      </c>
      <c r="K5821" t="s">
        <v>138</v>
      </c>
      <c r="L5821" t="s">
        <v>16884</v>
      </c>
      <c r="M5821" t="s">
        <v>16885</v>
      </c>
      <c r="N5821">
        <v>2.3516666659999999</v>
      </c>
      <c r="O5821">
        <v>2</v>
      </c>
      <c r="P5821">
        <v>0</v>
      </c>
      <c r="Q5821">
        <v>4</v>
      </c>
      <c r="R5821">
        <v>0</v>
      </c>
      <c r="S5821">
        <v>1</v>
      </c>
      <c r="T5821">
        <v>0</v>
      </c>
      <c r="U5821">
        <v>0</v>
      </c>
      <c r="V5821">
        <v>0</v>
      </c>
      <c r="W5821">
        <v>0.98513676375443338</v>
      </c>
      <c r="X5821">
        <v>0</v>
      </c>
      <c r="Y5821">
        <v>8.9119064259753333</v>
      </c>
      <c r="Z5821">
        <v>0</v>
      </c>
      <c r="AA5821">
        <v>4.6492970180777995</v>
      </c>
      <c r="AB5821">
        <v>0</v>
      </c>
      <c r="AC5821">
        <v>0</v>
      </c>
      <c r="AD5821">
        <v>0</v>
      </c>
      <c r="AE5821">
        <v>14.546340207807566</v>
      </c>
    </row>
    <row r="5822" spans="1:31" x14ac:dyDescent="0.25">
      <c r="A5822">
        <v>2377289</v>
      </c>
      <c r="B5822">
        <v>1</v>
      </c>
      <c r="C5822" t="s">
        <v>80</v>
      </c>
      <c r="D5822" t="s">
        <v>100</v>
      </c>
      <c r="E5822" t="s">
        <v>290</v>
      </c>
      <c r="F5822" t="s">
        <v>16886</v>
      </c>
      <c r="G5822" t="s">
        <v>298</v>
      </c>
      <c r="H5822" t="s">
        <v>293</v>
      </c>
      <c r="I5822" t="s">
        <v>136</v>
      </c>
      <c r="J5822" t="s">
        <v>137</v>
      </c>
      <c r="K5822" t="s">
        <v>138</v>
      </c>
      <c r="L5822" t="s">
        <v>16887</v>
      </c>
      <c r="M5822" t="s">
        <v>16888</v>
      </c>
      <c r="N5822">
        <v>1.141388888</v>
      </c>
      <c r="O5822">
        <v>0</v>
      </c>
      <c r="P5822">
        <v>972</v>
      </c>
      <c r="Q5822">
        <v>14</v>
      </c>
      <c r="R5822">
        <v>28</v>
      </c>
      <c r="S5822">
        <v>2</v>
      </c>
      <c r="T5822">
        <v>142</v>
      </c>
      <c r="U5822">
        <v>0</v>
      </c>
      <c r="V5822">
        <v>0</v>
      </c>
      <c r="W5822">
        <v>0</v>
      </c>
      <c r="X5822">
        <v>346.66250698549646</v>
      </c>
      <c r="Y5822">
        <v>18.920369742510523</v>
      </c>
      <c r="Z5822">
        <v>40.184014508473055</v>
      </c>
      <c r="AA5822">
        <v>9.1238647351526687</v>
      </c>
      <c r="AB5822">
        <v>158.63689239680437</v>
      </c>
      <c r="AC5822">
        <v>0</v>
      </c>
      <c r="AD5822">
        <v>0</v>
      </c>
      <c r="AE5822">
        <v>573.5276483684371</v>
      </c>
    </row>
    <row r="5823" spans="1:31" x14ac:dyDescent="0.25">
      <c r="A5823">
        <v>2385172</v>
      </c>
      <c r="B5823">
        <v>1</v>
      </c>
      <c r="C5823" t="s">
        <v>80</v>
      </c>
      <c r="D5823" t="s">
        <v>103</v>
      </c>
      <c r="E5823" t="s">
        <v>1368</v>
      </c>
      <c r="F5823" t="s">
        <v>16889</v>
      </c>
      <c r="G5823" t="s">
        <v>298</v>
      </c>
      <c r="H5823" t="s">
        <v>293</v>
      </c>
      <c r="I5823" t="s">
        <v>136</v>
      </c>
      <c r="J5823" t="s">
        <v>137</v>
      </c>
      <c r="K5823" t="s">
        <v>138</v>
      </c>
      <c r="L5823" t="s">
        <v>16890</v>
      </c>
      <c r="M5823" t="s">
        <v>16891</v>
      </c>
      <c r="N5823">
        <v>0.92249999999999999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213.61149228168</v>
      </c>
      <c r="AD5823">
        <v>0</v>
      </c>
      <c r="AE5823">
        <v>213.61149228168</v>
      </c>
    </row>
    <row r="5824" spans="1:31" x14ac:dyDescent="0.25">
      <c r="A5824">
        <v>2374085</v>
      </c>
      <c r="B5824">
        <v>1</v>
      </c>
      <c r="C5824" t="s">
        <v>80</v>
      </c>
      <c r="D5824" t="s">
        <v>99</v>
      </c>
      <c r="E5824" t="s">
        <v>1397</v>
      </c>
      <c r="F5824" t="s">
        <v>16892</v>
      </c>
      <c r="G5824" t="s">
        <v>298</v>
      </c>
      <c r="H5824" t="s">
        <v>293</v>
      </c>
      <c r="I5824" t="s">
        <v>136</v>
      </c>
      <c r="J5824" t="s">
        <v>137</v>
      </c>
      <c r="K5824" t="s">
        <v>138</v>
      </c>
      <c r="L5824" t="s">
        <v>16893</v>
      </c>
      <c r="M5824" t="s">
        <v>16894</v>
      </c>
      <c r="N5824">
        <v>0.49277777699999997</v>
      </c>
      <c r="O5824">
        <v>0</v>
      </c>
      <c r="P5824">
        <v>0</v>
      </c>
      <c r="Q5824">
        <v>0</v>
      </c>
      <c r="R5824">
        <v>0</v>
      </c>
      <c r="S5824">
        <v>6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113.10854502419005</v>
      </c>
      <c r="AB5824">
        <v>0</v>
      </c>
      <c r="AC5824">
        <v>0</v>
      </c>
      <c r="AD5824">
        <v>0</v>
      </c>
      <c r="AE5824">
        <v>113.10854502419005</v>
      </c>
    </row>
    <row r="5825" spans="1:31" x14ac:dyDescent="0.25">
      <c r="A5825">
        <v>2374111</v>
      </c>
      <c r="B5825">
        <v>1</v>
      </c>
      <c r="C5825" t="s">
        <v>80</v>
      </c>
      <c r="D5825" t="s">
        <v>99</v>
      </c>
      <c r="E5825" t="s">
        <v>290</v>
      </c>
      <c r="F5825" t="s">
        <v>16895</v>
      </c>
      <c r="G5825" t="s">
        <v>298</v>
      </c>
      <c r="H5825" t="s">
        <v>293</v>
      </c>
      <c r="I5825" t="s">
        <v>1348</v>
      </c>
      <c r="J5825" t="s">
        <v>137</v>
      </c>
      <c r="K5825" t="s">
        <v>138</v>
      </c>
      <c r="L5825" t="s">
        <v>16896</v>
      </c>
      <c r="M5825" t="s">
        <v>16897</v>
      </c>
      <c r="N5825">
        <v>0.02</v>
      </c>
      <c r="O5825">
        <v>0</v>
      </c>
      <c r="P5825">
        <v>0</v>
      </c>
      <c r="Q5825">
        <v>0</v>
      </c>
      <c r="R5825">
        <v>0</v>
      </c>
      <c r="S5825">
        <v>8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4.7596697877720002</v>
      </c>
      <c r="AB5825">
        <v>0</v>
      </c>
      <c r="AC5825">
        <v>0</v>
      </c>
      <c r="AD5825">
        <v>0</v>
      </c>
      <c r="AE5825">
        <v>4.7596697877720002</v>
      </c>
    </row>
    <row r="5826" spans="1:31" x14ac:dyDescent="0.25">
      <c r="A5826">
        <v>2374040</v>
      </c>
      <c r="B5826">
        <v>1</v>
      </c>
      <c r="C5826" t="s">
        <v>80</v>
      </c>
      <c r="D5826" t="s">
        <v>99</v>
      </c>
      <c r="E5826" t="s">
        <v>290</v>
      </c>
      <c r="F5826" t="s">
        <v>16895</v>
      </c>
      <c r="G5826" t="s">
        <v>298</v>
      </c>
      <c r="H5826" t="s">
        <v>293</v>
      </c>
      <c r="I5826" t="s">
        <v>136</v>
      </c>
      <c r="J5826" t="s">
        <v>137</v>
      </c>
      <c r="K5826" t="s">
        <v>138</v>
      </c>
      <c r="L5826" t="s">
        <v>16898</v>
      </c>
      <c r="M5826" t="s">
        <v>16899</v>
      </c>
      <c r="N5826">
        <v>1.507777777</v>
      </c>
      <c r="O5826">
        <v>0</v>
      </c>
      <c r="P5826">
        <v>0</v>
      </c>
      <c r="Q5826">
        <v>0</v>
      </c>
      <c r="R5826">
        <v>0</v>
      </c>
      <c r="S5826">
        <v>8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339.13231797656584</v>
      </c>
      <c r="AB5826">
        <v>0</v>
      </c>
      <c r="AC5826">
        <v>0</v>
      </c>
      <c r="AD5826">
        <v>0</v>
      </c>
      <c r="AE5826">
        <v>339.13231797656584</v>
      </c>
    </row>
    <row r="5827" spans="1:31" x14ac:dyDescent="0.25">
      <c r="A5827">
        <v>2374790</v>
      </c>
      <c r="B5827">
        <v>1</v>
      </c>
      <c r="C5827" t="s">
        <v>80</v>
      </c>
      <c r="D5827" t="s">
        <v>95</v>
      </c>
      <c r="E5827" t="s">
        <v>1490</v>
      </c>
      <c r="F5827" t="s">
        <v>3960</v>
      </c>
      <c r="G5827" t="s">
        <v>298</v>
      </c>
      <c r="H5827" t="s">
        <v>293</v>
      </c>
      <c r="I5827" t="s">
        <v>136</v>
      </c>
      <c r="J5827" t="s">
        <v>137</v>
      </c>
      <c r="K5827" t="s">
        <v>138</v>
      </c>
      <c r="L5827" t="s">
        <v>16900</v>
      </c>
      <c r="M5827" t="s">
        <v>16901</v>
      </c>
      <c r="N5827">
        <v>0.239320277</v>
      </c>
      <c r="O5827">
        <v>8</v>
      </c>
      <c r="P5827">
        <v>2812</v>
      </c>
      <c r="Q5827">
        <v>0</v>
      </c>
      <c r="R5827">
        <v>54</v>
      </c>
      <c r="S5827">
        <v>15</v>
      </c>
      <c r="T5827">
        <v>225</v>
      </c>
      <c r="U5827">
        <v>2</v>
      </c>
      <c r="V5827">
        <v>0</v>
      </c>
      <c r="W5827">
        <v>0.66451275960300005</v>
      </c>
      <c r="X5827">
        <v>153.61411460476359</v>
      </c>
      <c r="Y5827">
        <v>0</v>
      </c>
      <c r="Z5827">
        <v>6.4336780204235602</v>
      </c>
      <c r="AA5827">
        <v>7.8650349874829253</v>
      </c>
      <c r="AB5827">
        <v>65.346490246985383</v>
      </c>
      <c r="AC5827">
        <v>30.430703186747504</v>
      </c>
      <c r="AD5827">
        <v>0</v>
      </c>
      <c r="AE5827">
        <v>264.35453380600597</v>
      </c>
    </row>
    <row r="5828" spans="1:31" x14ac:dyDescent="0.25">
      <c r="A5828">
        <v>2380117</v>
      </c>
      <c r="B5828">
        <v>1</v>
      </c>
      <c r="C5828" t="s">
        <v>81</v>
      </c>
      <c r="D5828" t="s">
        <v>116</v>
      </c>
      <c r="E5828" t="s">
        <v>290</v>
      </c>
      <c r="F5828" t="s">
        <v>3361</v>
      </c>
      <c r="G5828" t="s">
        <v>298</v>
      </c>
      <c r="H5828" t="s">
        <v>293</v>
      </c>
      <c r="I5828" t="s">
        <v>136</v>
      </c>
      <c r="J5828" t="s">
        <v>137</v>
      </c>
      <c r="K5828" t="s">
        <v>138</v>
      </c>
      <c r="L5828" t="s">
        <v>16902</v>
      </c>
      <c r="M5828" t="s">
        <v>16903</v>
      </c>
      <c r="N5828">
        <v>0.20861111099999999</v>
      </c>
      <c r="O5828">
        <v>0</v>
      </c>
      <c r="P5828">
        <v>682</v>
      </c>
      <c r="Q5828">
        <v>51</v>
      </c>
      <c r="R5828">
        <v>78</v>
      </c>
      <c r="S5828">
        <v>8</v>
      </c>
      <c r="T5828">
        <v>55</v>
      </c>
      <c r="U5828">
        <v>3</v>
      </c>
      <c r="V5828">
        <v>0</v>
      </c>
      <c r="W5828">
        <v>0</v>
      </c>
      <c r="X5828">
        <v>27.301543564762508</v>
      </c>
      <c r="Y5828">
        <v>35.659151847413753</v>
      </c>
      <c r="Z5828">
        <v>24.17771616356206</v>
      </c>
      <c r="AA5828">
        <v>4.7323470939537504</v>
      </c>
      <c r="AB5828">
        <v>4.7555881150069643</v>
      </c>
      <c r="AC5828">
        <v>61.265173893838195</v>
      </c>
      <c r="AD5828">
        <v>0</v>
      </c>
      <c r="AE5828">
        <v>157.89152067853723</v>
      </c>
    </row>
    <row r="5829" spans="1:31" x14ac:dyDescent="0.25">
      <c r="A5829">
        <v>2380129</v>
      </c>
      <c r="B5829">
        <v>1</v>
      </c>
      <c r="C5829" t="s">
        <v>81</v>
      </c>
      <c r="D5829" t="s">
        <v>122</v>
      </c>
      <c r="E5829" t="s">
        <v>290</v>
      </c>
      <c r="F5829" t="s">
        <v>16904</v>
      </c>
      <c r="G5829" t="s">
        <v>298</v>
      </c>
      <c r="H5829" t="s">
        <v>293</v>
      </c>
      <c r="I5829" t="s">
        <v>136</v>
      </c>
      <c r="J5829" t="s">
        <v>137</v>
      </c>
      <c r="K5829" t="s">
        <v>138</v>
      </c>
      <c r="L5829" t="s">
        <v>16905</v>
      </c>
      <c r="M5829" t="s">
        <v>16906</v>
      </c>
      <c r="N5829">
        <v>0.91972222199999998</v>
      </c>
      <c r="O5829">
        <v>14</v>
      </c>
      <c r="P5829">
        <v>891</v>
      </c>
      <c r="Q5829">
        <v>2</v>
      </c>
      <c r="R5829">
        <v>24</v>
      </c>
      <c r="S5829">
        <v>4</v>
      </c>
      <c r="T5829">
        <v>65</v>
      </c>
      <c r="U5829">
        <v>1</v>
      </c>
      <c r="V5829">
        <v>0</v>
      </c>
      <c r="W5829">
        <v>3.0147908494935001</v>
      </c>
      <c r="X5829">
        <v>107.27580078879508</v>
      </c>
      <c r="Y5829">
        <v>1.8841985785336386</v>
      </c>
      <c r="Z5829">
        <v>20.369055753890219</v>
      </c>
      <c r="AA5829">
        <v>7.1039444073905997</v>
      </c>
      <c r="AB5829">
        <v>27.116821272949093</v>
      </c>
      <c r="AC5829">
        <v>1.1921320023112503</v>
      </c>
      <c r="AD5829">
        <v>0</v>
      </c>
      <c r="AE5829">
        <v>167.95674365336336</v>
      </c>
    </row>
    <row r="5830" spans="1:31" x14ac:dyDescent="0.25">
      <c r="A5830">
        <v>2380138</v>
      </c>
      <c r="B5830">
        <v>1</v>
      </c>
      <c r="C5830" t="s">
        <v>81</v>
      </c>
      <c r="D5830" t="s">
        <v>125</v>
      </c>
      <c r="E5830" t="s">
        <v>1368</v>
      </c>
      <c r="F5830" t="s">
        <v>5576</v>
      </c>
      <c r="G5830" t="s">
        <v>298</v>
      </c>
      <c r="H5830" t="s">
        <v>293</v>
      </c>
      <c r="I5830" t="s">
        <v>136</v>
      </c>
      <c r="J5830" t="s">
        <v>137</v>
      </c>
      <c r="K5830" t="s">
        <v>138</v>
      </c>
      <c r="L5830" t="s">
        <v>16907</v>
      </c>
      <c r="M5830" t="s">
        <v>16908</v>
      </c>
      <c r="N5830">
        <v>0.59805555499999996</v>
      </c>
      <c r="O5830">
        <v>0</v>
      </c>
      <c r="P5830">
        <v>418</v>
      </c>
      <c r="Q5830">
        <v>25</v>
      </c>
      <c r="R5830">
        <v>56</v>
      </c>
      <c r="S5830">
        <v>2</v>
      </c>
      <c r="T5830">
        <v>36</v>
      </c>
      <c r="U5830">
        <v>0</v>
      </c>
      <c r="V5830">
        <v>0</v>
      </c>
      <c r="W5830">
        <v>0</v>
      </c>
      <c r="X5830">
        <v>59.389596340050481</v>
      </c>
      <c r="Y5830">
        <v>67.133367634111053</v>
      </c>
      <c r="Z5830">
        <v>35.906654697853945</v>
      </c>
      <c r="AA5830">
        <v>5.3538352931982915</v>
      </c>
      <c r="AB5830">
        <v>17.679548570766578</v>
      </c>
      <c r="AC5830">
        <v>0</v>
      </c>
      <c r="AD5830">
        <v>0</v>
      </c>
      <c r="AE5830">
        <v>185.46300253598037</v>
      </c>
    </row>
    <row r="5831" spans="1:31" x14ac:dyDescent="0.25">
      <c r="A5831">
        <v>2380140</v>
      </c>
      <c r="B5831">
        <v>1</v>
      </c>
      <c r="C5831" t="s">
        <v>81</v>
      </c>
      <c r="D5831" t="s">
        <v>118</v>
      </c>
      <c r="E5831" t="s">
        <v>1368</v>
      </c>
      <c r="F5831" t="s">
        <v>16909</v>
      </c>
      <c r="G5831" t="s">
        <v>298</v>
      </c>
      <c r="H5831" t="s">
        <v>293</v>
      </c>
      <c r="I5831" t="s">
        <v>136</v>
      </c>
      <c r="J5831" t="s">
        <v>137</v>
      </c>
      <c r="K5831" t="s">
        <v>138</v>
      </c>
      <c r="L5831" t="s">
        <v>16910</v>
      </c>
      <c r="M5831" t="s">
        <v>16911</v>
      </c>
      <c r="N5831">
        <v>0.25666666599999999</v>
      </c>
      <c r="O5831">
        <v>2</v>
      </c>
      <c r="P5831">
        <v>4</v>
      </c>
      <c r="Q5831">
        <v>6</v>
      </c>
      <c r="R5831">
        <v>9</v>
      </c>
      <c r="S5831">
        <v>16</v>
      </c>
      <c r="T5831">
        <v>10</v>
      </c>
      <c r="U5831">
        <v>2</v>
      </c>
      <c r="V5831">
        <v>0</v>
      </c>
      <c r="W5831">
        <v>0.32283297584999998</v>
      </c>
      <c r="X5831">
        <v>2.5715865968100004E-2</v>
      </c>
      <c r="Y5831">
        <v>2.4194076183199997</v>
      </c>
      <c r="Z5831">
        <v>4.3002890323546996</v>
      </c>
      <c r="AA5831">
        <v>46.045422755355091</v>
      </c>
      <c r="AB5831">
        <v>8.4310704418710003</v>
      </c>
      <c r="AC5831">
        <v>7.1683144082550001</v>
      </c>
      <c r="AD5831">
        <v>0</v>
      </c>
      <c r="AE5831">
        <v>68.713053097973898</v>
      </c>
    </row>
    <row r="5832" spans="1:31" x14ac:dyDescent="0.25">
      <c r="A5832">
        <v>2380143</v>
      </c>
      <c r="B5832">
        <v>1</v>
      </c>
      <c r="C5832" t="s">
        <v>81</v>
      </c>
      <c r="D5832" t="s">
        <v>127</v>
      </c>
      <c r="E5832" t="s">
        <v>1368</v>
      </c>
      <c r="F5832" t="s">
        <v>16912</v>
      </c>
      <c r="G5832" t="s">
        <v>298</v>
      </c>
      <c r="H5832" t="s">
        <v>293</v>
      </c>
      <c r="I5832" t="s">
        <v>136</v>
      </c>
      <c r="J5832" t="s">
        <v>137</v>
      </c>
      <c r="K5832" t="s">
        <v>138</v>
      </c>
      <c r="L5832" t="s">
        <v>16913</v>
      </c>
      <c r="M5832" t="s">
        <v>16914</v>
      </c>
      <c r="N5832">
        <v>2.4422222219999998</v>
      </c>
      <c r="O5832">
        <v>3</v>
      </c>
      <c r="P5832">
        <v>0</v>
      </c>
      <c r="Q5832">
        <v>60</v>
      </c>
      <c r="R5832">
        <v>0</v>
      </c>
      <c r="S5832">
        <v>3</v>
      </c>
      <c r="T5832">
        <v>0</v>
      </c>
      <c r="U5832">
        <v>0</v>
      </c>
      <c r="V5832">
        <v>0</v>
      </c>
      <c r="W5832">
        <v>3.532546744212067</v>
      </c>
      <c r="X5832">
        <v>0</v>
      </c>
      <c r="Y5832">
        <v>325.66881347248579</v>
      </c>
      <c r="Z5832">
        <v>0</v>
      </c>
      <c r="AA5832">
        <v>10.023004292624789</v>
      </c>
      <c r="AB5832">
        <v>0</v>
      </c>
      <c r="AC5832">
        <v>0</v>
      </c>
      <c r="AD5832">
        <v>0</v>
      </c>
      <c r="AE5832">
        <v>339.22436450932264</v>
      </c>
    </row>
    <row r="5833" spans="1:31" x14ac:dyDescent="0.25">
      <c r="A5833">
        <v>2380170</v>
      </c>
      <c r="B5833">
        <v>1</v>
      </c>
      <c r="C5833" t="s">
        <v>81</v>
      </c>
      <c r="D5833" t="s">
        <v>121</v>
      </c>
      <c r="E5833" t="s">
        <v>1397</v>
      </c>
      <c r="F5833" t="s">
        <v>16915</v>
      </c>
      <c r="G5833" t="s">
        <v>1495</v>
      </c>
      <c r="H5833" t="s">
        <v>293</v>
      </c>
      <c r="I5833" t="s">
        <v>136</v>
      </c>
      <c r="J5833" t="s">
        <v>137</v>
      </c>
      <c r="K5833" t="s">
        <v>138</v>
      </c>
      <c r="L5833" t="s">
        <v>16916</v>
      </c>
      <c r="M5833" t="s">
        <v>16917</v>
      </c>
      <c r="N5833">
        <v>1.740555555</v>
      </c>
      <c r="O5833">
        <v>0</v>
      </c>
      <c r="P5833">
        <v>150</v>
      </c>
      <c r="Q5833">
        <v>0</v>
      </c>
      <c r="R5833">
        <v>4</v>
      </c>
      <c r="S5833">
        <v>0</v>
      </c>
      <c r="T5833">
        <v>4</v>
      </c>
      <c r="U5833">
        <v>0</v>
      </c>
      <c r="V5833">
        <v>0</v>
      </c>
      <c r="W5833">
        <v>0</v>
      </c>
      <c r="X5833">
        <v>31.210537837182773</v>
      </c>
      <c r="Y5833">
        <v>0</v>
      </c>
      <c r="Z5833">
        <v>7.5254187165057616</v>
      </c>
      <c r="AA5833">
        <v>0</v>
      </c>
      <c r="AB5833">
        <v>3.9603380816803488</v>
      </c>
      <c r="AC5833">
        <v>0</v>
      </c>
      <c r="AD5833">
        <v>0</v>
      </c>
      <c r="AE5833">
        <v>42.696294635368886</v>
      </c>
    </row>
    <row r="5834" spans="1:31" x14ac:dyDescent="0.25">
      <c r="A5834">
        <v>2380180</v>
      </c>
      <c r="B5834">
        <v>1</v>
      </c>
      <c r="C5834" t="s">
        <v>81</v>
      </c>
      <c r="D5834" t="s">
        <v>118</v>
      </c>
      <c r="E5834" t="s">
        <v>1397</v>
      </c>
      <c r="F5834" t="s">
        <v>16918</v>
      </c>
      <c r="G5834" t="s">
        <v>1495</v>
      </c>
      <c r="H5834" t="s">
        <v>293</v>
      </c>
      <c r="I5834" t="s">
        <v>136</v>
      </c>
      <c r="J5834" t="s">
        <v>137</v>
      </c>
      <c r="K5834" t="s">
        <v>138</v>
      </c>
      <c r="L5834" t="s">
        <v>16919</v>
      </c>
      <c r="M5834" t="s">
        <v>16920</v>
      </c>
      <c r="N5834">
        <v>2.261666666</v>
      </c>
      <c r="O5834">
        <v>0</v>
      </c>
      <c r="P5834">
        <v>169</v>
      </c>
      <c r="Q5834">
        <v>0</v>
      </c>
      <c r="R5834">
        <v>11</v>
      </c>
      <c r="S5834">
        <v>0</v>
      </c>
      <c r="T5834">
        <v>18</v>
      </c>
      <c r="U5834">
        <v>0</v>
      </c>
      <c r="V5834">
        <v>0</v>
      </c>
      <c r="W5834">
        <v>0</v>
      </c>
      <c r="X5834">
        <v>82.38198651534222</v>
      </c>
      <c r="Y5834">
        <v>0</v>
      </c>
      <c r="Z5834">
        <v>1.9184093224785501</v>
      </c>
      <c r="AA5834">
        <v>0</v>
      </c>
      <c r="AB5834">
        <v>38.955666443807544</v>
      </c>
      <c r="AC5834">
        <v>0</v>
      </c>
      <c r="AD5834">
        <v>0</v>
      </c>
      <c r="AE5834">
        <v>123.25606228162832</v>
      </c>
    </row>
    <row r="5835" spans="1:31" x14ac:dyDescent="0.25">
      <c r="A5835">
        <v>2380218</v>
      </c>
      <c r="B5835">
        <v>1</v>
      </c>
      <c r="C5835" t="s">
        <v>81</v>
      </c>
      <c r="D5835" t="s">
        <v>118</v>
      </c>
      <c r="E5835" t="s">
        <v>1368</v>
      </c>
      <c r="F5835" t="s">
        <v>16921</v>
      </c>
      <c r="G5835" t="s">
        <v>298</v>
      </c>
      <c r="H5835" t="s">
        <v>293</v>
      </c>
      <c r="I5835" t="s">
        <v>136</v>
      </c>
      <c r="J5835" t="s">
        <v>137</v>
      </c>
      <c r="K5835" t="s">
        <v>138</v>
      </c>
      <c r="L5835" t="s">
        <v>16922</v>
      </c>
      <c r="M5835" t="s">
        <v>16923</v>
      </c>
      <c r="N5835">
        <v>0.26722222200000001</v>
      </c>
      <c r="O5835">
        <v>1</v>
      </c>
      <c r="P5835">
        <v>2</v>
      </c>
      <c r="Q5835">
        <v>23</v>
      </c>
      <c r="R5835">
        <v>9</v>
      </c>
      <c r="S5835">
        <v>6</v>
      </c>
      <c r="T5835">
        <v>3</v>
      </c>
      <c r="U5835">
        <v>1</v>
      </c>
      <c r="V5835">
        <v>0</v>
      </c>
      <c r="W5835">
        <v>8.874843284099998E-2</v>
      </c>
      <c r="X5835">
        <v>2.3930803306600003E-2</v>
      </c>
      <c r="Y5835">
        <v>1.8468165782214081</v>
      </c>
      <c r="Z5835">
        <v>1.8494501272596664</v>
      </c>
      <c r="AA5835">
        <v>9.6973520266349382</v>
      </c>
      <c r="AB5835">
        <v>0.89034260560385836</v>
      </c>
      <c r="AC5835">
        <v>6.2946765011300005</v>
      </c>
      <c r="AD5835">
        <v>0</v>
      </c>
      <c r="AE5835">
        <v>20.691317074997471</v>
      </c>
    </row>
    <row r="5836" spans="1:31" x14ac:dyDescent="0.25">
      <c r="A5836">
        <v>2380259</v>
      </c>
      <c r="B5836">
        <v>1</v>
      </c>
      <c r="C5836" t="s">
        <v>81</v>
      </c>
      <c r="D5836" t="s">
        <v>116</v>
      </c>
      <c r="E5836" t="s">
        <v>1397</v>
      </c>
      <c r="F5836" t="s">
        <v>16627</v>
      </c>
      <c r="G5836" t="s">
        <v>1495</v>
      </c>
      <c r="H5836" t="s">
        <v>293</v>
      </c>
      <c r="I5836" t="s">
        <v>136</v>
      </c>
      <c r="J5836" t="s">
        <v>137</v>
      </c>
      <c r="K5836" t="s">
        <v>138</v>
      </c>
      <c r="L5836" t="s">
        <v>16924</v>
      </c>
      <c r="M5836" t="s">
        <v>16925</v>
      </c>
      <c r="N5836">
        <v>0.58555555500000001</v>
      </c>
      <c r="O5836">
        <v>0</v>
      </c>
      <c r="P5836">
        <v>153</v>
      </c>
      <c r="Q5836">
        <v>0</v>
      </c>
      <c r="R5836">
        <v>1</v>
      </c>
      <c r="S5836">
        <v>0</v>
      </c>
      <c r="T5836">
        <v>9</v>
      </c>
      <c r="U5836">
        <v>0</v>
      </c>
      <c r="V5836">
        <v>0</v>
      </c>
      <c r="W5836">
        <v>0</v>
      </c>
      <c r="X5836">
        <v>12.406773647167508</v>
      </c>
      <c r="Y5836">
        <v>0</v>
      </c>
      <c r="Z5836">
        <v>1.29149210759125</v>
      </c>
      <c r="AA5836">
        <v>0</v>
      </c>
      <c r="AB5836">
        <v>2.7606192740623996</v>
      </c>
      <c r="AC5836">
        <v>0</v>
      </c>
      <c r="AD5836">
        <v>0</v>
      </c>
      <c r="AE5836">
        <v>16.458885028821157</v>
      </c>
    </row>
    <row r="5837" spans="1:31" x14ac:dyDescent="0.25">
      <c r="A5837">
        <v>2380316</v>
      </c>
      <c r="B5837">
        <v>1</v>
      </c>
      <c r="C5837" t="s">
        <v>81</v>
      </c>
      <c r="D5837" t="s">
        <v>123</v>
      </c>
      <c r="E5837" t="s">
        <v>1397</v>
      </c>
      <c r="F5837" t="s">
        <v>16926</v>
      </c>
      <c r="G5837" t="s">
        <v>298</v>
      </c>
      <c r="H5837" t="s">
        <v>293</v>
      </c>
      <c r="I5837" t="s">
        <v>136</v>
      </c>
      <c r="J5837" t="s">
        <v>137</v>
      </c>
      <c r="K5837" t="s">
        <v>138</v>
      </c>
      <c r="L5837" t="s">
        <v>16927</v>
      </c>
      <c r="M5837" t="s">
        <v>16928</v>
      </c>
      <c r="N5837">
        <v>2.1494444439999998</v>
      </c>
      <c r="O5837">
        <v>9</v>
      </c>
      <c r="P5837">
        <v>21</v>
      </c>
      <c r="Q5837">
        <v>203</v>
      </c>
      <c r="R5837">
        <v>240</v>
      </c>
      <c r="S5837">
        <v>48</v>
      </c>
      <c r="T5837">
        <v>40</v>
      </c>
      <c r="U5837">
        <v>0</v>
      </c>
      <c r="V5837">
        <v>0</v>
      </c>
      <c r="W5837">
        <v>11.880676457722801</v>
      </c>
      <c r="X5837">
        <v>22.636819056241052</v>
      </c>
      <c r="Y5837">
        <v>355.50933066374279</v>
      </c>
      <c r="Z5837">
        <v>383.0624585899418</v>
      </c>
      <c r="AA5837">
        <v>88.185838675010771</v>
      </c>
      <c r="AB5837">
        <v>77.617453839206917</v>
      </c>
      <c r="AC5837">
        <v>0</v>
      </c>
      <c r="AD5837">
        <v>0</v>
      </c>
      <c r="AE5837">
        <v>938.89257728186612</v>
      </c>
    </row>
    <row r="5838" spans="1:31" x14ac:dyDescent="0.25">
      <c r="A5838">
        <v>2380383</v>
      </c>
      <c r="B5838">
        <v>1</v>
      </c>
      <c r="C5838" t="s">
        <v>80</v>
      </c>
      <c r="D5838" t="s">
        <v>97</v>
      </c>
      <c r="E5838" t="s">
        <v>290</v>
      </c>
      <c r="F5838" t="s">
        <v>16929</v>
      </c>
      <c r="G5838" t="s">
        <v>298</v>
      </c>
      <c r="H5838" t="s">
        <v>293</v>
      </c>
      <c r="I5838" t="s">
        <v>136</v>
      </c>
      <c r="J5838" t="s">
        <v>137</v>
      </c>
      <c r="K5838" t="s">
        <v>138</v>
      </c>
      <c r="L5838" t="s">
        <v>16930</v>
      </c>
      <c r="M5838" t="s">
        <v>16931</v>
      </c>
      <c r="N5838">
        <v>2.0444444439999998</v>
      </c>
      <c r="O5838">
        <v>14</v>
      </c>
      <c r="P5838">
        <v>4633</v>
      </c>
      <c r="Q5838">
        <v>0</v>
      </c>
      <c r="R5838">
        <v>104</v>
      </c>
      <c r="S5838">
        <v>10</v>
      </c>
      <c r="T5838">
        <v>431</v>
      </c>
      <c r="U5838">
        <v>0</v>
      </c>
      <c r="V5838">
        <v>2</v>
      </c>
      <c r="W5838">
        <v>311.58298357556635</v>
      </c>
      <c r="X5838">
        <v>3302.688708424761</v>
      </c>
      <c r="Y5838">
        <v>0</v>
      </c>
      <c r="Z5838">
        <v>160.73352156913592</v>
      </c>
      <c r="AA5838">
        <v>309.08101094922677</v>
      </c>
      <c r="AB5838">
        <v>1159.9068899544152</v>
      </c>
      <c r="AC5838">
        <v>0</v>
      </c>
      <c r="AD5838">
        <v>525.92072003760279</v>
      </c>
      <c r="AE5838">
        <v>5769.9138345107085</v>
      </c>
    </row>
    <row r="5839" spans="1:31" x14ac:dyDescent="0.25">
      <c r="A5839">
        <v>2380545</v>
      </c>
      <c r="B5839">
        <v>1</v>
      </c>
      <c r="C5839" t="s">
        <v>80</v>
      </c>
      <c r="D5839" t="s">
        <v>98</v>
      </c>
      <c r="E5839" t="s">
        <v>290</v>
      </c>
      <c r="F5839" t="s">
        <v>16932</v>
      </c>
      <c r="G5839" t="s">
        <v>3130</v>
      </c>
      <c r="H5839" t="s">
        <v>293</v>
      </c>
      <c r="I5839" t="s">
        <v>136</v>
      </c>
      <c r="J5839" t="s">
        <v>137</v>
      </c>
      <c r="K5839" t="s">
        <v>138</v>
      </c>
      <c r="L5839" t="s">
        <v>16933</v>
      </c>
      <c r="M5839" t="s">
        <v>16934</v>
      </c>
      <c r="N5839">
        <v>1.3358333330000001</v>
      </c>
      <c r="O5839">
        <v>0</v>
      </c>
      <c r="P5839">
        <v>656</v>
      </c>
      <c r="Q5839">
        <v>38</v>
      </c>
      <c r="R5839">
        <v>308</v>
      </c>
      <c r="S5839">
        <v>15</v>
      </c>
      <c r="T5839">
        <v>288</v>
      </c>
      <c r="U5839">
        <v>3</v>
      </c>
      <c r="V5839">
        <v>0</v>
      </c>
      <c r="W5839">
        <v>0</v>
      </c>
      <c r="X5839">
        <v>258.8270211404884</v>
      </c>
      <c r="Y5839">
        <v>668.08869125977913</v>
      </c>
      <c r="Z5839">
        <v>1907.1458289262407</v>
      </c>
      <c r="AA5839">
        <v>123.7713022163415</v>
      </c>
      <c r="AB5839">
        <v>710.152950668274</v>
      </c>
      <c r="AC5839">
        <v>286.64394702192578</v>
      </c>
      <c r="AD5839">
        <v>0</v>
      </c>
      <c r="AE5839">
        <v>3954.6297412330496</v>
      </c>
    </row>
    <row r="5840" spans="1:31" x14ac:dyDescent="0.25">
      <c r="A5840">
        <v>2380563</v>
      </c>
      <c r="B5840">
        <v>1</v>
      </c>
      <c r="C5840" t="s">
        <v>80</v>
      </c>
      <c r="D5840" t="s">
        <v>98</v>
      </c>
      <c r="E5840" t="s">
        <v>290</v>
      </c>
      <c r="F5840" t="s">
        <v>16935</v>
      </c>
      <c r="G5840" t="s">
        <v>1006</v>
      </c>
      <c r="H5840" t="s">
        <v>293</v>
      </c>
      <c r="I5840" t="s">
        <v>136</v>
      </c>
      <c r="J5840" t="s">
        <v>137</v>
      </c>
      <c r="K5840" t="s">
        <v>138</v>
      </c>
      <c r="L5840" t="s">
        <v>16936</v>
      </c>
      <c r="M5840" t="s">
        <v>16937</v>
      </c>
      <c r="N5840">
        <v>0.50055555500000004</v>
      </c>
      <c r="O5840">
        <v>2</v>
      </c>
      <c r="P5840">
        <v>2492</v>
      </c>
      <c r="Q5840">
        <v>112</v>
      </c>
      <c r="R5840">
        <v>473</v>
      </c>
      <c r="S5840">
        <v>53</v>
      </c>
      <c r="T5840">
        <v>635</v>
      </c>
      <c r="U5840">
        <v>6</v>
      </c>
      <c r="V5840">
        <v>0</v>
      </c>
      <c r="W5840">
        <v>0.75444905753576652</v>
      </c>
      <c r="X5840">
        <v>352.76966396919727</v>
      </c>
      <c r="Y5840">
        <v>363.38124081728779</v>
      </c>
      <c r="Z5840">
        <v>678.62913863723327</v>
      </c>
      <c r="AA5840">
        <v>103.78713759724216</v>
      </c>
      <c r="AB5840">
        <v>466.26881598738538</v>
      </c>
      <c r="AC5840">
        <v>203.71789547689517</v>
      </c>
      <c r="AD5840">
        <v>0</v>
      </c>
      <c r="AE5840">
        <v>2169.3083415427768</v>
      </c>
    </row>
    <row r="5841" spans="1:31" x14ac:dyDescent="0.25">
      <c r="A5841">
        <v>2380610</v>
      </c>
      <c r="B5841">
        <v>1</v>
      </c>
      <c r="C5841" t="s">
        <v>80</v>
      </c>
      <c r="D5841" t="s">
        <v>100</v>
      </c>
      <c r="E5841" t="s">
        <v>1397</v>
      </c>
      <c r="F5841" t="s">
        <v>16938</v>
      </c>
      <c r="G5841" t="s">
        <v>1495</v>
      </c>
      <c r="H5841" t="s">
        <v>293</v>
      </c>
      <c r="I5841" t="s">
        <v>136</v>
      </c>
      <c r="J5841" t="s">
        <v>137</v>
      </c>
      <c r="K5841" t="s">
        <v>138</v>
      </c>
      <c r="L5841" t="s">
        <v>16939</v>
      </c>
      <c r="M5841" t="s">
        <v>16940</v>
      </c>
      <c r="N5841">
        <v>2.170555555</v>
      </c>
      <c r="O5841">
        <v>0</v>
      </c>
      <c r="P5841">
        <v>63</v>
      </c>
      <c r="Q5841">
        <v>0</v>
      </c>
      <c r="R5841">
        <v>12</v>
      </c>
      <c r="S5841">
        <v>0</v>
      </c>
      <c r="T5841">
        <v>8</v>
      </c>
      <c r="U5841">
        <v>0</v>
      </c>
      <c r="V5841">
        <v>0</v>
      </c>
      <c r="W5841">
        <v>0</v>
      </c>
      <c r="X5841">
        <v>137.20246765556513</v>
      </c>
      <c r="Y5841">
        <v>0</v>
      </c>
      <c r="Z5841">
        <v>50.389914615403569</v>
      </c>
      <c r="AA5841">
        <v>0</v>
      </c>
      <c r="AB5841">
        <v>27.03299406728398</v>
      </c>
      <c r="AC5841">
        <v>0</v>
      </c>
      <c r="AD5841">
        <v>0</v>
      </c>
      <c r="AE5841">
        <v>214.62537633825269</v>
      </c>
    </row>
    <row r="5842" spans="1:31" x14ac:dyDescent="0.25">
      <c r="A5842">
        <v>2380624</v>
      </c>
      <c r="B5842">
        <v>1</v>
      </c>
      <c r="C5842" t="s">
        <v>80</v>
      </c>
      <c r="D5842" t="s">
        <v>97</v>
      </c>
      <c r="E5842" t="s">
        <v>1397</v>
      </c>
      <c r="F5842" t="s">
        <v>16941</v>
      </c>
      <c r="G5842" t="s">
        <v>1495</v>
      </c>
      <c r="H5842" t="s">
        <v>293</v>
      </c>
      <c r="I5842" t="s">
        <v>136</v>
      </c>
      <c r="J5842" t="s">
        <v>137</v>
      </c>
      <c r="K5842" t="s">
        <v>138</v>
      </c>
      <c r="L5842" t="s">
        <v>16942</v>
      </c>
      <c r="M5842" t="s">
        <v>16943</v>
      </c>
      <c r="N5842">
        <v>2.7925</v>
      </c>
      <c r="O5842">
        <v>0</v>
      </c>
      <c r="P5842">
        <v>77</v>
      </c>
      <c r="Q5842">
        <v>0</v>
      </c>
      <c r="R5842">
        <v>17</v>
      </c>
      <c r="S5842">
        <v>0</v>
      </c>
      <c r="T5842">
        <v>15</v>
      </c>
      <c r="U5842">
        <v>0</v>
      </c>
      <c r="V5842">
        <v>0</v>
      </c>
      <c r="W5842">
        <v>0</v>
      </c>
      <c r="X5842">
        <v>48.113362222316837</v>
      </c>
      <c r="Y5842">
        <v>0</v>
      </c>
      <c r="Z5842">
        <v>5.5313506052765984</v>
      </c>
      <c r="AA5842">
        <v>0</v>
      </c>
      <c r="AB5842">
        <v>44.283116728432645</v>
      </c>
      <c r="AC5842">
        <v>0</v>
      </c>
      <c r="AD5842">
        <v>0</v>
      </c>
      <c r="AE5842">
        <v>97.927829556026083</v>
      </c>
    </row>
    <row r="5843" spans="1:31" x14ac:dyDescent="0.25">
      <c r="A5843">
        <v>2380641</v>
      </c>
      <c r="B5843">
        <v>1</v>
      </c>
      <c r="C5843" t="s">
        <v>80</v>
      </c>
      <c r="D5843" t="s">
        <v>93</v>
      </c>
      <c r="E5843" t="s">
        <v>1368</v>
      </c>
      <c r="F5843" t="s">
        <v>16944</v>
      </c>
      <c r="G5843" t="s">
        <v>298</v>
      </c>
      <c r="H5843" t="s">
        <v>293</v>
      </c>
      <c r="I5843" t="s">
        <v>136</v>
      </c>
      <c r="J5843" t="s">
        <v>137</v>
      </c>
      <c r="K5843" t="s">
        <v>138</v>
      </c>
      <c r="L5843" t="s">
        <v>16945</v>
      </c>
      <c r="M5843" t="s">
        <v>16946</v>
      </c>
      <c r="N5843">
        <v>0.80111111099999999</v>
      </c>
      <c r="O5843">
        <v>1</v>
      </c>
      <c r="P5843">
        <v>284</v>
      </c>
      <c r="Q5843">
        <v>21</v>
      </c>
      <c r="R5843">
        <v>128</v>
      </c>
      <c r="S5843">
        <v>3</v>
      </c>
      <c r="T5843">
        <v>73</v>
      </c>
      <c r="U5843">
        <v>0</v>
      </c>
      <c r="V5843">
        <v>0</v>
      </c>
      <c r="W5843">
        <v>1.9390795410448001</v>
      </c>
      <c r="X5843">
        <v>78.825831508121041</v>
      </c>
      <c r="Y5843">
        <v>199.75129608269432</v>
      </c>
      <c r="Z5843">
        <v>383.56634972007345</v>
      </c>
      <c r="AA5843">
        <v>3.44466975916</v>
      </c>
      <c r="AB5843">
        <v>120.99333840662881</v>
      </c>
      <c r="AC5843">
        <v>0</v>
      </c>
      <c r="AD5843">
        <v>0</v>
      </c>
      <c r="AE5843">
        <v>788.52056501772233</v>
      </c>
    </row>
    <row r="5844" spans="1:31" x14ac:dyDescent="0.25">
      <c r="A5844">
        <v>2380677</v>
      </c>
      <c r="B5844">
        <v>1</v>
      </c>
      <c r="C5844" t="s">
        <v>80</v>
      </c>
      <c r="D5844" t="s">
        <v>108</v>
      </c>
      <c r="E5844" t="s">
        <v>1368</v>
      </c>
      <c r="F5844" t="s">
        <v>16947</v>
      </c>
      <c r="G5844" t="s">
        <v>298</v>
      </c>
      <c r="H5844" t="s">
        <v>293</v>
      </c>
      <c r="I5844" t="s">
        <v>136</v>
      </c>
      <c r="J5844" t="s">
        <v>137</v>
      </c>
      <c r="K5844" t="s">
        <v>138</v>
      </c>
      <c r="L5844" t="s">
        <v>16948</v>
      </c>
      <c r="M5844" t="s">
        <v>16949</v>
      </c>
      <c r="N5844">
        <v>0.51333333299999995</v>
      </c>
      <c r="O5844">
        <v>0</v>
      </c>
      <c r="P5844">
        <v>632</v>
      </c>
      <c r="Q5844">
        <v>0</v>
      </c>
      <c r="R5844">
        <v>403</v>
      </c>
      <c r="S5844">
        <v>5</v>
      </c>
      <c r="T5844">
        <v>218</v>
      </c>
      <c r="U5844">
        <v>1</v>
      </c>
      <c r="V5844">
        <v>0</v>
      </c>
      <c r="W5844">
        <v>0</v>
      </c>
      <c r="X5844">
        <v>75.076303288869155</v>
      </c>
      <c r="Y5844">
        <v>0</v>
      </c>
      <c r="Z5844">
        <v>373.49712379612282</v>
      </c>
      <c r="AA5844">
        <v>10.987693412678951</v>
      </c>
      <c r="AB5844">
        <v>139.99397997145263</v>
      </c>
      <c r="AC5844">
        <v>37.485300231228301</v>
      </c>
      <c r="AD5844">
        <v>0</v>
      </c>
      <c r="AE5844">
        <v>637.04040070035182</v>
      </c>
    </row>
    <row r="5845" spans="1:31" x14ac:dyDescent="0.25">
      <c r="A5845">
        <v>2380686</v>
      </c>
      <c r="B5845">
        <v>1</v>
      </c>
      <c r="C5845" t="s">
        <v>80</v>
      </c>
      <c r="D5845" t="s">
        <v>97</v>
      </c>
      <c r="E5845" t="s">
        <v>1368</v>
      </c>
      <c r="F5845" t="s">
        <v>13676</v>
      </c>
      <c r="G5845" t="s">
        <v>867</v>
      </c>
      <c r="H5845" t="s">
        <v>293</v>
      </c>
      <c r="I5845" t="s">
        <v>136</v>
      </c>
      <c r="J5845" t="s">
        <v>137</v>
      </c>
      <c r="K5845" t="s">
        <v>138</v>
      </c>
      <c r="L5845" t="s">
        <v>16950</v>
      </c>
      <c r="M5845" t="s">
        <v>16951</v>
      </c>
      <c r="N5845">
        <v>0.28805555500000002</v>
      </c>
      <c r="O5845">
        <v>3</v>
      </c>
      <c r="P5845">
        <v>368</v>
      </c>
      <c r="Q5845">
        <v>5</v>
      </c>
      <c r="R5845">
        <v>67</v>
      </c>
      <c r="S5845">
        <v>10</v>
      </c>
      <c r="T5845">
        <v>45</v>
      </c>
      <c r="U5845">
        <v>1</v>
      </c>
      <c r="V5845">
        <v>0</v>
      </c>
      <c r="W5845">
        <v>66.403523464187927</v>
      </c>
      <c r="X5845">
        <v>45.870725129443208</v>
      </c>
      <c r="Y5845">
        <v>58.238030881873129</v>
      </c>
      <c r="Z5845">
        <v>7.906339625872298</v>
      </c>
      <c r="AA5845">
        <v>26.571726951875284</v>
      </c>
      <c r="AB5845">
        <v>24.60459074602058</v>
      </c>
      <c r="AC5845">
        <v>21.060208590428907</v>
      </c>
      <c r="AD5845">
        <v>0</v>
      </c>
      <c r="AE5845">
        <v>250.65514538970137</v>
      </c>
    </row>
    <row r="5846" spans="1:31" x14ac:dyDescent="0.25">
      <c r="A5846">
        <v>2380690</v>
      </c>
      <c r="B5846">
        <v>1</v>
      </c>
      <c r="C5846" t="s">
        <v>80</v>
      </c>
      <c r="D5846" t="s">
        <v>104</v>
      </c>
      <c r="E5846" t="s">
        <v>1368</v>
      </c>
      <c r="F5846" t="s">
        <v>16952</v>
      </c>
      <c r="G5846" t="s">
        <v>298</v>
      </c>
      <c r="H5846" t="s">
        <v>293</v>
      </c>
      <c r="I5846" t="s">
        <v>136</v>
      </c>
      <c r="J5846" t="s">
        <v>137</v>
      </c>
      <c r="K5846" t="s">
        <v>138</v>
      </c>
      <c r="L5846" t="s">
        <v>16953</v>
      </c>
      <c r="M5846" t="s">
        <v>16954</v>
      </c>
      <c r="N5846">
        <v>0.95444444399999995</v>
      </c>
      <c r="O5846">
        <v>0</v>
      </c>
      <c r="P5846">
        <v>260</v>
      </c>
      <c r="Q5846">
        <v>3</v>
      </c>
      <c r="R5846">
        <v>13</v>
      </c>
      <c r="S5846">
        <v>1</v>
      </c>
      <c r="T5846">
        <v>27</v>
      </c>
      <c r="U5846">
        <v>1</v>
      </c>
      <c r="V5846">
        <v>0</v>
      </c>
      <c r="W5846">
        <v>0</v>
      </c>
      <c r="X5846">
        <v>58.117772545948029</v>
      </c>
      <c r="Y5846">
        <v>63.834762197041499</v>
      </c>
      <c r="Z5846">
        <v>3.6034941323044323</v>
      </c>
      <c r="AA5846">
        <v>18.894115769069337</v>
      </c>
      <c r="AB5846">
        <v>16.462498654004001</v>
      </c>
      <c r="AC5846">
        <v>44.291201278707526</v>
      </c>
      <c r="AD5846">
        <v>0</v>
      </c>
      <c r="AE5846">
        <v>205.20384457707482</v>
      </c>
    </row>
    <row r="5847" spans="1:31" x14ac:dyDescent="0.25">
      <c r="A5847">
        <v>2380728</v>
      </c>
      <c r="B5847">
        <v>1</v>
      </c>
      <c r="C5847" t="s">
        <v>80</v>
      </c>
      <c r="D5847" t="s">
        <v>96</v>
      </c>
      <c r="E5847" t="s">
        <v>290</v>
      </c>
      <c r="F5847" t="s">
        <v>15457</v>
      </c>
      <c r="G5847" t="s">
        <v>298</v>
      </c>
      <c r="H5847" t="s">
        <v>293</v>
      </c>
      <c r="I5847" t="s">
        <v>136</v>
      </c>
      <c r="J5847" t="s">
        <v>137</v>
      </c>
      <c r="K5847" t="s">
        <v>138</v>
      </c>
      <c r="L5847" t="s">
        <v>16955</v>
      </c>
      <c r="M5847" t="s">
        <v>16956</v>
      </c>
      <c r="N5847">
        <v>0.85388888799999996</v>
      </c>
      <c r="O5847">
        <v>6</v>
      </c>
      <c r="P5847">
        <v>54</v>
      </c>
      <c r="Q5847">
        <v>0</v>
      </c>
      <c r="R5847">
        <v>0</v>
      </c>
      <c r="S5847">
        <v>12</v>
      </c>
      <c r="T5847">
        <v>1</v>
      </c>
      <c r="U5847">
        <v>0</v>
      </c>
      <c r="V5847">
        <v>0</v>
      </c>
      <c r="W5847">
        <v>89.960470901164769</v>
      </c>
      <c r="X5847">
        <v>9.541871777444598</v>
      </c>
      <c r="Y5847">
        <v>0</v>
      </c>
      <c r="Z5847">
        <v>0</v>
      </c>
      <c r="AA5847">
        <v>75.006952906942644</v>
      </c>
      <c r="AB5847">
        <v>3.8464141898675003E-2</v>
      </c>
      <c r="AC5847">
        <v>0</v>
      </c>
      <c r="AD5847">
        <v>0</v>
      </c>
      <c r="AE5847">
        <v>174.54775972745071</v>
      </c>
    </row>
    <row r="5848" spans="1:31" x14ac:dyDescent="0.25">
      <c r="A5848">
        <v>2380732</v>
      </c>
      <c r="B5848">
        <v>1</v>
      </c>
      <c r="C5848" t="s">
        <v>80</v>
      </c>
      <c r="D5848" t="s">
        <v>96</v>
      </c>
      <c r="E5848" t="s">
        <v>290</v>
      </c>
      <c r="F5848" t="s">
        <v>16957</v>
      </c>
      <c r="G5848" t="s">
        <v>298</v>
      </c>
      <c r="H5848" t="s">
        <v>293</v>
      </c>
      <c r="I5848" t="s">
        <v>136</v>
      </c>
      <c r="J5848" t="s">
        <v>137</v>
      </c>
      <c r="K5848" t="s">
        <v>138</v>
      </c>
      <c r="L5848" t="s">
        <v>16958</v>
      </c>
      <c r="M5848" t="s">
        <v>16959</v>
      </c>
      <c r="N5848">
        <v>0.458055555</v>
      </c>
      <c r="O5848">
        <v>6</v>
      </c>
      <c r="P5848">
        <v>5051</v>
      </c>
      <c r="Q5848">
        <v>16</v>
      </c>
      <c r="R5848">
        <v>75</v>
      </c>
      <c r="S5848">
        <v>16</v>
      </c>
      <c r="T5848">
        <v>452</v>
      </c>
      <c r="U5848">
        <v>0</v>
      </c>
      <c r="V5848">
        <v>1</v>
      </c>
      <c r="W5848">
        <v>11.9330816172161</v>
      </c>
      <c r="X5848">
        <v>729.10340661136843</v>
      </c>
      <c r="Y5848">
        <v>13.186671671979292</v>
      </c>
      <c r="Z5848">
        <v>27.082717419567743</v>
      </c>
      <c r="AA5848">
        <v>167.38730158911886</v>
      </c>
      <c r="AB5848">
        <v>246.80961617391776</v>
      </c>
      <c r="AC5848">
        <v>0</v>
      </c>
      <c r="AD5848">
        <v>0.39860357808923336</v>
      </c>
      <c r="AE5848">
        <v>1195.9013986612574</v>
      </c>
    </row>
    <row r="5849" spans="1:31" x14ac:dyDescent="0.25">
      <c r="A5849">
        <v>2380742</v>
      </c>
      <c r="B5849">
        <v>1</v>
      </c>
      <c r="C5849" t="s">
        <v>80</v>
      </c>
      <c r="D5849" t="s">
        <v>96</v>
      </c>
      <c r="E5849" t="s">
        <v>1368</v>
      </c>
      <c r="F5849" t="s">
        <v>3901</v>
      </c>
      <c r="G5849" t="s">
        <v>5592</v>
      </c>
      <c r="H5849" t="s">
        <v>293</v>
      </c>
      <c r="I5849" t="s">
        <v>136</v>
      </c>
      <c r="J5849" t="s">
        <v>137</v>
      </c>
      <c r="K5849" t="s">
        <v>138</v>
      </c>
      <c r="L5849" t="s">
        <v>16960</v>
      </c>
      <c r="M5849" t="s">
        <v>16961</v>
      </c>
      <c r="N5849">
        <v>6.4555555550000001</v>
      </c>
      <c r="O5849">
        <v>0</v>
      </c>
      <c r="P5849">
        <v>468</v>
      </c>
      <c r="Q5849">
        <v>4</v>
      </c>
      <c r="R5849">
        <v>0</v>
      </c>
      <c r="S5849">
        <v>3</v>
      </c>
      <c r="T5849">
        <v>12</v>
      </c>
      <c r="U5849">
        <v>0</v>
      </c>
      <c r="V5849">
        <v>0</v>
      </c>
      <c r="W5849">
        <v>0</v>
      </c>
      <c r="X5849">
        <v>800.83169369044526</v>
      </c>
      <c r="Y5849">
        <v>3078.065858525862</v>
      </c>
      <c r="Z5849">
        <v>0</v>
      </c>
      <c r="AA5849">
        <v>22.774545166873494</v>
      </c>
      <c r="AB5849">
        <v>122.17344416576198</v>
      </c>
      <c r="AC5849">
        <v>0</v>
      </c>
      <c r="AD5849">
        <v>0</v>
      </c>
      <c r="AE5849">
        <v>4023.8455415489425</v>
      </c>
    </row>
    <row r="5850" spans="1:31" x14ac:dyDescent="0.25">
      <c r="A5850">
        <v>2380778</v>
      </c>
      <c r="B5850">
        <v>1</v>
      </c>
      <c r="C5850" t="s">
        <v>80</v>
      </c>
      <c r="D5850" t="s">
        <v>98</v>
      </c>
      <c r="E5850" t="s">
        <v>290</v>
      </c>
      <c r="F5850" t="s">
        <v>16962</v>
      </c>
      <c r="G5850" t="s">
        <v>298</v>
      </c>
      <c r="H5850" t="s">
        <v>293</v>
      </c>
      <c r="I5850" t="s">
        <v>136</v>
      </c>
      <c r="J5850" t="s">
        <v>137</v>
      </c>
      <c r="K5850" t="s">
        <v>138</v>
      </c>
      <c r="L5850" t="s">
        <v>16963</v>
      </c>
      <c r="M5850" t="s">
        <v>16964</v>
      </c>
      <c r="N5850">
        <v>0.24805555500000001</v>
      </c>
      <c r="O5850">
        <v>0</v>
      </c>
      <c r="P5850">
        <v>5</v>
      </c>
      <c r="Q5850">
        <v>0</v>
      </c>
      <c r="R5850">
        <v>21</v>
      </c>
      <c r="S5850">
        <v>0</v>
      </c>
      <c r="T5850">
        <v>12</v>
      </c>
      <c r="U5850">
        <v>0</v>
      </c>
      <c r="V5850">
        <v>0</v>
      </c>
      <c r="W5850">
        <v>0</v>
      </c>
      <c r="X5850">
        <v>0.4663153684487833</v>
      </c>
      <c r="Y5850">
        <v>0</v>
      </c>
      <c r="Z5850">
        <v>9.3941858833511507</v>
      </c>
      <c r="AA5850">
        <v>0</v>
      </c>
      <c r="AB5850">
        <v>2.1702690644645997</v>
      </c>
      <c r="AC5850">
        <v>0</v>
      </c>
      <c r="AD5850">
        <v>0</v>
      </c>
      <c r="AE5850">
        <v>12.030770316264535</v>
      </c>
    </row>
    <row r="5851" spans="1:31" x14ac:dyDescent="0.25">
      <c r="A5851">
        <v>2380809</v>
      </c>
      <c r="B5851">
        <v>1</v>
      </c>
      <c r="C5851" t="s">
        <v>80</v>
      </c>
      <c r="D5851" t="s">
        <v>97</v>
      </c>
      <c r="E5851" t="s">
        <v>290</v>
      </c>
      <c r="F5851" t="s">
        <v>3515</v>
      </c>
      <c r="G5851" t="s">
        <v>1495</v>
      </c>
      <c r="H5851" t="s">
        <v>293</v>
      </c>
      <c r="I5851" t="s">
        <v>136</v>
      </c>
      <c r="J5851" t="s">
        <v>137</v>
      </c>
      <c r="K5851" t="s">
        <v>138</v>
      </c>
      <c r="L5851" t="s">
        <v>16965</v>
      </c>
      <c r="M5851" t="s">
        <v>16966</v>
      </c>
      <c r="N5851">
        <v>2.4597222219999999</v>
      </c>
      <c r="O5851">
        <v>21</v>
      </c>
      <c r="P5851">
        <v>110</v>
      </c>
      <c r="Q5851">
        <v>4</v>
      </c>
      <c r="R5851">
        <v>34</v>
      </c>
      <c r="S5851">
        <v>4</v>
      </c>
      <c r="T5851">
        <v>18</v>
      </c>
      <c r="U5851">
        <v>0</v>
      </c>
      <c r="V5851">
        <v>0</v>
      </c>
      <c r="W5851">
        <v>146.43078756435477</v>
      </c>
      <c r="X5851">
        <v>400.35783724285886</v>
      </c>
      <c r="Y5851">
        <v>9.1135219070333733</v>
      </c>
      <c r="Z5851">
        <v>54.766614199217393</v>
      </c>
      <c r="AA5851">
        <v>33.759560717074791</v>
      </c>
      <c r="AB5851">
        <v>44.375794603909164</v>
      </c>
      <c r="AC5851">
        <v>0</v>
      </c>
      <c r="AD5851">
        <v>0</v>
      </c>
      <c r="AE5851">
        <v>688.80411623444843</v>
      </c>
    </row>
    <row r="5852" spans="1:31" x14ac:dyDescent="0.25">
      <c r="A5852">
        <v>2386547</v>
      </c>
      <c r="B5852">
        <v>1</v>
      </c>
      <c r="C5852" t="s">
        <v>81</v>
      </c>
      <c r="D5852" t="s">
        <v>121</v>
      </c>
      <c r="E5852" t="s">
        <v>1397</v>
      </c>
      <c r="F5852" t="s">
        <v>16967</v>
      </c>
      <c r="G5852" t="s">
        <v>1495</v>
      </c>
      <c r="H5852" t="s">
        <v>293</v>
      </c>
      <c r="I5852" t="s">
        <v>136</v>
      </c>
      <c r="J5852" t="s">
        <v>137</v>
      </c>
      <c r="K5852" t="s">
        <v>138</v>
      </c>
      <c r="L5852" t="s">
        <v>16968</v>
      </c>
      <c r="M5852" t="s">
        <v>16969</v>
      </c>
      <c r="N5852">
        <v>5.7427777769999997</v>
      </c>
      <c r="O5852">
        <v>0</v>
      </c>
      <c r="P5852">
        <v>48</v>
      </c>
      <c r="Q5852">
        <v>0</v>
      </c>
      <c r="R5852">
        <v>0</v>
      </c>
      <c r="S5852">
        <v>0</v>
      </c>
      <c r="T5852">
        <v>2</v>
      </c>
      <c r="U5852">
        <v>0</v>
      </c>
      <c r="V5852">
        <v>0</v>
      </c>
      <c r="W5852">
        <v>0</v>
      </c>
      <c r="X5852">
        <v>31.638100405773397</v>
      </c>
      <c r="Y5852">
        <v>0</v>
      </c>
      <c r="Z5852">
        <v>0</v>
      </c>
      <c r="AA5852">
        <v>0</v>
      </c>
      <c r="AB5852">
        <v>13.113578632814026</v>
      </c>
      <c r="AC5852">
        <v>0</v>
      </c>
      <c r="AD5852">
        <v>0</v>
      </c>
      <c r="AE5852">
        <v>44.751679038587426</v>
      </c>
    </row>
    <row r="5853" spans="1:31" x14ac:dyDescent="0.25">
      <c r="A5853">
        <v>2386548</v>
      </c>
      <c r="B5853">
        <v>1</v>
      </c>
      <c r="C5853" t="s">
        <v>81</v>
      </c>
      <c r="D5853" t="s">
        <v>123</v>
      </c>
      <c r="E5853" t="s">
        <v>1397</v>
      </c>
      <c r="F5853" t="s">
        <v>15865</v>
      </c>
      <c r="G5853" t="s">
        <v>298</v>
      </c>
      <c r="H5853" t="s">
        <v>293</v>
      </c>
      <c r="I5853" t="s">
        <v>136</v>
      </c>
      <c r="J5853" t="s">
        <v>137</v>
      </c>
      <c r="K5853" t="s">
        <v>138</v>
      </c>
      <c r="L5853" t="s">
        <v>16970</v>
      </c>
      <c r="M5853" t="s">
        <v>16971</v>
      </c>
      <c r="N5853">
        <v>2.238888888</v>
      </c>
      <c r="O5853">
        <v>2</v>
      </c>
      <c r="P5853">
        <v>0</v>
      </c>
      <c r="Q5853">
        <v>99</v>
      </c>
      <c r="R5853">
        <v>0</v>
      </c>
      <c r="S5853">
        <v>7</v>
      </c>
      <c r="T5853">
        <v>0</v>
      </c>
      <c r="U5853">
        <v>0</v>
      </c>
      <c r="V5853">
        <v>0</v>
      </c>
      <c r="W5853">
        <v>0.5350640417061</v>
      </c>
      <c r="X5853">
        <v>0</v>
      </c>
      <c r="Y5853">
        <v>365.13450470310784</v>
      </c>
      <c r="Z5853">
        <v>0</v>
      </c>
      <c r="AA5853">
        <v>23.942736348277133</v>
      </c>
      <c r="AB5853">
        <v>0</v>
      </c>
      <c r="AC5853">
        <v>0</v>
      </c>
      <c r="AD5853">
        <v>0</v>
      </c>
      <c r="AE5853">
        <v>389.61230509309109</v>
      </c>
    </row>
    <row r="5854" spans="1:31" x14ac:dyDescent="0.25">
      <c r="A5854">
        <v>2386604</v>
      </c>
      <c r="B5854">
        <v>1</v>
      </c>
      <c r="C5854" t="s">
        <v>81</v>
      </c>
      <c r="D5854" t="s">
        <v>122</v>
      </c>
      <c r="E5854" t="s">
        <v>1397</v>
      </c>
      <c r="F5854" t="s">
        <v>16972</v>
      </c>
      <c r="G5854" t="s">
        <v>298</v>
      </c>
      <c r="H5854" t="s">
        <v>293</v>
      </c>
      <c r="I5854" t="s">
        <v>136</v>
      </c>
      <c r="J5854" t="s">
        <v>137</v>
      </c>
      <c r="K5854" t="s">
        <v>138</v>
      </c>
      <c r="L5854" t="s">
        <v>16973</v>
      </c>
      <c r="M5854" t="s">
        <v>16974</v>
      </c>
      <c r="N5854">
        <v>0.54138888799999996</v>
      </c>
      <c r="O5854">
        <v>0</v>
      </c>
      <c r="P5854">
        <v>5357</v>
      </c>
      <c r="Q5854">
        <v>0</v>
      </c>
      <c r="R5854">
        <v>0</v>
      </c>
      <c r="S5854">
        <v>3</v>
      </c>
      <c r="T5854">
        <v>345</v>
      </c>
      <c r="U5854">
        <v>0</v>
      </c>
      <c r="V5854">
        <v>0</v>
      </c>
      <c r="W5854">
        <v>0</v>
      </c>
      <c r="X5854">
        <v>520.88010421786953</v>
      </c>
      <c r="Y5854">
        <v>0</v>
      </c>
      <c r="Z5854">
        <v>0</v>
      </c>
      <c r="AA5854">
        <v>121.46362078530058</v>
      </c>
      <c r="AB5854">
        <v>202.3197549365668</v>
      </c>
      <c r="AC5854">
        <v>0</v>
      </c>
      <c r="AD5854">
        <v>0</v>
      </c>
      <c r="AE5854">
        <v>844.66347993973693</v>
      </c>
    </row>
    <row r="5855" spans="1:31" x14ac:dyDescent="0.25">
      <c r="A5855">
        <v>2386621</v>
      </c>
      <c r="B5855">
        <v>1</v>
      </c>
      <c r="C5855" t="s">
        <v>81</v>
      </c>
      <c r="D5855" t="s">
        <v>123</v>
      </c>
      <c r="E5855" t="s">
        <v>1368</v>
      </c>
      <c r="F5855" t="s">
        <v>6177</v>
      </c>
      <c r="G5855" t="s">
        <v>298</v>
      </c>
      <c r="H5855" t="s">
        <v>293</v>
      </c>
      <c r="I5855" t="s">
        <v>136</v>
      </c>
      <c r="J5855" t="s">
        <v>137</v>
      </c>
      <c r="K5855" t="s">
        <v>138</v>
      </c>
      <c r="L5855" t="s">
        <v>16975</v>
      </c>
      <c r="M5855" t="s">
        <v>16976</v>
      </c>
      <c r="N5855">
        <v>0.80277777699999997</v>
      </c>
      <c r="O5855">
        <v>4</v>
      </c>
      <c r="P5855">
        <v>455</v>
      </c>
      <c r="Q5855">
        <v>133</v>
      </c>
      <c r="R5855">
        <v>144</v>
      </c>
      <c r="S5855">
        <v>13</v>
      </c>
      <c r="T5855">
        <v>41</v>
      </c>
      <c r="U5855">
        <v>4</v>
      </c>
      <c r="V5855">
        <v>0</v>
      </c>
      <c r="W5855">
        <v>33.753906801507085</v>
      </c>
      <c r="X5855">
        <v>104.41716702601789</v>
      </c>
      <c r="Y5855">
        <v>454.90111280803342</v>
      </c>
      <c r="Z5855">
        <v>420.47841180200015</v>
      </c>
      <c r="AA5855">
        <v>80.022324824800393</v>
      </c>
      <c r="AB5855">
        <v>45.280534758158971</v>
      </c>
      <c r="AC5855">
        <v>151.82287046407853</v>
      </c>
      <c r="AD5855">
        <v>0</v>
      </c>
      <c r="AE5855">
        <v>1290.6763284845963</v>
      </c>
    </row>
    <row r="5856" spans="1:31" x14ac:dyDescent="0.25">
      <c r="A5856">
        <v>2386624</v>
      </c>
      <c r="B5856">
        <v>1</v>
      </c>
      <c r="C5856" t="s">
        <v>81</v>
      </c>
      <c r="D5856" t="s">
        <v>126</v>
      </c>
      <c r="E5856" t="s">
        <v>1397</v>
      </c>
      <c r="F5856" t="s">
        <v>16977</v>
      </c>
      <c r="G5856" t="s">
        <v>298</v>
      </c>
      <c r="H5856" t="s">
        <v>293</v>
      </c>
      <c r="I5856" t="s">
        <v>136</v>
      </c>
      <c r="J5856" t="s">
        <v>137</v>
      </c>
      <c r="K5856" t="s">
        <v>138</v>
      </c>
      <c r="L5856" t="s">
        <v>16978</v>
      </c>
      <c r="M5856" t="s">
        <v>16979</v>
      </c>
      <c r="N5856">
        <v>0.94555555499999999</v>
      </c>
      <c r="O5856">
        <v>0</v>
      </c>
      <c r="P5856">
        <v>591</v>
      </c>
      <c r="Q5856">
        <v>3</v>
      </c>
      <c r="R5856">
        <v>103</v>
      </c>
      <c r="S5856">
        <v>1</v>
      </c>
      <c r="T5856">
        <v>53</v>
      </c>
      <c r="U5856">
        <v>0</v>
      </c>
      <c r="V5856">
        <v>0</v>
      </c>
      <c r="W5856">
        <v>0</v>
      </c>
      <c r="X5856">
        <v>73.848477499512668</v>
      </c>
      <c r="Y5856">
        <v>30.956244918934935</v>
      </c>
      <c r="Z5856">
        <v>98.383128224281435</v>
      </c>
      <c r="AA5856">
        <v>1.8518596763897999</v>
      </c>
      <c r="AB5856">
        <v>81.024917723623915</v>
      </c>
      <c r="AC5856">
        <v>0</v>
      </c>
      <c r="AD5856">
        <v>0</v>
      </c>
      <c r="AE5856">
        <v>286.06462804274275</v>
      </c>
    </row>
    <row r="5857" spans="1:31" x14ac:dyDescent="0.25">
      <c r="A5857">
        <v>2386629</v>
      </c>
      <c r="B5857">
        <v>1</v>
      </c>
      <c r="C5857" t="s">
        <v>81</v>
      </c>
      <c r="D5857" t="s">
        <v>118</v>
      </c>
      <c r="E5857" t="s">
        <v>1397</v>
      </c>
      <c r="F5857" t="s">
        <v>16980</v>
      </c>
      <c r="G5857" t="s">
        <v>298</v>
      </c>
      <c r="H5857" t="s">
        <v>293</v>
      </c>
      <c r="I5857" t="s">
        <v>136</v>
      </c>
      <c r="J5857" t="s">
        <v>137</v>
      </c>
      <c r="K5857" t="s">
        <v>138</v>
      </c>
      <c r="L5857" t="s">
        <v>16981</v>
      </c>
      <c r="M5857" t="s">
        <v>16982</v>
      </c>
      <c r="N5857">
        <v>1.260277777</v>
      </c>
      <c r="O5857">
        <v>0</v>
      </c>
      <c r="P5857">
        <v>134</v>
      </c>
      <c r="Q5857">
        <v>0</v>
      </c>
      <c r="R5857">
        <v>6</v>
      </c>
      <c r="S5857">
        <v>0</v>
      </c>
      <c r="T5857">
        <v>3</v>
      </c>
      <c r="U5857">
        <v>0</v>
      </c>
      <c r="V5857">
        <v>0</v>
      </c>
      <c r="W5857">
        <v>0</v>
      </c>
      <c r="X5857">
        <v>26.563656867501674</v>
      </c>
      <c r="Y5857">
        <v>0</v>
      </c>
      <c r="Z5857">
        <v>7.240588224621666</v>
      </c>
      <c r="AA5857">
        <v>0</v>
      </c>
      <c r="AB5857">
        <v>8.5149954815500004E-3</v>
      </c>
      <c r="AC5857">
        <v>0</v>
      </c>
      <c r="AD5857">
        <v>0</v>
      </c>
      <c r="AE5857">
        <v>33.812760087604886</v>
      </c>
    </row>
    <row r="5858" spans="1:31" x14ac:dyDescent="0.25">
      <c r="A5858">
        <v>2386690</v>
      </c>
      <c r="B5858">
        <v>1</v>
      </c>
      <c r="C5858" t="s">
        <v>81</v>
      </c>
      <c r="D5858" t="s">
        <v>128</v>
      </c>
      <c r="E5858" t="s">
        <v>290</v>
      </c>
      <c r="F5858" t="s">
        <v>5826</v>
      </c>
      <c r="G5858" t="s">
        <v>298</v>
      </c>
      <c r="H5858" t="s">
        <v>293</v>
      </c>
      <c r="I5858" t="s">
        <v>136</v>
      </c>
      <c r="J5858" t="s">
        <v>137</v>
      </c>
      <c r="K5858" t="s">
        <v>138</v>
      </c>
      <c r="L5858" t="s">
        <v>16983</v>
      </c>
      <c r="M5858" t="s">
        <v>16984</v>
      </c>
      <c r="N5858">
        <v>0.587777777</v>
      </c>
      <c r="O5858">
        <v>0</v>
      </c>
      <c r="P5858">
        <v>965</v>
      </c>
      <c r="Q5858">
        <v>1</v>
      </c>
      <c r="R5858">
        <v>9</v>
      </c>
      <c r="S5858">
        <v>16</v>
      </c>
      <c r="T5858">
        <v>125</v>
      </c>
      <c r="U5858">
        <v>0</v>
      </c>
      <c r="V5858">
        <v>0</v>
      </c>
      <c r="W5858">
        <v>0</v>
      </c>
      <c r="X5858">
        <v>84.849123153424927</v>
      </c>
      <c r="Y5858">
        <v>6.199693803775201</v>
      </c>
      <c r="Z5858">
        <v>11.294334938736387</v>
      </c>
      <c r="AA5858">
        <v>77.272851373587372</v>
      </c>
      <c r="AB5858">
        <v>32.561944018782036</v>
      </c>
      <c r="AC5858">
        <v>0</v>
      </c>
      <c r="AD5858">
        <v>0</v>
      </c>
      <c r="AE5858">
        <v>212.17794728830594</v>
      </c>
    </row>
    <row r="5859" spans="1:31" x14ac:dyDescent="0.25">
      <c r="A5859">
        <v>2386709</v>
      </c>
      <c r="B5859">
        <v>1</v>
      </c>
      <c r="C5859" t="s">
        <v>81</v>
      </c>
      <c r="D5859" t="s">
        <v>113</v>
      </c>
      <c r="E5859" t="s">
        <v>1368</v>
      </c>
      <c r="F5859" t="s">
        <v>16985</v>
      </c>
      <c r="G5859" t="s">
        <v>298</v>
      </c>
      <c r="H5859" t="s">
        <v>293</v>
      </c>
      <c r="I5859" t="s">
        <v>136</v>
      </c>
      <c r="J5859" t="s">
        <v>137</v>
      </c>
      <c r="K5859" t="s">
        <v>138</v>
      </c>
      <c r="L5859" t="s">
        <v>16986</v>
      </c>
      <c r="M5859" t="s">
        <v>16987</v>
      </c>
      <c r="N5859">
        <v>0.54833333299999998</v>
      </c>
      <c r="O5859">
        <v>2</v>
      </c>
      <c r="P5859">
        <v>94</v>
      </c>
      <c r="Q5859">
        <v>7</v>
      </c>
      <c r="R5859">
        <v>3</v>
      </c>
      <c r="S5859">
        <v>5</v>
      </c>
      <c r="T5859">
        <v>12</v>
      </c>
      <c r="U5859">
        <v>3</v>
      </c>
      <c r="V5859">
        <v>0</v>
      </c>
      <c r="W5859">
        <v>0.36846790708350008</v>
      </c>
      <c r="X5859">
        <v>16.509224065373029</v>
      </c>
      <c r="Y5859">
        <v>9.0642302034891511</v>
      </c>
      <c r="Z5859">
        <v>0.27000917417600001</v>
      </c>
      <c r="AA5859">
        <v>167.33709184242119</v>
      </c>
      <c r="AB5859">
        <v>10.411733702600928</v>
      </c>
      <c r="AC5859">
        <v>490.09509321539201</v>
      </c>
      <c r="AD5859">
        <v>0</v>
      </c>
      <c r="AE5859">
        <v>694.05585011053586</v>
      </c>
    </row>
    <row r="5860" spans="1:31" x14ac:dyDescent="0.25">
      <c r="A5860">
        <v>2386730</v>
      </c>
      <c r="B5860">
        <v>1</v>
      </c>
      <c r="C5860" t="s">
        <v>81</v>
      </c>
      <c r="D5860" t="s">
        <v>128</v>
      </c>
      <c r="E5860" t="s">
        <v>1368</v>
      </c>
      <c r="F5860" t="s">
        <v>16988</v>
      </c>
      <c r="G5860" t="s">
        <v>298</v>
      </c>
      <c r="H5860" t="s">
        <v>293</v>
      </c>
      <c r="I5860" t="s">
        <v>136</v>
      </c>
      <c r="J5860" t="s">
        <v>137</v>
      </c>
      <c r="K5860" t="s">
        <v>138</v>
      </c>
      <c r="L5860" t="s">
        <v>16989</v>
      </c>
      <c r="M5860" t="s">
        <v>16990</v>
      </c>
      <c r="N5860">
        <v>1.3161111109999999</v>
      </c>
      <c r="O5860">
        <v>3</v>
      </c>
      <c r="P5860">
        <v>546</v>
      </c>
      <c r="Q5860">
        <v>98</v>
      </c>
      <c r="R5860">
        <v>28</v>
      </c>
      <c r="S5860">
        <v>10</v>
      </c>
      <c r="T5860">
        <v>72</v>
      </c>
      <c r="U5860">
        <v>0</v>
      </c>
      <c r="V5860">
        <v>0</v>
      </c>
      <c r="W5860">
        <v>1.2630680230310998</v>
      </c>
      <c r="X5860">
        <v>132.87079830526451</v>
      </c>
      <c r="Y5860">
        <v>99.567203687915594</v>
      </c>
      <c r="Z5860">
        <v>27.605431713845263</v>
      </c>
      <c r="AA5860">
        <v>19.484161677491198</v>
      </c>
      <c r="AB5860">
        <v>57.380781207839142</v>
      </c>
      <c r="AC5860">
        <v>0</v>
      </c>
      <c r="AD5860">
        <v>0</v>
      </c>
      <c r="AE5860">
        <v>338.17144461538686</v>
      </c>
    </row>
    <row r="5861" spans="1:31" x14ac:dyDescent="0.25">
      <c r="A5861">
        <v>2386734</v>
      </c>
      <c r="B5861">
        <v>1</v>
      </c>
      <c r="C5861" t="s">
        <v>81</v>
      </c>
      <c r="D5861" t="s">
        <v>127</v>
      </c>
      <c r="E5861" t="s">
        <v>1368</v>
      </c>
      <c r="F5861" t="s">
        <v>16991</v>
      </c>
      <c r="G5861" t="s">
        <v>298</v>
      </c>
      <c r="H5861" t="s">
        <v>293</v>
      </c>
      <c r="I5861" t="s">
        <v>136</v>
      </c>
      <c r="J5861" t="s">
        <v>137</v>
      </c>
      <c r="K5861" t="s">
        <v>138</v>
      </c>
      <c r="L5861" t="s">
        <v>16992</v>
      </c>
      <c r="M5861" t="s">
        <v>16993</v>
      </c>
      <c r="N5861">
        <v>1.848333333</v>
      </c>
      <c r="O5861">
        <v>0</v>
      </c>
      <c r="P5861">
        <v>128</v>
      </c>
      <c r="Q5861">
        <v>35</v>
      </c>
      <c r="R5861">
        <v>43</v>
      </c>
      <c r="S5861">
        <v>0</v>
      </c>
      <c r="T5861">
        <v>23</v>
      </c>
      <c r="U5861">
        <v>0</v>
      </c>
      <c r="V5861">
        <v>0</v>
      </c>
      <c r="W5861">
        <v>0</v>
      </c>
      <c r="X5861">
        <v>53.156932019612917</v>
      </c>
      <c r="Y5861">
        <v>43.062908645160071</v>
      </c>
      <c r="Z5861">
        <v>70.802929421206585</v>
      </c>
      <c r="AA5861">
        <v>0</v>
      </c>
      <c r="AB5861">
        <v>36.115207640962161</v>
      </c>
      <c r="AC5861">
        <v>0</v>
      </c>
      <c r="AD5861">
        <v>0</v>
      </c>
      <c r="AE5861">
        <v>203.13797772694173</v>
      </c>
    </row>
    <row r="5862" spans="1:31" x14ac:dyDescent="0.25">
      <c r="A5862">
        <v>2395954</v>
      </c>
      <c r="B5862">
        <v>1</v>
      </c>
      <c r="C5862" t="s">
        <v>80</v>
      </c>
      <c r="D5862" t="s">
        <v>83</v>
      </c>
      <c r="E5862" t="s">
        <v>1490</v>
      </c>
      <c r="F5862" t="s">
        <v>16994</v>
      </c>
      <c r="G5862" t="s">
        <v>298</v>
      </c>
      <c r="H5862" t="s">
        <v>293</v>
      </c>
      <c r="I5862" t="s">
        <v>136</v>
      </c>
      <c r="J5862" t="s">
        <v>137</v>
      </c>
      <c r="K5862" t="s">
        <v>138</v>
      </c>
      <c r="L5862" t="s">
        <v>16995</v>
      </c>
      <c r="M5862" t="s">
        <v>16996</v>
      </c>
      <c r="N5862">
        <v>0.266666666</v>
      </c>
      <c r="O5862">
        <v>0</v>
      </c>
      <c r="P5862">
        <v>133</v>
      </c>
      <c r="Q5862">
        <v>0</v>
      </c>
      <c r="R5862">
        <v>1</v>
      </c>
      <c r="S5862">
        <v>40</v>
      </c>
      <c r="T5862">
        <v>20</v>
      </c>
      <c r="U5862">
        <v>20</v>
      </c>
      <c r="V5862">
        <v>4</v>
      </c>
      <c r="W5862">
        <v>0</v>
      </c>
      <c r="X5862">
        <v>10.365677350848003</v>
      </c>
      <c r="Y5862">
        <v>0</v>
      </c>
      <c r="Z5862">
        <v>0</v>
      </c>
      <c r="AA5862">
        <v>112.68805300408798</v>
      </c>
      <c r="AB5862">
        <v>9.8452092571360001</v>
      </c>
      <c r="AC5862">
        <v>256.41052047735468</v>
      </c>
      <c r="AD5862">
        <v>46.972883167352002</v>
      </c>
      <c r="AE5862">
        <v>436.28234325677869</v>
      </c>
    </row>
    <row r="5863" spans="1:31" x14ac:dyDescent="0.25">
      <c r="A5863">
        <v>2377378</v>
      </c>
      <c r="B5863">
        <v>1</v>
      </c>
      <c r="C5863" t="s">
        <v>80</v>
      </c>
      <c r="D5863" t="s">
        <v>83</v>
      </c>
      <c r="E5863" t="s">
        <v>1490</v>
      </c>
      <c r="F5863" t="s">
        <v>16997</v>
      </c>
      <c r="G5863" t="s">
        <v>298</v>
      </c>
      <c r="H5863" t="s">
        <v>293</v>
      </c>
      <c r="I5863" t="s">
        <v>136</v>
      </c>
      <c r="J5863" t="s">
        <v>137</v>
      </c>
      <c r="K5863" t="s">
        <v>138</v>
      </c>
      <c r="L5863" t="s">
        <v>16998</v>
      </c>
      <c r="M5863" t="s">
        <v>16999</v>
      </c>
      <c r="N5863">
        <v>0.78805555500000002</v>
      </c>
      <c r="O5863">
        <v>0</v>
      </c>
      <c r="P5863">
        <v>661</v>
      </c>
      <c r="Q5863">
        <v>0</v>
      </c>
      <c r="R5863">
        <v>12</v>
      </c>
      <c r="S5863">
        <v>6</v>
      </c>
      <c r="T5863">
        <v>2816</v>
      </c>
      <c r="U5863">
        <v>5</v>
      </c>
      <c r="V5863">
        <v>72</v>
      </c>
      <c r="W5863">
        <v>0</v>
      </c>
      <c r="X5863">
        <v>186.49158096887768</v>
      </c>
      <c r="Y5863">
        <v>0</v>
      </c>
      <c r="Z5863">
        <v>15.541426937680724</v>
      </c>
      <c r="AA5863">
        <v>124.99708300863028</v>
      </c>
      <c r="AB5863">
        <v>2584.9151129631059</v>
      </c>
      <c r="AC5863">
        <v>530.00596518295151</v>
      </c>
      <c r="AD5863">
        <v>1031.8119482103775</v>
      </c>
      <c r="AE5863">
        <v>4473.7631172716237</v>
      </c>
    </row>
    <row r="5864" spans="1:31" x14ac:dyDescent="0.25">
      <c r="A5864">
        <v>2377434</v>
      </c>
      <c r="B5864">
        <v>1</v>
      </c>
      <c r="C5864" t="s">
        <v>80</v>
      </c>
      <c r="D5864" t="s">
        <v>88</v>
      </c>
      <c r="E5864" t="s">
        <v>1397</v>
      </c>
      <c r="F5864" t="s">
        <v>17000</v>
      </c>
      <c r="G5864" t="s">
        <v>2053</v>
      </c>
      <c r="H5864" t="s">
        <v>293</v>
      </c>
      <c r="I5864" t="s">
        <v>136</v>
      </c>
      <c r="J5864" t="s">
        <v>137</v>
      </c>
      <c r="K5864" t="s">
        <v>138</v>
      </c>
      <c r="L5864" t="s">
        <v>17001</v>
      </c>
      <c r="M5864" t="s">
        <v>17002</v>
      </c>
      <c r="N5864">
        <v>8.8149999999999995</v>
      </c>
      <c r="O5864">
        <v>0</v>
      </c>
      <c r="P5864">
        <v>0</v>
      </c>
      <c r="Q5864">
        <v>0</v>
      </c>
      <c r="R5864">
        <v>0</v>
      </c>
      <c r="S5864">
        <v>1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13.619582731903501</v>
      </c>
      <c r="AB5864">
        <v>0</v>
      </c>
      <c r="AC5864">
        <v>0</v>
      </c>
      <c r="AD5864">
        <v>0</v>
      </c>
      <c r="AE5864">
        <v>13.619582731903501</v>
      </c>
    </row>
    <row r="5865" spans="1:31" x14ac:dyDescent="0.25">
      <c r="A5865">
        <v>2377453</v>
      </c>
      <c r="B5865">
        <v>1</v>
      </c>
      <c r="C5865" t="s">
        <v>80</v>
      </c>
      <c r="D5865" t="s">
        <v>83</v>
      </c>
      <c r="E5865" t="s">
        <v>1397</v>
      </c>
      <c r="F5865" t="s">
        <v>17003</v>
      </c>
      <c r="G5865" t="s">
        <v>3000</v>
      </c>
      <c r="H5865" t="s">
        <v>293</v>
      </c>
      <c r="I5865" t="s">
        <v>136</v>
      </c>
      <c r="J5865" t="s">
        <v>137</v>
      </c>
      <c r="K5865" t="s">
        <v>138</v>
      </c>
      <c r="L5865" t="s">
        <v>17004</v>
      </c>
      <c r="M5865" t="s">
        <v>17005</v>
      </c>
      <c r="N5865">
        <v>2.590833333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367</v>
      </c>
      <c r="U5865">
        <v>1</v>
      </c>
      <c r="V5865">
        <v>25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1578.6184353137685</v>
      </c>
      <c r="AC5865">
        <v>491.46852771653153</v>
      </c>
      <c r="AD5865">
        <v>1577.9341937251488</v>
      </c>
      <c r="AE5865">
        <v>3648.0211567554488</v>
      </c>
    </row>
    <row r="5866" spans="1:31" x14ac:dyDescent="0.25">
      <c r="A5866">
        <v>2377494</v>
      </c>
      <c r="B5866">
        <v>1</v>
      </c>
      <c r="C5866" t="s">
        <v>80</v>
      </c>
      <c r="D5866" t="s">
        <v>83</v>
      </c>
      <c r="E5866" t="s">
        <v>1397</v>
      </c>
      <c r="F5866" t="s">
        <v>17006</v>
      </c>
      <c r="G5866" t="s">
        <v>3130</v>
      </c>
      <c r="H5866" t="s">
        <v>293</v>
      </c>
      <c r="I5866" t="s">
        <v>136</v>
      </c>
      <c r="J5866" t="s">
        <v>137</v>
      </c>
      <c r="K5866" t="s">
        <v>138</v>
      </c>
      <c r="L5866" t="s">
        <v>17005</v>
      </c>
      <c r="M5866" t="s">
        <v>17007</v>
      </c>
      <c r="N5866">
        <v>0.45250000000000001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39</v>
      </c>
      <c r="U5866">
        <v>1</v>
      </c>
      <c r="V5866">
        <v>22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125.53811102927564</v>
      </c>
      <c r="AC5866">
        <v>68.204446744695744</v>
      </c>
      <c r="AD5866">
        <v>189.59894097648052</v>
      </c>
      <c r="AE5866">
        <v>383.34149875045193</v>
      </c>
    </row>
    <row r="5867" spans="1:31" x14ac:dyDescent="0.25">
      <c r="A5867">
        <v>2379888</v>
      </c>
      <c r="B5867">
        <v>1</v>
      </c>
      <c r="C5867" t="s">
        <v>81</v>
      </c>
      <c r="D5867" t="s">
        <v>123</v>
      </c>
      <c r="E5867" t="s">
        <v>1397</v>
      </c>
      <c r="F5867" t="s">
        <v>17008</v>
      </c>
      <c r="G5867" t="s">
        <v>298</v>
      </c>
      <c r="H5867" t="s">
        <v>293</v>
      </c>
      <c r="I5867" t="s">
        <v>1348</v>
      </c>
      <c r="J5867" t="s">
        <v>137</v>
      </c>
      <c r="K5867" t="s">
        <v>138</v>
      </c>
      <c r="L5867" t="s">
        <v>17009</v>
      </c>
      <c r="M5867" t="s">
        <v>17010</v>
      </c>
      <c r="N5867">
        <v>4.5555554999999998E-2</v>
      </c>
      <c r="O5867">
        <v>2</v>
      </c>
      <c r="P5867">
        <v>408</v>
      </c>
      <c r="Q5867">
        <v>99</v>
      </c>
      <c r="R5867">
        <v>42</v>
      </c>
      <c r="S5867">
        <v>7</v>
      </c>
      <c r="T5867">
        <v>71</v>
      </c>
      <c r="U5867">
        <v>1</v>
      </c>
      <c r="V5867">
        <v>1</v>
      </c>
      <c r="W5867">
        <v>1.10738328153E-2</v>
      </c>
      <c r="X5867">
        <v>3.9866921413802001</v>
      </c>
      <c r="Y5867">
        <v>6.8572438155381334</v>
      </c>
      <c r="Z5867">
        <v>0.77394396797233311</v>
      </c>
      <c r="AA5867">
        <v>0.44336690046596672</v>
      </c>
      <c r="AB5867">
        <v>1.7879994777600006</v>
      </c>
      <c r="AC5867">
        <v>4.9733897434650007</v>
      </c>
      <c r="AD5867">
        <v>0.104698306266</v>
      </c>
      <c r="AE5867">
        <v>18.938408185662933</v>
      </c>
    </row>
    <row r="5868" spans="1:31" x14ac:dyDescent="0.25">
      <c r="A5868">
        <v>2380343</v>
      </c>
      <c r="B5868">
        <v>1</v>
      </c>
      <c r="C5868" t="s">
        <v>81</v>
      </c>
      <c r="D5868" t="s">
        <v>127</v>
      </c>
      <c r="E5868" t="s">
        <v>1397</v>
      </c>
      <c r="F5868" t="s">
        <v>17011</v>
      </c>
      <c r="G5868" t="s">
        <v>1495</v>
      </c>
      <c r="H5868" t="s">
        <v>293</v>
      </c>
      <c r="I5868" t="s">
        <v>136</v>
      </c>
      <c r="J5868" t="s">
        <v>137</v>
      </c>
      <c r="K5868" t="s">
        <v>138</v>
      </c>
      <c r="L5868" t="s">
        <v>17012</v>
      </c>
      <c r="M5868" t="s">
        <v>17013</v>
      </c>
      <c r="N5868">
        <v>2.9597222219999999</v>
      </c>
      <c r="O5868">
        <v>0</v>
      </c>
      <c r="P5868">
        <v>101</v>
      </c>
      <c r="Q5868">
        <v>0</v>
      </c>
      <c r="R5868">
        <v>2</v>
      </c>
      <c r="S5868">
        <v>0</v>
      </c>
      <c r="T5868">
        <v>6</v>
      </c>
      <c r="U5868">
        <v>0</v>
      </c>
      <c r="V5868">
        <v>0</v>
      </c>
      <c r="W5868">
        <v>0</v>
      </c>
      <c r="X5868">
        <v>55.754624315601362</v>
      </c>
      <c r="Y5868">
        <v>0</v>
      </c>
      <c r="Z5868">
        <v>12.903736783178999</v>
      </c>
      <c r="AA5868">
        <v>0</v>
      </c>
      <c r="AB5868">
        <v>2.7849997702781661</v>
      </c>
      <c r="AC5868">
        <v>0</v>
      </c>
      <c r="AD5868">
        <v>0</v>
      </c>
      <c r="AE5868">
        <v>71.443360869058523</v>
      </c>
    </row>
    <row r="5869" spans="1:31" x14ac:dyDescent="0.25">
      <c r="A5869">
        <v>2380358</v>
      </c>
      <c r="B5869">
        <v>1</v>
      </c>
      <c r="C5869" t="s">
        <v>81</v>
      </c>
      <c r="D5869" t="s">
        <v>123</v>
      </c>
      <c r="E5869" t="s">
        <v>1368</v>
      </c>
      <c r="F5869" t="s">
        <v>17014</v>
      </c>
      <c r="G5869" t="s">
        <v>298</v>
      </c>
      <c r="H5869" t="s">
        <v>293</v>
      </c>
      <c r="I5869" t="s">
        <v>136</v>
      </c>
      <c r="J5869" t="s">
        <v>137</v>
      </c>
      <c r="K5869" t="s">
        <v>138</v>
      </c>
      <c r="L5869" t="s">
        <v>17015</v>
      </c>
      <c r="M5869" t="s">
        <v>17016</v>
      </c>
      <c r="N5869">
        <v>2.6269444439999998</v>
      </c>
      <c r="O5869">
        <v>0</v>
      </c>
      <c r="P5869">
        <v>5</v>
      </c>
      <c r="Q5869">
        <v>1</v>
      </c>
      <c r="R5869">
        <v>134</v>
      </c>
      <c r="S5869">
        <v>0</v>
      </c>
      <c r="T5869">
        <v>14</v>
      </c>
      <c r="U5869">
        <v>0</v>
      </c>
      <c r="V5869">
        <v>0</v>
      </c>
      <c r="W5869">
        <v>0</v>
      </c>
      <c r="X5869">
        <v>2.7818169030286835</v>
      </c>
      <c r="Y5869">
        <v>44.350626307734743</v>
      </c>
      <c r="Z5869">
        <v>197.97235113187185</v>
      </c>
      <c r="AA5869">
        <v>0</v>
      </c>
      <c r="AB5869">
        <v>21.256034017117344</v>
      </c>
      <c r="AC5869">
        <v>0</v>
      </c>
      <c r="AD5869">
        <v>0</v>
      </c>
      <c r="AE5869">
        <v>266.36082835975265</v>
      </c>
    </row>
    <row r="5870" spans="1:31" x14ac:dyDescent="0.25">
      <c r="A5870">
        <v>2380385</v>
      </c>
      <c r="B5870">
        <v>1</v>
      </c>
      <c r="C5870" t="s">
        <v>81</v>
      </c>
      <c r="D5870" t="s">
        <v>128</v>
      </c>
      <c r="E5870" t="s">
        <v>1397</v>
      </c>
      <c r="F5870" t="s">
        <v>17017</v>
      </c>
      <c r="G5870" t="s">
        <v>298</v>
      </c>
      <c r="H5870" t="s">
        <v>293</v>
      </c>
      <c r="I5870" t="s">
        <v>1348</v>
      </c>
      <c r="J5870" t="s">
        <v>137</v>
      </c>
      <c r="K5870" t="s">
        <v>138</v>
      </c>
      <c r="L5870" t="s">
        <v>17018</v>
      </c>
      <c r="M5870" t="s">
        <v>17019</v>
      </c>
      <c r="N5870">
        <v>1.8611111E-2</v>
      </c>
      <c r="O5870">
        <v>0</v>
      </c>
      <c r="P5870">
        <v>166</v>
      </c>
      <c r="Q5870">
        <v>3</v>
      </c>
      <c r="R5870">
        <v>5</v>
      </c>
      <c r="S5870">
        <v>3</v>
      </c>
      <c r="T5870">
        <v>21</v>
      </c>
      <c r="U5870">
        <v>0</v>
      </c>
      <c r="V5870">
        <v>0</v>
      </c>
      <c r="W5870">
        <v>0</v>
      </c>
      <c r="X5870">
        <v>0.36131026304495822</v>
      </c>
      <c r="Y5870">
        <v>0.21920456388625001</v>
      </c>
      <c r="Z5870">
        <v>7.6821237469066675E-2</v>
      </c>
      <c r="AA5870">
        <v>6.6370555557833333E-2</v>
      </c>
      <c r="AB5870">
        <v>0.28466763161369996</v>
      </c>
      <c r="AC5870">
        <v>0</v>
      </c>
      <c r="AD5870">
        <v>0</v>
      </c>
      <c r="AE5870">
        <v>1.0083742515718082</v>
      </c>
    </row>
    <row r="5871" spans="1:31" x14ac:dyDescent="0.25">
      <c r="A5871">
        <v>2380395</v>
      </c>
      <c r="B5871">
        <v>1</v>
      </c>
      <c r="C5871" t="s">
        <v>81</v>
      </c>
      <c r="D5871" t="s">
        <v>122</v>
      </c>
      <c r="E5871" t="s">
        <v>1397</v>
      </c>
      <c r="F5871" t="s">
        <v>17020</v>
      </c>
      <c r="G5871" t="s">
        <v>1495</v>
      </c>
      <c r="H5871" t="s">
        <v>293</v>
      </c>
      <c r="I5871" t="s">
        <v>136</v>
      </c>
      <c r="J5871" t="s">
        <v>137</v>
      </c>
      <c r="K5871" t="s">
        <v>138</v>
      </c>
      <c r="L5871" t="s">
        <v>17021</v>
      </c>
      <c r="M5871" t="s">
        <v>17022</v>
      </c>
      <c r="N5871">
        <v>1.929166666</v>
      </c>
      <c r="O5871">
        <v>0</v>
      </c>
      <c r="P5871">
        <v>43</v>
      </c>
      <c r="Q5871">
        <v>0</v>
      </c>
      <c r="R5871">
        <v>3</v>
      </c>
      <c r="S5871">
        <v>0</v>
      </c>
      <c r="T5871">
        <v>6</v>
      </c>
      <c r="U5871">
        <v>0</v>
      </c>
      <c r="V5871">
        <v>0</v>
      </c>
      <c r="W5871">
        <v>0</v>
      </c>
      <c r="X5871">
        <v>17.160089165980253</v>
      </c>
      <c r="Y5871">
        <v>0</v>
      </c>
      <c r="Z5871">
        <v>1.316764538326</v>
      </c>
      <c r="AA5871">
        <v>0</v>
      </c>
      <c r="AB5871">
        <v>9.1899794741556651</v>
      </c>
      <c r="AC5871">
        <v>0</v>
      </c>
      <c r="AD5871">
        <v>0</v>
      </c>
      <c r="AE5871">
        <v>27.666833178461921</v>
      </c>
    </row>
    <row r="5872" spans="1:31" x14ac:dyDescent="0.25">
      <c r="A5872">
        <v>2380424</v>
      </c>
      <c r="B5872">
        <v>1</v>
      </c>
      <c r="C5872" t="s">
        <v>81</v>
      </c>
      <c r="D5872" t="s">
        <v>112</v>
      </c>
      <c r="E5872" t="s">
        <v>290</v>
      </c>
      <c r="F5872" t="s">
        <v>17023</v>
      </c>
      <c r="G5872" t="s">
        <v>298</v>
      </c>
      <c r="H5872" t="s">
        <v>293</v>
      </c>
      <c r="I5872" t="s">
        <v>136</v>
      </c>
      <c r="J5872" t="s">
        <v>137</v>
      </c>
      <c r="K5872" t="s">
        <v>138</v>
      </c>
      <c r="L5872" t="s">
        <v>17024</v>
      </c>
      <c r="M5872" t="s">
        <v>17025</v>
      </c>
      <c r="N5872">
        <v>0.73555555500000003</v>
      </c>
      <c r="O5872">
        <v>0</v>
      </c>
      <c r="P5872">
        <v>438</v>
      </c>
      <c r="Q5872">
        <v>0</v>
      </c>
      <c r="R5872">
        <v>58</v>
      </c>
      <c r="S5872">
        <v>6</v>
      </c>
      <c r="T5872">
        <v>67</v>
      </c>
      <c r="U5872">
        <v>3</v>
      </c>
      <c r="V5872">
        <v>0</v>
      </c>
      <c r="W5872">
        <v>0</v>
      </c>
      <c r="X5872">
        <v>67.993148712186553</v>
      </c>
      <c r="Y5872">
        <v>0</v>
      </c>
      <c r="Z5872">
        <v>65.650201130048387</v>
      </c>
      <c r="AA5872">
        <v>93.820250037533739</v>
      </c>
      <c r="AB5872">
        <v>38.474879671990138</v>
      </c>
      <c r="AC5872">
        <v>39.603514096657868</v>
      </c>
      <c r="AD5872">
        <v>0</v>
      </c>
      <c r="AE5872">
        <v>305.54199364841674</v>
      </c>
    </row>
    <row r="5873" spans="1:31" x14ac:dyDescent="0.25">
      <c r="A5873">
        <v>2380428</v>
      </c>
      <c r="B5873">
        <v>1</v>
      </c>
      <c r="C5873" t="s">
        <v>81</v>
      </c>
      <c r="D5873" t="s">
        <v>115</v>
      </c>
      <c r="E5873" t="s">
        <v>1397</v>
      </c>
      <c r="F5873" t="s">
        <v>6673</v>
      </c>
      <c r="G5873" t="s">
        <v>1495</v>
      </c>
      <c r="H5873" t="s">
        <v>293</v>
      </c>
      <c r="I5873" t="s">
        <v>136</v>
      </c>
      <c r="J5873" t="s">
        <v>137</v>
      </c>
      <c r="K5873" t="s">
        <v>138</v>
      </c>
      <c r="L5873" t="s">
        <v>17026</v>
      </c>
      <c r="M5873" t="s">
        <v>17027</v>
      </c>
      <c r="N5873">
        <v>0.72111111100000003</v>
      </c>
      <c r="O5873">
        <v>0</v>
      </c>
      <c r="P5873">
        <v>8</v>
      </c>
      <c r="Q5873">
        <v>0</v>
      </c>
      <c r="R5873">
        <v>3</v>
      </c>
      <c r="S5873">
        <v>2</v>
      </c>
      <c r="T5873">
        <v>0</v>
      </c>
      <c r="U5873">
        <v>0</v>
      </c>
      <c r="V5873">
        <v>0</v>
      </c>
      <c r="W5873">
        <v>0</v>
      </c>
      <c r="X5873">
        <v>8.7438256582908339E-2</v>
      </c>
      <c r="Y5873">
        <v>0</v>
      </c>
      <c r="Z5873">
        <v>0.31536860969378328</v>
      </c>
      <c r="AA5873">
        <v>1.4318757504608002</v>
      </c>
      <c r="AB5873">
        <v>0</v>
      </c>
      <c r="AC5873">
        <v>0</v>
      </c>
      <c r="AD5873">
        <v>0</v>
      </c>
      <c r="AE5873">
        <v>1.8346826167374917</v>
      </c>
    </row>
    <row r="5874" spans="1:31" x14ac:dyDescent="0.25">
      <c r="A5874">
        <v>2380429</v>
      </c>
      <c r="B5874">
        <v>1</v>
      </c>
      <c r="C5874" t="s">
        <v>81</v>
      </c>
      <c r="D5874" t="s">
        <v>120</v>
      </c>
      <c r="E5874" t="s">
        <v>1368</v>
      </c>
      <c r="F5874" t="s">
        <v>16553</v>
      </c>
      <c r="G5874" t="s">
        <v>298</v>
      </c>
      <c r="H5874" t="s">
        <v>293</v>
      </c>
      <c r="I5874" t="s">
        <v>136</v>
      </c>
      <c r="J5874" t="s">
        <v>137</v>
      </c>
      <c r="K5874" t="s">
        <v>138</v>
      </c>
      <c r="L5874" t="s">
        <v>17028</v>
      </c>
      <c r="M5874" t="s">
        <v>17029</v>
      </c>
      <c r="N5874">
        <v>2.7241666659999999</v>
      </c>
      <c r="O5874">
        <v>0</v>
      </c>
      <c r="P5874">
        <v>11</v>
      </c>
      <c r="Q5874">
        <v>8</v>
      </c>
      <c r="R5874">
        <v>18</v>
      </c>
      <c r="S5874">
        <v>1</v>
      </c>
      <c r="T5874">
        <v>0</v>
      </c>
      <c r="U5874">
        <v>0</v>
      </c>
      <c r="V5874">
        <v>0</v>
      </c>
      <c r="W5874">
        <v>0</v>
      </c>
      <c r="X5874">
        <v>7.1375448800125163</v>
      </c>
      <c r="Y5874">
        <v>22.412878925828227</v>
      </c>
      <c r="Z5874">
        <v>93.029865315199515</v>
      </c>
      <c r="AA5874">
        <v>4.3897664599420496</v>
      </c>
      <c r="AB5874">
        <v>0</v>
      </c>
      <c r="AC5874">
        <v>0</v>
      </c>
      <c r="AD5874">
        <v>0</v>
      </c>
      <c r="AE5874">
        <v>126.97005558098232</v>
      </c>
    </row>
    <row r="5875" spans="1:31" x14ac:dyDescent="0.25">
      <c r="A5875">
        <v>2380446</v>
      </c>
      <c r="B5875">
        <v>1</v>
      </c>
      <c r="C5875" t="s">
        <v>81</v>
      </c>
      <c r="D5875" t="s">
        <v>122</v>
      </c>
      <c r="E5875" t="s">
        <v>290</v>
      </c>
      <c r="F5875" t="s">
        <v>17030</v>
      </c>
      <c r="G5875" t="s">
        <v>298</v>
      </c>
      <c r="H5875" t="s">
        <v>293</v>
      </c>
      <c r="I5875" t="s">
        <v>136</v>
      </c>
      <c r="J5875" t="s">
        <v>137</v>
      </c>
      <c r="K5875" t="s">
        <v>138</v>
      </c>
      <c r="L5875" t="s">
        <v>17031</v>
      </c>
      <c r="M5875" t="s">
        <v>17032</v>
      </c>
      <c r="N5875">
        <v>0.384444444</v>
      </c>
      <c r="O5875">
        <v>2</v>
      </c>
      <c r="P5875">
        <v>112</v>
      </c>
      <c r="Q5875">
        <v>14</v>
      </c>
      <c r="R5875">
        <v>0</v>
      </c>
      <c r="S5875">
        <v>9</v>
      </c>
      <c r="T5875">
        <v>4</v>
      </c>
      <c r="U5875">
        <v>2</v>
      </c>
      <c r="V5875">
        <v>0</v>
      </c>
      <c r="W5875">
        <v>0.62446884179400008</v>
      </c>
      <c r="X5875">
        <v>5.2010285754655987</v>
      </c>
      <c r="Y5875">
        <v>7.4669644118665985</v>
      </c>
      <c r="Z5875">
        <v>0</v>
      </c>
      <c r="AA5875">
        <v>6.9020573183116012</v>
      </c>
      <c r="AB5875">
        <v>0.72881887333658335</v>
      </c>
      <c r="AC5875">
        <v>49.847457047272734</v>
      </c>
      <c r="AD5875">
        <v>0</v>
      </c>
      <c r="AE5875">
        <v>70.770795068047107</v>
      </c>
    </row>
    <row r="5876" spans="1:31" x14ac:dyDescent="0.25">
      <c r="A5876">
        <v>2380469</v>
      </c>
      <c r="B5876">
        <v>1</v>
      </c>
      <c r="C5876" t="s">
        <v>81</v>
      </c>
      <c r="D5876" t="s">
        <v>120</v>
      </c>
      <c r="E5876" t="s">
        <v>1397</v>
      </c>
      <c r="F5876" t="s">
        <v>17033</v>
      </c>
      <c r="G5876" t="s">
        <v>298</v>
      </c>
      <c r="H5876" t="s">
        <v>293</v>
      </c>
      <c r="I5876" t="s">
        <v>136</v>
      </c>
      <c r="J5876" t="s">
        <v>137</v>
      </c>
      <c r="K5876" t="s">
        <v>138</v>
      </c>
      <c r="L5876" t="s">
        <v>17034</v>
      </c>
      <c r="M5876" t="s">
        <v>17035</v>
      </c>
      <c r="N5876">
        <v>0.60333333300000003</v>
      </c>
      <c r="O5876">
        <v>0</v>
      </c>
      <c r="P5876">
        <v>272</v>
      </c>
      <c r="Q5876">
        <v>0</v>
      </c>
      <c r="R5876">
        <v>1</v>
      </c>
      <c r="S5876">
        <v>0</v>
      </c>
      <c r="T5876">
        <v>15</v>
      </c>
      <c r="U5876">
        <v>0</v>
      </c>
      <c r="V5876">
        <v>0</v>
      </c>
      <c r="W5876">
        <v>0</v>
      </c>
      <c r="X5876">
        <v>29.334876683223619</v>
      </c>
      <c r="Y5876">
        <v>0</v>
      </c>
      <c r="Z5876">
        <v>0.92925505839952505</v>
      </c>
      <c r="AA5876">
        <v>0</v>
      </c>
      <c r="AB5876">
        <v>6.5393159600050748</v>
      </c>
      <c r="AC5876">
        <v>0</v>
      </c>
      <c r="AD5876">
        <v>0</v>
      </c>
      <c r="AE5876">
        <v>36.803447701628222</v>
      </c>
    </row>
    <row r="5877" spans="1:31" x14ac:dyDescent="0.25">
      <c r="A5877">
        <v>2380482</v>
      </c>
      <c r="B5877">
        <v>1</v>
      </c>
      <c r="C5877" t="s">
        <v>81</v>
      </c>
      <c r="D5877" t="s">
        <v>127</v>
      </c>
      <c r="E5877" t="s">
        <v>1368</v>
      </c>
      <c r="F5877" t="s">
        <v>17036</v>
      </c>
      <c r="G5877" t="s">
        <v>2991</v>
      </c>
      <c r="H5877" t="s">
        <v>293</v>
      </c>
      <c r="I5877" t="s">
        <v>136</v>
      </c>
      <c r="J5877" t="s">
        <v>3</v>
      </c>
      <c r="K5877" t="s">
        <v>138</v>
      </c>
      <c r="L5877" t="s">
        <v>17037</v>
      </c>
      <c r="M5877" t="s">
        <v>17038</v>
      </c>
      <c r="N5877">
        <v>1.010277777</v>
      </c>
      <c r="O5877">
        <v>0</v>
      </c>
      <c r="P5877">
        <v>0</v>
      </c>
      <c r="Q5877">
        <v>2</v>
      </c>
      <c r="R5877">
        <v>0</v>
      </c>
      <c r="S5877">
        <v>13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1.0651605302476501</v>
      </c>
      <c r="Z5877">
        <v>0</v>
      </c>
      <c r="AA5877">
        <v>62.292627104431702</v>
      </c>
      <c r="AB5877">
        <v>0</v>
      </c>
      <c r="AC5877">
        <v>0</v>
      </c>
      <c r="AD5877">
        <v>0</v>
      </c>
      <c r="AE5877">
        <v>63.357787634679354</v>
      </c>
    </row>
    <row r="5878" spans="1:31" x14ac:dyDescent="0.25">
      <c r="A5878">
        <v>2380488</v>
      </c>
      <c r="B5878">
        <v>1</v>
      </c>
      <c r="C5878" t="s">
        <v>81</v>
      </c>
      <c r="D5878" t="s">
        <v>127</v>
      </c>
      <c r="E5878" t="s">
        <v>1397</v>
      </c>
      <c r="F5878" t="s">
        <v>17039</v>
      </c>
      <c r="G5878" t="s">
        <v>1495</v>
      </c>
      <c r="H5878" t="s">
        <v>293</v>
      </c>
      <c r="I5878" t="s">
        <v>136</v>
      </c>
      <c r="J5878" t="s">
        <v>137</v>
      </c>
      <c r="K5878" t="s">
        <v>138</v>
      </c>
      <c r="L5878" t="s">
        <v>17040</v>
      </c>
      <c r="M5878" t="s">
        <v>17041</v>
      </c>
      <c r="N5878">
        <v>1.660833333</v>
      </c>
      <c r="O5878">
        <v>0</v>
      </c>
      <c r="P5878">
        <v>96</v>
      </c>
      <c r="Q5878">
        <v>0</v>
      </c>
      <c r="R5878">
        <v>4</v>
      </c>
      <c r="S5878">
        <v>0</v>
      </c>
      <c r="T5878">
        <v>10</v>
      </c>
      <c r="U5878">
        <v>0</v>
      </c>
      <c r="V5878">
        <v>0</v>
      </c>
      <c r="W5878">
        <v>0</v>
      </c>
      <c r="X5878">
        <v>24.80662905058303</v>
      </c>
      <c r="Y5878">
        <v>0</v>
      </c>
      <c r="Z5878">
        <v>6.1375581567434168</v>
      </c>
      <c r="AA5878">
        <v>0</v>
      </c>
      <c r="AB5878">
        <v>16.632322820787302</v>
      </c>
      <c r="AC5878">
        <v>0</v>
      </c>
      <c r="AD5878">
        <v>0</v>
      </c>
      <c r="AE5878">
        <v>47.576510028113745</v>
      </c>
    </row>
    <row r="5879" spans="1:31" x14ac:dyDescent="0.25">
      <c r="A5879">
        <v>2380528</v>
      </c>
      <c r="B5879">
        <v>1</v>
      </c>
      <c r="C5879" t="s">
        <v>81</v>
      </c>
      <c r="D5879" t="s">
        <v>127</v>
      </c>
      <c r="E5879" t="s">
        <v>1397</v>
      </c>
      <c r="F5879" t="s">
        <v>17042</v>
      </c>
      <c r="G5879" t="s">
        <v>1495</v>
      </c>
      <c r="H5879" t="s">
        <v>293</v>
      </c>
      <c r="I5879" t="s">
        <v>136</v>
      </c>
      <c r="J5879" t="s">
        <v>137</v>
      </c>
      <c r="K5879" t="s">
        <v>138</v>
      </c>
      <c r="L5879" t="s">
        <v>17043</v>
      </c>
      <c r="M5879" t="s">
        <v>17044</v>
      </c>
      <c r="N5879">
        <v>3.3536111110000002</v>
      </c>
      <c r="O5879">
        <v>1</v>
      </c>
      <c r="P5879">
        <v>6</v>
      </c>
      <c r="Q5879">
        <v>36</v>
      </c>
      <c r="R5879">
        <v>27</v>
      </c>
      <c r="S5879">
        <v>2</v>
      </c>
      <c r="T5879">
        <v>1</v>
      </c>
      <c r="U5879">
        <v>0</v>
      </c>
      <c r="V5879">
        <v>0</v>
      </c>
      <c r="W5879">
        <v>1.2557059248201918</v>
      </c>
      <c r="X5879">
        <v>4.2419398321066675</v>
      </c>
      <c r="Y5879">
        <v>46.703903405196492</v>
      </c>
      <c r="Z5879">
        <v>34.481836775688798</v>
      </c>
      <c r="AA5879">
        <v>7.6625962225855844</v>
      </c>
      <c r="AB5879">
        <v>0</v>
      </c>
      <c r="AC5879">
        <v>0</v>
      </c>
      <c r="AD5879">
        <v>0</v>
      </c>
      <c r="AE5879">
        <v>94.345982160397739</v>
      </c>
    </row>
    <row r="5880" spans="1:31" x14ac:dyDescent="0.25">
      <c r="A5880">
        <v>2380575</v>
      </c>
      <c r="B5880">
        <v>1</v>
      </c>
      <c r="C5880" t="s">
        <v>81</v>
      </c>
      <c r="D5880" t="s">
        <v>118</v>
      </c>
      <c r="E5880" t="s">
        <v>1397</v>
      </c>
      <c r="F5880" t="s">
        <v>6690</v>
      </c>
      <c r="G5880" t="s">
        <v>3000</v>
      </c>
      <c r="H5880" t="s">
        <v>293</v>
      </c>
      <c r="I5880" t="s">
        <v>136</v>
      </c>
      <c r="J5880" t="s">
        <v>137</v>
      </c>
      <c r="K5880" t="s">
        <v>138</v>
      </c>
      <c r="L5880" t="s">
        <v>17045</v>
      </c>
      <c r="M5880" t="s">
        <v>17046</v>
      </c>
      <c r="N5880">
        <v>5.5533333330000003</v>
      </c>
      <c r="O5880">
        <v>14</v>
      </c>
      <c r="P5880">
        <v>251</v>
      </c>
      <c r="Q5880">
        <v>105</v>
      </c>
      <c r="R5880">
        <v>19</v>
      </c>
      <c r="S5880">
        <v>14</v>
      </c>
      <c r="T5880">
        <v>19</v>
      </c>
      <c r="U5880">
        <v>0</v>
      </c>
      <c r="V5880">
        <v>0</v>
      </c>
      <c r="W5880">
        <v>18.950996626367502</v>
      </c>
      <c r="X5880">
        <v>365.28418321053215</v>
      </c>
      <c r="Y5880">
        <v>1062.0283899042417</v>
      </c>
      <c r="Z5880">
        <v>101.05729413528962</v>
      </c>
      <c r="AA5880">
        <v>237.73697093572824</v>
      </c>
      <c r="AB5880">
        <v>58.396882444369567</v>
      </c>
      <c r="AC5880">
        <v>0</v>
      </c>
      <c r="AD5880">
        <v>0</v>
      </c>
      <c r="AE5880">
        <v>1843.454717256529</v>
      </c>
    </row>
    <row r="5881" spans="1:31" x14ac:dyDescent="0.25">
      <c r="A5881">
        <v>2380580</v>
      </c>
      <c r="B5881">
        <v>1</v>
      </c>
      <c r="C5881" t="s">
        <v>81</v>
      </c>
      <c r="D5881" t="s">
        <v>113</v>
      </c>
      <c r="E5881" t="s">
        <v>290</v>
      </c>
      <c r="F5881" t="s">
        <v>17047</v>
      </c>
      <c r="G5881" t="s">
        <v>298</v>
      </c>
      <c r="H5881" t="s">
        <v>293</v>
      </c>
      <c r="I5881" t="s">
        <v>136</v>
      </c>
      <c r="J5881" t="s">
        <v>137</v>
      </c>
      <c r="K5881" t="s">
        <v>138</v>
      </c>
      <c r="L5881" t="s">
        <v>17048</v>
      </c>
      <c r="M5881" t="s">
        <v>17049</v>
      </c>
      <c r="N5881">
        <v>2.0641666660000002</v>
      </c>
      <c r="O5881">
        <v>16</v>
      </c>
      <c r="P5881">
        <v>344</v>
      </c>
      <c r="Q5881">
        <v>157</v>
      </c>
      <c r="R5881">
        <v>168</v>
      </c>
      <c r="S5881">
        <v>21</v>
      </c>
      <c r="T5881">
        <v>33</v>
      </c>
      <c r="U5881">
        <v>1</v>
      </c>
      <c r="V5881">
        <v>0</v>
      </c>
      <c r="W5881">
        <v>8.4985119948963757</v>
      </c>
      <c r="X5881">
        <v>191.57633475331653</v>
      </c>
      <c r="Y5881">
        <v>672.37471422276553</v>
      </c>
      <c r="Z5881">
        <v>434.60493443256689</v>
      </c>
      <c r="AA5881">
        <v>115.8710671886024</v>
      </c>
      <c r="AB5881">
        <v>57.600976977662775</v>
      </c>
      <c r="AC5881">
        <v>221.08123575806363</v>
      </c>
      <c r="AD5881">
        <v>0</v>
      </c>
      <c r="AE5881">
        <v>1701.6077753278744</v>
      </c>
    </row>
    <row r="5882" spans="1:31" x14ac:dyDescent="0.25">
      <c r="A5882">
        <v>2380585</v>
      </c>
      <c r="B5882">
        <v>1</v>
      </c>
      <c r="C5882" t="s">
        <v>81</v>
      </c>
      <c r="D5882" t="s">
        <v>118</v>
      </c>
      <c r="E5882" t="s">
        <v>1397</v>
      </c>
      <c r="F5882" t="s">
        <v>17050</v>
      </c>
      <c r="G5882" t="s">
        <v>298</v>
      </c>
      <c r="H5882" t="s">
        <v>293</v>
      </c>
      <c r="I5882" t="s">
        <v>136</v>
      </c>
      <c r="J5882" t="s">
        <v>137</v>
      </c>
      <c r="K5882" t="s">
        <v>138</v>
      </c>
      <c r="L5882" t="s">
        <v>17051</v>
      </c>
      <c r="M5882" t="s">
        <v>17052</v>
      </c>
      <c r="N5882">
        <v>0.54555555499999997</v>
      </c>
      <c r="O5882">
        <v>0</v>
      </c>
      <c r="P5882">
        <v>627</v>
      </c>
      <c r="Q5882">
        <v>0</v>
      </c>
      <c r="R5882">
        <v>14</v>
      </c>
      <c r="S5882">
        <v>1</v>
      </c>
      <c r="T5882">
        <v>58</v>
      </c>
      <c r="U5882">
        <v>1</v>
      </c>
      <c r="V5882">
        <v>0</v>
      </c>
      <c r="W5882">
        <v>0</v>
      </c>
      <c r="X5882">
        <v>63.857301774820321</v>
      </c>
      <c r="Y5882">
        <v>0</v>
      </c>
      <c r="Z5882">
        <v>28.123836366664129</v>
      </c>
      <c r="AA5882">
        <v>0.71458055050846669</v>
      </c>
      <c r="AB5882">
        <v>27.803242522521536</v>
      </c>
      <c r="AC5882">
        <v>27.700979044951094</v>
      </c>
      <c r="AD5882">
        <v>0</v>
      </c>
      <c r="AE5882">
        <v>148.19994025946554</v>
      </c>
    </row>
    <row r="5883" spans="1:31" x14ac:dyDescent="0.25">
      <c r="A5883">
        <v>2380620</v>
      </c>
      <c r="B5883">
        <v>1</v>
      </c>
      <c r="C5883" t="s">
        <v>81</v>
      </c>
      <c r="D5883" t="s">
        <v>118</v>
      </c>
      <c r="E5883" t="s">
        <v>1397</v>
      </c>
      <c r="F5883" t="s">
        <v>17053</v>
      </c>
      <c r="G5883" t="s">
        <v>298</v>
      </c>
      <c r="H5883" t="s">
        <v>293</v>
      </c>
      <c r="I5883" t="s">
        <v>136</v>
      </c>
      <c r="J5883" t="s">
        <v>137</v>
      </c>
      <c r="K5883" t="s">
        <v>138</v>
      </c>
      <c r="L5883" t="s">
        <v>17054</v>
      </c>
      <c r="M5883" t="s">
        <v>17055</v>
      </c>
      <c r="N5883">
        <v>1.4369444440000001</v>
      </c>
      <c r="O5883">
        <v>1</v>
      </c>
      <c r="P5883">
        <v>460</v>
      </c>
      <c r="Q5883">
        <v>4</v>
      </c>
      <c r="R5883">
        <v>13</v>
      </c>
      <c r="S5883">
        <v>0</v>
      </c>
      <c r="T5883">
        <v>52</v>
      </c>
      <c r="U5883">
        <v>0</v>
      </c>
      <c r="V5883">
        <v>0</v>
      </c>
      <c r="W5883">
        <v>1.4375676239768251</v>
      </c>
      <c r="X5883">
        <v>134.58792536849839</v>
      </c>
      <c r="Y5883">
        <v>24.301378481658226</v>
      </c>
      <c r="Z5883">
        <v>14.083580589945299</v>
      </c>
      <c r="AA5883">
        <v>0</v>
      </c>
      <c r="AB5883">
        <v>53.598604175564439</v>
      </c>
      <c r="AC5883">
        <v>0</v>
      </c>
      <c r="AD5883">
        <v>0</v>
      </c>
      <c r="AE5883">
        <v>228.0090562396432</v>
      </c>
    </row>
    <row r="5884" spans="1:31" x14ac:dyDescent="0.25">
      <c r="A5884">
        <v>2380640</v>
      </c>
      <c r="B5884">
        <v>1</v>
      </c>
      <c r="C5884" t="s">
        <v>81</v>
      </c>
      <c r="D5884" t="s">
        <v>128</v>
      </c>
      <c r="E5884" t="s">
        <v>1397</v>
      </c>
      <c r="F5884" t="s">
        <v>17056</v>
      </c>
      <c r="G5884" t="s">
        <v>1495</v>
      </c>
      <c r="H5884" t="s">
        <v>293</v>
      </c>
      <c r="I5884" t="s">
        <v>136</v>
      </c>
      <c r="J5884" t="s">
        <v>137</v>
      </c>
      <c r="K5884" t="s">
        <v>138</v>
      </c>
      <c r="L5884" t="s">
        <v>17057</v>
      </c>
      <c r="M5884" t="s">
        <v>17058</v>
      </c>
      <c r="N5884">
        <v>1.189444444</v>
      </c>
      <c r="O5884">
        <v>0</v>
      </c>
      <c r="P5884">
        <v>46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5.828915199858403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5.828915199858403</v>
      </c>
    </row>
    <row r="5885" spans="1:31" x14ac:dyDescent="0.25">
      <c r="A5885">
        <v>2380650</v>
      </c>
      <c r="B5885">
        <v>1</v>
      </c>
      <c r="C5885" t="s">
        <v>81</v>
      </c>
      <c r="D5885" t="s">
        <v>125</v>
      </c>
      <c r="E5885" t="s">
        <v>1368</v>
      </c>
      <c r="F5885" t="s">
        <v>5576</v>
      </c>
      <c r="G5885" t="s">
        <v>298</v>
      </c>
      <c r="H5885" t="s">
        <v>293</v>
      </c>
      <c r="I5885" t="s">
        <v>136</v>
      </c>
      <c r="J5885" t="s">
        <v>137</v>
      </c>
      <c r="K5885" t="s">
        <v>138</v>
      </c>
      <c r="L5885" t="s">
        <v>17059</v>
      </c>
      <c r="M5885" t="s">
        <v>17060</v>
      </c>
      <c r="N5885">
        <v>1.521666666</v>
      </c>
      <c r="O5885">
        <v>0</v>
      </c>
      <c r="P5885">
        <v>418</v>
      </c>
      <c r="Q5885">
        <v>25</v>
      </c>
      <c r="R5885">
        <v>56</v>
      </c>
      <c r="S5885">
        <v>2</v>
      </c>
      <c r="T5885">
        <v>36</v>
      </c>
      <c r="U5885">
        <v>0</v>
      </c>
      <c r="V5885">
        <v>0</v>
      </c>
      <c r="W5885">
        <v>0</v>
      </c>
      <c r="X5885">
        <v>152.41359996143706</v>
      </c>
      <c r="Y5885">
        <v>172.12057877203182</v>
      </c>
      <c r="Z5885">
        <v>89.765035209263303</v>
      </c>
      <c r="AA5885">
        <v>11.442702383264834</v>
      </c>
      <c r="AB5885">
        <v>37.20770488577773</v>
      </c>
      <c r="AC5885">
        <v>0</v>
      </c>
      <c r="AD5885">
        <v>0</v>
      </c>
      <c r="AE5885">
        <v>462.94962121177474</v>
      </c>
    </row>
    <row r="5886" spans="1:31" x14ac:dyDescent="0.25">
      <c r="A5886">
        <v>2380663</v>
      </c>
      <c r="B5886">
        <v>1</v>
      </c>
      <c r="C5886" t="s">
        <v>81</v>
      </c>
      <c r="D5886" t="s">
        <v>113</v>
      </c>
      <c r="E5886" t="s">
        <v>1368</v>
      </c>
      <c r="F5886" t="s">
        <v>16416</v>
      </c>
      <c r="G5886" t="s">
        <v>298</v>
      </c>
      <c r="H5886" t="s">
        <v>293</v>
      </c>
      <c r="I5886" t="s">
        <v>136</v>
      </c>
      <c r="J5886" t="s">
        <v>137</v>
      </c>
      <c r="K5886" t="s">
        <v>138</v>
      </c>
      <c r="L5886" t="s">
        <v>17061</v>
      </c>
      <c r="M5886" t="s">
        <v>17062</v>
      </c>
      <c r="N5886">
        <v>0.87694444400000005</v>
      </c>
      <c r="O5886">
        <v>0</v>
      </c>
      <c r="P5886">
        <v>1029</v>
      </c>
      <c r="Q5886">
        <v>5</v>
      </c>
      <c r="R5886">
        <v>21</v>
      </c>
      <c r="S5886">
        <v>0</v>
      </c>
      <c r="T5886">
        <v>121</v>
      </c>
      <c r="U5886">
        <v>0</v>
      </c>
      <c r="V5886">
        <v>0</v>
      </c>
      <c r="W5886">
        <v>0</v>
      </c>
      <c r="X5886">
        <v>199.28860428582917</v>
      </c>
      <c r="Y5886">
        <v>13.291262870223436</v>
      </c>
      <c r="Z5886">
        <v>63.468724751904425</v>
      </c>
      <c r="AA5886">
        <v>0</v>
      </c>
      <c r="AB5886">
        <v>57.720804536203907</v>
      </c>
      <c r="AC5886">
        <v>0</v>
      </c>
      <c r="AD5886">
        <v>0</v>
      </c>
      <c r="AE5886">
        <v>333.76939644416092</v>
      </c>
    </row>
    <row r="5887" spans="1:31" x14ac:dyDescent="0.25">
      <c r="A5887">
        <v>2380702</v>
      </c>
      <c r="B5887">
        <v>1</v>
      </c>
      <c r="C5887" t="s">
        <v>81</v>
      </c>
      <c r="D5887" t="s">
        <v>112</v>
      </c>
      <c r="E5887" t="s">
        <v>1397</v>
      </c>
      <c r="F5887" t="s">
        <v>16596</v>
      </c>
      <c r="G5887" t="s">
        <v>298</v>
      </c>
      <c r="H5887" t="s">
        <v>293</v>
      </c>
      <c r="I5887" t="s">
        <v>136</v>
      </c>
      <c r="J5887" t="s">
        <v>137</v>
      </c>
      <c r="K5887" t="s">
        <v>138</v>
      </c>
      <c r="L5887" t="s">
        <v>17063</v>
      </c>
      <c r="M5887" t="s">
        <v>17064</v>
      </c>
      <c r="N5887">
        <v>0.51361111100000001</v>
      </c>
      <c r="O5887">
        <v>0</v>
      </c>
      <c r="P5887">
        <v>1919</v>
      </c>
      <c r="Q5887">
        <v>39</v>
      </c>
      <c r="R5887">
        <v>400</v>
      </c>
      <c r="S5887">
        <v>15</v>
      </c>
      <c r="T5887">
        <v>272</v>
      </c>
      <c r="U5887">
        <v>4</v>
      </c>
      <c r="V5887">
        <v>1</v>
      </c>
      <c r="W5887">
        <v>0</v>
      </c>
      <c r="X5887">
        <v>215.17321154731601</v>
      </c>
      <c r="Y5887">
        <v>60.61644850312571</v>
      </c>
      <c r="Z5887">
        <v>205.90537564169156</v>
      </c>
      <c r="AA5887">
        <v>44.175116014815622</v>
      </c>
      <c r="AB5887">
        <v>73.752648779179722</v>
      </c>
      <c r="AC5887">
        <v>69.3487841310059</v>
      </c>
      <c r="AD5887">
        <v>2.482308497109492</v>
      </c>
      <c r="AE5887">
        <v>671.45389311424401</v>
      </c>
    </row>
    <row r="5888" spans="1:31" x14ac:dyDescent="0.25">
      <c r="A5888">
        <v>2380703</v>
      </c>
      <c r="B5888">
        <v>1</v>
      </c>
      <c r="C5888" t="s">
        <v>81</v>
      </c>
      <c r="D5888" t="s">
        <v>113</v>
      </c>
      <c r="E5888" t="s">
        <v>290</v>
      </c>
      <c r="F5888" t="s">
        <v>6687</v>
      </c>
      <c r="G5888" t="s">
        <v>1006</v>
      </c>
      <c r="H5888" t="s">
        <v>293</v>
      </c>
      <c r="I5888" t="s">
        <v>136</v>
      </c>
      <c r="J5888" t="s">
        <v>137</v>
      </c>
      <c r="K5888" t="s">
        <v>138</v>
      </c>
      <c r="L5888" t="s">
        <v>17065</v>
      </c>
      <c r="M5888" t="s">
        <v>17066</v>
      </c>
      <c r="N5888">
        <v>0.63416666600000005</v>
      </c>
      <c r="O5888">
        <v>16</v>
      </c>
      <c r="P5888">
        <v>344</v>
      </c>
      <c r="Q5888">
        <v>157</v>
      </c>
      <c r="R5888">
        <v>168</v>
      </c>
      <c r="S5888">
        <v>21</v>
      </c>
      <c r="T5888">
        <v>33</v>
      </c>
      <c r="U5888">
        <v>1</v>
      </c>
      <c r="V5888">
        <v>0</v>
      </c>
      <c r="W5888">
        <v>3.022511686091625</v>
      </c>
      <c r="X5888">
        <v>63.28295276650794</v>
      </c>
      <c r="Y5888">
        <v>193.27691373446336</v>
      </c>
      <c r="Z5888">
        <v>132.14503857679637</v>
      </c>
      <c r="AA5888">
        <v>33.727703399401904</v>
      </c>
      <c r="AB5888">
        <v>16.055099903348104</v>
      </c>
      <c r="AC5888">
        <v>44.796882820970097</v>
      </c>
      <c r="AD5888">
        <v>0</v>
      </c>
      <c r="AE5888">
        <v>486.30710288757939</v>
      </c>
    </row>
    <row r="5889" spans="1:31" x14ac:dyDescent="0.25">
      <c r="A5889">
        <v>2380710</v>
      </c>
      <c r="B5889">
        <v>1</v>
      </c>
      <c r="C5889" t="s">
        <v>81</v>
      </c>
      <c r="D5889" t="s">
        <v>112</v>
      </c>
      <c r="E5889" t="s">
        <v>1368</v>
      </c>
      <c r="F5889" t="s">
        <v>6594</v>
      </c>
      <c r="G5889" t="s">
        <v>298</v>
      </c>
      <c r="H5889" t="s">
        <v>293</v>
      </c>
      <c r="I5889" t="s">
        <v>136</v>
      </c>
      <c r="J5889" t="s">
        <v>137</v>
      </c>
      <c r="K5889" t="s">
        <v>138</v>
      </c>
      <c r="L5889" t="s">
        <v>17067</v>
      </c>
      <c r="M5889" t="s">
        <v>17068</v>
      </c>
      <c r="N5889">
        <v>0.445833333</v>
      </c>
      <c r="O5889">
        <v>0</v>
      </c>
      <c r="P5889">
        <v>466</v>
      </c>
      <c r="Q5889">
        <v>0</v>
      </c>
      <c r="R5889">
        <v>61</v>
      </c>
      <c r="S5889">
        <v>1</v>
      </c>
      <c r="T5889">
        <v>64</v>
      </c>
      <c r="U5889">
        <v>1</v>
      </c>
      <c r="V5889">
        <v>1</v>
      </c>
      <c r="W5889">
        <v>0</v>
      </c>
      <c r="X5889">
        <v>37.416814156028522</v>
      </c>
      <c r="Y5889">
        <v>0</v>
      </c>
      <c r="Z5889">
        <v>9.0559031258710014</v>
      </c>
      <c r="AA5889">
        <v>0.69845422184999995</v>
      </c>
      <c r="AB5889">
        <v>12.076124389721622</v>
      </c>
      <c r="AC5889">
        <v>31.257795496910337</v>
      </c>
      <c r="AD5889">
        <v>1.9679225073781255</v>
      </c>
      <c r="AE5889">
        <v>92.4730138977596</v>
      </c>
    </row>
    <row r="5890" spans="1:31" x14ac:dyDescent="0.25">
      <c r="A5890">
        <v>2380714</v>
      </c>
      <c r="B5890">
        <v>1</v>
      </c>
      <c r="C5890" t="s">
        <v>81</v>
      </c>
      <c r="D5890" t="s">
        <v>127</v>
      </c>
      <c r="E5890" t="s">
        <v>1368</v>
      </c>
      <c r="F5890" t="s">
        <v>17069</v>
      </c>
      <c r="G5890" t="s">
        <v>298</v>
      </c>
      <c r="H5890" t="s">
        <v>293</v>
      </c>
      <c r="I5890" t="s">
        <v>136</v>
      </c>
      <c r="J5890" t="s">
        <v>137</v>
      </c>
      <c r="K5890" t="s">
        <v>138</v>
      </c>
      <c r="L5890" t="s">
        <v>17070</v>
      </c>
      <c r="M5890" t="s">
        <v>17071</v>
      </c>
      <c r="N5890">
        <v>1.2102777769999999</v>
      </c>
      <c r="O5890">
        <v>2</v>
      </c>
      <c r="P5890">
        <v>3</v>
      </c>
      <c r="Q5890">
        <v>58</v>
      </c>
      <c r="R5890">
        <v>34</v>
      </c>
      <c r="S5890">
        <v>6</v>
      </c>
      <c r="T5890">
        <v>0</v>
      </c>
      <c r="U5890">
        <v>0</v>
      </c>
      <c r="V5890">
        <v>0</v>
      </c>
      <c r="W5890">
        <v>1.970960107914</v>
      </c>
      <c r="X5890">
        <v>2.0467701085609007</v>
      </c>
      <c r="Y5890">
        <v>241.26511417735495</v>
      </c>
      <c r="Z5890">
        <v>212.38772302530739</v>
      </c>
      <c r="AA5890">
        <v>45.543716696248339</v>
      </c>
      <c r="AB5890">
        <v>0</v>
      </c>
      <c r="AC5890">
        <v>0</v>
      </c>
      <c r="AD5890">
        <v>0</v>
      </c>
      <c r="AE5890">
        <v>503.21428411538557</v>
      </c>
    </row>
    <row r="5891" spans="1:31" x14ac:dyDescent="0.25">
      <c r="A5891">
        <v>2380727</v>
      </c>
      <c r="B5891">
        <v>1</v>
      </c>
      <c r="C5891" t="s">
        <v>81</v>
      </c>
      <c r="D5891" t="s">
        <v>128</v>
      </c>
      <c r="E5891" t="s">
        <v>1368</v>
      </c>
      <c r="F5891" t="s">
        <v>17072</v>
      </c>
      <c r="G5891" t="s">
        <v>1495</v>
      </c>
      <c r="H5891" t="s">
        <v>293</v>
      </c>
      <c r="I5891" t="s">
        <v>136</v>
      </c>
      <c r="J5891" t="s">
        <v>137</v>
      </c>
      <c r="K5891" t="s">
        <v>138</v>
      </c>
      <c r="L5891" t="s">
        <v>17073</v>
      </c>
      <c r="M5891" t="s">
        <v>17074</v>
      </c>
      <c r="N5891">
        <v>2.0733333329999999</v>
      </c>
      <c r="O5891">
        <v>3</v>
      </c>
      <c r="P5891">
        <v>494</v>
      </c>
      <c r="Q5891">
        <v>98</v>
      </c>
      <c r="R5891">
        <v>13</v>
      </c>
      <c r="S5891">
        <v>10</v>
      </c>
      <c r="T5891">
        <v>62</v>
      </c>
      <c r="U5891">
        <v>0</v>
      </c>
      <c r="V5891">
        <v>0</v>
      </c>
      <c r="W5891">
        <v>2.2829153330906999</v>
      </c>
      <c r="X5891">
        <v>192.60605578003384</v>
      </c>
      <c r="Y5891">
        <v>134.58054762110663</v>
      </c>
      <c r="Z5891">
        <v>26.611865407661735</v>
      </c>
      <c r="AA5891">
        <v>27.419586540514956</v>
      </c>
      <c r="AB5891">
        <v>59.689584457593284</v>
      </c>
      <c r="AC5891">
        <v>0</v>
      </c>
      <c r="AD5891">
        <v>0</v>
      </c>
      <c r="AE5891">
        <v>443.19055514000121</v>
      </c>
    </row>
    <row r="5892" spans="1:31" x14ac:dyDescent="0.25">
      <c r="A5892">
        <v>2380746</v>
      </c>
      <c r="B5892">
        <v>1</v>
      </c>
      <c r="C5892" t="s">
        <v>81</v>
      </c>
      <c r="D5892" t="s">
        <v>128</v>
      </c>
      <c r="E5892" t="s">
        <v>1397</v>
      </c>
      <c r="F5892" t="s">
        <v>17075</v>
      </c>
      <c r="G5892" t="s">
        <v>1495</v>
      </c>
      <c r="H5892" t="s">
        <v>293</v>
      </c>
      <c r="I5892" t="s">
        <v>136</v>
      </c>
      <c r="J5892" t="s">
        <v>137</v>
      </c>
      <c r="K5892" t="s">
        <v>138</v>
      </c>
      <c r="L5892" t="s">
        <v>17076</v>
      </c>
      <c r="M5892" t="s">
        <v>17077</v>
      </c>
      <c r="N5892">
        <v>0.55805555500000004</v>
      </c>
      <c r="O5892">
        <v>0</v>
      </c>
      <c r="P5892">
        <v>32</v>
      </c>
      <c r="Q5892">
        <v>0</v>
      </c>
      <c r="R5892">
        <v>0</v>
      </c>
      <c r="S5892">
        <v>0</v>
      </c>
      <c r="T5892">
        <v>6</v>
      </c>
      <c r="U5892">
        <v>0</v>
      </c>
      <c r="V5892">
        <v>0</v>
      </c>
      <c r="W5892">
        <v>0</v>
      </c>
      <c r="X5892">
        <v>4.2803878286785002</v>
      </c>
      <c r="Y5892">
        <v>0</v>
      </c>
      <c r="Z5892">
        <v>0</v>
      </c>
      <c r="AA5892">
        <v>0</v>
      </c>
      <c r="AB5892">
        <v>1.52297853374625</v>
      </c>
      <c r="AC5892">
        <v>0</v>
      </c>
      <c r="AD5892">
        <v>0</v>
      </c>
      <c r="AE5892">
        <v>5.8033663624247502</v>
      </c>
    </row>
    <row r="5893" spans="1:31" x14ac:dyDescent="0.25">
      <c r="A5893">
        <v>2380895</v>
      </c>
      <c r="B5893">
        <v>1</v>
      </c>
      <c r="C5893" t="s">
        <v>80</v>
      </c>
      <c r="D5893" t="s">
        <v>96</v>
      </c>
      <c r="E5893" t="s">
        <v>1397</v>
      </c>
      <c r="F5893" t="s">
        <v>17078</v>
      </c>
      <c r="G5893" t="s">
        <v>1495</v>
      </c>
      <c r="H5893" t="s">
        <v>293</v>
      </c>
      <c r="I5893" t="s">
        <v>136</v>
      </c>
      <c r="J5893" t="s">
        <v>137</v>
      </c>
      <c r="K5893" t="s">
        <v>138</v>
      </c>
      <c r="L5893" t="s">
        <v>17079</v>
      </c>
      <c r="M5893" t="s">
        <v>17080</v>
      </c>
      <c r="N5893">
        <v>8.9527777769999997</v>
      </c>
      <c r="O5893">
        <v>0</v>
      </c>
      <c r="P5893">
        <v>67</v>
      </c>
      <c r="Q5893">
        <v>0</v>
      </c>
      <c r="R5893">
        <v>1</v>
      </c>
      <c r="S5893">
        <v>0</v>
      </c>
      <c r="T5893">
        <v>13</v>
      </c>
      <c r="U5893">
        <v>0</v>
      </c>
      <c r="V5893">
        <v>0</v>
      </c>
      <c r="W5893">
        <v>0</v>
      </c>
      <c r="X5893">
        <v>202.59605080229164</v>
      </c>
      <c r="Y5893">
        <v>0</v>
      </c>
      <c r="Z5893">
        <v>5.1910599517240001</v>
      </c>
      <c r="AA5893">
        <v>0</v>
      </c>
      <c r="AB5893">
        <v>196.62234858344314</v>
      </c>
      <c r="AC5893">
        <v>0</v>
      </c>
      <c r="AD5893">
        <v>0</v>
      </c>
      <c r="AE5893">
        <v>404.40945933745877</v>
      </c>
    </row>
    <row r="5894" spans="1:31" x14ac:dyDescent="0.25">
      <c r="A5894">
        <v>2380908</v>
      </c>
      <c r="B5894">
        <v>1</v>
      </c>
      <c r="C5894" t="s">
        <v>80</v>
      </c>
      <c r="D5894" t="s">
        <v>103</v>
      </c>
      <c r="E5894" t="s">
        <v>290</v>
      </c>
      <c r="F5894" t="s">
        <v>17081</v>
      </c>
      <c r="G5894" t="s">
        <v>1006</v>
      </c>
      <c r="H5894" t="s">
        <v>293</v>
      </c>
      <c r="I5894" t="s">
        <v>1348</v>
      </c>
      <c r="J5894" t="s">
        <v>137</v>
      </c>
      <c r="K5894" t="s">
        <v>138</v>
      </c>
      <c r="L5894" t="s">
        <v>17082</v>
      </c>
      <c r="M5894" t="s">
        <v>14594</v>
      </c>
      <c r="N5894">
        <v>3.7777776999999998E-2</v>
      </c>
      <c r="O5894">
        <v>1</v>
      </c>
      <c r="P5894">
        <v>1409</v>
      </c>
      <c r="Q5894">
        <v>4</v>
      </c>
      <c r="R5894">
        <v>39</v>
      </c>
      <c r="S5894">
        <v>4</v>
      </c>
      <c r="T5894">
        <v>105</v>
      </c>
      <c r="U5894">
        <v>0</v>
      </c>
      <c r="V5894">
        <v>0</v>
      </c>
      <c r="W5894">
        <v>1.6820703040000002E-3</v>
      </c>
      <c r="X5894">
        <v>12.847910907529611</v>
      </c>
      <c r="Y5894">
        <v>0.49129331030279999</v>
      </c>
      <c r="Z5894">
        <v>2.475485881538134</v>
      </c>
      <c r="AA5894">
        <v>0.33603966289573328</v>
      </c>
      <c r="AB5894">
        <v>3.5964381905078677</v>
      </c>
      <c r="AC5894">
        <v>0</v>
      </c>
      <c r="AD5894">
        <v>0</v>
      </c>
      <c r="AE5894">
        <v>19.748850023078145</v>
      </c>
    </row>
    <row r="5895" spans="1:31" x14ac:dyDescent="0.25">
      <c r="A5895">
        <v>2380927</v>
      </c>
      <c r="B5895">
        <v>1</v>
      </c>
      <c r="C5895" t="s">
        <v>80</v>
      </c>
      <c r="D5895" t="s">
        <v>103</v>
      </c>
      <c r="E5895" t="s">
        <v>1368</v>
      </c>
      <c r="F5895" t="s">
        <v>3688</v>
      </c>
      <c r="G5895" t="s">
        <v>298</v>
      </c>
      <c r="H5895" t="s">
        <v>293</v>
      </c>
      <c r="I5895" t="s">
        <v>136</v>
      </c>
      <c r="J5895" t="s">
        <v>137</v>
      </c>
      <c r="K5895" t="s">
        <v>138</v>
      </c>
      <c r="L5895" t="s">
        <v>17083</v>
      </c>
      <c r="M5895" t="s">
        <v>17084</v>
      </c>
      <c r="N5895">
        <v>0.74055555500000003</v>
      </c>
      <c r="O5895">
        <v>0</v>
      </c>
      <c r="P5895">
        <v>0</v>
      </c>
      <c r="Q5895">
        <v>0</v>
      </c>
      <c r="R5895">
        <v>0</v>
      </c>
      <c r="S5895">
        <v>15</v>
      </c>
      <c r="T5895">
        <v>0</v>
      </c>
      <c r="U5895">
        <v>17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30.231026152836343</v>
      </c>
      <c r="AB5895">
        <v>0</v>
      </c>
      <c r="AC5895">
        <v>331.24779353613599</v>
      </c>
      <c r="AD5895">
        <v>0</v>
      </c>
      <c r="AE5895">
        <v>361.47881968897235</v>
      </c>
    </row>
    <row r="5896" spans="1:31" x14ac:dyDescent="0.25">
      <c r="A5896">
        <v>2380978</v>
      </c>
      <c r="B5896">
        <v>1</v>
      </c>
      <c r="C5896" t="s">
        <v>80</v>
      </c>
      <c r="D5896" t="s">
        <v>96</v>
      </c>
      <c r="E5896" t="s">
        <v>290</v>
      </c>
      <c r="F5896" t="s">
        <v>17085</v>
      </c>
      <c r="G5896" t="s">
        <v>298</v>
      </c>
      <c r="H5896" t="s">
        <v>293</v>
      </c>
      <c r="I5896" t="s">
        <v>136</v>
      </c>
      <c r="J5896" t="s">
        <v>137</v>
      </c>
      <c r="K5896" t="s">
        <v>138</v>
      </c>
      <c r="L5896" t="s">
        <v>17086</v>
      </c>
      <c r="M5896" t="s">
        <v>17087</v>
      </c>
      <c r="N5896">
        <v>1.6372222219999999</v>
      </c>
      <c r="O5896">
        <v>2</v>
      </c>
      <c r="P5896">
        <v>104</v>
      </c>
      <c r="Q5896">
        <v>3</v>
      </c>
      <c r="R5896">
        <v>0</v>
      </c>
      <c r="S5896">
        <v>7</v>
      </c>
      <c r="T5896">
        <v>1</v>
      </c>
      <c r="U5896">
        <v>0</v>
      </c>
      <c r="V5896">
        <v>0</v>
      </c>
      <c r="W5896">
        <v>5.1398788902625006</v>
      </c>
      <c r="X5896">
        <v>46.549953437686874</v>
      </c>
      <c r="Y5896">
        <v>7.572696219975434</v>
      </c>
      <c r="Z5896">
        <v>0</v>
      </c>
      <c r="AA5896">
        <v>214.19523388531377</v>
      </c>
      <c r="AB5896">
        <v>19.148425204046401</v>
      </c>
      <c r="AC5896">
        <v>0</v>
      </c>
      <c r="AD5896">
        <v>0</v>
      </c>
      <c r="AE5896">
        <v>292.60618763728502</v>
      </c>
    </row>
    <row r="5897" spans="1:31" x14ac:dyDescent="0.25">
      <c r="A5897">
        <v>2386728</v>
      </c>
      <c r="B5897">
        <v>1</v>
      </c>
      <c r="C5897" t="s">
        <v>81</v>
      </c>
      <c r="D5897" t="s">
        <v>121</v>
      </c>
      <c r="E5897" t="s">
        <v>1368</v>
      </c>
      <c r="F5897" t="s">
        <v>5253</v>
      </c>
      <c r="G5897" t="s">
        <v>298</v>
      </c>
      <c r="H5897" t="s">
        <v>293</v>
      </c>
      <c r="I5897" t="s">
        <v>136</v>
      </c>
      <c r="J5897" t="s">
        <v>137</v>
      </c>
      <c r="K5897" t="s">
        <v>138</v>
      </c>
      <c r="L5897" t="s">
        <v>17088</v>
      </c>
      <c r="M5897" t="s">
        <v>17089</v>
      </c>
      <c r="N5897">
        <v>0.74805555499999998</v>
      </c>
      <c r="O5897">
        <v>0</v>
      </c>
      <c r="P5897">
        <v>810</v>
      </c>
      <c r="Q5897">
        <v>8</v>
      </c>
      <c r="R5897">
        <v>20</v>
      </c>
      <c r="S5897">
        <v>7</v>
      </c>
      <c r="T5897">
        <v>37</v>
      </c>
      <c r="U5897">
        <v>0</v>
      </c>
      <c r="V5897">
        <v>0</v>
      </c>
      <c r="W5897">
        <v>0</v>
      </c>
      <c r="X5897">
        <v>75.663420182388592</v>
      </c>
      <c r="Y5897">
        <v>7.5723935130452515</v>
      </c>
      <c r="Z5897">
        <v>8.3539394797074564</v>
      </c>
      <c r="AA5897">
        <v>7.819188100501866</v>
      </c>
      <c r="AB5897">
        <v>20.432677217658739</v>
      </c>
      <c r="AC5897">
        <v>0</v>
      </c>
      <c r="AD5897">
        <v>0</v>
      </c>
      <c r="AE5897">
        <v>119.84161849330191</v>
      </c>
    </row>
    <row r="5898" spans="1:31" x14ac:dyDescent="0.25">
      <c r="A5898">
        <v>2386942</v>
      </c>
      <c r="B5898">
        <v>1</v>
      </c>
      <c r="C5898" t="s">
        <v>81</v>
      </c>
      <c r="D5898" t="s">
        <v>123</v>
      </c>
      <c r="E5898" t="s">
        <v>290</v>
      </c>
      <c r="F5898" t="s">
        <v>3059</v>
      </c>
      <c r="G5898" t="s">
        <v>298</v>
      </c>
      <c r="H5898" t="s">
        <v>293</v>
      </c>
      <c r="I5898" t="s">
        <v>136</v>
      </c>
      <c r="J5898" t="s">
        <v>137</v>
      </c>
      <c r="K5898" t="s">
        <v>138</v>
      </c>
      <c r="L5898" t="s">
        <v>17090</v>
      </c>
      <c r="M5898" t="s">
        <v>17091</v>
      </c>
      <c r="N5898">
        <v>0.88027777699999998</v>
      </c>
      <c r="O5898">
        <v>5</v>
      </c>
      <c r="P5898">
        <v>384</v>
      </c>
      <c r="Q5898">
        <v>406</v>
      </c>
      <c r="R5898">
        <v>439</v>
      </c>
      <c r="S5898">
        <v>40</v>
      </c>
      <c r="T5898">
        <v>80</v>
      </c>
      <c r="U5898">
        <v>1</v>
      </c>
      <c r="V5898">
        <v>0</v>
      </c>
      <c r="W5898">
        <v>5.1494747205802094</v>
      </c>
      <c r="X5898">
        <v>76.170038700617567</v>
      </c>
      <c r="Y5898">
        <v>389.95106659777628</v>
      </c>
      <c r="Z5898">
        <v>303.00326603136182</v>
      </c>
      <c r="AA5898">
        <v>27.298235544805006</v>
      </c>
      <c r="AB5898">
        <v>32.813111249154325</v>
      </c>
      <c r="AC5898">
        <v>65.596993033692371</v>
      </c>
      <c r="AD5898">
        <v>0</v>
      </c>
      <c r="AE5898">
        <v>899.98218587798749</v>
      </c>
    </row>
    <row r="5899" spans="1:31" x14ac:dyDescent="0.25">
      <c r="A5899">
        <v>2386957</v>
      </c>
      <c r="B5899">
        <v>1</v>
      </c>
      <c r="C5899" t="s">
        <v>81</v>
      </c>
      <c r="D5899" t="s">
        <v>113</v>
      </c>
      <c r="E5899" t="s">
        <v>290</v>
      </c>
      <c r="F5899" t="s">
        <v>6369</v>
      </c>
      <c r="G5899" t="s">
        <v>1376</v>
      </c>
      <c r="H5899" t="s">
        <v>293</v>
      </c>
      <c r="I5899" t="s">
        <v>136</v>
      </c>
      <c r="J5899" t="s">
        <v>137</v>
      </c>
      <c r="K5899" t="s">
        <v>138</v>
      </c>
      <c r="L5899" t="s">
        <v>17092</v>
      </c>
      <c r="M5899" t="s">
        <v>17093</v>
      </c>
      <c r="N5899">
        <v>4.2880555549999997</v>
      </c>
      <c r="O5899">
        <v>0</v>
      </c>
      <c r="P5899">
        <v>677</v>
      </c>
      <c r="Q5899">
        <v>50</v>
      </c>
      <c r="R5899">
        <v>263</v>
      </c>
      <c r="S5899">
        <v>10</v>
      </c>
      <c r="T5899">
        <v>43</v>
      </c>
      <c r="U5899">
        <v>0</v>
      </c>
      <c r="V5899">
        <v>0</v>
      </c>
      <c r="W5899">
        <v>0</v>
      </c>
      <c r="X5899">
        <v>563.06920225030024</v>
      </c>
      <c r="Y5899">
        <v>773.33724363880492</v>
      </c>
      <c r="Z5899">
        <v>1511.5301430911543</v>
      </c>
      <c r="AA5899">
        <v>677.54114195426814</v>
      </c>
      <c r="AB5899">
        <v>128.60352245975</v>
      </c>
      <c r="AC5899">
        <v>0</v>
      </c>
      <c r="AD5899">
        <v>0</v>
      </c>
      <c r="AE5899">
        <v>3654.0812533942772</v>
      </c>
    </row>
    <row r="5900" spans="1:31" x14ac:dyDescent="0.25">
      <c r="A5900">
        <v>2386965</v>
      </c>
      <c r="B5900">
        <v>1</v>
      </c>
      <c r="C5900" t="s">
        <v>81</v>
      </c>
      <c r="D5900" t="s">
        <v>117</v>
      </c>
      <c r="E5900" t="s">
        <v>1397</v>
      </c>
      <c r="F5900" t="s">
        <v>17094</v>
      </c>
      <c r="G5900" t="s">
        <v>1495</v>
      </c>
      <c r="H5900" t="s">
        <v>293</v>
      </c>
      <c r="I5900" t="s">
        <v>136</v>
      </c>
      <c r="J5900" t="s">
        <v>137</v>
      </c>
      <c r="K5900" t="s">
        <v>138</v>
      </c>
      <c r="L5900" t="s">
        <v>17095</v>
      </c>
      <c r="M5900" t="s">
        <v>17096</v>
      </c>
      <c r="N5900">
        <v>1.991944444</v>
      </c>
      <c r="O5900">
        <v>0</v>
      </c>
      <c r="P5900">
        <v>29</v>
      </c>
      <c r="Q5900">
        <v>0</v>
      </c>
      <c r="R5900">
        <v>3</v>
      </c>
      <c r="S5900">
        <v>0</v>
      </c>
      <c r="T5900">
        <v>4</v>
      </c>
      <c r="U5900">
        <v>0</v>
      </c>
      <c r="V5900">
        <v>0</v>
      </c>
      <c r="W5900">
        <v>0</v>
      </c>
      <c r="X5900">
        <v>12.966653996743638</v>
      </c>
      <c r="Y5900">
        <v>0</v>
      </c>
      <c r="Z5900">
        <v>0.76221305243741677</v>
      </c>
      <c r="AA5900">
        <v>0</v>
      </c>
      <c r="AB5900">
        <v>2.5648250547441664</v>
      </c>
      <c r="AC5900">
        <v>0</v>
      </c>
      <c r="AD5900">
        <v>0</v>
      </c>
      <c r="AE5900">
        <v>16.29369210392522</v>
      </c>
    </row>
    <row r="5901" spans="1:31" x14ac:dyDescent="0.25">
      <c r="A5901">
        <v>2386989</v>
      </c>
      <c r="B5901">
        <v>1</v>
      </c>
      <c r="C5901" t="s">
        <v>81</v>
      </c>
      <c r="D5901" t="s">
        <v>120</v>
      </c>
      <c r="E5901" t="s">
        <v>1368</v>
      </c>
      <c r="F5901" t="s">
        <v>5815</v>
      </c>
      <c r="G5901" t="s">
        <v>298</v>
      </c>
      <c r="H5901" t="s">
        <v>293</v>
      </c>
      <c r="I5901" t="s">
        <v>136</v>
      </c>
      <c r="J5901" t="s">
        <v>137</v>
      </c>
      <c r="K5901" t="s">
        <v>138</v>
      </c>
      <c r="L5901" t="s">
        <v>17097</v>
      </c>
      <c r="M5901" t="s">
        <v>17098</v>
      </c>
      <c r="N5901">
        <v>0.74305555499999998</v>
      </c>
      <c r="O5901">
        <v>0</v>
      </c>
      <c r="P5901">
        <v>503</v>
      </c>
      <c r="Q5901">
        <v>31</v>
      </c>
      <c r="R5901">
        <v>56</v>
      </c>
      <c r="S5901">
        <v>5</v>
      </c>
      <c r="T5901">
        <v>29</v>
      </c>
      <c r="U5901">
        <v>0</v>
      </c>
      <c r="V5901">
        <v>1</v>
      </c>
      <c r="W5901">
        <v>0</v>
      </c>
      <c r="X5901">
        <v>94.095372604192377</v>
      </c>
      <c r="Y5901">
        <v>135.69663479953374</v>
      </c>
      <c r="Z5901">
        <v>69.951050112655977</v>
      </c>
      <c r="AA5901">
        <v>6.8976583090579586</v>
      </c>
      <c r="AB5901">
        <v>13.291558114670002</v>
      </c>
      <c r="AC5901">
        <v>0</v>
      </c>
      <c r="AD5901">
        <v>110.50768841411625</v>
      </c>
      <c r="AE5901">
        <v>430.43996235422628</v>
      </c>
    </row>
    <row r="5902" spans="1:31" x14ac:dyDescent="0.25">
      <c r="A5902">
        <v>2386994</v>
      </c>
      <c r="B5902">
        <v>1</v>
      </c>
      <c r="C5902" t="s">
        <v>81</v>
      </c>
      <c r="D5902" t="s">
        <v>114</v>
      </c>
      <c r="E5902" t="s">
        <v>1397</v>
      </c>
      <c r="F5902" t="s">
        <v>17099</v>
      </c>
      <c r="G5902" t="s">
        <v>1495</v>
      </c>
      <c r="H5902" t="s">
        <v>293</v>
      </c>
      <c r="I5902" t="s">
        <v>136</v>
      </c>
      <c r="J5902" t="s">
        <v>137</v>
      </c>
      <c r="K5902" t="s">
        <v>138</v>
      </c>
      <c r="L5902" t="s">
        <v>17100</v>
      </c>
      <c r="M5902" t="s">
        <v>17101</v>
      </c>
      <c r="N5902">
        <v>1.7625</v>
      </c>
      <c r="O5902">
        <v>0</v>
      </c>
      <c r="P5902">
        <v>194</v>
      </c>
      <c r="Q5902">
        <v>0</v>
      </c>
      <c r="R5902">
        <v>5</v>
      </c>
      <c r="S5902">
        <v>1</v>
      </c>
      <c r="T5902">
        <v>16</v>
      </c>
      <c r="U5902">
        <v>1</v>
      </c>
      <c r="V5902">
        <v>0</v>
      </c>
      <c r="W5902">
        <v>0</v>
      </c>
      <c r="X5902">
        <v>37.744881746666252</v>
      </c>
      <c r="Y5902">
        <v>0</v>
      </c>
      <c r="Z5902">
        <v>3.5196576250229996</v>
      </c>
      <c r="AA5902">
        <v>3.04044738617565</v>
      </c>
      <c r="AB5902">
        <v>10.929651875673297</v>
      </c>
      <c r="AC5902">
        <v>251.33844763982074</v>
      </c>
      <c r="AD5902">
        <v>0</v>
      </c>
      <c r="AE5902">
        <v>306.57308627335897</v>
      </c>
    </row>
    <row r="5903" spans="1:31" x14ac:dyDescent="0.25">
      <c r="A5903">
        <v>2386996</v>
      </c>
      <c r="B5903">
        <v>1</v>
      </c>
      <c r="C5903" t="s">
        <v>81</v>
      </c>
      <c r="D5903" t="s">
        <v>119</v>
      </c>
      <c r="E5903" t="s">
        <v>1368</v>
      </c>
      <c r="F5903" t="s">
        <v>17102</v>
      </c>
      <c r="G5903" t="s">
        <v>298</v>
      </c>
      <c r="H5903" t="s">
        <v>293</v>
      </c>
      <c r="I5903" t="s">
        <v>1348</v>
      </c>
      <c r="J5903" t="s">
        <v>137</v>
      </c>
      <c r="K5903" t="s">
        <v>138</v>
      </c>
      <c r="L5903" t="s">
        <v>17103</v>
      </c>
      <c r="M5903" t="s">
        <v>17104</v>
      </c>
      <c r="N5903">
        <v>5.5555550000000002E-3</v>
      </c>
      <c r="O5903">
        <v>0</v>
      </c>
      <c r="P5903">
        <v>1656</v>
      </c>
      <c r="Q5903">
        <v>120</v>
      </c>
      <c r="R5903">
        <v>390</v>
      </c>
      <c r="S5903">
        <v>10</v>
      </c>
      <c r="T5903">
        <v>91</v>
      </c>
      <c r="U5903">
        <v>0</v>
      </c>
      <c r="V5903">
        <v>0</v>
      </c>
      <c r="W5903">
        <v>0</v>
      </c>
      <c r="X5903">
        <v>1.4172980517296658</v>
      </c>
      <c r="Y5903">
        <v>4.1735426987888893</v>
      </c>
      <c r="Z5903">
        <v>7.46566017004944</v>
      </c>
      <c r="AA5903">
        <v>0.19730231901600001</v>
      </c>
      <c r="AB5903">
        <v>0.30047969832666666</v>
      </c>
      <c r="AC5903">
        <v>0</v>
      </c>
      <c r="AD5903">
        <v>0</v>
      </c>
      <c r="AE5903">
        <v>13.554282937910662</v>
      </c>
    </row>
    <row r="5904" spans="1:31" x14ac:dyDescent="0.25">
      <c r="A5904">
        <v>2387016</v>
      </c>
      <c r="B5904">
        <v>1</v>
      </c>
      <c r="C5904" t="s">
        <v>81</v>
      </c>
      <c r="D5904" t="s">
        <v>112</v>
      </c>
      <c r="E5904" t="s">
        <v>1397</v>
      </c>
      <c r="F5904" t="s">
        <v>6124</v>
      </c>
      <c r="G5904" t="s">
        <v>298</v>
      </c>
      <c r="H5904" t="s">
        <v>293</v>
      </c>
      <c r="I5904" t="s">
        <v>1348</v>
      </c>
      <c r="J5904" t="s">
        <v>137</v>
      </c>
      <c r="K5904" t="s">
        <v>138</v>
      </c>
      <c r="L5904" t="s">
        <v>17105</v>
      </c>
      <c r="M5904" t="s">
        <v>17106</v>
      </c>
      <c r="N5904">
        <v>8.3333330000000001E-3</v>
      </c>
      <c r="O5904">
        <v>0</v>
      </c>
      <c r="P5904">
        <v>1440</v>
      </c>
      <c r="Q5904">
        <v>177</v>
      </c>
      <c r="R5904">
        <v>65</v>
      </c>
      <c r="S5904">
        <v>23</v>
      </c>
      <c r="T5904">
        <v>134</v>
      </c>
      <c r="U5904">
        <v>3</v>
      </c>
      <c r="V5904">
        <v>2</v>
      </c>
      <c r="W5904">
        <v>0</v>
      </c>
      <c r="X5904">
        <v>2.0794894181164971</v>
      </c>
      <c r="Y5904">
        <v>2.2844213309579997</v>
      </c>
      <c r="Z5904">
        <v>0.90310223619000007</v>
      </c>
      <c r="AA5904">
        <v>0.24843518579800009</v>
      </c>
      <c r="AB5904">
        <v>0.40792068396874992</v>
      </c>
      <c r="AC5904">
        <v>1.1456616342600001</v>
      </c>
      <c r="AD5904">
        <v>1.3831001411015</v>
      </c>
      <c r="AE5904">
        <v>8.4521306303927481</v>
      </c>
    </row>
    <row r="5905" spans="1:31" x14ac:dyDescent="0.25">
      <c r="A5905">
        <v>2387034</v>
      </c>
      <c r="B5905">
        <v>1</v>
      </c>
      <c r="C5905" t="s">
        <v>81</v>
      </c>
      <c r="D5905" t="s">
        <v>112</v>
      </c>
      <c r="E5905" t="s">
        <v>1397</v>
      </c>
      <c r="F5905" t="s">
        <v>17107</v>
      </c>
      <c r="G5905" t="s">
        <v>298</v>
      </c>
      <c r="H5905" t="s">
        <v>293</v>
      </c>
      <c r="I5905" t="s">
        <v>136</v>
      </c>
      <c r="J5905" t="s">
        <v>137</v>
      </c>
      <c r="K5905" t="s">
        <v>138</v>
      </c>
      <c r="L5905" t="s">
        <v>17108</v>
      </c>
      <c r="M5905" t="s">
        <v>17109</v>
      </c>
      <c r="N5905">
        <v>5.8611111E-2</v>
      </c>
      <c r="O5905">
        <v>0</v>
      </c>
      <c r="P5905">
        <v>1033</v>
      </c>
      <c r="Q5905">
        <v>104</v>
      </c>
      <c r="R5905">
        <v>53</v>
      </c>
      <c r="S5905">
        <v>6</v>
      </c>
      <c r="T5905">
        <v>215</v>
      </c>
      <c r="U5905">
        <v>1</v>
      </c>
      <c r="V5905">
        <v>4</v>
      </c>
      <c r="W5905">
        <v>0</v>
      </c>
      <c r="X5905">
        <v>10.935044495002067</v>
      </c>
      <c r="Y5905">
        <v>15.129821987833385</v>
      </c>
      <c r="Z5905">
        <v>5.6481073872159993</v>
      </c>
      <c r="AA5905">
        <v>0.653610280314875</v>
      </c>
      <c r="AB5905">
        <v>4.5573627945033328</v>
      </c>
      <c r="AC5905">
        <v>8.6317188189661014</v>
      </c>
      <c r="AD5905">
        <v>11.272624526909793</v>
      </c>
      <c r="AE5905">
        <v>56.828290290745549</v>
      </c>
    </row>
    <row r="5906" spans="1:31" x14ac:dyDescent="0.25">
      <c r="A5906">
        <v>2377205</v>
      </c>
      <c r="B5906">
        <v>1</v>
      </c>
      <c r="C5906" t="s">
        <v>80</v>
      </c>
      <c r="D5906" t="s">
        <v>90</v>
      </c>
      <c r="E5906" t="s">
        <v>1490</v>
      </c>
      <c r="F5906" t="s">
        <v>16064</v>
      </c>
      <c r="G5906" t="s">
        <v>298</v>
      </c>
      <c r="H5906" t="s">
        <v>293</v>
      </c>
      <c r="I5906" t="s">
        <v>136</v>
      </c>
      <c r="J5906" t="s">
        <v>137</v>
      </c>
      <c r="K5906" t="s">
        <v>138</v>
      </c>
      <c r="L5906" t="s">
        <v>17110</v>
      </c>
      <c r="M5906" t="s">
        <v>17111</v>
      </c>
      <c r="N5906">
        <v>8.5277776999999999E-2</v>
      </c>
      <c r="O5906">
        <v>0</v>
      </c>
      <c r="P5906">
        <v>3097</v>
      </c>
      <c r="Q5906">
        <v>0</v>
      </c>
      <c r="R5906">
        <v>0</v>
      </c>
      <c r="S5906">
        <v>1</v>
      </c>
      <c r="T5906">
        <v>343</v>
      </c>
      <c r="U5906">
        <v>0</v>
      </c>
      <c r="V5906">
        <v>1</v>
      </c>
      <c r="W5906">
        <v>0</v>
      </c>
      <c r="X5906">
        <v>55.402179176655274</v>
      </c>
      <c r="Y5906">
        <v>0</v>
      </c>
      <c r="Z5906">
        <v>0</v>
      </c>
      <c r="AA5906">
        <v>52.03644836196041</v>
      </c>
      <c r="AB5906">
        <v>20.119483666711982</v>
      </c>
      <c r="AC5906">
        <v>0</v>
      </c>
      <c r="AD5906">
        <v>5.5262608821734673</v>
      </c>
      <c r="AE5906">
        <v>133.08437208750115</v>
      </c>
    </row>
    <row r="5907" spans="1:31" x14ac:dyDescent="0.25">
      <c r="A5907">
        <v>2377216</v>
      </c>
      <c r="B5907">
        <v>1</v>
      </c>
      <c r="C5907" t="s">
        <v>80</v>
      </c>
      <c r="D5907" t="s">
        <v>90</v>
      </c>
      <c r="E5907" t="s">
        <v>1490</v>
      </c>
      <c r="F5907" t="s">
        <v>17112</v>
      </c>
      <c r="G5907" t="s">
        <v>298</v>
      </c>
      <c r="H5907" t="s">
        <v>293</v>
      </c>
      <c r="I5907" t="s">
        <v>136</v>
      </c>
      <c r="J5907" t="s">
        <v>137</v>
      </c>
      <c r="K5907" t="s">
        <v>138</v>
      </c>
      <c r="L5907" t="s">
        <v>17113</v>
      </c>
      <c r="M5907" t="s">
        <v>17114</v>
      </c>
      <c r="N5907">
        <v>7.6111110999999995E-2</v>
      </c>
      <c r="O5907">
        <v>0</v>
      </c>
      <c r="P5907">
        <v>3600</v>
      </c>
      <c r="Q5907">
        <v>0</v>
      </c>
      <c r="R5907">
        <v>0</v>
      </c>
      <c r="S5907">
        <v>0</v>
      </c>
      <c r="T5907">
        <v>1164</v>
      </c>
      <c r="U5907">
        <v>0</v>
      </c>
      <c r="V5907">
        <v>4</v>
      </c>
      <c r="W5907">
        <v>0</v>
      </c>
      <c r="X5907">
        <v>56.854434027983928</v>
      </c>
      <c r="Y5907">
        <v>0</v>
      </c>
      <c r="Z5907">
        <v>0</v>
      </c>
      <c r="AA5907">
        <v>0</v>
      </c>
      <c r="AB5907">
        <v>38.954628664281579</v>
      </c>
      <c r="AC5907">
        <v>0</v>
      </c>
      <c r="AD5907">
        <v>2.0721667543668003</v>
      </c>
      <c r="AE5907">
        <v>97.881229446632318</v>
      </c>
    </row>
    <row r="5908" spans="1:31" x14ac:dyDescent="0.25">
      <c r="A5908">
        <v>2377217</v>
      </c>
      <c r="B5908">
        <v>1</v>
      </c>
      <c r="C5908" t="s">
        <v>80</v>
      </c>
      <c r="D5908" t="s">
        <v>90</v>
      </c>
      <c r="E5908" t="s">
        <v>1490</v>
      </c>
      <c r="F5908" t="s">
        <v>17115</v>
      </c>
      <c r="G5908" t="s">
        <v>298</v>
      </c>
      <c r="H5908" t="s">
        <v>293</v>
      </c>
      <c r="I5908" t="s">
        <v>136</v>
      </c>
      <c r="J5908" t="s">
        <v>137</v>
      </c>
      <c r="K5908" t="s">
        <v>138</v>
      </c>
      <c r="L5908" t="s">
        <v>17116</v>
      </c>
      <c r="M5908" t="s">
        <v>17117</v>
      </c>
      <c r="N5908">
        <v>0.24722222199999999</v>
      </c>
      <c r="O5908">
        <v>0</v>
      </c>
      <c r="P5908">
        <v>3036</v>
      </c>
      <c r="Q5908">
        <v>0</v>
      </c>
      <c r="R5908">
        <v>0</v>
      </c>
      <c r="S5908">
        <v>2</v>
      </c>
      <c r="T5908">
        <v>361</v>
      </c>
      <c r="U5908">
        <v>0</v>
      </c>
      <c r="V5908">
        <v>0</v>
      </c>
      <c r="W5908">
        <v>0</v>
      </c>
      <c r="X5908">
        <v>136.07473147575575</v>
      </c>
      <c r="Y5908">
        <v>0</v>
      </c>
      <c r="Z5908">
        <v>0</v>
      </c>
      <c r="AA5908">
        <v>3.579437570274</v>
      </c>
      <c r="AB5908">
        <v>63.503096635035419</v>
      </c>
      <c r="AC5908">
        <v>0</v>
      </c>
      <c r="AD5908">
        <v>0</v>
      </c>
      <c r="AE5908">
        <v>203.15726568106516</v>
      </c>
    </row>
    <row r="5909" spans="1:31" x14ac:dyDescent="0.25">
      <c r="A5909">
        <v>2377417</v>
      </c>
      <c r="B5909">
        <v>1</v>
      </c>
      <c r="C5909" t="s">
        <v>80</v>
      </c>
      <c r="D5909" t="s">
        <v>85</v>
      </c>
      <c r="E5909" t="s">
        <v>1397</v>
      </c>
      <c r="F5909" t="s">
        <v>17118</v>
      </c>
      <c r="G5909" t="s">
        <v>2053</v>
      </c>
      <c r="H5909" t="s">
        <v>293</v>
      </c>
      <c r="I5909" t="s">
        <v>136</v>
      </c>
      <c r="J5909" t="s">
        <v>137</v>
      </c>
      <c r="K5909" t="s">
        <v>138</v>
      </c>
      <c r="L5909" t="s">
        <v>17119</v>
      </c>
      <c r="M5909" t="s">
        <v>17120</v>
      </c>
      <c r="N5909">
        <v>0.40472222200000002</v>
      </c>
      <c r="O5909">
        <v>0</v>
      </c>
      <c r="P5909">
        <v>5506</v>
      </c>
      <c r="Q5909">
        <v>0</v>
      </c>
      <c r="R5909">
        <v>0</v>
      </c>
      <c r="S5909">
        <v>0</v>
      </c>
      <c r="T5909">
        <v>703</v>
      </c>
      <c r="U5909">
        <v>0</v>
      </c>
      <c r="V5909">
        <v>1</v>
      </c>
      <c r="W5909">
        <v>0</v>
      </c>
      <c r="X5909">
        <v>544.32977400777156</v>
      </c>
      <c r="Y5909">
        <v>0</v>
      </c>
      <c r="Z5909">
        <v>0</v>
      </c>
      <c r="AA5909">
        <v>0</v>
      </c>
      <c r="AB5909">
        <v>340.62511160031158</v>
      </c>
      <c r="AC5909">
        <v>0</v>
      </c>
      <c r="AD5909">
        <v>2.063244875874533</v>
      </c>
      <c r="AE5909">
        <v>887.01813048395763</v>
      </c>
    </row>
    <row r="5910" spans="1:31" x14ac:dyDescent="0.25">
      <c r="A5910">
        <v>2377680</v>
      </c>
      <c r="B5910">
        <v>1</v>
      </c>
      <c r="C5910" t="s">
        <v>80</v>
      </c>
      <c r="D5910" t="s">
        <v>83</v>
      </c>
      <c r="E5910" t="s">
        <v>1397</v>
      </c>
      <c r="F5910" t="s">
        <v>17121</v>
      </c>
      <c r="G5910" t="s">
        <v>298</v>
      </c>
      <c r="H5910" t="s">
        <v>293</v>
      </c>
      <c r="I5910" t="s">
        <v>136</v>
      </c>
      <c r="J5910" t="s">
        <v>137</v>
      </c>
      <c r="K5910" t="s">
        <v>138</v>
      </c>
      <c r="L5910" t="s">
        <v>17122</v>
      </c>
      <c r="M5910" t="s">
        <v>17123</v>
      </c>
      <c r="N5910">
        <v>0.28916666600000002</v>
      </c>
      <c r="O5910">
        <v>0</v>
      </c>
      <c r="P5910">
        <v>1466</v>
      </c>
      <c r="Q5910">
        <v>0</v>
      </c>
      <c r="R5910">
        <v>0</v>
      </c>
      <c r="S5910">
        <v>9</v>
      </c>
      <c r="T5910">
        <v>179</v>
      </c>
      <c r="U5910">
        <v>11</v>
      </c>
      <c r="V5910">
        <v>0</v>
      </c>
      <c r="W5910">
        <v>0</v>
      </c>
      <c r="X5910">
        <v>100.40181057779085</v>
      </c>
      <c r="Y5910">
        <v>0</v>
      </c>
      <c r="Z5910">
        <v>0</v>
      </c>
      <c r="AA5910">
        <v>45.807489156815947</v>
      </c>
      <c r="AB5910">
        <v>34.631565536663274</v>
      </c>
      <c r="AC5910">
        <v>138.84227011388595</v>
      </c>
      <c r="AD5910">
        <v>0</v>
      </c>
      <c r="AE5910">
        <v>319.68313538515605</v>
      </c>
    </row>
    <row r="5911" spans="1:31" x14ac:dyDescent="0.25">
      <c r="A5911">
        <v>2377741</v>
      </c>
      <c r="B5911">
        <v>1</v>
      </c>
      <c r="C5911" t="s">
        <v>80</v>
      </c>
      <c r="D5911" t="s">
        <v>84</v>
      </c>
      <c r="E5911" t="s">
        <v>1397</v>
      </c>
      <c r="F5911" t="s">
        <v>17124</v>
      </c>
      <c r="G5911" t="s">
        <v>298</v>
      </c>
      <c r="H5911" t="s">
        <v>293</v>
      </c>
      <c r="I5911" t="s">
        <v>136</v>
      </c>
      <c r="J5911" t="s">
        <v>137</v>
      </c>
      <c r="K5911" t="s">
        <v>138</v>
      </c>
      <c r="L5911" t="s">
        <v>17125</v>
      </c>
      <c r="M5911" t="s">
        <v>17126</v>
      </c>
      <c r="N5911">
        <v>2.2408333329999999</v>
      </c>
      <c r="O5911">
        <v>13</v>
      </c>
      <c r="P5911">
        <v>1177</v>
      </c>
      <c r="Q5911">
        <v>3</v>
      </c>
      <c r="R5911">
        <v>238</v>
      </c>
      <c r="S5911">
        <v>11</v>
      </c>
      <c r="T5911">
        <v>139</v>
      </c>
      <c r="U5911">
        <v>0</v>
      </c>
      <c r="V5911">
        <v>0</v>
      </c>
      <c r="W5911">
        <v>16.843448769763029</v>
      </c>
      <c r="X5911">
        <v>665.13048623357929</v>
      </c>
      <c r="Y5911">
        <v>131.47466184230987</v>
      </c>
      <c r="Z5911">
        <v>824.36093358447579</v>
      </c>
      <c r="AA5911">
        <v>43.244073977612757</v>
      </c>
      <c r="AB5911">
        <v>241.97972731618495</v>
      </c>
      <c r="AC5911">
        <v>0</v>
      </c>
      <c r="AD5911">
        <v>0</v>
      </c>
      <c r="AE5911">
        <v>1923.0333317239256</v>
      </c>
    </row>
    <row r="5912" spans="1:31" x14ac:dyDescent="0.25">
      <c r="A5912">
        <v>2377815</v>
      </c>
      <c r="B5912">
        <v>1</v>
      </c>
      <c r="C5912" t="s">
        <v>80</v>
      </c>
      <c r="D5912" t="s">
        <v>83</v>
      </c>
      <c r="E5912" t="s">
        <v>1368</v>
      </c>
      <c r="F5912" t="s">
        <v>17127</v>
      </c>
      <c r="G5912" t="s">
        <v>2053</v>
      </c>
      <c r="H5912" t="s">
        <v>293</v>
      </c>
      <c r="I5912" t="s">
        <v>136</v>
      </c>
      <c r="J5912" t="s">
        <v>137</v>
      </c>
      <c r="K5912" t="s">
        <v>138</v>
      </c>
      <c r="L5912" t="s">
        <v>17128</v>
      </c>
      <c r="M5912" t="s">
        <v>17129</v>
      </c>
      <c r="N5912">
        <v>1.315555555</v>
      </c>
      <c r="O5912">
        <v>0</v>
      </c>
      <c r="P5912">
        <v>0</v>
      </c>
      <c r="Q5912">
        <v>0</v>
      </c>
      <c r="R5912">
        <v>0</v>
      </c>
      <c r="S5912">
        <v>4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182.2440132190612</v>
      </c>
      <c r="AB5912">
        <v>0</v>
      </c>
      <c r="AC5912">
        <v>0</v>
      </c>
      <c r="AD5912">
        <v>0</v>
      </c>
      <c r="AE5912">
        <v>182.2440132190612</v>
      </c>
    </row>
    <row r="5913" spans="1:31" x14ac:dyDescent="0.25">
      <c r="A5913">
        <v>2377913</v>
      </c>
      <c r="B5913">
        <v>1</v>
      </c>
      <c r="C5913" t="s">
        <v>80</v>
      </c>
      <c r="D5913" t="s">
        <v>83</v>
      </c>
      <c r="E5913" t="s">
        <v>1397</v>
      </c>
      <c r="F5913" t="s">
        <v>17130</v>
      </c>
      <c r="G5913" t="s">
        <v>3000</v>
      </c>
      <c r="H5913" t="s">
        <v>293</v>
      </c>
      <c r="I5913" t="s">
        <v>136</v>
      </c>
      <c r="J5913" t="s">
        <v>137</v>
      </c>
      <c r="K5913" t="s">
        <v>138</v>
      </c>
      <c r="L5913" t="s">
        <v>17131</v>
      </c>
      <c r="M5913" t="s">
        <v>17132</v>
      </c>
      <c r="N5913">
        <v>1.2952777769999999</v>
      </c>
      <c r="O5913">
        <v>0</v>
      </c>
      <c r="P5913">
        <v>18</v>
      </c>
      <c r="Q5913">
        <v>0</v>
      </c>
      <c r="R5913">
        <v>5</v>
      </c>
      <c r="S5913">
        <v>0</v>
      </c>
      <c r="T5913">
        <v>14</v>
      </c>
      <c r="U5913">
        <v>0</v>
      </c>
      <c r="V5913">
        <v>0</v>
      </c>
      <c r="W5913">
        <v>0</v>
      </c>
      <c r="X5913">
        <v>7.8151135628479924</v>
      </c>
      <c r="Y5913">
        <v>0</v>
      </c>
      <c r="Z5913">
        <v>4.4103405351200839</v>
      </c>
      <c r="AA5913">
        <v>0</v>
      </c>
      <c r="AB5913">
        <v>84.946623202230882</v>
      </c>
      <c r="AC5913">
        <v>0</v>
      </c>
      <c r="AD5913">
        <v>0</v>
      </c>
      <c r="AE5913">
        <v>97.172077300198964</v>
      </c>
    </row>
    <row r="5914" spans="1:31" x14ac:dyDescent="0.25">
      <c r="A5914">
        <v>2377922</v>
      </c>
      <c r="B5914">
        <v>1</v>
      </c>
      <c r="C5914" t="s">
        <v>80</v>
      </c>
      <c r="D5914" t="s">
        <v>84</v>
      </c>
      <c r="E5914" t="s">
        <v>1397</v>
      </c>
      <c r="F5914" t="s">
        <v>17133</v>
      </c>
      <c r="G5914" t="s">
        <v>298</v>
      </c>
      <c r="H5914" t="s">
        <v>293</v>
      </c>
      <c r="I5914" t="s">
        <v>136</v>
      </c>
      <c r="J5914" t="s">
        <v>137</v>
      </c>
      <c r="K5914" t="s">
        <v>138</v>
      </c>
      <c r="L5914" t="s">
        <v>17134</v>
      </c>
      <c r="M5914" t="s">
        <v>17135</v>
      </c>
      <c r="N5914">
        <v>1.3772222220000001</v>
      </c>
      <c r="O5914">
        <v>13</v>
      </c>
      <c r="P5914">
        <v>1177</v>
      </c>
      <c r="Q5914">
        <v>3</v>
      </c>
      <c r="R5914">
        <v>238</v>
      </c>
      <c r="S5914">
        <v>11</v>
      </c>
      <c r="T5914">
        <v>139</v>
      </c>
      <c r="U5914">
        <v>0</v>
      </c>
      <c r="V5914">
        <v>0</v>
      </c>
      <c r="W5914">
        <v>11.622333612955034</v>
      </c>
      <c r="X5914">
        <v>461.26685395377785</v>
      </c>
      <c r="Y5914">
        <v>72.517001544078781</v>
      </c>
      <c r="Z5914">
        <v>443.16605183847696</v>
      </c>
      <c r="AA5914">
        <v>26.631743128677872</v>
      </c>
      <c r="AB5914">
        <v>138.69079440630938</v>
      </c>
      <c r="AC5914">
        <v>0</v>
      </c>
      <c r="AD5914">
        <v>0</v>
      </c>
      <c r="AE5914">
        <v>1153.894778484276</v>
      </c>
    </row>
    <row r="5915" spans="1:31" x14ac:dyDescent="0.25">
      <c r="A5915">
        <v>2377943</v>
      </c>
      <c r="B5915">
        <v>1</v>
      </c>
      <c r="C5915" t="s">
        <v>80</v>
      </c>
      <c r="D5915" t="s">
        <v>84</v>
      </c>
      <c r="E5915" t="s">
        <v>1397</v>
      </c>
      <c r="F5915" t="s">
        <v>17133</v>
      </c>
      <c r="G5915" t="s">
        <v>1495</v>
      </c>
      <c r="H5915" t="s">
        <v>293</v>
      </c>
      <c r="I5915" t="s">
        <v>136</v>
      </c>
      <c r="J5915" t="s">
        <v>137</v>
      </c>
      <c r="K5915" t="s">
        <v>138</v>
      </c>
      <c r="L5915" t="s">
        <v>17136</v>
      </c>
      <c r="M5915" t="s">
        <v>17137</v>
      </c>
      <c r="N5915">
        <v>2.0758333329999998</v>
      </c>
      <c r="O5915">
        <v>13</v>
      </c>
      <c r="P5915">
        <v>1177</v>
      </c>
      <c r="Q5915">
        <v>3</v>
      </c>
      <c r="R5915">
        <v>238</v>
      </c>
      <c r="S5915">
        <v>11</v>
      </c>
      <c r="T5915">
        <v>139</v>
      </c>
      <c r="U5915">
        <v>0</v>
      </c>
      <c r="V5915">
        <v>0</v>
      </c>
      <c r="W5915">
        <v>14.437142024444718</v>
      </c>
      <c r="X5915">
        <v>642.27865945119333</v>
      </c>
      <c r="Y5915">
        <v>93.186180434917347</v>
      </c>
      <c r="Z5915">
        <v>600.29316549170346</v>
      </c>
      <c r="AA5915">
        <v>35.27222561639315</v>
      </c>
      <c r="AB5915">
        <v>166.61086503671547</v>
      </c>
      <c r="AC5915">
        <v>0</v>
      </c>
      <c r="AD5915">
        <v>0</v>
      </c>
      <c r="AE5915">
        <v>1552.0782380553676</v>
      </c>
    </row>
    <row r="5916" spans="1:31" x14ac:dyDescent="0.25">
      <c r="A5916">
        <v>2380763</v>
      </c>
      <c r="B5916">
        <v>1</v>
      </c>
      <c r="C5916" t="s">
        <v>81</v>
      </c>
      <c r="D5916" t="s">
        <v>123</v>
      </c>
      <c r="E5916" t="s">
        <v>1368</v>
      </c>
      <c r="F5916" t="s">
        <v>6183</v>
      </c>
      <c r="G5916" t="s">
        <v>298</v>
      </c>
      <c r="H5916" t="s">
        <v>293</v>
      </c>
      <c r="I5916" t="s">
        <v>136</v>
      </c>
      <c r="J5916" t="s">
        <v>137</v>
      </c>
      <c r="K5916" t="s">
        <v>138</v>
      </c>
      <c r="L5916" t="s">
        <v>17138</v>
      </c>
      <c r="M5916" t="s">
        <v>17139</v>
      </c>
      <c r="N5916">
        <v>1.776944444</v>
      </c>
      <c r="O5916">
        <v>0</v>
      </c>
      <c r="P5916">
        <v>361</v>
      </c>
      <c r="Q5916">
        <v>140</v>
      </c>
      <c r="R5916">
        <v>54</v>
      </c>
      <c r="S5916">
        <v>15</v>
      </c>
      <c r="T5916">
        <v>35</v>
      </c>
      <c r="U5916">
        <v>0</v>
      </c>
      <c r="V5916">
        <v>0</v>
      </c>
      <c r="W5916">
        <v>0</v>
      </c>
      <c r="X5916">
        <v>120.62357433573851</v>
      </c>
      <c r="Y5916">
        <v>345.38991365642511</v>
      </c>
      <c r="Z5916">
        <v>117.71923315949496</v>
      </c>
      <c r="AA5916">
        <v>26.762304067969829</v>
      </c>
      <c r="AB5916">
        <v>21.307561610169589</v>
      </c>
      <c r="AC5916">
        <v>0</v>
      </c>
      <c r="AD5916">
        <v>0</v>
      </c>
      <c r="AE5916">
        <v>631.80258682979797</v>
      </c>
    </row>
    <row r="5917" spans="1:31" x14ac:dyDescent="0.25">
      <c r="A5917">
        <v>2380805</v>
      </c>
      <c r="B5917">
        <v>1</v>
      </c>
      <c r="C5917" t="s">
        <v>81</v>
      </c>
      <c r="D5917" t="s">
        <v>119</v>
      </c>
      <c r="E5917" t="s">
        <v>1368</v>
      </c>
      <c r="F5917" t="s">
        <v>3376</v>
      </c>
      <c r="G5917" t="s">
        <v>298</v>
      </c>
      <c r="H5917" t="s">
        <v>293</v>
      </c>
      <c r="I5917" t="s">
        <v>136</v>
      </c>
      <c r="J5917" t="s">
        <v>137</v>
      </c>
      <c r="K5917" t="s">
        <v>138</v>
      </c>
      <c r="L5917" t="s">
        <v>17140</v>
      </c>
      <c r="M5917" t="s">
        <v>17141</v>
      </c>
      <c r="N5917">
        <v>0.81361111100000005</v>
      </c>
      <c r="O5917">
        <v>0</v>
      </c>
      <c r="P5917">
        <v>988</v>
      </c>
      <c r="Q5917">
        <v>66</v>
      </c>
      <c r="R5917">
        <v>61</v>
      </c>
      <c r="S5917">
        <v>4</v>
      </c>
      <c r="T5917">
        <v>71</v>
      </c>
      <c r="U5917">
        <v>0</v>
      </c>
      <c r="V5917">
        <v>2</v>
      </c>
      <c r="W5917">
        <v>0</v>
      </c>
      <c r="X5917">
        <v>128.39326077189611</v>
      </c>
      <c r="Y5917">
        <v>138.95642752992617</v>
      </c>
      <c r="Z5917">
        <v>85.96150643326996</v>
      </c>
      <c r="AA5917">
        <v>3.5442539504075161</v>
      </c>
      <c r="AB5917">
        <v>13.007948937250827</v>
      </c>
      <c r="AC5917">
        <v>0</v>
      </c>
      <c r="AD5917">
        <v>63.267952908864274</v>
      </c>
      <c r="AE5917">
        <v>433.13135053161488</v>
      </c>
    </row>
    <row r="5918" spans="1:31" x14ac:dyDescent="0.25">
      <c r="A5918">
        <v>2380814</v>
      </c>
      <c r="B5918">
        <v>1</v>
      </c>
      <c r="C5918" t="s">
        <v>81</v>
      </c>
      <c r="D5918" t="s">
        <v>119</v>
      </c>
      <c r="E5918" t="s">
        <v>1368</v>
      </c>
      <c r="F5918" t="s">
        <v>3376</v>
      </c>
      <c r="G5918" t="s">
        <v>298</v>
      </c>
      <c r="H5918" t="s">
        <v>293</v>
      </c>
      <c r="I5918" t="s">
        <v>136</v>
      </c>
      <c r="J5918" t="s">
        <v>137</v>
      </c>
      <c r="K5918" t="s">
        <v>138</v>
      </c>
      <c r="L5918" t="s">
        <v>17142</v>
      </c>
      <c r="M5918" t="s">
        <v>17143</v>
      </c>
      <c r="N5918">
        <v>0.55027777700000002</v>
      </c>
      <c r="O5918">
        <v>0</v>
      </c>
      <c r="P5918">
        <v>988</v>
      </c>
      <c r="Q5918">
        <v>66</v>
      </c>
      <c r="R5918">
        <v>61</v>
      </c>
      <c r="S5918">
        <v>4</v>
      </c>
      <c r="T5918">
        <v>71</v>
      </c>
      <c r="U5918">
        <v>0</v>
      </c>
      <c r="V5918">
        <v>2</v>
      </c>
      <c r="W5918">
        <v>0</v>
      </c>
      <c r="X5918">
        <v>84.637502951032957</v>
      </c>
      <c r="Y5918">
        <v>102.24658767487372</v>
      </c>
      <c r="Z5918">
        <v>62.720935611422291</v>
      </c>
      <c r="AA5918">
        <v>2.3927631878819491</v>
      </c>
      <c r="AB5918">
        <v>9.3785133608210671</v>
      </c>
      <c r="AC5918">
        <v>0</v>
      </c>
      <c r="AD5918">
        <v>42.686667297478287</v>
      </c>
      <c r="AE5918">
        <v>304.06297008351021</v>
      </c>
    </row>
    <row r="5919" spans="1:31" x14ac:dyDescent="0.25">
      <c r="A5919">
        <v>2380818</v>
      </c>
      <c r="B5919">
        <v>1</v>
      </c>
      <c r="C5919" t="s">
        <v>81</v>
      </c>
      <c r="D5919" t="s">
        <v>128</v>
      </c>
      <c r="E5919" t="s">
        <v>1397</v>
      </c>
      <c r="F5919" t="s">
        <v>5565</v>
      </c>
      <c r="G5919" t="s">
        <v>298</v>
      </c>
      <c r="H5919" t="s">
        <v>293</v>
      </c>
      <c r="I5919" t="s">
        <v>136</v>
      </c>
      <c r="J5919" t="s">
        <v>137</v>
      </c>
      <c r="K5919" t="s">
        <v>138</v>
      </c>
      <c r="L5919" t="s">
        <v>17144</v>
      </c>
      <c r="M5919" t="s">
        <v>17145</v>
      </c>
      <c r="N5919">
        <v>0.90583333300000002</v>
      </c>
      <c r="O5919">
        <v>0</v>
      </c>
      <c r="P5919">
        <v>1371</v>
      </c>
      <c r="Q5919">
        <v>0</v>
      </c>
      <c r="R5919">
        <v>0</v>
      </c>
      <c r="S5919">
        <v>1</v>
      </c>
      <c r="T5919">
        <v>42</v>
      </c>
      <c r="U5919">
        <v>0</v>
      </c>
      <c r="V5919">
        <v>0</v>
      </c>
      <c r="W5919">
        <v>0</v>
      </c>
      <c r="X5919">
        <v>207.71947376574769</v>
      </c>
      <c r="Y5919">
        <v>0</v>
      </c>
      <c r="Z5919">
        <v>0</v>
      </c>
      <c r="AA5919">
        <v>1.0269186545425499</v>
      </c>
      <c r="AB5919">
        <v>33.590788930515487</v>
      </c>
      <c r="AC5919">
        <v>0</v>
      </c>
      <c r="AD5919">
        <v>0</v>
      </c>
      <c r="AE5919">
        <v>242.33718135080574</v>
      </c>
    </row>
    <row r="5920" spans="1:31" x14ac:dyDescent="0.25">
      <c r="A5920">
        <v>2380836</v>
      </c>
      <c r="B5920">
        <v>1</v>
      </c>
      <c r="C5920" t="s">
        <v>81</v>
      </c>
      <c r="D5920" t="s">
        <v>123</v>
      </c>
      <c r="E5920" t="s">
        <v>1368</v>
      </c>
      <c r="F5920" t="s">
        <v>17146</v>
      </c>
      <c r="G5920" t="s">
        <v>298</v>
      </c>
      <c r="H5920" t="s">
        <v>293</v>
      </c>
      <c r="I5920" t="s">
        <v>136</v>
      </c>
      <c r="J5920" t="s">
        <v>137</v>
      </c>
      <c r="K5920" t="s">
        <v>138</v>
      </c>
      <c r="L5920" t="s">
        <v>17147</v>
      </c>
      <c r="M5920" t="s">
        <v>17148</v>
      </c>
      <c r="N5920">
        <v>1.4511111109999999</v>
      </c>
      <c r="O5920">
        <v>4</v>
      </c>
      <c r="P5920">
        <v>380</v>
      </c>
      <c r="Q5920">
        <v>307</v>
      </c>
      <c r="R5920">
        <v>437</v>
      </c>
      <c r="S5920">
        <v>27</v>
      </c>
      <c r="T5920">
        <v>79</v>
      </c>
      <c r="U5920">
        <v>1</v>
      </c>
      <c r="V5920">
        <v>0</v>
      </c>
      <c r="W5920">
        <v>10.645551031287601</v>
      </c>
      <c r="X5920">
        <v>125.81443453670707</v>
      </c>
      <c r="Y5920">
        <v>684.05092950172923</v>
      </c>
      <c r="Z5920">
        <v>631.67797937338969</v>
      </c>
      <c r="AA5920">
        <v>31.049043261558392</v>
      </c>
      <c r="AB5920">
        <v>68.806283165425086</v>
      </c>
      <c r="AC5920">
        <v>81.018446153826545</v>
      </c>
      <c r="AD5920">
        <v>0</v>
      </c>
      <c r="AE5920">
        <v>1633.0626670239235</v>
      </c>
    </row>
    <row r="5921" spans="1:31" x14ac:dyDescent="0.25">
      <c r="A5921">
        <v>2380872</v>
      </c>
      <c r="B5921">
        <v>1</v>
      </c>
      <c r="C5921" t="s">
        <v>81</v>
      </c>
      <c r="D5921" t="s">
        <v>115</v>
      </c>
      <c r="E5921" t="s">
        <v>1397</v>
      </c>
      <c r="F5921" t="s">
        <v>17149</v>
      </c>
      <c r="G5921" t="s">
        <v>1495</v>
      </c>
      <c r="H5921" t="s">
        <v>293</v>
      </c>
      <c r="I5921" t="s">
        <v>136</v>
      </c>
      <c r="J5921" t="s">
        <v>137</v>
      </c>
      <c r="K5921" t="s">
        <v>138</v>
      </c>
      <c r="L5921" t="s">
        <v>17150</v>
      </c>
      <c r="M5921" t="s">
        <v>17151</v>
      </c>
      <c r="N5921">
        <v>1.260277777</v>
      </c>
      <c r="O5921">
        <v>0</v>
      </c>
      <c r="P5921">
        <v>130</v>
      </c>
      <c r="Q5921">
        <v>3</v>
      </c>
      <c r="R5921">
        <v>12</v>
      </c>
      <c r="S5921">
        <v>2</v>
      </c>
      <c r="T5921">
        <v>3</v>
      </c>
      <c r="U5921">
        <v>0</v>
      </c>
      <c r="V5921">
        <v>0</v>
      </c>
      <c r="W5921">
        <v>0</v>
      </c>
      <c r="X5921">
        <v>20.323696111941139</v>
      </c>
      <c r="Y5921">
        <v>12.66190094244317</v>
      </c>
      <c r="Z5921">
        <v>13.228111861435096</v>
      </c>
      <c r="AA5921">
        <v>12.944770091194583</v>
      </c>
      <c r="AB5921">
        <v>1.7652950102741247</v>
      </c>
      <c r="AC5921">
        <v>0</v>
      </c>
      <c r="AD5921">
        <v>0</v>
      </c>
      <c r="AE5921">
        <v>60.92377401728811</v>
      </c>
    </row>
    <row r="5922" spans="1:31" x14ac:dyDescent="0.25">
      <c r="A5922">
        <v>2380883</v>
      </c>
      <c r="B5922">
        <v>1</v>
      </c>
      <c r="C5922" t="s">
        <v>81</v>
      </c>
      <c r="D5922" t="s">
        <v>127</v>
      </c>
      <c r="E5922" t="s">
        <v>1397</v>
      </c>
      <c r="F5922" t="s">
        <v>17152</v>
      </c>
      <c r="G5922" t="s">
        <v>298</v>
      </c>
      <c r="H5922" t="s">
        <v>293</v>
      </c>
      <c r="I5922" t="s">
        <v>1348</v>
      </c>
      <c r="J5922" t="s">
        <v>137</v>
      </c>
      <c r="K5922" t="s">
        <v>138</v>
      </c>
      <c r="L5922" t="s">
        <v>17153</v>
      </c>
      <c r="M5922" t="s">
        <v>17154</v>
      </c>
      <c r="N5922">
        <v>1.6944443999999999E-2</v>
      </c>
      <c r="O5922">
        <v>0</v>
      </c>
      <c r="P5922">
        <v>1332</v>
      </c>
      <c r="Q5922">
        <v>0</v>
      </c>
      <c r="R5922">
        <v>7</v>
      </c>
      <c r="S5922">
        <v>13</v>
      </c>
      <c r="T5922">
        <v>128</v>
      </c>
      <c r="U5922">
        <v>0</v>
      </c>
      <c r="V5922">
        <v>2</v>
      </c>
      <c r="W5922">
        <v>0</v>
      </c>
      <c r="X5922">
        <v>5.0641021998998026</v>
      </c>
      <c r="Y5922">
        <v>0</v>
      </c>
      <c r="Z5922">
        <v>5.1608136180350005E-2</v>
      </c>
      <c r="AA5922">
        <v>2.4187490609042501</v>
      </c>
      <c r="AB5922">
        <v>1.2399728692154994</v>
      </c>
      <c r="AC5922">
        <v>0</v>
      </c>
      <c r="AD5922">
        <v>0.19114808356897497</v>
      </c>
      <c r="AE5922">
        <v>8.965580349768878</v>
      </c>
    </row>
    <row r="5923" spans="1:31" x14ac:dyDescent="0.25">
      <c r="A5923">
        <v>2380904</v>
      </c>
      <c r="B5923">
        <v>1</v>
      </c>
      <c r="C5923" t="s">
        <v>81</v>
      </c>
      <c r="D5923" t="s">
        <v>113</v>
      </c>
      <c r="E5923" t="s">
        <v>1368</v>
      </c>
      <c r="F5923" t="s">
        <v>17155</v>
      </c>
      <c r="G5923" t="s">
        <v>298</v>
      </c>
      <c r="H5923" t="s">
        <v>293</v>
      </c>
      <c r="I5923" t="s">
        <v>1348</v>
      </c>
      <c r="J5923" t="s">
        <v>137</v>
      </c>
      <c r="K5923" t="s">
        <v>138</v>
      </c>
      <c r="L5923" t="s">
        <v>17156</v>
      </c>
      <c r="M5923" t="s">
        <v>17157</v>
      </c>
      <c r="N5923">
        <v>9.1666660000000004E-3</v>
      </c>
      <c r="O5923">
        <v>0</v>
      </c>
      <c r="P5923">
        <v>706</v>
      </c>
      <c r="Q5923">
        <v>31</v>
      </c>
      <c r="R5923">
        <v>26</v>
      </c>
      <c r="S5923">
        <v>10</v>
      </c>
      <c r="T5923">
        <v>29</v>
      </c>
      <c r="U5923">
        <v>3</v>
      </c>
      <c r="V5923">
        <v>0</v>
      </c>
      <c r="W5923">
        <v>0</v>
      </c>
      <c r="X5923">
        <v>1.1854608205203501</v>
      </c>
      <c r="Y5923">
        <v>0.40745379942382509</v>
      </c>
      <c r="Z5923">
        <v>0.29015426439395003</v>
      </c>
      <c r="AA5923">
        <v>0.35725849097399998</v>
      </c>
      <c r="AB5923">
        <v>0.16858662464325</v>
      </c>
      <c r="AC5923">
        <v>0.359232283278275</v>
      </c>
      <c r="AD5923">
        <v>0</v>
      </c>
      <c r="AE5923">
        <v>2.7681462832336501</v>
      </c>
    </row>
    <row r="5924" spans="1:31" x14ac:dyDescent="0.25">
      <c r="A5924">
        <v>2380920</v>
      </c>
      <c r="B5924">
        <v>1</v>
      </c>
      <c r="C5924" t="s">
        <v>81</v>
      </c>
      <c r="D5924" t="s">
        <v>119</v>
      </c>
      <c r="E5924" t="s">
        <v>1368</v>
      </c>
      <c r="F5924" t="s">
        <v>3376</v>
      </c>
      <c r="G5924" t="s">
        <v>298</v>
      </c>
      <c r="H5924" t="s">
        <v>293</v>
      </c>
      <c r="I5924" t="s">
        <v>136</v>
      </c>
      <c r="J5924" t="s">
        <v>137</v>
      </c>
      <c r="K5924" t="s">
        <v>138</v>
      </c>
      <c r="L5924" t="s">
        <v>17158</v>
      </c>
      <c r="M5924" t="s">
        <v>17159</v>
      </c>
      <c r="N5924">
        <v>1.3352777769999999</v>
      </c>
      <c r="O5924">
        <v>0</v>
      </c>
      <c r="P5924">
        <v>988</v>
      </c>
      <c r="Q5924">
        <v>66</v>
      </c>
      <c r="R5924">
        <v>61</v>
      </c>
      <c r="S5924">
        <v>4</v>
      </c>
      <c r="T5924">
        <v>71</v>
      </c>
      <c r="U5924">
        <v>0</v>
      </c>
      <c r="V5924">
        <v>2</v>
      </c>
      <c r="W5924">
        <v>0</v>
      </c>
      <c r="X5924">
        <v>241.92132289180662</v>
      </c>
      <c r="Y5924">
        <v>317.48662071221412</v>
      </c>
      <c r="Z5924">
        <v>173.15899486851043</v>
      </c>
      <c r="AA5924">
        <v>7.7896898845297997</v>
      </c>
      <c r="AB5924">
        <v>33.53729574901697</v>
      </c>
      <c r="AC5924">
        <v>0</v>
      </c>
      <c r="AD5924">
        <v>127.02208960673202</v>
      </c>
      <c r="AE5924">
        <v>900.9160137128099</v>
      </c>
    </row>
    <row r="5925" spans="1:31" x14ac:dyDescent="0.25">
      <c r="A5925">
        <v>2381039</v>
      </c>
      <c r="B5925">
        <v>1</v>
      </c>
      <c r="C5925" t="s">
        <v>81</v>
      </c>
      <c r="D5925" t="s">
        <v>123</v>
      </c>
      <c r="E5925" t="s">
        <v>1368</v>
      </c>
      <c r="F5925" t="s">
        <v>6681</v>
      </c>
      <c r="G5925" t="s">
        <v>298</v>
      </c>
      <c r="H5925" t="s">
        <v>293</v>
      </c>
      <c r="I5925" t="s">
        <v>136</v>
      </c>
      <c r="J5925" t="s">
        <v>137</v>
      </c>
      <c r="K5925" t="s">
        <v>138</v>
      </c>
      <c r="L5925" t="s">
        <v>17160</v>
      </c>
      <c r="M5925" t="s">
        <v>17161</v>
      </c>
      <c r="N5925">
        <v>0.44305555499999999</v>
      </c>
      <c r="O5925">
        <v>3</v>
      </c>
      <c r="P5925">
        <v>37</v>
      </c>
      <c r="Q5925">
        <v>123</v>
      </c>
      <c r="R5925">
        <v>294</v>
      </c>
      <c r="S5925">
        <v>19</v>
      </c>
      <c r="T5925">
        <v>74</v>
      </c>
      <c r="U5925">
        <v>0</v>
      </c>
      <c r="V5925">
        <v>0</v>
      </c>
      <c r="W5925">
        <v>0.37369273044766665</v>
      </c>
      <c r="X5925">
        <v>3.2663866163756663</v>
      </c>
      <c r="Y5925">
        <v>41.576344228073857</v>
      </c>
      <c r="Z5925">
        <v>76.195429394216944</v>
      </c>
      <c r="AA5925">
        <v>5.9342532762993336</v>
      </c>
      <c r="AB5925">
        <v>22.469025910272787</v>
      </c>
      <c r="AC5925">
        <v>0</v>
      </c>
      <c r="AD5925">
        <v>0</v>
      </c>
      <c r="AE5925">
        <v>149.81513215568626</v>
      </c>
    </row>
    <row r="5926" spans="1:31" x14ac:dyDescent="0.25">
      <c r="A5926">
        <v>2381123</v>
      </c>
      <c r="B5926">
        <v>1</v>
      </c>
      <c r="C5926" t="s">
        <v>81</v>
      </c>
      <c r="D5926" t="s">
        <v>128</v>
      </c>
      <c r="E5926" t="s">
        <v>1397</v>
      </c>
      <c r="F5926" t="s">
        <v>17162</v>
      </c>
      <c r="G5926" t="s">
        <v>1495</v>
      </c>
      <c r="H5926" t="s">
        <v>293</v>
      </c>
      <c r="I5926" t="s">
        <v>136</v>
      </c>
      <c r="J5926" t="s">
        <v>137</v>
      </c>
      <c r="K5926" t="s">
        <v>138</v>
      </c>
      <c r="L5926" t="s">
        <v>17163</v>
      </c>
      <c r="M5926" t="s">
        <v>17164</v>
      </c>
      <c r="N5926">
        <v>0.84305555499999996</v>
      </c>
      <c r="O5926">
        <v>0</v>
      </c>
      <c r="P5926">
        <v>0</v>
      </c>
      <c r="Q5926">
        <v>1</v>
      </c>
      <c r="R5926">
        <v>0</v>
      </c>
      <c r="S5926">
        <v>1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7.8571951899223329</v>
      </c>
      <c r="Z5926">
        <v>0</v>
      </c>
      <c r="AA5926">
        <v>27.14896880996908</v>
      </c>
      <c r="AB5926">
        <v>0</v>
      </c>
      <c r="AC5926">
        <v>0</v>
      </c>
      <c r="AD5926">
        <v>0</v>
      </c>
      <c r="AE5926">
        <v>35.006163999891413</v>
      </c>
    </row>
    <row r="5927" spans="1:31" x14ac:dyDescent="0.25">
      <c r="A5927">
        <v>2381262</v>
      </c>
      <c r="B5927">
        <v>1</v>
      </c>
      <c r="C5927" t="s">
        <v>81</v>
      </c>
      <c r="D5927" t="s">
        <v>112</v>
      </c>
      <c r="E5927" t="s">
        <v>184</v>
      </c>
      <c r="F5927" t="s">
        <v>17165</v>
      </c>
      <c r="G5927" t="s">
        <v>353</v>
      </c>
      <c r="H5927" t="s">
        <v>135</v>
      </c>
      <c r="I5927" t="s">
        <v>136</v>
      </c>
      <c r="J5927" t="s">
        <v>137</v>
      </c>
      <c r="K5927" t="s">
        <v>294</v>
      </c>
      <c r="L5927" t="s">
        <v>17166</v>
      </c>
      <c r="M5927" t="s">
        <v>17167</v>
      </c>
      <c r="N5927">
        <v>4.4341666660000003</v>
      </c>
      <c r="O5927">
        <v>1</v>
      </c>
      <c r="P5927">
        <v>0</v>
      </c>
      <c r="Q5927">
        <v>1</v>
      </c>
      <c r="R5927">
        <v>0</v>
      </c>
      <c r="S5927">
        <v>1</v>
      </c>
      <c r="T5927">
        <v>0</v>
      </c>
      <c r="U5927">
        <v>0</v>
      </c>
      <c r="V5927">
        <v>0</v>
      </c>
      <c r="W5927">
        <v>2.0272755597242504</v>
      </c>
      <c r="X5927">
        <v>0</v>
      </c>
      <c r="Y5927">
        <v>7.6086183230297335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9.6358938827539831</v>
      </c>
    </row>
    <row r="5928" spans="1:31" x14ac:dyDescent="0.25">
      <c r="A5928">
        <v>2387051</v>
      </c>
      <c r="B5928">
        <v>1</v>
      </c>
      <c r="C5928" t="s">
        <v>81</v>
      </c>
      <c r="D5928" t="s">
        <v>122</v>
      </c>
      <c r="E5928" t="s">
        <v>290</v>
      </c>
      <c r="F5928" t="s">
        <v>16904</v>
      </c>
      <c r="G5928" t="s">
        <v>298</v>
      </c>
      <c r="H5928" t="s">
        <v>293</v>
      </c>
      <c r="I5928" t="s">
        <v>136</v>
      </c>
      <c r="J5928" t="s">
        <v>137</v>
      </c>
      <c r="K5928" t="s">
        <v>138</v>
      </c>
      <c r="L5928" t="s">
        <v>17168</v>
      </c>
      <c r="M5928" t="s">
        <v>17169</v>
      </c>
      <c r="N5928">
        <v>8.0277776999999995E-2</v>
      </c>
      <c r="O5928">
        <v>14</v>
      </c>
      <c r="P5928">
        <v>888</v>
      </c>
      <c r="Q5928">
        <v>2</v>
      </c>
      <c r="R5928">
        <v>24</v>
      </c>
      <c r="S5928">
        <v>4</v>
      </c>
      <c r="T5928">
        <v>65</v>
      </c>
      <c r="U5928">
        <v>1</v>
      </c>
      <c r="V5928">
        <v>0</v>
      </c>
      <c r="W5928">
        <v>0.26248501220137499</v>
      </c>
      <c r="X5928">
        <v>8.9728801247196142</v>
      </c>
      <c r="Y5928">
        <v>0.1481851547412889</v>
      </c>
      <c r="Z5928">
        <v>1.6729648653143336</v>
      </c>
      <c r="AA5928">
        <v>0.56229463619340003</v>
      </c>
      <c r="AB5928">
        <v>2.0996015972699995</v>
      </c>
      <c r="AC5928">
        <v>0.10716086347395001</v>
      </c>
      <c r="AD5928">
        <v>0</v>
      </c>
      <c r="AE5928">
        <v>13.825572253913961</v>
      </c>
    </row>
    <row r="5929" spans="1:31" x14ac:dyDescent="0.25">
      <c r="A5929">
        <v>2387052</v>
      </c>
      <c r="B5929">
        <v>1</v>
      </c>
      <c r="C5929" t="s">
        <v>81</v>
      </c>
      <c r="D5929" t="s">
        <v>112</v>
      </c>
      <c r="E5929" t="s">
        <v>1397</v>
      </c>
      <c r="F5929" t="s">
        <v>17170</v>
      </c>
      <c r="G5929" t="s">
        <v>1495</v>
      </c>
      <c r="H5929" t="s">
        <v>293</v>
      </c>
      <c r="I5929" t="s">
        <v>136</v>
      </c>
      <c r="J5929" t="s">
        <v>137</v>
      </c>
      <c r="K5929" t="s">
        <v>138</v>
      </c>
      <c r="L5929" t="s">
        <v>17171</v>
      </c>
      <c r="M5929" t="s">
        <v>17172</v>
      </c>
      <c r="N5929">
        <v>0.99722222199999999</v>
      </c>
      <c r="O5929">
        <v>0</v>
      </c>
      <c r="P5929">
        <v>49</v>
      </c>
      <c r="Q5929">
        <v>0</v>
      </c>
      <c r="R5929">
        <v>7</v>
      </c>
      <c r="S5929">
        <v>1</v>
      </c>
      <c r="T5929">
        <v>4</v>
      </c>
      <c r="U5929">
        <v>1</v>
      </c>
      <c r="V5929">
        <v>1</v>
      </c>
      <c r="W5929">
        <v>0</v>
      </c>
      <c r="X5929">
        <v>6.2009126957613514</v>
      </c>
      <c r="Y5929">
        <v>0</v>
      </c>
      <c r="Z5929">
        <v>13.966600012981335</v>
      </c>
      <c r="AA5929">
        <v>0.48503768542208342</v>
      </c>
      <c r="AB5929">
        <v>0.57839386490800004</v>
      </c>
      <c r="AC5929">
        <v>146.56311421290849</v>
      </c>
      <c r="AD5929">
        <v>165.76610205440033</v>
      </c>
      <c r="AE5929">
        <v>333.56016052638159</v>
      </c>
    </row>
    <row r="5930" spans="1:31" x14ac:dyDescent="0.25">
      <c r="A5930">
        <v>2387071</v>
      </c>
      <c r="B5930">
        <v>1</v>
      </c>
      <c r="C5930" t="s">
        <v>81</v>
      </c>
      <c r="D5930" t="s">
        <v>112</v>
      </c>
      <c r="E5930" t="s">
        <v>1397</v>
      </c>
      <c r="F5930" t="s">
        <v>16300</v>
      </c>
      <c r="G5930" t="s">
        <v>298</v>
      </c>
      <c r="H5930" t="s">
        <v>293</v>
      </c>
      <c r="I5930" t="s">
        <v>136</v>
      </c>
      <c r="J5930" t="s">
        <v>137</v>
      </c>
      <c r="K5930" t="s">
        <v>138</v>
      </c>
      <c r="L5930" t="s">
        <v>17173</v>
      </c>
      <c r="M5930" t="s">
        <v>17174</v>
      </c>
      <c r="N5930">
        <v>1.6625000000000001</v>
      </c>
      <c r="O5930">
        <v>0</v>
      </c>
      <c r="P5930">
        <v>58</v>
      </c>
      <c r="Q5930">
        <v>1</v>
      </c>
      <c r="R5930">
        <v>103</v>
      </c>
      <c r="S5930">
        <v>1</v>
      </c>
      <c r="T5930">
        <v>3</v>
      </c>
      <c r="U5930">
        <v>0</v>
      </c>
      <c r="V5930">
        <v>0</v>
      </c>
      <c r="W5930">
        <v>0</v>
      </c>
      <c r="X5930">
        <v>29.047862779121857</v>
      </c>
      <c r="Y5930">
        <v>0.28728664986240005</v>
      </c>
      <c r="Z5930">
        <v>74.158165904085607</v>
      </c>
      <c r="AA5930">
        <v>46.621686094972731</v>
      </c>
      <c r="AB5930">
        <v>1.7199700758270005</v>
      </c>
      <c r="AC5930">
        <v>0</v>
      </c>
      <c r="AD5930">
        <v>0</v>
      </c>
      <c r="AE5930">
        <v>151.83497150386961</v>
      </c>
    </row>
    <row r="5931" spans="1:31" x14ac:dyDescent="0.25">
      <c r="A5931">
        <v>2387075</v>
      </c>
      <c r="B5931">
        <v>1</v>
      </c>
      <c r="C5931" t="s">
        <v>81</v>
      </c>
      <c r="D5931" t="s">
        <v>117</v>
      </c>
      <c r="E5931" t="s">
        <v>1397</v>
      </c>
      <c r="F5931" t="s">
        <v>17175</v>
      </c>
      <c r="G5931" t="s">
        <v>298</v>
      </c>
      <c r="H5931" t="s">
        <v>293</v>
      </c>
      <c r="I5931" t="s">
        <v>136</v>
      </c>
      <c r="J5931" t="s">
        <v>137</v>
      </c>
      <c r="K5931" t="s">
        <v>138</v>
      </c>
      <c r="L5931" t="s">
        <v>17176</v>
      </c>
      <c r="M5931" t="s">
        <v>17177</v>
      </c>
      <c r="N5931">
        <v>0.34944444400000002</v>
      </c>
      <c r="O5931">
        <v>5</v>
      </c>
      <c r="P5931">
        <v>1007</v>
      </c>
      <c r="Q5931">
        <v>103</v>
      </c>
      <c r="R5931">
        <v>230</v>
      </c>
      <c r="S5931">
        <v>23</v>
      </c>
      <c r="T5931">
        <v>106</v>
      </c>
      <c r="U5931">
        <v>2</v>
      </c>
      <c r="V5931">
        <v>0</v>
      </c>
      <c r="W5931">
        <v>1.353565040696</v>
      </c>
      <c r="X5931">
        <v>71.803709735995625</v>
      </c>
      <c r="Y5931">
        <v>151.01020435887213</v>
      </c>
      <c r="Z5931">
        <v>240.27759222446787</v>
      </c>
      <c r="AA5931">
        <v>58.280401425736009</v>
      </c>
      <c r="AB5931">
        <v>47.439500194450375</v>
      </c>
      <c r="AC5931">
        <v>52.650056190403603</v>
      </c>
      <c r="AD5931">
        <v>0</v>
      </c>
      <c r="AE5931">
        <v>622.81502917062164</v>
      </c>
    </row>
    <row r="5932" spans="1:31" x14ac:dyDescent="0.25">
      <c r="A5932">
        <v>2387142</v>
      </c>
      <c r="B5932">
        <v>1</v>
      </c>
      <c r="C5932" t="s">
        <v>81</v>
      </c>
      <c r="D5932" t="s">
        <v>120</v>
      </c>
      <c r="E5932" t="s">
        <v>1368</v>
      </c>
      <c r="F5932" t="s">
        <v>17178</v>
      </c>
      <c r="G5932" t="s">
        <v>298</v>
      </c>
      <c r="H5932" t="s">
        <v>293</v>
      </c>
      <c r="I5932" t="s">
        <v>136</v>
      </c>
      <c r="J5932" t="s">
        <v>137</v>
      </c>
      <c r="K5932" t="s">
        <v>138</v>
      </c>
      <c r="L5932" t="s">
        <v>17179</v>
      </c>
      <c r="M5932" t="s">
        <v>17180</v>
      </c>
      <c r="N5932">
        <v>2.571388888</v>
      </c>
      <c r="O5932">
        <v>0</v>
      </c>
      <c r="P5932">
        <v>600</v>
      </c>
      <c r="Q5932">
        <v>2</v>
      </c>
      <c r="R5932">
        <v>33</v>
      </c>
      <c r="S5932">
        <v>3</v>
      </c>
      <c r="T5932">
        <v>39</v>
      </c>
      <c r="U5932">
        <v>0</v>
      </c>
      <c r="V5932">
        <v>0</v>
      </c>
      <c r="W5932">
        <v>0</v>
      </c>
      <c r="X5932">
        <v>283.80188502817856</v>
      </c>
      <c r="Y5932">
        <v>30.359037965080731</v>
      </c>
      <c r="Z5932">
        <v>124.59601902730913</v>
      </c>
      <c r="AA5932">
        <v>20.605919595658126</v>
      </c>
      <c r="AB5932">
        <v>62.034119204744862</v>
      </c>
      <c r="AC5932">
        <v>0</v>
      </c>
      <c r="AD5932">
        <v>0</v>
      </c>
      <c r="AE5932">
        <v>521.39698082097141</v>
      </c>
    </row>
    <row r="5933" spans="1:31" x14ac:dyDescent="0.25">
      <c r="A5933">
        <v>2387173</v>
      </c>
      <c r="B5933">
        <v>1</v>
      </c>
      <c r="C5933" t="s">
        <v>81</v>
      </c>
      <c r="D5933" t="s">
        <v>123</v>
      </c>
      <c r="E5933" t="s">
        <v>1368</v>
      </c>
      <c r="F5933" t="s">
        <v>17181</v>
      </c>
      <c r="G5933" t="s">
        <v>298</v>
      </c>
      <c r="H5933" t="s">
        <v>293</v>
      </c>
      <c r="I5933" t="s">
        <v>136</v>
      </c>
      <c r="J5933" t="s">
        <v>137</v>
      </c>
      <c r="K5933" t="s">
        <v>138</v>
      </c>
      <c r="L5933" t="s">
        <v>17182</v>
      </c>
      <c r="M5933" t="s">
        <v>17183</v>
      </c>
      <c r="N5933">
        <v>1.429444444</v>
      </c>
      <c r="O5933">
        <v>0</v>
      </c>
      <c r="P5933">
        <v>1</v>
      </c>
      <c r="Q5933">
        <v>0</v>
      </c>
      <c r="R5933">
        <v>32</v>
      </c>
      <c r="S5933">
        <v>0</v>
      </c>
      <c r="T5933">
        <v>5</v>
      </c>
      <c r="U5933">
        <v>0</v>
      </c>
      <c r="V5933">
        <v>0</v>
      </c>
      <c r="W5933">
        <v>0</v>
      </c>
      <c r="X5933">
        <v>2.0544623390144006</v>
      </c>
      <c r="Y5933">
        <v>0</v>
      </c>
      <c r="Z5933">
        <v>37.750234752379399</v>
      </c>
      <c r="AA5933">
        <v>0</v>
      </c>
      <c r="AB5933">
        <v>5.497612506612251</v>
      </c>
      <c r="AC5933">
        <v>0</v>
      </c>
      <c r="AD5933">
        <v>0</v>
      </c>
      <c r="AE5933">
        <v>45.302309598006048</v>
      </c>
    </row>
    <row r="5934" spans="1:31" x14ac:dyDescent="0.25">
      <c r="A5934">
        <v>2387237</v>
      </c>
      <c r="B5934">
        <v>1</v>
      </c>
      <c r="C5934" t="s">
        <v>81</v>
      </c>
      <c r="D5934" t="s">
        <v>114</v>
      </c>
      <c r="E5934" t="s">
        <v>1368</v>
      </c>
      <c r="F5934" t="s">
        <v>4171</v>
      </c>
      <c r="G5934" t="s">
        <v>298</v>
      </c>
      <c r="H5934" t="s">
        <v>293</v>
      </c>
      <c r="I5934" t="s">
        <v>136</v>
      </c>
      <c r="J5934" t="s">
        <v>137</v>
      </c>
      <c r="K5934" t="s">
        <v>138</v>
      </c>
      <c r="L5934" t="s">
        <v>17184</v>
      </c>
      <c r="M5934" t="s">
        <v>17185</v>
      </c>
      <c r="N5934">
        <v>0.92111111099999998</v>
      </c>
      <c r="O5934">
        <v>0</v>
      </c>
      <c r="P5934">
        <v>537</v>
      </c>
      <c r="Q5934">
        <v>2</v>
      </c>
      <c r="R5934">
        <v>1</v>
      </c>
      <c r="S5934">
        <v>5</v>
      </c>
      <c r="T5934">
        <v>40</v>
      </c>
      <c r="U5934">
        <v>0</v>
      </c>
      <c r="V5934">
        <v>0</v>
      </c>
      <c r="W5934">
        <v>0</v>
      </c>
      <c r="X5934">
        <v>54.520180707200979</v>
      </c>
      <c r="Y5934">
        <v>2.9499296466789007</v>
      </c>
      <c r="Z5934">
        <v>0.39229674046320001</v>
      </c>
      <c r="AA5934">
        <v>9.3321104458383335</v>
      </c>
      <c r="AB5934">
        <v>18.497644788941212</v>
      </c>
      <c r="AC5934">
        <v>0</v>
      </c>
      <c r="AD5934">
        <v>0</v>
      </c>
      <c r="AE5934">
        <v>85.692162329122638</v>
      </c>
    </row>
    <row r="5935" spans="1:31" x14ac:dyDescent="0.25">
      <c r="A5935">
        <v>2387243</v>
      </c>
      <c r="B5935">
        <v>1</v>
      </c>
      <c r="C5935" t="s">
        <v>81</v>
      </c>
      <c r="D5935" t="s">
        <v>122</v>
      </c>
      <c r="E5935" t="s">
        <v>1397</v>
      </c>
      <c r="F5935" t="s">
        <v>17186</v>
      </c>
      <c r="G5935" t="s">
        <v>1445</v>
      </c>
      <c r="H5935" t="s">
        <v>293</v>
      </c>
      <c r="I5935" t="s">
        <v>136</v>
      </c>
      <c r="J5935" t="s">
        <v>137</v>
      </c>
      <c r="K5935" t="s">
        <v>138</v>
      </c>
      <c r="L5935" t="s">
        <v>17187</v>
      </c>
      <c r="M5935" t="s">
        <v>17188</v>
      </c>
      <c r="N5935">
        <v>0.46416666600000001</v>
      </c>
      <c r="O5935">
        <v>0</v>
      </c>
      <c r="P5935">
        <v>1315</v>
      </c>
      <c r="Q5935">
        <v>0</v>
      </c>
      <c r="R5935">
        <v>0</v>
      </c>
      <c r="S5935">
        <v>0</v>
      </c>
      <c r="T5935">
        <v>121</v>
      </c>
      <c r="U5935">
        <v>0</v>
      </c>
      <c r="V5935">
        <v>0</v>
      </c>
      <c r="W5935">
        <v>0</v>
      </c>
      <c r="X5935">
        <v>98.635468055509975</v>
      </c>
      <c r="Y5935">
        <v>0</v>
      </c>
      <c r="Z5935">
        <v>0</v>
      </c>
      <c r="AA5935">
        <v>0</v>
      </c>
      <c r="AB5935">
        <v>20.647776845206948</v>
      </c>
      <c r="AC5935">
        <v>0</v>
      </c>
      <c r="AD5935">
        <v>0</v>
      </c>
      <c r="AE5935">
        <v>119.28324490071692</v>
      </c>
    </row>
    <row r="5936" spans="1:31" x14ac:dyDescent="0.25">
      <c r="A5936">
        <v>2387273</v>
      </c>
      <c r="B5936">
        <v>1</v>
      </c>
      <c r="C5936" t="s">
        <v>81</v>
      </c>
      <c r="D5936" t="s">
        <v>120</v>
      </c>
      <c r="E5936" t="s">
        <v>1368</v>
      </c>
      <c r="F5936" t="s">
        <v>16553</v>
      </c>
      <c r="G5936" t="s">
        <v>298</v>
      </c>
      <c r="H5936" t="s">
        <v>293</v>
      </c>
      <c r="I5936" t="s">
        <v>136</v>
      </c>
      <c r="J5936" t="s">
        <v>137</v>
      </c>
      <c r="K5936" t="s">
        <v>138</v>
      </c>
      <c r="L5936" t="s">
        <v>17189</v>
      </c>
      <c r="M5936" t="s">
        <v>17190</v>
      </c>
      <c r="N5936">
        <v>1.5175000000000001</v>
      </c>
      <c r="O5936">
        <v>0</v>
      </c>
      <c r="P5936">
        <v>11</v>
      </c>
      <c r="Q5936">
        <v>8</v>
      </c>
      <c r="R5936">
        <v>27</v>
      </c>
      <c r="S5936">
        <v>1</v>
      </c>
      <c r="T5936">
        <v>0</v>
      </c>
      <c r="U5936">
        <v>0</v>
      </c>
      <c r="V5936">
        <v>0</v>
      </c>
      <c r="W5936">
        <v>0</v>
      </c>
      <c r="X5936">
        <v>4.0668097729850503</v>
      </c>
      <c r="Y5936">
        <v>12.617869689897498</v>
      </c>
      <c r="Z5936">
        <v>87.617998621383862</v>
      </c>
      <c r="AA5936">
        <v>2.8099534671532496</v>
      </c>
      <c r="AB5936">
        <v>0</v>
      </c>
      <c r="AC5936">
        <v>0</v>
      </c>
      <c r="AD5936">
        <v>0</v>
      </c>
      <c r="AE5936">
        <v>107.11263155141965</v>
      </c>
    </row>
    <row r="5937" spans="1:31" x14ac:dyDescent="0.25">
      <c r="A5937">
        <v>2387293</v>
      </c>
      <c r="B5937">
        <v>1</v>
      </c>
      <c r="C5937" t="s">
        <v>81</v>
      </c>
      <c r="D5937" t="s">
        <v>118</v>
      </c>
      <c r="E5937" t="s">
        <v>1397</v>
      </c>
      <c r="F5937" t="s">
        <v>16621</v>
      </c>
      <c r="G5937" t="s">
        <v>1495</v>
      </c>
      <c r="H5937" t="s">
        <v>293</v>
      </c>
      <c r="I5937" t="s">
        <v>136</v>
      </c>
      <c r="J5937" t="s">
        <v>137</v>
      </c>
      <c r="K5937" t="s">
        <v>138</v>
      </c>
      <c r="L5937" t="s">
        <v>17191</v>
      </c>
      <c r="M5937" t="s">
        <v>17192</v>
      </c>
      <c r="N5937">
        <v>1.685277777</v>
      </c>
      <c r="O5937">
        <v>2</v>
      </c>
      <c r="P5937">
        <v>412</v>
      </c>
      <c r="Q5937">
        <v>12</v>
      </c>
      <c r="R5937">
        <v>3</v>
      </c>
      <c r="S5937">
        <v>7</v>
      </c>
      <c r="T5937">
        <v>40</v>
      </c>
      <c r="U5937">
        <v>0</v>
      </c>
      <c r="V5937">
        <v>0</v>
      </c>
      <c r="W5937">
        <v>1.3829559106718501</v>
      </c>
      <c r="X5937">
        <v>170.91141512128357</v>
      </c>
      <c r="Y5937">
        <v>36.860085532751299</v>
      </c>
      <c r="Z5937">
        <v>1.8894578525639167</v>
      </c>
      <c r="AA5937">
        <v>39.415171265205885</v>
      </c>
      <c r="AB5937">
        <v>64.378698733047599</v>
      </c>
      <c r="AC5937">
        <v>0</v>
      </c>
      <c r="AD5937">
        <v>0</v>
      </c>
      <c r="AE5937">
        <v>314.83778441552408</v>
      </c>
    </row>
    <row r="5938" spans="1:31" x14ac:dyDescent="0.25">
      <c r="A5938">
        <v>2387299</v>
      </c>
      <c r="B5938">
        <v>1</v>
      </c>
      <c r="C5938" t="s">
        <v>81</v>
      </c>
      <c r="D5938" t="s">
        <v>122</v>
      </c>
      <c r="E5938" t="s">
        <v>1368</v>
      </c>
      <c r="F5938" t="s">
        <v>17193</v>
      </c>
      <c r="G5938" t="s">
        <v>298</v>
      </c>
      <c r="H5938" t="s">
        <v>293</v>
      </c>
      <c r="I5938" t="s">
        <v>136</v>
      </c>
      <c r="J5938" t="s">
        <v>137</v>
      </c>
      <c r="K5938" t="s">
        <v>138</v>
      </c>
      <c r="L5938" t="s">
        <v>17194</v>
      </c>
      <c r="M5938" t="s">
        <v>17195</v>
      </c>
      <c r="N5938">
        <v>0.73027777699999996</v>
      </c>
      <c r="O5938">
        <v>2</v>
      </c>
      <c r="P5938">
        <v>101</v>
      </c>
      <c r="Q5938">
        <v>16</v>
      </c>
      <c r="R5938">
        <v>6</v>
      </c>
      <c r="S5938">
        <v>8</v>
      </c>
      <c r="T5938">
        <v>7</v>
      </c>
      <c r="U5938">
        <v>0</v>
      </c>
      <c r="V5938">
        <v>0</v>
      </c>
      <c r="W5938">
        <v>0.45846278676719998</v>
      </c>
      <c r="X5938">
        <v>11.802063580412733</v>
      </c>
      <c r="Y5938">
        <v>56.725245988853935</v>
      </c>
      <c r="Z5938">
        <v>2.7887924980980561</v>
      </c>
      <c r="AA5938">
        <v>17.360932643351276</v>
      </c>
      <c r="AB5938">
        <v>0.16674242055772504</v>
      </c>
      <c r="AC5938">
        <v>0</v>
      </c>
      <c r="AD5938">
        <v>0</v>
      </c>
      <c r="AE5938">
        <v>89.302239918040925</v>
      </c>
    </row>
    <row r="5939" spans="1:31" x14ac:dyDescent="0.25">
      <c r="A5939">
        <v>2387303</v>
      </c>
      <c r="B5939">
        <v>1</v>
      </c>
      <c r="C5939" t="s">
        <v>81</v>
      </c>
      <c r="D5939" t="s">
        <v>112</v>
      </c>
      <c r="E5939" t="s">
        <v>1397</v>
      </c>
      <c r="F5939" t="s">
        <v>17196</v>
      </c>
      <c r="G5939" t="s">
        <v>3000</v>
      </c>
      <c r="H5939" t="s">
        <v>293</v>
      </c>
      <c r="I5939" t="s">
        <v>136</v>
      </c>
      <c r="J5939" t="s">
        <v>137</v>
      </c>
      <c r="K5939" t="s">
        <v>138</v>
      </c>
      <c r="L5939" t="s">
        <v>17197</v>
      </c>
      <c r="M5939" t="s">
        <v>17198</v>
      </c>
      <c r="N5939">
        <v>2.3533333330000001</v>
      </c>
      <c r="O5939">
        <v>0</v>
      </c>
      <c r="P5939">
        <v>96</v>
      </c>
      <c r="Q5939">
        <v>0</v>
      </c>
      <c r="R5939">
        <v>6</v>
      </c>
      <c r="S5939">
        <v>0</v>
      </c>
      <c r="T5939">
        <v>7</v>
      </c>
      <c r="U5939">
        <v>0</v>
      </c>
      <c r="V5939">
        <v>0</v>
      </c>
      <c r="W5939">
        <v>0</v>
      </c>
      <c r="X5939">
        <v>37.126302698122913</v>
      </c>
      <c r="Y5939">
        <v>0</v>
      </c>
      <c r="Z5939">
        <v>6.9840222299420178</v>
      </c>
      <c r="AA5939">
        <v>0</v>
      </c>
      <c r="AB5939">
        <v>4.0671089210178</v>
      </c>
      <c r="AC5939">
        <v>0</v>
      </c>
      <c r="AD5939">
        <v>0</v>
      </c>
      <c r="AE5939">
        <v>48.177433849082732</v>
      </c>
    </row>
    <row r="5940" spans="1:31" x14ac:dyDescent="0.25">
      <c r="A5940">
        <v>2387310</v>
      </c>
      <c r="B5940">
        <v>1</v>
      </c>
      <c r="C5940" t="s">
        <v>81</v>
      </c>
      <c r="D5940" t="s">
        <v>120</v>
      </c>
      <c r="E5940" t="s">
        <v>1368</v>
      </c>
      <c r="F5940" t="s">
        <v>5815</v>
      </c>
      <c r="G5940" t="s">
        <v>298</v>
      </c>
      <c r="H5940" t="s">
        <v>293</v>
      </c>
      <c r="I5940" t="s">
        <v>136</v>
      </c>
      <c r="J5940" t="s">
        <v>137</v>
      </c>
      <c r="K5940" t="s">
        <v>138</v>
      </c>
      <c r="L5940" t="s">
        <v>17199</v>
      </c>
      <c r="M5940" t="s">
        <v>17200</v>
      </c>
      <c r="N5940">
        <v>0.401388888</v>
      </c>
      <c r="O5940">
        <v>0</v>
      </c>
      <c r="P5940">
        <v>503</v>
      </c>
      <c r="Q5940">
        <v>31</v>
      </c>
      <c r="R5940">
        <v>56</v>
      </c>
      <c r="S5940">
        <v>5</v>
      </c>
      <c r="T5940">
        <v>29</v>
      </c>
      <c r="U5940">
        <v>0</v>
      </c>
      <c r="V5940">
        <v>1</v>
      </c>
      <c r="W5940">
        <v>0</v>
      </c>
      <c r="X5940">
        <v>54.881220336744363</v>
      </c>
      <c r="Y5940">
        <v>82.012663938860726</v>
      </c>
      <c r="Z5940">
        <v>41.989283062000162</v>
      </c>
      <c r="AA5940">
        <v>3.8448259037114165</v>
      </c>
      <c r="AB5940">
        <v>7.7120324635466693</v>
      </c>
      <c r="AC5940">
        <v>0</v>
      </c>
      <c r="AD5940">
        <v>47.016922523139101</v>
      </c>
      <c r="AE5940">
        <v>237.45694822800246</v>
      </c>
    </row>
    <row r="5941" spans="1:31" x14ac:dyDescent="0.25">
      <c r="A5941">
        <v>2387328</v>
      </c>
      <c r="B5941">
        <v>1</v>
      </c>
      <c r="C5941" t="s">
        <v>81</v>
      </c>
      <c r="D5941" t="s">
        <v>127</v>
      </c>
      <c r="E5941" t="s">
        <v>1397</v>
      </c>
      <c r="F5941" t="s">
        <v>17201</v>
      </c>
      <c r="G5941" t="s">
        <v>1495</v>
      </c>
      <c r="H5941" t="s">
        <v>293</v>
      </c>
      <c r="I5941" t="s">
        <v>136</v>
      </c>
      <c r="J5941" t="s">
        <v>137</v>
      </c>
      <c r="K5941" t="s">
        <v>138</v>
      </c>
      <c r="L5941" t="s">
        <v>17202</v>
      </c>
      <c r="M5941" t="s">
        <v>17203</v>
      </c>
      <c r="N5941">
        <v>1.5802777770000001</v>
      </c>
      <c r="O5941">
        <v>0</v>
      </c>
      <c r="P5941">
        <v>6</v>
      </c>
      <c r="Q5941">
        <v>0</v>
      </c>
      <c r="R5941">
        <v>18</v>
      </c>
      <c r="S5941">
        <v>0</v>
      </c>
      <c r="T5941">
        <v>1</v>
      </c>
      <c r="U5941">
        <v>0</v>
      </c>
      <c r="V5941">
        <v>0</v>
      </c>
      <c r="W5941">
        <v>0</v>
      </c>
      <c r="X5941">
        <v>1.367014255846875</v>
      </c>
      <c r="Y5941">
        <v>0</v>
      </c>
      <c r="Z5941">
        <v>14.443433561531515</v>
      </c>
      <c r="AA5941">
        <v>0</v>
      </c>
      <c r="AB5941">
        <v>4.7256673280000007E-3</v>
      </c>
      <c r="AC5941">
        <v>0</v>
      </c>
      <c r="AD5941">
        <v>0</v>
      </c>
      <c r="AE5941">
        <v>15.81517348470639</v>
      </c>
    </row>
    <row r="5942" spans="1:31" x14ac:dyDescent="0.25">
      <c r="A5942">
        <v>2387334</v>
      </c>
      <c r="B5942">
        <v>1</v>
      </c>
      <c r="C5942" t="s">
        <v>81</v>
      </c>
      <c r="D5942" t="s">
        <v>122</v>
      </c>
      <c r="E5942" t="s">
        <v>1397</v>
      </c>
      <c r="F5942" t="s">
        <v>17204</v>
      </c>
      <c r="G5942" t="s">
        <v>1495</v>
      </c>
      <c r="H5942" t="s">
        <v>293</v>
      </c>
      <c r="I5942" t="s">
        <v>136</v>
      </c>
      <c r="J5942" t="s">
        <v>137</v>
      </c>
      <c r="K5942" t="s">
        <v>138</v>
      </c>
      <c r="L5942" t="s">
        <v>17205</v>
      </c>
      <c r="M5942" t="s">
        <v>5922</v>
      </c>
      <c r="N5942">
        <v>4.4544444439999999</v>
      </c>
      <c r="O5942">
        <v>0</v>
      </c>
      <c r="P5942">
        <v>56</v>
      </c>
      <c r="Q5942">
        <v>0</v>
      </c>
      <c r="R5942">
        <v>0</v>
      </c>
      <c r="S5942">
        <v>0</v>
      </c>
      <c r="T5942">
        <v>2</v>
      </c>
      <c r="U5942">
        <v>0</v>
      </c>
      <c r="V5942">
        <v>0</v>
      </c>
      <c r="W5942">
        <v>0</v>
      </c>
      <c r="X5942">
        <v>32.125124861979309</v>
      </c>
      <c r="Y5942">
        <v>0</v>
      </c>
      <c r="Z5942">
        <v>0</v>
      </c>
      <c r="AA5942">
        <v>0</v>
      </c>
      <c r="AB5942">
        <v>8.346664332727066</v>
      </c>
      <c r="AC5942">
        <v>0</v>
      </c>
      <c r="AD5942">
        <v>0</v>
      </c>
      <c r="AE5942">
        <v>40.471789194706375</v>
      </c>
    </row>
    <row r="5943" spans="1:31" x14ac:dyDescent="0.25">
      <c r="A5943">
        <v>2377805</v>
      </c>
      <c r="B5943">
        <v>1</v>
      </c>
      <c r="C5943" t="s">
        <v>80</v>
      </c>
      <c r="D5943" t="s">
        <v>83</v>
      </c>
      <c r="E5943" t="s">
        <v>1397</v>
      </c>
      <c r="F5943" t="s">
        <v>17206</v>
      </c>
      <c r="G5943" t="s">
        <v>298</v>
      </c>
      <c r="H5943" t="s">
        <v>293</v>
      </c>
      <c r="I5943" t="s">
        <v>136</v>
      </c>
      <c r="J5943" t="s">
        <v>137</v>
      </c>
      <c r="K5943" t="s">
        <v>138</v>
      </c>
      <c r="L5943" t="s">
        <v>17207</v>
      </c>
      <c r="M5943" t="s">
        <v>14266</v>
      </c>
      <c r="N5943">
        <v>2.298611111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15</v>
      </c>
      <c r="U5943">
        <v>0</v>
      </c>
      <c r="V5943">
        <v>2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13.197040049016225</v>
      </c>
      <c r="AC5943">
        <v>0</v>
      </c>
      <c r="AD5943">
        <v>3.9376632026160916</v>
      </c>
      <c r="AE5943">
        <v>17.134703251632317</v>
      </c>
    </row>
    <row r="5944" spans="1:31" x14ac:dyDescent="0.25">
      <c r="A5944">
        <v>2377959</v>
      </c>
      <c r="B5944">
        <v>1</v>
      </c>
      <c r="C5944" t="s">
        <v>80</v>
      </c>
      <c r="D5944" t="s">
        <v>86</v>
      </c>
      <c r="E5944" t="s">
        <v>1397</v>
      </c>
      <c r="F5944" t="s">
        <v>17208</v>
      </c>
      <c r="G5944" t="s">
        <v>1495</v>
      </c>
      <c r="H5944" t="s">
        <v>293</v>
      </c>
      <c r="I5944" t="s">
        <v>136</v>
      </c>
      <c r="J5944" t="s">
        <v>137</v>
      </c>
      <c r="K5944" t="s">
        <v>138</v>
      </c>
      <c r="L5944" t="s">
        <v>17209</v>
      </c>
      <c r="M5944" t="s">
        <v>17210</v>
      </c>
      <c r="N5944">
        <v>3.2569444440000002</v>
      </c>
      <c r="O5944">
        <v>0</v>
      </c>
      <c r="P5944">
        <v>144</v>
      </c>
      <c r="Q5944">
        <v>0</v>
      </c>
      <c r="R5944">
        <v>3</v>
      </c>
      <c r="S5944">
        <v>0</v>
      </c>
      <c r="T5944">
        <v>16</v>
      </c>
      <c r="U5944">
        <v>0</v>
      </c>
      <c r="V5944">
        <v>0</v>
      </c>
      <c r="W5944">
        <v>0</v>
      </c>
      <c r="X5944">
        <v>427.84544618550137</v>
      </c>
      <c r="Y5944">
        <v>0</v>
      </c>
      <c r="Z5944">
        <v>5.5922576968078008</v>
      </c>
      <c r="AA5944">
        <v>0</v>
      </c>
      <c r="AB5944">
        <v>90.161077908186016</v>
      </c>
      <c r="AC5944">
        <v>0</v>
      </c>
      <c r="AD5944">
        <v>0</v>
      </c>
      <c r="AE5944">
        <v>523.5987817904952</v>
      </c>
    </row>
    <row r="5945" spans="1:31" x14ac:dyDescent="0.25">
      <c r="A5945">
        <v>2378305</v>
      </c>
      <c r="B5945">
        <v>1</v>
      </c>
      <c r="C5945" t="s">
        <v>80</v>
      </c>
      <c r="D5945" t="s">
        <v>83</v>
      </c>
      <c r="E5945" t="s">
        <v>1490</v>
      </c>
      <c r="F5945" t="s">
        <v>5286</v>
      </c>
      <c r="G5945" t="s">
        <v>298</v>
      </c>
      <c r="H5945" t="s">
        <v>293</v>
      </c>
      <c r="I5945" t="s">
        <v>136</v>
      </c>
      <c r="J5945" t="s">
        <v>137</v>
      </c>
      <c r="K5945" t="s">
        <v>138</v>
      </c>
      <c r="L5945" t="s">
        <v>17211</v>
      </c>
      <c r="M5945" t="s">
        <v>17212</v>
      </c>
      <c r="N5945">
        <v>0.50305555499999999</v>
      </c>
      <c r="O5945">
        <v>0</v>
      </c>
      <c r="P5945">
        <v>884</v>
      </c>
      <c r="Q5945">
        <v>2</v>
      </c>
      <c r="R5945">
        <v>0</v>
      </c>
      <c r="S5945">
        <v>9</v>
      </c>
      <c r="T5945">
        <v>509</v>
      </c>
      <c r="U5945">
        <v>18</v>
      </c>
      <c r="V5945">
        <v>14</v>
      </c>
      <c r="W5945">
        <v>0</v>
      </c>
      <c r="X5945">
        <v>158.45392449096607</v>
      </c>
      <c r="Y5945">
        <v>0.62188023689662508</v>
      </c>
      <c r="Z5945">
        <v>0</v>
      </c>
      <c r="AA5945">
        <v>85.715955901103811</v>
      </c>
      <c r="AB5945">
        <v>543.0617680577775</v>
      </c>
      <c r="AC5945">
        <v>2716.1398272726942</v>
      </c>
      <c r="AD5945">
        <v>115.62171115169161</v>
      </c>
      <c r="AE5945">
        <v>3619.61506711113</v>
      </c>
    </row>
    <row r="5946" spans="1:31" x14ac:dyDescent="0.25">
      <c r="A5946">
        <v>2378402</v>
      </c>
      <c r="B5946">
        <v>1</v>
      </c>
      <c r="C5946" t="s">
        <v>80</v>
      </c>
      <c r="D5946" t="s">
        <v>90</v>
      </c>
      <c r="E5946" t="s">
        <v>1490</v>
      </c>
      <c r="F5946" t="s">
        <v>17213</v>
      </c>
      <c r="G5946" t="s">
        <v>5293</v>
      </c>
      <c r="H5946" t="s">
        <v>293</v>
      </c>
      <c r="I5946" t="s">
        <v>136</v>
      </c>
      <c r="J5946" t="s">
        <v>137</v>
      </c>
      <c r="K5946" t="s">
        <v>138</v>
      </c>
      <c r="L5946" t="s">
        <v>17214</v>
      </c>
      <c r="M5946" t="s">
        <v>17215</v>
      </c>
      <c r="N5946">
        <v>0.95583333299999995</v>
      </c>
      <c r="O5946">
        <v>0</v>
      </c>
      <c r="P5946">
        <v>3955</v>
      </c>
      <c r="Q5946">
        <v>0</v>
      </c>
      <c r="R5946">
        <v>0</v>
      </c>
      <c r="S5946">
        <v>1</v>
      </c>
      <c r="T5946">
        <v>288</v>
      </c>
      <c r="U5946">
        <v>0</v>
      </c>
      <c r="V5946">
        <v>1</v>
      </c>
      <c r="W5946">
        <v>0</v>
      </c>
      <c r="X5946">
        <v>856.23732192288401</v>
      </c>
      <c r="Y5946">
        <v>0</v>
      </c>
      <c r="Z5946">
        <v>0</v>
      </c>
      <c r="AA5946">
        <v>1.3410130844434498</v>
      </c>
      <c r="AB5946">
        <v>260.18970908993606</v>
      </c>
      <c r="AC5946">
        <v>0</v>
      </c>
      <c r="AD5946">
        <v>0.75970959278715</v>
      </c>
      <c r="AE5946">
        <v>1118.5277536900508</v>
      </c>
    </row>
    <row r="5947" spans="1:31" x14ac:dyDescent="0.25">
      <c r="A5947">
        <v>2380407</v>
      </c>
      <c r="B5947">
        <v>1</v>
      </c>
      <c r="C5947" t="s">
        <v>81</v>
      </c>
      <c r="D5947" t="s">
        <v>118</v>
      </c>
      <c r="E5947" t="s">
        <v>1397</v>
      </c>
      <c r="F5947" t="s">
        <v>17216</v>
      </c>
      <c r="G5947" t="s">
        <v>1495</v>
      </c>
      <c r="H5947" t="s">
        <v>293</v>
      </c>
      <c r="I5947" t="s">
        <v>136</v>
      </c>
      <c r="J5947" t="s">
        <v>137</v>
      </c>
      <c r="K5947" t="s">
        <v>138</v>
      </c>
      <c r="L5947" t="s">
        <v>17217</v>
      </c>
      <c r="M5947" t="s">
        <v>17218</v>
      </c>
      <c r="N5947">
        <v>0.33500000000000002</v>
      </c>
      <c r="O5947">
        <v>1</v>
      </c>
      <c r="P5947">
        <v>1</v>
      </c>
      <c r="Q5947">
        <v>9</v>
      </c>
      <c r="R5947">
        <v>2</v>
      </c>
      <c r="S5947">
        <v>8</v>
      </c>
      <c r="T5947">
        <v>0</v>
      </c>
      <c r="U5947">
        <v>0</v>
      </c>
      <c r="V5947">
        <v>0</v>
      </c>
      <c r="W5947">
        <v>6.7866842042100001E-2</v>
      </c>
      <c r="X5947">
        <v>0.28185238031400001</v>
      </c>
      <c r="Y5947">
        <v>13.060248787841749</v>
      </c>
      <c r="Z5947">
        <v>7.5437309168100004</v>
      </c>
      <c r="AA5947">
        <v>7.9517535505782506</v>
      </c>
      <c r="AB5947">
        <v>0</v>
      </c>
      <c r="AC5947">
        <v>0</v>
      </c>
      <c r="AD5947">
        <v>0</v>
      </c>
      <c r="AE5947">
        <v>28.905452477586099</v>
      </c>
    </row>
    <row r="5948" spans="1:31" x14ac:dyDescent="0.25">
      <c r="A5948">
        <v>2380776</v>
      </c>
      <c r="B5948">
        <v>1</v>
      </c>
      <c r="C5948" t="s">
        <v>81</v>
      </c>
      <c r="D5948" t="s">
        <v>123</v>
      </c>
      <c r="E5948" t="s">
        <v>1397</v>
      </c>
      <c r="F5948" t="s">
        <v>17219</v>
      </c>
      <c r="G5948" t="s">
        <v>298</v>
      </c>
      <c r="H5948" t="s">
        <v>293</v>
      </c>
      <c r="I5948" t="s">
        <v>136</v>
      </c>
      <c r="J5948" t="s">
        <v>137</v>
      </c>
      <c r="K5948" t="s">
        <v>138</v>
      </c>
      <c r="L5948" t="s">
        <v>17220</v>
      </c>
      <c r="M5948" t="s">
        <v>17221</v>
      </c>
      <c r="N5948">
        <v>3.2225000000000001</v>
      </c>
      <c r="O5948">
        <v>0</v>
      </c>
      <c r="P5948">
        <v>595</v>
      </c>
      <c r="Q5948">
        <v>0</v>
      </c>
      <c r="R5948">
        <v>0</v>
      </c>
      <c r="S5948">
        <v>1</v>
      </c>
      <c r="T5948">
        <v>47</v>
      </c>
      <c r="U5948">
        <v>0</v>
      </c>
      <c r="V5948">
        <v>0</v>
      </c>
      <c r="W5948">
        <v>0</v>
      </c>
      <c r="X5948">
        <v>298.77191289844188</v>
      </c>
      <c r="Y5948">
        <v>0</v>
      </c>
      <c r="Z5948">
        <v>0</v>
      </c>
      <c r="AA5948">
        <v>3.5086887172309495</v>
      </c>
      <c r="AB5948">
        <v>75.519638213466763</v>
      </c>
      <c r="AC5948">
        <v>0</v>
      </c>
      <c r="AD5948">
        <v>0</v>
      </c>
      <c r="AE5948">
        <v>377.80023982913957</v>
      </c>
    </row>
    <row r="5949" spans="1:31" x14ac:dyDescent="0.25">
      <c r="A5949">
        <v>2380810</v>
      </c>
      <c r="B5949">
        <v>1</v>
      </c>
      <c r="C5949" t="s">
        <v>81</v>
      </c>
      <c r="D5949" t="s">
        <v>115</v>
      </c>
      <c r="E5949" t="s">
        <v>1397</v>
      </c>
      <c r="F5949" t="s">
        <v>17222</v>
      </c>
      <c r="G5949" t="s">
        <v>3000</v>
      </c>
      <c r="H5949" t="s">
        <v>293</v>
      </c>
      <c r="I5949" t="s">
        <v>136</v>
      </c>
      <c r="J5949" t="s">
        <v>137</v>
      </c>
      <c r="K5949" t="s">
        <v>138</v>
      </c>
      <c r="L5949" t="s">
        <v>17223</v>
      </c>
      <c r="M5949" t="s">
        <v>17224</v>
      </c>
      <c r="N5949">
        <v>0.86888888799999997</v>
      </c>
      <c r="O5949">
        <v>0</v>
      </c>
      <c r="P5949">
        <v>413</v>
      </c>
      <c r="Q5949">
        <v>3</v>
      </c>
      <c r="R5949">
        <v>18</v>
      </c>
      <c r="S5949">
        <v>3</v>
      </c>
      <c r="T5949">
        <v>25</v>
      </c>
      <c r="U5949">
        <v>0</v>
      </c>
      <c r="V5949">
        <v>1</v>
      </c>
      <c r="W5949">
        <v>0</v>
      </c>
      <c r="X5949">
        <v>37.947603681451604</v>
      </c>
      <c r="Y5949">
        <v>7.2405916648962991</v>
      </c>
      <c r="Z5949">
        <v>14.413684866696721</v>
      </c>
      <c r="AA5949">
        <v>11.0972315414016</v>
      </c>
      <c r="AB5949">
        <v>6.3643725026798661</v>
      </c>
      <c r="AC5949">
        <v>0</v>
      </c>
      <c r="AD5949">
        <v>0</v>
      </c>
      <c r="AE5949">
        <v>77.063484257126092</v>
      </c>
    </row>
    <row r="5950" spans="1:31" x14ac:dyDescent="0.25">
      <c r="A5950">
        <v>2380838</v>
      </c>
      <c r="B5950">
        <v>1</v>
      </c>
      <c r="C5950" t="s">
        <v>81</v>
      </c>
      <c r="D5950" t="s">
        <v>115</v>
      </c>
      <c r="E5950" t="s">
        <v>1368</v>
      </c>
      <c r="F5950" t="s">
        <v>17225</v>
      </c>
      <c r="G5950" t="s">
        <v>298</v>
      </c>
      <c r="H5950" t="s">
        <v>293</v>
      </c>
      <c r="I5950" t="s">
        <v>136</v>
      </c>
      <c r="J5950" t="s">
        <v>137</v>
      </c>
      <c r="K5950" t="s">
        <v>138</v>
      </c>
      <c r="L5950" t="s">
        <v>17226</v>
      </c>
      <c r="M5950" t="s">
        <v>17227</v>
      </c>
      <c r="N5950">
        <v>7.9166665999999997E-2</v>
      </c>
      <c r="O5950">
        <v>0</v>
      </c>
      <c r="P5950">
        <v>480</v>
      </c>
      <c r="Q5950">
        <v>3</v>
      </c>
      <c r="R5950">
        <v>18</v>
      </c>
      <c r="S5950">
        <v>5</v>
      </c>
      <c r="T5950">
        <v>36</v>
      </c>
      <c r="U5950">
        <v>0</v>
      </c>
      <c r="V5950">
        <v>1</v>
      </c>
      <c r="W5950">
        <v>0</v>
      </c>
      <c r="X5950">
        <v>2.8244756479500017</v>
      </c>
      <c r="Y5950">
        <v>0.33029097666600005</v>
      </c>
      <c r="Z5950">
        <v>1.0687801017000003</v>
      </c>
      <c r="AA5950">
        <v>0.46678225188374994</v>
      </c>
      <c r="AB5950">
        <v>0.59184921786025002</v>
      </c>
      <c r="AC5950">
        <v>0</v>
      </c>
      <c r="AD5950">
        <v>9.6729121125000006E-5</v>
      </c>
      <c r="AE5950">
        <v>5.2822749251811265</v>
      </c>
    </row>
    <row r="5951" spans="1:31" x14ac:dyDescent="0.25">
      <c r="A5951">
        <v>2380900</v>
      </c>
      <c r="B5951">
        <v>1</v>
      </c>
      <c r="C5951" t="s">
        <v>81</v>
      </c>
      <c r="D5951" t="s">
        <v>112</v>
      </c>
      <c r="E5951" t="s">
        <v>1397</v>
      </c>
      <c r="F5951" t="s">
        <v>17228</v>
      </c>
      <c r="G5951" t="s">
        <v>1495</v>
      </c>
      <c r="H5951" t="s">
        <v>293</v>
      </c>
      <c r="I5951" t="s">
        <v>136</v>
      </c>
      <c r="J5951" t="s">
        <v>137</v>
      </c>
      <c r="K5951" t="s">
        <v>138</v>
      </c>
      <c r="L5951" t="s">
        <v>17229</v>
      </c>
      <c r="M5951" t="s">
        <v>17230</v>
      </c>
      <c r="N5951">
        <v>3.264444444</v>
      </c>
      <c r="O5951">
        <v>0</v>
      </c>
      <c r="P5951">
        <v>83</v>
      </c>
      <c r="Q5951">
        <v>0</v>
      </c>
      <c r="R5951">
        <v>4</v>
      </c>
      <c r="S5951">
        <v>0</v>
      </c>
      <c r="T5951">
        <v>12</v>
      </c>
      <c r="U5951">
        <v>0</v>
      </c>
      <c r="V5951">
        <v>0</v>
      </c>
      <c r="W5951">
        <v>0</v>
      </c>
      <c r="X5951">
        <v>50.366045857886284</v>
      </c>
      <c r="Y5951">
        <v>0</v>
      </c>
      <c r="Z5951">
        <v>14.475378576041667</v>
      </c>
      <c r="AA5951">
        <v>0</v>
      </c>
      <c r="AB5951">
        <v>5.9625175027060999</v>
      </c>
      <c r="AC5951">
        <v>0</v>
      </c>
      <c r="AD5951">
        <v>0</v>
      </c>
      <c r="AE5951">
        <v>70.803941936634061</v>
      </c>
    </row>
    <row r="5952" spans="1:31" x14ac:dyDescent="0.25">
      <c r="A5952">
        <v>2380918</v>
      </c>
      <c r="B5952">
        <v>1</v>
      </c>
      <c r="C5952" t="s">
        <v>81</v>
      </c>
      <c r="D5952" t="s">
        <v>128</v>
      </c>
      <c r="E5952" t="s">
        <v>1368</v>
      </c>
      <c r="F5952" t="s">
        <v>5683</v>
      </c>
      <c r="G5952" t="s">
        <v>298</v>
      </c>
      <c r="H5952" t="s">
        <v>293</v>
      </c>
      <c r="I5952" t="s">
        <v>136</v>
      </c>
      <c r="J5952" t="s">
        <v>137</v>
      </c>
      <c r="K5952" t="s">
        <v>138</v>
      </c>
      <c r="L5952" t="s">
        <v>17231</v>
      </c>
      <c r="M5952" t="s">
        <v>17232</v>
      </c>
      <c r="N5952">
        <v>1.6902777769999999</v>
      </c>
      <c r="O5952">
        <v>3</v>
      </c>
      <c r="P5952">
        <v>1</v>
      </c>
      <c r="Q5952">
        <v>26</v>
      </c>
      <c r="R5952">
        <v>6</v>
      </c>
      <c r="S5952">
        <v>7</v>
      </c>
      <c r="T5952">
        <v>1</v>
      </c>
      <c r="U5952">
        <v>0</v>
      </c>
      <c r="V5952">
        <v>0</v>
      </c>
      <c r="W5952">
        <v>6.9725891998335836</v>
      </c>
      <c r="X5952">
        <v>0.13364303167223335</v>
      </c>
      <c r="Y5952">
        <v>59.315297057311078</v>
      </c>
      <c r="Z5952">
        <v>2.0962964530438</v>
      </c>
      <c r="AA5952">
        <v>8.6650257416188978</v>
      </c>
      <c r="AB5952">
        <v>2.5692461418046495</v>
      </c>
      <c r="AC5952">
        <v>0</v>
      </c>
      <c r="AD5952">
        <v>0</v>
      </c>
      <c r="AE5952">
        <v>79.75209762528425</v>
      </c>
    </row>
    <row r="5953" spans="1:31" x14ac:dyDescent="0.25">
      <c r="A5953">
        <v>2380929</v>
      </c>
      <c r="B5953">
        <v>1</v>
      </c>
      <c r="C5953" t="s">
        <v>81</v>
      </c>
      <c r="D5953" t="s">
        <v>115</v>
      </c>
      <c r="E5953" t="s">
        <v>1397</v>
      </c>
      <c r="F5953" t="s">
        <v>17233</v>
      </c>
      <c r="G5953" t="s">
        <v>1495</v>
      </c>
      <c r="H5953" t="s">
        <v>293</v>
      </c>
      <c r="I5953" t="s">
        <v>136</v>
      </c>
      <c r="J5953" t="s">
        <v>137</v>
      </c>
      <c r="K5953" t="s">
        <v>138</v>
      </c>
      <c r="L5953" t="s">
        <v>17234</v>
      </c>
      <c r="M5953" t="s">
        <v>17235</v>
      </c>
      <c r="N5953">
        <v>0.85750000000000004</v>
      </c>
      <c r="O5953">
        <v>0</v>
      </c>
      <c r="P5953">
        <v>32</v>
      </c>
      <c r="Q5953">
        <v>0</v>
      </c>
      <c r="R5953">
        <v>15</v>
      </c>
      <c r="S5953">
        <v>1</v>
      </c>
      <c r="T5953">
        <v>3</v>
      </c>
      <c r="U5953">
        <v>0</v>
      </c>
      <c r="V5953">
        <v>0</v>
      </c>
      <c r="W5953">
        <v>0</v>
      </c>
      <c r="X5953">
        <v>5.7966269047743664</v>
      </c>
      <c r="Y5953">
        <v>0</v>
      </c>
      <c r="Z5953">
        <v>5.8074985590434665</v>
      </c>
      <c r="AA5953">
        <v>0</v>
      </c>
      <c r="AB5953">
        <v>0.87083077643220008</v>
      </c>
      <c r="AC5953">
        <v>0</v>
      </c>
      <c r="AD5953">
        <v>0</v>
      </c>
      <c r="AE5953">
        <v>12.474956240250034</v>
      </c>
    </row>
    <row r="5954" spans="1:31" x14ac:dyDescent="0.25">
      <c r="A5954">
        <v>2380948</v>
      </c>
      <c r="B5954">
        <v>1</v>
      </c>
      <c r="C5954" t="s">
        <v>81</v>
      </c>
      <c r="D5954" t="s">
        <v>119</v>
      </c>
      <c r="E5954" t="s">
        <v>1397</v>
      </c>
      <c r="F5954" t="s">
        <v>17236</v>
      </c>
      <c r="G5954" t="s">
        <v>5592</v>
      </c>
      <c r="H5954" t="s">
        <v>293</v>
      </c>
      <c r="I5954" t="s">
        <v>136</v>
      </c>
      <c r="J5954" t="s">
        <v>137</v>
      </c>
      <c r="K5954" t="s">
        <v>138</v>
      </c>
      <c r="L5954" t="s">
        <v>17237</v>
      </c>
      <c r="M5954" t="s">
        <v>17238</v>
      </c>
      <c r="N5954">
        <v>2.3925000000000001</v>
      </c>
      <c r="O5954">
        <v>0</v>
      </c>
      <c r="P5954">
        <v>624</v>
      </c>
      <c r="Q5954">
        <v>0</v>
      </c>
      <c r="R5954">
        <v>17</v>
      </c>
      <c r="S5954">
        <v>0</v>
      </c>
      <c r="T5954">
        <v>47</v>
      </c>
      <c r="U5954">
        <v>0</v>
      </c>
      <c r="V5954">
        <v>0</v>
      </c>
      <c r="W5954">
        <v>0</v>
      </c>
      <c r="X5954">
        <v>378.51658950114495</v>
      </c>
      <c r="Y5954">
        <v>0</v>
      </c>
      <c r="Z5954">
        <v>125.77578807697337</v>
      </c>
      <c r="AA5954">
        <v>0</v>
      </c>
      <c r="AB5954">
        <v>60.205650812548285</v>
      </c>
      <c r="AC5954">
        <v>0</v>
      </c>
      <c r="AD5954">
        <v>0</v>
      </c>
      <c r="AE5954">
        <v>564.4980283906666</v>
      </c>
    </row>
    <row r="5955" spans="1:31" x14ac:dyDescent="0.25">
      <c r="A5955">
        <v>2380954</v>
      </c>
      <c r="B5955">
        <v>1</v>
      </c>
      <c r="C5955" t="s">
        <v>81</v>
      </c>
      <c r="D5955" t="s">
        <v>126</v>
      </c>
      <c r="E5955" t="s">
        <v>1397</v>
      </c>
      <c r="F5955" t="s">
        <v>17239</v>
      </c>
      <c r="G5955" t="s">
        <v>298</v>
      </c>
      <c r="H5955" t="s">
        <v>293</v>
      </c>
      <c r="I5955" t="s">
        <v>136</v>
      </c>
      <c r="J5955" t="s">
        <v>137</v>
      </c>
      <c r="K5955" t="s">
        <v>138</v>
      </c>
      <c r="L5955" t="s">
        <v>17240</v>
      </c>
      <c r="M5955" t="s">
        <v>17241</v>
      </c>
      <c r="N5955">
        <v>0.73111111100000004</v>
      </c>
      <c r="O5955">
        <v>0</v>
      </c>
      <c r="P5955">
        <v>428</v>
      </c>
      <c r="Q5955">
        <v>0</v>
      </c>
      <c r="R5955">
        <v>43</v>
      </c>
      <c r="S5955">
        <v>0</v>
      </c>
      <c r="T5955">
        <v>18</v>
      </c>
      <c r="U5955">
        <v>0</v>
      </c>
      <c r="V5955">
        <v>0</v>
      </c>
      <c r="W5955">
        <v>0</v>
      </c>
      <c r="X5955">
        <v>37.920378936127946</v>
      </c>
      <c r="Y5955">
        <v>0</v>
      </c>
      <c r="Z5955">
        <v>21.507317428820603</v>
      </c>
      <c r="AA5955">
        <v>0</v>
      </c>
      <c r="AB5955">
        <v>10.674833794829999</v>
      </c>
      <c r="AC5955">
        <v>0</v>
      </c>
      <c r="AD5955">
        <v>0</v>
      </c>
      <c r="AE5955">
        <v>70.102530159778539</v>
      </c>
    </row>
    <row r="5956" spans="1:31" x14ac:dyDescent="0.25">
      <c r="A5956">
        <v>2380994</v>
      </c>
      <c r="B5956">
        <v>1</v>
      </c>
      <c r="C5956" t="s">
        <v>81</v>
      </c>
      <c r="D5956" t="s">
        <v>121</v>
      </c>
      <c r="E5956" t="s">
        <v>1397</v>
      </c>
      <c r="F5956" t="s">
        <v>17242</v>
      </c>
      <c r="G5956" t="s">
        <v>298</v>
      </c>
      <c r="H5956" t="s">
        <v>293</v>
      </c>
      <c r="I5956" t="s">
        <v>1348</v>
      </c>
      <c r="J5956" t="s">
        <v>137</v>
      </c>
      <c r="K5956" t="s">
        <v>138</v>
      </c>
      <c r="L5956" t="s">
        <v>17243</v>
      </c>
      <c r="M5956" t="s">
        <v>17244</v>
      </c>
      <c r="N5956">
        <v>8.3333330000000001E-3</v>
      </c>
      <c r="O5956">
        <v>0</v>
      </c>
      <c r="P5956">
        <v>1165</v>
      </c>
      <c r="Q5956">
        <v>1</v>
      </c>
      <c r="R5956">
        <v>28</v>
      </c>
      <c r="S5956">
        <v>4</v>
      </c>
      <c r="T5956">
        <v>57</v>
      </c>
      <c r="U5956">
        <v>0</v>
      </c>
      <c r="V5956">
        <v>0</v>
      </c>
      <c r="W5956">
        <v>0</v>
      </c>
      <c r="X5956">
        <v>1.2145473116520009</v>
      </c>
      <c r="Y5956">
        <v>3.7805592000000002E-3</v>
      </c>
      <c r="Z5956">
        <v>7.3166960588500002E-2</v>
      </c>
      <c r="AA5956">
        <v>5.0799106907999998E-2</v>
      </c>
      <c r="AB5956">
        <v>0.22318815073099998</v>
      </c>
      <c r="AC5956">
        <v>0</v>
      </c>
      <c r="AD5956">
        <v>0</v>
      </c>
      <c r="AE5956">
        <v>1.5654820890795009</v>
      </c>
    </row>
    <row r="5957" spans="1:31" x14ac:dyDescent="0.25">
      <c r="A5957">
        <v>2380999</v>
      </c>
      <c r="B5957">
        <v>1</v>
      </c>
      <c r="C5957" t="s">
        <v>81</v>
      </c>
      <c r="D5957" t="s">
        <v>115</v>
      </c>
      <c r="E5957" t="s">
        <v>1397</v>
      </c>
      <c r="F5957" t="s">
        <v>17245</v>
      </c>
      <c r="G5957" t="s">
        <v>1495</v>
      </c>
      <c r="H5957" t="s">
        <v>293</v>
      </c>
      <c r="I5957" t="s">
        <v>136</v>
      </c>
      <c r="J5957" t="s">
        <v>137</v>
      </c>
      <c r="K5957" t="s">
        <v>138</v>
      </c>
      <c r="L5957" t="s">
        <v>17246</v>
      </c>
      <c r="M5957" t="s">
        <v>17247</v>
      </c>
      <c r="N5957">
        <v>1.936666666</v>
      </c>
      <c r="O5957">
        <v>0</v>
      </c>
      <c r="P5957">
        <v>115</v>
      </c>
      <c r="Q5957">
        <v>0</v>
      </c>
      <c r="R5957">
        <v>0</v>
      </c>
      <c r="S5957">
        <v>0</v>
      </c>
      <c r="T5957">
        <v>20</v>
      </c>
      <c r="U5957">
        <v>0</v>
      </c>
      <c r="V5957">
        <v>0</v>
      </c>
      <c r="W5957">
        <v>0</v>
      </c>
      <c r="X5957">
        <v>18.368305409171999</v>
      </c>
      <c r="Y5957">
        <v>0</v>
      </c>
      <c r="Z5957">
        <v>0</v>
      </c>
      <c r="AA5957">
        <v>0</v>
      </c>
      <c r="AB5957">
        <v>17.946277234031104</v>
      </c>
      <c r="AC5957">
        <v>0</v>
      </c>
      <c r="AD5957">
        <v>0</v>
      </c>
      <c r="AE5957">
        <v>36.314582643203103</v>
      </c>
    </row>
    <row r="5958" spans="1:31" x14ac:dyDescent="0.25">
      <c r="A5958">
        <v>2381000</v>
      </c>
      <c r="B5958">
        <v>1</v>
      </c>
      <c r="C5958" t="s">
        <v>80</v>
      </c>
      <c r="D5958" t="s">
        <v>100</v>
      </c>
      <c r="E5958" t="s">
        <v>290</v>
      </c>
      <c r="F5958" t="s">
        <v>17248</v>
      </c>
      <c r="G5958" t="s">
        <v>298</v>
      </c>
      <c r="H5958" t="s">
        <v>293</v>
      </c>
      <c r="I5958" t="s">
        <v>136</v>
      </c>
      <c r="J5958" t="s">
        <v>137</v>
      </c>
      <c r="K5958" t="s">
        <v>138</v>
      </c>
      <c r="L5958" t="s">
        <v>17249</v>
      </c>
      <c r="M5958" t="s">
        <v>17250</v>
      </c>
      <c r="N5958">
        <v>0.36444444399999998</v>
      </c>
      <c r="O5958">
        <v>6</v>
      </c>
      <c r="P5958">
        <v>13</v>
      </c>
      <c r="Q5958">
        <v>57</v>
      </c>
      <c r="R5958">
        <v>35</v>
      </c>
      <c r="S5958">
        <v>10</v>
      </c>
      <c r="T5958">
        <v>12</v>
      </c>
      <c r="U5958">
        <v>0</v>
      </c>
      <c r="V5958">
        <v>0</v>
      </c>
      <c r="W5958">
        <v>1.0947215745280001</v>
      </c>
      <c r="X5958">
        <v>0.95438713392853347</v>
      </c>
      <c r="Y5958">
        <v>23.90465174656925</v>
      </c>
      <c r="Z5958">
        <v>15.49567278419627</v>
      </c>
      <c r="AA5958">
        <v>7.6994637506688015</v>
      </c>
      <c r="AB5958">
        <v>4.4816116610735994</v>
      </c>
      <c r="AC5958">
        <v>0</v>
      </c>
      <c r="AD5958">
        <v>0</v>
      </c>
      <c r="AE5958">
        <v>53.630508650964458</v>
      </c>
    </row>
    <row r="5959" spans="1:31" x14ac:dyDescent="0.25">
      <c r="A5959">
        <v>2381006</v>
      </c>
      <c r="B5959">
        <v>1</v>
      </c>
      <c r="C5959" t="s">
        <v>81</v>
      </c>
      <c r="D5959" t="s">
        <v>122</v>
      </c>
      <c r="E5959" t="s">
        <v>1397</v>
      </c>
      <c r="F5959" t="s">
        <v>5710</v>
      </c>
      <c r="G5959" t="s">
        <v>1495</v>
      </c>
      <c r="H5959" t="s">
        <v>293</v>
      </c>
      <c r="I5959" t="s">
        <v>136</v>
      </c>
      <c r="J5959" t="s">
        <v>137</v>
      </c>
      <c r="K5959" t="s">
        <v>138</v>
      </c>
      <c r="L5959" t="s">
        <v>17251</v>
      </c>
      <c r="M5959" t="s">
        <v>17252</v>
      </c>
      <c r="N5959">
        <v>1.059722222</v>
      </c>
      <c r="O5959">
        <v>14</v>
      </c>
      <c r="P5959">
        <v>891</v>
      </c>
      <c r="Q5959">
        <v>2</v>
      </c>
      <c r="R5959">
        <v>24</v>
      </c>
      <c r="S5959">
        <v>4</v>
      </c>
      <c r="T5959">
        <v>65</v>
      </c>
      <c r="U5959">
        <v>1</v>
      </c>
      <c r="V5959">
        <v>0</v>
      </c>
      <c r="W5959">
        <v>3.8188158104322505</v>
      </c>
      <c r="X5959">
        <v>123.47628993003148</v>
      </c>
      <c r="Y5959">
        <v>2.2129452482982224</v>
      </c>
      <c r="Z5959">
        <v>23.018684626995725</v>
      </c>
      <c r="AA5959">
        <v>6.5365268863223998</v>
      </c>
      <c r="AB5959">
        <v>24.89751919829536</v>
      </c>
      <c r="AC5959">
        <v>0.55474048985170854</v>
      </c>
      <c r="AD5959">
        <v>0</v>
      </c>
      <c r="AE5959">
        <v>184.51552219022716</v>
      </c>
    </row>
    <row r="5960" spans="1:31" x14ac:dyDescent="0.25">
      <c r="A5960">
        <v>2381021</v>
      </c>
      <c r="B5960">
        <v>1</v>
      </c>
      <c r="C5960" t="s">
        <v>81</v>
      </c>
      <c r="D5960" t="s">
        <v>128</v>
      </c>
      <c r="E5960" t="s">
        <v>1397</v>
      </c>
      <c r="F5960" t="s">
        <v>17253</v>
      </c>
      <c r="G5960" t="s">
        <v>1495</v>
      </c>
      <c r="H5960" t="s">
        <v>293</v>
      </c>
      <c r="I5960" t="s">
        <v>136</v>
      </c>
      <c r="J5960" t="s">
        <v>137</v>
      </c>
      <c r="K5960" t="s">
        <v>138</v>
      </c>
      <c r="L5960" t="s">
        <v>17254</v>
      </c>
      <c r="M5960" t="s">
        <v>17255</v>
      </c>
      <c r="N5960">
        <v>3.5358333329999998</v>
      </c>
      <c r="O5960">
        <v>0</v>
      </c>
      <c r="P5960">
        <v>73</v>
      </c>
      <c r="Q5960">
        <v>0</v>
      </c>
      <c r="R5960">
        <v>0</v>
      </c>
      <c r="S5960">
        <v>0</v>
      </c>
      <c r="T5960">
        <v>5</v>
      </c>
      <c r="U5960">
        <v>0</v>
      </c>
      <c r="V5960">
        <v>0</v>
      </c>
      <c r="W5960">
        <v>0</v>
      </c>
      <c r="X5960">
        <v>24.295711600397428</v>
      </c>
      <c r="Y5960">
        <v>0</v>
      </c>
      <c r="Z5960">
        <v>0</v>
      </c>
      <c r="AA5960">
        <v>0</v>
      </c>
      <c r="AB5960">
        <v>1.3825053221985499</v>
      </c>
      <c r="AC5960">
        <v>0</v>
      </c>
      <c r="AD5960">
        <v>0</v>
      </c>
      <c r="AE5960">
        <v>25.678216922595979</v>
      </c>
    </row>
    <row r="5961" spans="1:31" x14ac:dyDescent="0.25">
      <c r="A5961">
        <v>2381029</v>
      </c>
      <c r="B5961">
        <v>1</v>
      </c>
      <c r="C5961" t="s">
        <v>81</v>
      </c>
      <c r="D5961" t="s">
        <v>115</v>
      </c>
      <c r="E5961" t="s">
        <v>1368</v>
      </c>
      <c r="F5961" t="s">
        <v>17256</v>
      </c>
      <c r="G5961" t="s">
        <v>867</v>
      </c>
      <c r="H5961" t="s">
        <v>293</v>
      </c>
      <c r="I5961" t="s">
        <v>136</v>
      </c>
      <c r="J5961" t="s">
        <v>137</v>
      </c>
      <c r="K5961" t="s">
        <v>138</v>
      </c>
      <c r="L5961" t="s">
        <v>17257</v>
      </c>
      <c r="M5961" t="s">
        <v>17258</v>
      </c>
      <c r="N5961">
        <v>0.42222222199999998</v>
      </c>
      <c r="O5961">
        <v>0</v>
      </c>
      <c r="P5961">
        <v>312</v>
      </c>
      <c r="Q5961">
        <v>0</v>
      </c>
      <c r="R5961">
        <v>0</v>
      </c>
      <c r="S5961">
        <v>0</v>
      </c>
      <c r="T5961">
        <v>44</v>
      </c>
      <c r="U5961">
        <v>0</v>
      </c>
      <c r="V5961">
        <v>0</v>
      </c>
      <c r="W5961">
        <v>0</v>
      </c>
      <c r="X5961">
        <v>11.947174863253334</v>
      </c>
      <c r="Y5961">
        <v>0</v>
      </c>
      <c r="Z5961">
        <v>0</v>
      </c>
      <c r="AA5961">
        <v>0</v>
      </c>
      <c r="AB5961">
        <v>5.6489551952320003</v>
      </c>
      <c r="AC5961">
        <v>0</v>
      </c>
      <c r="AD5961">
        <v>0</v>
      </c>
      <c r="AE5961">
        <v>17.596130058485336</v>
      </c>
    </row>
    <row r="5962" spans="1:31" x14ac:dyDescent="0.25">
      <c r="A5962">
        <v>2381030</v>
      </c>
      <c r="B5962">
        <v>1</v>
      </c>
      <c r="C5962" t="s">
        <v>81</v>
      </c>
      <c r="D5962" t="s">
        <v>112</v>
      </c>
      <c r="E5962" t="s">
        <v>1397</v>
      </c>
      <c r="F5962" t="s">
        <v>17259</v>
      </c>
      <c r="G5962" t="s">
        <v>298</v>
      </c>
      <c r="H5962" t="s">
        <v>293</v>
      </c>
      <c r="I5962" t="s">
        <v>136</v>
      </c>
      <c r="J5962" t="s">
        <v>137</v>
      </c>
      <c r="K5962" t="s">
        <v>138</v>
      </c>
      <c r="L5962" t="s">
        <v>17260</v>
      </c>
      <c r="M5962" t="s">
        <v>17261</v>
      </c>
      <c r="N5962">
        <v>0.41444444400000002</v>
      </c>
      <c r="O5962">
        <v>0</v>
      </c>
      <c r="P5962">
        <v>1236</v>
      </c>
      <c r="Q5962">
        <v>0</v>
      </c>
      <c r="R5962">
        <v>11</v>
      </c>
      <c r="S5962">
        <v>0</v>
      </c>
      <c r="T5962">
        <v>34</v>
      </c>
      <c r="U5962">
        <v>0</v>
      </c>
      <c r="V5962">
        <v>0</v>
      </c>
      <c r="W5962">
        <v>0</v>
      </c>
      <c r="X5962">
        <v>95.983297861541359</v>
      </c>
      <c r="Y5962">
        <v>0</v>
      </c>
      <c r="Z5962">
        <v>0.46427344696459999</v>
      </c>
      <c r="AA5962">
        <v>0</v>
      </c>
      <c r="AB5962">
        <v>10.183880241463601</v>
      </c>
      <c r="AC5962">
        <v>0</v>
      </c>
      <c r="AD5962">
        <v>0</v>
      </c>
      <c r="AE5962">
        <v>106.63145154996955</v>
      </c>
    </row>
    <row r="5963" spans="1:31" x14ac:dyDescent="0.25">
      <c r="A5963">
        <v>2381052</v>
      </c>
      <c r="B5963">
        <v>1</v>
      </c>
      <c r="C5963" t="s">
        <v>81</v>
      </c>
      <c r="D5963" t="s">
        <v>120</v>
      </c>
      <c r="E5963" t="s">
        <v>290</v>
      </c>
      <c r="F5963" t="s">
        <v>5657</v>
      </c>
      <c r="G5963" t="s">
        <v>298</v>
      </c>
      <c r="H5963" t="s">
        <v>293</v>
      </c>
      <c r="I5963" t="s">
        <v>136</v>
      </c>
      <c r="J5963" t="s">
        <v>137</v>
      </c>
      <c r="K5963" t="s">
        <v>138</v>
      </c>
      <c r="L5963" t="s">
        <v>17262</v>
      </c>
      <c r="M5963" t="s">
        <v>17263</v>
      </c>
      <c r="N5963">
        <v>0.93222222200000004</v>
      </c>
      <c r="O5963">
        <v>1</v>
      </c>
      <c r="P5963">
        <v>1177</v>
      </c>
      <c r="Q5963">
        <v>113</v>
      </c>
      <c r="R5963">
        <v>66</v>
      </c>
      <c r="S5963">
        <v>26</v>
      </c>
      <c r="T5963">
        <v>65</v>
      </c>
      <c r="U5963">
        <v>2</v>
      </c>
      <c r="V5963">
        <v>0</v>
      </c>
      <c r="W5963">
        <v>0.36238303980973335</v>
      </c>
      <c r="X5963">
        <v>210.36603914453789</v>
      </c>
      <c r="Y5963">
        <v>418.19516142648865</v>
      </c>
      <c r="Z5963">
        <v>183.7632709521211</v>
      </c>
      <c r="AA5963">
        <v>57.253828611452306</v>
      </c>
      <c r="AB5963">
        <v>39.589302483497733</v>
      </c>
      <c r="AC5963">
        <v>24.559890070783169</v>
      </c>
      <c r="AD5963">
        <v>0</v>
      </c>
      <c r="AE5963">
        <v>934.08987572869057</v>
      </c>
    </row>
    <row r="5964" spans="1:31" x14ac:dyDescent="0.25">
      <c r="A5964">
        <v>2381081</v>
      </c>
      <c r="B5964">
        <v>1</v>
      </c>
      <c r="C5964" t="s">
        <v>81</v>
      </c>
      <c r="D5964" t="s">
        <v>128</v>
      </c>
      <c r="E5964" t="s">
        <v>1368</v>
      </c>
      <c r="F5964" t="s">
        <v>5544</v>
      </c>
      <c r="G5964" t="s">
        <v>298</v>
      </c>
      <c r="H5964" t="s">
        <v>293</v>
      </c>
      <c r="I5964" t="s">
        <v>136</v>
      </c>
      <c r="J5964" t="s">
        <v>137</v>
      </c>
      <c r="K5964" t="s">
        <v>138</v>
      </c>
      <c r="L5964" t="s">
        <v>17264</v>
      </c>
      <c r="M5964" t="s">
        <v>17265</v>
      </c>
      <c r="N5964">
        <v>8.6388887999999997E-2</v>
      </c>
      <c r="O5964">
        <v>0</v>
      </c>
      <c r="P5964">
        <v>1230</v>
      </c>
      <c r="Q5964">
        <v>4</v>
      </c>
      <c r="R5964">
        <v>2</v>
      </c>
      <c r="S5964">
        <v>10</v>
      </c>
      <c r="T5964">
        <v>89</v>
      </c>
      <c r="U5964">
        <v>1</v>
      </c>
      <c r="V5964">
        <v>0</v>
      </c>
      <c r="W5964">
        <v>0</v>
      </c>
      <c r="X5964">
        <v>12.119681822872339</v>
      </c>
      <c r="Y5964">
        <v>1.9604261413994943</v>
      </c>
      <c r="Z5964">
        <v>0.6071171983867667</v>
      </c>
      <c r="AA5964">
        <v>1.3440618462809997</v>
      </c>
      <c r="AB5964">
        <v>1.745885131614886</v>
      </c>
      <c r="AC5964">
        <v>4.3347720970487726</v>
      </c>
      <c r="AD5964">
        <v>0</v>
      </c>
      <c r="AE5964">
        <v>22.111944237603261</v>
      </c>
    </row>
    <row r="5965" spans="1:31" x14ac:dyDescent="0.25">
      <c r="A5965">
        <v>2381084</v>
      </c>
      <c r="B5965">
        <v>1</v>
      </c>
      <c r="C5965" t="s">
        <v>81</v>
      </c>
      <c r="D5965" t="s">
        <v>121</v>
      </c>
      <c r="E5965" t="s">
        <v>1397</v>
      </c>
      <c r="F5965" t="s">
        <v>17266</v>
      </c>
      <c r="G5965" t="s">
        <v>298</v>
      </c>
      <c r="H5965" t="s">
        <v>293</v>
      </c>
      <c r="I5965" t="s">
        <v>136</v>
      </c>
      <c r="J5965" t="s">
        <v>137</v>
      </c>
      <c r="K5965" t="s">
        <v>138</v>
      </c>
      <c r="L5965" t="s">
        <v>17267</v>
      </c>
      <c r="M5965" t="s">
        <v>17268</v>
      </c>
      <c r="N5965">
        <v>0.53555555499999996</v>
      </c>
      <c r="O5965">
        <v>0</v>
      </c>
      <c r="P5965">
        <v>1248</v>
      </c>
      <c r="Q5965">
        <v>0</v>
      </c>
      <c r="R5965">
        <v>15</v>
      </c>
      <c r="S5965">
        <v>6</v>
      </c>
      <c r="T5965">
        <v>292</v>
      </c>
      <c r="U5965">
        <v>0</v>
      </c>
      <c r="V5965">
        <v>1</v>
      </c>
      <c r="W5965">
        <v>0</v>
      </c>
      <c r="X5965">
        <v>104.49574901730243</v>
      </c>
      <c r="Y5965">
        <v>0</v>
      </c>
      <c r="Z5965">
        <v>5.9720755884719567</v>
      </c>
      <c r="AA5965">
        <v>41.992227927611864</v>
      </c>
      <c r="AB5965">
        <v>60.962528486074049</v>
      </c>
      <c r="AC5965">
        <v>0</v>
      </c>
      <c r="AD5965">
        <v>19.078286652105625</v>
      </c>
      <c r="AE5965">
        <v>232.50086767156594</v>
      </c>
    </row>
    <row r="5966" spans="1:31" x14ac:dyDescent="0.25">
      <c r="A5966">
        <v>2381112</v>
      </c>
      <c r="B5966">
        <v>1</v>
      </c>
      <c r="C5966" t="s">
        <v>80</v>
      </c>
      <c r="D5966" t="s">
        <v>96</v>
      </c>
      <c r="E5966" t="s">
        <v>1490</v>
      </c>
      <c r="F5966" t="s">
        <v>3797</v>
      </c>
      <c r="G5966" t="s">
        <v>298</v>
      </c>
      <c r="H5966" t="s">
        <v>293</v>
      </c>
      <c r="I5966" t="s">
        <v>136</v>
      </c>
      <c r="J5966" t="s">
        <v>137</v>
      </c>
      <c r="K5966" t="s">
        <v>138</v>
      </c>
      <c r="L5966" t="s">
        <v>17269</v>
      </c>
      <c r="M5966" t="s">
        <v>17270</v>
      </c>
      <c r="N5966">
        <v>0.63586277700000005</v>
      </c>
      <c r="O5966">
        <v>0</v>
      </c>
      <c r="P5966">
        <v>284</v>
      </c>
      <c r="Q5966">
        <v>14</v>
      </c>
      <c r="R5966">
        <v>28</v>
      </c>
      <c r="S5966">
        <v>20</v>
      </c>
      <c r="T5966">
        <v>51</v>
      </c>
      <c r="U5966">
        <v>5</v>
      </c>
      <c r="V5966">
        <v>0</v>
      </c>
      <c r="W5966">
        <v>0</v>
      </c>
      <c r="X5966">
        <v>61.604324625682146</v>
      </c>
      <c r="Y5966">
        <v>10.08739143475252</v>
      </c>
      <c r="Z5966">
        <v>8.5531657131911913</v>
      </c>
      <c r="AA5966">
        <v>62.119579787190681</v>
      </c>
      <c r="AB5966">
        <v>17.655057028475102</v>
      </c>
      <c r="AC5966">
        <v>90.306984928455336</v>
      </c>
      <c r="AD5966">
        <v>0</v>
      </c>
      <c r="AE5966">
        <v>250.326503517747</v>
      </c>
    </row>
    <row r="5967" spans="1:31" x14ac:dyDescent="0.25">
      <c r="A5967">
        <v>2381113</v>
      </c>
      <c r="B5967">
        <v>1</v>
      </c>
      <c r="C5967" t="s">
        <v>80</v>
      </c>
      <c r="D5967" t="s">
        <v>93</v>
      </c>
      <c r="E5967" t="s">
        <v>290</v>
      </c>
      <c r="F5967" t="s">
        <v>5610</v>
      </c>
      <c r="G5967" t="s">
        <v>298</v>
      </c>
      <c r="H5967" t="s">
        <v>293</v>
      </c>
      <c r="I5967" t="s">
        <v>136</v>
      </c>
      <c r="J5967" t="s">
        <v>137</v>
      </c>
      <c r="K5967" t="s">
        <v>138</v>
      </c>
      <c r="L5967" t="s">
        <v>17271</v>
      </c>
      <c r="M5967" t="s">
        <v>17272</v>
      </c>
      <c r="N5967">
        <v>0.120833333</v>
      </c>
      <c r="O5967">
        <v>3</v>
      </c>
      <c r="P5967">
        <v>4</v>
      </c>
      <c r="Q5967">
        <v>38</v>
      </c>
      <c r="R5967">
        <v>1</v>
      </c>
      <c r="S5967">
        <v>10</v>
      </c>
      <c r="T5967">
        <v>12</v>
      </c>
      <c r="U5967">
        <v>1</v>
      </c>
      <c r="V5967">
        <v>0</v>
      </c>
      <c r="W5967">
        <v>0.90364728807720007</v>
      </c>
      <c r="X5967">
        <v>0.32972368307550004</v>
      </c>
      <c r="Y5967">
        <v>43.502992838793894</v>
      </c>
      <c r="Z5967">
        <v>0.22734332411372782</v>
      </c>
      <c r="AA5967">
        <v>5.9913690791013074</v>
      </c>
      <c r="AB5967">
        <v>2.1338055165373331</v>
      </c>
      <c r="AC5967">
        <v>1.0661480898068001</v>
      </c>
      <c r="AD5967">
        <v>0</v>
      </c>
      <c r="AE5967">
        <v>54.155029819505771</v>
      </c>
    </row>
    <row r="5968" spans="1:31" x14ac:dyDescent="0.25">
      <c r="A5968">
        <v>2381156</v>
      </c>
      <c r="B5968">
        <v>1</v>
      </c>
      <c r="C5968" t="s">
        <v>80</v>
      </c>
      <c r="D5968" t="s">
        <v>96</v>
      </c>
      <c r="E5968" t="s">
        <v>1368</v>
      </c>
      <c r="F5968" t="s">
        <v>3901</v>
      </c>
      <c r="G5968" t="s">
        <v>298</v>
      </c>
      <c r="H5968" t="s">
        <v>293</v>
      </c>
      <c r="I5968" t="s">
        <v>136</v>
      </c>
      <c r="J5968" t="s">
        <v>137</v>
      </c>
      <c r="K5968" t="s">
        <v>138</v>
      </c>
      <c r="L5968" t="s">
        <v>17273</v>
      </c>
      <c r="M5968" t="s">
        <v>17274</v>
      </c>
      <c r="N5968">
        <v>1.1575</v>
      </c>
      <c r="O5968">
        <v>0</v>
      </c>
      <c r="P5968">
        <v>468</v>
      </c>
      <c r="Q5968">
        <v>4</v>
      </c>
      <c r="R5968">
        <v>0</v>
      </c>
      <c r="S5968">
        <v>3</v>
      </c>
      <c r="T5968">
        <v>12</v>
      </c>
      <c r="U5968">
        <v>0</v>
      </c>
      <c r="V5968">
        <v>0</v>
      </c>
      <c r="W5968">
        <v>0</v>
      </c>
      <c r="X5968">
        <v>168.54386937487598</v>
      </c>
      <c r="Y5968">
        <v>614.1931554508991</v>
      </c>
      <c r="Z5968">
        <v>0</v>
      </c>
      <c r="AA5968">
        <v>4.654460674106101</v>
      </c>
      <c r="AB5968">
        <v>25.882487488317597</v>
      </c>
      <c r="AC5968">
        <v>0</v>
      </c>
      <c r="AD5968">
        <v>0</v>
      </c>
      <c r="AE5968">
        <v>813.27397298819869</v>
      </c>
    </row>
    <row r="5969" spans="1:31" x14ac:dyDescent="0.25">
      <c r="A5969">
        <v>2381184</v>
      </c>
      <c r="B5969">
        <v>1</v>
      </c>
      <c r="C5969" t="s">
        <v>80</v>
      </c>
      <c r="D5969" t="s">
        <v>96</v>
      </c>
      <c r="E5969" t="s">
        <v>1368</v>
      </c>
      <c r="F5969" t="s">
        <v>3901</v>
      </c>
      <c r="G5969" t="s">
        <v>298</v>
      </c>
      <c r="H5969" t="s">
        <v>293</v>
      </c>
      <c r="I5969" t="s">
        <v>136</v>
      </c>
      <c r="J5969" t="s">
        <v>137</v>
      </c>
      <c r="K5969" t="s">
        <v>138</v>
      </c>
      <c r="L5969" t="s">
        <v>17275</v>
      </c>
      <c r="M5969" t="s">
        <v>17276</v>
      </c>
      <c r="N5969">
        <v>2.5449999999999999</v>
      </c>
      <c r="O5969">
        <v>0</v>
      </c>
      <c r="P5969">
        <v>468</v>
      </c>
      <c r="Q5969">
        <v>4</v>
      </c>
      <c r="R5969">
        <v>0</v>
      </c>
      <c r="S5969">
        <v>3</v>
      </c>
      <c r="T5969">
        <v>12</v>
      </c>
      <c r="U5969">
        <v>0</v>
      </c>
      <c r="V5969">
        <v>0</v>
      </c>
      <c r="W5969">
        <v>0</v>
      </c>
      <c r="X5969">
        <v>320.80699341780138</v>
      </c>
      <c r="Y5969">
        <v>1204.2851695101983</v>
      </c>
      <c r="Z5969">
        <v>0</v>
      </c>
      <c r="AA5969">
        <v>8.962200187498798</v>
      </c>
      <c r="AB5969">
        <v>47.432859142031994</v>
      </c>
      <c r="AC5969">
        <v>0</v>
      </c>
      <c r="AD5969">
        <v>0</v>
      </c>
      <c r="AE5969">
        <v>1581.4872222575304</v>
      </c>
    </row>
    <row r="5970" spans="1:31" x14ac:dyDescent="0.25">
      <c r="A5970">
        <v>2381227</v>
      </c>
      <c r="B5970">
        <v>1</v>
      </c>
      <c r="C5970" t="s">
        <v>81</v>
      </c>
      <c r="D5970" t="s">
        <v>123</v>
      </c>
      <c r="E5970" t="s">
        <v>1368</v>
      </c>
      <c r="F5970" t="s">
        <v>5496</v>
      </c>
      <c r="G5970" t="s">
        <v>298</v>
      </c>
      <c r="H5970" t="s">
        <v>293</v>
      </c>
      <c r="I5970" t="s">
        <v>136</v>
      </c>
      <c r="J5970" t="s">
        <v>137</v>
      </c>
      <c r="K5970" t="s">
        <v>138</v>
      </c>
      <c r="L5970" t="s">
        <v>17277</v>
      </c>
      <c r="M5970" t="s">
        <v>17278</v>
      </c>
      <c r="N5970">
        <v>1.716111111</v>
      </c>
      <c r="O5970">
        <v>0</v>
      </c>
      <c r="P5970">
        <v>9</v>
      </c>
      <c r="Q5970">
        <v>0</v>
      </c>
      <c r="R5970">
        <v>105</v>
      </c>
      <c r="S5970">
        <v>0</v>
      </c>
      <c r="T5970">
        <v>13</v>
      </c>
      <c r="U5970">
        <v>0</v>
      </c>
      <c r="V5970">
        <v>0</v>
      </c>
      <c r="W5970">
        <v>0</v>
      </c>
      <c r="X5970">
        <v>10.744678641095101</v>
      </c>
      <c r="Y5970">
        <v>0</v>
      </c>
      <c r="Z5970">
        <v>237.0538036713165</v>
      </c>
      <c r="AA5970">
        <v>0</v>
      </c>
      <c r="AB5970">
        <v>22.193196082793875</v>
      </c>
      <c r="AC5970">
        <v>0</v>
      </c>
      <c r="AD5970">
        <v>0</v>
      </c>
      <c r="AE5970">
        <v>269.9916783952055</v>
      </c>
    </row>
    <row r="5971" spans="1:31" x14ac:dyDescent="0.25">
      <c r="A5971">
        <v>2381238</v>
      </c>
      <c r="B5971">
        <v>1</v>
      </c>
      <c r="C5971" t="s">
        <v>80</v>
      </c>
      <c r="D5971" t="s">
        <v>106</v>
      </c>
      <c r="E5971" t="s">
        <v>1368</v>
      </c>
      <c r="F5971" t="s">
        <v>4028</v>
      </c>
      <c r="G5971" t="s">
        <v>298</v>
      </c>
      <c r="H5971" t="s">
        <v>293</v>
      </c>
      <c r="I5971" t="s">
        <v>136</v>
      </c>
      <c r="J5971" t="s">
        <v>137</v>
      </c>
      <c r="K5971" t="s">
        <v>138</v>
      </c>
      <c r="L5971" t="s">
        <v>17279</v>
      </c>
      <c r="M5971" t="s">
        <v>17280</v>
      </c>
      <c r="N5971">
        <v>0.85416666600000002</v>
      </c>
      <c r="O5971">
        <v>0</v>
      </c>
      <c r="P5971">
        <v>0</v>
      </c>
      <c r="Q5971">
        <v>11</v>
      </c>
      <c r="R5971">
        <v>0</v>
      </c>
      <c r="S5971">
        <v>6</v>
      </c>
      <c r="T5971">
        <v>1</v>
      </c>
      <c r="U5971">
        <v>0</v>
      </c>
      <c r="V5971">
        <v>0</v>
      </c>
      <c r="W5971">
        <v>0</v>
      </c>
      <c r="X5971">
        <v>0</v>
      </c>
      <c r="Y5971">
        <v>50.24207953254917</v>
      </c>
      <c r="Z5971">
        <v>0</v>
      </c>
      <c r="AA5971">
        <v>22.532055456481167</v>
      </c>
      <c r="AB5971">
        <v>0.47987640695905004</v>
      </c>
      <c r="AC5971">
        <v>0</v>
      </c>
      <c r="AD5971">
        <v>0</v>
      </c>
      <c r="AE5971">
        <v>73.25401139598938</v>
      </c>
    </row>
    <row r="5972" spans="1:31" x14ac:dyDescent="0.25">
      <c r="A5972">
        <v>2381316</v>
      </c>
      <c r="B5972">
        <v>1</v>
      </c>
      <c r="C5972" t="s">
        <v>80</v>
      </c>
      <c r="D5972" t="s">
        <v>108</v>
      </c>
      <c r="E5972" t="s">
        <v>1368</v>
      </c>
      <c r="F5972" t="s">
        <v>6252</v>
      </c>
      <c r="G5972" t="s">
        <v>298</v>
      </c>
      <c r="H5972" t="s">
        <v>293</v>
      </c>
      <c r="I5972" t="s">
        <v>1348</v>
      </c>
      <c r="J5972" t="s">
        <v>137</v>
      </c>
      <c r="K5972" t="s">
        <v>138</v>
      </c>
      <c r="L5972" t="s">
        <v>17281</v>
      </c>
      <c r="M5972" t="s">
        <v>17282</v>
      </c>
      <c r="N5972">
        <v>1.1111111E-2</v>
      </c>
      <c r="O5972">
        <v>0</v>
      </c>
      <c r="P5972">
        <v>546</v>
      </c>
      <c r="Q5972">
        <v>0</v>
      </c>
      <c r="R5972">
        <v>85</v>
      </c>
      <c r="S5972">
        <v>1</v>
      </c>
      <c r="T5972">
        <v>85</v>
      </c>
      <c r="U5972">
        <v>0</v>
      </c>
      <c r="V5972">
        <v>0</v>
      </c>
      <c r="W5972">
        <v>0</v>
      </c>
      <c r="X5972">
        <v>1.3184886025036662</v>
      </c>
      <c r="Y5972">
        <v>0</v>
      </c>
      <c r="Z5972">
        <v>1.2749806572600002</v>
      </c>
      <c r="AA5972">
        <v>2.1164785620000001E-2</v>
      </c>
      <c r="AB5972">
        <v>0.88784078018833323</v>
      </c>
      <c r="AC5972">
        <v>0</v>
      </c>
      <c r="AD5972">
        <v>0</v>
      </c>
      <c r="AE5972">
        <v>3.5024748255719995</v>
      </c>
    </row>
    <row r="5973" spans="1:31" x14ac:dyDescent="0.25">
      <c r="A5973">
        <v>2381347</v>
      </c>
      <c r="B5973">
        <v>1</v>
      </c>
      <c r="C5973" t="s">
        <v>80</v>
      </c>
      <c r="D5973" t="s">
        <v>103</v>
      </c>
      <c r="E5973" t="s">
        <v>290</v>
      </c>
      <c r="F5973" t="s">
        <v>3318</v>
      </c>
      <c r="G5973" t="s">
        <v>298</v>
      </c>
      <c r="H5973" t="s">
        <v>293</v>
      </c>
      <c r="I5973" t="s">
        <v>136</v>
      </c>
      <c r="J5973" t="s">
        <v>137</v>
      </c>
      <c r="K5973" t="s">
        <v>138</v>
      </c>
      <c r="L5973" t="s">
        <v>17283</v>
      </c>
      <c r="M5973" t="s">
        <v>17284</v>
      </c>
      <c r="N5973">
        <v>0.70750000000000002</v>
      </c>
      <c r="O5973">
        <v>1</v>
      </c>
      <c r="P5973">
        <v>289</v>
      </c>
      <c r="Q5973">
        <v>18</v>
      </c>
      <c r="R5973">
        <v>106</v>
      </c>
      <c r="S5973">
        <v>10</v>
      </c>
      <c r="T5973">
        <v>51</v>
      </c>
      <c r="U5973">
        <v>4</v>
      </c>
      <c r="V5973">
        <v>0</v>
      </c>
      <c r="W5973">
        <v>1.5760701565095001</v>
      </c>
      <c r="X5973">
        <v>47.308868563007259</v>
      </c>
      <c r="Y5973">
        <v>232.5151714425136</v>
      </c>
      <c r="Z5973">
        <v>292.55266275401289</v>
      </c>
      <c r="AA5973">
        <v>489.44000200316282</v>
      </c>
      <c r="AB5973">
        <v>84.592960641544465</v>
      </c>
      <c r="AC5973">
        <v>26.976109770494777</v>
      </c>
      <c r="AD5973">
        <v>0</v>
      </c>
      <c r="AE5973">
        <v>1174.9618453312455</v>
      </c>
    </row>
    <row r="5974" spans="1:31" x14ac:dyDescent="0.25">
      <c r="A5974">
        <v>2381363</v>
      </c>
      <c r="B5974">
        <v>1</v>
      </c>
      <c r="C5974" t="s">
        <v>80</v>
      </c>
      <c r="D5974" t="s">
        <v>96</v>
      </c>
      <c r="E5974" t="s">
        <v>1490</v>
      </c>
      <c r="F5974" t="s">
        <v>3797</v>
      </c>
      <c r="G5974" t="s">
        <v>867</v>
      </c>
      <c r="H5974" t="s">
        <v>293</v>
      </c>
      <c r="I5974" t="s">
        <v>136</v>
      </c>
      <c r="J5974" t="s">
        <v>137</v>
      </c>
      <c r="K5974" t="s">
        <v>138</v>
      </c>
      <c r="L5974" t="s">
        <v>17285</v>
      </c>
      <c r="M5974" t="s">
        <v>17286</v>
      </c>
      <c r="N5974">
        <v>0.16674444399999999</v>
      </c>
      <c r="O5974">
        <v>0</v>
      </c>
      <c r="P5974">
        <v>284</v>
      </c>
      <c r="Q5974">
        <v>14</v>
      </c>
      <c r="R5974">
        <v>28</v>
      </c>
      <c r="S5974">
        <v>20</v>
      </c>
      <c r="T5974">
        <v>51</v>
      </c>
      <c r="U5974">
        <v>5</v>
      </c>
      <c r="V5974">
        <v>0</v>
      </c>
      <c r="W5974">
        <v>0</v>
      </c>
      <c r="X5974">
        <v>15.024052068364998</v>
      </c>
      <c r="Y5974">
        <v>2.7025303818299991</v>
      </c>
      <c r="Z5974">
        <v>2.2622320029333332</v>
      </c>
      <c r="AA5974">
        <v>21.071113461194997</v>
      </c>
      <c r="AB5974">
        <v>6.1228155832499986</v>
      </c>
      <c r="AC5974">
        <v>75.358080596060006</v>
      </c>
      <c r="AD5974">
        <v>0</v>
      </c>
      <c r="AE5974">
        <v>122.54082409363333</v>
      </c>
    </row>
    <row r="5975" spans="1:31" x14ac:dyDescent="0.25">
      <c r="A5975">
        <v>2381413</v>
      </c>
      <c r="B5975">
        <v>1</v>
      </c>
      <c r="C5975" t="s">
        <v>80</v>
      </c>
      <c r="D5975" t="s">
        <v>103</v>
      </c>
      <c r="E5975" t="s">
        <v>1397</v>
      </c>
      <c r="F5975" t="s">
        <v>17287</v>
      </c>
      <c r="G5975" t="s">
        <v>2091</v>
      </c>
      <c r="H5975" t="s">
        <v>293</v>
      </c>
      <c r="I5975" t="s">
        <v>136</v>
      </c>
      <c r="J5975" t="s">
        <v>137</v>
      </c>
      <c r="K5975" t="s">
        <v>138</v>
      </c>
      <c r="L5975" t="s">
        <v>17288</v>
      </c>
      <c r="M5975" t="s">
        <v>17289</v>
      </c>
      <c r="N5975">
        <v>1.8261111109999999</v>
      </c>
      <c r="O5975">
        <v>0</v>
      </c>
      <c r="P5975">
        <v>0</v>
      </c>
      <c r="Q5975">
        <v>0</v>
      </c>
      <c r="R5975">
        <v>0</v>
      </c>
      <c r="S5975">
        <v>1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1177.3947099416475</v>
      </c>
      <c r="AB5975">
        <v>0</v>
      </c>
      <c r="AC5975">
        <v>0</v>
      </c>
      <c r="AD5975">
        <v>0</v>
      </c>
      <c r="AE5975">
        <v>1177.3947099416475</v>
      </c>
    </row>
    <row r="5976" spans="1:31" x14ac:dyDescent="0.25">
      <c r="A5976">
        <v>2381468</v>
      </c>
      <c r="B5976">
        <v>1</v>
      </c>
      <c r="C5976" t="s">
        <v>81</v>
      </c>
      <c r="D5976" t="s">
        <v>112</v>
      </c>
      <c r="E5976" t="s">
        <v>290</v>
      </c>
      <c r="F5976" t="s">
        <v>7119</v>
      </c>
      <c r="G5976" t="s">
        <v>298</v>
      </c>
      <c r="H5976" t="s">
        <v>293</v>
      </c>
      <c r="I5976" t="s">
        <v>136</v>
      </c>
      <c r="J5976" t="s">
        <v>137</v>
      </c>
      <c r="K5976" t="s">
        <v>138</v>
      </c>
      <c r="L5976" t="s">
        <v>17290</v>
      </c>
      <c r="M5976" t="s">
        <v>6838</v>
      </c>
      <c r="N5976">
        <v>0.90333333299999996</v>
      </c>
      <c r="O5976">
        <v>7</v>
      </c>
      <c r="P5976">
        <v>4827</v>
      </c>
      <c r="Q5976">
        <v>150</v>
      </c>
      <c r="R5976">
        <v>632</v>
      </c>
      <c r="S5976">
        <v>47</v>
      </c>
      <c r="T5976">
        <v>333</v>
      </c>
      <c r="U5976">
        <v>4</v>
      </c>
      <c r="V5976">
        <v>1</v>
      </c>
      <c r="W5976">
        <v>5.8294383384133006</v>
      </c>
      <c r="X5976">
        <v>819.31977293405805</v>
      </c>
      <c r="Y5976">
        <v>897.25511015006293</v>
      </c>
      <c r="Z5976">
        <v>599.36867156068513</v>
      </c>
      <c r="AA5976">
        <v>332.43443872475052</v>
      </c>
      <c r="AB5976">
        <v>200.45620665203722</v>
      </c>
      <c r="AC5976">
        <v>4.7374385317912004</v>
      </c>
      <c r="AD5976">
        <v>9.274279154819201</v>
      </c>
      <c r="AE5976">
        <v>2868.6753560466177</v>
      </c>
    </row>
    <row r="5977" spans="1:31" x14ac:dyDescent="0.25">
      <c r="A5977">
        <v>2384222</v>
      </c>
      <c r="B5977">
        <v>1</v>
      </c>
      <c r="C5977" t="s">
        <v>81</v>
      </c>
      <c r="D5977" t="s">
        <v>115</v>
      </c>
      <c r="E5977" t="s">
        <v>1368</v>
      </c>
      <c r="F5977" t="s">
        <v>17291</v>
      </c>
      <c r="G5977" t="s">
        <v>298</v>
      </c>
      <c r="H5977" t="s">
        <v>293</v>
      </c>
      <c r="I5977" t="s">
        <v>136</v>
      </c>
      <c r="J5977" t="s">
        <v>137</v>
      </c>
      <c r="K5977" t="s">
        <v>138</v>
      </c>
      <c r="L5977" t="s">
        <v>17292</v>
      </c>
      <c r="M5977" t="s">
        <v>17293</v>
      </c>
      <c r="N5977">
        <v>0.75694444400000005</v>
      </c>
      <c r="O5977">
        <v>0</v>
      </c>
      <c r="P5977">
        <v>185</v>
      </c>
      <c r="Q5977">
        <v>0</v>
      </c>
      <c r="R5977">
        <v>3</v>
      </c>
      <c r="S5977">
        <v>0</v>
      </c>
      <c r="T5977">
        <v>14</v>
      </c>
      <c r="U5977">
        <v>0</v>
      </c>
      <c r="V5977">
        <v>0</v>
      </c>
      <c r="W5977">
        <v>0</v>
      </c>
      <c r="X5977">
        <v>15.830928197466244</v>
      </c>
      <c r="Y5977">
        <v>0</v>
      </c>
      <c r="Z5977">
        <v>0.92923402165749991</v>
      </c>
      <c r="AA5977">
        <v>0</v>
      </c>
      <c r="AB5977">
        <v>2.1520473419458335</v>
      </c>
      <c r="AC5977">
        <v>0</v>
      </c>
      <c r="AD5977">
        <v>0</v>
      </c>
      <c r="AE5977">
        <v>18.912209561069577</v>
      </c>
    </row>
    <row r="5978" spans="1:31" x14ac:dyDescent="0.25">
      <c r="A5978">
        <v>2384223</v>
      </c>
      <c r="B5978">
        <v>1</v>
      </c>
      <c r="C5978" t="s">
        <v>81</v>
      </c>
      <c r="D5978" t="s">
        <v>122</v>
      </c>
      <c r="E5978" t="s">
        <v>290</v>
      </c>
      <c r="F5978" t="s">
        <v>17294</v>
      </c>
      <c r="G5978" t="s">
        <v>298</v>
      </c>
      <c r="H5978" t="s">
        <v>293</v>
      </c>
      <c r="I5978" t="s">
        <v>136</v>
      </c>
      <c r="J5978" t="s">
        <v>137</v>
      </c>
      <c r="K5978" t="s">
        <v>138</v>
      </c>
      <c r="L5978" t="s">
        <v>17295</v>
      </c>
      <c r="M5978" t="s">
        <v>17296</v>
      </c>
      <c r="N5978">
        <v>0.59361111099999997</v>
      </c>
      <c r="O5978">
        <v>24</v>
      </c>
      <c r="P5978">
        <v>841</v>
      </c>
      <c r="Q5978">
        <v>71</v>
      </c>
      <c r="R5978">
        <v>38</v>
      </c>
      <c r="S5978">
        <v>23</v>
      </c>
      <c r="T5978">
        <v>54</v>
      </c>
      <c r="U5978">
        <v>0</v>
      </c>
      <c r="V5978">
        <v>2</v>
      </c>
      <c r="W5978">
        <v>3.3551636204335664</v>
      </c>
      <c r="X5978">
        <v>77.124719268760984</v>
      </c>
      <c r="Y5978">
        <v>30.783223396942699</v>
      </c>
      <c r="Z5978">
        <v>11.418228740377396</v>
      </c>
      <c r="AA5978">
        <v>27.844903443634824</v>
      </c>
      <c r="AB5978">
        <v>14.733282500398118</v>
      </c>
      <c r="AC5978">
        <v>0</v>
      </c>
      <c r="AD5978">
        <v>26.247754617345958</v>
      </c>
      <c r="AE5978">
        <v>191.50727558789356</v>
      </c>
    </row>
    <row r="5979" spans="1:31" x14ac:dyDescent="0.25">
      <c r="A5979">
        <v>2384230</v>
      </c>
      <c r="B5979">
        <v>1</v>
      </c>
      <c r="C5979" t="s">
        <v>81</v>
      </c>
      <c r="D5979" t="s">
        <v>112</v>
      </c>
      <c r="E5979" t="s">
        <v>1368</v>
      </c>
      <c r="F5979" t="s">
        <v>17297</v>
      </c>
      <c r="G5979" t="s">
        <v>298</v>
      </c>
      <c r="H5979" t="s">
        <v>293</v>
      </c>
      <c r="I5979" t="s">
        <v>136</v>
      </c>
      <c r="J5979" t="s">
        <v>137</v>
      </c>
      <c r="K5979" t="s">
        <v>138</v>
      </c>
      <c r="L5979" t="s">
        <v>17298</v>
      </c>
      <c r="M5979" t="s">
        <v>17299</v>
      </c>
      <c r="N5979">
        <v>0.83194444400000001</v>
      </c>
      <c r="O5979">
        <v>0</v>
      </c>
      <c r="P5979">
        <v>5</v>
      </c>
      <c r="Q5979">
        <v>52</v>
      </c>
      <c r="R5979">
        <v>29</v>
      </c>
      <c r="S5979">
        <v>15</v>
      </c>
      <c r="T5979">
        <v>12</v>
      </c>
      <c r="U5979">
        <v>1</v>
      </c>
      <c r="V5979">
        <v>1</v>
      </c>
      <c r="W5979">
        <v>0</v>
      </c>
      <c r="X5979">
        <v>0.65696585748979985</v>
      </c>
      <c r="Y5979">
        <v>41.885860568029329</v>
      </c>
      <c r="Z5979">
        <v>32.224993341843003</v>
      </c>
      <c r="AA5979">
        <v>21.4657765113162</v>
      </c>
      <c r="AB5979">
        <v>9.3252131823560678</v>
      </c>
      <c r="AC5979">
        <v>6.0745859090414669</v>
      </c>
      <c r="AD5979">
        <v>34.977437648771371</v>
      </c>
      <c r="AE5979">
        <v>146.61083301884725</v>
      </c>
    </row>
    <row r="5980" spans="1:31" x14ac:dyDescent="0.25">
      <c r="A5980">
        <v>2384259</v>
      </c>
      <c r="B5980">
        <v>1</v>
      </c>
      <c r="C5980" t="s">
        <v>81</v>
      </c>
      <c r="D5980" t="s">
        <v>118</v>
      </c>
      <c r="E5980" t="s">
        <v>1368</v>
      </c>
      <c r="F5980" t="s">
        <v>17300</v>
      </c>
      <c r="G5980" t="s">
        <v>298</v>
      </c>
      <c r="H5980" t="s">
        <v>293</v>
      </c>
      <c r="I5980" t="s">
        <v>136</v>
      </c>
      <c r="J5980" t="s">
        <v>137</v>
      </c>
      <c r="K5980" t="s">
        <v>138</v>
      </c>
      <c r="L5980" t="s">
        <v>17301</v>
      </c>
      <c r="M5980" t="s">
        <v>17302</v>
      </c>
      <c r="N5980">
        <v>0.55805555500000004</v>
      </c>
      <c r="O5980">
        <v>0</v>
      </c>
      <c r="P5980">
        <v>430</v>
      </c>
      <c r="Q5980">
        <v>0</v>
      </c>
      <c r="R5980">
        <v>23</v>
      </c>
      <c r="S5980">
        <v>1</v>
      </c>
      <c r="T5980">
        <v>12</v>
      </c>
      <c r="U5980">
        <v>0</v>
      </c>
      <c r="V5980">
        <v>0</v>
      </c>
      <c r="W5980">
        <v>0</v>
      </c>
      <c r="X5980">
        <v>31.014166375257691</v>
      </c>
      <c r="Y5980">
        <v>0</v>
      </c>
      <c r="Z5980">
        <v>7.5148568370034274</v>
      </c>
      <c r="AA5980">
        <v>1.1051522497849169</v>
      </c>
      <c r="AB5980">
        <v>2.2437838400542751</v>
      </c>
      <c r="AC5980">
        <v>0</v>
      </c>
      <c r="AD5980">
        <v>0</v>
      </c>
      <c r="AE5980">
        <v>41.877959302100308</v>
      </c>
    </row>
    <row r="5981" spans="1:31" x14ac:dyDescent="0.25">
      <c r="A5981">
        <v>2386395</v>
      </c>
      <c r="B5981">
        <v>1</v>
      </c>
      <c r="C5981" t="s">
        <v>81</v>
      </c>
      <c r="D5981" t="s">
        <v>122</v>
      </c>
      <c r="E5981" t="s">
        <v>290</v>
      </c>
      <c r="F5981" t="s">
        <v>5617</v>
      </c>
      <c r="G5981" t="s">
        <v>298</v>
      </c>
      <c r="H5981" t="s">
        <v>293</v>
      </c>
      <c r="I5981" t="s">
        <v>136</v>
      </c>
      <c r="J5981" t="s">
        <v>137</v>
      </c>
      <c r="K5981" t="s">
        <v>138</v>
      </c>
      <c r="L5981" t="s">
        <v>17303</v>
      </c>
      <c r="M5981" t="s">
        <v>17304</v>
      </c>
      <c r="N5981">
        <v>7.5277777000000004E-2</v>
      </c>
      <c r="O5981">
        <v>6</v>
      </c>
      <c r="P5981">
        <v>4026</v>
      </c>
      <c r="Q5981">
        <v>93</v>
      </c>
      <c r="R5981">
        <v>152</v>
      </c>
      <c r="S5981">
        <v>52</v>
      </c>
      <c r="T5981">
        <v>387</v>
      </c>
      <c r="U5981">
        <v>5</v>
      </c>
      <c r="V5981">
        <v>1</v>
      </c>
      <c r="W5981">
        <v>0.13993356979665</v>
      </c>
      <c r="X5981">
        <v>44.030546024523034</v>
      </c>
      <c r="Y5981">
        <v>16.046814649508065</v>
      </c>
      <c r="Z5981">
        <v>10.44523102478885</v>
      </c>
      <c r="AA5981">
        <v>72.1146302165902</v>
      </c>
      <c r="AB5981">
        <v>19.527200224064433</v>
      </c>
      <c r="AC5981">
        <v>41.257952775863124</v>
      </c>
      <c r="AD5981">
        <v>12.650821176080207</v>
      </c>
      <c r="AE5981">
        <v>216.21312966121457</v>
      </c>
    </row>
    <row r="5982" spans="1:31" x14ac:dyDescent="0.25">
      <c r="A5982">
        <v>2387043</v>
      </c>
      <c r="B5982">
        <v>1</v>
      </c>
      <c r="C5982" t="s">
        <v>81</v>
      </c>
      <c r="D5982" t="s">
        <v>123</v>
      </c>
      <c r="E5982" t="s">
        <v>290</v>
      </c>
      <c r="F5982" t="s">
        <v>16581</v>
      </c>
      <c r="G5982" t="s">
        <v>298</v>
      </c>
      <c r="H5982" t="s">
        <v>293</v>
      </c>
      <c r="I5982" t="s">
        <v>136</v>
      </c>
      <c r="J5982" t="s">
        <v>137</v>
      </c>
      <c r="K5982" t="s">
        <v>138</v>
      </c>
      <c r="L5982" t="s">
        <v>17305</v>
      </c>
      <c r="M5982" t="s">
        <v>17306</v>
      </c>
      <c r="N5982">
        <v>0.46583333300000002</v>
      </c>
      <c r="O5982">
        <v>0</v>
      </c>
      <c r="P5982">
        <v>2289</v>
      </c>
      <c r="Q5982">
        <v>3</v>
      </c>
      <c r="R5982">
        <v>11</v>
      </c>
      <c r="S5982">
        <v>21</v>
      </c>
      <c r="T5982">
        <v>182</v>
      </c>
      <c r="U5982">
        <v>3</v>
      </c>
      <c r="V5982">
        <v>0</v>
      </c>
      <c r="W5982">
        <v>0</v>
      </c>
      <c r="X5982">
        <v>257.49551292436507</v>
      </c>
      <c r="Y5982">
        <v>0.92538272604179994</v>
      </c>
      <c r="Z5982">
        <v>2.240559819459</v>
      </c>
      <c r="AA5982">
        <v>50.696414816449682</v>
      </c>
      <c r="AB5982">
        <v>122.0115386381693</v>
      </c>
      <c r="AC5982">
        <v>672.63194379460356</v>
      </c>
      <c r="AD5982">
        <v>0</v>
      </c>
      <c r="AE5982">
        <v>1106.0013527190886</v>
      </c>
    </row>
    <row r="5983" spans="1:31" x14ac:dyDescent="0.25">
      <c r="A5983">
        <v>2387364</v>
      </c>
      <c r="B5983">
        <v>1</v>
      </c>
      <c r="C5983" t="s">
        <v>81</v>
      </c>
      <c r="D5983" t="s">
        <v>122</v>
      </c>
      <c r="E5983" t="s">
        <v>1368</v>
      </c>
      <c r="F5983" t="s">
        <v>17307</v>
      </c>
      <c r="G5983" t="s">
        <v>1495</v>
      </c>
      <c r="H5983" t="s">
        <v>293</v>
      </c>
      <c r="I5983" t="s">
        <v>136</v>
      </c>
      <c r="J5983" t="s">
        <v>137</v>
      </c>
      <c r="K5983" t="s">
        <v>138</v>
      </c>
      <c r="L5983" t="s">
        <v>17308</v>
      </c>
      <c r="M5983" t="s">
        <v>17309</v>
      </c>
      <c r="N5983">
        <v>1.910833333</v>
      </c>
      <c r="O5983">
        <v>2</v>
      </c>
      <c r="P5983">
        <v>101</v>
      </c>
      <c r="Q5983">
        <v>16</v>
      </c>
      <c r="R5983">
        <v>6</v>
      </c>
      <c r="S5983">
        <v>8</v>
      </c>
      <c r="T5983">
        <v>7</v>
      </c>
      <c r="U5983">
        <v>0</v>
      </c>
      <c r="V5983">
        <v>0</v>
      </c>
      <c r="W5983">
        <v>1.4060608532541004</v>
      </c>
      <c r="X5983">
        <v>34.364749000986265</v>
      </c>
      <c r="Y5983">
        <v>135.4195152885533</v>
      </c>
      <c r="Z5983">
        <v>6.8480197656418342</v>
      </c>
      <c r="AA5983">
        <v>41.425032631927365</v>
      </c>
      <c r="AB5983">
        <v>0.36881804666887508</v>
      </c>
      <c r="AC5983">
        <v>0</v>
      </c>
      <c r="AD5983">
        <v>0</v>
      </c>
      <c r="AE5983">
        <v>219.83219558703172</v>
      </c>
    </row>
    <row r="5984" spans="1:31" x14ac:dyDescent="0.25">
      <c r="A5984">
        <v>2387374</v>
      </c>
      <c r="B5984">
        <v>1</v>
      </c>
      <c r="C5984" t="s">
        <v>81</v>
      </c>
      <c r="D5984" t="s">
        <v>123</v>
      </c>
      <c r="E5984" t="s">
        <v>1368</v>
      </c>
      <c r="F5984" t="s">
        <v>17310</v>
      </c>
      <c r="G5984" t="s">
        <v>298</v>
      </c>
      <c r="H5984" t="s">
        <v>293</v>
      </c>
      <c r="I5984" t="s">
        <v>136</v>
      </c>
      <c r="J5984" t="s">
        <v>137</v>
      </c>
      <c r="K5984" t="s">
        <v>138</v>
      </c>
      <c r="L5984" t="s">
        <v>17311</v>
      </c>
      <c r="M5984" t="s">
        <v>17312</v>
      </c>
      <c r="N5984">
        <v>0.30833333299999999</v>
      </c>
      <c r="O5984">
        <v>2</v>
      </c>
      <c r="P5984">
        <v>1230</v>
      </c>
      <c r="Q5984">
        <v>99</v>
      </c>
      <c r="R5984">
        <v>80</v>
      </c>
      <c r="S5984">
        <v>7</v>
      </c>
      <c r="T5984">
        <v>210</v>
      </c>
      <c r="U5984">
        <v>1</v>
      </c>
      <c r="V5984">
        <v>0</v>
      </c>
      <c r="W5984">
        <v>9.3901025812500011E-2</v>
      </c>
      <c r="X5984">
        <v>94.027066741219258</v>
      </c>
      <c r="Y5984">
        <v>45.910136367725009</v>
      </c>
      <c r="Z5984">
        <v>9.2204099476349981</v>
      </c>
      <c r="AA5984">
        <v>2.7450995611377502</v>
      </c>
      <c r="AB5984">
        <v>37.498480928869007</v>
      </c>
      <c r="AC5984">
        <v>19.965958056000002</v>
      </c>
      <c r="AD5984">
        <v>0</v>
      </c>
      <c r="AE5984">
        <v>209.46105262839853</v>
      </c>
    </row>
    <row r="5985" spans="1:31" x14ac:dyDescent="0.25">
      <c r="A5985">
        <v>2387386</v>
      </c>
      <c r="B5985">
        <v>1</v>
      </c>
      <c r="C5985" t="s">
        <v>81</v>
      </c>
      <c r="D5985" t="s">
        <v>123</v>
      </c>
      <c r="E5985" t="s">
        <v>1368</v>
      </c>
      <c r="F5985" t="s">
        <v>16769</v>
      </c>
      <c r="G5985" t="s">
        <v>298</v>
      </c>
      <c r="H5985" t="s">
        <v>293</v>
      </c>
      <c r="I5985" t="s">
        <v>136</v>
      </c>
      <c r="J5985" t="s">
        <v>137</v>
      </c>
      <c r="K5985" t="s">
        <v>138</v>
      </c>
      <c r="L5985" t="s">
        <v>17313</v>
      </c>
      <c r="M5985" t="s">
        <v>17314</v>
      </c>
      <c r="N5985">
        <v>2.176388888</v>
      </c>
      <c r="O5985">
        <v>2</v>
      </c>
      <c r="P5985">
        <v>409</v>
      </c>
      <c r="Q5985">
        <v>99</v>
      </c>
      <c r="R5985">
        <v>42</v>
      </c>
      <c r="S5985">
        <v>7</v>
      </c>
      <c r="T5985">
        <v>71</v>
      </c>
      <c r="U5985">
        <v>1</v>
      </c>
      <c r="V5985">
        <v>1</v>
      </c>
      <c r="W5985">
        <v>0.60596328340845007</v>
      </c>
      <c r="X5985">
        <v>206.80041233593798</v>
      </c>
      <c r="Y5985">
        <v>290.72283254018231</v>
      </c>
      <c r="Z5985">
        <v>29.842027184749398</v>
      </c>
      <c r="AA5985">
        <v>17.459496651762308</v>
      </c>
      <c r="AB5985">
        <v>62.795953305292791</v>
      </c>
      <c r="AC5985">
        <v>134.6091738886125</v>
      </c>
      <c r="AD5985">
        <v>2.1619163252884999</v>
      </c>
      <c r="AE5985">
        <v>744.99777551523425</v>
      </c>
    </row>
    <row r="5986" spans="1:31" x14ac:dyDescent="0.25">
      <c r="A5986">
        <v>2372496</v>
      </c>
      <c r="B5986">
        <v>1</v>
      </c>
      <c r="C5986" t="s">
        <v>80</v>
      </c>
      <c r="D5986" t="s">
        <v>94</v>
      </c>
      <c r="E5986" t="s">
        <v>1397</v>
      </c>
      <c r="F5986" t="s">
        <v>17315</v>
      </c>
      <c r="G5986" t="s">
        <v>292</v>
      </c>
      <c r="H5986" t="s">
        <v>293</v>
      </c>
      <c r="I5986" t="s">
        <v>136</v>
      </c>
      <c r="J5986" t="s">
        <v>137</v>
      </c>
      <c r="K5986" t="s">
        <v>294</v>
      </c>
      <c r="L5986" t="s">
        <v>17316</v>
      </c>
      <c r="M5986" t="s">
        <v>17317</v>
      </c>
      <c r="N5986">
        <v>0.81055555499999998</v>
      </c>
      <c r="O5986">
        <v>0</v>
      </c>
      <c r="P5986">
        <v>561</v>
      </c>
      <c r="Q5986">
        <v>0</v>
      </c>
      <c r="R5986">
        <v>2</v>
      </c>
      <c r="S5986">
        <v>6</v>
      </c>
      <c r="T5986">
        <v>111</v>
      </c>
      <c r="U5986">
        <v>0</v>
      </c>
      <c r="V5986">
        <v>0</v>
      </c>
      <c r="W5986">
        <v>0</v>
      </c>
      <c r="X5986">
        <v>75.650158924816537</v>
      </c>
      <c r="Y5986">
        <v>0</v>
      </c>
      <c r="Z5986">
        <v>0.31067481682499998</v>
      </c>
      <c r="AA5986">
        <v>9.9117259259490087</v>
      </c>
      <c r="AB5986">
        <v>42.849939535977349</v>
      </c>
      <c r="AC5986">
        <v>0</v>
      </c>
      <c r="AD5986">
        <v>0</v>
      </c>
      <c r="AE5986">
        <v>128.72249920356791</v>
      </c>
    </row>
    <row r="5987" spans="1:31" x14ac:dyDescent="0.25">
      <c r="A5987">
        <v>2374736</v>
      </c>
      <c r="B5987">
        <v>1</v>
      </c>
      <c r="C5987" t="s">
        <v>80</v>
      </c>
      <c r="D5987" t="s">
        <v>82</v>
      </c>
      <c r="E5987" t="s">
        <v>1397</v>
      </c>
      <c r="F5987" t="s">
        <v>17318</v>
      </c>
      <c r="G5987" t="s">
        <v>298</v>
      </c>
      <c r="H5987" t="s">
        <v>293</v>
      </c>
      <c r="I5987" t="s">
        <v>136</v>
      </c>
      <c r="J5987" t="s">
        <v>137</v>
      </c>
      <c r="K5987" t="s">
        <v>138</v>
      </c>
      <c r="L5987" t="s">
        <v>17319</v>
      </c>
      <c r="M5987" t="s">
        <v>17320</v>
      </c>
      <c r="N5987">
        <v>0.42222222199999998</v>
      </c>
      <c r="O5987">
        <v>0</v>
      </c>
      <c r="P5987">
        <v>1005</v>
      </c>
      <c r="Q5987">
        <v>0</v>
      </c>
      <c r="R5987">
        <v>0</v>
      </c>
      <c r="S5987">
        <v>0</v>
      </c>
      <c r="T5987">
        <v>97</v>
      </c>
      <c r="U5987">
        <v>0</v>
      </c>
      <c r="V5987">
        <v>0</v>
      </c>
      <c r="W5987">
        <v>0</v>
      </c>
      <c r="X5987">
        <v>101.54140857511187</v>
      </c>
      <c r="Y5987">
        <v>0</v>
      </c>
      <c r="Z5987">
        <v>0</v>
      </c>
      <c r="AA5987">
        <v>0</v>
      </c>
      <c r="AB5987">
        <v>40.035880349067327</v>
      </c>
      <c r="AC5987">
        <v>0</v>
      </c>
      <c r="AD5987">
        <v>0</v>
      </c>
      <c r="AE5987">
        <v>141.57728892417919</v>
      </c>
    </row>
    <row r="5988" spans="1:31" x14ac:dyDescent="0.25">
      <c r="A5988">
        <v>2378460</v>
      </c>
      <c r="B5988">
        <v>1</v>
      </c>
      <c r="C5988" t="s">
        <v>80</v>
      </c>
      <c r="D5988" t="s">
        <v>88</v>
      </c>
      <c r="E5988" t="s">
        <v>1397</v>
      </c>
      <c r="F5988" t="s">
        <v>3394</v>
      </c>
      <c r="G5988" t="s">
        <v>1006</v>
      </c>
      <c r="H5988" t="s">
        <v>293</v>
      </c>
      <c r="I5988" t="s">
        <v>1348</v>
      </c>
      <c r="J5988" t="s">
        <v>137</v>
      </c>
      <c r="K5988" t="s">
        <v>138</v>
      </c>
      <c r="L5988" t="s">
        <v>17321</v>
      </c>
      <c r="M5988" t="s">
        <v>17322</v>
      </c>
      <c r="N5988">
        <v>2.9444444E-2</v>
      </c>
      <c r="O5988">
        <v>0</v>
      </c>
      <c r="P5988">
        <v>0</v>
      </c>
      <c r="Q5988">
        <v>0</v>
      </c>
      <c r="R5988">
        <v>0</v>
      </c>
      <c r="S5988">
        <v>1</v>
      </c>
      <c r="T5988">
        <v>2</v>
      </c>
      <c r="U5988">
        <v>2</v>
      </c>
      <c r="V5988">
        <v>1</v>
      </c>
      <c r="W5988">
        <v>0</v>
      </c>
      <c r="X5988">
        <v>0</v>
      </c>
      <c r="Y5988">
        <v>0</v>
      </c>
      <c r="Z5988">
        <v>0</v>
      </c>
      <c r="AA5988">
        <v>3.4296271825199995E-2</v>
      </c>
      <c r="AB5988">
        <v>3.2182774100166657E-2</v>
      </c>
      <c r="AC5988">
        <v>7.1753145678843335</v>
      </c>
      <c r="AD5988">
        <v>0.19045287542233333</v>
      </c>
      <c r="AE5988">
        <v>7.4322464892320337</v>
      </c>
    </row>
    <row r="5989" spans="1:31" x14ac:dyDescent="0.25">
      <c r="A5989">
        <v>2378473</v>
      </c>
      <c r="B5989">
        <v>1</v>
      </c>
      <c r="C5989" t="s">
        <v>80</v>
      </c>
      <c r="D5989" t="s">
        <v>83</v>
      </c>
      <c r="E5989" t="s">
        <v>1397</v>
      </c>
      <c r="F5989" t="s">
        <v>17323</v>
      </c>
      <c r="G5989" t="s">
        <v>1495</v>
      </c>
      <c r="H5989" t="s">
        <v>293</v>
      </c>
      <c r="I5989" t="s">
        <v>136</v>
      </c>
      <c r="J5989" t="s">
        <v>137</v>
      </c>
      <c r="K5989" t="s">
        <v>138</v>
      </c>
      <c r="L5989" t="s">
        <v>17324</v>
      </c>
      <c r="M5989" t="s">
        <v>17325</v>
      </c>
      <c r="N5989">
        <v>3.926666666</v>
      </c>
      <c r="O5989">
        <v>0</v>
      </c>
      <c r="P5989">
        <v>0</v>
      </c>
      <c r="Q5989">
        <v>0</v>
      </c>
      <c r="R5989">
        <v>0</v>
      </c>
      <c r="S5989">
        <v>1</v>
      </c>
      <c r="T5989">
        <v>0</v>
      </c>
      <c r="U5989">
        <v>1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5.122638851554</v>
      </c>
      <c r="AB5989">
        <v>0</v>
      </c>
      <c r="AC5989">
        <v>326.92379504597102</v>
      </c>
      <c r="AD5989">
        <v>0</v>
      </c>
      <c r="AE5989">
        <v>332.04643389752499</v>
      </c>
    </row>
    <row r="5990" spans="1:31" x14ac:dyDescent="0.25">
      <c r="A5990">
        <v>2378486</v>
      </c>
      <c r="B5990">
        <v>1</v>
      </c>
      <c r="C5990" t="s">
        <v>80</v>
      </c>
      <c r="D5990" t="s">
        <v>82</v>
      </c>
      <c r="E5990" t="s">
        <v>1490</v>
      </c>
      <c r="F5990" t="s">
        <v>16101</v>
      </c>
      <c r="G5990" t="s">
        <v>172</v>
      </c>
      <c r="H5990" t="s">
        <v>293</v>
      </c>
      <c r="I5990" t="s">
        <v>136</v>
      </c>
      <c r="J5990" t="s">
        <v>137</v>
      </c>
      <c r="K5990" t="s">
        <v>138</v>
      </c>
      <c r="L5990" t="s">
        <v>17326</v>
      </c>
      <c r="M5990" t="s">
        <v>17327</v>
      </c>
      <c r="N5990">
        <v>0.97555555500000002</v>
      </c>
      <c r="O5990">
        <v>0</v>
      </c>
      <c r="P5990">
        <v>7719</v>
      </c>
      <c r="Q5990">
        <v>0</v>
      </c>
      <c r="R5990">
        <v>0</v>
      </c>
      <c r="S5990">
        <v>1</v>
      </c>
      <c r="T5990">
        <v>479</v>
      </c>
      <c r="U5990">
        <v>0</v>
      </c>
      <c r="V5990">
        <v>2</v>
      </c>
      <c r="W5990">
        <v>0</v>
      </c>
      <c r="X5990">
        <v>1658.7905378949233</v>
      </c>
      <c r="Y5990">
        <v>0</v>
      </c>
      <c r="Z5990">
        <v>0</v>
      </c>
      <c r="AA5990">
        <v>1.65163817587725</v>
      </c>
      <c r="AB5990">
        <v>499.68133420696302</v>
      </c>
      <c r="AC5990">
        <v>0</v>
      </c>
      <c r="AD5990">
        <v>47.901226496428421</v>
      </c>
      <c r="AE5990">
        <v>2208.0247367741922</v>
      </c>
    </row>
    <row r="5991" spans="1:31" x14ac:dyDescent="0.25">
      <c r="A5991">
        <v>2378502</v>
      </c>
      <c r="B5991">
        <v>1</v>
      </c>
      <c r="C5991" t="s">
        <v>80</v>
      </c>
      <c r="D5991" t="s">
        <v>83</v>
      </c>
      <c r="E5991" t="s">
        <v>1397</v>
      </c>
      <c r="F5991" t="s">
        <v>17328</v>
      </c>
      <c r="G5991" t="s">
        <v>1495</v>
      </c>
      <c r="H5991" t="s">
        <v>293</v>
      </c>
      <c r="I5991" t="s">
        <v>136</v>
      </c>
      <c r="J5991" t="s">
        <v>137</v>
      </c>
      <c r="K5991" t="s">
        <v>138</v>
      </c>
      <c r="L5991" t="s">
        <v>17329</v>
      </c>
      <c r="M5991" t="s">
        <v>17330</v>
      </c>
      <c r="N5991">
        <v>3.3233333329999999</v>
      </c>
      <c r="O5991">
        <v>0</v>
      </c>
      <c r="P5991">
        <v>133</v>
      </c>
      <c r="Q5991">
        <v>0</v>
      </c>
      <c r="R5991">
        <v>1</v>
      </c>
      <c r="S5991">
        <v>22</v>
      </c>
      <c r="T5991">
        <v>19</v>
      </c>
      <c r="U5991">
        <v>14</v>
      </c>
      <c r="V5991">
        <v>3</v>
      </c>
      <c r="W5991">
        <v>0</v>
      </c>
      <c r="X5991">
        <v>129.76627121783798</v>
      </c>
      <c r="Y5991">
        <v>0</v>
      </c>
      <c r="Z5991">
        <v>0</v>
      </c>
      <c r="AA5991">
        <v>1374.1649054912816</v>
      </c>
      <c r="AB5991">
        <v>133.64467299066879</v>
      </c>
      <c r="AC5991">
        <v>3474.5279858464737</v>
      </c>
      <c r="AD5991">
        <v>805.71044894302327</v>
      </c>
      <c r="AE5991">
        <v>5917.8142844892855</v>
      </c>
    </row>
    <row r="5992" spans="1:31" x14ac:dyDescent="0.25">
      <c r="A5992">
        <v>2378665</v>
      </c>
      <c r="B5992">
        <v>1</v>
      </c>
      <c r="C5992" t="s">
        <v>80</v>
      </c>
      <c r="D5992" t="s">
        <v>85</v>
      </c>
      <c r="E5992" t="s">
        <v>1397</v>
      </c>
      <c r="F5992" t="s">
        <v>17331</v>
      </c>
      <c r="G5992" t="s">
        <v>3833</v>
      </c>
      <c r="H5992" t="s">
        <v>293</v>
      </c>
      <c r="I5992" t="s">
        <v>136</v>
      </c>
      <c r="J5992" t="s">
        <v>137</v>
      </c>
      <c r="K5992" t="s">
        <v>138</v>
      </c>
      <c r="L5992" t="s">
        <v>17332</v>
      </c>
      <c r="M5992" t="s">
        <v>17333</v>
      </c>
      <c r="N5992">
        <v>8.8083333330000002</v>
      </c>
      <c r="O5992">
        <v>0</v>
      </c>
      <c r="P5992">
        <v>192</v>
      </c>
      <c r="Q5992">
        <v>0</v>
      </c>
      <c r="R5992">
        <v>0</v>
      </c>
      <c r="S5992">
        <v>0</v>
      </c>
      <c r="T5992">
        <v>35</v>
      </c>
      <c r="U5992">
        <v>0</v>
      </c>
      <c r="V5992">
        <v>0</v>
      </c>
      <c r="W5992">
        <v>0</v>
      </c>
      <c r="X5992">
        <v>665.26066826775707</v>
      </c>
      <c r="Y5992">
        <v>0</v>
      </c>
      <c r="Z5992">
        <v>0</v>
      </c>
      <c r="AA5992">
        <v>0</v>
      </c>
      <c r="AB5992">
        <v>1290.2423532750063</v>
      </c>
      <c r="AC5992">
        <v>0</v>
      </c>
      <c r="AD5992">
        <v>0</v>
      </c>
      <c r="AE5992">
        <v>1955.5030215427632</v>
      </c>
    </row>
    <row r="5993" spans="1:31" x14ac:dyDescent="0.25">
      <c r="A5993">
        <v>2378835</v>
      </c>
      <c r="B5993">
        <v>1</v>
      </c>
      <c r="C5993" t="s">
        <v>80</v>
      </c>
      <c r="D5993" t="s">
        <v>82</v>
      </c>
      <c r="E5993" t="s">
        <v>290</v>
      </c>
      <c r="F5993" t="s">
        <v>17334</v>
      </c>
      <c r="G5993" t="s">
        <v>298</v>
      </c>
      <c r="H5993" t="s">
        <v>293</v>
      </c>
      <c r="I5993" t="s">
        <v>136</v>
      </c>
      <c r="J5993" t="s">
        <v>137</v>
      </c>
      <c r="K5993" t="s">
        <v>138</v>
      </c>
      <c r="L5993" t="s">
        <v>17335</v>
      </c>
      <c r="M5993" t="s">
        <v>17336</v>
      </c>
      <c r="N5993">
        <v>1.276944444</v>
      </c>
      <c r="O5993">
        <v>0</v>
      </c>
      <c r="P5993">
        <v>639</v>
      </c>
      <c r="Q5993">
        <v>0</v>
      </c>
      <c r="R5993">
        <v>0</v>
      </c>
      <c r="S5993">
        <v>3</v>
      </c>
      <c r="T5993">
        <v>309</v>
      </c>
      <c r="U5993">
        <v>0</v>
      </c>
      <c r="V5993">
        <v>4</v>
      </c>
      <c r="W5993">
        <v>0</v>
      </c>
      <c r="X5993">
        <v>267.43609011956312</v>
      </c>
      <c r="Y5993">
        <v>0</v>
      </c>
      <c r="Z5993">
        <v>0</v>
      </c>
      <c r="AA5993">
        <v>385.38065800289826</v>
      </c>
      <c r="AB5993">
        <v>536.06844531857939</v>
      </c>
      <c r="AC5993">
        <v>0</v>
      </c>
      <c r="AD5993">
        <v>41.158465245366003</v>
      </c>
      <c r="AE5993">
        <v>1230.0436586864068</v>
      </c>
    </row>
    <row r="5994" spans="1:31" x14ac:dyDescent="0.25">
      <c r="A5994">
        <v>2378861</v>
      </c>
      <c r="B5994">
        <v>1</v>
      </c>
      <c r="C5994" t="s">
        <v>80</v>
      </c>
      <c r="D5994" t="s">
        <v>83</v>
      </c>
      <c r="E5994" t="s">
        <v>1397</v>
      </c>
      <c r="F5994" t="s">
        <v>17337</v>
      </c>
      <c r="G5994" t="s">
        <v>298</v>
      </c>
      <c r="H5994" t="s">
        <v>293</v>
      </c>
      <c r="I5994" t="s">
        <v>136</v>
      </c>
      <c r="J5994" t="s">
        <v>137</v>
      </c>
      <c r="K5994" t="s">
        <v>138</v>
      </c>
      <c r="L5994" t="s">
        <v>17336</v>
      </c>
      <c r="M5994" t="s">
        <v>8014</v>
      </c>
      <c r="N5994">
        <v>2.094166666</v>
      </c>
      <c r="O5994">
        <v>0</v>
      </c>
      <c r="P5994">
        <v>633</v>
      </c>
      <c r="Q5994">
        <v>0</v>
      </c>
      <c r="R5994">
        <v>0</v>
      </c>
      <c r="S5994">
        <v>3</v>
      </c>
      <c r="T5994">
        <v>269</v>
      </c>
      <c r="U5994">
        <v>0</v>
      </c>
      <c r="V5994">
        <v>3</v>
      </c>
      <c r="W5994">
        <v>0</v>
      </c>
      <c r="X5994">
        <v>445.96373128352542</v>
      </c>
      <c r="Y5994">
        <v>0</v>
      </c>
      <c r="Z5994">
        <v>0</v>
      </c>
      <c r="AA5994">
        <v>604.46759690343652</v>
      </c>
      <c r="AB5994">
        <v>697.50010982646131</v>
      </c>
      <c r="AC5994">
        <v>0</v>
      </c>
      <c r="AD5994">
        <v>29.340820316255332</v>
      </c>
      <c r="AE5994">
        <v>1777.2722583296786</v>
      </c>
    </row>
    <row r="5995" spans="1:31" x14ac:dyDescent="0.25">
      <c r="A5995">
        <v>2378870</v>
      </c>
      <c r="B5995">
        <v>1</v>
      </c>
      <c r="C5995" t="s">
        <v>80</v>
      </c>
      <c r="D5995" t="s">
        <v>82</v>
      </c>
      <c r="E5995" t="s">
        <v>290</v>
      </c>
      <c r="F5995" t="s">
        <v>17338</v>
      </c>
      <c r="G5995" t="s">
        <v>298</v>
      </c>
      <c r="H5995" t="s">
        <v>293</v>
      </c>
      <c r="I5995" t="s">
        <v>136</v>
      </c>
      <c r="J5995" t="s">
        <v>137</v>
      </c>
      <c r="K5995" t="s">
        <v>138</v>
      </c>
      <c r="L5995" t="s">
        <v>17339</v>
      </c>
      <c r="M5995" t="s">
        <v>17340</v>
      </c>
      <c r="N5995">
        <v>0.66749999999999998</v>
      </c>
      <c r="O5995">
        <v>0</v>
      </c>
      <c r="P5995">
        <v>764</v>
      </c>
      <c r="Q5995">
        <v>0</v>
      </c>
      <c r="R5995">
        <v>0</v>
      </c>
      <c r="S5995">
        <v>5</v>
      </c>
      <c r="T5995">
        <v>1320</v>
      </c>
      <c r="U5995">
        <v>1</v>
      </c>
      <c r="V5995">
        <v>14</v>
      </c>
      <c r="W5995">
        <v>0</v>
      </c>
      <c r="X5995">
        <v>170.80014085584745</v>
      </c>
      <c r="Y5995">
        <v>0</v>
      </c>
      <c r="Z5995">
        <v>0</v>
      </c>
      <c r="AA5995">
        <v>197.98380725472688</v>
      </c>
      <c r="AB5995">
        <v>1047.9033315731413</v>
      </c>
      <c r="AC5995">
        <v>61.272300554680029</v>
      </c>
      <c r="AD5995">
        <v>67.743837344939081</v>
      </c>
      <c r="AE5995">
        <v>1545.7034175833346</v>
      </c>
    </row>
    <row r="5996" spans="1:31" x14ac:dyDescent="0.25">
      <c r="A5996">
        <v>2381200</v>
      </c>
      <c r="B5996">
        <v>1</v>
      </c>
      <c r="C5996" t="s">
        <v>80</v>
      </c>
      <c r="D5996" t="s">
        <v>97</v>
      </c>
      <c r="E5996" t="s">
        <v>1490</v>
      </c>
      <c r="F5996" t="s">
        <v>17341</v>
      </c>
      <c r="G5996" t="s">
        <v>298</v>
      </c>
      <c r="H5996" t="s">
        <v>293</v>
      </c>
      <c r="I5996" t="s">
        <v>136</v>
      </c>
      <c r="J5996" t="s">
        <v>137</v>
      </c>
      <c r="K5996" t="s">
        <v>138</v>
      </c>
      <c r="L5996" t="s">
        <v>17342</v>
      </c>
      <c r="M5996" t="s">
        <v>17343</v>
      </c>
      <c r="N5996">
        <v>0.99138888800000002</v>
      </c>
      <c r="O5996">
        <v>0</v>
      </c>
      <c r="P5996">
        <v>0</v>
      </c>
      <c r="Q5996">
        <v>0</v>
      </c>
      <c r="R5996">
        <v>0</v>
      </c>
      <c r="S5996">
        <v>10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190.46649424776319</v>
      </c>
      <c r="AB5996">
        <v>0</v>
      </c>
      <c r="AC5996">
        <v>0</v>
      </c>
      <c r="AD5996">
        <v>0</v>
      </c>
      <c r="AE5996">
        <v>190.46649424776319</v>
      </c>
    </row>
    <row r="5997" spans="1:31" x14ac:dyDescent="0.25">
      <c r="A5997">
        <v>2381201</v>
      </c>
      <c r="B5997">
        <v>1</v>
      </c>
      <c r="C5997" t="s">
        <v>81</v>
      </c>
      <c r="D5997" t="s">
        <v>122</v>
      </c>
      <c r="E5997" t="s">
        <v>290</v>
      </c>
      <c r="F5997" t="s">
        <v>5713</v>
      </c>
      <c r="G5997" t="s">
        <v>298</v>
      </c>
      <c r="H5997" t="s">
        <v>293</v>
      </c>
      <c r="I5997" t="s">
        <v>136</v>
      </c>
      <c r="J5997" t="s">
        <v>137</v>
      </c>
      <c r="K5997" t="s">
        <v>138</v>
      </c>
      <c r="L5997" t="s">
        <v>17344</v>
      </c>
      <c r="M5997" t="s">
        <v>17345</v>
      </c>
      <c r="N5997">
        <v>0.26027777699999999</v>
      </c>
      <c r="O5997">
        <v>0</v>
      </c>
      <c r="P5997">
        <v>4709</v>
      </c>
      <c r="Q5997">
        <v>0</v>
      </c>
      <c r="R5997">
        <v>39</v>
      </c>
      <c r="S5997">
        <v>1</v>
      </c>
      <c r="T5997">
        <v>202</v>
      </c>
      <c r="U5997">
        <v>0</v>
      </c>
      <c r="V5997">
        <v>0</v>
      </c>
      <c r="W5997">
        <v>0</v>
      </c>
      <c r="X5997">
        <v>197.41898242874495</v>
      </c>
      <c r="Y5997">
        <v>0</v>
      </c>
      <c r="Z5997">
        <v>3.2994324895307892</v>
      </c>
      <c r="AA5997">
        <v>2.5939390975893333</v>
      </c>
      <c r="AB5997">
        <v>24.240732102302594</v>
      </c>
      <c r="AC5997">
        <v>0</v>
      </c>
      <c r="AD5997">
        <v>0</v>
      </c>
      <c r="AE5997">
        <v>227.55308611816767</v>
      </c>
    </row>
    <row r="5998" spans="1:31" x14ac:dyDescent="0.25">
      <c r="A5998">
        <v>2381217</v>
      </c>
      <c r="B5998">
        <v>1</v>
      </c>
      <c r="C5998" t="s">
        <v>81</v>
      </c>
      <c r="D5998" t="s">
        <v>126</v>
      </c>
      <c r="E5998" t="s">
        <v>1368</v>
      </c>
      <c r="F5998" t="s">
        <v>7108</v>
      </c>
      <c r="G5998" t="s">
        <v>298</v>
      </c>
      <c r="H5998" t="s">
        <v>293</v>
      </c>
      <c r="I5998" t="s">
        <v>1348</v>
      </c>
      <c r="J5998" t="s">
        <v>137</v>
      </c>
      <c r="K5998" t="s">
        <v>138</v>
      </c>
      <c r="L5998" t="s">
        <v>17346</v>
      </c>
      <c r="M5998" t="s">
        <v>17347</v>
      </c>
      <c r="N5998">
        <v>1.1111111E-2</v>
      </c>
      <c r="O5998">
        <v>2</v>
      </c>
      <c r="P5998">
        <v>1626</v>
      </c>
      <c r="Q5998">
        <v>68</v>
      </c>
      <c r="R5998">
        <v>530</v>
      </c>
      <c r="S5998">
        <v>25</v>
      </c>
      <c r="T5998">
        <v>105</v>
      </c>
      <c r="U5998">
        <v>1</v>
      </c>
      <c r="V5998">
        <v>7</v>
      </c>
      <c r="W5998">
        <v>1.7042050133333334E-3</v>
      </c>
      <c r="X5998">
        <v>1.6402666060946651</v>
      </c>
      <c r="Y5998">
        <v>5.8047063718685576</v>
      </c>
      <c r="Z5998">
        <v>3.6607961947939995</v>
      </c>
      <c r="AA5998">
        <v>0.97821617029066699</v>
      </c>
      <c r="AB5998">
        <v>0.79887645096199966</v>
      </c>
      <c r="AC5998">
        <v>0.57482162159355565</v>
      </c>
      <c r="AD5998">
        <v>2.987051913108667</v>
      </c>
      <c r="AE5998">
        <v>16.446439533725446</v>
      </c>
    </row>
    <row r="5999" spans="1:31" x14ac:dyDescent="0.25">
      <c r="A5999">
        <v>2381218</v>
      </c>
      <c r="B5999">
        <v>1</v>
      </c>
      <c r="C5999" t="s">
        <v>81</v>
      </c>
      <c r="D5999" t="s">
        <v>120</v>
      </c>
      <c r="E5999" t="s">
        <v>290</v>
      </c>
      <c r="F5999" t="s">
        <v>17348</v>
      </c>
      <c r="G5999" t="s">
        <v>298</v>
      </c>
      <c r="H5999" t="s">
        <v>293</v>
      </c>
      <c r="I5999" t="s">
        <v>136</v>
      </c>
      <c r="J5999" t="s">
        <v>137</v>
      </c>
      <c r="K5999" t="s">
        <v>138</v>
      </c>
      <c r="L5999" t="s">
        <v>17349</v>
      </c>
      <c r="M5999" t="s">
        <v>17350</v>
      </c>
      <c r="N5999">
        <v>0.60666666599999997</v>
      </c>
      <c r="O5999">
        <v>0</v>
      </c>
      <c r="P5999">
        <v>524</v>
      </c>
      <c r="Q5999">
        <v>0</v>
      </c>
      <c r="R5999">
        <v>8</v>
      </c>
      <c r="S5999">
        <v>0</v>
      </c>
      <c r="T5999">
        <v>61</v>
      </c>
      <c r="U5999">
        <v>0</v>
      </c>
      <c r="V5999">
        <v>1</v>
      </c>
      <c r="W5999">
        <v>0</v>
      </c>
      <c r="X5999">
        <v>68.238833820326178</v>
      </c>
      <c r="Y5999">
        <v>0</v>
      </c>
      <c r="Z5999">
        <v>11.1232987383672</v>
      </c>
      <c r="AA5999">
        <v>0</v>
      </c>
      <c r="AB5999">
        <v>24.098874442098712</v>
      </c>
      <c r="AC5999">
        <v>0</v>
      </c>
      <c r="AD5999">
        <v>1.253139462969</v>
      </c>
      <c r="AE5999">
        <v>104.71414646376108</v>
      </c>
    </row>
    <row r="6000" spans="1:31" x14ac:dyDescent="0.25">
      <c r="A6000">
        <v>2381219</v>
      </c>
      <c r="B6000">
        <v>1</v>
      </c>
      <c r="C6000" t="s">
        <v>81</v>
      </c>
      <c r="D6000" t="s">
        <v>127</v>
      </c>
      <c r="E6000" t="s">
        <v>1368</v>
      </c>
      <c r="F6000" t="s">
        <v>5556</v>
      </c>
      <c r="G6000" t="s">
        <v>298</v>
      </c>
      <c r="H6000" t="s">
        <v>293</v>
      </c>
      <c r="I6000" t="s">
        <v>136</v>
      </c>
      <c r="J6000" t="s">
        <v>137</v>
      </c>
      <c r="K6000" t="s">
        <v>138</v>
      </c>
      <c r="L6000" t="s">
        <v>17351</v>
      </c>
      <c r="M6000" t="s">
        <v>17352</v>
      </c>
      <c r="N6000">
        <v>0.24111111099999999</v>
      </c>
      <c r="O6000">
        <v>0</v>
      </c>
      <c r="P6000">
        <v>857</v>
      </c>
      <c r="Q6000">
        <v>0</v>
      </c>
      <c r="R6000">
        <v>25</v>
      </c>
      <c r="S6000">
        <v>0</v>
      </c>
      <c r="T6000">
        <v>93</v>
      </c>
      <c r="U6000">
        <v>0</v>
      </c>
      <c r="V6000">
        <v>0</v>
      </c>
      <c r="W6000">
        <v>0</v>
      </c>
      <c r="X6000">
        <v>39.348383079374813</v>
      </c>
      <c r="Y6000">
        <v>0</v>
      </c>
      <c r="Z6000">
        <v>7.5641243789657011</v>
      </c>
      <c r="AA6000">
        <v>0</v>
      </c>
      <c r="AB6000">
        <v>11.587577052608665</v>
      </c>
      <c r="AC6000">
        <v>0</v>
      </c>
      <c r="AD6000">
        <v>0</v>
      </c>
      <c r="AE6000">
        <v>58.500084510949179</v>
      </c>
    </row>
    <row r="6001" spans="1:31" x14ac:dyDescent="0.25">
      <c r="A6001">
        <v>2381226</v>
      </c>
      <c r="B6001">
        <v>1</v>
      </c>
      <c r="C6001" t="s">
        <v>80</v>
      </c>
      <c r="D6001" t="s">
        <v>103</v>
      </c>
      <c r="E6001" t="s">
        <v>1368</v>
      </c>
      <c r="F6001" t="s">
        <v>17353</v>
      </c>
      <c r="G6001" t="s">
        <v>298</v>
      </c>
      <c r="H6001" t="s">
        <v>293</v>
      </c>
      <c r="I6001" t="s">
        <v>136</v>
      </c>
      <c r="J6001" t="s">
        <v>137</v>
      </c>
      <c r="K6001" t="s">
        <v>138</v>
      </c>
      <c r="L6001" t="s">
        <v>17354</v>
      </c>
      <c r="M6001" t="s">
        <v>17355</v>
      </c>
      <c r="N6001">
        <v>1.3747222219999999</v>
      </c>
      <c r="O6001">
        <v>0</v>
      </c>
      <c r="P6001">
        <v>0</v>
      </c>
      <c r="Q6001">
        <v>0</v>
      </c>
      <c r="R6001">
        <v>0</v>
      </c>
      <c r="S6001">
        <v>3</v>
      </c>
      <c r="T6001">
        <v>2</v>
      </c>
      <c r="U6001">
        <v>3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19.114658985658615</v>
      </c>
      <c r="AB6001">
        <v>4.0320512686607994</v>
      </c>
      <c r="AC6001">
        <v>197.17680380911662</v>
      </c>
      <c r="AD6001">
        <v>0</v>
      </c>
      <c r="AE6001">
        <v>220.32351406343605</v>
      </c>
    </row>
    <row r="6002" spans="1:31" x14ac:dyDescent="0.25">
      <c r="A6002">
        <v>2381229</v>
      </c>
      <c r="B6002">
        <v>1</v>
      </c>
      <c r="C6002" t="s">
        <v>81</v>
      </c>
      <c r="D6002" t="s">
        <v>127</v>
      </c>
      <c r="E6002" t="s">
        <v>1397</v>
      </c>
      <c r="F6002" t="s">
        <v>17356</v>
      </c>
      <c r="G6002" t="s">
        <v>1495</v>
      </c>
      <c r="H6002" t="s">
        <v>293</v>
      </c>
      <c r="I6002" t="s">
        <v>136</v>
      </c>
      <c r="J6002" t="s">
        <v>137</v>
      </c>
      <c r="K6002" t="s">
        <v>138</v>
      </c>
      <c r="L6002" t="s">
        <v>17357</v>
      </c>
      <c r="M6002" t="s">
        <v>17358</v>
      </c>
      <c r="N6002">
        <v>2.9616666660000002</v>
      </c>
      <c r="O6002">
        <v>0</v>
      </c>
      <c r="P6002">
        <v>7</v>
      </c>
      <c r="Q6002">
        <v>8</v>
      </c>
      <c r="R6002">
        <v>4</v>
      </c>
      <c r="S6002">
        <v>1</v>
      </c>
      <c r="T6002">
        <v>0</v>
      </c>
      <c r="U6002">
        <v>0</v>
      </c>
      <c r="V6002">
        <v>0</v>
      </c>
      <c r="W6002">
        <v>0</v>
      </c>
      <c r="X6002">
        <v>21.537922801536986</v>
      </c>
      <c r="Y6002">
        <v>4.9305189405433669</v>
      </c>
      <c r="Z6002">
        <v>17.000155128046501</v>
      </c>
      <c r="AA6002">
        <v>7.0740494676975993</v>
      </c>
      <c r="AB6002">
        <v>0</v>
      </c>
      <c r="AC6002">
        <v>0</v>
      </c>
      <c r="AD6002">
        <v>0</v>
      </c>
      <c r="AE6002">
        <v>50.542646337824451</v>
      </c>
    </row>
    <row r="6003" spans="1:31" x14ac:dyDescent="0.25">
      <c r="A6003">
        <v>2381230</v>
      </c>
      <c r="B6003">
        <v>1</v>
      </c>
      <c r="C6003" t="s">
        <v>80</v>
      </c>
      <c r="D6003" t="s">
        <v>96</v>
      </c>
      <c r="E6003" t="s">
        <v>1397</v>
      </c>
      <c r="F6003" t="s">
        <v>1494</v>
      </c>
      <c r="G6003" t="s">
        <v>1495</v>
      </c>
      <c r="H6003" t="s">
        <v>293</v>
      </c>
      <c r="I6003" t="s">
        <v>136</v>
      </c>
      <c r="J6003" t="s">
        <v>137</v>
      </c>
      <c r="K6003" t="s">
        <v>138</v>
      </c>
      <c r="L6003" t="s">
        <v>17359</v>
      </c>
      <c r="M6003" t="s">
        <v>17360</v>
      </c>
      <c r="N6003">
        <v>3.488611111</v>
      </c>
      <c r="O6003">
        <v>0</v>
      </c>
      <c r="P6003">
        <v>0</v>
      </c>
      <c r="Q6003">
        <v>0</v>
      </c>
      <c r="R6003">
        <v>0</v>
      </c>
      <c r="S6003">
        <v>2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90.332272273982852</v>
      </c>
      <c r="AB6003">
        <v>0</v>
      </c>
      <c r="AC6003">
        <v>0</v>
      </c>
      <c r="AD6003">
        <v>0</v>
      </c>
      <c r="AE6003">
        <v>90.332272273982852</v>
      </c>
    </row>
    <row r="6004" spans="1:31" x14ac:dyDescent="0.25">
      <c r="A6004">
        <v>2381247</v>
      </c>
      <c r="B6004">
        <v>1</v>
      </c>
      <c r="C6004" t="s">
        <v>81</v>
      </c>
      <c r="D6004" t="s">
        <v>113</v>
      </c>
      <c r="E6004" t="s">
        <v>1368</v>
      </c>
      <c r="F6004" t="s">
        <v>17361</v>
      </c>
      <c r="G6004" t="s">
        <v>298</v>
      </c>
      <c r="H6004" t="s">
        <v>293</v>
      </c>
      <c r="I6004" t="s">
        <v>1348</v>
      </c>
      <c r="J6004" t="s">
        <v>137</v>
      </c>
      <c r="K6004" t="s">
        <v>138</v>
      </c>
      <c r="L6004" t="s">
        <v>17362</v>
      </c>
      <c r="M6004" t="s">
        <v>17363</v>
      </c>
      <c r="N6004">
        <v>8.3333330000000001E-3</v>
      </c>
      <c r="O6004">
        <v>1</v>
      </c>
      <c r="P6004">
        <v>311</v>
      </c>
      <c r="Q6004">
        <v>12</v>
      </c>
      <c r="R6004">
        <v>46</v>
      </c>
      <c r="S6004">
        <v>1</v>
      </c>
      <c r="T6004">
        <v>4</v>
      </c>
      <c r="U6004">
        <v>0</v>
      </c>
      <c r="V6004">
        <v>0</v>
      </c>
      <c r="W6004">
        <v>1.7280724160000001E-3</v>
      </c>
      <c r="X6004">
        <v>0.39509259676875041</v>
      </c>
      <c r="Y6004">
        <v>0.25726915682899998</v>
      </c>
      <c r="Z6004">
        <v>0.60983154019500008</v>
      </c>
      <c r="AA6004">
        <v>1.3017375260999999E-2</v>
      </c>
      <c r="AB6004">
        <v>1.4059274625E-2</v>
      </c>
      <c r="AC6004">
        <v>0</v>
      </c>
      <c r="AD6004">
        <v>0</v>
      </c>
      <c r="AE6004">
        <v>1.2909980160947505</v>
      </c>
    </row>
    <row r="6005" spans="1:31" x14ac:dyDescent="0.25">
      <c r="A6005">
        <v>2381258</v>
      </c>
      <c r="B6005">
        <v>1</v>
      </c>
      <c r="C6005" t="s">
        <v>81</v>
      </c>
      <c r="D6005" t="s">
        <v>118</v>
      </c>
      <c r="E6005" t="s">
        <v>1397</v>
      </c>
      <c r="F6005" t="s">
        <v>5326</v>
      </c>
      <c r="G6005" t="s">
        <v>1495</v>
      </c>
      <c r="H6005" t="s">
        <v>293</v>
      </c>
      <c r="I6005" t="s">
        <v>136</v>
      </c>
      <c r="J6005" t="s">
        <v>137</v>
      </c>
      <c r="K6005" t="s">
        <v>138</v>
      </c>
      <c r="L6005" t="s">
        <v>17364</v>
      </c>
      <c r="M6005" t="s">
        <v>17365</v>
      </c>
      <c r="N6005">
        <v>1.2538888880000001</v>
      </c>
      <c r="O6005">
        <v>0</v>
      </c>
      <c r="P6005">
        <v>0</v>
      </c>
      <c r="Q6005">
        <v>8</v>
      </c>
      <c r="R6005">
        <v>4</v>
      </c>
      <c r="S6005">
        <v>2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49.225989499240995</v>
      </c>
      <c r="Z6005">
        <v>55.308814905023993</v>
      </c>
      <c r="AA6005">
        <v>3.0591508246357337</v>
      </c>
      <c r="AB6005">
        <v>0</v>
      </c>
      <c r="AC6005">
        <v>0</v>
      </c>
      <c r="AD6005">
        <v>0</v>
      </c>
      <c r="AE6005">
        <v>107.59395522890073</v>
      </c>
    </row>
    <row r="6006" spans="1:31" x14ac:dyDescent="0.25">
      <c r="A6006">
        <v>2381276</v>
      </c>
      <c r="B6006">
        <v>1</v>
      </c>
      <c r="C6006" t="s">
        <v>81</v>
      </c>
      <c r="D6006" t="s">
        <v>118</v>
      </c>
      <c r="E6006" t="s">
        <v>1368</v>
      </c>
      <c r="F6006" t="s">
        <v>17366</v>
      </c>
      <c r="G6006" t="s">
        <v>298</v>
      </c>
      <c r="H6006" t="s">
        <v>293</v>
      </c>
      <c r="I6006" t="s">
        <v>136</v>
      </c>
      <c r="J6006" t="s">
        <v>137</v>
      </c>
      <c r="K6006" t="s">
        <v>138</v>
      </c>
      <c r="L6006" t="s">
        <v>17367</v>
      </c>
      <c r="M6006" t="s">
        <v>17368</v>
      </c>
      <c r="N6006">
        <v>1.043055555</v>
      </c>
      <c r="O6006">
        <v>0</v>
      </c>
      <c r="P6006">
        <v>361</v>
      </c>
      <c r="Q6006">
        <v>2</v>
      </c>
      <c r="R6006">
        <v>75</v>
      </c>
      <c r="S6006">
        <v>0</v>
      </c>
      <c r="T6006">
        <v>15</v>
      </c>
      <c r="U6006">
        <v>0</v>
      </c>
      <c r="V6006">
        <v>0</v>
      </c>
      <c r="W6006">
        <v>0</v>
      </c>
      <c r="X6006">
        <v>100.07356368538152</v>
      </c>
      <c r="Y6006">
        <v>12.160901272347916</v>
      </c>
      <c r="Z6006">
        <v>87.154960480226791</v>
      </c>
      <c r="AA6006">
        <v>0</v>
      </c>
      <c r="AB6006">
        <v>10.350579237584704</v>
      </c>
      <c r="AC6006">
        <v>0</v>
      </c>
      <c r="AD6006">
        <v>0</v>
      </c>
      <c r="AE6006">
        <v>209.74000467554092</v>
      </c>
    </row>
    <row r="6007" spans="1:31" x14ac:dyDescent="0.25">
      <c r="A6007">
        <v>2381289</v>
      </c>
      <c r="B6007">
        <v>1</v>
      </c>
      <c r="C6007" t="s">
        <v>81</v>
      </c>
      <c r="D6007" t="s">
        <v>125</v>
      </c>
      <c r="E6007" t="s">
        <v>290</v>
      </c>
      <c r="F6007" t="s">
        <v>17369</v>
      </c>
      <c r="G6007" t="s">
        <v>172</v>
      </c>
      <c r="H6007" t="s">
        <v>293</v>
      </c>
      <c r="I6007" t="s">
        <v>136</v>
      </c>
      <c r="J6007" t="s">
        <v>3</v>
      </c>
      <c r="K6007" t="s">
        <v>138</v>
      </c>
      <c r="L6007" t="s">
        <v>17370</v>
      </c>
      <c r="M6007" t="s">
        <v>17371</v>
      </c>
      <c r="N6007">
        <v>1.02</v>
      </c>
      <c r="O6007">
        <v>0</v>
      </c>
      <c r="P6007">
        <v>784</v>
      </c>
      <c r="Q6007">
        <v>2</v>
      </c>
      <c r="R6007">
        <v>44</v>
      </c>
      <c r="S6007">
        <v>1</v>
      </c>
      <c r="T6007">
        <v>143</v>
      </c>
      <c r="U6007">
        <v>3</v>
      </c>
      <c r="V6007">
        <v>2</v>
      </c>
      <c r="W6007">
        <v>0</v>
      </c>
      <c r="X6007">
        <v>147.22379453228336</v>
      </c>
      <c r="Y6007">
        <v>1.2484692643114002</v>
      </c>
      <c r="Z6007">
        <v>16.282334131901941</v>
      </c>
      <c r="AA6007">
        <v>3.0998601186960002</v>
      </c>
      <c r="AB6007">
        <v>89.963173908764418</v>
      </c>
      <c r="AC6007">
        <v>566.04216580694629</v>
      </c>
      <c r="AD6007">
        <v>91.371776486214401</v>
      </c>
      <c r="AE6007">
        <v>915.23157424911778</v>
      </c>
    </row>
    <row r="6008" spans="1:31" x14ac:dyDescent="0.25">
      <c r="A6008">
        <v>2381295</v>
      </c>
      <c r="B6008">
        <v>1</v>
      </c>
      <c r="C6008" t="s">
        <v>80</v>
      </c>
      <c r="D6008" t="s">
        <v>92</v>
      </c>
      <c r="E6008" t="s">
        <v>1397</v>
      </c>
      <c r="F6008" t="s">
        <v>17372</v>
      </c>
      <c r="G6008" t="s">
        <v>2091</v>
      </c>
      <c r="H6008" t="s">
        <v>293</v>
      </c>
      <c r="I6008" t="s">
        <v>136</v>
      </c>
      <c r="J6008" t="s">
        <v>137</v>
      </c>
      <c r="K6008" t="s">
        <v>138</v>
      </c>
      <c r="L6008" t="s">
        <v>17373</v>
      </c>
      <c r="M6008" t="s">
        <v>17374</v>
      </c>
      <c r="N6008">
        <v>1.869444444</v>
      </c>
      <c r="O6008">
        <v>0</v>
      </c>
      <c r="P6008">
        <v>85</v>
      </c>
      <c r="Q6008">
        <v>0</v>
      </c>
      <c r="R6008">
        <v>18</v>
      </c>
      <c r="S6008">
        <v>0</v>
      </c>
      <c r="T6008">
        <v>7</v>
      </c>
      <c r="U6008">
        <v>0</v>
      </c>
      <c r="V6008">
        <v>0</v>
      </c>
      <c r="W6008">
        <v>0</v>
      </c>
      <c r="X6008">
        <v>38.354765226405171</v>
      </c>
      <c r="Y6008">
        <v>0</v>
      </c>
      <c r="Z6008">
        <v>8.1316641945712327</v>
      </c>
      <c r="AA6008">
        <v>0</v>
      </c>
      <c r="AB6008">
        <v>4.3727676651300165</v>
      </c>
      <c r="AC6008">
        <v>0</v>
      </c>
      <c r="AD6008">
        <v>0</v>
      </c>
      <c r="AE6008">
        <v>50.85919708610642</v>
      </c>
    </row>
    <row r="6009" spans="1:31" x14ac:dyDescent="0.25">
      <c r="A6009">
        <v>2381304</v>
      </c>
      <c r="B6009">
        <v>1</v>
      </c>
      <c r="C6009" t="s">
        <v>81</v>
      </c>
      <c r="D6009" t="s">
        <v>121</v>
      </c>
      <c r="E6009" t="s">
        <v>1397</v>
      </c>
      <c r="F6009" t="s">
        <v>17375</v>
      </c>
      <c r="G6009" t="s">
        <v>1495</v>
      </c>
      <c r="H6009" t="s">
        <v>293</v>
      </c>
      <c r="I6009" t="s">
        <v>136</v>
      </c>
      <c r="J6009" t="s">
        <v>137</v>
      </c>
      <c r="K6009" t="s">
        <v>138</v>
      </c>
      <c r="L6009" t="s">
        <v>17376</v>
      </c>
      <c r="M6009" t="s">
        <v>17377</v>
      </c>
      <c r="N6009">
        <v>0.81</v>
      </c>
      <c r="O6009">
        <v>0</v>
      </c>
      <c r="P6009">
        <v>23</v>
      </c>
      <c r="Q6009">
        <v>0</v>
      </c>
      <c r="R6009">
        <v>0</v>
      </c>
      <c r="S6009">
        <v>0</v>
      </c>
      <c r="T6009">
        <v>2</v>
      </c>
      <c r="U6009">
        <v>0</v>
      </c>
      <c r="V6009">
        <v>0</v>
      </c>
      <c r="W6009">
        <v>0</v>
      </c>
      <c r="X6009">
        <v>3.7091740098115507</v>
      </c>
      <c r="Y6009">
        <v>0</v>
      </c>
      <c r="Z6009">
        <v>0</v>
      </c>
      <c r="AA6009">
        <v>0</v>
      </c>
      <c r="AB6009">
        <v>3.8573145717191997</v>
      </c>
      <c r="AC6009">
        <v>0</v>
      </c>
      <c r="AD6009">
        <v>0</v>
      </c>
      <c r="AE6009">
        <v>7.5664885815307503</v>
      </c>
    </row>
    <row r="6010" spans="1:31" x14ac:dyDescent="0.25">
      <c r="A6010">
        <v>2381322</v>
      </c>
      <c r="B6010">
        <v>1</v>
      </c>
      <c r="C6010" t="s">
        <v>81</v>
      </c>
      <c r="D6010" t="s">
        <v>127</v>
      </c>
      <c r="E6010" t="s">
        <v>1368</v>
      </c>
      <c r="F6010" t="s">
        <v>17378</v>
      </c>
      <c r="G6010" t="s">
        <v>298</v>
      </c>
      <c r="H6010" t="s">
        <v>293</v>
      </c>
      <c r="I6010" t="s">
        <v>136</v>
      </c>
      <c r="J6010" t="s">
        <v>137</v>
      </c>
      <c r="K6010" t="s">
        <v>138</v>
      </c>
      <c r="L6010" t="s">
        <v>17379</v>
      </c>
      <c r="M6010" t="s">
        <v>17380</v>
      </c>
      <c r="N6010">
        <v>0.71805555499999996</v>
      </c>
      <c r="O6010">
        <v>2</v>
      </c>
      <c r="P6010">
        <v>1316</v>
      </c>
      <c r="Q6010">
        <v>30</v>
      </c>
      <c r="R6010">
        <v>84</v>
      </c>
      <c r="S6010">
        <v>14</v>
      </c>
      <c r="T6010">
        <v>108</v>
      </c>
      <c r="U6010">
        <v>2</v>
      </c>
      <c r="V6010">
        <v>0</v>
      </c>
      <c r="W6010">
        <v>0.57793572698096662</v>
      </c>
      <c r="X6010">
        <v>171.63709979600895</v>
      </c>
      <c r="Y6010">
        <v>33.583796677017482</v>
      </c>
      <c r="Z6010">
        <v>48.113223805544877</v>
      </c>
      <c r="AA6010">
        <v>34.361061690407944</v>
      </c>
      <c r="AB6010">
        <v>52.95643113512682</v>
      </c>
      <c r="AC6010">
        <v>1.8447468131942755</v>
      </c>
      <c r="AD6010">
        <v>0</v>
      </c>
      <c r="AE6010">
        <v>343.07429564428134</v>
      </c>
    </row>
    <row r="6011" spans="1:31" x14ac:dyDescent="0.25">
      <c r="A6011">
        <v>2381337</v>
      </c>
      <c r="B6011">
        <v>1</v>
      </c>
      <c r="C6011" t="s">
        <v>81</v>
      </c>
      <c r="D6011" t="s">
        <v>120</v>
      </c>
      <c r="E6011" t="s">
        <v>1368</v>
      </c>
      <c r="F6011" t="s">
        <v>5815</v>
      </c>
      <c r="G6011" t="s">
        <v>298</v>
      </c>
      <c r="H6011" t="s">
        <v>293</v>
      </c>
      <c r="I6011" t="s">
        <v>136</v>
      </c>
      <c r="J6011" t="s">
        <v>137</v>
      </c>
      <c r="K6011" t="s">
        <v>138</v>
      </c>
      <c r="L6011" t="s">
        <v>17381</v>
      </c>
      <c r="M6011" t="s">
        <v>17382</v>
      </c>
      <c r="N6011">
        <v>1.2922222219999999</v>
      </c>
      <c r="O6011">
        <v>0</v>
      </c>
      <c r="P6011">
        <v>503</v>
      </c>
      <c r="Q6011">
        <v>31</v>
      </c>
      <c r="R6011">
        <v>56</v>
      </c>
      <c r="S6011">
        <v>5</v>
      </c>
      <c r="T6011">
        <v>29</v>
      </c>
      <c r="U6011">
        <v>0</v>
      </c>
      <c r="V6011">
        <v>1</v>
      </c>
      <c r="W6011">
        <v>0</v>
      </c>
      <c r="X6011">
        <v>179.52380738541541</v>
      </c>
      <c r="Y6011">
        <v>266.51197478655519</v>
      </c>
      <c r="Z6011">
        <v>122.70027250231104</v>
      </c>
      <c r="AA6011">
        <v>14.661846241154249</v>
      </c>
      <c r="AB6011">
        <v>29.374090643023326</v>
      </c>
      <c r="AC6011">
        <v>0</v>
      </c>
      <c r="AD6011">
        <v>217.89555198906004</v>
      </c>
      <c r="AE6011">
        <v>830.66754354751924</v>
      </c>
    </row>
    <row r="6012" spans="1:31" x14ac:dyDescent="0.25">
      <c r="A6012">
        <v>2381346</v>
      </c>
      <c r="B6012">
        <v>1</v>
      </c>
      <c r="C6012" t="s">
        <v>81</v>
      </c>
      <c r="D6012" t="s">
        <v>123</v>
      </c>
      <c r="E6012" t="s">
        <v>1368</v>
      </c>
      <c r="F6012" t="s">
        <v>6183</v>
      </c>
      <c r="G6012" t="s">
        <v>298</v>
      </c>
      <c r="H6012" t="s">
        <v>293</v>
      </c>
      <c r="I6012" t="s">
        <v>136</v>
      </c>
      <c r="J6012" t="s">
        <v>137</v>
      </c>
      <c r="K6012" t="s">
        <v>138</v>
      </c>
      <c r="L6012" t="s">
        <v>17383</v>
      </c>
      <c r="M6012" t="s">
        <v>17384</v>
      </c>
      <c r="N6012">
        <v>0.67027777700000002</v>
      </c>
      <c r="O6012">
        <v>0</v>
      </c>
      <c r="P6012">
        <v>361</v>
      </c>
      <c r="Q6012">
        <v>140</v>
      </c>
      <c r="R6012">
        <v>54</v>
      </c>
      <c r="S6012">
        <v>15</v>
      </c>
      <c r="T6012">
        <v>35</v>
      </c>
      <c r="U6012">
        <v>0</v>
      </c>
      <c r="V6012">
        <v>0</v>
      </c>
      <c r="W6012">
        <v>0</v>
      </c>
      <c r="X6012">
        <v>54.315696056574325</v>
      </c>
      <c r="Y6012">
        <v>192.44439042969623</v>
      </c>
      <c r="Z6012">
        <v>56.419326404199978</v>
      </c>
      <c r="AA6012">
        <v>17.626701129401248</v>
      </c>
      <c r="AB6012">
        <v>17.151645346755</v>
      </c>
      <c r="AC6012">
        <v>0</v>
      </c>
      <c r="AD6012">
        <v>0</v>
      </c>
      <c r="AE6012">
        <v>337.95775936662676</v>
      </c>
    </row>
    <row r="6013" spans="1:31" x14ac:dyDescent="0.25">
      <c r="A6013">
        <v>2381394</v>
      </c>
      <c r="B6013">
        <v>1</v>
      </c>
      <c r="C6013" t="s">
        <v>81</v>
      </c>
      <c r="D6013" t="s">
        <v>115</v>
      </c>
      <c r="E6013" t="s">
        <v>1397</v>
      </c>
      <c r="F6013" t="s">
        <v>17385</v>
      </c>
      <c r="G6013" t="s">
        <v>1495</v>
      </c>
      <c r="H6013" t="s">
        <v>293</v>
      </c>
      <c r="I6013" t="s">
        <v>136</v>
      </c>
      <c r="J6013" t="s">
        <v>137</v>
      </c>
      <c r="K6013" t="s">
        <v>138</v>
      </c>
      <c r="L6013" t="s">
        <v>17386</v>
      </c>
      <c r="M6013" t="s">
        <v>17387</v>
      </c>
      <c r="N6013">
        <v>1.994444444</v>
      </c>
      <c r="O6013">
        <v>0</v>
      </c>
      <c r="P6013">
        <v>32</v>
      </c>
      <c r="Q6013">
        <v>0</v>
      </c>
      <c r="R6013">
        <v>2</v>
      </c>
      <c r="S6013">
        <v>1</v>
      </c>
      <c r="T6013">
        <v>2</v>
      </c>
      <c r="U6013">
        <v>0</v>
      </c>
      <c r="V6013">
        <v>0</v>
      </c>
      <c r="W6013">
        <v>0</v>
      </c>
      <c r="X6013">
        <v>17.406352212298</v>
      </c>
      <c r="Y6013">
        <v>0</v>
      </c>
      <c r="Z6013">
        <v>2.0028943557860419</v>
      </c>
      <c r="AA6013">
        <v>3.9478306258214992</v>
      </c>
      <c r="AB6013">
        <v>4.336254295176583</v>
      </c>
      <c r="AC6013">
        <v>0</v>
      </c>
      <c r="AD6013">
        <v>0</v>
      </c>
      <c r="AE6013">
        <v>27.693331489082126</v>
      </c>
    </row>
    <row r="6014" spans="1:31" x14ac:dyDescent="0.25">
      <c r="A6014">
        <v>2381414</v>
      </c>
      <c r="B6014">
        <v>1</v>
      </c>
      <c r="C6014" t="s">
        <v>80</v>
      </c>
      <c r="D6014" t="s">
        <v>103</v>
      </c>
      <c r="E6014" t="s">
        <v>1397</v>
      </c>
      <c r="F6014" t="s">
        <v>17388</v>
      </c>
      <c r="G6014" t="s">
        <v>2091</v>
      </c>
      <c r="H6014" t="s">
        <v>293</v>
      </c>
      <c r="I6014" t="s">
        <v>136</v>
      </c>
      <c r="J6014" t="s">
        <v>137</v>
      </c>
      <c r="K6014" t="s">
        <v>138</v>
      </c>
      <c r="L6014" t="s">
        <v>17389</v>
      </c>
      <c r="M6014" t="s">
        <v>17390</v>
      </c>
      <c r="N6014">
        <v>0.36888888800000003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3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13.026769364160934</v>
      </c>
      <c r="AD6014">
        <v>0</v>
      </c>
      <c r="AE6014">
        <v>13.026769364160934</v>
      </c>
    </row>
    <row r="6015" spans="1:31" x14ac:dyDescent="0.25">
      <c r="A6015">
        <v>2381417</v>
      </c>
      <c r="B6015">
        <v>1</v>
      </c>
      <c r="C6015" t="s">
        <v>80</v>
      </c>
      <c r="D6015" t="s">
        <v>103</v>
      </c>
      <c r="E6015" t="s">
        <v>1397</v>
      </c>
      <c r="F6015" t="s">
        <v>17391</v>
      </c>
      <c r="G6015" t="s">
        <v>2091</v>
      </c>
      <c r="H6015" t="s">
        <v>293</v>
      </c>
      <c r="I6015" t="s">
        <v>136</v>
      </c>
      <c r="J6015" t="s">
        <v>137</v>
      </c>
      <c r="K6015" t="s">
        <v>138</v>
      </c>
      <c r="L6015" t="s">
        <v>17392</v>
      </c>
      <c r="M6015" t="s">
        <v>17393</v>
      </c>
      <c r="N6015">
        <v>1.6613888880000001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</row>
    <row r="6016" spans="1:31" x14ac:dyDescent="0.25">
      <c r="A6016">
        <v>2381419</v>
      </c>
      <c r="B6016">
        <v>1</v>
      </c>
      <c r="C6016" t="s">
        <v>80</v>
      </c>
      <c r="D6016" t="s">
        <v>103</v>
      </c>
      <c r="E6016" t="s">
        <v>1397</v>
      </c>
      <c r="F6016" t="s">
        <v>17394</v>
      </c>
      <c r="G6016" t="s">
        <v>2091</v>
      </c>
      <c r="H6016" t="s">
        <v>293</v>
      </c>
      <c r="I6016" t="s">
        <v>136</v>
      </c>
      <c r="J6016" t="s">
        <v>137</v>
      </c>
      <c r="K6016" t="s">
        <v>138</v>
      </c>
      <c r="L6016" t="s">
        <v>17395</v>
      </c>
      <c r="M6016" t="s">
        <v>17396</v>
      </c>
      <c r="N6016">
        <v>1.703333333</v>
      </c>
      <c r="O6016">
        <v>0</v>
      </c>
      <c r="P6016">
        <v>0</v>
      </c>
      <c r="Q6016">
        <v>0</v>
      </c>
      <c r="R6016">
        <v>0</v>
      </c>
      <c r="S6016">
        <v>1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</row>
    <row r="6017" spans="1:31" x14ac:dyDescent="0.25">
      <c r="A6017">
        <v>2381421</v>
      </c>
      <c r="B6017">
        <v>1</v>
      </c>
      <c r="C6017" t="s">
        <v>80</v>
      </c>
      <c r="D6017" t="s">
        <v>103</v>
      </c>
      <c r="E6017" t="s">
        <v>1397</v>
      </c>
      <c r="F6017" t="s">
        <v>17397</v>
      </c>
      <c r="G6017" t="s">
        <v>2091</v>
      </c>
      <c r="H6017" t="s">
        <v>293</v>
      </c>
      <c r="I6017" t="s">
        <v>136</v>
      </c>
      <c r="J6017" t="s">
        <v>137</v>
      </c>
      <c r="K6017" t="s">
        <v>138</v>
      </c>
      <c r="L6017" t="s">
        <v>17398</v>
      </c>
      <c r="M6017" t="s">
        <v>17399</v>
      </c>
      <c r="N6017">
        <v>1.65</v>
      </c>
      <c r="O6017">
        <v>0</v>
      </c>
      <c r="P6017">
        <v>0</v>
      </c>
      <c r="Q6017">
        <v>0</v>
      </c>
      <c r="R6017">
        <v>0</v>
      </c>
      <c r="S6017">
        <v>1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4.1063714688193329</v>
      </c>
      <c r="AB6017">
        <v>0</v>
      </c>
      <c r="AC6017">
        <v>0</v>
      </c>
      <c r="AD6017">
        <v>0</v>
      </c>
      <c r="AE6017">
        <v>4.1063714688193329</v>
      </c>
    </row>
    <row r="6018" spans="1:31" x14ac:dyDescent="0.25">
      <c r="A6018">
        <v>2381423</v>
      </c>
      <c r="B6018">
        <v>1</v>
      </c>
      <c r="C6018" t="s">
        <v>81</v>
      </c>
      <c r="D6018" t="s">
        <v>122</v>
      </c>
      <c r="E6018" t="s">
        <v>290</v>
      </c>
      <c r="F6018" t="s">
        <v>17400</v>
      </c>
      <c r="G6018" t="s">
        <v>298</v>
      </c>
      <c r="H6018" t="s">
        <v>293</v>
      </c>
      <c r="I6018" t="s">
        <v>136</v>
      </c>
      <c r="J6018" t="s">
        <v>137</v>
      </c>
      <c r="K6018" t="s">
        <v>138</v>
      </c>
      <c r="L6018" t="s">
        <v>17401</v>
      </c>
      <c r="M6018" t="s">
        <v>17402</v>
      </c>
      <c r="N6018">
        <v>0.61944444399999998</v>
      </c>
      <c r="O6018">
        <v>1</v>
      </c>
      <c r="P6018">
        <v>5828</v>
      </c>
      <c r="Q6018">
        <v>0</v>
      </c>
      <c r="R6018">
        <v>12</v>
      </c>
      <c r="S6018">
        <v>18</v>
      </c>
      <c r="T6018">
        <v>1086</v>
      </c>
      <c r="U6018">
        <v>8</v>
      </c>
      <c r="V6018">
        <v>1</v>
      </c>
      <c r="W6018">
        <v>0.2640215003855334</v>
      </c>
      <c r="X6018">
        <v>685.00117713568397</v>
      </c>
      <c r="Y6018">
        <v>0</v>
      </c>
      <c r="Z6018">
        <v>1.235678267524567</v>
      </c>
      <c r="AA6018">
        <v>72.173301849173697</v>
      </c>
      <c r="AB6018">
        <v>480.40182811021208</v>
      </c>
      <c r="AC6018">
        <v>2755.9888555099592</v>
      </c>
      <c r="AD6018">
        <v>1.3432278826270503</v>
      </c>
      <c r="AE6018">
        <v>3996.4080902555665</v>
      </c>
    </row>
    <row r="6019" spans="1:31" x14ac:dyDescent="0.25">
      <c r="A6019">
        <v>2381429</v>
      </c>
      <c r="B6019">
        <v>1</v>
      </c>
      <c r="C6019" t="s">
        <v>80</v>
      </c>
      <c r="D6019" t="s">
        <v>93</v>
      </c>
      <c r="E6019" t="s">
        <v>290</v>
      </c>
      <c r="F6019" t="s">
        <v>17403</v>
      </c>
      <c r="G6019" t="s">
        <v>298</v>
      </c>
      <c r="H6019" t="s">
        <v>293</v>
      </c>
      <c r="I6019" t="s">
        <v>136</v>
      </c>
      <c r="J6019" t="s">
        <v>137</v>
      </c>
      <c r="K6019" t="s">
        <v>138</v>
      </c>
      <c r="L6019" t="s">
        <v>17404</v>
      </c>
      <c r="M6019" t="s">
        <v>17405</v>
      </c>
      <c r="N6019">
        <v>1.342222222</v>
      </c>
      <c r="O6019">
        <v>0</v>
      </c>
      <c r="P6019">
        <v>263</v>
      </c>
      <c r="Q6019">
        <v>5</v>
      </c>
      <c r="R6019">
        <v>165</v>
      </c>
      <c r="S6019">
        <v>2</v>
      </c>
      <c r="T6019">
        <v>60</v>
      </c>
      <c r="U6019">
        <v>0</v>
      </c>
      <c r="V6019">
        <v>0</v>
      </c>
      <c r="W6019">
        <v>0</v>
      </c>
      <c r="X6019">
        <v>73.412945721806224</v>
      </c>
      <c r="Y6019">
        <v>11.113092854652683</v>
      </c>
      <c r="Z6019">
        <v>340.66428316868024</v>
      </c>
      <c r="AA6019">
        <v>4.3859652583811997</v>
      </c>
      <c r="AB6019">
        <v>91.335564628943516</v>
      </c>
      <c r="AC6019">
        <v>0</v>
      </c>
      <c r="AD6019">
        <v>0</v>
      </c>
      <c r="AE6019">
        <v>520.91185163246382</v>
      </c>
    </row>
    <row r="6020" spans="1:31" x14ac:dyDescent="0.25">
      <c r="A6020">
        <v>2381467</v>
      </c>
      <c r="B6020">
        <v>1</v>
      </c>
      <c r="C6020" t="s">
        <v>80</v>
      </c>
      <c r="D6020" t="s">
        <v>108</v>
      </c>
      <c r="E6020" t="s">
        <v>1397</v>
      </c>
      <c r="F6020" t="s">
        <v>17406</v>
      </c>
      <c r="G6020" t="s">
        <v>3218</v>
      </c>
      <c r="H6020" t="s">
        <v>293</v>
      </c>
      <c r="I6020" t="s">
        <v>136</v>
      </c>
      <c r="J6020" t="s">
        <v>137</v>
      </c>
      <c r="K6020" t="s">
        <v>138</v>
      </c>
      <c r="L6020" t="s">
        <v>17407</v>
      </c>
      <c r="M6020" t="s">
        <v>17408</v>
      </c>
      <c r="N6020">
        <v>0.30111111099999999</v>
      </c>
      <c r="O6020">
        <v>0</v>
      </c>
      <c r="P6020">
        <v>16</v>
      </c>
      <c r="Q6020">
        <v>0</v>
      </c>
      <c r="R6020">
        <v>6</v>
      </c>
      <c r="S6020">
        <v>0</v>
      </c>
      <c r="T6020">
        <v>6</v>
      </c>
      <c r="U6020">
        <v>0</v>
      </c>
      <c r="V6020">
        <v>0</v>
      </c>
      <c r="W6020">
        <v>0</v>
      </c>
      <c r="X6020">
        <v>1.2447148857912169</v>
      </c>
      <c r="Y6020">
        <v>0</v>
      </c>
      <c r="Z6020">
        <v>4.6281166746412499</v>
      </c>
      <c r="AA6020">
        <v>0</v>
      </c>
      <c r="AB6020">
        <v>3.6534117491468332</v>
      </c>
      <c r="AC6020">
        <v>0</v>
      </c>
      <c r="AD6020">
        <v>0</v>
      </c>
      <c r="AE6020">
        <v>9.5262433095793</v>
      </c>
    </row>
    <row r="6021" spans="1:31" x14ac:dyDescent="0.25">
      <c r="A6021">
        <v>2381508</v>
      </c>
      <c r="B6021">
        <v>1</v>
      </c>
      <c r="C6021" t="s">
        <v>81</v>
      </c>
      <c r="D6021" t="s">
        <v>112</v>
      </c>
      <c r="E6021" t="s">
        <v>1368</v>
      </c>
      <c r="F6021" t="s">
        <v>6394</v>
      </c>
      <c r="G6021" t="s">
        <v>1445</v>
      </c>
      <c r="H6021" t="s">
        <v>293</v>
      </c>
      <c r="I6021" t="s">
        <v>136</v>
      </c>
      <c r="J6021" t="s">
        <v>5</v>
      </c>
      <c r="K6021" t="s">
        <v>138</v>
      </c>
      <c r="L6021" t="s">
        <v>17409</v>
      </c>
      <c r="M6021" t="s">
        <v>17410</v>
      </c>
      <c r="N6021">
        <v>5.2936111109999997</v>
      </c>
      <c r="O6021">
        <v>3</v>
      </c>
      <c r="P6021">
        <v>2091</v>
      </c>
      <c r="Q6021">
        <v>124</v>
      </c>
      <c r="R6021">
        <v>386</v>
      </c>
      <c r="S6021">
        <v>33</v>
      </c>
      <c r="T6021">
        <v>184</v>
      </c>
      <c r="U6021">
        <v>3</v>
      </c>
      <c r="V6021">
        <v>0</v>
      </c>
      <c r="W6021">
        <v>24.53558406671716</v>
      </c>
      <c r="X6021">
        <v>2800.2946780487619</v>
      </c>
      <c r="Y6021">
        <v>4109.6113108637992</v>
      </c>
      <c r="Z6021">
        <v>2380.3998109767072</v>
      </c>
      <c r="AA6021">
        <v>608.69094466092088</v>
      </c>
      <c r="AB6021">
        <v>466.58276565655586</v>
      </c>
      <c r="AC6021">
        <v>23.527490780086737</v>
      </c>
      <c r="AD6021">
        <v>0</v>
      </c>
      <c r="AE6021">
        <v>10413.642585053549</v>
      </c>
    </row>
    <row r="6022" spans="1:31" x14ac:dyDescent="0.25">
      <c r="A6022">
        <v>2381517</v>
      </c>
      <c r="B6022">
        <v>1</v>
      </c>
      <c r="C6022" t="s">
        <v>80</v>
      </c>
      <c r="D6022" t="s">
        <v>93</v>
      </c>
      <c r="E6022" t="s">
        <v>1397</v>
      </c>
      <c r="F6022" t="s">
        <v>17411</v>
      </c>
      <c r="G6022" t="s">
        <v>1495</v>
      </c>
      <c r="H6022" t="s">
        <v>293</v>
      </c>
      <c r="I6022" t="s">
        <v>136</v>
      </c>
      <c r="J6022" t="s">
        <v>137</v>
      </c>
      <c r="K6022" t="s">
        <v>138</v>
      </c>
      <c r="L6022" t="s">
        <v>17412</v>
      </c>
      <c r="M6022" t="s">
        <v>17413</v>
      </c>
      <c r="N6022">
        <v>1.4327777770000001</v>
      </c>
      <c r="O6022">
        <v>0</v>
      </c>
      <c r="P6022">
        <v>12</v>
      </c>
      <c r="Q6022">
        <v>0</v>
      </c>
      <c r="R6022">
        <v>14</v>
      </c>
      <c r="S6022">
        <v>0</v>
      </c>
      <c r="T6022">
        <v>4</v>
      </c>
      <c r="U6022">
        <v>0</v>
      </c>
      <c r="V6022">
        <v>0</v>
      </c>
      <c r="W6022">
        <v>0</v>
      </c>
      <c r="X6022">
        <v>9.0260415220469987</v>
      </c>
      <c r="Y6022">
        <v>0</v>
      </c>
      <c r="Z6022">
        <v>95.72347827411086</v>
      </c>
      <c r="AA6022">
        <v>0</v>
      </c>
      <c r="AB6022">
        <v>7.972401429808543</v>
      </c>
      <c r="AC6022">
        <v>0</v>
      </c>
      <c r="AD6022">
        <v>0</v>
      </c>
      <c r="AE6022">
        <v>112.7219212259664</v>
      </c>
    </row>
    <row r="6023" spans="1:31" x14ac:dyDescent="0.25">
      <c r="A6023">
        <v>2381559</v>
      </c>
      <c r="B6023">
        <v>1</v>
      </c>
      <c r="C6023" t="s">
        <v>80</v>
      </c>
      <c r="D6023" t="s">
        <v>104</v>
      </c>
      <c r="E6023" t="s">
        <v>1368</v>
      </c>
      <c r="F6023" t="s">
        <v>16952</v>
      </c>
      <c r="G6023" t="s">
        <v>298</v>
      </c>
      <c r="H6023" t="s">
        <v>293</v>
      </c>
      <c r="I6023" t="s">
        <v>136</v>
      </c>
      <c r="J6023" t="s">
        <v>137</v>
      </c>
      <c r="K6023" t="s">
        <v>138</v>
      </c>
      <c r="L6023" t="s">
        <v>17414</v>
      </c>
      <c r="M6023" t="s">
        <v>17415</v>
      </c>
      <c r="N6023">
        <v>0.85333333300000003</v>
      </c>
      <c r="O6023">
        <v>0</v>
      </c>
      <c r="P6023">
        <v>260</v>
      </c>
      <c r="Q6023">
        <v>3</v>
      </c>
      <c r="R6023">
        <v>13</v>
      </c>
      <c r="S6023">
        <v>1</v>
      </c>
      <c r="T6023">
        <v>27</v>
      </c>
      <c r="U6023">
        <v>1</v>
      </c>
      <c r="V6023">
        <v>0</v>
      </c>
      <c r="W6023">
        <v>0</v>
      </c>
      <c r="X6023">
        <v>52.928210586379514</v>
      </c>
      <c r="Y6023">
        <v>59.842077659073752</v>
      </c>
      <c r="Z6023">
        <v>3.0109978198608491</v>
      </c>
      <c r="AA6023">
        <v>20.763591066301998</v>
      </c>
      <c r="AB6023">
        <v>18.793814170612794</v>
      </c>
      <c r="AC6023">
        <v>75.3313210362559</v>
      </c>
      <c r="AD6023">
        <v>0</v>
      </c>
      <c r="AE6023">
        <v>230.67001233848478</v>
      </c>
    </row>
    <row r="6024" spans="1:31" x14ac:dyDescent="0.25">
      <c r="A6024">
        <v>2381579</v>
      </c>
      <c r="B6024">
        <v>1</v>
      </c>
      <c r="C6024" t="s">
        <v>81</v>
      </c>
      <c r="D6024" t="s">
        <v>123</v>
      </c>
      <c r="E6024" t="s">
        <v>290</v>
      </c>
      <c r="F6024" t="s">
        <v>6582</v>
      </c>
      <c r="G6024" t="s">
        <v>298</v>
      </c>
      <c r="H6024" t="s">
        <v>293</v>
      </c>
      <c r="I6024" t="s">
        <v>136</v>
      </c>
      <c r="J6024" t="s">
        <v>137</v>
      </c>
      <c r="K6024" t="s">
        <v>138</v>
      </c>
      <c r="L6024" t="s">
        <v>17416</v>
      </c>
      <c r="M6024" t="s">
        <v>17417</v>
      </c>
      <c r="N6024">
        <v>0.41194444400000002</v>
      </c>
      <c r="O6024">
        <v>4</v>
      </c>
      <c r="P6024">
        <v>6</v>
      </c>
      <c r="Q6024">
        <v>80</v>
      </c>
      <c r="R6024">
        <v>72</v>
      </c>
      <c r="S6024">
        <v>12</v>
      </c>
      <c r="T6024">
        <v>9</v>
      </c>
      <c r="U6024">
        <v>0</v>
      </c>
      <c r="V6024">
        <v>0</v>
      </c>
      <c r="W6024">
        <v>1.1352975402800003</v>
      </c>
      <c r="X6024">
        <v>0.98929033294904989</v>
      </c>
      <c r="Y6024">
        <v>28.13316489981954</v>
      </c>
      <c r="Z6024">
        <v>47.661427987994479</v>
      </c>
      <c r="AA6024">
        <v>17.352032537613052</v>
      </c>
      <c r="AB6024">
        <v>5.2370606650485332</v>
      </c>
      <c r="AC6024">
        <v>0</v>
      </c>
      <c r="AD6024">
        <v>0</v>
      </c>
      <c r="AE6024">
        <v>100.50827396370465</v>
      </c>
    </row>
    <row r="6025" spans="1:31" x14ac:dyDescent="0.25">
      <c r="A6025">
        <v>2381594</v>
      </c>
      <c r="B6025">
        <v>1</v>
      </c>
      <c r="C6025" t="s">
        <v>81</v>
      </c>
      <c r="D6025" t="s">
        <v>112</v>
      </c>
      <c r="E6025" t="s">
        <v>1397</v>
      </c>
      <c r="F6025" t="s">
        <v>5729</v>
      </c>
      <c r="G6025" t="s">
        <v>298</v>
      </c>
      <c r="H6025" t="s">
        <v>293</v>
      </c>
      <c r="I6025" t="s">
        <v>136</v>
      </c>
      <c r="J6025" t="s">
        <v>137</v>
      </c>
      <c r="K6025" t="s">
        <v>138</v>
      </c>
      <c r="L6025" t="s">
        <v>17418</v>
      </c>
      <c r="M6025" t="s">
        <v>17419</v>
      </c>
      <c r="N6025">
        <v>0.65249999999999997</v>
      </c>
      <c r="O6025">
        <v>0</v>
      </c>
      <c r="P6025">
        <v>1198</v>
      </c>
      <c r="Q6025">
        <v>0</v>
      </c>
      <c r="R6025">
        <v>0</v>
      </c>
      <c r="S6025">
        <v>1</v>
      </c>
      <c r="T6025">
        <v>302</v>
      </c>
      <c r="U6025">
        <v>2</v>
      </c>
      <c r="V6025">
        <v>4</v>
      </c>
      <c r="W6025">
        <v>0</v>
      </c>
      <c r="X6025">
        <v>170.80737749996783</v>
      </c>
      <c r="Y6025">
        <v>0</v>
      </c>
      <c r="Z6025">
        <v>0</v>
      </c>
      <c r="AA6025">
        <v>1.1922521039698499</v>
      </c>
      <c r="AB6025">
        <v>117.53390597961604</v>
      </c>
      <c r="AC6025">
        <v>96.169413712787204</v>
      </c>
      <c r="AD6025">
        <v>59.114264743934861</v>
      </c>
      <c r="AE6025">
        <v>444.81721404027581</v>
      </c>
    </row>
    <row r="6026" spans="1:31" x14ac:dyDescent="0.25">
      <c r="A6026">
        <v>2381612</v>
      </c>
      <c r="B6026">
        <v>1</v>
      </c>
      <c r="C6026" t="s">
        <v>81</v>
      </c>
      <c r="D6026" t="s">
        <v>128</v>
      </c>
      <c r="E6026" t="s">
        <v>290</v>
      </c>
      <c r="F6026" t="s">
        <v>5826</v>
      </c>
      <c r="G6026" t="s">
        <v>298</v>
      </c>
      <c r="H6026" t="s">
        <v>293</v>
      </c>
      <c r="I6026" t="s">
        <v>136</v>
      </c>
      <c r="J6026" t="s">
        <v>137</v>
      </c>
      <c r="K6026" t="s">
        <v>138</v>
      </c>
      <c r="L6026" t="s">
        <v>17420</v>
      </c>
      <c r="M6026" t="s">
        <v>17421</v>
      </c>
      <c r="N6026">
        <v>1.258888888</v>
      </c>
      <c r="O6026">
        <v>0</v>
      </c>
      <c r="P6026">
        <v>964</v>
      </c>
      <c r="Q6026">
        <v>1</v>
      </c>
      <c r="R6026">
        <v>9</v>
      </c>
      <c r="S6026">
        <v>15</v>
      </c>
      <c r="T6026">
        <v>127</v>
      </c>
      <c r="U6026">
        <v>0</v>
      </c>
      <c r="V6026">
        <v>0</v>
      </c>
      <c r="W6026">
        <v>0</v>
      </c>
      <c r="X6026">
        <v>197.98569582312936</v>
      </c>
      <c r="Y6026">
        <v>13.814451874730402</v>
      </c>
      <c r="Z6026">
        <v>24.235089614359033</v>
      </c>
      <c r="AA6026">
        <v>149.8157085692483</v>
      </c>
      <c r="AB6026">
        <v>64.486262502531289</v>
      </c>
      <c r="AC6026">
        <v>0</v>
      </c>
      <c r="AD6026">
        <v>0</v>
      </c>
      <c r="AE6026">
        <v>450.33720838399836</v>
      </c>
    </row>
    <row r="6027" spans="1:31" x14ac:dyDescent="0.25">
      <c r="A6027">
        <v>2381638</v>
      </c>
      <c r="B6027">
        <v>1</v>
      </c>
      <c r="C6027" t="s">
        <v>81</v>
      </c>
      <c r="D6027" t="s">
        <v>118</v>
      </c>
      <c r="E6027" t="s">
        <v>1490</v>
      </c>
      <c r="F6027" t="s">
        <v>15800</v>
      </c>
      <c r="G6027" t="s">
        <v>298</v>
      </c>
      <c r="H6027" t="s">
        <v>293</v>
      </c>
      <c r="I6027" t="s">
        <v>136</v>
      </c>
      <c r="J6027" t="s">
        <v>137</v>
      </c>
      <c r="K6027" t="s">
        <v>138</v>
      </c>
      <c r="L6027" t="s">
        <v>17422</v>
      </c>
      <c r="M6027" t="s">
        <v>17423</v>
      </c>
      <c r="N6027">
        <v>0.510833333</v>
      </c>
      <c r="O6027">
        <v>7</v>
      </c>
      <c r="P6027">
        <v>1117</v>
      </c>
      <c r="Q6027">
        <v>194</v>
      </c>
      <c r="R6027">
        <v>78</v>
      </c>
      <c r="S6027">
        <v>44</v>
      </c>
      <c r="T6027">
        <v>103</v>
      </c>
      <c r="U6027">
        <v>0</v>
      </c>
      <c r="V6027">
        <v>0</v>
      </c>
      <c r="W6027">
        <v>1.2197194000756251</v>
      </c>
      <c r="X6027">
        <v>115.49319180769571</v>
      </c>
      <c r="Y6027">
        <v>551.28824998144148</v>
      </c>
      <c r="Z6027">
        <v>49.768511928716954</v>
      </c>
      <c r="AA6027">
        <v>82.750486769150896</v>
      </c>
      <c r="AB6027">
        <v>45.920175754803623</v>
      </c>
      <c r="AC6027">
        <v>0</v>
      </c>
      <c r="AD6027">
        <v>0</v>
      </c>
      <c r="AE6027">
        <v>846.4403356418843</v>
      </c>
    </row>
    <row r="6028" spans="1:31" x14ac:dyDescent="0.25">
      <c r="A6028">
        <v>2381649</v>
      </c>
      <c r="B6028">
        <v>1</v>
      </c>
      <c r="C6028" t="s">
        <v>81</v>
      </c>
      <c r="D6028" t="s">
        <v>128</v>
      </c>
      <c r="E6028" t="s">
        <v>1397</v>
      </c>
      <c r="F6028" t="s">
        <v>5493</v>
      </c>
      <c r="G6028" t="s">
        <v>1495</v>
      </c>
      <c r="H6028" t="s">
        <v>293</v>
      </c>
      <c r="I6028" t="s">
        <v>136</v>
      </c>
      <c r="J6028" t="s">
        <v>137</v>
      </c>
      <c r="K6028" t="s">
        <v>138</v>
      </c>
      <c r="L6028" t="s">
        <v>17424</v>
      </c>
      <c r="M6028" t="s">
        <v>17425</v>
      </c>
      <c r="N6028">
        <v>0.90222222200000002</v>
      </c>
      <c r="O6028">
        <v>0</v>
      </c>
      <c r="P6028">
        <v>225</v>
      </c>
      <c r="Q6028">
        <v>0</v>
      </c>
      <c r="R6028">
        <v>1</v>
      </c>
      <c r="S6028">
        <v>0</v>
      </c>
      <c r="T6028">
        <v>38</v>
      </c>
      <c r="U6028">
        <v>0</v>
      </c>
      <c r="V6028">
        <v>0</v>
      </c>
      <c r="W6028">
        <v>0</v>
      </c>
      <c r="X6028">
        <v>31.469000510314054</v>
      </c>
      <c r="Y6028">
        <v>0</v>
      </c>
      <c r="Z6028">
        <v>1.6378667684906223</v>
      </c>
      <c r="AA6028">
        <v>0</v>
      </c>
      <c r="AB6028">
        <v>5.3716070451585001</v>
      </c>
      <c r="AC6028">
        <v>0</v>
      </c>
      <c r="AD6028">
        <v>0</v>
      </c>
      <c r="AE6028">
        <v>38.478474323963177</v>
      </c>
    </row>
    <row r="6029" spans="1:31" x14ac:dyDescent="0.25">
      <c r="A6029">
        <v>2381655</v>
      </c>
      <c r="B6029">
        <v>1</v>
      </c>
      <c r="C6029" t="s">
        <v>81</v>
      </c>
      <c r="D6029" t="s">
        <v>128</v>
      </c>
      <c r="E6029" t="s">
        <v>290</v>
      </c>
      <c r="F6029" t="s">
        <v>5826</v>
      </c>
      <c r="G6029" t="s">
        <v>298</v>
      </c>
      <c r="H6029" t="s">
        <v>293</v>
      </c>
      <c r="I6029" t="s">
        <v>136</v>
      </c>
      <c r="J6029" t="s">
        <v>137</v>
      </c>
      <c r="K6029" t="s">
        <v>138</v>
      </c>
      <c r="L6029" t="s">
        <v>17426</v>
      </c>
      <c r="M6029" t="s">
        <v>17427</v>
      </c>
      <c r="N6029">
        <v>0.451944444</v>
      </c>
      <c r="O6029">
        <v>0</v>
      </c>
      <c r="P6029">
        <v>964</v>
      </c>
      <c r="Q6029">
        <v>1</v>
      </c>
      <c r="R6029">
        <v>9</v>
      </c>
      <c r="S6029">
        <v>15</v>
      </c>
      <c r="T6029">
        <v>127</v>
      </c>
      <c r="U6029">
        <v>0</v>
      </c>
      <c r="V6029">
        <v>0</v>
      </c>
      <c r="W6029">
        <v>0</v>
      </c>
      <c r="X6029">
        <v>74.344367279199105</v>
      </c>
      <c r="Y6029">
        <v>4.5792143974218007</v>
      </c>
      <c r="Z6029">
        <v>8.3677867007771543</v>
      </c>
      <c r="AA6029">
        <v>51.808137795389726</v>
      </c>
      <c r="AB6029">
        <v>21.154994241559091</v>
      </c>
      <c r="AC6029">
        <v>0</v>
      </c>
      <c r="AD6029">
        <v>0</v>
      </c>
      <c r="AE6029">
        <v>160.25450041434686</v>
      </c>
    </row>
    <row r="6030" spans="1:31" x14ac:dyDescent="0.25">
      <c r="A6030">
        <v>2381666</v>
      </c>
      <c r="B6030">
        <v>1</v>
      </c>
      <c r="C6030" t="s">
        <v>81</v>
      </c>
      <c r="D6030" t="s">
        <v>121</v>
      </c>
      <c r="E6030" t="s">
        <v>1368</v>
      </c>
      <c r="F6030" t="s">
        <v>17428</v>
      </c>
      <c r="G6030" t="s">
        <v>298</v>
      </c>
      <c r="H6030" t="s">
        <v>293</v>
      </c>
      <c r="I6030" t="s">
        <v>136</v>
      </c>
      <c r="J6030" t="s">
        <v>137</v>
      </c>
      <c r="K6030" t="s">
        <v>138</v>
      </c>
      <c r="L6030" t="s">
        <v>17429</v>
      </c>
      <c r="M6030" t="s">
        <v>17430</v>
      </c>
      <c r="N6030">
        <v>0.21555555500000001</v>
      </c>
      <c r="O6030">
        <v>0</v>
      </c>
      <c r="P6030">
        <v>257</v>
      </c>
      <c r="Q6030">
        <v>0</v>
      </c>
      <c r="R6030">
        <v>57</v>
      </c>
      <c r="S6030">
        <v>7</v>
      </c>
      <c r="T6030">
        <v>12</v>
      </c>
      <c r="U6030">
        <v>0</v>
      </c>
      <c r="V6030">
        <v>0</v>
      </c>
      <c r="W6030">
        <v>0</v>
      </c>
      <c r="X6030">
        <v>9.1851169719426036</v>
      </c>
      <c r="Y6030">
        <v>0</v>
      </c>
      <c r="Z6030">
        <v>5.4547842310858679</v>
      </c>
      <c r="AA6030">
        <v>2.1120185035885335</v>
      </c>
      <c r="AB6030">
        <v>3.1802263393887999</v>
      </c>
      <c r="AC6030">
        <v>0</v>
      </c>
      <c r="AD6030">
        <v>0</v>
      </c>
      <c r="AE6030">
        <v>19.932146046005805</v>
      </c>
    </row>
    <row r="6031" spans="1:31" x14ac:dyDescent="0.25">
      <c r="A6031">
        <v>2381668</v>
      </c>
      <c r="B6031">
        <v>1</v>
      </c>
      <c r="C6031" t="s">
        <v>81</v>
      </c>
      <c r="D6031" t="s">
        <v>118</v>
      </c>
      <c r="E6031" t="s">
        <v>1397</v>
      </c>
      <c r="F6031" t="s">
        <v>17431</v>
      </c>
      <c r="G6031" t="s">
        <v>1495</v>
      </c>
      <c r="H6031" t="s">
        <v>293</v>
      </c>
      <c r="I6031" t="s">
        <v>136</v>
      </c>
      <c r="J6031" t="s">
        <v>137</v>
      </c>
      <c r="K6031" t="s">
        <v>138</v>
      </c>
      <c r="L6031" t="s">
        <v>17432</v>
      </c>
      <c r="M6031" t="s">
        <v>17433</v>
      </c>
      <c r="N6031">
        <v>1.3458333330000001</v>
      </c>
      <c r="O6031">
        <v>0</v>
      </c>
      <c r="P6031">
        <v>159</v>
      </c>
      <c r="Q6031">
        <v>0</v>
      </c>
      <c r="R6031">
        <v>1</v>
      </c>
      <c r="S6031">
        <v>1</v>
      </c>
      <c r="T6031">
        <v>6</v>
      </c>
      <c r="U6031">
        <v>0</v>
      </c>
      <c r="V6031">
        <v>0</v>
      </c>
      <c r="W6031">
        <v>0</v>
      </c>
      <c r="X6031">
        <v>80.178838336078883</v>
      </c>
      <c r="Y6031">
        <v>0</v>
      </c>
      <c r="Z6031">
        <v>7.8835291049383995</v>
      </c>
      <c r="AA6031">
        <v>18.845157518639652</v>
      </c>
      <c r="AB6031">
        <v>2.9899883331648001</v>
      </c>
      <c r="AC6031">
        <v>0</v>
      </c>
      <c r="AD6031">
        <v>0</v>
      </c>
      <c r="AE6031">
        <v>109.89751329282174</v>
      </c>
    </row>
    <row r="6032" spans="1:31" x14ac:dyDescent="0.25">
      <c r="A6032">
        <v>2381672</v>
      </c>
      <c r="B6032">
        <v>1</v>
      </c>
      <c r="C6032" t="s">
        <v>80</v>
      </c>
      <c r="D6032" t="s">
        <v>108</v>
      </c>
      <c r="E6032" t="s">
        <v>1397</v>
      </c>
      <c r="F6032" t="s">
        <v>17434</v>
      </c>
      <c r="G6032" t="s">
        <v>1495</v>
      </c>
      <c r="H6032" t="s">
        <v>293</v>
      </c>
      <c r="I6032" t="s">
        <v>136</v>
      </c>
      <c r="J6032" t="s">
        <v>137</v>
      </c>
      <c r="K6032" t="s">
        <v>138</v>
      </c>
      <c r="L6032" t="s">
        <v>17435</v>
      </c>
      <c r="M6032" t="s">
        <v>17436</v>
      </c>
      <c r="N6032">
        <v>0.30861111099999999</v>
      </c>
      <c r="O6032">
        <v>0</v>
      </c>
      <c r="P6032">
        <v>30</v>
      </c>
      <c r="Q6032">
        <v>0</v>
      </c>
      <c r="R6032">
        <v>5</v>
      </c>
      <c r="S6032">
        <v>0</v>
      </c>
      <c r="T6032">
        <v>2</v>
      </c>
      <c r="U6032">
        <v>0</v>
      </c>
      <c r="V6032">
        <v>0</v>
      </c>
      <c r="W6032">
        <v>0</v>
      </c>
      <c r="X6032">
        <v>2.1158468064180336</v>
      </c>
      <c r="Y6032">
        <v>0</v>
      </c>
      <c r="Z6032">
        <v>0.53049889615671664</v>
      </c>
      <c r="AA6032">
        <v>0</v>
      </c>
      <c r="AB6032">
        <v>0.46601850913658321</v>
      </c>
      <c r="AC6032">
        <v>0</v>
      </c>
      <c r="AD6032">
        <v>0</v>
      </c>
      <c r="AE6032">
        <v>3.1123642117113333</v>
      </c>
    </row>
    <row r="6033" spans="1:31" x14ac:dyDescent="0.25">
      <c r="A6033">
        <v>2381677</v>
      </c>
      <c r="B6033">
        <v>1</v>
      </c>
      <c r="C6033" t="s">
        <v>81</v>
      </c>
      <c r="D6033" t="s">
        <v>118</v>
      </c>
      <c r="E6033" t="s">
        <v>1368</v>
      </c>
      <c r="F6033" t="s">
        <v>17437</v>
      </c>
      <c r="G6033" t="s">
        <v>1376</v>
      </c>
      <c r="H6033" t="s">
        <v>293</v>
      </c>
      <c r="I6033" t="s">
        <v>136</v>
      </c>
      <c r="J6033" t="s">
        <v>137</v>
      </c>
      <c r="K6033" t="s">
        <v>138</v>
      </c>
      <c r="L6033" t="s">
        <v>17438</v>
      </c>
      <c r="M6033" t="s">
        <v>17439</v>
      </c>
      <c r="N6033">
        <v>1.7066666660000001</v>
      </c>
      <c r="O6033">
        <v>0</v>
      </c>
      <c r="P6033">
        <v>232</v>
      </c>
      <c r="Q6033">
        <v>1</v>
      </c>
      <c r="R6033">
        <v>1</v>
      </c>
      <c r="S6033">
        <v>13</v>
      </c>
      <c r="T6033">
        <v>17</v>
      </c>
      <c r="U6033">
        <v>0</v>
      </c>
      <c r="V6033">
        <v>0</v>
      </c>
      <c r="W6033">
        <v>0</v>
      </c>
      <c r="X6033">
        <v>119.51288450557919</v>
      </c>
      <c r="Y6033">
        <v>0</v>
      </c>
      <c r="Z6033">
        <v>9.2448208241302012</v>
      </c>
      <c r="AA6033">
        <v>133.87635079135765</v>
      </c>
      <c r="AB6033">
        <v>19.522317903988728</v>
      </c>
      <c r="AC6033">
        <v>0</v>
      </c>
      <c r="AD6033">
        <v>0</v>
      </c>
      <c r="AE6033">
        <v>282.15637402505575</v>
      </c>
    </row>
    <row r="6034" spans="1:31" x14ac:dyDescent="0.25">
      <c r="A6034">
        <v>2381679</v>
      </c>
      <c r="B6034">
        <v>1</v>
      </c>
      <c r="C6034" t="s">
        <v>80</v>
      </c>
      <c r="D6034" t="s">
        <v>100</v>
      </c>
      <c r="E6034" t="s">
        <v>1397</v>
      </c>
      <c r="F6034" t="s">
        <v>17440</v>
      </c>
      <c r="G6034" t="s">
        <v>1495</v>
      </c>
      <c r="H6034" t="s">
        <v>293</v>
      </c>
      <c r="I6034" t="s">
        <v>136</v>
      </c>
      <c r="J6034" t="s">
        <v>137</v>
      </c>
      <c r="K6034" t="s">
        <v>138</v>
      </c>
      <c r="L6034" t="s">
        <v>17441</v>
      </c>
      <c r="M6034" t="s">
        <v>17442</v>
      </c>
      <c r="N6034">
        <v>4.1377777770000002</v>
      </c>
      <c r="O6034">
        <v>0</v>
      </c>
      <c r="P6034">
        <v>0</v>
      </c>
      <c r="Q6034">
        <v>0</v>
      </c>
      <c r="R6034">
        <v>0</v>
      </c>
      <c r="S6034">
        <v>6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231.51627830936636</v>
      </c>
      <c r="AB6034">
        <v>0</v>
      </c>
      <c r="AC6034">
        <v>0</v>
      </c>
      <c r="AD6034">
        <v>0</v>
      </c>
      <c r="AE6034">
        <v>231.51627830936636</v>
      </c>
    </row>
    <row r="6035" spans="1:31" x14ac:dyDescent="0.25">
      <c r="A6035">
        <v>2381682</v>
      </c>
      <c r="B6035">
        <v>1</v>
      </c>
      <c r="C6035" t="s">
        <v>80</v>
      </c>
      <c r="D6035" t="s">
        <v>97</v>
      </c>
      <c r="E6035" t="s">
        <v>1397</v>
      </c>
      <c r="F6035" t="s">
        <v>17443</v>
      </c>
      <c r="G6035" t="s">
        <v>298</v>
      </c>
      <c r="H6035" t="s">
        <v>293</v>
      </c>
      <c r="I6035" t="s">
        <v>136</v>
      </c>
      <c r="J6035" t="s">
        <v>137</v>
      </c>
      <c r="K6035" t="s">
        <v>138</v>
      </c>
      <c r="L6035" t="s">
        <v>17444</v>
      </c>
      <c r="M6035" t="s">
        <v>17445</v>
      </c>
      <c r="N6035">
        <v>0.60305555499999997</v>
      </c>
      <c r="O6035">
        <v>1</v>
      </c>
      <c r="P6035">
        <v>328</v>
      </c>
      <c r="Q6035">
        <v>0</v>
      </c>
      <c r="R6035">
        <v>1</v>
      </c>
      <c r="S6035">
        <v>0</v>
      </c>
      <c r="T6035">
        <v>13</v>
      </c>
      <c r="U6035">
        <v>0</v>
      </c>
      <c r="V6035">
        <v>1</v>
      </c>
      <c r="W6035">
        <v>0.12513555781870001</v>
      </c>
      <c r="X6035">
        <v>51.248377913840848</v>
      </c>
      <c r="Y6035">
        <v>0</v>
      </c>
      <c r="Z6035">
        <v>0</v>
      </c>
      <c r="AA6035">
        <v>0</v>
      </c>
      <c r="AB6035">
        <v>6.675007681085356</v>
      </c>
      <c r="AC6035">
        <v>0</v>
      </c>
      <c r="AD6035">
        <v>39.108242432536045</v>
      </c>
      <c r="AE6035">
        <v>97.156763585280942</v>
      </c>
    </row>
    <row r="6036" spans="1:31" x14ac:dyDescent="0.25">
      <c r="A6036">
        <v>2381695</v>
      </c>
      <c r="B6036">
        <v>1</v>
      </c>
      <c r="C6036" t="s">
        <v>80</v>
      </c>
      <c r="D6036" t="s">
        <v>99</v>
      </c>
      <c r="E6036" t="s">
        <v>1397</v>
      </c>
      <c r="F6036" t="s">
        <v>17446</v>
      </c>
      <c r="G6036" t="s">
        <v>1495</v>
      </c>
      <c r="H6036" t="s">
        <v>293</v>
      </c>
      <c r="I6036" t="s">
        <v>136</v>
      </c>
      <c r="J6036" t="s">
        <v>137</v>
      </c>
      <c r="K6036" t="s">
        <v>138</v>
      </c>
      <c r="L6036" t="s">
        <v>17447</v>
      </c>
      <c r="M6036" t="s">
        <v>17448</v>
      </c>
      <c r="N6036">
        <v>3.2402777770000002</v>
      </c>
      <c r="O6036">
        <v>0</v>
      </c>
      <c r="P6036">
        <v>329</v>
      </c>
      <c r="Q6036">
        <v>0</v>
      </c>
      <c r="R6036">
        <v>4</v>
      </c>
      <c r="S6036">
        <v>0</v>
      </c>
      <c r="T6036">
        <v>26</v>
      </c>
      <c r="U6036">
        <v>0</v>
      </c>
      <c r="V6036">
        <v>0</v>
      </c>
      <c r="W6036">
        <v>0</v>
      </c>
      <c r="X6036">
        <v>243.24570776620135</v>
      </c>
      <c r="Y6036">
        <v>0</v>
      </c>
      <c r="Z6036">
        <v>4.9919203072589173</v>
      </c>
      <c r="AA6036">
        <v>0</v>
      </c>
      <c r="AB6036">
        <v>36.175116600224996</v>
      </c>
      <c r="AC6036">
        <v>0</v>
      </c>
      <c r="AD6036">
        <v>0</v>
      </c>
      <c r="AE6036">
        <v>284.41274467368527</v>
      </c>
    </row>
    <row r="6037" spans="1:31" x14ac:dyDescent="0.25">
      <c r="A6037">
        <v>2381700</v>
      </c>
      <c r="B6037">
        <v>1</v>
      </c>
      <c r="C6037" t="s">
        <v>80</v>
      </c>
      <c r="D6037" t="s">
        <v>93</v>
      </c>
      <c r="E6037" t="s">
        <v>290</v>
      </c>
      <c r="F6037" t="s">
        <v>5610</v>
      </c>
      <c r="G6037" t="s">
        <v>298</v>
      </c>
      <c r="H6037" t="s">
        <v>293</v>
      </c>
      <c r="I6037" t="s">
        <v>136</v>
      </c>
      <c r="J6037" t="s">
        <v>137</v>
      </c>
      <c r="K6037" t="s">
        <v>138</v>
      </c>
      <c r="L6037" t="s">
        <v>17449</v>
      </c>
      <c r="M6037" t="s">
        <v>17450</v>
      </c>
      <c r="N6037">
        <v>5.3055554999999997E-2</v>
      </c>
      <c r="O6037">
        <v>3</v>
      </c>
      <c r="P6037">
        <v>4</v>
      </c>
      <c r="Q6037">
        <v>38</v>
      </c>
      <c r="R6037">
        <v>1</v>
      </c>
      <c r="S6037">
        <v>10</v>
      </c>
      <c r="T6037">
        <v>12</v>
      </c>
      <c r="U6037">
        <v>1</v>
      </c>
      <c r="V6037">
        <v>0</v>
      </c>
      <c r="W6037">
        <v>0.25287357252053333</v>
      </c>
      <c r="X6037">
        <v>0.11657716560840001</v>
      </c>
      <c r="Y6037">
        <v>14.177033373844449</v>
      </c>
      <c r="Z6037">
        <v>8.4695506715666655E-2</v>
      </c>
      <c r="AA6037">
        <v>2.1317544924907086</v>
      </c>
      <c r="AB6037">
        <v>0.69204205503933314</v>
      </c>
      <c r="AC6037">
        <v>0.77001367909235008</v>
      </c>
      <c r="AD6037">
        <v>0</v>
      </c>
      <c r="AE6037">
        <v>18.224989845311441</v>
      </c>
    </row>
    <row r="6038" spans="1:31" x14ac:dyDescent="0.25">
      <c r="A6038">
        <v>2381703</v>
      </c>
      <c r="B6038">
        <v>1</v>
      </c>
      <c r="C6038" t="s">
        <v>81</v>
      </c>
      <c r="D6038" t="s">
        <v>112</v>
      </c>
      <c r="E6038" t="s">
        <v>290</v>
      </c>
      <c r="F6038" t="s">
        <v>17451</v>
      </c>
      <c r="G6038" t="s">
        <v>298</v>
      </c>
      <c r="H6038" t="s">
        <v>293</v>
      </c>
      <c r="I6038" t="s">
        <v>136</v>
      </c>
      <c r="J6038" t="s">
        <v>137</v>
      </c>
      <c r="K6038" t="s">
        <v>138</v>
      </c>
      <c r="L6038" t="s">
        <v>17452</v>
      </c>
      <c r="M6038" t="s">
        <v>17453</v>
      </c>
      <c r="N6038">
        <v>1.5405555550000001</v>
      </c>
      <c r="O6038">
        <v>2</v>
      </c>
      <c r="P6038">
        <v>241</v>
      </c>
      <c r="Q6038">
        <v>205</v>
      </c>
      <c r="R6038">
        <v>98</v>
      </c>
      <c r="S6038">
        <v>12</v>
      </c>
      <c r="T6038">
        <v>17</v>
      </c>
      <c r="U6038">
        <v>1</v>
      </c>
      <c r="V6038">
        <v>0</v>
      </c>
      <c r="W6038">
        <v>3.1790749971353334</v>
      </c>
      <c r="X6038">
        <v>58.57743294372149</v>
      </c>
      <c r="Y6038">
        <v>650.05966535714174</v>
      </c>
      <c r="Z6038">
        <v>309.79130822458444</v>
      </c>
      <c r="AA6038">
        <v>31.857159562190905</v>
      </c>
      <c r="AB6038">
        <v>27.020067136789169</v>
      </c>
      <c r="AC6038">
        <v>42.6354509818159</v>
      </c>
      <c r="AD6038">
        <v>0</v>
      </c>
      <c r="AE6038">
        <v>1123.120159203379</v>
      </c>
    </row>
    <row r="6039" spans="1:31" x14ac:dyDescent="0.25">
      <c r="A6039">
        <v>2381704</v>
      </c>
      <c r="B6039">
        <v>1</v>
      </c>
      <c r="C6039" t="s">
        <v>80</v>
      </c>
      <c r="D6039" t="s">
        <v>97</v>
      </c>
      <c r="E6039" t="s">
        <v>1397</v>
      </c>
      <c r="F6039" t="s">
        <v>3161</v>
      </c>
      <c r="G6039" t="s">
        <v>1495</v>
      </c>
      <c r="H6039" t="s">
        <v>293</v>
      </c>
      <c r="I6039" t="s">
        <v>136</v>
      </c>
      <c r="J6039" t="s">
        <v>137</v>
      </c>
      <c r="K6039" t="s">
        <v>138</v>
      </c>
      <c r="L6039" t="s">
        <v>17454</v>
      </c>
      <c r="M6039" t="s">
        <v>17455</v>
      </c>
      <c r="N6039">
        <v>2.5952777770000002</v>
      </c>
      <c r="O6039">
        <v>0</v>
      </c>
      <c r="P6039">
        <v>163</v>
      </c>
      <c r="Q6039">
        <v>0</v>
      </c>
      <c r="R6039">
        <v>13</v>
      </c>
      <c r="S6039">
        <v>2</v>
      </c>
      <c r="T6039">
        <v>26</v>
      </c>
      <c r="U6039">
        <v>0</v>
      </c>
      <c r="V6039">
        <v>0</v>
      </c>
      <c r="W6039">
        <v>0</v>
      </c>
      <c r="X6039">
        <v>90.146513232255927</v>
      </c>
      <c r="Y6039">
        <v>0</v>
      </c>
      <c r="Z6039">
        <v>27.813316898933305</v>
      </c>
      <c r="AA6039">
        <v>8.59393687713</v>
      </c>
      <c r="AB6039">
        <v>62.026310090463525</v>
      </c>
      <c r="AC6039">
        <v>0</v>
      </c>
      <c r="AD6039">
        <v>0</v>
      </c>
      <c r="AE6039">
        <v>188.58007709878277</v>
      </c>
    </row>
    <row r="6040" spans="1:31" x14ac:dyDescent="0.25">
      <c r="A6040">
        <v>2381705</v>
      </c>
      <c r="B6040">
        <v>1</v>
      </c>
      <c r="C6040" t="s">
        <v>81</v>
      </c>
      <c r="D6040" t="s">
        <v>121</v>
      </c>
      <c r="E6040" t="s">
        <v>290</v>
      </c>
      <c r="F6040" t="s">
        <v>4166</v>
      </c>
      <c r="G6040" t="s">
        <v>298</v>
      </c>
      <c r="H6040" t="s">
        <v>293</v>
      </c>
      <c r="I6040" t="s">
        <v>136</v>
      </c>
      <c r="J6040" t="s">
        <v>137</v>
      </c>
      <c r="K6040" t="s">
        <v>138</v>
      </c>
      <c r="L6040" t="s">
        <v>17456</v>
      </c>
      <c r="M6040" t="s">
        <v>17457</v>
      </c>
      <c r="N6040">
        <v>0.49361111099999999</v>
      </c>
      <c r="O6040">
        <v>0</v>
      </c>
      <c r="P6040">
        <v>1218</v>
      </c>
      <c r="Q6040">
        <v>1</v>
      </c>
      <c r="R6040">
        <v>50</v>
      </c>
      <c r="S6040">
        <v>5</v>
      </c>
      <c r="T6040">
        <v>65</v>
      </c>
      <c r="U6040">
        <v>0</v>
      </c>
      <c r="V6040">
        <v>0</v>
      </c>
      <c r="W6040">
        <v>0</v>
      </c>
      <c r="X6040">
        <v>69.467152588932805</v>
      </c>
      <c r="Y6040">
        <v>0.17645712831999999</v>
      </c>
      <c r="Z6040">
        <v>5.0423585771602912</v>
      </c>
      <c r="AA6040">
        <v>3.56188875920625</v>
      </c>
      <c r="AB6040">
        <v>14.065371768162374</v>
      </c>
      <c r="AC6040">
        <v>0</v>
      </c>
      <c r="AD6040">
        <v>0</v>
      </c>
      <c r="AE6040">
        <v>92.313228821781721</v>
      </c>
    </row>
    <row r="6041" spans="1:31" x14ac:dyDescent="0.25">
      <c r="A6041">
        <v>2381712</v>
      </c>
      <c r="B6041">
        <v>1</v>
      </c>
      <c r="C6041" t="s">
        <v>81</v>
      </c>
      <c r="D6041" t="s">
        <v>122</v>
      </c>
      <c r="E6041" t="s">
        <v>290</v>
      </c>
      <c r="F6041" t="s">
        <v>5617</v>
      </c>
      <c r="G6041" t="s">
        <v>298</v>
      </c>
      <c r="H6041" t="s">
        <v>293</v>
      </c>
      <c r="I6041" t="s">
        <v>136</v>
      </c>
      <c r="J6041" t="s">
        <v>137</v>
      </c>
      <c r="K6041" t="s">
        <v>138</v>
      </c>
      <c r="L6041" t="s">
        <v>17458</v>
      </c>
      <c r="M6041" t="s">
        <v>17459</v>
      </c>
      <c r="N6041">
        <v>6.5000000000000002E-2</v>
      </c>
      <c r="O6041">
        <v>6</v>
      </c>
      <c r="P6041">
        <v>4026</v>
      </c>
      <c r="Q6041">
        <v>92</v>
      </c>
      <c r="R6041">
        <v>152</v>
      </c>
      <c r="S6041">
        <v>53</v>
      </c>
      <c r="T6041">
        <v>387</v>
      </c>
      <c r="U6041">
        <v>5</v>
      </c>
      <c r="V6041">
        <v>1</v>
      </c>
      <c r="W6041">
        <v>0.10642942674</v>
      </c>
      <c r="X6041">
        <v>36.116845206239937</v>
      </c>
      <c r="Y6041">
        <v>14.127913380952151</v>
      </c>
      <c r="Z6041">
        <v>8.6169681434401504</v>
      </c>
      <c r="AA6041">
        <v>57.625120227838806</v>
      </c>
      <c r="AB6041">
        <v>14.819548685779493</v>
      </c>
      <c r="AC6041">
        <v>30.942972292094847</v>
      </c>
      <c r="AD6041">
        <v>9.3049411797836008</v>
      </c>
      <c r="AE6041">
        <v>171.66073854286898</v>
      </c>
    </row>
    <row r="6042" spans="1:31" x14ac:dyDescent="0.25">
      <c r="A6042">
        <v>2381723</v>
      </c>
      <c r="B6042">
        <v>1</v>
      </c>
      <c r="C6042" t="s">
        <v>81</v>
      </c>
      <c r="D6042" t="s">
        <v>122</v>
      </c>
      <c r="E6042" t="s">
        <v>1397</v>
      </c>
      <c r="F6042" t="s">
        <v>5317</v>
      </c>
      <c r="G6042" t="s">
        <v>1495</v>
      </c>
      <c r="H6042" t="s">
        <v>293</v>
      </c>
      <c r="I6042" t="s">
        <v>136</v>
      </c>
      <c r="J6042" t="s">
        <v>137</v>
      </c>
      <c r="K6042" t="s">
        <v>138</v>
      </c>
      <c r="L6042" t="s">
        <v>17460</v>
      </c>
      <c r="M6042" t="s">
        <v>17461</v>
      </c>
      <c r="N6042">
        <v>1.7483333329999999</v>
      </c>
      <c r="O6042">
        <v>0</v>
      </c>
      <c r="P6042">
        <v>126</v>
      </c>
      <c r="Q6042">
        <v>0</v>
      </c>
      <c r="R6042">
        <v>6</v>
      </c>
      <c r="S6042">
        <v>0</v>
      </c>
      <c r="T6042">
        <v>13</v>
      </c>
      <c r="U6042">
        <v>0</v>
      </c>
      <c r="V6042">
        <v>0</v>
      </c>
      <c r="W6042">
        <v>0</v>
      </c>
      <c r="X6042">
        <v>38.957052872151131</v>
      </c>
      <c r="Y6042">
        <v>0</v>
      </c>
      <c r="Z6042">
        <v>6.5845877562829012</v>
      </c>
      <c r="AA6042">
        <v>0</v>
      </c>
      <c r="AB6042">
        <v>30.006722534551457</v>
      </c>
      <c r="AC6042">
        <v>0</v>
      </c>
      <c r="AD6042">
        <v>0</v>
      </c>
      <c r="AE6042">
        <v>75.548363162985481</v>
      </c>
    </row>
    <row r="6043" spans="1:31" x14ac:dyDescent="0.25">
      <c r="A6043">
        <v>2381733</v>
      </c>
      <c r="B6043">
        <v>1</v>
      </c>
      <c r="C6043" t="s">
        <v>80</v>
      </c>
      <c r="D6043" t="s">
        <v>104</v>
      </c>
      <c r="E6043" t="s">
        <v>290</v>
      </c>
      <c r="F6043" t="s">
        <v>17462</v>
      </c>
      <c r="G6043" t="s">
        <v>298</v>
      </c>
      <c r="H6043" t="s">
        <v>293</v>
      </c>
      <c r="I6043" t="s">
        <v>136</v>
      </c>
      <c r="J6043" t="s">
        <v>137</v>
      </c>
      <c r="K6043" t="s">
        <v>138</v>
      </c>
      <c r="L6043" t="s">
        <v>17463</v>
      </c>
      <c r="M6043" t="s">
        <v>17464</v>
      </c>
      <c r="N6043">
        <v>1.376944444</v>
      </c>
      <c r="O6043">
        <v>1</v>
      </c>
      <c r="P6043">
        <v>7</v>
      </c>
      <c r="Q6043">
        <v>21</v>
      </c>
      <c r="R6043">
        <v>46</v>
      </c>
      <c r="S6043">
        <v>16</v>
      </c>
      <c r="T6043">
        <v>11</v>
      </c>
      <c r="U6043">
        <v>6</v>
      </c>
      <c r="V6043">
        <v>0</v>
      </c>
      <c r="W6043">
        <v>0.61795218605833335</v>
      </c>
      <c r="X6043">
        <v>2.0364851655576253</v>
      </c>
      <c r="Y6043">
        <v>224.36316825254877</v>
      </c>
      <c r="Z6043">
        <v>27.25187087060344</v>
      </c>
      <c r="AA6043">
        <v>298.25181520820001</v>
      </c>
      <c r="AB6043">
        <v>16.579376933312734</v>
      </c>
      <c r="AC6043">
        <v>2529.9874040181317</v>
      </c>
      <c r="AD6043">
        <v>0</v>
      </c>
      <c r="AE6043">
        <v>3099.0880726344126</v>
      </c>
    </row>
    <row r="6044" spans="1:31" x14ac:dyDescent="0.25">
      <c r="A6044">
        <v>2381735</v>
      </c>
      <c r="B6044">
        <v>1</v>
      </c>
      <c r="C6044" t="s">
        <v>80</v>
      </c>
      <c r="D6044" t="s">
        <v>106</v>
      </c>
      <c r="E6044" t="s">
        <v>290</v>
      </c>
      <c r="F6044" t="s">
        <v>17465</v>
      </c>
      <c r="G6044" t="s">
        <v>298</v>
      </c>
      <c r="H6044" t="s">
        <v>293</v>
      </c>
      <c r="I6044" t="s">
        <v>136</v>
      </c>
      <c r="J6044" t="s">
        <v>137</v>
      </c>
      <c r="K6044" t="s">
        <v>138</v>
      </c>
      <c r="L6044" t="s">
        <v>17466</v>
      </c>
      <c r="M6044" t="s">
        <v>17467</v>
      </c>
      <c r="N6044">
        <v>0.13611111100000001</v>
      </c>
      <c r="O6044">
        <v>2</v>
      </c>
      <c r="P6044">
        <v>45</v>
      </c>
      <c r="Q6044">
        <v>40</v>
      </c>
      <c r="R6044">
        <v>170</v>
      </c>
      <c r="S6044">
        <v>7</v>
      </c>
      <c r="T6044">
        <v>35</v>
      </c>
      <c r="U6044">
        <v>0</v>
      </c>
      <c r="V6044">
        <v>0</v>
      </c>
      <c r="W6044">
        <v>9.8490600494999997E-2</v>
      </c>
      <c r="X6044">
        <v>4.3703880603401659</v>
      </c>
      <c r="Y6044">
        <v>74.203662702475825</v>
      </c>
      <c r="Z6044">
        <v>79.25792699363177</v>
      </c>
      <c r="AA6044">
        <v>7.4702302909307488</v>
      </c>
      <c r="AB6044">
        <v>12.108252014105336</v>
      </c>
      <c r="AC6044">
        <v>0</v>
      </c>
      <c r="AD6044">
        <v>0</v>
      </c>
      <c r="AE6044">
        <v>177.50895066197884</v>
      </c>
    </row>
    <row r="6045" spans="1:31" x14ac:dyDescent="0.25">
      <c r="A6045">
        <v>2381751</v>
      </c>
      <c r="B6045">
        <v>1</v>
      </c>
      <c r="C6045" t="s">
        <v>81</v>
      </c>
      <c r="D6045" t="s">
        <v>127</v>
      </c>
      <c r="E6045" t="s">
        <v>1397</v>
      </c>
      <c r="F6045" t="s">
        <v>17468</v>
      </c>
      <c r="G6045" t="s">
        <v>298</v>
      </c>
      <c r="H6045" t="s">
        <v>293</v>
      </c>
      <c r="I6045" t="s">
        <v>1348</v>
      </c>
      <c r="J6045" t="s">
        <v>137</v>
      </c>
      <c r="K6045" t="s">
        <v>138</v>
      </c>
      <c r="L6045" t="s">
        <v>17469</v>
      </c>
      <c r="M6045" t="s">
        <v>17470</v>
      </c>
      <c r="N6045">
        <v>1.1111111E-2</v>
      </c>
      <c r="O6045">
        <v>1</v>
      </c>
      <c r="P6045">
        <v>1145</v>
      </c>
      <c r="Q6045">
        <v>144</v>
      </c>
      <c r="R6045">
        <v>96</v>
      </c>
      <c r="S6045">
        <v>10</v>
      </c>
      <c r="T6045">
        <v>137</v>
      </c>
      <c r="U6045">
        <v>2</v>
      </c>
      <c r="V6045">
        <v>2</v>
      </c>
      <c r="W6045">
        <v>8.2997662140000018E-3</v>
      </c>
      <c r="X6045">
        <v>3.101147194900665</v>
      </c>
      <c r="Y6045">
        <v>5.8596485236703311</v>
      </c>
      <c r="Z6045">
        <v>2.0736302731559997</v>
      </c>
      <c r="AA6045">
        <v>0.65617898799899999</v>
      </c>
      <c r="AB6045">
        <v>1.2405485892293344</v>
      </c>
      <c r="AC6045">
        <v>3.6677379178568894</v>
      </c>
      <c r="AD6045">
        <v>3.7216921592831111</v>
      </c>
      <c r="AE6045">
        <v>20.328883412309331</v>
      </c>
    </row>
    <row r="6046" spans="1:31" x14ac:dyDescent="0.25">
      <c r="A6046">
        <v>2381761</v>
      </c>
      <c r="B6046">
        <v>1</v>
      </c>
      <c r="C6046" t="s">
        <v>81</v>
      </c>
      <c r="D6046" t="s">
        <v>118</v>
      </c>
      <c r="E6046" t="s">
        <v>1368</v>
      </c>
      <c r="F6046" t="s">
        <v>17471</v>
      </c>
      <c r="G6046" t="s">
        <v>298</v>
      </c>
      <c r="H6046" t="s">
        <v>293</v>
      </c>
      <c r="I6046" t="s">
        <v>136</v>
      </c>
      <c r="J6046" t="s">
        <v>137</v>
      </c>
      <c r="K6046" t="s">
        <v>138</v>
      </c>
      <c r="L6046" t="s">
        <v>17472</v>
      </c>
      <c r="M6046" t="s">
        <v>17473</v>
      </c>
      <c r="N6046">
        <v>1.204722222</v>
      </c>
      <c r="O6046">
        <v>0</v>
      </c>
      <c r="P6046">
        <v>0</v>
      </c>
      <c r="Q6046">
        <v>28</v>
      </c>
      <c r="R6046">
        <v>56</v>
      </c>
      <c r="S6046">
        <v>4</v>
      </c>
      <c r="T6046">
        <v>5</v>
      </c>
      <c r="U6046">
        <v>0</v>
      </c>
      <c r="V6046">
        <v>0</v>
      </c>
      <c r="W6046">
        <v>0</v>
      </c>
      <c r="X6046">
        <v>0</v>
      </c>
      <c r="Y6046">
        <v>21.343044252044304</v>
      </c>
      <c r="Z6046">
        <v>26.068876004791434</v>
      </c>
      <c r="AA6046">
        <v>22.7237801923022</v>
      </c>
      <c r="AB6046">
        <v>3.3737818997772502</v>
      </c>
      <c r="AC6046">
        <v>0</v>
      </c>
      <c r="AD6046">
        <v>0</v>
      </c>
      <c r="AE6046">
        <v>73.509482348915199</v>
      </c>
    </row>
    <row r="6047" spans="1:31" x14ac:dyDescent="0.25">
      <c r="A6047">
        <v>2381777</v>
      </c>
      <c r="B6047">
        <v>1</v>
      </c>
      <c r="C6047" t="s">
        <v>81</v>
      </c>
      <c r="D6047" t="s">
        <v>117</v>
      </c>
      <c r="E6047" t="s">
        <v>1397</v>
      </c>
      <c r="F6047" t="s">
        <v>5320</v>
      </c>
      <c r="G6047" t="s">
        <v>1495</v>
      </c>
      <c r="H6047" t="s">
        <v>293</v>
      </c>
      <c r="I6047" t="s">
        <v>136</v>
      </c>
      <c r="J6047" t="s">
        <v>137</v>
      </c>
      <c r="K6047" t="s">
        <v>138</v>
      </c>
      <c r="L6047" t="s">
        <v>17474</v>
      </c>
      <c r="M6047" t="s">
        <v>17475</v>
      </c>
      <c r="N6047">
        <v>1.9355555550000001</v>
      </c>
      <c r="O6047">
        <v>0</v>
      </c>
      <c r="P6047">
        <v>189</v>
      </c>
      <c r="Q6047">
        <v>14</v>
      </c>
      <c r="R6047">
        <v>98</v>
      </c>
      <c r="S6047">
        <v>0</v>
      </c>
      <c r="T6047">
        <v>8</v>
      </c>
      <c r="U6047">
        <v>0</v>
      </c>
      <c r="V6047">
        <v>0</v>
      </c>
      <c r="W6047">
        <v>0</v>
      </c>
      <c r="X6047">
        <v>67.58041649003215</v>
      </c>
      <c r="Y6047">
        <v>288.49610917156832</v>
      </c>
      <c r="Z6047">
        <v>772.77459134241178</v>
      </c>
      <c r="AA6047">
        <v>0</v>
      </c>
      <c r="AB6047">
        <v>12.306048656983201</v>
      </c>
      <c r="AC6047">
        <v>0</v>
      </c>
      <c r="AD6047">
        <v>0</v>
      </c>
      <c r="AE6047">
        <v>1141.1571656609956</v>
      </c>
    </row>
    <row r="6048" spans="1:31" x14ac:dyDescent="0.25">
      <c r="A6048">
        <v>2381817</v>
      </c>
      <c r="B6048">
        <v>1</v>
      </c>
      <c r="C6048" t="s">
        <v>81</v>
      </c>
      <c r="D6048" t="s">
        <v>118</v>
      </c>
      <c r="E6048" t="s">
        <v>1397</v>
      </c>
      <c r="F6048" t="s">
        <v>17476</v>
      </c>
      <c r="G6048" t="s">
        <v>1495</v>
      </c>
      <c r="H6048" t="s">
        <v>293</v>
      </c>
      <c r="I6048" t="s">
        <v>136</v>
      </c>
      <c r="J6048" t="s">
        <v>137</v>
      </c>
      <c r="K6048" t="s">
        <v>138</v>
      </c>
      <c r="L6048" t="s">
        <v>17477</v>
      </c>
      <c r="M6048" t="s">
        <v>17478</v>
      </c>
      <c r="N6048">
        <v>3.1038888880000002</v>
      </c>
      <c r="O6048">
        <v>0</v>
      </c>
      <c r="P6048">
        <v>63</v>
      </c>
      <c r="Q6048">
        <v>20</v>
      </c>
      <c r="R6048">
        <v>5</v>
      </c>
      <c r="S6048">
        <v>3</v>
      </c>
      <c r="T6048">
        <v>4</v>
      </c>
      <c r="U6048">
        <v>0</v>
      </c>
      <c r="V6048">
        <v>0</v>
      </c>
      <c r="W6048">
        <v>0</v>
      </c>
      <c r="X6048">
        <v>31.556580764508031</v>
      </c>
      <c r="Y6048">
        <v>276.83798187617992</v>
      </c>
      <c r="Z6048">
        <v>54.996919286886502</v>
      </c>
      <c r="AA6048">
        <v>12.078027602991899</v>
      </c>
      <c r="AB6048">
        <v>8.363837434321308</v>
      </c>
      <c r="AC6048">
        <v>0</v>
      </c>
      <c r="AD6048">
        <v>0</v>
      </c>
      <c r="AE6048">
        <v>383.83334696488765</v>
      </c>
    </row>
    <row r="6049" spans="1:31" x14ac:dyDescent="0.25">
      <c r="A6049">
        <v>2381824</v>
      </c>
      <c r="B6049">
        <v>1</v>
      </c>
      <c r="C6049" t="s">
        <v>81</v>
      </c>
      <c r="D6049" t="s">
        <v>118</v>
      </c>
      <c r="E6049" t="s">
        <v>1397</v>
      </c>
      <c r="F6049" t="s">
        <v>17479</v>
      </c>
      <c r="G6049" t="s">
        <v>298</v>
      </c>
      <c r="H6049" t="s">
        <v>293</v>
      </c>
      <c r="I6049" t="s">
        <v>136</v>
      </c>
      <c r="J6049" t="s">
        <v>137</v>
      </c>
      <c r="K6049" t="s">
        <v>138</v>
      </c>
      <c r="L6049" t="s">
        <v>17480</v>
      </c>
      <c r="M6049" t="s">
        <v>17481</v>
      </c>
      <c r="N6049">
        <v>1.1047222219999999</v>
      </c>
      <c r="O6049">
        <v>0</v>
      </c>
      <c r="P6049">
        <v>680</v>
      </c>
      <c r="Q6049">
        <v>0</v>
      </c>
      <c r="R6049">
        <v>34</v>
      </c>
      <c r="S6049">
        <v>0</v>
      </c>
      <c r="T6049">
        <v>104</v>
      </c>
      <c r="U6049">
        <v>0</v>
      </c>
      <c r="V6049">
        <v>1</v>
      </c>
      <c r="W6049">
        <v>0</v>
      </c>
      <c r="X6049">
        <v>135.87632447273251</v>
      </c>
      <c r="Y6049">
        <v>0</v>
      </c>
      <c r="Z6049">
        <v>42.130207056211198</v>
      </c>
      <c r="AA6049">
        <v>0</v>
      </c>
      <c r="AB6049">
        <v>87.006640198132189</v>
      </c>
      <c r="AC6049">
        <v>0</v>
      </c>
      <c r="AD6049">
        <v>63.401192104915509</v>
      </c>
      <c r="AE6049">
        <v>328.41436383199141</v>
      </c>
    </row>
    <row r="6050" spans="1:31" x14ac:dyDescent="0.25">
      <c r="A6050">
        <v>2381835</v>
      </c>
      <c r="B6050">
        <v>1</v>
      </c>
      <c r="C6050" t="s">
        <v>81</v>
      </c>
      <c r="D6050" t="s">
        <v>118</v>
      </c>
      <c r="E6050" t="s">
        <v>1368</v>
      </c>
      <c r="F6050" t="s">
        <v>17482</v>
      </c>
      <c r="G6050" t="s">
        <v>298</v>
      </c>
      <c r="H6050" t="s">
        <v>293</v>
      </c>
      <c r="I6050" t="s">
        <v>136</v>
      </c>
      <c r="J6050" t="s">
        <v>137</v>
      </c>
      <c r="K6050" t="s">
        <v>138</v>
      </c>
      <c r="L6050" t="s">
        <v>17483</v>
      </c>
      <c r="M6050" t="s">
        <v>17484</v>
      </c>
      <c r="N6050">
        <v>0.97666666599999996</v>
      </c>
      <c r="O6050">
        <v>0</v>
      </c>
      <c r="P6050">
        <v>0</v>
      </c>
      <c r="Q6050">
        <v>2</v>
      </c>
      <c r="R6050">
        <v>60</v>
      </c>
      <c r="S6050">
        <v>1</v>
      </c>
      <c r="T6050">
        <v>4</v>
      </c>
      <c r="U6050">
        <v>0</v>
      </c>
      <c r="V6050">
        <v>0</v>
      </c>
      <c r="W6050">
        <v>0</v>
      </c>
      <c r="X6050">
        <v>0</v>
      </c>
      <c r="Y6050">
        <v>3.7368560693599999</v>
      </c>
      <c r="Z6050">
        <v>159.46148760425186</v>
      </c>
      <c r="AA6050">
        <v>6.6147303555508001</v>
      </c>
      <c r="AB6050">
        <v>20.814922531844203</v>
      </c>
      <c r="AC6050">
        <v>0</v>
      </c>
      <c r="AD6050">
        <v>0</v>
      </c>
      <c r="AE6050">
        <v>190.62799656100685</v>
      </c>
    </row>
    <row r="6051" spans="1:31" x14ac:dyDescent="0.25">
      <c r="A6051">
        <v>2381838</v>
      </c>
      <c r="B6051">
        <v>1</v>
      </c>
      <c r="C6051" t="s">
        <v>81</v>
      </c>
      <c r="D6051" t="s">
        <v>117</v>
      </c>
      <c r="E6051" t="s">
        <v>1397</v>
      </c>
      <c r="F6051" t="s">
        <v>5262</v>
      </c>
      <c r="G6051" t="s">
        <v>1495</v>
      </c>
      <c r="H6051" t="s">
        <v>293</v>
      </c>
      <c r="I6051" t="s">
        <v>136</v>
      </c>
      <c r="J6051" t="s">
        <v>137</v>
      </c>
      <c r="K6051" t="s">
        <v>138</v>
      </c>
      <c r="L6051" t="s">
        <v>17485</v>
      </c>
      <c r="M6051" t="s">
        <v>17486</v>
      </c>
      <c r="N6051">
        <v>3.6333333329999999</v>
      </c>
      <c r="O6051">
        <v>0</v>
      </c>
      <c r="P6051">
        <v>74</v>
      </c>
      <c r="Q6051">
        <v>10</v>
      </c>
      <c r="R6051">
        <v>2</v>
      </c>
      <c r="S6051">
        <v>0</v>
      </c>
      <c r="T6051">
        <v>6</v>
      </c>
      <c r="U6051">
        <v>0</v>
      </c>
      <c r="V6051">
        <v>0</v>
      </c>
      <c r="W6051">
        <v>0</v>
      </c>
      <c r="X6051">
        <v>34.750985488016624</v>
      </c>
      <c r="Y6051">
        <v>52.87310980901669</v>
      </c>
      <c r="Z6051">
        <v>3.6393934656475007</v>
      </c>
      <c r="AA6051">
        <v>0</v>
      </c>
      <c r="AB6051">
        <v>17.618073683853602</v>
      </c>
      <c r="AC6051">
        <v>0</v>
      </c>
      <c r="AD6051">
        <v>0</v>
      </c>
      <c r="AE6051">
        <v>108.88156244653442</v>
      </c>
    </row>
    <row r="6052" spans="1:31" x14ac:dyDescent="0.25">
      <c r="A6052">
        <v>2381846</v>
      </c>
      <c r="B6052">
        <v>1</v>
      </c>
      <c r="C6052" t="s">
        <v>81</v>
      </c>
      <c r="D6052" t="s">
        <v>125</v>
      </c>
      <c r="E6052" t="s">
        <v>1397</v>
      </c>
      <c r="F6052" t="s">
        <v>17487</v>
      </c>
      <c r="G6052" t="s">
        <v>298</v>
      </c>
      <c r="H6052" t="s">
        <v>293</v>
      </c>
      <c r="I6052" t="s">
        <v>136</v>
      </c>
      <c r="J6052" t="s">
        <v>137</v>
      </c>
      <c r="K6052" t="s">
        <v>138</v>
      </c>
      <c r="L6052" t="s">
        <v>17488</v>
      </c>
      <c r="M6052" t="s">
        <v>17489</v>
      </c>
      <c r="N6052">
        <v>7.1944443999999996E-2</v>
      </c>
      <c r="O6052">
        <v>0</v>
      </c>
      <c r="P6052">
        <v>158</v>
      </c>
      <c r="Q6052">
        <v>1</v>
      </c>
      <c r="R6052">
        <v>116</v>
      </c>
      <c r="S6052">
        <v>1</v>
      </c>
      <c r="T6052">
        <v>9</v>
      </c>
      <c r="U6052">
        <v>0</v>
      </c>
      <c r="V6052">
        <v>0</v>
      </c>
      <c r="W6052">
        <v>0</v>
      </c>
      <c r="X6052">
        <v>2.1624357526963349</v>
      </c>
      <c r="Y6052">
        <v>0.26494854130605006</v>
      </c>
      <c r="Z6052">
        <v>16.920336357784226</v>
      </c>
      <c r="AA6052">
        <v>0.13992539468985002</v>
      </c>
      <c r="AB6052">
        <v>0.46745242222595002</v>
      </c>
      <c r="AC6052">
        <v>0</v>
      </c>
      <c r="AD6052">
        <v>0</v>
      </c>
      <c r="AE6052">
        <v>19.95509846870241</v>
      </c>
    </row>
    <row r="6053" spans="1:31" x14ac:dyDescent="0.25">
      <c r="A6053">
        <v>2381865</v>
      </c>
      <c r="B6053">
        <v>1</v>
      </c>
      <c r="C6053" t="s">
        <v>81</v>
      </c>
      <c r="D6053" t="s">
        <v>127</v>
      </c>
      <c r="E6053" t="s">
        <v>1397</v>
      </c>
      <c r="F6053" t="s">
        <v>17490</v>
      </c>
      <c r="G6053" t="s">
        <v>298</v>
      </c>
      <c r="H6053" t="s">
        <v>293</v>
      </c>
      <c r="I6053" t="s">
        <v>136</v>
      </c>
      <c r="J6053" t="s">
        <v>137</v>
      </c>
      <c r="K6053" t="s">
        <v>138</v>
      </c>
      <c r="L6053" t="s">
        <v>17491</v>
      </c>
      <c r="M6053" t="s">
        <v>17492</v>
      </c>
      <c r="N6053">
        <v>1.280277777</v>
      </c>
      <c r="O6053">
        <v>0</v>
      </c>
      <c r="P6053">
        <v>181</v>
      </c>
      <c r="Q6053">
        <v>11</v>
      </c>
      <c r="R6053">
        <v>10</v>
      </c>
      <c r="S6053">
        <v>2</v>
      </c>
      <c r="T6053">
        <v>19</v>
      </c>
      <c r="U6053">
        <v>0</v>
      </c>
      <c r="V6053">
        <v>0</v>
      </c>
      <c r="W6053">
        <v>0</v>
      </c>
      <c r="X6053">
        <v>66.83942881477536</v>
      </c>
      <c r="Y6053">
        <v>5.1758578383413223</v>
      </c>
      <c r="Z6053">
        <v>17.886065056013052</v>
      </c>
      <c r="AA6053">
        <v>12.861097313462748</v>
      </c>
      <c r="AB6053">
        <v>21.245754973163685</v>
      </c>
      <c r="AC6053">
        <v>0</v>
      </c>
      <c r="AD6053">
        <v>0</v>
      </c>
      <c r="AE6053">
        <v>124.00820399575616</v>
      </c>
    </row>
    <row r="6054" spans="1:31" x14ac:dyDescent="0.25">
      <c r="A6054">
        <v>2381873</v>
      </c>
      <c r="B6054">
        <v>1</v>
      </c>
      <c r="C6054" t="s">
        <v>81</v>
      </c>
      <c r="D6054" t="s">
        <v>122</v>
      </c>
      <c r="E6054" t="s">
        <v>1397</v>
      </c>
      <c r="F6054" t="s">
        <v>17493</v>
      </c>
      <c r="G6054" t="s">
        <v>1495</v>
      </c>
      <c r="H6054" t="s">
        <v>293</v>
      </c>
      <c r="I6054" t="s">
        <v>136</v>
      </c>
      <c r="J6054" t="s">
        <v>137</v>
      </c>
      <c r="K6054" t="s">
        <v>138</v>
      </c>
      <c r="L6054" t="s">
        <v>17494</v>
      </c>
      <c r="M6054" t="s">
        <v>17495</v>
      </c>
      <c r="N6054">
        <v>0.43416666599999998</v>
      </c>
      <c r="O6054">
        <v>2</v>
      </c>
      <c r="P6054">
        <v>27</v>
      </c>
      <c r="Q6054">
        <v>5</v>
      </c>
      <c r="R6054">
        <v>0</v>
      </c>
      <c r="S6054">
        <v>0</v>
      </c>
      <c r="T6054">
        <v>1</v>
      </c>
      <c r="U6054">
        <v>0</v>
      </c>
      <c r="V6054">
        <v>0</v>
      </c>
      <c r="W6054">
        <v>0.65275181550065831</v>
      </c>
      <c r="X6054">
        <v>3.6250584914236259</v>
      </c>
      <c r="Y6054">
        <v>2.1805236649519504</v>
      </c>
      <c r="Z6054">
        <v>0</v>
      </c>
      <c r="AA6054">
        <v>0</v>
      </c>
      <c r="AB6054">
        <v>0.26934721577049997</v>
      </c>
      <c r="AC6054">
        <v>0</v>
      </c>
      <c r="AD6054">
        <v>0</v>
      </c>
      <c r="AE6054">
        <v>6.7276811876467342</v>
      </c>
    </row>
    <row r="6055" spans="1:31" x14ac:dyDescent="0.25">
      <c r="A6055">
        <v>2381874</v>
      </c>
      <c r="B6055">
        <v>1</v>
      </c>
      <c r="C6055" t="s">
        <v>81</v>
      </c>
      <c r="D6055" t="s">
        <v>115</v>
      </c>
      <c r="E6055" t="s">
        <v>290</v>
      </c>
      <c r="F6055" t="s">
        <v>17496</v>
      </c>
      <c r="G6055" t="s">
        <v>298</v>
      </c>
      <c r="H6055" t="s">
        <v>293</v>
      </c>
      <c r="I6055" t="s">
        <v>136</v>
      </c>
      <c r="J6055" t="s">
        <v>137</v>
      </c>
      <c r="K6055" t="s">
        <v>138</v>
      </c>
      <c r="L6055" t="s">
        <v>17497</v>
      </c>
      <c r="M6055" t="s">
        <v>17498</v>
      </c>
      <c r="N6055">
        <v>0.17361111100000001</v>
      </c>
      <c r="O6055">
        <v>1</v>
      </c>
      <c r="P6055">
        <v>2022</v>
      </c>
      <c r="Q6055">
        <v>0</v>
      </c>
      <c r="R6055">
        <v>15</v>
      </c>
      <c r="S6055">
        <v>8</v>
      </c>
      <c r="T6055">
        <v>288</v>
      </c>
      <c r="U6055">
        <v>3</v>
      </c>
      <c r="V6055">
        <v>0</v>
      </c>
      <c r="W6055">
        <v>0</v>
      </c>
      <c r="X6055">
        <v>47.684944388208898</v>
      </c>
      <c r="Y6055">
        <v>0</v>
      </c>
      <c r="Z6055">
        <v>2.6888199557770833</v>
      </c>
      <c r="AA6055">
        <v>6.4367697416499414</v>
      </c>
      <c r="AB6055">
        <v>34.08567585320057</v>
      </c>
      <c r="AC6055">
        <v>36.143641454141537</v>
      </c>
      <c r="AD6055">
        <v>0</v>
      </c>
      <c r="AE6055">
        <v>127.03985139297802</v>
      </c>
    </row>
    <row r="6056" spans="1:31" x14ac:dyDescent="0.25">
      <c r="A6056">
        <v>2381939</v>
      </c>
      <c r="B6056">
        <v>1</v>
      </c>
      <c r="C6056" t="s">
        <v>81</v>
      </c>
      <c r="D6056" t="s">
        <v>120</v>
      </c>
      <c r="E6056" t="s">
        <v>1397</v>
      </c>
      <c r="F6056" t="s">
        <v>17499</v>
      </c>
      <c r="G6056" t="s">
        <v>3000</v>
      </c>
      <c r="H6056" t="s">
        <v>293</v>
      </c>
      <c r="I6056" t="s">
        <v>136</v>
      </c>
      <c r="J6056" t="s">
        <v>137</v>
      </c>
      <c r="K6056" t="s">
        <v>138</v>
      </c>
      <c r="L6056" t="s">
        <v>17500</v>
      </c>
      <c r="M6056" t="s">
        <v>17501</v>
      </c>
      <c r="N6056">
        <v>2.167777777</v>
      </c>
      <c r="O6056">
        <v>0</v>
      </c>
      <c r="P6056">
        <v>122</v>
      </c>
      <c r="Q6056">
        <v>2</v>
      </c>
      <c r="R6056">
        <v>11</v>
      </c>
      <c r="S6056">
        <v>0</v>
      </c>
      <c r="T6056">
        <v>13</v>
      </c>
      <c r="U6056">
        <v>0</v>
      </c>
      <c r="V6056">
        <v>0</v>
      </c>
      <c r="W6056">
        <v>0</v>
      </c>
      <c r="X6056">
        <v>60.410985195012202</v>
      </c>
      <c r="Y6056">
        <v>16.845814756291951</v>
      </c>
      <c r="Z6056">
        <v>11.3463257926766</v>
      </c>
      <c r="AA6056">
        <v>0</v>
      </c>
      <c r="AB6056">
        <v>14.572177760618496</v>
      </c>
      <c r="AC6056">
        <v>0</v>
      </c>
      <c r="AD6056">
        <v>0</v>
      </c>
      <c r="AE6056">
        <v>103.17530350459924</v>
      </c>
    </row>
    <row r="6057" spans="1:31" x14ac:dyDescent="0.25">
      <c r="A6057">
        <v>2381953</v>
      </c>
      <c r="B6057">
        <v>1</v>
      </c>
      <c r="C6057" t="s">
        <v>81</v>
      </c>
      <c r="D6057" t="s">
        <v>127</v>
      </c>
      <c r="E6057" t="s">
        <v>1368</v>
      </c>
      <c r="F6057" t="s">
        <v>17502</v>
      </c>
      <c r="G6057" t="s">
        <v>298</v>
      </c>
      <c r="H6057" t="s">
        <v>293</v>
      </c>
      <c r="I6057" t="s">
        <v>136</v>
      </c>
      <c r="J6057" t="s">
        <v>137</v>
      </c>
      <c r="K6057" t="s">
        <v>138</v>
      </c>
      <c r="L6057" t="s">
        <v>17503</v>
      </c>
      <c r="M6057" t="s">
        <v>17504</v>
      </c>
      <c r="N6057">
        <v>2.9277777770000002</v>
      </c>
      <c r="O6057">
        <v>1</v>
      </c>
      <c r="P6057">
        <v>4</v>
      </c>
      <c r="Q6057">
        <v>83</v>
      </c>
      <c r="R6057">
        <v>87</v>
      </c>
      <c r="S6057">
        <v>10</v>
      </c>
      <c r="T6057">
        <v>0</v>
      </c>
      <c r="U6057">
        <v>0</v>
      </c>
      <c r="V6057">
        <v>0</v>
      </c>
      <c r="W6057">
        <v>0.38756225029500002</v>
      </c>
      <c r="X6057">
        <v>3.1192465503463995</v>
      </c>
      <c r="Y6057">
        <v>229.26943420847155</v>
      </c>
      <c r="Z6057">
        <v>198.54557685156902</v>
      </c>
      <c r="AA6057">
        <v>19.337948246017334</v>
      </c>
      <c r="AB6057">
        <v>0</v>
      </c>
      <c r="AC6057">
        <v>0</v>
      </c>
      <c r="AD6057">
        <v>0</v>
      </c>
      <c r="AE6057">
        <v>450.65976810669935</v>
      </c>
    </row>
    <row r="6058" spans="1:31" x14ac:dyDescent="0.25">
      <c r="A6058">
        <v>2381961</v>
      </c>
      <c r="B6058">
        <v>1</v>
      </c>
      <c r="C6058" t="s">
        <v>81</v>
      </c>
      <c r="D6058" t="s">
        <v>114</v>
      </c>
      <c r="E6058" t="s">
        <v>1397</v>
      </c>
      <c r="F6058" t="s">
        <v>16350</v>
      </c>
      <c r="G6058" t="s">
        <v>298</v>
      </c>
      <c r="H6058" t="s">
        <v>293</v>
      </c>
      <c r="I6058" t="s">
        <v>1348</v>
      </c>
      <c r="J6058" t="s">
        <v>137</v>
      </c>
      <c r="K6058" t="s">
        <v>138</v>
      </c>
      <c r="L6058" t="s">
        <v>17505</v>
      </c>
      <c r="M6058" t="s">
        <v>17506</v>
      </c>
      <c r="N6058">
        <v>7.2222220000000004E-3</v>
      </c>
      <c r="O6058">
        <v>0</v>
      </c>
      <c r="P6058">
        <v>545</v>
      </c>
      <c r="Q6058">
        <v>0</v>
      </c>
      <c r="R6058">
        <v>0</v>
      </c>
      <c r="S6058">
        <v>4</v>
      </c>
      <c r="T6058">
        <v>32</v>
      </c>
      <c r="U6058">
        <v>0</v>
      </c>
      <c r="V6058">
        <v>0</v>
      </c>
      <c r="W6058">
        <v>0</v>
      </c>
      <c r="X6058">
        <v>0.51013652370546647</v>
      </c>
      <c r="Y6058">
        <v>0</v>
      </c>
      <c r="Z6058">
        <v>0</v>
      </c>
      <c r="AA6058">
        <v>5.8452302079599991E-2</v>
      </c>
      <c r="AB6058">
        <v>0.10296303824343332</v>
      </c>
      <c r="AC6058">
        <v>0</v>
      </c>
      <c r="AD6058">
        <v>0</v>
      </c>
      <c r="AE6058">
        <v>0.67155186402849976</v>
      </c>
    </row>
    <row r="6059" spans="1:31" x14ac:dyDescent="0.25">
      <c r="A6059">
        <v>2381967</v>
      </c>
      <c r="B6059">
        <v>1</v>
      </c>
      <c r="C6059" t="s">
        <v>81</v>
      </c>
      <c r="D6059" t="s">
        <v>118</v>
      </c>
      <c r="E6059" t="s">
        <v>1368</v>
      </c>
      <c r="F6059" t="s">
        <v>5660</v>
      </c>
      <c r="G6059" t="s">
        <v>298</v>
      </c>
      <c r="H6059" t="s">
        <v>293</v>
      </c>
      <c r="I6059" t="s">
        <v>136</v>
      </c>
      <c r="J6059" t="s">
        <v>137</v>
      </c>
      <c r="K6059" t="s">
        <v>138</v>
      </c>
      <c r="L6059" t="s">
        <v>17507</v>
      </c>
      <c r="M6059" t="s">
        <v>17508</v>
      </c>
      <c r="N6059">
        <v>1.5719444440000001</v>
      </c>
      <c r="O6059">
        <v>3</v>
      </c>
      <c r="P6059">
        <v>393</v>
      </c>
      <c r="Q6059">
        <v>124</v>
      </c>
      <c r="R6059">
        <v>109</v>
      </c>
      <c r="S6059">
        <v>18</v>
      </c>
      <c r="T6059">
        <v>43</v>
      </c>
      <c r="U6059">
        <v>2</v>
      </c>
      <c r="V6059">
        <v>0</v>
      </c>
      <c r="W6059">
        <v>1.0876148243532</v>
      </c>
      <c r="X6059">
        <v>155.20042309224525</v>
      </c>
      <c r="Y6059">
        <v>702.00599393049595</v>
      </c>
      <c r="Z6059">
        <v>282.21786112249509</v>
      </c>
      <c r="AA6059">
        <v>109.75477518702243</v>
      </c>
      <c r="AB6059">
        <v>46.506607518290828</v>
      </c>
      <c r="AC6059">
        <v>453.60781143355536</v>
      </c>
      <c r="AD6059">
        <v>0</v>
      </c>
      <c r="AE6059">
        <v>1750.3810871084581</v>
      </c>
    </row>
    <row r="6060" spans="1:31" x14ac:dyDescent="0.25">
      <c r="A6060">
        <v>2381979</v>
      </c>
      <c r="B6060">
        <v>1</v>
      </c>
      <c r="C6060" t="s">
        <v>81</v>
      </c>
      <c r="D6060" t="s">
        <v>114</v>
      </c>
      <c r="E6060" t="s">
        <v>1397</v>
      </c>
      <c r="F6060" t="s">
        <v>17509</v>
      </c>
      <c r="G6060" t="s">
        <v>1495</v>
      </c>
      <c r="H6060" t="s">
        <v>293</v>
      </c>
      <c r="I6060" t="s">
        <v>136</v>
      </c>
      <c r="J6060" t="s">
        <v>137</v>
      </c>
      <c r="K6060" t="s">
        <v>138</v>
      </c>
      <c r="L6060" t="s">
        <v>17510</v>
      </c>
      <c r="M6060" t="s">
        <v>17511</v>
      </c>
      <c r="N6060">
        <v>1.841388888</v>
      </c>
      <c r="O6060">
        <v>0</v>
      </c>
      <c r="P6060">
        <v>112</v>
      </c>
      <c r="Q6060">
        <v>0</v>
      </c>
      <c r="R6060">
        <v>0</v>
      </c>
      <c r="S6060">
        <v>1</v>
      </c>
      <c r="T6060">
        <v>3</v>
      </c>
      <c r="U6060">
        <v>0</v>
      </c>
      <c r="V6060">
        <v>0</v>
      </c>
      <c r="W6060">
        <v>0</v>
      </c>
      <c r="X6060">
        <v>24.320813065341536</v>
      </c>
      <c r="Y6060">
        <v>0</v>
      </c>
      <c r="Z6060">
        <v>0</v>
      </c>
      <c r="AA6060">
        <v>3.2474097405370497</v>
      </c>
      <c r="AB6060">
        <v>0.48357013683535832</v>
      </c>
      <c r="AC6060">
        <v>0</v>
      </c>
      <c r="AD6060">
        <v>0</v>
      </c>
      <c r="AE6060">
        <v>28.051792942713941</v>
      </c>
    </row>
    <row r="6061" spans="1:31" x14ac:dyDescent="0.25">
      <c r="A6061">
        <v>2382054</v>
      </c>
      <c r="B6061">
        <v>1</v>
      </c>
      <c r="C6061" t="s">
        <v>81</v>
      </c>
      <c r="D6061" t="s">
        <v>127</v>
      </c>
      <c r="E6061" t="s">
        <v>1397</v>
      </c>
      <c r="F6061" t="s">
        <v>17512</v>
      </c>
      <c r="G6061" t="s">
        <v>298</v>
      </c>
      <c r="H6061" t="s">
        <v>293</v>
      </c>
      <c r="I6061" t="s">
        <v>136</v>
      </c>
      <c r="J6061" t="s">
        <v>137</v>
      </c>
      <c r="K6061" t="s">
        <v>138</v>
      </c>
      <c r="L6061" t="s">
        <v>17513</v>
      </c>
      <c r="M6061" t="s">
        <v>17514</v>
      </c>
      <c r="N6061">
        <v>2.9588888880000002</v>
      </c>
      <c r="O6061">
        <v>0</v>
      </c>
      <c r="P6061">
        <v>0</v>
      </c>
      <c r="Q6061">
        <v>11</v>
      </c>
      <c r="R6061">
        <v>8</v>
      </c>
      <c r="S6061">
        <v>2</v>
      </c>
      <c r="T6061">
        <v>2</v>
      </c>
      <c r="U6061">
        <v>0</v>
      </c>
      <c r="V6061">
        <v>0</v>
      </c>
      <c r="W6061">
        <v>0</v>
      </c>
      <c r="X6061">
        <v>0</v>
      </c>
      <c r="Y6061">
        <v>10.300119145632204</v>
      </c>
      <c r="Z6061">
        <v>35.592092588697547</v>
      </c>
      <c r="AA6061">
        <v>23.317643733979004</v>
      </c>
      <c r="AB6061">
        <v>8.0771991205653002</v>
      </c>
      <c r="AC6061">
        <v>0</v>
      </c>
      <c r="AD6061">
        <v>0</v>
      </c>
      <c r="AE6061">
        <v>77.287054588874042</v>
      </c>
    </row>
    <row r="6062" spans="1:31" x14ac:dyDescent="0.25">
      <c r="A6062">
        <v>2384267</v>
      </c>
      <c r="B6062">
        <v>1</v>
      </c>
      <c r="C6062" t="s">
        <v>81</v>
      </c>
      <c r="D6062" t="s">
        <v>115</v>
      </c>
      <c r="E6062" t="s">
        <v>1397</v>
      </c>
      <c r="F6062" t="s">
        <v>17515</v>
      </c>
      <c r="G6062" t="s">
        <v>3000</v>
      </c>
      <c r="H6062" t="s">
        <v>293</v>
      </c>
      <c r="I6062" t="s">
        <v>136</v>
      </c>
      <c r="J6062" t="s">
        <v>137</v>
      </c>
      <c r="K6062" t="s">
        <v>138</v>
      </c>
      <c r="L6062" t="s">
        <v>17516</v>
      </c>
      <c r="M6062" t="s">
        <v>17517</v>
      </c>
      <c r="N6062">
        <v>0.54249999999999998</v>
      </c>
      <c r="O6062">
        <v>0</v>
      </c>
      <c r="P6062">
        <v>6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0.16506495990600001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0.16506495990600001</v>
      </c>
    </row>
    <row r="6063" spans="1:31" x14ac:dyDescent="0.25">
      <c r="A6063">
        <v>2384309</v>
      </c>
      <c r="B6063">
        <v>1</v>
      </c>
      <c r="C6063" t="s">
        <v>81</v>
      </c>
      <c r="D6063" t="s">
        <v>120</v>
      </c>
      <c r="E6063" t="s">
        <v>1397</v>
      </c>
      <c r="F6063" t="s">
        <v>17518</v>
      </c>
      <c r="G6063" t="s">
        <v>1495</v>
      </c>
      <c r="H6063" t="s">
        <v>293</v>
      </c>
      <c r="I6063" t="s">
        <v>136</v>
      </c>
      <c r="J6063" t="s">
        <v>137</v>
      </c>
      <c r="K6063" t="s">
        <v>138</v>
      </c>
      <c r="L6063" t="s">
        <v>17519</v>
      </c>
      <c r="M6063" t="s">
        <v>17520</v>
      </c>
      <c r="N6063">
        <v>2.6783333329999999</v>
      </c>
      <c r="O6063">
        <v>0</v>
      </c>
      <c r="P6063">
        <v>140</v>
      </c>
      <c r="Q6063">
        <v>5</v>
      </c>
      <c r="R6063">
        <v>4</v>
      </c>
      <c r="S6063">
        <v>6</v>
      </c>
      <c r="T6063">
        <v>15</v>
      </c>
      <c r="U6063">
        <v>5</v>
      </c>
      <c r="V6063">
        <v>0</v>
      </c>
      <c r="W6063">
        <v>0</v>
      </c>
      <c r="X6063">
        <v>62.854050852543892</v>
      </c>
      <c r="Y6063">
        <v>113.16522724111441</v>
      </c>
      <c r="Z6063">
        <v>0.38614589320500009</v>
      </c>
      <c r="AA6063">
        <v>99.753776044843434</v>
      </c>
      <c r="AB6063">
        <v>16.572555513762833</v>
      </c>
      <c r="AC6063">
        <v>638.99460099111798</v>
      </c>
      <c r="AD6063">
        <v>0</v>
      </c>
      <c r="AE6063">
        <v>931.72635653658756</v>
      </c>
    </row>
    <row r="6064" spans="1:31" x14ac:dyDescent="0.25">
      <c r="A6064">
        <v>2384311</v>
      </c>
      <c r="B6064">
        <v>1</v>
      </c>
      <c r="C6064" t="s">
        <v>81</v>
      </c>
      <c r="D6064" t="s">
        <v>112</v>
      </c>
      <c r="E6064" t="s">
        <v>1397</v>
      </c>
      <c r="F6064" t="s">
        <v>17521</v>
      </c>
      <c r="G6064" t="s">
        <v>298</v>
      </c>
      <c r="H6064" t="s">
        <v>293</v>
      </c>
      <c r="I6064" t="s">
        <v>1348</v>
      </c>
      <c r="J6064" t="s">
        <v>137</v>
      </c>
      <c r="K6064" t="s">
        <v>138</v>
      </c>
      <c r="L6064" t="s">
        <v>17522</v>
      </c>
      <c r="M6064" t="s">
        <v>17523</v>
      </c>
      <c r="N6064">
        <v>1.3888888E-2</v>
      </c>
      <c r="O6064">
        <v>0</v>
      </c>
      <c r="P6064">
        <v>756</v>
      </c>
      <c r="Q6064">
        <v>0</v>
      </c>
      <c r="R6064">
        <v>25</v>
      </c>
      <c r="S6064">
        <v>1</v>
      </c>
      <c r="T6064">
        <v>105</v>
      </c>
      <c r="U6064">
        <v>0</v>
      </c>
      <c r="V6064">
        <v>0</v>
      </c>
      <c r="W6064">
        <v>0</v>
      </c>
      <c r="X6064">
        <v>1.8686070473183318</v>
      </c>
      <c r="Y6064">
        <v>0</v>
      </c>
      <c r="Z6064">
        <v>0.55508258329291649</v>
      </c>
      <c r="AA6064">
        <v>1.4685310777499997E-2</v>
      </c>
      <c r="AB6064">
        <v>0.44584695700833343</v>
      </c>
      <c r="AC6064">
        <v>0</v>
      </c>
      <c r="AD6064">
        <v>0</v>
      </c>
      <c r="AE6064">
        <v>2.8842218983970813</v>
      </c>
    </row>
    <row r="6065" spans="1:31" x14ac:dyDescent="0.25">
      <c r="A6065">
        <v>2384372</v>
      </c>
      <c r="B6065">
        <v>1</v>
      </c>
      <c r="C6065" t="s">
        <v>81</v>
      </c>
      <c r="D6065" t="s">
        <v>112</v>
      </c>
      <c r="E6065" t="s">
        <v>1397</v>
      </c>
      <c r="F6065" t="s">
        <v>5311</v>
      </c>
      <c r="G6065" t="s">
        <v>298</v>
      </c>
      <c r="H6065" t="s">
        <v>293</v>
      </c>
      <c r="I6065" t="s">
        <v>136</v>
      </c>
      <c r="J6065" t="s">
        <v>137</v>
      </c>
      <c r="K6065" t="s">
        <v>138</v>
      </c>
      <c r="L6065" t="s">
        <v>17524</v>
      </c>
      <c r="M6065" t="s">
        <v>17525</v>
      </c>
      <c r="N6065">
        <v>1.5494444439999999</v>
      </c>
      <c r="O6065">
        <v>0</v>
      </c>
      <c r="P6065">
        <v>563</v>
      </c>
      <c r="Q6065">
        <v>0</v>
      </c>
      <c r="R6065">
        <v>13</v>
      </c>
      <c r="S6065">
        <v>1</v>
      </c>
      <c r="T6065">
        <v>80</v>
      </c>
      <c r="U6065">
        <v>0</v>
      </c>
      <c r="V6065">
        <v>0</v>
      </c>
      <c r="W6065">
        <v>0</v>
      </c>
      <c r="X6065">
        <v>178.0717959954101</v>
      </c>
      <c r="Y6065">
        <v>0</v>
      </c>
      <c r="Z6065">
        <v>34.200091985291067</v>
      </c>
      <c r="AA6065">
        <v>2.1467998606262997</v>
      </c>
      <c r="AB6065">
        <v>53.430603813411288</v>
      </c>
      <c r="AC6065">
        <v>0</v>
      </c>
      <c r="AD6065">
        <v>0</v>
      </c>
      <c r="AE6065">
        <v>267.84929165473875</v>
      </c>
    </row>
    <row r="6066" spans="1:31" x14ac:dyDescent="0.25">
      <c r="A6066">
        <v>2384374</v>
      </c>
      <c r="B6066">
        <v>1</v>
      </c>
      <c r="C6066" t="s">
        <v>81</v>
      </c>
      <c r="D6066" t="s">
        <v>118</v>
      </c>
      <c r="E6066" t="s">
        <v>1397</v>
      </c>
      <c r="F6066" t="s">
        <v>17526</v>
      </c>
      <c r="G6066" t="s">
        <v>1495</v>
      </c>
      <c r="H6066" t="s">
        <v>293</v>
      </c>
      <c r="I6066" t="s">
        <v>136</v>
      </c>
      <c r="J6066" t="s">
        <v>137</v>
      </c>
      <c r="K6066" t="s">
        <v>138</v>
      </c>
      <c r="L6066" t="s">
        <v>17527</v>
      </c>
      <c r="M6066" t="s">
        <v>17528</v>
      </c>
      <c r="N6066">
        <v>0.85805555499999997</v>
      </c>
      <c r="O6066">
        <v>0</v>
      </c>
      <c r="P6066">
        <v>1</v>
      </c>
      <c r="Q6066">
        <v>0</v>
      </c>
      <c r="R6066">
        <v>0</v>
      </c>
      <c r="S6066">
        <v>1</v>
      </c>
      <c r="T6066">
        <v>0</v>
      </c>
      <c r="U6066">
        <v>0</v>
      </c>
      <c r="V6066">
        <v>0</v>
      </c>
      <c r="W6066">
        <v>0</v>
      </c>
      <c r="X6066">
        <v>6.3629380684200015E-2</v>
      </c>
      <c r="Y6066">
        <v>0</v>
      </c>
      <c r="Z6066">
        <v>0</v>
      </c>
      <c r="AA6066">
        <v>15.301082080859752</v>
      </c>
      <c r="AB6066">
        <v>0</v>
      </c>
      <c r="AC6066">
        <v>0</v>
      </c>
      <c r="AD6066">
        <v>0</v>
      </c>
      <c r="AE6066">
        <v>15.364711461543951</v>
      </c>
    </row>
    <row r="6067" spans="1:31" x14ac:dyDescent="0.25">
      <c r="A6067">
        <v>2384399</v>
      </c>
      <c r="B6067">
        <v>1</v>
      </c>
      <c r="C6067" t="s">
        <v>81</v>
      </c>
      <c r="D6067" t="s">
        <v>127</v>
      </c>
      <c r="E6067" t="s">
        <v>1397</v>
      </c>
      <c r="F6067" t="s">
        <v>17356</v>
      </c>
      <c r="G6067" t="s">
        <v>1495</v>
      </c>
      <c r="H6067" t="s">
        <v>293</v>
      </c>
      <c r="I6067" t="s">
        <v>136</v>
      </c>
      <c r="J6067" t="s">
        <v>137</v>
      </c>
      <c r="K6067" t="s">
        <v>138</v>
      </c>
      <c r="L6067" t="s">
        <v>17529</v>
      </c>
      <c r="M6067" t="s">
        <v>17530</v>
      </c>
      <c r="N6067">
        <v>1.477777777</v>
      </c>
      <c r="O6067">
        <v>0</v>
      </c>
      <c r="P6067">
        <v>7</v>
      </c>
      <c r="Q6067">
        <v>8</v>
      </c>
      <c r="R6067">
        <v>4</v>
      </c>
      <c r="S6067">
        <v>1</v>
      </c>
      <c r="T6067">
        <v>0</v>
      </c>
      <c r="U6067">
        <v>0</v>
      </c>
      <c r="V6067">
        <v>0</v>
      </c>
      <c r="W6067">
        <v>0</v>
      </c>
      <c r="X6067">
        <v>10.425863308719659</v>
      </c>
      <c r="Y6067">
        <v>2.6465671414114333</v>
      </c>
      <c r="Z6067">
        <v>9.3233318626885495</v>
      </c>
      <c r="AA6067">
        <v>2.9163971293379998</v>
      </c>
      <c r="AB6067">
        <v>0</v>
      </c>
      <c r="AC6067">
        <v>0</v>
      </c>
      <c r="AD6067">
        <v>0</v>
      </c>
      <c r="AE6067">
        <v>25.312159442157643</v>
      </c>
    </row>
    <row r="6068" spans="1:31" x14ac:dyDescent="0.25">
      <c r="A6068">
        <v>2384409</v>
      </c>
      <c r="B6068">
        <v>1</v>
      </c>
      <c r="C6068" t="s">
        <v>81</v>
      </c>
      <c r="D6068" t="s">
        <v>122</v>
      </c>
      <c r="E6068" t="s">
        <v>290</v>
      </c>
      <c r="F6068" t="s">
        <v>16707</v>
      </c>
      <c r="G6068" t="s">
        <v>298</v>
      </c>
      <c r="H6068" t="s">
        <v>293</v>
      </c>
      <c r="I6068" t="s">
        <v>136</v>
      </c>
      <c r="J6068" t="s">
        <v>137</v>
      </c>
      <c r="K6068" t="s">
        <v>138</v>
      </c>
      <c r="L6068" t="s">
        <v>17531</v>
      </c>
      <c r="M6068" t="s">
        <v>17532</v>
      </c>
      <c r="N6068">
        <v>0.44138888799999998</v>
      </c>
      <c r="O6068">
        <v>2</v>
      </c>
      <c r="P6068">
        <v>703</v>
      </c>
      <c r="Q6068">
        <v>228</v>
      </c>
      <c r="R6068">
        <v>28</v>
      </c>
      <c r="S6068">
        <v>24</v>
      </c>
      <c r="T6068">
        <v>93</v>
      </c>
      <c r="U6068">
        <v>0</v>
      </c>
      <c r="V6068">
        <v>1</v>
      </c>
      <c r="W6068">
        <v>0.24534241269405002</v>
      </c>
      <c r="X6068">
        <v>51.656824084409301</v>
      </c>
      <c r="Y6068">
        <v>164.29191058845697</v>
      </c>
      <c r="Z6068">
        <v>17.897790458125787</v>
      </c>
      <c r="AA6068">
        <v>23.616687201770763</v>
      </c>
      <c r="AB6068">
        <v>16.776815450392085</v>
      </c>
      <c r="AC6068">
        <v>0</v>
      </c>
      <c r="AD6068">
        <v>0.56931147224665002</v>
      </c>
      <c r="AE6068">
        <v>275.05468166809555</v>
      </c>
    </row>
    <row r="6069" spans="1:31" x14ac:dyDescent="0.25">
      <c r="A6069">
        <v>2384411</v>
      </c>
      <c r="B6069">
        <v>1</v>
      </c>
      <c r="C6069" t="s">
        <v>81</v>
      </c>
      <c r="D6069" t="s">
        <v>113</v>
      </c>
      <c r="E6069" t="s">
        <v>1368</v>
      </c>
      <c r="F6069" t="s">
        <v>6405</v>
      </c>
      <c r="G6069" t="s">
        <v>298</v>
      </c>
      <c r="H6069" t="s">
        <v>293</v>
      </c>
      <c r="I6069" t="s">
        <v>1348</v>
      </c>
      <c r="J6069" t="s">
        <v>137</v>
      </c>
      <c r="K6069" t="s">
        <v>138</v>
      </c>
      <c r="L6069" t="s">
        <v>17533</v>
      </c>
      <c r="M6069" t="s">
        <v>17534</v>
      </c>
      <c r="N6069">
        <v>1.6666666E-2</v>
      </c>
      <c r="O6069">
        <v>1</v>
      </c>
      <c r="P6069">
        <v>1574</v>
      </c>
      <c r="Q6069">
        <v>16</v>
      </c>
      <c r="R6069">
        <v>414</v>
      </c>
      <c r="S6069">
        <v>13</v>
      </c>
      <c r="T6069">
        <v>132</v>
      </c>
      <c r="U6069">
        <v>0</v>
      </c>
      <c r="V6069">
        <v>1</v>
      </c>
      <c r="W6069">
        <v>9.6161968020000016E-3</v>
      </c>
      <c r="X6069">
        <v>6.3255800013859975</v>
      </c>
      <c r="Y6069">
        <v>0.51833874135750002</v>
      </c>
      <c r="Z6069">
        <v>10.630850267326654</v>
      </c>
      <c r="AA6069">
        <v>0.9269063516289997</v>
      </c>
      <c r="AB6069">
        <v>2.0099452785689995</v>
      </c>
      <c r="AC6069">
        <v>0</v>
      </c>
      <c r="AD6069">
        <v>1.12434909E-3</v>
      </c>
      <c r="AE6069">
        <v>20.422361186160149</v>
      </c>
    </row>
    <row r="6070" spans="1:31" x14ac:dyDescent="0.25">
      <c r="A6070">
        <v>2384478</v>
      </c>
      <c r="B6070">
        <v>1</v>
      </c>
      <c r="C6070" t="s">
        <v>81</v>
      </c>
      <c r="D6070" t="s">
        <v>122</v>
      </c>
      <c r="E6070" t="s">
        <v>1397</v>
      </c>
      <c r="F6070" t="s">
        <v>17535</v>
      </c>
      <c r="G6070" t="s">
        <v>1495</v>
      </c>
      <c r="H6070" t="s">
        <v>293</v>
      </c>
      <c r="I6070" t="s">
        <v>136</v>
      </c>
      <c r="J6070" t="s">
        <v>137</v>
      </c>
      <c r="K6070" t="s">
        <v>138</v>
      </c>
      <c r="L6070" t="s">
        <v>17536</v>
      </c>
      <c r="M6070" t="s">
        <v>17537</v>
      </c>
      <c r="N6070">
        <v>0.58555555500000001</v>
      </c>
      <c r="O6070">
        <v>0</v>
      </c>
      <c r="P6070">
        <v>170</v>
      </c>
      <c r="Q6070">
        <v>0</v>
      </c>
      <c r="R6070">
        <v>0</v>
      </c>
      <c r="S6070">
        <v>2</v>
      </c>
      <c r="T6070">
        <v>12</v>
      </c>
      <c r="U6070">
        <v>0</v>
      </c>
      <c r="V6070">
        <v>0</v>
      </c>
      <c r="W6070">
        <v>0</v>
      </c>
      <c r="X6070">
        <v>13.86954380072223</v>
      </c>
      <c r="Y6070">
        <v>0</v>
      </c>
      <c r="Z6070">
        <v>0</v>
      </c>
      <c r="AA6070">
        <v>1.8338622510944997</v>
      </c>
      <c r="AB6070">
        <v>4.4936054134938068</v>
      </c>
      <c r="AC6070">
        <v>0</v>
      </c>
      <c r="AD6070">
        <v>0</v>
      </c>
      <c r="AE6070">
        <v>20.197011465310538</v>
      </c>
    </row>
    <row r="6071" spans="1:31" x14ac:dyDescent="0.25">
      <c r="A6071">
        <v>2384487</v>
      </c>
      <c r="B6071">
        <v>1</v>
      </c>
      <c r="C6071" t="s">
        <v>81</v>
      </c>
      <c r="D6071" t="s">
        <v>120</v>
      </c>
      <c r="E6071" t="s">
        <v>290</v>
      </c>
      <c r="F6071" t="s">
        <v>17538</v>
      </c>
      <c r="G6071" t="s">
        <v>298</v>
      </c>
      <c r="H6071" t="s">
        <v>293</v>
      </c>
      <c r="I6071" t="s">
        <v>136</v>
      </c>
      <c r="J6071" t="s">
        <v>137</v>
      </c>
      <c r="K6071" t="s">
        <v>138</v>
      </c>
      <c r="L6071" t="s">
        <v>17539</v>
      </c>
      <c r="M6071" t="s">
        <v>17540</v>
      </c>
      <c r="N6071">
        <v>0.90083333300000001</v>
      </c>
      <c r="O6071">
        <v>0</v>
      </c>
      <c r="P6071">
        <v>0</v>
      </c>
      <c r="Q6071">
        <v>20</v>
      </c>
      <c r="R6071">
        <v>67</v>
      </c>
      <c r="S6071">
        <v>5</v>
      </c>
      <c r="T6071">
        <v>3</v>
      </c>
      <c r="U6071">
        <v>0</v>
      </c>
      <c r="V6071">
        <v>0</v>
      </c>
      <c r="W6071">
        <v>0</v>
      </c>
      <c r="X6071">
        <v>0</v>
      </c>
      <c r="Y6071">
        <v>90.248162345269137</v>
      </c>
      <c r="Z6071">
        <v>156.6244183931027</v>
      </c>
      <c r="AA6071">
        <v>6.901908977628775</v>
      </c>
      <c r="AB6071">
        <v>2.7430437836044002</v>
      </c>
      <c r="AC6071">
        <v>0</v>
      </c>
      <c r="AD6071">
        <v>0</v>
      </c>
      <c r="AE6071">
        <v>256.51753349960501</v>
      </c>
    </row>
    <row r="6072" spans="1:31" x14ac:dyDescent="0.25">
      <c r="A6072">
        <v>2384501</v>
      </c>
      <c r="B6072">
        <v>1</v>
      </c>
      <c r="C6072" t="s">
        <v>81</v>
      </c>
      <c r="D6072" t="s">
        <v>125</v>
      </c>
      <c r="E6072" t="s">
        <v>290</v>
      </c>
      <c r="F6072" t="s">
        <v>17541</v>
      </c>
      <c r="G6072" t="s">
        <v>298</v>
      </c>
      <c r="H6072" t="s">
        <v>293</v>
      </c>
      <c r="I6072" t="s">
        <v>136</v>
      </c>
      <c r="J6072" t="s">
        <v>137</v>
      </c>
      <c r="K6072" t="s">
        <v>138</v>
      </c>
      <c r="L6072" t="s">
        <v>17542</v>
      </c>
      <c r="M6072" t="s">
        <v>17543</v>
      </c>
      <c r="N6072">
        <v>0.84833333300000002</v>
      </c>
      <c r="O6072">
        <v>1</v>
      </c>
      <c r="P6072">
        <v>585</v>
      </c>
      <c r="Q6072">
        <v>31</v>
      </c>
      <c r="R6072">
        <v>183</v>
      </c>
      <c r="S6072">
        <v>6</v>
      </c>
      <c r="T6072">
        <v>34</v>
      </c>
      <c r="U6072">
        <v>0</v>
      </c>
      <c r="V6072">
        <v>0</v>
      </c>
      <c r="W6072">
        <v>0.17003791946352501</v>
      </c>
      <c r="X6072">
        <v>72.071289007625936</v>
      </c>
      <c r="Y6072">
        <v>28.760178857863131</v>
      </c>
      <c r="Z6072">
        <v>249.53394654966471</v>
      </c>
      <c r="AA6072">
        <v>11.124041494485599</v>
      </c>
      <c r="AB6072">
        <v>13.376041501694324</v>
      </c>
      <c r="AC6072">
        <v>0</v>
      </c>
      <c r="AD6072">
        <v>0</v>
      </c>
      <c r="AE6072">
        <v>375.03553533079719</v>
      </c>
    </row>
    <row r="6073" spans="1:31" x14ac:dyDescent="0.25">
      <c r="A6073">
        <v>2384507</v>
      </c>
      <c r="B6073">
        <v>1</v>
      </c>
      <c r="C6073" t="s">
        <v>81</v>
      </c>
      <c r="D6073" t="s">
        <v>118</v>
      </c>
      <c r="E6073" t="s">
        <v>1368</v>
      </c>
      <c r="F6073" t="s">
        <v>17482</v>
      </c>
      <c r="G6073" t="s">
        <v>298</v>
      </c>
      <c r="H6073" t="s">
        <v>293</v>
      </c>
      <c r="I6073" t="s">
        <v>136</v>
      </c>
      <c r="J6073" t="s">
        <v>137</v>
      </c>
      <c r="K6073" t="s">
        <v>138</v>
      </c>
      <c r="L6073" t="s">
        <v>17544</v>
      </c>
      <c r="M6073" t="s">
        <v>17545</v>
      </c>
      <c r="N6073">
        <v>0.85027777699999996</v>
      </c>
      <c r="O6073">
        <v>0</v>
      </c>
      <c r="P6073">
        <v>0</v>
      </c>
      <c r="Q6073">
        <v>2</v>
      </c>
      <c r="R6073">
        <v>60</v>
      </c>
      <c r="S6073">
        <v>1</v>
      </c>
      <c r="T6073">
        <v>4</v>
      </c>
      <c r="U6073">
        <v>0</v>
      </c>
      <c r="V6073">
        <v>0</v>
      </c>
      <c r="W6073">
        <v>0</v>
      </c>
      <c r="X6073">
        <v>0</v>
      </c>
      <c r="Y6073">
        <v>3.4602926281373216</v>
      </c>
      <c r="Z6073">
        <v>141.11946577497082</v>
      </c>
      <c r="AA6073">
        <v>4.6979175892773339</v>
      </c>
      <c r="AB6073">
        <v>14.516134862420618</v>
      </c>
      <c r="AC6073">
        <v>0</v>
      </c>
      <c r="AD6073">
        <v>0</v>
      </c>
      <c r="AE6073">
        <v>163.79381085480608</v>
      </c>
    </row>
    <row r="6074" spans="1:31" x14ac:dyDescent="0.25">
      <c r="A6074">
        <v>2384512</v>
      </c>
      <c r="B6074">
        <v>1</v>
      </c>
      <c r="C6074" t="s">
        <v>81</v>
      </c>
      <c r="D6074" t="s">
        <v>120</v>
      </c>
      <c r="E6074" t="s">
        <v>1397</v>
      </c>
      <c r="F6074" t="s">
        <v>16633</v>
      </c>
      <c r="G6074" t="s">
        <v>298</v>
      </c>
      <c r="H6074" t="s">
        <v>293</v>
      </c>
      <c r="I6074" t="s">
        <v>136</v>
      </c>
      <c r="J6074" t="s">
        <v>137</v>
      </c>
      <c r="K6074" t="s">
        <v>138</v>
      </c>
      <c r="L6074" t="s">
        <v>17546</v>
      </c>
      <c r="M6074" t="s">
        <v>17547</v>
      </c>
      <c r="N6074">
        <v>0.263055555</v>
      </c>
      <c r="O6074">
        <v>0</v>
      </c>
      <c r="P6074">
        <v>291</v>
      </c>
      <c r="Q6074">
        <v>0</v>
      </c>
      <c r="R6074">
        <v>6</v>
      </c>
      <c r="S6074">
        <v>1</v>
      </c>
      <c r="T6074">
        <v>62</v>
      </c>
      <c r="U6074">
        <v>3</v>
      </c>
      <c r="V6074">
        <v>1</v>
      </c>
      <c r="W6074">
        <v>0</v>
      </c>
      <c r="X6074">
        <v>13.767509668860288</v>
      </c>
      <c r="Y6074">
        <v>0</v>
      </c>
      <c r="Z6074">
        <v>3.1545647220312745</v>
      </c>
      <c r="AA6074">
        <v>2.3570248235803333</v>
      </c>
      <c r="AB6074">
        <v>12.05274395766989</v>
      </c>
      <c r="AC6074">
        <v>32.717508185664428</v>
      </c>
      <c r="AD6074">
        <v>1.1547645038858501</v>
      </c>
      <c r="AE6074">
        <v>65.20411586169206</v>
      </c>
    </row>
    <row r="6075" spans="1:31" x14ac:dyDescent="0.25">
      <c r="A6075">
        <v>2384516</v>
      </c>
      <c r="B6075">
        <v>1</v>
      </c>
      <c r="C6075" t="s">
        <v>81</v>
      </c>
      <c r="D6075" t="s">
        <v>123</v>
      </c>
      <c r="E6075" t="s">
        <v>290</v>
      </c>
      <c r="F6075" t="s">
        <v>5721</v>
      </c>
      <c r="G6075" t="s">
        <v>298</v>
      </c>
      <c r="H6075" t="s">
        <v>293</v>
      </c>
      <c r="I6075" t="s">
        <v>136</v>
      </c>
      <c r="J6075" t="s">
        <v>137</v>
      </c>
      <c r="K6075" t="s">
        <v>138</v>
      </c>
      <c r="L6075" t="s">
        <v>17548</v>
      </c>
      <c r="M6075" t="s">
        <v>17549</v>
      </c>
      <c r="N6075">
        <v>0.83361111099999996</v>
      </c>
      <c r="O6075">
        <v>15</v>
      </c>
      <c r="P6075">
        <v>904</v>
      </c>
      <c r="Q6075">
        <v>429</v>
      </c>
      <c r="R6075">
        <v>188</v>
      </c>
      <c r="S6075">
        <v>34</v>
      </c>
      <c r="T6075">
        <v>72</v>
      </c>
      <c r="U6075">
        <v>4</v>
      </c>
      <c r="V6075">
        <v>0</v>
      </c>
      <c r="W6075">
        <v>45.657168765989042</v>
      </c>
      <c r="X6075">
        <v>209.79798624677915</v>
      </c>
      <c r="Y6075">
        <v>1426.6840187306498</v>
      </c>
      <c r="Z6075">
        <v>510.50044433152487</v>
      </c>
      <c r="AA6075">
        <v>282.39015821909334</v>
      </c>
      <c r="AB6075">
        <v>52.721942820773371</v>
      </c>
      <c r="AC6075">
        <v>55.053241305252165</v>
      </c>
      <c r="AD6075">
        <v>0</v>
      </c>
      <c r="AE6075">
        <v>2582.8049604200614</v>
      </c>
    </row>
    <row r="6076" spans="1:31" x14ac:dyDescent="0.25">
      <c r="A6076">
        <v>2384528</v>
      </c>
      <c r="B6076">
        <v>1</v>
      </c>
      <c r="C6076" t="s">
        <v>81</v>
      </c>
      <c r="D6076" t="s">
        <v>127</v>
      </c>
      <c r="E6076" t="s">
        <v>1397</v>
      </c>
      <c r="F6076" t="s">
        <v>17550</v>
      </c>
      <c r="G6076" t="s">
        <v>1495</v>
      </c>
      <c r="H6076" t="s">
        <v>293</v>
      </c>
      <c r="I6076" t="s">
        <v>136</v>
      </c>
      <c r="J6076" t="s">
        <v>137</v>
      </c>
      <c r="K6076" t="s">
        <v>138</v>
      </c>
      <c r="L6076" t="s">
        <v>17551</v>
      </c>
      <c r="M6076" t="s">
        <v>17552</v>
      </c>
      <c r="N6076">
        <v>2.1466666659999998</v>
      </c>
      <c r="O6076">
        <v>0</v>
      </c>
      <c r="P6076">
        <v>7</v>
      </c>
      <c r="Q6076">
        <v>0</v>
      </c>
      <c r="R6076">
        <v>1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16.632928153003046</v>
      </c>
      <c r="Y6076">
        <v>0</v>
      </c>
      <c r="Z6076">
        <v>0.74658846898560005</v>
      </c>
      <c r="AA6076">
        <v>0</v>
      </c>
      <c r="AB6076">
        <v>0</v>
      </c>
      <c r="AC6076">
        <v>0</v>
      </c>
      <c r="AD6076">
        <v>0</v>
      </c>
      <c r="AE6076">
        <v>17.379516621988646</v>
      </c>
    </row>
    <row r="6077" spans="1:31" x14ac:dyDescent="0.25">
      <c r="A6077">
        <v>2384574</v>
      </c>
      <c r="B6077">
        <v>1</v>
      </c>
      <c r="C6077" t="s">
        <v>81</v>
      </c>
      <c r="D6077" t="s">
        <v>113</v>
      </c>
      <c r="E6077" t="s">
        <v>1368</v>
      </c>
      <c r="F6077" t="s">
        <v>16985</v>
      </c>
      <c r="G6077" t="s">
        <v>298</v>
      </c>
      <c r="H6077" t="s">
        <v>293</v>
      </c>
      <c r="I6077" t="s">
        <v>136</v>
      </c>
      <c r="J6077" t="s">
        <v>137</v>
      </c>
      <c r="K6077" t="s">
        <v>138</v>
      </c>
      <c r="L6077" t="s">
        <v>17553</v>
      </c>
      <c r="M6077" t="s">
        <v>17554</v>
      </c>
      <c r="N6077">
        <v>0.68416666599999998</v>
      </c>
      <c r="O6077">
        <v>2</v>
      </c>
      <c r="P6077">
        <v>94</v>
      </c>
      <c r="Q6077">
        <v>7</v>
      </c>
      <c r="R6077">
        <v>3</v>
      </c>
      <c r="S6077">
        <v>6</v>
      </c>
      <c r="T6077">
        <v>12</v>
      </c>
      <c r="U6077">
        <v>3</v>
      </c>
      <c r="V6077">
        <v>0</v>
      </c>
      <c r="W6077">
        <v>0.56304303780150011</v>
      </c>
      <c r="X6077">
        <v>22.202135217656625</v>
      </c>
      <c r="Y6077">
        <v>11.617958058184012</v>
      </c>
      <c r="Z6077">
        <v>0.33865671265706665</v>
      </c>
      <c r="AA6077">
        <v>201.48019847591803</v>
      </c>
      <c r="AB6077">
        <v>10.756519241622</v>
      </c>
      <c r="AC6077">
        <v>215.19342916387416</v>
      </c>
      <c r="AD6077">
        <v>0</v>
      </c>
      <c r="AE6077">
        <v>462.15193990771343</v>
      </c>
    </row>
    <row r="6078" spans="1:31" x14ac:dyDescent="0.25">
      <c r="A6078">
        <v>2384577</v>
      </c>
      <c r="B6078">
        <v>1</v>
      </c>
      <c r="C6078" t="s">
        <v>81</v>
      </c>
      <c r="D6078" t="s">
        <v>120</v>
      </c>
      <c r="E6078" t="s">
        <v>1368</v>
      </c>
      <c r="F6078" t="s">
        <v>17555</v>
      </c>
      <c r="G6078" t="s">
        <v>2991</v>
      </c>
      <c r="H6078" t="s">
        <v>293</v>
      </c>
      <c r="I6078" t="s">
        <v>136</v>
      </c>
      <c r="J6078" t="s">
        <v>137</v>
      </c>
      <c r="K6078" t="s">
        <v>138</v>
      </c>
      <c r="L6078" t="s">
        <v>17556</v>
      </c>
      <c r="M6078" t="s">
        <v>17557</v>
      </c>
      <c r="N6078">
        <v>2.8702777770000001</v>
      </c>
      <c r="O6078">
        <v>5</v>
      </c>
      <c r="P6078">
        <v>768</v>
      </c>
      <c r="Q6078">
        <v>40</v>
      </c>
      <c r="R6078">
        <v>21</v>
      </c>
      <c r="S6078">
        <v>16</v>
      </c>
      <c r="T6078">
        <v>56</v>
      </c>
      <c r="U6078">
        <v>6</v>
      </c>
      <c r="V6078">
        <v>0</v>
      </c>
      <c r="W6078">
        <v>6.398492503653249</v>
      </c>
      <c r="X6078">
        <v>362.44334257154043</v>
      </c>
      <c r="Y6078">
        <v>623.44259333417654</v>
      </c>
      <c r="Z6078">
        <v>30.53658921856093</v>
      </c>
      <c r="AA6078">
        <v>187.78616151460622</v>
      </c>
      <c r="AB6078">
        <v>75.231401758094705</v>
      </c>
      <c r="AC6078">
        <v>437.24285396616199</v>
      </c>
      <c r="AD6078">
        <v>0</v>
      </c>
      <c r="AE6078">
        <v>1723.0814348667941</v>
      </c>
    </row>
    <row r="6079" spans="1:31" x14ac:dyDescent="0.25">
      <c r="A6079">
        <v>2384584</v>
      </c>
      <c r="B6079">
        <v>1</v>
      </c>
      <c r="C6079" t="s">
        <v>81</v>
      </c>
      <c r="D6079" t="s">
        <v>123</v>
      </c>
      <c r="E6079" t="s">
        <v>1368</v>
      </c>
      <c r="F6079" t="s">
        <v>5496</v>
      </c>
      <c r="G6079" t="s">
        <v>298</v>
      </c>
      <c r="H6079" t="s">
        <v>293</v>
      </c>
      <c r="I6079" t="s">
        <v>136</v>
      </c>
      <c r="J6079" t="s">
        <v>137</v>
      </c>
      <c r="K6079" t="s">
        <v>138</v>
      </c>
      <c r="L6079" t="s">
        <v>17558</v>
      </c>
      <c r="M6079" t="s">
        <v>17559</v>
      </c>
      <c r="N6079">
        <v>0.70583333299999995</v>
      </c>
      <c r="O6079">
        <v>0</v>
      </c>
      <c r="P6079">
        <v>9</v>
      </c>
      <c r="Q6079">
        <v>0</v>
      </c>
      <c r="R6079">
        <v>105</v>
      </c>
      <c r="S6079">
        <v>0</v>
      </c>
      <c r="T6079">
        <v>13</v>
      </c>
      <c r="U6079">
        <v>0</v>
      </c>
      <c r="V6079">
        <v>0</v>
      </c>
      <c r="W6079">
        <v>0</v>
      </c>
      <c r="X6079">
        <v>5.2970106281399998</v>
      </c>
      <c r="Y6079">
        <v>0</v>
      </c>
      <c r="Z6079">
        <v>106.77698020713311</v>
      </c>
      <c r="AA6079">
        <v>0</v>
      </c>
      <c r="AB6079">
        <v>9.5293111991615973</v>
      </c>
      <c r="AC6079">
        <v>0</v>
      </c>
      <c r="AD6079">
        <v>0</v>
      </c>
      <c r="AE6079">
        <v>121.60330203443471</v>
      </c>
    </row>
    <row r="6080" spans="1:31" x14ac:dyDescent="0.25">
      <c r="A6080">
        <v>2384631</v>
      </c>
      <c r="B6080">
        <v>1</v>
      </c>
      <c r="C6080" t="s">
        <v>81</v>
      </c>
      <c r="D6080" t="s">
        <v>119</v>
      </c>
      <c r="E6080" t="s">
        <v>1368</v>
      </c>
      <c r="F6080" t="s">
        <v>17560</v>
      </c>
      <c r="G6080" t="s">
        <v>298</v>
      </c>
      <c r="H6080" t="s">
        <v>293</v>
      </c>
      <c r="I6080" t="s">
        <v>136</v>
      </c>
      <c r="J6080" t="s">
        <v>137</v>
      </c>
      <c r="K6080" t="s">
        <v>138</v>
      </c>
      <c r="L6080" t="s">
        <v>17561</v>
      </c>
      <c r="M6080" t="s">
        <v>17562</v>
      </c>
      <c r="N6080">
        <v>6.6944444000000006E-2</v>
      </c>
      <c r="O6080">
        <v>0</v>
      </c>
      <c r="P6080">
        <v>990</v>
      </c>
      <c r="Q6080">
        <v>56</v>
      </c>
      <c r="R6080">
        <v>113</v>
      </c>
      <c r="S6080">
        <v>6</v>
      </c>
      <c r="T6080">
        <v>76</v>
      </c>
      <c r="U6080">
        <v>0</v>
      </c>
      <c r="V6080">
        <v>0</v>
      </c>
      <c r="W6080">
        <v>0</v>
      </c>
      <c r="X6080">
        <v>17.420377927279336</v>
      </c>
      <c r="Y6080">
        <v>16.96772750147689</v>
      </c>
      <c r="Z6080">
        <v>33.779088460854304</v>
      </c>
      <c r="AA6080">
        <v>0.76189919583560006</v>
      </c>
      <c r="AB6080">
        <v>2.588613054233118</v>
      </c>
      <c r="AC6080">
        <v>0</v>
      </c>
      <c r="AD6080">
        <v>0</v>
      </c>
      <c r="AE6080">
        <v>71.517706139679248</v>
      </c>
    </row>
    <row r="6081" spans="1:31" x14ac:dyDescent="0.25">
      <c r="A6081">
        <v>2384719</v>
      </c>
      <c r="B6081">
        <v>1</v>
      </c>
      <c r="C6081" t="s">
        <v>81</v>
      </c>
      <c r="D6081" t="s">
        <v>117</v>
      </c>
      <c r="E6081" t="s">
        <v>290</v>
      </c>
      <c r="F6081" t="s">
        <v>17563</v>
      </c>
      <c r="G6081" t="s">
        <v>298</v>
      </c>
      <c r="H6081" t="s">
        <v>293</v>
      </c>
      <c r="I6081" t="s">
        <v>1348</v>
      </c>
      <c r="J6081" t="s">
        <v>137</v>
      </c>
      <c r="K6081" t="s">
        <v>138</v>
      </c>
      <c r="L6081" t="s">
        <v>17564</v>
      </c>
      <c r="M6081" t="s">
        <v>17565</v>
      </c>
      <c r="N6081">
        <v>4.7777777E-2</v>
      </c>
      <c r="O6081">
        <v>1</v>
      </c>
      <c r="P6081">
        <v>2403</v>
      </c>
      <c r="Q6081">
        <v>40</v>
      </c>
      <c r="R6081">
        <v>83</v>
      </c>
      <c r="S6081">
        <v>21</v>
      </c>
      <c r="T6081">
        <v>231</v>
      </c>
      <c r="U6081">
        <v>7</v>
      </c>
      <c r="V6081">
        <v>0</v>
      </c>
      <c r="W6081">
        <v>8.9748979467000022E-3</v>
      </c>
      <c r="X6081">
        <v>13.388234010456157</v>
      </c>
      <c r="Y6081">
        <v>9.8070303203652323</v>
      </c>
      <c r="Z6081">
        <v>2.2743134388121331</v>
      </c>
      <c r="AA6081">
        <v>3.2822442996718673</v>
      </c>
      <c r="AB6081">
        <v>4.276979462562033</v>
      </c>
      <c r="AC6081">
        <v>20.375357020976537</v>
      </c>
      <c r="AD6081">
        <v>0</v>
      </c>
      <c r="AE6081">
        <v>53.41313345079066</v>
      </c>
    </row>
    <row r="6082" spans="1:31" x14ac:dyDescent="0.25">
      <c r="A6082">
        <v>2374024</v>
      </c>
      <c r="B6082">
        <v>1</v>
      </c>
      <c r="C6082" t="s">
        <v>81</v>
      </c>
      <c r="D6082" t="s">
        <v>126</v>
      </c>
      <c r="E6082" t="s">
        <v>1368</v>
      </c>
      <c r="F6082" t="s">
        <v>17566</v>
      </c>
      <c r="G6082" t="s">
        <v>1006</v>
      </c>
      <c r="H6082" t="s">
        <v>293</v>
      </c>
      <c r="I6082" t="s">
        <v>136</v>
      </c>
      <c r="J6082" t="s">
        <v>137</v>
      </c>
      <c r="K6082" t="s">
        <v>294</v>
      </c>
      <c r="L6082" t="s">
        <v>17567</v>
      </c>
      <c r="M6082" t="s">
        <v>17568</v>
      </c>
      <c r="N6082">
        <v>0.212777777</v>
      </c>
      <c r="O6082">
        <v>0</v>
      </c>
      <c r="P6082">
        <v>302</v>
      </c>
      <c r="Q6082">
        <v>0</v>
      </c>
      <c r="R6082">
        <v>18</v>
      </c>
      <c r="S6082">
        <v>0</v>
      </c>
      <c r="T6082">
        <v>82</v>
      </c>
      <c r="U6082">
        <v>1</v>
      </c>
      <c r="V6082">
        <v>0</v>
      </c>
      <c r="W6082">
        <v>0</v>
      </c>
      <c r="X6082">
        <v>7.6445812611382165</v>
      </c>
      <c r="Y6082">
        <v>0</v>
      </c>
      <c r="Z6082">
        <v>2.7988400563933507</v>
      </c>
      <c r="AA6082">
        <v>0</v>
      </c>
      <c r="AB6082">
        <v>7.982867083595667</v>
      </c>
      <c r="AC6082">
        <v>5.4707492938450002E-2</v>
      </c>
      <c r="AD6082">
        <v>0</v>
      </c>
      <c r="AE6082">
        <v>18.480995894065686</v>
      </c>
    </row>
    <row r="6083" spans="1:31" x14ac:dyDescent="0.25">
      <c r="A6083">
        <v>2378438</v>
      </c>
      <c r="B6083">
        <v>1</v>
      </c>
      <c r="C6083" t="s">
        <v>80</v>
      </c>
      <c r="D6083" t="s">
        <v>86</v>
      </c>
      <c r="E6083" t="s">
        <v>1490</v>
      </c>
      <c r="F6083" t="s">
        <v>17569</v>
      </c>
      <c r="G6083" t="s">
        <v>298</v>
      </c>
      <c r="H6083" t="s">
        <v>293</v>
      </c>
      <c r="I6083" t="s">
        <v>136</v>
      </c>
      <c r="J6083" t="s">
        <v>137</v>
      </c>
      <c r="K6083" t="s">
        <v>138</v>
      </c>
      <c r="L6083" t="s">
        <v>17570</v>
      </c>
      <c r="M6083" t="s">
        <v>17571</v>
      </c>
      <c r="N6083">
        <v>0.76888888799999999</v>
      </c>
      <c r="O6083">
        <v>0</v>
      </c>
      <c r="P6083">
        <v>3014</v>
      </c>
      <c r="Q6083">
        <v>0</v>
      </c>
      <c r="R6083">
        <v>7</v>
      </c>
      <c r="S6083">
        <v>1</v>
      </c>
      <c r="T6083">
        <v>349</v>
      </c>
      <c r="U6083">
        <v>0</v>
      </c>
      <c r="V6083">
        <v>1</v>
      </c>
      <c r="W6083">
        <v>0</v>
      </c>
      <c r="X6083">
        <v>534.24027860476144</v>
      </c>
      <c r="Y6083">
        <v>0</v>
      </c>
      <c r="Z6083">
        <v>1.2772464066155333</v>
      </c>
      <c r="AA6083">
        <v>0.94474116254594986</v>
      </c>
      <c r="AB6083">
        <v>176.72356755759992</v>
      </c>
      <c r="AC6083">
        <v>0</v>
      </c>
      <c r="AD6083">
        <v>5.9899916383169343</v>
      </c>
      <c r="AE6083">
        <v>719.1758253698398</v>
      </c>
    </row>
    <row r="6084" spans="1:31" x14ac:dyDescent="0.25">
      <c r="A6084">
        <v>2378439</v>
      </c>
      <c r="B6084">
        <v>1</v>
      </c>
      <c r="C6084" t="s">
        <v>80</v>
      </c>
      <c r="D6084" t="s">
        <v>86</v>
      </c>
      <c r="E6084" t="s">
        <v>1490</v>
      </c>
      <c r="F6084" t="s">
        <v>17572</v>
      </c>
      <c r="G6084" t="s">
        <v>298</v>
      </c>
      <c r="H6084" t="s">
        <v>293</v>
      </c>
      <c r="I6084" t="s">
        <v>136</v>
      </c>
      <c r="J6084" t="s">
        <v>137</v>
      </c>
      <c r="K6084" t="s">
        <v>138</v>
      </c>
      <c r="L6084" t="s">
        <v>17573</v>
      </c>
      <c r="M6084" t="s">
        <v>17574</v>
      </c>
      <c r="N6084">
        <v>0.83805555499999995</v>
      </c>
      <c r="O6084">
        <v>0</v>
      </c>
      <c r="P6084">
        <v>2918</v>
      </c>
      <c r="Q6084">
        <v>0</v>
      </c>
      <c r="R6084">
        <v>0</v>
      </c>
      <c r="S6084">
        <v>2</v>
      </c>
      <c r="T6084">
        <v>95</v>
      </c>
      <c r="U6084">
        <v>0</v>
      </c>
      <c r="V6084">
        <v>0</v>
      </c>
      <c r="W6084">
        <v>0</v>
      </c>
      <c r="X6084">
        <v>528.03300621797121</v>
      </c>
      <c r="Y6084">
        <v>0</v>
      </c>
      <c r="Z6084">
        <v>0</v>
      </c>
      <c r="AA6084">
        <v>328.03373576323332</v>
      </c>
      <c r="AB6084">
        <v>48.818942800064903</v>
      </c>
      <c r="AC6084">
        <v>0</v>
      </c>
      <c r="AD6084">
        <v>0</v>
      </c>
      <c r="AE6084">
        <v>904.88568478126945</v>
      </c>
    </row>
    <row r="6085" spans="1:31" x14ac:dyDescent="0.25">
      <c r="A6085">
        <v>2378544</v>
      </c>
      <c r="B6085">
        <v>1</v>
      </c>
      <c r="C6085" t="s">
        <v>80</v>
      </c>
      <c r="D6085" t="s">
        <v>84</v>
      </c>
      <c r="E6085" t="s">
        <v>1397</v>
      </c>
      <c r="F6085" t="s">
        <v>17575</v>
      </c>
      <c r="G6085" t="s">
        <v>172</v>
      </c>
      <c r="H6085" t="s">
        <v>293</v>
      </c>
      <c r="I6085" t="s">
        <v>136</v>
      </c>
      <c r="J6085" t="s">
        <v>137</v>
      </c>
      <c r="K6085" t="s">
        <v>138</v>
      </c>
      <c r="L6085" t="s">
        <v>17327</v>
      </c>
      <c r="M6085" t="s">
        <v>17576</v>
      </c>
      <c r="N6085">
        <v>0.703333333</v>
      </c>
      <c r="O6085">
        <v>0</v>
      </c>
      <c r="P6085">
        <v>6885</v>
      </c>
      <c r="Q6085">
        <v>0</v>
      </c>
      <c r="R6085">
        <v>0</v>
      </c>
      <c r="S6085">
        <v>1</v>
      </c>
      <c r="T6085">
        <v>429</v>
      </c>
      <c r="U6085">
        <v>0</v>
      </c>
      <c r="V6085">
        <v>2</v>
      </c>
      <c r="W6085">
        <v>0</v>
      </c>
      <c r="X6085">
        <v>1123.4734087351608</v>
      </c>
      <c r="Y6085">
        <v>0</v>
      </c>
      <c r="Z6085">
        <v>0</v>
      </c>
      <c r="AA6085">
        <v>1.28374112385585</v>
      </c>
      <c r="AB6085">
        <v>348.91949427101218</v>
      </c>
      <c r="AC6085">
        <v>0</v>
      </c>
      <c r="AD6085">
        <v>36.925952564718521</v>
      </c>
      <c r="AE6085">
        <v>1510.6025966947473</v>
      </c>
    </row>
    <row r="6086" spans="1:31" x14ac:dyDescent="0.25">
      <c r="A6086">
        <v>2378962</v>
      </c>
      <c r="B6086">
        <v>1</v>
      </c>
      <c r="C6086" t="s">
        <v>80</v>
      </c>
      <c r="D6086" t="s">
        <v>83</v>
      </c>
      <c r="E6086" t="s">
        <v>1397</v>
      </c>
      <c r="F6086" t="s">
        <v>17323</v>
      </c>
      <c r="G6086" t="s">
        <v>1495</v>
      </c>
      <c r="H6086" t="s">
        <v>293</v>
      </c>
      <c r="I6086" t="s">
        <v>136</v>
      </c>
      <c r="J6086" t="s">
        <v>137</v>
      </c>
      <c r="K6086" t="s">
        <v>138</v>
      </c>
      <c r="L6086" t="s">
        <v>17577</v>
      </c>
      <c r="M6086" t="s">
        <v>17578</v>
      </c>
      <c r="N6086">
        <v>2.7169444440000001</v>
      </c>
      <c r="O6086">
        <v>0</v>
      </c>
      <c r="P6086">
        <v>0</v>
      </c>
      <c r="Q6086">
        <v>0</v>
      </c>
      <c r="R6086">
        <v>0</v>
      </c>
      <c r="S6086">
        <v>1</v>
      </c>
      <c r="T6086">
        <v>0</v>
      </c>
      <c r="U6086">
        <v>1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3.7408288920099997</v>
      </c>
      <c r="AB6086">
        <v>0</v>
      </c>
      <c r="AC6086">
        <v>237.22486546608599</v>
      </c>
      <c r="AD6086">
        <v>0</v>
      </c>
      <c r="AE6086">
        <v>240.96569435809599</v>
      </c>
    </row>
    <row r="6087" spans="1:31" x14ac:dyDescent="0.25">
      <c r="A6087">
        <v>2379166</v>
      </c>
      <c r="B6087">
        <v>1</v>
      </c>
      <c r="C6087" t="s">
        <v>80</v>
      </c>
      <c r="D6087" t="s">
        <v>110</v>
      </c>
      <c r="E6087" t="s">
        <v>1397</v>
      </c>
      <c r="F6087" t="s">
        <v>17579</v>
      </c>
      <c r="G6087" t="s">
        <v>3406</v>
      </c>
      <c r="H6087" t="s">
        <v>293</v>
      </c>
      <c r="I6087" t="s">
        <v>136</v>
      </c>
      <c r="J6087" t="s">
        <v>137</v>
      </c>
      <c r="K6087" t="s">
        <v>138</v>
      </c>
      <c r="L6087" t="s">
        <v>17580</v>
      </c>
      <c r="M6087" t="s">
        <v>17581</v>
      </c>
      <c r="N6087">
        <v>2.966111111</v>
      </c>
      <c r="O6087">
        <v>0</v>
      </c>
      <c r="P6087">
        <v>238</v>
      </c>
      <c r="Q6087">
        <v>0</v>
      </c>
      <c r="R6087">
        <v>0</v>
      </c>
      <c r="S6087">
        <v>0</v>
      </c>
      <c r="T6087">
        <v>19</v>
      </c>
      <c r="U6087">
        <v>0</v>
      </c>
      <c r="V6087">
        <v>2</v>
      </c>
      <c r="W6087">
        <v>0</v>
      </c>
      <c r="X6087">
        <v>252.80661360115937</v>
      </c>
      <c r="Y6087">
        <v>0</v>
      </c>
      <c r="Z6087">
        <v>0</v>
      </c>
      <c r="AA6087">
        <v>0</v>
      </c>
      <c r="AB6087">
        <v>115.28926540863762</v>
      </c>
      <c r="AC6087">
        <v>0</v>
      </c>
      <c r="AD6087">
        <v>34.423569318459421</v>
      </c>
      <c r="AE6087">
        <v>402.51944832825643</v>
      </c>
    </row>
    <row r="6088" spans="1:31" x14ac:dyDescent="0.25">
      <c r="A6088">
        <v>2381010</v>
      </c>
      <c r="B6088">
        <v>1</v>
      </c>
      <c r="C6088" t="s">
        <v>80</v>
      </c>
      <c r="D6088" t="s">
        <v>94</v>
      </c>
      <c r="E6088" t="s">
        <v>1397</v>
      </c>
      <c r="F6088" t="s">
        <v>16872</v>
      </c>
      <c r="G6088" t="s">
        <v>1006</v>
      </c>
      <c r="H6088" t="s">
        <v>293</v>
      </c>
      <c r="I6088" t="s">
        <v>136</v>
      </c>
      <c r="J6088" t="s">
        <v>137</v>
      </c>
      <c r="K6088" t="s">
        <v>294</v>
      </c>
      <c r="L6088" t="s">
        <v>17582</v>
      </c>
      <c r="M6088" t="s">
        <v>17583</v>
      </c>
      <c r="N6088">
        <v>0.113055555</v>
      </c>
      <c r="O6088">
        <v>0</v>
      </c>
      <c r="P6088">
        <v>162</v>
      </c>
      <c r="Q6088">
        <v>0</v>
      </c>
      <c r="R6088">
        <v>0</v>
      </c>
      <c r="S6088">
        <v>0</v>
      </c>
      <c r="T6088">
        <v>7</v>
      </c>
      <c r="U6088">
        <v>0</v>
      </c>
      <c r="V6088">
        <v>0</v>
      </c>
      <c r="W6088">
        <v>0</v>
      </c>
      <c r="X6088">
        <v>1.5895823875426005</v>
      </c>
      <c r="Y6088">
        <v>0</v>
      </c>
      <c r="Z6088">
        <v>0</v>
      </c>
      <c r="AA6088">
        <v>0</v>
      </c>
      <c r="AB6088">
        <v>0.22446087636307502</v>
      </c>
      <c r="AC6088">
        <v>0</v>
      </c>
      <c r="AD6088">
        <v>0</v>
      </c>
      <c r="AE6088">
        <v>1.8140432639056756</v>
      </c>
    </row>
    <row r="6089" spans="1:31" x14ac:dyDescent="0.25">
      <c r="A6089">
        <v>2381702</v>
      </c>
      <c r="B6089">
        <v>1</v>
      </c>
      <c r="C6089" t="s">
        <v>80</v>
      </c>
      <c r="D6089" t="s">
        <v>99</v>
      </c>
      <c r="E6089" t="s">
        <v>290</v>
      </c>
      <c r="F6089" t="s">
        <v>1064</v>
      </c>
      <c r="G6089" t="s">
        <v>867</v>
      </c>
      <c r="H6089" t="s">
        <v>293</v>
      </c>
      <c r="I6089" t="s">
        <v>136</v>
      </c>
      <c r="J6089" t="s">
        <v>137</v>
      </c>
      <c r="K6089" t="s">
        <v>138</v>
      </c>
      <c r="L6089" t="s">
        <v>17584</v>
      </c>
      <c r="M6089" t="s">
        <v>17585</v>
      </c>
      <c r="N6089">
        <v>0.334166666</v>
      </c>
      <c r="O6089">
        <v>3</v>
      </c>
      <c r="P6089">
        <v>1769</v>
      </c>
      <c r="Q6089">
        <v>1</v>
      </c>
      <c r="R6089">
        <v>31</v>
      </c>
      <c r="S6089">
        <v>7</v>
      </c>
      <c r="T6089">
        <v>169</v>
      </c>
      <c r="U6089">
        <v>0</v>
      </c>
      <c r="V6089">
        <v>3</v>
      </c>
      <c r="W6089">
        <v>2.5561359744863998</v>
      </c>
      <c r="X6089">
        <v>91.78738624544097</v>
      </c>
      <c r="Y6089">
        <v>6.8123004404000001E-2</v>
      </c>
      <c r="Z6089">
        <v>4.6368596878668757</v>
      </c>
      <c r="AA6089">
        <v>3.9790020264202504</v>
      </c>
      <c r="AB6089">
        <v>30.865166412466657</v>
      </c>
      <c r="AC6089">
        <v>0</v>
      </c>
      <c r="AD6089">
        <v>55.395743648977962</v>
      </c>
      <c r="AE6089">
        <v>189.28841700006311</v>
      </c>
    </row>
    <row r="6090" spans="1:31" x14ac:dyDescent="0.25">
      <c r="A6090">
        <v>2381724</v>
      </c>
      <c r="B6090">
        <v>1</v>
      </c>
      <c r="C6090" t="s">
        <v>81</v>
      </c>
      <c r="D6090" t="s">
        <v>112</v>
      </c>
      <c r="E6090" t="s">
        <v>290</v>
      </c>
      <c r="F6090" t="s">
        <v>15944</v>
      </c>
      <c r="G6090" t="s">
        <v>298</v>
      </c>
      <c r="H6090" t="s">
        <v>293</v>
      </c>
      <c r="I6090" t="s">
        <v>136</v>
      </c>
      <c r="J6090" t="s">
        <v>137</v>
      </c>
      <c r="K6090" t="s">
        <v>138</v>
      </c>
      <c r="L6090" t="s">
        <v>17586</v>
      </c>
      <c r="M6090" t="s">
        <v>17587</v>
      </c>
      <c r="N6090">
        <v>0.30916666599999998</v>
      </c>
      <c r="O6090">
        <v>3</v>
      </c>
      <c r="P6090">
        <v>949</v>
      </c>
      <c r="Q6090">
        <v>106</v>
      </c>
      <c r="R6090">
        <v>324</v>
      </c>
      <c r="S6090">
        <v>14</v>
      </c>
      <c r="T6090">
        <v>113</v>
      </c>
      <c r="U6090">
        <v>1</v>
      </c>
      <c r="V6090">
        <v>0</v>
      </c>
      <c r="W6090">
        <v>9.6473927340000001E-2</v>
      </c>
      <c r="X6090">
        <v>45.12039352064442</v>
      </c>
      <c r="Y6090">
        <v>74.952594963237331</v>
      </c>
      <c r="Z6090">
        <v>84.233204446836012</v>
      </c>
      <c r="AA6090">
        <v>23.836962910407497</v>
      </c>
      <c r="AB6090">
        <v>28.44686102580069</v>
      </c>
      <c r="AC6090">
        <v>0.90311640206584987</v>
      </c>
      <c r="AD6090">
        <v>0</v>
      </c>
      <c r="AE6090">
        <v>257.58960719633183</v>
      </c>
    </row>
    <row r="6091" spans="1:31" x14ac:dyDescent="0.25">
      <c r="A6091">
        <v>2381726</v>
      </c>
      <c r="B6091">
        <v>1</v>
      </c>
      <c r="C6091" t="s">
        <v>81</v>
      </c>
      <c r="D6091" t="s">
        <v>122</v>
      </c>
      <c r="E6091" t="s">
        <v>290</v>
      </c>
      <c r="F6091" t="s">
        <v>17588</v>
      </c>
      <c r="G6091" t="s">
        <v>298</v>
      </c>
      <c r="H6091" t="s">
        <v>293</v>
      </c>
      <c r="I6091" t="s">
        <v>136</v>
      </c>
      <c r="J6091" t="s">
        <v>137</v>
      </c>
      <c r="K6091" t="s">
        <v>138</v>
      </c>
      <c r="L6091" t="s">
        <v>17589</v>
      </c>
      <c r="M6091" t="s">
        <v>17590</v>
      </c>
      <c r="N6091">
        <v>0.66861111100000004</v>
      </c>
      <c r="O6091">
        <v>0</v>
      </c>
      <c r="P6091">
        <v>5359</v>
      </c>
      <c r="Q6091">
        <v>0</v>
      </c>
      <c r="R6091">
        <v>0</v>
      </c>
      <c r="S6091">
        <v>3</v>
      </c>
      <c r="T6091">
        <v>344</v>
      </c>
      <c r="U6091">
        <v>0</v>
      </c>
      <c r="V6091">
        <v>0</v>
      </c>
      <c r="W6091">
        <v>0</v>
      </c>
      <c r="X6091">
        <v>607.66553176217678</v>
      </c>
      <c r="Y6091">
        <v>0</v>
      </c>
      <c r="Z6091">
        <v>0</v>
      </c>
      <c r="AA6091">
        <v>120.14329738266002</v>
      </c>
      <c r="AB6091">
        <v>189.01977096027485</v>
      </c>
      <c r="AC6091">
        <v>0</v>
      </c>
      <c r="AD6091">
        <v>0</v>
      </c>
      <c r="AE6091">
        <v>916.82860010511172</v>
      </c>
    </row>
    <row r="6092" spans="1:31" x14ac:dyDescent="0.25">
      <c r="A6092">
        <v>2381738</v>
      </c>
      <c r="B6092">
        <v>1</v>
      </c>
      <c r="C6092" t="s">
        <v>80</v>
      </c>
      <c r="D6092" t="s">
        <v>103</v>
      </c>
      <c r="E6092" t="s">
        <v>1368</v>
      </c>
      <c r="F6092" t="s">
        <v>17591</v>
      </c>
      <c r="G6092" t="s">
        <v>298</v>
      </c>
      <c r="H6092" t="s">
        <v>293</v>
      </c>
      <c r="I6092" t="s">
        <v>136</v>
      </c>
      <c r="J6092" t="s">
        <v>137</v>
      </c>
      <c r="K6092" t="s">
        <v>138</v>
      </c>
      <c r="L6092" t="s">
        <v>17592</v>
      </c>
      <c r="M6092" t="s">
        <v>17593</v>
      </c>
      <c r="N6092">
        <v>0.62222222199999999</v>
      </c>
      <c r="O6092">
        <v>0</v>
      </c>
      <c r="P6092">
        <v>2</v>
      </c>
      <c r="Q6092">
        <v>5</v>
      </c>
      <c r="R6092">
        <v>10</v>
      </c>
      <c r="S6092">
        <v>4</v>
      </c>
      <c r="T6092">
        <v>7</v>
      </c>
      <c r="U6092">
        <v>1</v>
      </c>
      <c r="V6092">
        <v>0</v>
      </c>
      <c r="W6092">
        <v>0</v>
      </c>
      <c r="X6092">
        <v>0.57732159893333335</v>
      </c>
      <c r="Y6092">
        <v>21.656601763626668</v>
      </c>
      <c r="Z6092">
        <v>19.811010629592001</v>
      </c>
      <c r="AA6092">
        <v>2.2846806088960001</v>
      </c>
      <c r="AB6092">
        <v>37.710273359807992</v>
      </c>
      <c r="AC6092">
        <v>38.987163398400007</v>
      </c>
      <c r="AD6092">
        <v>0</v>
      </c>
      <c r="AE6092">
        <v>121.02705135925601</v>
      </c>
    </row>
    <row r="6093" spans="1:31" x14ac:dyDescent="0.25">
      <c r="A6093">
        <v>2381940</v>
      </c>
      <c r="B6093">
        <v>1</v>
      </c>
      <c r="C6093" t="s">
        <v>80</v>
      </c>
      <c r="D6093" t="s">
        <v>100</v>
      </c>
      <c r="E6093" t="s">
        <v>1397</v>
      </c>
      <c r="F6093" t="s">
        <v>17594</v>
      </c>
      <c r="G6093" t="s">
        <v>1495</v>
      </c>
      <c r="H6093" t="s">
        <v>293</v>
      </c>
      <c r="I6093" t="s">
        <v>136</v>
      </c>
      <c r="J6093" t="s">
        <v>137</v>
      </c>
      <c r="K6093" t="s">
        <v>138</v>
      </c>
      <c r="L6093" t="s">
        <v>17595</v>
      </c>
      <c r="M6093" t="s">
        <v>17596</v>
      </c>
      <c r="N6093">
        <v>2.7369444440000001</v>
      </c>
      <c r="O6093">
        <v>0</v>
      </c>
      <c r="P6093">
        <v>4</v>
      </c>
      <c r="Q6093">
        <v>0</v>
      </c>
      <c r="R6093">
        <v>16</v>
      </c>
      <c r="S6093">
        <v>1</v>
      </c>
      <c r="T6093">
        <v>6</v>
      </c>
      <c r="U6093">
        <v>0</v>
      </c>
      <c r="V6093">
        <v>0</v>
      </c>
      <c r="W6093">
        <v>0</v>
      </c>
      <c r="X6093">
        <v>2.3402268340107004</v>
      </c>
      <c r="Y6093">
        <v>0</v>
      </c>
      <c r="Z6093">
        <v>25.966323438522171</v>
      </c>
      <c r="AA6093">
        <v>27.559112027125298</v>
      </c>
      <c r="AB6093">
        <v>11.38415513209997</v>
      </c>
      <c r="AC6093">
        <v>0</v>
      </c>
      <c r="AD6093">
        <v>0</v>
      </c>
      <c r="AE6093">
        <v>67.249817431758146</v>
      </c>
    </row>
    <row r="6094" spans="1:31" x14ac:dyDescent="0.25">
      <c r="A6094">
        <v>2381990</v>
      </c>
      <c r="B6094">
        <v>1</v>
      </c>
      <c r="C6094" t="s">
        <v>80</v>
      </c>
      <c r="D6094" t="s">
        <v>91</v>
      </c>
      <c r="E6094" t="s">
        <v>290</v>
      </c>
      <c r="F6094" t="s">
        <v>17597</v>
      </c>
      <c r="G6094" t="s">
        <v>298</v>
      </c>
      <c r="H6094" t="s">
        <v>293</v>
      </c>
      <c r="I6094" t="s">
        <v>1348</v>
      </c>
      <c r="J6094" t="s">
        <v>137</v>
      </c>
      <c r="K6094" t="s">
        <v>138</v>
      </c>
      <c r="L6094" t="s">
        <v>17598</v>
      </c>
      <c r="M6094" t="s">
        <v>17599</v>
      </c>
      <c r="N6094">
        <v>7.4999999999999997E-3</v>
      </c>
      <c r="O6094">
        <v>0</v>
      </c>
      <c r="P6094">
        <v>7813</v>
      </c>
      <c r="Q6094">
        <v>0</v>
      </c>
      <c r="R6094">
        <v>2</v>
      </c>
      <c r="S6094">
        <v>1</v>
      </c>
      <c r="T6094">
        <v>441</v>
      </c>
      <c r="U6094">
        <v>1</v>
      </c>
      <c r="V6094">
        <v>0</v>
      </c>
      <c r="W6094">
        <v>0</v>
      </c>
      <c r="X6094">
        <v>13.484077638744266</v>
      </c>
      <c r="Y6094">
        <v>0</v>
      </c>
      <c r="Z6094">
        <v>2.2856455666125E-2</v>
      </c>
      <c r="AA6094">
        <v>0.15414831506137497</v>
      </c>
      <c r="AB6094">
        <v>4.0594073258828205</v>
      </c>
      <c r="AC6094">
        <v>0</v>
      </c>
      <c r="AD6094">
        <v>0</v>
      </c>
      <c r="AE6094">
        <v>17.720489735354587</v>
      </c>
    </row>
    <row r="6095" spans="1:31" x14ac:dyDescent="0.25">
      <c r="A6095">
        <v>2382102</v>
      </c>
      <c r="B6095">
        <v>1</v>
      </c>
      <c r="C6095" t="s">
        <v>81</v>
      </c>
      <c r="D6095" t="s">
        <v>116</v>
      </c>
      <c r="E6095" t="s">
        <v>1368</v>
      </c>
      <c r="F6095" t="s">
        <v>17600</v>
      </c>
      <c r="G6095" t="s">
        <v>298</v>
      </c>
      <c r="H6095" t="s">
        <v>293</v>
      </c>
      <c r="I6095" t="s">
        <v>1348</v>
      </c>
      <c r="J6095" t="s">
        <v>137</v>
      </c>
      <c r="K6095" t="s">
        <v>138</v>
      </c>
      <c r="L6095" t="s">
        <v>17601</v>
      </c>
      <c r="M6095" t="s">
        <v>17602</v>
      </c>
      <c r="N6095">
        <v>4.4444444E-2</v>
      </c>
      <c r="O6095">
        <v>1</v>
      </c>
      <c r="P6095">
        <v>2979</v>
      </c>
      <c r="Q6095">
        <v>144</v>
      </c>
      <c r="R6095">
        <v>238</v>
      </c>
      <c r="S6095">
        <v>8</v>
      </c>
      <c r="T6095">
        <v>413</v>
      </c>
      <c r="U6095">
        <v>2</v>
      </c>
      <c r="V6095">
        <v>0</v>
      </c>
      <c r="W6095">
        <v>1.2619358613333335E-3</v>
      </c>
      <c r="X6095">
        <v>20.926775183045422</v>
      </c>
      <c r="Y6095">
        <v>7.2461821350595566</v>
      </c>
      <c r="Z6095">
        <v>7.3824947583857785</v>
      </c>
      <c r="AA6095">
        <v>1.8056989477120002</v>
      </c>
      <c r="AB6095">
        <v>4.8705270657493314</v>
      </c>
      <c r="AC6095">
        <v>7.1276686229262225</v>
      </c>
      <c r="AD6095">
        <v>0</v>
      </c>
      <c r="AE6095">
        <v>49.360608648739642</v>
      </c>
    </row>
    <row r="6096" spans="1:31" x14ac:dyDescent="0.25">
      <c r="A6096">
        <v>2382123</v>
      </c>
      <c r="B6096">
        <v>1</v>
      </c>
      <c r="C6096" t="s">
        <v>81</v>
      </c>
      <c r="D6096" t="s">
        <v>117</v>
      </c>
      <c r="E6096" t="s">
        <v>290</v>
      </c>
      <c r="F6096" t="s">
        <v>5692</v>
      </c>
      <c r="G6096" t="s">
        <v>298</v>
      </c>
      <c r="H6096" t="s">
        <v>293</v>
      </c>
      <c r="I6096" t="s">
        <v>136</v>
      </c>
      <c r="J6096" t="s">
        <v>137</v>
      </c>
      <c r="K6096" t="s">
        <v>138</v>
      </c>
      <c r="L6096" t="s">
        <v>17603</v>
      </c>
      <c r="M6096" t="s">
        <v>17604</v>
      </c>
      <c r="N6096">
        <v>7.2777777000000002E-2</v>
      </c>
      <c r="O6096">
        <v>2</v>
      </c>
      <c r="P6096">
        <v>228</v>
      </c>
      <c r="Q6096">
        <v>23</v>
      </c>
      <c r="R6096">
        <v>50</v>
      </c>
      <c r="S6096">
        <v>5</v>
      </c>
      <c r="T6096">
        <v>6</v>
      </c>
      <c r="U6096">
        <v>1</v>
      </c>
      <c r="V6096">
        <v>0</v>
      </c>
      <c r="W6096">
        <v>9.9945133755666663E-3</v>
      </c>
      <c r="X6096">
        <v>2.1726233372752333</v>
      </c>
      <c r="Y6096">
        <v>8.7791986321057447</v>
      </c>
      <c r="Z6096">
        <v>2.4346374051927491</v>
      </c>
      <c r="AA6096">
        <v>1.0572798147236666</v>
      </c>
      <c r="AB6096">
        <v>0.12617310105920002</v>
      </c>
      <c r="AC6096">
        <v>1.23162208037E-2</v>
      </c>
      <c r="AD6096">
        <v>0</v>
      </c>
      <c r="AE6096">
        <v>14.59222302453586</v>
      </c>
    </row>
    <row r="6097" spans="1:31" x14ac:dyDescent="0.25">
      <c r="A6097">
        <v>2382149</v>
      </c>
      <c r="B6097">
        <v>1</v>
      </c>
      <c r="C6097" t="s">
        <v>81</v>
      </c>
      <c r="D6097" t="s">
        <v>118</v>
      </c>
      <c r="E6097" t="s">
        <v>1368</v>
      </c>
      <c r="F6097" t="s">
        <v>17605</v>
      </c>
      <c r="G6097" t="s">
        <v>2991</v>
      </c>
      <c r="H6097" t="s">
        <v>293</v>
      </c>
      <c r="I6097" t="s">
        <v>136</v>
      </c>
      <c r="J6097" t="s">
        <v>137</v>
      </c>
      <c r="K6097" t="s">
        <v>138</v>
      </c>
      <c r="L6097" t="s">
        <v>17606</v>
      </c>
      <c r="M6097" t="s">
        <v>17607</v>
      </c>
      <c r="N6097">
        <v>0.52138888800000005</v>
      </c>
      <c r="O6097">
        <v>0</v>
      </c>
      <c r="P6097">
        <v>0</v>
      </c>
      <c r="Q6097">
        <v>2</v>
      </c>
      <c r="R6097">
        <v>60</v>
      </c>
      <c r="S6097">
        <v>1</v>
      </c>
      <c r="T6097">
        <v>4</v>
      </c>
      <c r="U6097">
        <v>0</v>
      </c>
      <c r="V6097">
        <v>0</v>
      </c>
      <c r="W6097">
        <v>0</v>
      </c>
      <c r="X6097">
        <v>0</v>
      </c>
      <c r="Y6097">
        <v>1.8759193307414885</v>
      </c>
      <c r="Z6097">
        <v>81.188170895459166</v>
      </c>
      <c r="AA6097">
        <v>3.0961336072575749</v>
      </c>
      <c r="AB6097">
        <v>9.2295959091017998</v>
      </c>
      <c r="AC6097">
        <v>0</v>
      </c>
      <c r="AD6097">
        <v>0</v>
      </c>
      <c r="AE6097">
        <v>95.389819742560022</v>
      </c>
    </row>
    <row r="6098" spans="1:31" x14ac:dyDescent="0.25">
      <c r="A6098">
        <v>2382191</v>
      </c>
      <c r="B6098">
        <v>1</v>
      </c>
      <c r="C6098" t="s">
        <v>81</v>
      </c>
      <c r="D6098" t="s">
        <v>123</v>
      </c>
      <c r="E6098" t="s">
        <v>1397</v>
      </c>
      <c r="F6098" t="s">
        <v>17608</v>
      </c>
      <c r="G6098" t="s">
        <v>3000</v>
      </c>
      <c r="H6098" t="s">
        <v>293</v>
      </c>
      <c r="I6098" t="s">
        <v>136</v>
      </c>
      <c r="J6098" t="s">
        <v>137</v>
      </c>
      <c r="K6098" t="s">
        <v>138</v>
      </c>
      <c r="L6098" t="s">
        <v>17609</v>
      </c>
      <c r="M6098" t="s">
        <v>17610</v>
      </c>
      <c r="N6098">
        <v>4.0138888880000003</v>
      </c>
      <c r="O6098">
        <v>0</v>
      </c>
      <c r="P6098">
        <v>100</v>
      </c>
      <c r="Q6098">
        <v>0</v>
      </c>
      <c r="R6098">
        <v>8</v>
      </c>
      <c r="S6098">
        <v>0</v>
      </c>
      <c r="T6098">
        <v>9</v>
      </c>
      <c r="U6098">
        <v>0</v>
      </c>
      <c r="V6098">
        <v>0</v>
      </c>
      <c r="W6098">
        <v>0</v>
      </c>
      <c r="X6098">
        <v>152.75940345631028</v>
      </c>
      <c r="Y6098">
        <v>0</v>
      </c>
      <c r="Z6098">
        <v>18.177847948190152</v>
      </c>
      <c r="AA6098">
        <v>0</v>
      </c>
      <c r="AB6098">
        <v>31.431153026425232</v>
      </c>
      <c r="AC6098">
        <v>0</v>
      </c>
      <c r="AD6098">
        <v>0</v>
      </c>
      <c r="AE6098">
        <v>202.36840443092566</v>
      </c>
    </row>
    <row r="6099" spans="1:31" x14ac:dyDescent="0.25">
      <c r="A6099">
        <v>2382222</v>
      </c>
      <c r="B6099">
        <v>1</v>
      </c>
      <c r="C6099" t="s">
        <v>81</v>
      </c>
      <c r="D6099" t="s">
        <v>112</v>
      </c>
      <c r="E6099" t="s">
        <v>1397</v>
      </c>
      <c r="F6099" t="s">
        <v>17611</v>
      </c>
      <c r="G6099" t="s">
        <v>1495</v>
      </c>
      <c r="H6099" t="s">
        <v>293</v>
      </c>
      <c r="I6099" t="s">
        <v>136</v>
      </c>
      <c r="J6099" t="s">
        <v>137</v>
      </c>
      <c r="K6099" t="s">
        <v>138</v>
      </c>
      <c r="L6099" t="s">
        <v>17612</v>
      </c>
      <c r="M6099" t="s">
        <v>17613</v>
      </c>
      <c r="N6099">
        <v>3.781666666</v>
      </c>
      <c r="O6099">
        <v>0</v>
      </c>
      <c r="P6099">
        <v>1266</v>
      </c>
      <c r="Q6099">
        <v>5</v>
      </c>
      <c r="R6099">
        <v>36</v>
      </c>
      <c r="S6099">
        <v>7</v>
      </c>
      <c r="T6099">
        <v>69</v>
      </c>
      <c r="U6099">
        <v>1</v>
      </c>
      <c r="V6099">
        <v>1</v>
      </c>
      <c r="W6099">
        <v>0</v>
      </c>
      <c r="X6099">
        <v>523.70491626283319</v>
      </c>
      <c r="Y6099">
        <v>113.00782437136229</v>
      </c>
      <c r="Z6099">
        <v>55.421730807460001</v>
      </c>
      <c r="AA6099">
        <v>91.538252915666831</v>
      </c>
      <c r="AB6099">
        <v>145.69492996470095</v>
      </c>
      <c r="AC6099">
        <v>540.79174003748176</v>
      </c>
      <c r="AD6099">
        <v>625.7145608959861</v>
      </c>
      <c r="AE6099">
        <v>2095.8739552554907</v>
      </c>
    </row>
    <row r="6100" spans="1:31" x14ac:dyDescent="0.25">
      <c r="A6100">
        <v>2382248</v>
      </c>
      <c r="B6100">
        <v>1</v>
      </c>
      <c r="C6100" t="s">
        <v>81</v>
      </c>
      <c r="D6100" t="s">
        <v>113</v>
      </c>
      <c r="E6100" t="s">
        <v>1397</v>
      </c>
      <c r="F6100" t="s">
        <v>17614</v>
      </c>
      <c r="G6100" t="s">
        <v>298</v>
      </c>
      <c r="H6100" t="s">
        <v>293</v>
      </c>
      <c r="I6100" t="s">
        <v>136</v>
      </c>
      <c r="J6100" t="s">
        <v>137</v>
      </c>
      <c r="K6100" t="s">
        <v>138</v>
      </c>
      <c r="L6100" t="s">
        <v>17615</v>
      </c>
      <c r="M6100" t="s">
        <v>17616</v>
      </c>
      <c r="N6100">
        <v>0.65194444399999996</v>
      </c>
      <c r="O6100">
        <v>0</v>
      </c>
      <c r="P6100">
        <v>50</v>
      </c>
      <c r="Q6100">
        <v>0</v>
      </c>
      <c r="R6100">
        <v>4</v>
      </c>
      <c r="S6100">
        <v>1</v>
      </c>
      <c r="T6100">
        <v>33</v>
      </c>
      <c r="U6100">
        <v>1</v>
      </c>
      <c r="V6100">
        <v>1</v>
      </c>
      <c r="W6100">
        <v>0</v>
      </c>
      <c r="X6100">
        <v>6.1853428862107096</v>
      </c>
      <c r="Y6100">
        <v>0</v>
      </c>
      <c r="Z6100">
        <v>2.6094727996283336</v>
      </c>
      <c r="AA6100">
        <v>0</v>
      </c>
      <c r="AB6100">
        <v>52.382410659996523</v>
      </c>
      <c r="AC6100">
        <v>595.84584968002036</v>
      </c>
      <c r="AD6100">
        <v>0.7709432089159165</v>
      </c>
      <c r="AE6100">
        <v>657.79401923477189</v>
      </c>
    </row>
    <row r="6101" spans="1:31" x14ac:dyDescent="0.25">
      <c r="A6101">
        <v>2382285</v>
      </c>
      <c r="B6101">
        <v>1</v>
      </c>
      <c r="C6101" t="s">
        <v>81</v>
      </c>
      <c r="D6101" t="s">
        <v>128</v>
      </c>
      <c r="E6101" t="s">
        <v>1397</v>
      </c>
      <c r="F6101" t="s">
        <v>17253</v>
      </c>
      <c r="G6101" t="s">
        <v>1495</v>
      </c>
      <c r="H6101" t="s">
        <v>293</v>
      </c>
      <c r="I6101" t="s">
        <v>136</v>
      </c>
      <c r="J6101" t="s">
        <v>137</v>
      </c>
      <c r="K6101" t="s">
        <v>138</v>
      </c>
      <c r="L6101" t="s">
        <v>17617</v>
      </c>
      <c r="M6101" t="s">
        <v>17618</v>
      </c>
      <c r="N6101">
        <v>1.778611111</v>
      </c>
      <c r="O6101">
        <v>0</v>
      </c>
      <c r="P6101">
        <v>73</v>
      </c>
      <c r="Q6101">
        <v>0</v>
      </c>
      <c r="R6101">
        <v>0</v>
      </c>
      <c r="S6101">
        <v>0</v>
      </c>
      <c r="T6101">
        <v>5</v>
      </c>
      <c r="U6101">
        <v>0</v>
      </c>
      <c r="V6101">
        <v>0</v>
      </c>
      <c r="W6101">
        <v>0</v>
      </c>
      <c r="X6101">
        <v>12.452575018470389</v>
      </c>
      <c r="Y6101">
        <v>0</v>
      </c>
      <c r="Z6101">
        <v>0</v>
      </c>
      <c r="AA6101">
        <v>0</v>
      </c>
      <c r="AB6101">
        <v>0.88825596447820832</v>
      </c>
      <c r="AC6101">
        <v>0</v>
      </c>
      <c r="AD6101">
        <v>0</v>
      </c>
      <c r="AE6101">
        <v>13.340830982948598</v>
      </c>
    </row>
    <row r="6102" spans="1:31" x14ac:dyDescent="0.25">
      <c r="A6102">
        <v>2382311</v>
      </c>
      <c r="B6102">
        <v>1</v>
      </c>
      <c r="C6102" t="s">
        <v>81</v>
      </c>
      <c r="D6102" t="s">
        <v>128</v>
      </c>
      <c r="E6102" t="s">
        <v>1397</v>
      </c>
      <c r="F6102" t="s">
        <v>17619</v>
      </c>
      <c r="G6102" t="s">
        <v>1495</v>
      </c>
      <c r="H6102" t="s">
        <v>293</v>
      </c>
      <c r="I6102" t="s">
        <v>136</v>
      </c>
      <c r="J6102" t="s">
        <v>137</v>
      </c>
      <c r="K6102" t="s">
        <v>138</v>
      </c>
      <c r="L6102" t="s">
        <v>17620</v>
      </c>
      <c r="M6102" t="s">
        <v>17621</v>
      </c>
      <c r="N6102">
        <v>2.2044444439999999</v>
      </c>
      <c r="O6102">
        <v>0</v>
      </c>
      <c r="P6102">
        <v>0</v>
      </c>
      <c r="Q6102">
        <v>0</v>
      </c>
      <c r="R6102">
        <v>0</v>
      </c>
      <c r="S6102">
        <v>6</v>
      </c>
      <c r="T6102">
        <v>0</v>
      </c>
      <c r="U6102">
        <v>3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83.634647693272683</v>
      </c>
      <c r="AB6102">
        <v>0</v>
      </c>
      <c r="AC6102">
        <v>723.41267173999597</v>
      </c>
      <c r="AD6102">
        <v>0</v>
      </c>
      <c r="AE6102">
        <v>807.04731943326863</v>
      </c>
    </row>
    <row r="6103" spans="1:31" x14ac:dyDescent="0.25">
      <c r="A6103">
        <v>2382328</v>
      </c>
      <c r="B6103">
        <v>1</v>
      </c>
      <c r="C6103" t="s">
        <v>81</v>
      </c>
      <c r="D6103" t="s">
        <v>123</v>
      </c>
      <c r="E6103" t="s">
        <v>1368</v>
      </c>
      <c r="F6103" t="s">
        <v>17622</v>
      </c>
      <c r="G6103" t="s">
        <v>298</v>
      </c>
      <c r="H6103" t="s">
        <v>293</v>
      </c>
      <c r="I6103" t="s">
        <v>136</v>
      </c>
      <c r="J6103" t="s">
        <v>137</v>
      </c>
      <c r="K6103" t="s">
        <v>138</v>
      </c>
      <c r="L6103" t="s">
        <v>17623</v>
      </c>
      <c r="M6103" t="s">
        <v>17624</v>
      </c>
      <c r="N6103">
        <v>1.621388888</v>
      </c>
      <c r="O6103">
        <v>3</v>
      </c>
      <c r="P6103">
        <v>365</v>
      </c>
      <c r="Q6103">
        <v>263</v>
      </c>
      <c r="R6103">
        <v>76</v>
      </c>
      <c r="S6103">
        <v>25</v>
      </c>
      <c r="T6103">
        <v>39</v>
      </c>
      <c r="U6103">
        <v>0</v>
      </c>
      <c r="V6103">
        <v>0</v>
      </c>
      <c r="W6103">
        <v>10.242880945464583</v>
      </c>
      <c r="X6103">
        <v>134.64696675363132</v>
      </c>
      <c r="Y6103">
        <v>751.90789544114921</v>
      </c>
      <c r="Z6103">
        <v>176.3582942660428</v>
      </c>
      <c r="AA6103">
        <v>48.393517240754726</v>
      </c>
      <c r="AB6103">
        <v>48.806043056888335</v>
      </c>
      <c r="AC6103">
        <v>0</v>
      </c>
      <c r="AD6103">
        <v>0</v>
      </c>
      <c r="AE6103">
        <v>1170.3555977039309</v>
      </c>
    </row>
    <row r="6104" spans="1:31" x14ac:dyDescent="0.25">
      <c r="A6104">
        <v>2382345</v>
      </c>
      <c r="B6104">
        <v>1</v>
      </c>
      <c r="C6104" t="s">
        <v>81</v>
      </c>
      <c r="D6104" t="s">
        <v>112</v>
      </c>
      <c r="E6104" t="s">
        <v>1397</v>
      </c>
      <c r="F6104" t="s">
        <v>17625</v>
      </c>
      <c r="G6104" t="s">
        <v>298</v>
      </c>
      <c r="H6104" t="s">
        <v>293</v>
      </c>
      <c r="I6104" t="s">
        <v>136</v>
      </c>
      <c r="J6104" t="s">
        <v>137</v>
      </c>
      <c r="K6104" t="s">
        <v>138</v>
      </c>
      <c r="L6104" t="s">
        <v>17626</v>
      </c>
      <c r="M6104" t="s">
        <v>17627</v>
      </c>
      <c r="N6104">
        <v>0.29416666600000002</v>
      </c>
      <c r="O6104">
        <v>0</v>
      </c>
      <c r="P6104">
        <v>2487</v>
      </c>
      <c r="Q6104">
        <v>0</v>
      </c>
      <c r="R6104">
        <v>6</v>
      </c>
      <c r="S6104">
        <v>0</v>
      </c>
      <c r="T6104">
        <v>111</v>
      </c>
      <c r="U6104">
        <v>0</v>
      </c>
      <c r="V6104">
        <v>1</v>
      </c>
      <c r="W6104">
        <v>0</v>
      </c>
      <c r="X6104">
        <v>151.19901441258065</v>
      </c>
      <c r="Y6104">
        <v>0</v>
      </c>
      <c r="Z6104">
        <v>5.3499210535566673E-2</v>
      </c>
      <c r="AA6104">
        <v>0</v>
      </c>
      <c r="AB6104">
        <v>40.577434374587938</v>
      </c>
      <c r="AC6104">
        <v>0</v>
      </c>
      <c r="AD6104">
        <v>1.4683190878639998</v>
      </c>
      <c r="AE6104">
        <v>193.29826708556814</v>
      </c>
    </row>
    <row r="6105" spans="1:31" x14ac:dyDescent="0.25">
      <c r="A6105">
        <v>2382414</v>
      </c>
      <c r="B6105">
        <v>1</v>
      </c>
      <c r="C6105" t="s">
        <v>81</v>
      </c>
      <c r="D6105" t="s">
        <v>121</v>
      </c>
      <c r="E6105" t="s">
        <v>1368</v>
      </c>
      <c r="F6105" t="s">
        <v>17628</v>
      </c>
      <c r="G6105" t="s">
        <v>298</v>
      </c>
      <c r="H6105" t="s">
        <v>293</v>
      </c>
      <c r="I6105" t="s">
        <v>136</v>
      </c>
      <c r="J6105" t="s">
        <v>137</v>
      </c>
      <c r="K6105" t="s">
        <v>138</v>
      </c>
      <c r="L6105" t="s">
        <v>17629</v>
      </c>
      <c r="M6105" t="s">
        <v>17630</v>
      </c>
      <c r="N6105">
        <v>0.78944444400000002</v>
      </c>
      <c r="O6105">
        <v>0</v>
      </c>
      <c r="P6105">
        <v>1504</v>
      </c>
      <c r="Q6105">
        <v>4</v>
      </c>
      <c r="R6105">
        <v>62</v>
      </c>
      <c r="S6105">
        <v>17</v>
      </c>
      <c r="T6105">
        <v>77</v>
      </c>
      <c r="U6105">
        <v>0</v>
      </c>
      <c r="V6105">
        <v>0</v>
      </c>
      <c r="W6105">
        <v>0</v>
      </c>
      <c r="X6105">
        <v>172.2598299231355</v>
      </c>
      <c r="Y6105">
        <v>5.5511324721902504</v>
      </c>
      <c r="Z6105">
        <v>43.248861572806163</v>
      </c>
      <c r="AA6105">
        <v>45.052568636922203</v>
      </c>
      <c r="AB6105">
        <v>35.047630271858353</v>
      </c>
      <c r="AC6105">
        <v>0</v>
      </c>
      <c r="AD6105">
        <v>0</v>
      </c>
      <c r="AE6105">
        <v>301.16002287691248</v>
      </c>
    </row>
    <row r="6106" spans="1:31" x14ac:dyDescent="0.25">
      <c r="A6106">
        <v>2382475</v>
      </c>
      <c r="B6106">
        <v>1</v>
      </c>
      <c r="C6106" t="s">
        <v>81</v>
      </c>
      <c r="D6106" t="s">
        <v>127</v>
      </c>
      <c r="E6106" t="s">
        <v>1397</v>
      </c>
      <c r="F6106" t="s">
        <v>17631</v>
      </c>
      <c r="G6106" t="s">
        <v>3000</v>
      </c>
      <c r="H6106" t="s">
        <v>293</v>
      </c>
      <c r="I6106" t="s">
        <v>136</v>
      </c>
      <c r="J6106" t="s">
        <v>137</v>
      </c>
      <c r="K6106" t="s">
        <v>138</v>
      </c>
      <c r="L6106" t="s">
        <v>17632</v>
      </c>
      <c r="M6106" t="s">
        <v>17633</v>
      </c>
      <c r="N6106">
        <v>5.5091666659999996</v>
      </c>
      <c r="O6106">
        <v>0</v>
      </c>
      <c r="P6106">
        <v>2</v>
      </c>
      <c r="Q6106">
        <v>0</v>
      </c>
      <c r="R6106">
        <v>9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0.74397818260610005</v>
      </c>
      <c r="Y6106">
        <v>0</v>
      </c>
      <c r="Z6106">
        <v>108.38396832447999</v>
      </c>
      <c r="AA6106">
        <v>0</v>
      </c>
      <c r="AB6106">
        <v>0</v>
      </c>
      <c r="AC6106">
        <v>0</v>
      </c>
      <c r="AD6106">
        <v>0</v>
      </c>
      <c r="AE6106">
        <v>109.12794650708609</v>
      </c>
    </row>
    <row r="6107" spans="1:31" x14ac:dyDescent="0.25">
      <c r="A6107">
        <v>2382558</v>
      </c>
      <c r="B6107">
        <v>1</v>
      </c>
      <c r="C6107" t="s">
        <v>81</v>
      </c>
      <c r="D6107" t="s">
        <v>128</v>
      </c>
      <c r="E6107" t="s">
        <v>1397</v>
      </c>
      <c r="F6107" t="s">
        <v>17634</v>
      </c>
      <c r="G6107" t="s">
        <v>1495</v>
      </c>
      <c r="H6107" t="s">
        <v>293</v>
      </c>
      <c r="I6107" t="s">
        <v>136</v>
      </c>
      <c r="J6107" t="s">
        <v>137</v>
      </c>
      <c r="K6107" t="s">
        <v>138</v>
      </c>
      <c r="L6107" t="s">
        <v>17635</v>
      </c>
      <c r="M6107" t="s">
        <v>17636</v>
      </c>
      <c r="N6107">
        <v>4.9822222219999999</v>
      </c>
      <c r="O6107">
        <v>0</v>
      </c>
      <c r="P6107">
        <v>41</v>
      </c>
      <c r="Q6107">
        <v>0</v>
      </c>
      <c r="R6107">
        <v>0</v>
      </c>
      <c r="S6107">
        <v>0</v>
      </c>
      <c r="T6107">
        <v>2</v>
      </c>
      <c r="U6107">
        <v>0</v>
      </c>
      <c r="V6107">
        <v>0</v>
      </c>
      <c r="W6107">
        <v>0</v>
      </c>
      <c r="X6107">
        <v>22.7309583831948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22.7309583831948</v>
      </c>
    </row>
    <row r="6108" spans="1:31" x14ac:dyDescent="0.25">
      <c r="A6108">
        <v>2384735</v>
      </c>
      <c r="B6108">
        <v>1</v>
      </c>
      <c r="C6108" t="s">
        <v>81</v>
      </c>
      <c r="D6108" t="s">
        <v>127</v>
      </c>
      <c r="E6108" t="s">
        <v>1397</v>
      </c>
      <c r="F6108" t="s">
        <v>17637</v>
      </c>
      <c r="G6108" t="s">
        <v>1495</v>
      </c>
      <c r="H6108" t="s">
        <v>293</v>
      </c>
      <c r="I6108" t="s">
        <v>136</v>
      </c>
      <c r="J6108" t="s">
        <v>137</v>
      </c>
      <c r="K6108" t="s">
        <v>138</v>
      </c>
      <c r="L6108" t="s">
        <v>17638</v>
      </c>
      <c r="M6108" t="s">
        <v>17639</v>
      </c>
      <c r="N6108">
        <v>3.2761111110000001</v>
      </c>
      <c r="O6108">
        <v>0</v>
      </c>
      <c r="P6108">
        <v>316</v>
      </c>
      <c r="Q6108">
        <v>0</v>
      </c>
      <c r="R6108">
        <v>14</v>
      </c>
      <c r="S6108">
        <v>2</v>
      </c>
      <c r="T6108">
        <v>18</v>
      </c>
      <c r="U6108">
        <v>0</v>
      </c>
      <c r="V6108">
        <v>0</v>
      </c>
      <c r="W6108">
        <v>0</v>
      </c>
      <c r="X6108">
        <v>171.71460695994827</v>
      </c>
      <c r="Y6108">
        <v>0</v>
      </c>
      <c r="Z6108">
        <v>26.75801955575708</v>
      </c>
      <c r="AA6108">
        <v>6.0820156621982999</v>
      </c>
      <c r="AB6108">
        <v>34.92060806898958</v>
      </c>
      <c r="AC6108">
        <v>0</v>
      </c>
      <c r="AD6108">
        <v>0</v>
      </c>
      <c r="AE6108">
        <v>239.47525024689321</v>
      </c>
    </row>
    <row r="6109" spans="1:31" x14ac:dyDescent="0.25">
      <c r="A6109">
        <v>2384782</v>
      </c>
      <c r="B6109">
        <v>1</v>
      </c>
      <c r="C6109" t="s">
        <v>81</v>
      </c>
      <c r="D6109" t="s">
        <v>112</v>
      </c>
      <c r="E6109" t="s">
        <v>1397</v>
      </c>
      <c r="F6109" t="s">
        <v>17640</v>
      </c>
      <c r="G6109" t="s">
        <v>298</v>
      </c>
      <c r="H6109" t="s">
        <v>293</v>
      </c>
      <c r="I6109" t="s">
        <v>136</v>
      </c>
      <c r="J6109" t="s">
        <v>137</v>
      </c>
      <c r="K6109" t="s">
        <v>138</v>
      </c>
      <c r="L6109" t="s">
        <v>17641</v>
      </c>
      <c r="M6109" t="s">
        <v>17642</v>
      </c>
      <c r="N6109">
        <v>0.41583333300000003</v>
      </c>
      <c r="O6109">
        <v>0</v>
      </c>
      <c r="P6109">
        <v>233</v>
      </c>
      <c r="Q6109">
        <v>0</v>
      </c>
      <c r="R6109">
        <v>98</v>
      </c>
      <c r="S6109">
        <v>1</v>
      </c>
      <c r="T6109">
        <v>22</v>
      </c>
      <c r="U6109">
        <v>0</v>
      </c>
      <c r="V6109">
        <v>0</v>
      </c>
      <c r="W6109">
        <v>0</v>
      </c>
      <c r="X6109">
        <v>22.100021928525756</v>
      </c>
      <c r="Y6109">
        <v>0</v>
      </c>
      <c r="Z6109">
        <v>16.427509953490596</v>
      </c>
      <c r="AA6109">
        <v>0.57225609326437499</v>
      </c>
      <c r="AB6109">
        <v>9.7535042769570754</v>
      </c>
      <c r="AC6109">
        <v>0</v>
      </c>
      <c r="AD6109">
        <v>0</v>
      </c>
      <c r="AE6109">
        <v>48.853292252237793</v>
      </c>
    </row>
    <row r="6110" spans="1:31" x14ac:dyDescent="0.25">
      <c r="A6110">
        <v>2384787</v>
      </c>
      <c r="B6110">
        <v>1</v>
      </c>
      <c r="C6110" t="s">
        <v>81</v>
      </c>
      <c r="D6110" t="s">
        <v>120</v>
      </c>
      <c r="E6110" t="s">
        <v>1368</v>
      </c>
      <c r="F6110" t="s">
        <v>17643</v>
      </c>
      <c r="G6110" t="s">
        <v>298</v>
      </c>
      <c r="H6110" t="s">
        <v>293</v>
      </c>
      <c r="I6110" t="s">
        <v>136</v>
      </c>
      <c r="J6110" t="s">
        <v>137</v>
      </c>
      <c r="K6110" t="s">
        <v>138</v>
      </c>
      <c r="L6110" t="s">
        <v>17644</v>
      </c>
      <c r="M6110" t="s">
        <v>17645</v>
      </c>
      <c r="N6110">
        <v>0.635833333</v>
      </c>
      <c r="O6110">
        <v>0</v>
      </c>
      <c r="P6110">
        <v>0</v>
      </c>
      <c r="Q6110">
        <v>49</v>
      </c>
      <c r="R6110">
        <v>0</v>
      </c>
      <c r="S6110">
        <v>6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18.76380739072556</v>
      </c>
      <c r="Z6110">
        <v>0</v>
      </c>
      <c r="AA6110">
        <v>7.1430566342855997</v>
      </c>
      <c r="AB6110">
        <v>0</v>
      </c>
      <c r="AC6110">
        <v>0</v>
      </c>
      <c r="AD6110">
        <v>0</v>
      </c>
      <c r="AE6110">
        <v>25.90686402501116</v>
      </c>
    </row>
    <row r="6111" spans="1:31" x14ac:dyDescent="0.25">
      <c r="A6111">
        <v>2384825</v>
      </c>
      <c r="B6111">
        <v>1</v>
      </c>
      <c r="C6111" t="s">
        <v>81</v>
      </c>
      <c r="D6111" t="s">
        <v>123</v>
      </c>
      <c r="E6111" t="s">
        <v>1397</v>
      </c>
      <c r="F6111" t="s">
        <v>16766</v>
      </c>
      <c r="G6111" t="s">
        <v>298</v>
      </c>
      <c r="H6111" t="s">
        <v>293</v>
      </c>
      <c r="I6111" t="s">
        <v>136</v>
      </c>
      <c r="J6111" t="s">
        <v>137</v>
      </c>
      <c r="K6111" t="s">
        <v>138</v>
      </c>
      <c r="L6111" t="s">
        <v>17646</v>
      </c>
      <c r="M6111" t="s">
        <v>17647</v>
      </c>
      <c r="N6111">
        <v>0.30388888800000002</v>
      </c>
      <c r="O6111">
        <v>0</v>
      </c>
      <c r="P6111">
        <v>1726</v>
      </c>
      <c r="Q6111">
        <v>0</v>
      </c>
      <c r="R6111">
        <v>2</v>
      </c>
      <c r="S6111">
        <v>2</v>
      </c>
      <c r="T6111">
        <v>141</v>
      </c>
      <c r="U6111">
        <v>3</v>
      </c>
      <c r="V6111">
        <v>4</v>
      </c>
      <c r="W6111">
        <v>0</v>
      </c>
      <c r="X6111">
        <v>97.384550294097053</v>
      </c>
      <c r="Y6111">
        <v>0</v>
      </c>
      <c r="Z6111">
        <v>6.2798822814599989E-2</v>
      </c>
      <c r="AA6111">
        <v>18.681846589773997</v>
      </c>
      <c r="AB6111">
        <v>67.600017700553735</v>
      </c>
      <c r="AC6111">
        <v>37.928947508200004</v>
      </c>
      <c r="AD6111">
        <v>14.329453400508399</v>
      </c>
      <c r="AE6111">
        <v>235.98761431594778</v>
      </c>
    </row>
    <row r="6112" spans="1:31" x14ac:dyDescent="0.25">
      <c r="A6112">
        <v>2384851</v>
      </c>
      <c r="B6112">
        <v>1</v>
      </c>
      <c r="C6112" t="s">
        <v>81</v>
      </c>
      <c r="D6112" t="s">
        <v>118</v>
      </c>
      <c r="E6112" t="s">
        <v>1397</v>
      </c>
      <c r="F6112" t="s">
        <v>17648</v>
      </c>
      <c r="G6112" t="s">
        <v>1495</v>
      </c>
      <c r="H6112" t="s">
        <v>293</v>
      </c>
      <c r="I6112" t="s">
        <v>136</v>
      </c>
      <c r="J6112" t="s">
        <v>137</v>
      </c>
      <c r="K6112" t="s">
        <v>138</v>
      </c>
      <c r="L6112" t="s">
        <v>17649</v>
      </c>
      <c r="M6112" t="s">
        <v>17650</v>
      </c>
      <c r="N6112">
        <v>2.5836111110000002</v>
      </c>
      <c r="O6112">
        <v>0</v>
      </c>
      <c r="P6112">
        <v>0</v>
      </c>
      <c r="Q6112">
        <v>9</v>
      </c>
      <c r="R6112">
        <v>0</v>
      </c>
      <c r="S6112">
        <v>7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45.854291333693993</v>
      </c>
      <c r="Z6112">
        <v>0</v>
      </c>
      <c r="AA6112">
        <v>24.707190753116755</v>
      </c>
      <c r="AB6112">
        <v>0</v>
      </c>
      <c r="AC6112">
        <v>0</v>
      </c>
      <c r="AD6112">
        <v>0</v>
      </c>
      <c r="AE6112">
        <v>70.561482086810742</v>
      </c>
    </row>
    <row r="6113" spans="1:31" x14ac:dyDescent="0.25">
      <c r="A6113">
        <v>2384855</v>
      </c>
      <c r="B6113">
        <v>1</v>
      </c>
      <c r="C6113" t="s">
        <v>81</v>
      </c>
      <c r="D6113" t="s">
        <v>120</v>
      </c>
      <c r="E6113" t="s">
        <v>290</v>
      </c>
      <c r="F6113" t="s">
        <v>5665</v>
      </c>
      <c r="G6113" t="s">
        <v>298</v>
      </c>
      <c r="H6113" t="s">
        <v>293</v>
      </c>
      <c r="I6113" t="s">
        <v>136</v>
      </c>
      <c r="J6113" t="s">
        <v>137</v>
      </c>
      <c r="K6113" t="s">
        <v>138</v>
      </c>
      <c r="L6113" t="s">
        <v>17651</v>
      </c>
      <c r="M6113" t="s">
        <v>17652</v>
      </c>
      <c r="N6113">
        <v>0.72888888799999996</v>
      </c>
      <c r="O6113">
        <v>0</v>
      </c>
      <c r="P6113">
        <v>524</v>
      </c>
      <c r="Q6113">
        <v>6</v>
      </c>
      <c r="R6113">
        <v>8</v>
      </c>
      <c r="S6113">
        <v>1</v>
      </c>
      <c r="T6113">
        <v>61</v>
      </c>
      <c r="U6113">
        <v>0</v>
      </c>
      <c r="V6113">
        <v>1</v>
      </c>
      <c r="W6113">
        <v>0</v>
      </c>
      <c r="X6113">
        <v>95.771226813187596</v>
      </c>
      <c r="Y6113">
        <v>5.1800504544733998</v>
      </c>
      <c r="Z6113">
        <v>15.692139237960351</v>
      </c>
      <c r="AA6113">
        <v>1.4292597806107497</v>
      </c>
      <c r="AB6113">
        <v>52.861281941587066</v>
      </c>
      <c r="AC6113">
        <v>0</v>
      </c>
      <c r="AD6113">
        <v>4.3806908318270255</v>
      </c>
      <c r="AE6113">
        <v>175.3146490596462</v>
      </c>
    </row>
    <row r="6114" spans="1:31" x14ac:dyDescent="0.25">
      <c r="A6114">
        <v>2384864</v>
      </c>
      <c r="B6114">
        <v>1</v>
      </c>
      <c r="C6114" t="s">
        <v>81</v>
      </c>
      <c r="D6114" t="s">
        <v>113</v>
      </c>
      <c r="E6114" t="s">
        <v>1397</v>
      </c>
      <c r="F6114" t="s">
        <v>17653</v>
      </c>
      <c r="G6114" t="s">
        <v>1495</v>
      </c>
      <c r="H6114" t="s">
        <v>293</v>
      </c>
      <c r="I6114" t="s">
        <v>136</v>
      </c>
      <c r="J6114" t="s">
        <v>137</v>
      </c>
      <c r="K6114" t="s">
        <v>138</v>
      </c>
      <c r="L6114" t="s">
        <v>17654</v>
      </c>
      <c r="M6114" t="s">
        <v>17655</v>
      </c>
      <c r="N6114">
        <v>3.735833333</v>
      </c>
      <c r="O6114">
        <v>0</v>
      </c>
      <c r="P6114">
        <v>552</v>
      </c>
      <c r="Q6114">
        <v>2</v>
      </c>
      <c r="R6114">
        <v>121</v>
      </c>
      <c r="S6114">
        <v>4</v>
      </c>
      <c r="T6114">
        <v>36</v>
      </c>
      <c r="U6114">
        <v>0</v>
      </c>
      <c r="V6114">
        <v>0</v>
      </c>
      <c r="W6114">
        <v>0</v>
      </c>
      <c r="X6114">
        <v>478.1410648461578</v>
      </c>
      <c r="Y6114">
        <v>6.6323546798615336</v>
      </c>
      <c r="Z6114">
        <v>668.6782693343572</v>
      </c>
      <c r="AA6114">
        <v>14.985875811637499</v>
      </c>
      <c r="AB6114">
        <v>150.28992634459934</v>
      </c>
      <c r="AC6114">
        <v>0</v>
      </c>
      <c r="AD6114">
        <v>0</v>
      </c>
      <c r="AE6114">
        <v>1318.7274910166134</v>
      </c>
    </row>
    <row r="6115" spans="1:31" x14ac:dyDescent="0.25">
      <c r="A6115">
        <v>2384871</v>
      </c>
      <c r="B6115">
        <v>1</v>
      </c>
      <c r="C6115" t="s">
        <v>81</v>
      </c>
      <c r="D6115" t="s">
        <v>127</v>
      </c>
      <c r="E6115" t="s">
        <v>1368</v>
      </c>
      <c r="F6115" t="s">
        <v>17656</v>
      </c>
      <c r="G6115" t="s">
        <v>867</v>
      </c>
      <c r="H6115" t="s">
        <v>293</v>
      </c>
      <c r="I6115" t="s">
        <v>136</v>
      </c>
      <c r="J6115" t="s">
        <v>137</v>
      </c>
      <c r="K6115" t="s">
        <v>138</v>
      </c>
      <c r="L6115" t="s">
        <v>17657</v>
      </c>
      <c r="M6115" t="s">
        <v>17658</v>
      </c>
      <c r="N6115">
        <v>0.156111111</v>
      </c>
      <c r="O6115">
        <v>2</v>
      </c>
      <c r="P6115">
        <v>1316</v>
      </c>
      <c r="Q6115">
        <v>30</v>
      </c>
      <c r="R6115">
        <v>84</v>
      </c>
      <c r="S6115">
        <v>14</v>
      </c>
      <c r="T6115">
        <v>108</v>
      </c>
      <c r="U6115">
        <v>2</v>
      </c>
      <c r="V6115">
        <v>0</v>
      </c>
      <c r="W6115">
        <v>0.12456164843433334</v>
      </c>
      <c r="X6115">
        <v>37.861645452685622</v>
      </c>
      <c r="Y6115">
        <v>7.5375701729441493</v>
      </c>
      <c r="Z6115">
        <v>10.590969969958598</v>
      </c>
      <c r="AA6115">
        <v>7.6956416898969522</v>
      </c>
      <c r="AB6115">
        <v>11.909453312647079</v>
      </c>
      <c r="AC6115">
        <v>0.41768183450845009</v>
      </c>
      <c r="AD6115">
        <v>0</v>
      </c>
      <c r="AE6115">
        <v>76.137524081075185</v>
      </c>
    </row>
    <row r="6116" spans="1:31" x14ac:dyDescent="0.25">
      <c r="A6116">
        <v>2384879</v>
      </c>
      <c r="B6116">
        <v>1</v>
      </c>
      <c r="C6116" t="s">
        <v>81</v>
      </c>
      <c r="D6116" t="s">
        <v>117</v>
      </c>
      <c r="E6116" t="s">
        <v>1397</v>
      </c>
      <c r="F6116" t="s">
        <v>5320</v>
      </c>
      <c r="G6116" t="s">
        <v>1495</v>
      </c>
      <c r="H6116" t="s">
        <v>293</v>
      </c>
      <c r="I6116" t="s">
        <v>136</v>
      </c>
      <c r="J6116" t="s">
        <v>137</v>
      </c>
      <c r="K6116" t="s">
        <v>138</v>
      </c>
      <c r="L6116" t="s">
        <v>17659</v>
      </c>
      <c r="M6116" t="s">
        <v>17660</v>
      </c>
      <c r="N6116">
        <v>1.250555555</v>
      </c>
      <c r="O6116">
        <v>0</v>
      </c>
      <c r="P6116">
        <v>189</v>
      </c>
      <c r="Q6116">
        <v>14</v>
      </c>
      <c r="R6116">
        <v>98</v>
      </c>
      <c r="S6116">
        <v>0</v>
      </c>
      <c r="T6116">
        <v>8</v>
      </c>
      <c r="U6116">
        <v>0</v>
      </c>
      <c r="V6116">
        <v>0</v>
      </c>
      <c r="W6116">
        <v>0</v>
      </c>
      <c r="X6116">
        <v>44.47698811465068</v>
      </c>
      <c r="Y6116">
        <v>199.2471975895111</v>
      </c>
      <c r="Z6116">
        <v>496.21919746985668</v>
      </c>
      <c r="AA6116">
        <v>0</v>
      </c>
      <c r="AB6116">
        <v>5.5976014850675995</v>
      </c>
      <c r="AC6116">
        <v>0</v>
      </c>
      <c r="AD6116">
        <v>0</v>
      </c>
      <c r="AE6116">
        <v>745.54098465908601</v>
      </c>
    </row>
    <row r="6117" spans="1:31" x14ac:dyDescent="0.25">
      <c r="A6117">
        <v>2384901</v>
      </c>
      <c r="B6117">
        <v>1</v>
      </c>
      <c r="C6117" t="s">
        <v>81</v>
      </c>
      <c r="D6117" t="s">
        <v>127</v>
      </c>
      <c r="E6117" t="s">
        <v>1368</v>
      </c>
      <c r="F6117" t="s">
        <v>17069</v>
      </c>
      <c r="G6117" t="s">
        <v>1495</v>
      </c>
      <c r="H6117" t="s">
        <v>293</v>
      </c>
      <c r="I6117" t="s">
        <v>136</v>
      </c>
      <c r="J6117" t="s">
        <v>137</v>
      </c>
      <c r="K6117" t="s">
        <v>138</v>
      </c>
      <c r="L6117" t="s">
        <v>17661</v>
      </c>
      <c r="M6117" t="s">
        <v>17662</v>
      </c>
      <c r="N6117">
        <v>2.5591666659999999</v>
      </c>
      <c r="O6117">
        <v>2</v>
      </c>
      <c r="P6117">
        <v>3</v>
      </c>
      <c r="Q6117">
        <v>58</v>
      </c>
      <c r="R6117">
        <v>34</v>
      </c>
      <c r="S6117">
        <v>6</v>
      </c>
      <c r="T6117">
        <v>0</v>
      </c>
      <c r="U6117">
        <v>0</v>
      </c>
      <c r="V6117">
        <v>0</v>
      </c>
      <c r="W6117">
        <v>3.3051625474781998</v>
      </c>
      <c r="X6117">
        <v>4.1987170062565502</v>
      </c>
      <c r="Y6117">
        <v>588.86011035078047</v>
      </c>
      <c r="Z6117">
        <v>459.14412555331592</v>
      </c>
      <c r="AA6117">
        <v>126.23260963934636</v>
      </c>
      <c r="AB6117">
        <v>0</v>
      </c>
      <c r="AC6117">
        <v>0</v>
      </c>
      <c r="AD6117">
        <v>0</v>
      </c>
      <c r="AE6117">
        <v>1181.7407250971773</v>
      </c>
    </row>
    <row r="6118" spans="1:31" x14ac:dyDescent="0.25">
      <c r="A6118">
        <v>2384909</v>
      </c>
      <c r="B6118">
        <v>1</v>
      </c>
      <c r="C6118" t="s">
        <v>81</v>
      </c>
      <c r="D6118" t="s">
        <v>118</v>
      </c>
      <c r="E6118" t="s">
        <v>1397</v>
      </c>
      <c r="F6118" t="s">
        <v>16550</v>
      </c>
      <c r="G6118" t="s">
        <v>1495</v>
      </c>
      <c r="H6118" t="s">
        <v>293</v>
      </c>
      <c r="I6118" t="s">
        <v>136</v>
      </c>
      <c r="J6118" t="s">
        <v>137</v>
      </c>
      <c r="K6118" t="s">
        <v>138</v>
      </c>
      <c r="L6118" t="s">
        <v>17663</v>
      </c>
      <c r="M6118" t="s">
        <v>17664</v>
      </c>
      <c r="N6118">
        <v>2.5419444439999999</v>
      </c>
      <c r="O6118">
        <v>1</v>
      </c>
      <c r="P6118">
        <v>0</v>
      </c>
      <c r="Q6118">
        <v>5</v>
      </c>
      <c r="R6118">
        <v>0</v>
      </c>
      <c r="S6118">
        <v>1</v>
      </c>
      <c r="T6118">
        <v>0</v>
      </c>
      <c r="U6118">
        <v>0</v>
      </c>
      <c r="V6118">
        <v>0</v>
      </c>
      <c r="W6118">
        <v>2.2537314034537088</v>
      </c>
      <c r="X6118">
        <v>0</v>
      </c>
      <c r="Y6118">
        <v>48.623121244731003</v>
      </c>
      <c r="Z6118">
        <v>0</v>
      </c>
      <c r="AA6118">
        <v>1.274039871207975</v>
      </c>
      <c r="AB6118">
        <v>0</v>
      </c>
      <c r="AC6118">
        <v>0</v>
      </c>
      <c r="AD6118">
        <v>0</v>
      </c>
      <c r="AE6118">
        <v>52.150892519392684</v>
      </c>
    </row>
    <row r="6119" spans="1:31" x14ac:dyDescent="0.25">
      <c r="A6119">
        <v>2381993</v>
      </c>
      <c r="B6119">
        <v>1</v>
      </c>
      <c r="C6119" t="s">
        <v>80</v>
      </c>
      <c r="D6119" t="s">
        <v>108</v>
      </c>
      <c r="E6119" t="s">
        <v>290</v>
      </c>
      <c r="F6119" t="s">
        <v>17665</v>
      </c>
      <c r="G6119" t="s">
        <v>1445</v>
      </c>
      <c r="H6119" t="s">
        <v>293</v>
      </c>
      <c r="I6119" t="s">
        <v>136</v>
      </c>
      <c r="J6119" t="s">
        <v>5</v>
      </c>
      <c r="K6119" t="s">
        <v>138</v>
      </c>
      <c r="L6119" t="s">
        <v>17666</v>
      </c>
      <c r="M6119" t="s">
        <v>17667</v>
      </c>
      <c r="N6119">
        <v>0.40944444400000002</v>
      </c>
      <c r="O6119">
        <v>0</v>
      </c>
      <c r="P6119">
        <v>2515</v>
      </c>
      <c r="Q6119">
        <v>0</v>
      </c>
      <c r="R6119">
        <v>135</v>
      </c>
      <c r="S6119">
        <v>2</v>
      </c>
      <c r="T6119">
        <v>898</v>
      </c>
      <c r="U6119">
        <v>1</v>
      </c>
      <c r="V6119">
        <v>3</v>
      </c>
      <c r="W6119">
        <v>0</v>
      </c>
      <c r="X6119">
        <v>214.95896529592517</v>
      </c>
      <c r="Y6119">
        <v>0</v>
      </c>
      <c r="Z6119">
        <v>78.116103663245738</v>
      </c>
      <c r="AA6119">
        <v>15.910862163098098</v>
      </c>
      <c r="AB6119">
        <v>335.28550416787488</v>
      </c>
      <c r="AC6119">
        <v>72.702135966979128</v>
      </c>
      <c r="AD6119">
        <v>8.141737165530909</v>
      </c>
      <c r="AE6119">
        <v>725.11530842265392</v>
      </c>
    </row>
    <row r="6120" spans="1:31" x14ac:dyDescent="0.25">
      <c r="A6120">
        <v>2382023</v>
      </c>
      <c r="B6120">
        <v>1</v>
      </c>
      <c r="C6120" t="s">
        <v>80</v>
      </c>
      <c r="D6120" t="s">
        <v>100</v>
      </c>
      <c r="E6120" t="s">
        <v>1397</v>
      </c>
      <c r="F6120" t="s">
        <v>17668</v>
      </c>
      <c r="G6120" t="s">
        <v>1495</v>
      </c>
      <c r="H6120" t="s">
        <v>293</v>
      </c>
      <c r="I6120" t="s">
        <v>136</v>
      </c>
      <c r="J6120" t="s">
        <v>137</v>
      </c>
      <c r="K6120" t="s">
        <v>138</v>
      </c>
      <c r="L6120" t="s">
        <v>17669</v>
      </c>
      <c r="M6120" t="s">
        <v>17670</v>
      </c>
      <c r="N6120">
        <v>0.703333333</v>
      </c>
      <c r="O6120">
        <v>0</v>
      </c>
      <c r="P6120">
        <v>15</v>
      </c>
      <c r="Q6120">
        <v>0</v>
      </c>
      <c r="R6120">
        <v>19</v>
      </c>
      <c r="S6120">
        <v>10</v>
      </c>
      <c r="T6120">
        <v>5</v>
      </c>
      <c r="U6120">
        <v>0</v>
      </c>
      <c r="V6120">
        <v>0</v>
      </c>
      <c r="W6120">
        <v>0</v>
      </c>
      <c r="X6120">
        <v>6.3586178756675009</v>
      </c>
      <c r="Y6120">
        <v>0</v>
      </c>
      <c r="Z6120">
        <v>15.460160234308399</v>
      </c>
      <c r="AA6120">
        <v>11.629947101388</v>
      </c>
      <c r="AB6120">
        <v>11.97197719029</v>
      </c>
      <c r="AC6120">
        <v>0</v>
      </c>
      <c r="AD6120">
        <v>0</v>
      </c>
      <c r="AE6120">
        <v>45.420702401653898</v>
      </c>
    </row>
    <row r="6121" spans="1:31" x14ac:dyDescent="0.25">
      <c r="A6121">
        <v>2382090</v>
      </c>
      <c r="B6121">
        <v>1</v>
      </c>
      <c r="C6121" t="s">
        <v>80</v>
      </c>
      <c r="D6121" t="s">
        <v>106</v>
      </c>
      <c r="E6121" t="s">
        <v>1368</v>
      </c>
      <c r="F6121" t="s">
        <v>17671</v>
      </c>
      <c r="G6121" t="s">
        <v>298</v>
      </c>
      <c r="H6121" t="s">
        <v>293</v>
      </c>
      <c r="I6121" t="s">
        <v>136</v>
      </c>
      <c r="J6121" t="s">
        <v>137</v>
      </c>
      <c r="K6121" t="s">
        <v>138</v>
      </c>
      <c r="L6121" t="s">
        <v>17672</v>
      </c>
      <c r="M6121" t="s">
        <v>17673</v>
      </c>
      <c r="N6121">
        <v>1.241666666</v>
      </c>
      <c r="O6121">
        <v>0</v>
      </c>
      <c r="P6121">
        <v>20</v>
      </c>
      <c r="Q6121">
        <v>8</v>
      </c>
      <c r="R6121">
        <v>26</v>
      </c>
      <c r="S6121">
        <v>4</v>
      </c>
      <c r="T6121">
        <v>13</v>
      </c>
      <c r="U6121">
        <v>0</v>
      </c>
      <c r="V6121">
        <v>0</v>
      </c>
      <c r="W6121">
        <v>0</v>
      </c>
      <c r="X6121">
        <v>21.18647137348125</v>
      </c>
      <c r="Y6121">
        <v>31.067732460104498</v>
      </c>
      <c r="Z6121">
        <v>70.577187936864689</v>
      </c>
      <c r="AA6121">
        <v>8.9757598698293322</v>
      </c>
      <c r="AB6121">
        <v>16.1756947384767</v>
      </c>
      <c r="AC6121">
        <v>0</v>
      </c>
      <c r="AD6121">
        <v>0</v>
      </c>
      <c r="AE6121">
        <v>147.98284637875645</v>
      </c>
    </row>
    <row r="6122" spans="1:31" x14ac:dyDescent="0.25">
      <c r="A6122">
        <v>2382106</v>
      </c>
      <c r="B6122">
        <v>1</v>
      </c>
      <c r="C6122" t="s">
        <v>80</v>
      </c>
      <c r="D6122" t="s">
        <v>108</v>
      </c>
      <c r="E6122" t="s">
        <v>1368</v>
      </c>
      <c r="F6122" t="s">
        <v>17674</v>
      </c>
      <c r="G6122" t="s">
        <v>298</v>
      </c>
      <c r="H6122" t="s">
        <v>293</v>
      </c>
      <c r="I6122" t="s">
        <v>136</v>
      </c>
      <c r="J6122" t="s">
        <v>137</v>
      </c>
      <c r="K6122" t="s">
        <v>138</v>
      </c>
      <c r="L6122" t="s">
        <v>17675</v>
      </c>
      <c r="M6122" t="s">
        <v>17676</v>
      </c>
      <c r="N6122">
        <v>0.256111111</v>
      </c>
      <c r="O6122">
        <v>0</v>
      </c>
      <c r="P6122">
        <v>883</v>
      </c>
      <c r="Q6122">
        <v>0</v>
      </c>
      <c r="R6122">
        <v>107</v>
      </c>
      <c r="S6122">
        <v>9</v>
      </c>
      <c r="T6122">
        <v>99</v>
      </c>
      <c r="U6122">
        <v>0</v>
      </c>
      <c r="V6122">
        <v>0</v>
      </c>
      <c r="W6122">
        <v>0</v>
      </c>
      <c r="X6122">
        <v>32.937335976874444</v>
      </c>
      <c r="Y6122">
        <v>0</v>
      </c>
      <c r="Z6122">
        <v>12.283804998219228</v>
      </c>
      <c r="AA6122">
        <v>11.184980663576232</v>
      </c>
      <c r="AB6122">
        <v>14.316843727891241</v>
      </c>
      <c r="AC6122">
        <v>0</v>
      </c>
      <c r="AD6122">
        <v>0</v>
      </c>
      <c r="AE6122">
        <v>70.722965366561155</v>
      </c>
    </row>
    <row r="6123" spans="1:31" x14ac:dyDescent="0.25">
      <c r="A6123">
        <v>2382114</v>
      </c>
      <c r="B6123">
        <v>1</v>
      </c>
      <c r="C6123" t="s">
        <v>80</v>
      </c>
      <c r="D6123" t="s">
        <v>108</v>
      </c>
      <c r="E6123" t="s">
        <v>290</v>
      </c>
      <c r="F6123" t="s">
        <v>17677</v>
      </c>
      <c r="G6123" t="s">
        <v>298</v>
      </c>
      <c r="H6123" t="s">
        <v>293</v>
      </c>
      <c r="I6123" t="s">
        <v>136</v>
      </c>
      <c r="J6123" t="s">
        <v>137</v>
      </c>
      <c r="K6123" t="s">
        <v>138</v>
      </c>
      <c r="L6123" t="s">
        <v>17678</v>
      </c>
      <c r="M6123" t="s">
        <v>17679</v>
      </c>
      <c r="N6123">
        <v>0.11388888799999999</v>
      </c>
      <c r="O6123">
        <v>0</v>
      </c>
      <c r="P6123">
        <v>6</v>
      </c>
      <c r="Q6123">
        <v>0</v>
      </c>
      <c r="R6123">
        <v>0</v>
      </c>
      <c r="S6123">
        <v>1</v>
      </c>
      <c r="T6123">
        <v>5</v>
      </c>
      <c r="U6123">
        <v>1</v>
      </c>
      <c r="V6123">
        <v>0</v>
      </c>
      <c r="W6123">
        <v>0</v>
      </c>
      <c r="X6123">
        <v>7.0049543057100011E-2</v>
      </c>
      <c r="Y6123">
        <v>0</v>
      </c>
      <c r="Z6123">
        <v>0</v>
      </c>
      <c r="AA6123">
        <v>0</v>
      </c>
      <c r="AB6123">
        <v>1.4841785836696002</v>
      </c>
      <c r="AC6123">
        <v>8.2617290523632239</v>
      </c>
      <c r="AD6123">
        <v>0</v>
      </c>
      <c r="AE6123">
        <v>9.8159571790899243</v>
      </c>
    </row>
    <row r="6124" spans="1:31" x14ac:dyDescent="0.25">
      <c r="A6124">
        <v>2382120</v>
      </c>
      <c r="B6124">
        <v>1</v>
      </c>
      <c r="C6124" t="s">
        <v>81</v>
      </c>
      <c r="D6124" t="s">
        <v>127</v>
      </c>
      <c r="E6124" t="s">
        <v>1397</v>
      </c>
      <c r="F6124" t="s">
        <v>17680</v>
      </c>
      <c r="G6124" t="s">
        <v>298</v>
      </c>
      <c r="H6124" t="s">
        <v>293</v>
      </c>
      <c r="I6124" t="s">
        <v>136</v>
      </c>
      <c r="J6124" t="s">
        <v>137</v>
      </c>
      <c r="K6124" t="s">
        <v>138</v>
      </c>
      <c r="L6124" t="s">
        <v>17681</v>
      </c>
      <c r="M6124" t="s">
        <v>17682</v>
      </c>
      <c r="N6124">
        <v>1.3916666660000001</v>
      </c>
      <c r="O6124">
        <v>0</v>
      </c>
      <c r="P6124">
        <v>379</v>
      </c>
      <c r="Q6124">
        <v>7</v>
      </c>
      <c r="R6124">
        <v>16</v>
      </c>
      <c r="S6124">
        <v>2</v>
      </c>
      <c r="T6124">
        <v>69</v>
      </c>
      <c r="U6124">
        <v>0</v>
      </c>
      <c r="V6124">
        <v>1</v>
      </c>
      <c r="W6124">
        <v>0</v>
      </c>
      <c r="X6124">
        <v>124.77417379002682</v>
      </c>
      <c r="Y6124">
        <v>15.971648738291702</v>
      </c>
      <c r="Z6124">
        <v>17.479514035919511</v>
      </c>
      <c r="AA6124">
        <v>2.0916133752846497</v>
      </c>
      <c r="AB6124">
        <v>82.394215508895385</v>
      </c>
      <c r="AC6124">
        <v>0</v>
      </c>
      <c r="AD6124">
        <v>19.477279042478003</v>
      </c>
      <c r="AE6124">
        <v>262.18844449089607</v>
      </c>
    </row>
    <row r="6125" spans="1:31" x14ac:dyDescent="0.25">
      <c r="A6125">
        <v>2382121</v>
      </c>
      <c r="B6125">
        <v>1</v>
      </c>
      <c r="C6125" t="s">
        <v>80</v>
      </c>
      <c r="D6125" t="s">
        <v>93</v>
      </c>
      <c r="E6125" t="s">
        <v>290</v>
      </c>
      <c r="F6125" t="s">
        <v>17683</v>
      </c>
      <c r="G6125" t="s">
        <v>298</v>
      </c>
      <c r="H6125" t="s">
        <v>293</v>
      </c>
      <c r="I6125" t="s">
        <v>136</v>
      </c>
      <c r="J6125" t="s">
        <v>137</v>
      </c>
      <c r="K6125" t="s">
        <v>138</v>
      </c>
      <c r="L6125" t="s">
        <v>17684</v>
      </c>
      <c r="M6125" t="s">
        <v>17685</v>
      </c>
      <c r="N6125">
        <v>0.25444444399999999</v>
      </c>
      <c r="O6125">
        <v>0</v>
      </c>
      <c r="P6125">
        <v>3556</v>
      </c>
      <c r="Q6125">
        <v>3</v>
      </c>
      <c r="R6125">
        <v>1</v>
      </c>
      <c r="S6125">
        <v>1</v>
      </c>
      <c r="T6125">
        <v>115</v>
      </c>
      <c r="U6125">
        <v>1</v>
      </c>
      <c r="V6125">
        <v>0</v>
      </c>
      <c r="W6125">
        <v>0</v>
      </c>
      <c r="X6125">
        <v>195.67153789257171</v>
      </c>
      <c r="Y6125">
        <v>8.1803240053138317</v>
      </c>
      <c r="Z6125">
        <v>3.7433356307114329</v>
      </c>
      <c r="AA6125">
        <v>8.1409081082666663</v>
      </c>
      <c r="AB6125">
        <v>33.112041216591997</v>
      </c>
      <c r="AC6125">
        <v>5.6879476874922981</v>
      </c>
      <c r="AD6125">
        <v>0</v>
      </c>
      <c r="AE6125">
        <v>254.53609454094794</v>
      </c>
    </row>
    <row r="6126" spans="1:31" x14ac:dyDescent="0.25">
      <c r="A6126">
        <v>2382125</v>
      </c>
      <c r="B6126">
        <v>1</v>
      </c>
      <c r="C6126" t="s">
        <v>80</v>
      </c>
      <c r="D6126" t="s">
        <v>96</v>
      </c>
      <c r="E6126" t="s">
        <v>1368</v>
      </c>
      <c r="F6126" t="s">
        <v>17686</v>
      </c>
      <c r="G6126" t="s">
        <v>298</v>
      </c>
      <c r="H6126" t="s">
        <v>293</v>
      </c>
      <c r="I6126" t="s">
        <v>136</v>
      </c>
      <c r="J6126" t="s">
        <v>137</v>
      </c>
      <c r="K6126" t="s">
        <v>138</v>
      </c>
      <c r="L6126" t="s">
        <v>17687</v>
      </c>
      <c r="M6126" t="s">
        <v>17688</v>
      </c>
      <c r="N6126">
        <v>0.461666666</v>
      </c>
      <c r="O6126">
        <v>1</v>
      </c>
      <c r="P6126">
        <v>1181</v>
      </c>
      <c r="Q6126">
        <v>0</v>
      </c>
      <c r="R6126">
        <v>16</v>
      </c>
      <c r="S6126">
        <v>3</v>
      </c>
      <c r="T6126">
        <v>134</v>
      </c>
      <c r="U6126">
        <v>0</v>
      </c>
      <c r="V6126">
        <v>0</v>
      </c>
      <c r="W6126">
        <v>0.8580606055976</v>
      </c>
      <c r="X6126">
        <v>151.30537058309304</v>
      </c>
      <c r="Y6126">
        <v>0</v>
      </c>
      <c r="Z6126">
        <v>2.1251385302095329</v>
      </c>
      <c r="AA6126">
        <v>6.4835933018680008</v>
      </c>
      <c r="AB6126">
        <v>49.246684596173786</v>
      </c>
      <c r="AC6126">
        <v>0</v>
      </c>
      <c r="AD6126">
        <v>0</v>
      </c>
      <c r="AE6126">
        <v>210.01884761694197</v>
      </c>
    </row>
    <row r="6127" spans="1:31" x14ac:dyDescent="0.25">
      <c r="A6127">
        <v>2382126</v>
      </c>
      <c r="B6127">
        <v>1</v>
      </c>
      <c r="C6127" t="s">
        <v>80</v>
      </c>
      <c r="D6127" t="s">
        <v>98</v>
      </c>
      <c r="E6127" t="s">
        <v>1397</v>
      </c>
      <c r="F6127" t="s">
        <v>17689</v>
      </c>
      <c r="G6127" t="s">
        <v>1495</v>
      </c>
      <c r="H6127" t="s">
        <v>293</v>
      </c>
      <c r="I6127" t="s">
        <v>136</v>
      </c>
      <c r="J6127" t="s">
        <v>137</v>
      </c>
      <c r="K6127" t="s">
        <v>138</v>
      </c>
      <c r="L6127" t="s">
        <v>17690</v>
      </c>
      <c r="M6127" t="s">
        <v>17691</v>
      </c>
      <c r="N6127">
        <v>3.8294444439999999</v>
      </c>
      <c r="O6127">
        <v>0</v>
      </c>
      <c r="P6127">
        <v>0</v>
      </c>
      <c r="Q6127">
        <v>0</v>
      </c>
      <c r="R6127">
        <v>0</v>
      </c>
      <c r="S6127">
        <v>4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25.306195502057456</v>
      </c>
      <c r="AB6127">
        <v>0</v>
      </c>
      <c r="AC6127">
        <v>0</v>
      </c>
      <c r="AD6127">
        <v>0</v>
      </c>
      <c r="AE6127">
        <v>25.306195502057456</v>
      </c>
    </row>
    <row r="6128" spans="1:31" x14ac:dyDescent="0.25">
      <c r="A6128">
        <v>2382129</v>
      </c>
      <c r="B6128">
        <v>1</v>
      </c>
      <c r="C6128" t="s">
        <v>80</v>
      </c>
      <c r="D6128" t="s">
        <v>98</v>
      </c>
      <c r="E6128" t="s">
        <v>1397</v>
      </c>
      <c r="F6128" t="s">
        <v>17692</v>
      </c>
      <c r="G6128" t="s">
        <v>298</v>
      </c>
      <c r="H6128" t="s">
        <v>293</v>
      </c>
      <c r="I6128" t="s">
        <v>136</v>
      </c>
      <c r="J6128" t="s">
        <v>137</v>
      </c>
      <c r="K6128" t="s">
        <v>138</v>
      </c>
      <c r="L6128" t="s">
        <v>17693</v>
      </c>
      <c r="M6128" t="s">
        <v>17694</v>
      </c>
      <c r="N6128">
        <v>0.15</v>
      </c>
      <c r="O6128">
        <v>0</v>
      </c>
      <c r="P6128">
        <v>241</v>
      </c>
      <c r="Q6128">
        <v>2</v>
      </c>
      <c r="R6128">
        <v>480</v>
      </c>
      <c r="S6128">
        <v>0</v>
      </c>
      <c r="T6128">
        <v>162</v>
      </c>
      <c r="U6128">
        <v>0</v>
      </c>
      <c r="V6128">
        <v>0</v>
      </c>
      <c r="W6128">
        <v>0</v>
      </c>
      <c r="X6128">
        <v>11.64486665743658</v>
      </c>
      <c r="Y6128">
        <v>0.48761397231399445</v>
      </c>
      <c r="Z6128">
        <v>111.07666894954349</v>
      </c>
      <c r="AA6128">
        <v>0</v>
      </c>
      <c r="AB6128">
        <v>40.892850445203329</v>
      </c>
      <c r="AC6128">
        <v>0</v>
      </c>
      <c r="AD6128">
        <v>0</v>
      </c>
      <c r="AE6128">
        <v>164.10200002449739</v>
      </c>
    </row>
    <row r="6129" spans="1:31" x14ac:dyDescent="0.25">
      <c r="A6129">
        <v>2382138</v>
      </c>
      <c r="B6129">
        <v>1</v>
      </c>
      <c r="C6129" t="s">
        <v>80</v>
      </c>
      <c r="D6129" t="s">
        <v>98</v>
      </c>
      <c r="E6129" t="s">
        <v>1397</v>
      </c>
      <c r="F6129" t="s">
        <v>17695</v>
      </c>
      <c r="G6129" t="s">
        <v>1495</v>
      </c>
      <c r="H6129" t="s">
        <v>293</v>
      </c>
      <c r="I6129" t="s">
        <v>136</v>
      </c>
      <c r="J6129" t="s">
        <v>137</v>
      </c>
      <c r="K6129" t="s">
        <v>138</v>
      </c>
      <c r="L6129" t="s">
        <v>17696</v>
      </c>
      <c r="M6129" t="s">
        <v>17697</v>
      </c>
      <c r="N6129">
        <v>1.165277777</v>
      </c>
      <c r="O6129">
        <v>0</v>
      </c>
      <c r="P6129">
        <v>5</v>
      </c>
      <c r="Q6129">
        <v>0</v>
      </c>
      <c r="R6129">
        <v>17</v>
      </c>
      <c r="S6129">
        <v>0</v>
      </c>
      <c r="T6129">
        <v>2</v>
      </c>
      <c r="U6129">
        <v>0</v>
      </c>
      <c r="V6129">
        <v>0</v>
      </c>
      <c r="W6129">
        <v>0</v>
      </c>
      <c r="X6129">
        <v>1.899604043983917</v>
      </c>
      <c r="Y6129">
        <v>0</v>
      </c>
      <c r="Z6129">
        <v>17.430697264501653</v>
      </c>
      <c r="AA6129">
        <v>0</v>
      </c>
      <c r="AB6129">
        <v>5.7758487557187008</v>
      </c>
      <c r="AC6129">
        <v>0</v>
      </c>
      <c r="AD6129">
        <v>0</v>
      </c>
      <c r="AE6129">
        <v>25.106150064204272</v>
      </c>
    </row>
    <row r="6130" spans="1:31" x14ac:dyDescent="0.25">
      <c r="A6130">
        <v>2382164</v>
      </c>
      <c r="B6130">
        <v>1</v>
      </c>
      <c r="C6130" t="s">
        <v>81</v>
      </c>
      <c r="D6130" t="s">
        <v>117</v>
      </c>
      <c r="E6130" t="s">
        <v>1397</v>
      </c>
      <c r="F6130" t="s">
        <v>17698</v>
      </c>
      <c r="G6130" t="s">
        <v>298</v>
      </c>
      <c r="H6130" t="s">
        <v>293</v>
      </c>
      <c r="I6130" t="s">
        <v>1348</v>
      </c>
      <c r="J6130" t="s">
        <v>137</v>
      </c>
      <c r="K6130" t="s">
        <v>138</v>
      </c>
      <c r="L6130" t="s">
        <v>17699</v>
      </c>
      <c r="M6130" t="s">
        <v>17700</v>
      </c>
      <c r="N6130">
        <v>8.8888879999999993E-3</v>
      </c>
      <c r="O6130">
        <v>5</v>
      </c>
      <c r="P6130">
        <v>1007</v>
      </c>
      <c r="Q6130">
        <v>103</v>
      </c>
      <c r="R6130">
        <v>229</v>
      </c>
      <c r="S6130">
        <v>25</v>
      </c>
      <c r="T6130">
        <v>107</v>
      </c>
      <c r="U6130">
        <v>2</v>
      </c>
      <c r="V6130">
        <v>0</v>
      </c>
      <c r="W6130">
        <v>3.3349038604000007E-2</v>
      </c>
      <c r="X6130">
        <v>1.8718898725269311</v>
      </c>
      <c r="Y6130">
        <v>3.7914920703792001</v>
      </c>
      <c r="Z6130">
        <v>5.7099509333367973</v>
      </c>
      <c r="AA6130">
        <v>1.486230029665867</v>
      </c>
      <c r="AB6130">
        <v>1.1996802015445331</v>
      </c>
      <c r="AC6130">
        <v>1.3592834624885335</v>
      </c>
      <c r="AD6130">
        <v>0</v>
      </c>
      <c r="AE6130">
        <v>15.451875608545862</v>
      </c>
    </row>
    <row r="6131" spans="1:31" x14ac:dyDescent="0.25">
      <c r="A6131">
        <v>2382343</v>
      </c>
      <c r="B6131">
        <v>1</v>
      </c>
      <c r="C6131" t="s">
        <v>81</v>
      </c>
      <c r="D6131" t="s">
        <v>128</v>
      </c>
      <c r="E6131" t="s">
        <v>1368</v>
      </c>
      <c r="F6131" t="s">
        <v>5544</v>
      </c>
      <c r="G6131" t="s">
        <v>298</v>
      </c>
      <c r="H6131" t="s">
        <v>293</v>
      </c>
      <c r="I6131" t="s">
        <v>136</v>
      </c>
      <c r="J6131" t="s">
        <v>137</v>
      </c>
      <c r="K6131" t="s">
        <v>138</v>
      </c>
      <c r="L6131" t="s">
        <v>17701</v>
      </c>
      <c r="M6131" t="s">
        <v>17702</v>
      </c>
      <c r="N6131">
        <v>5.8888888E-2</v>
      </c>
      <c r="O6131">
        <v>0</v>
      </c>
      <c r="P6131">
        <v>1230</v>
      </c>
      <c r="Q6131">
        <v>4</v>
      </c>
      <c r="R6131">
        <v>2</v>
      </c>
      <c r="S6131">
        <v>10</v>
      </c>
      <c r="T6131">
        <v>89</v>
      </c>
      <c r="U6131">
        <v>1</v>
      </c>
      <c r="V6131">
        <v>0</v>
      </c>
      <c r="W6131">
        <v>0</v>
      </c>
      <c r="X6131">
        <v>8.4076614887264096</v>
      </c>
      <c r="Y6131">
        <v>1.3412287577250555</v>
      </c>
      <c r="Z6131">
        <v>0.43282348194773335</v>
      </c>
      <c r="AA6131">
        <v>1.1422515171540002</v>
      </c>
      <c r="AB6131">
        <v>1.546553079799333</v>
      </c>
      <c r="AC6131">
        <v>7.5416728492763117</v>
      </c>
      <c r="AD6131">
        <v>0</v>
      </c>
      <c r="AE6131">
        <v>20.412191174628845</v>
      </c>
    </row>
    <row r="6132" spans="1:31" x14ac:dyDescent="0.25">
      <c r="A6132">
        <v>2382441</v>
      </c>
      <c r="B6132">
        <v>1</v>
      </c>
      <c r="C6132" t="s">
        <v>81</v>
      </c>
      <c r="D6132" t="s">
        <v>126</v>
      </c>
      <c r="E6132" t="s">
        <v>1397</v>
      </c>
      <c r="F6132" t="s">
        <v>17703</v>
      </c>
      <c r="G6132" t="s">
        <v>298</v>
      </c>
      <c r="H6132" t="s">
        <v>293</v>
      </c>
      <c r="I6132" t="s">
        <v>1348</v>
      </c>
      <c r="J6132" t="s">
        <v>137</v>
      </c>
      <c r="K6132" t="s">
        <v>138</v>
      </c>
      <c r="L6132" t="s">
        <v>17704</v>
      </c>
      <c r="M6132" t="s">
        <v>17705</v>
      </c>
      <c r="N6132">
        <v>5.5555550000000002E-3</v>
      </c>
      <c r="O6132">
        <v>0</v>
      </c>
      <c r="P6132">
        <v>683</v>
      </c>
      <c r="Q6132">
        <v>26</v>
      </c>
      <c r="R6132">
        <v>61</v>
      </c>
      <c r="S6132">
        <v>4</v>
      </c>
      <c r="T6132">
        <v>48</v>
      </c>
      <c r="U6132">
        <v>1</v>
      </c>
      <c r="V6132">
        <v>0</v>
      </c>
      <c r="W6132">
        <v>0</v>
      </c>
      <c r="X6132">
        <v>0.47098895692583392</v>
      </c>
      <c r="Y6132">
        <v>0.49750439525994444</v>
      </c>
      <c r="Z6132">
        <v>0.120079594076</v>
      </c>
      <c r="AA6132">
        <v>3.1894233192000007E-2</v>
      </c>
      <c r="AB6132">
        <v>0.19300202910850001</v>
      </c>
      <c r="AC6132">
        <v>0.82825201793844438</v>
      </c>
      <c r="AD6132">
        <v>0</v>
      </c>
      <c r="AE6132">
        <v>2.1417212265007226</v>
      </c>
    </row>
    <row r="6133" spans="1:31" x14ac:dyDescent="0.25">
      <c r="A6133">
        <v>2382485</v>
      </c>
      <c r="B6133">
        <v>1</v>
      </c>
      <c r="C6133" t="s">
        <v>81</v>
      </c>
      <c r="D6133" t="s">
        <v>117</v>
      </c>
      <c r="E6133" t="s">
        <v>1397</v>
      </c>
      <c r="F6133" t="s">
        <v>17706</v>
      </c>
      <c r="G6133" t="s">
        <v>298</v>
      </c>
      <c r="H6133" t="s">
        <v>293</v>
      </c>
      <c r="I6133" t="s">
        <v>136</v>
      </c>
      <c r="J6133" t="s">
        <v>137</v>
      </c>
      <c r="K6133" t="s">
        <v>138</v>
      </c>
      <c r="L6133" t="s">
        <v>17707</v>
      </c>
      <c r="M6133" t="s">
        <v>17708</v>
      </c>
      <c r="N6133">
        <v>0.50138888800000003</v>
      </c>
      <c r="O6133">
        <v>5</v>
      </c>
      <c r="P6133">
        <v>1419</v>
      </c>
      <c r="Q6133">
        <v>103</v>
      </c>
      <c r="R6133">
        <v>259</v>
      </c>
      <c r="S6133">
        <v>25</v>
      </c>
      <c r="T6133">
        <v>383</v>
      </c>
      <c r="U6133">
        <v>4</v>
      </c>
      <c r="V6133">
        <v>3</v>
      </c>
      <c r="W6133">
        <v>1.9106667238353749</v>
      </c>
      <c r="X6133">
        <v>156.52343125041591</v>
      </c>
      <c r="Y6133">
        <v>233.85032327795594</v>
      </c>
      <c r="Z6133">
        <v>340.19738805004147</v>
      </c>
      <c r="AA6133">
        <v>83.126180488852867</v>
      </c>
      <c r="AB6133">
        <v>172.39835529745699</v>
      </c>
      <c r="AC6133">
        <v>148.65238286597781</v>
      </c>
      <c r="AD6133">
        <v>1.9182715364502501</v>
      </c>
      <c r="AE6133">
        <v>1138.5769994909865</v>
      </c>
    </row>
    <row r="6134" spans="1:31" x14ac:dyDescent="0.25">
      <c r="A6134">
        <v>2382498</v>
      </c>
      <c r="B6134">
        <v>1</v>
      </c>
      <c r="C6134" t="s">
        <v>81</v>
      </c>
      <c r="D6134" t="s">
        <v>113</v>
      </c>
      <c r="E6134" t="s">
        <v>1397</v>
      </c>
      <c r="F6134" t="s">
        <v>17709</v>
      </c>
      <c r="G6134" t="s">
        <v>1495</v>
      </c>
      <c r="H6134" t="s">
        <v>293</v>
      </c>
      <c r="I6134" t="s">
        <v>136</v>
      </c>
      <c r="J6134" t="s">
        <v>137</v>
      </c>
      <c r="K6134" t="s">
        <v>138</v>
      </c>
      <c r="L6134" t="s">
        <v>17710</v>
      </c>
      <c r="M6134" t="s">
        <v>17711</v>
      </c>
      <c r="N6134">
        <v>1.7436111110000001</v>
      </c>
      <c r="O6134">
        <v>0</v>
      </c>
      <c r="P6134">
        <v>296</v>
      </c>
      <c r="Q6134">
        <v>1</v>
      </c>
      <c r="R6134">
        <v>9</v>
      </c>
      <c r="S6134">
        <v>6</v>
      </c>
      <c r="T6134">
        <v>6</v>
      </c>
      <c r="U6134">
        <v>0</v>
      </c>
      <c r="V6134">
        <v>0</v>
      </c>
      <c r="W6134">
        <v>0</v>
      </c>
      <c r="X6134">
        <v>58.256759012123872</v>
      </c>
      <c r="Y6134">
        <v>32.543030236528132</v>
      </c>
      <c r="Z6134">
        <v>17.40073094452374</v>
      </c>
      <c r="AA6134">
        <v>12.978641366638536</v>
      </c>
      <c r="AB6134">
        <v>2.374677492111875</v>
      </c>
      <c r="AC6134">
        <v>0</v>
      </c>
      <c r="AD6134">
        <v>0</v>
      </c>
      <c r="AE6134">
        <v>123.55383905192616</v>
      </c>
    </row>
    <row r="6135" spans="1:31" x14ac:dyDescent="0.25">
      <c r="A6135">
        <v>2382525</v>
      </c>
      <c r="B6135">
        <v>1</v>
      </c>
      <c r="C6135" t="s">
        <v>81</v>
      </c>
      <c r="D6135" t="s">
        <v>113</v>
      </c>
      <c r="E6135" t="s">
        <v>1368</v>
      </c>
      <c r="F6135" t="s">
        <v>17712</v>
      </c>
      <c r="G6135" t="s">
        <v>1006</v>
      </c>
      <c r="H6135" t="s">
        <v>293</v>
      </c>
      <c r="I6135" t="s">
        <v>136</v>
      </c>
      <c r="J6135" t="s">
        <v>137</v>
      </c>
      <c r="K6135" t="s">
        <v>138</v>
      </c>
      <c r="L6135" t="s">
        <v>17713</v>
      </c>
      <c r="M6135" t="s">
        <v>17714</v>
      </c>
      <c r="N6135">
        <v>0.91416666599999996</v>
      </c>
      <c r="O6135">
        <v>0</v>
      </c>
      <c r="P6135">
        <v>432</v>
      </c>
      <c r="Q6135">
        <v>2</v>
      </c>
      <c r="R6135">
        <v>31</v>
      </c>
      <c r="S6135">
        <v>7</v>
      </c>
      <c r="T6135">
        <v>12</v>
      </c>
      <c r="U6135">
        <v>0</v>
      </c>
      <c r="V6135">
        <v>0</v>
      </c>
      <c r="W6135">
        <v>0</v>
      </c>
      <c r="X6135">
        <v>59.992456469505846</v>
      </c>
      <c r="Y6135">
        <v>35.367023894851805</v>
      </c>
      <c r="Z6135">
        <v>16.157051775902573</v>
      </c>
      <c r="AA6135">
        <v>8.2667958809495268</v>
      </c>
      <c r="AB6135">
        <v>4.8906296792866</v>
      </c>
      <c r="AC6135">
        <v>0</v>
      </c>
      <c r="AD6135">
        <v>0</v>
      </c>
      <c r="AE6135">
        <v>124.67395770049636</v>
      </c>
    </row>
    <row r="6136" spans="1:31" x14ac:dyDescent="0.25">
      <c r="A6136">
        <v>2384906</v>
      </c>
      <c r="B6136">
        <v>1</v>
      </c>
      <c r="C6136" t="s">
        <v>81</v>
      </c>
      <c r="D6136" t="s">
        <v>116</v>
      </c>
      <c r="E6136" t="s">
        <v>1397</v>
      </c>
      <c r="F6136" t="s">
        <v>17715</v>
      </c>
      <c r="G6136" t="s">
        <v>298</v>
      </c>
      <c r="H6136" t="s">
        <v>293</v>
      </c>
      <c r="I6136" t="s">
        <v>136</v>
      </c>
      <c r="J6136" t="s">
        <v>137</v>
      </c>
      <c r="K6136" t="s">
        <v>138</v>
      </c>
      <c r="L6136" t="s">
        <v>17716</v>
      </c>
      <c r="M6136" t="s">
        <v>17717</v>
      </c>
      <c r="N6136">
        <v>1.003333333</v>
      </c>
      <c r="O6136">
        <v>0</v>
      </c>
      <c r="P6136">
        <v>1807</v>
      </c>
      <c r="Q6136">
        <v>0</v>
      </c>
      <c r="R6136">
        <v>0</v>
      </c>
      <c r="S6136">
        <v>0</v>
      </c>
      <c r="T6136">
        <v>69</v>
      </c>
      <c r="U6136">
        <v>0</v>
      </c>
      <c r="V6136">
        <v>0</v>
      </c>
      <c r="W6136">
        <v>0</v>
      </c>
      <c r="X6136">
        <v>299.0956390369675</v>
      </c>
      <c r="Y6136">
        <v>0</v>
      </c>
      <c r="Z6136">
        <v>0</v>
      </c>
      <c r="AA6136">
        <v>0</v>
      </c>
      <c r="AB6136">
        <v>82.341373878388794</v>
      </c>
      <c r="AC6136">
        <v>0</v>
      </c>
      <c r="AD6136">
        <v>0</v>
      </c>
      <c r="AE6136">
        <v>381.43701291535626</v>
      </c>
    </row>
    <row r="6137" spans="1:31" x14ac:dyDescent="0.25">
      <c r="A6137">
        <v>2384915</v>
      </c>
      <c r="B6137">
        <v>1</v>
      </c>
      <c r="C6137" t="s">
        <v>81</v>
      </c>
      <c r="D6137" t="s">
        <v>118</v>
      </c>
      <c r="E6137" t="s">
        <v>1397</v>
      </c>
      <c r="F6137" t="s">
        <v>5326</v>
      </c>
      <c r="G6137" t="s">
        <v>1495</v>
      </c>
      <c r="H6137" t="s">
        <v>293</v>
      </c>
      <c r="I6137" t="s">
        <v>136</v>
      </c>
      <c r="J6137" t="s">
        <v>137</v>
      </c>
      <c r="K6137" t="s">
        <v>138</v>
      </c>
      <c r="L6137" t="s">
        <v>17718</v>
      </c>
      <c r="M6137" t="s">
        <v>17719</v>
      </c>
      <c r="N6137">
        <v>1.5236111109999999</v>
      </c>
      <c r="O6137">
        <v>0</v>
      </c>
      <c r="P6137">
        <v>0</v>
      </c>
      <c r="Q6137">
        <v>8</v>
      </c>
      <c r="R6137">
        <v>4</v>
      </c>
      <c r="S6137">
        <v>2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66.839959173804999</v>
      </c>
      <c r="Z6137">
        <v>71.272943000855989</v>
      </c>
      <c r="AA6137">
        <v>4.1416424493333333</v>
      </c>
      <c r="AB6137">
        <v>0</v>
      </c>
      <c r="AC6137">
        <v>0</v>
      </c>
      <c r="AD6137">
        <v>0</v>
      </c>
      <c r="AE6137">
        <v>142.25454462399432</v>
      </c>
    </row>
    <row r="6138" spans="1:31" x14ac:dyDescent="0.25">
      <c r="A6138">
        <v>2384937</v>
      </c>
      <c r="B6138">
        <v>1</v>
      </c>
      <c r="C6138" t="s">
        <v>81</v>
      </c>
      <c r="D6138" t="s">
        <v>125</v>
      </c>
      <c r="E6138" t="s">
        <v>290</v>
      </c>
      <c r="F6138" t="s">
        <v>17541</v>
      </c>
      <c r="G6138" t="s">
        <v>298</v>
      </c>
      <c r="H6138" t="s">
        <v>293</v>
      </c>
      <c r="I6138" t="s">
        <v>136</v>
      </c>
      <c r="J6138" t="s">
        <v>137</v>
      </c>
      <c r="K6138" t="s">
        <v>138</v>
      </c>
      <c r="L6138" t="s">
        <v>17720</v>
      </c>
      <c r="M6138" t="s">
        <v>17721</v>
      </c>
      <c r="N6138">
        <v>0.88888888799999999</v>
      </c>
      <c r="O6138">
        <v>1</v>
      </c>
      <c r="P6138">
        <v>585</v>
      </c>
      <c r="Q6138">
        <v>31</v>
      </c>
      <c r="R6138">
        <v>160</v>
      </c>
      <c r="S6138">
        <v>6</v>
      </c>
      <c r="T6138">
        <v>34</v>
      </c>
      <c r="U6138">
        <v>0</v>
      </c>
      <c r="V6138">
        <v>0</v>
      </c>
      <c r="W6138">
        <v>0.16269470189966667</v>
      </c>
      <c r="X6138">
        <v>77.267607641023872</v>
      </c>
      <c r="Y6138">
        <v>30.618269952541866</v>
      </c>
      <c r="Z6138">
        <v>236.66915541484568</v>
      </c>
      <c r="AA6138">
        <v>15.076905257664002</v>
      </c>
      <c r="AB6138">
        <v>18.322644562854794</v>
      </c>
      <c r="AC6138">
        <v>0</v>
      </c>
      <c r="AD6138">
        <v>0</v>
      </c>
      <c r="AE6138">
        <v>378.11727753082988</v>
      </c>
    </row>
    <row r="6139" spans="1:31" x14ac:dyDescent="0.25">
      <c r="A6139">
        <v>2384971</v>
      </c>
      <c r="B6139">
        <v>1</v>
      </c>
      <c r="C6139" t="s">
        <v>81</v>
      </c>
      <c r="D6139" t="s">
        <v>122</v>
      </c>
      <c r="E6139" t="s">
        <v>1368</v>
      </c>
      <c r="F6139" t="s">
        <v>17722</v>
      </c>
      <c r="G6139" t="s">
        <v>298</v>
      </c>
      <c r="H6139" t="s">
        <v>293</v>
      </c>
      <c r="I6139" t="s">
        <v>136</v>
      </c>
      <c r="J6139" t="s">
        <v>137</v>
      </c>
      <c r="K6139" t="s">
        <v>138</v>
      </c>
      <c r="L6139" t="s">
        <v>17723</v>
      </c>
      <c r="M6139" t="s">
        <v>17724</v>
      </c>
      <c r="N6139">
        <v>0.87277777700000003</v>
      </c>
      <c r="O6139">
        <v>0</v>
      </c>
      <c r="P6139">
        <v>1584</v>
      </c>
      <c r="Q6139">
        <v>13</v>
      </c>
      <c r="R6139">
        <v>22</v>
      </c>
      <c r="S6139">
        <v>5</v>
      </c>
      <c r="T6139">
        <v>134</v>
      </c>
      <c r="U6139">
        <v>2</v>
      </c>
      <c r="V6139">
        <v>0</v>
      </c>
      <c r="W6139">
        <v>0</v>
      </c>
      <c r="X6139">
        <v>229.03824905887697</v>
      </c>
      <c r="Y6139">
        <v>55.653654048513296</v>
      </c>
      <c r="Z6139">
        <v>26.775588627171064</v>
      </c>
      <c r="AA6139">
        <v>10.589936072292499</v>
      </c>
      <c r="AB6139">
        <v>91.869080069697034</v>
      </c>
      <c r="AC6139">
        <v>93.734153067428792</v>
      </c>
      <c r="AD6139">
        <v>0</v>
      </c>
      <c r="AE6139">
        <v>507.66066094397968</v>
      </c>
    </row>
    <row r="6140" spans="1:31" x14ac:dyDescent="0.25">
      <c r="A6140">
        <v>2384995</v>
      </c>
      <c r="B6140">
        <v>1</v>
      </c>
      <c r="C6140" t="s">
        <v>81</v>
      </c>
      <c r="D6140" t="s">
        <v>122</v>
      </c>
      <c r="E6140" t="s">
        <v>1397</v>
      </c>
      <c r="F6140" t="s">
        <v>17725</v>
      </c>
      <c r="G6140" t="s">
        <v>298</v>
      </c>
      <c r="H6140" t="s">
        <v>293</v>
      </c>
      <c r="I6140" t="s">
        <v>136</v>
      </c>
      <c r="J6140" t="s">
        <v>137</v>
      </c>
      <c r="K6140" t="s">
        <v>138</v>
      </c>
      <c r="L6140" t="s">
        <v>17726</v>
      </c>
      <c r="M6140" t="s">
        <v>17727</v>
      </c>
      <c r="N6140">
        <v>1.3927777770000001</v>
      </c>
      <c r="O6140">
        <v>0</v>
      </c>
      <c r="P6140">
        <v>1044</v>
      </c>
      <c r="Q6140">
        <v>6</v>
      </c>
      <c r="R6140">
        <v>24</v>
      </c>
      <c r="S6140">
        <v>1</v>
      </c>
      <c r="T6140">
        <v>149</v>
      </c>
      <c r="U6140">
        <v>1</v>
      </c>
      <c r="V6140">
        <v>0</v>
      </c>
      <c r="W6140">
        <v>0</v>
      </c>
      <c r="X6140">
        <v>250.98488193959952</v>
      </c>
      <c r="Y6140">
        <v>7.1920309645537497</v>
      </c>
      <c r="Z6140">
        <v>40.214120124674281</v>
      </c>
      <c r="AA6140">
        <v>2.9051454674533499</v>
      </c>
      <c r="AB6140">
        <v>207.04021281506112</v>
      </c>
      <c r="AC6140">
        <v>2.4603802877275336</v>
      </c>
      <c r="AD6140">
        <v>0</v>
      </c>
      <c r="AE6140">
        <v>510.79677159906959</v>
      </c>
    </row>
    <row r="6141" spans="1:31" x14ac:dyDescent="0.25">
      <c r="A6141">
        <v>2378966</v>
      </c>
      <c r="B6141">
        <v>1</v>
      </c>
      <c r="C6141" t="s">
        <v>80</v>
      </c>
      <c r="D6141" t="s">
        <v>88</v>
      </c>
      <c r="E6141" t="s">
        <v>1397</v>
      </c>
      <c r="F6141" t="s">
        <v>17728</v>
      </c>
      <c r="G6141" t="s">
        <v>298</v>
      </c>
      <c r="H6141" t="s">
        <v>293</v>
      </c>
      <c r="I6141" t="s">
        <v>136</v>
      </c>
      <c r="J6141" t="s">
        <v>137</v>
      </c>
      <c r="K6141" t="s">
        <v>138</v>
      </c>
      <c r="L6141" t="s">
        <v>17729</v>
      </c>
      <c r="M6141" t="s">
        <v>17730</v>
      </c>
      <c r="N6141">
        <v>0.30166666600000003</v>
      </c>
      <c r="O6141">
        <v>1</v>
      </c>
      <c r="P6141">
        <v>499</v>
      </c>
      <c r="Q6141">
        <v>0</v>
      </c>
      <c r="R6141">
        <v>0</v>
      </c>
      <c r="S6141">
        <v>10</v>
      </c>
      <c r="T6141">
        <v>112</v>
      </c>
      <c r="U6141">
        <v>4</v>
      </c>
      <c r="V6141">
        <v>1</v>
      </c>
      <c r="W6141">
        <v>3.0775580348555005</v>
      </c>
      <c r="X6141">
        <v>39.713733530644511</v>
      </c>
      <c r="Y6141">
        <v>0</v>
      </c>
      <c r="Z6141">
        <v>0</v>
      </c>
      <c r="AA6141">
        <v>26.586316935651251</v>
      </c>
      <c r="AB6141">
        <v>65.213681010317515</v>
      </c>
      <c r="AC6141">
        <v>63.143402367441709</v>
      </c>
      <c r="AD6141">
        <v>5.323546054736001</v>
      </c>
      <c r="AE6141">
        <v>203.0582379336465</v>
      </c>
    </row>
    <row r="6142" spans="1:31" x14ac:dyDescent="0.25">
      <c r="A6142">
        <v>2379241</v>
      </c>
      <c r="B6142">
        <v>1</v>
      </c>
      <c r="C6142" t="s">
        <v>80</v>
      </c>
      <c r="D6142" t="s">
        <v>87</v>
      </c>
      <c r="E6142" t="s">
        <v>1490</v>
      </c>
      <c r="F6142" t="s">
        <v>2994</v>
      </c>
      <c r="G6142" t="s">
        <v>298</v>
      </c>
      <c r="H6142" t="s">
        <v>293</v>
      </c>
      <c r="I6142" t="s">
        <v>136</v>
      </c>
      <c r="J6142" t="s">
        <v>137</v>
      </c>
      <c r="K6142" t="s">
        <v>138</v>
      </c>
      <c r="L6142" t="s">
        <v>17731</v>
      </c>
      <c r="M6142" t="s">
        <v>17732</v>
      </c>
      <c r="N6142">
        <v>1.7689388880000001</v>
      </c>
      <c r="O6142">
        <v>0</v>
      </c>
      <c r="P6142">
        <v>2639</v>
      </c>
      <c r="Q6142">
        <v>0</v>
      </c>
      <c r="R6142">
        <v>1</v>
      </c>
      <c r="S6142">
        <v>0</v>
      </c>
      <c r="T6142">
        <v>99</v>
      </c>
      <c r="U6142">
        <v>0</v>
      </c>
      <c r="V6142">
        <v>0</v>
      </c>
      <c r="W6142">
        <v>0</v>
      </c>
      <c r="X6142">
        <v>1097.8636791269096</v>
      </c>
      <c r="Y6142">
        <v>0</v>
      </c>
      <c r="Z6142">
        <v>7.7963880539599989E-2</v>
      </c>
      <c r="AA6142">
        <v>0</v>
      </c>
      <c r="AB6142">
        <v>225.42353489861918</v>
      </c>
      <c r="AC6142">
        <v>0</v>
      </c>
      <c r="AD6142">
        <v>0</v>
      </c>
      <c r="AE6142">
        <v>1323.3651779060683</v>
      </c>
    </row>
    <row r="6143" spans="1:31" x14ac:dyDescent="0.25">
      <c r="A6143">
        <v>2379279</v>
      </c>
      <c r="B6143">
        <v>1</v>
      </c>
      <c r="C6143" t="s">
        <v>80</v>
      </c>
      <c r="D6143" t="s">
        <v>84</v>
      </c>
      <c r="E6143" t="s">
        <v>1397</v>
      </c>
      <c r="F6143" t="s">
        <v>17733</v>
      </c>
      <c r="G6143" t="s">
        <v>298</v>
      </c>
      <c r="H6143" t="s">
        <v>293</v>
      </c>
      <c r="I6143" t="s">
        <v>136</v>
      </c>
      <c r="J6143" t="s">
        <v>137</v>
      </c>
      <c r="K6143" t="s">
        <v>138</v>
      </c>
      <c r="L6143" t="s">
        <v>17734</v>
      </c>
      <c r="M6143" t="s">
        <v>17735</v>
      </c>
      <c r="N6143">
        <v>0.42722222199999998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39.560212581883064</v>
      </c>
      <c r="AD6143">
        <v>0</v>
      </c>
      <c r="AE6143">
        <v>39.560212581883064</v>
      </c>
    </row>
    <row r="6144" spans="1:31" x14ac:dyDescent="0.25">
      <c r="A6144">
        <v>2382113</v>
      </c>
      <c r="B6144">
        <v>1</v>
      </c>
      <c r="C6144" t="s">
        <v>81</v>
      </c>
      <c r="D6144" t="s">
        <v>112</v>
      </c>
      <c r="E6144" t="s">
        <v>290</v>
      </c>
      <c r="F6144" t="s">
        <v>17736</v>
      </c>
      <c r="G6144" t="s">
        <v>298</v>
      </c>
      <c r="H6144" t="s">
        <v>293</v>
      </c>
      <c r="I6144" t="s">
        <v>136</v>
      </c>
      <c r="J6144" t="s">
        <v>137</v>
      </c>
      <c r="K6144" t="s">
        <v>138</v>
      </c>
      <c r="L6144" t="s">
        <v>17737</v>
      </c>
      <c r="M6144" t="s">
        <v>17738</v>
      </c>
      <c r="N6144">
        <v>1.2849999999999999</v>
      </c>
      <c r="O6144">
        <v>14</v>
      </c>
      <c r="P6144">
        <v>8807</v>
      </c>
      <c r="Q6144">
        <v>427</v>
      </c>
      <c r="R6144">
        <v>1931</v>
      </c>
      <c r="S6144">
        <v>89</v>
      </c>
      <c r="T6144">
        <v>863</v>
      </c>
      <c r="U6144">
        <v>13</v>
      </c>
      <c r="V6144">
        <v>4</v>
      </c>
      <c r="W6144">
        <v>7.0612329628753994</v>
      </c>
      <c r="X6144">
        <v>1806.4700706628782</v>
      </c>
      <c r="Y6144">
        <v>1347.9177373513944</v>
      </c>
      <c r="Z6144">
        <v>1662.9330696043412</v>
      </c>
      <c r="AA6144">
        <v>432.91528400178788</v>
      </c>
      <c r="AB6144">
        <v>407.10333906508998</v>
      </c>
      <c r="AC6144">
        <v>492.21916773996236</v>
      </c>
      <c r="AD6144">
        <v>103.19378498213095</v>
      </c>
      <c r="AE6144">
        <v>6259.8136863704603</v>
      </c>
    </row>
    <row r="6145" spans="1:31" x14ac:dyDescent="0.25">
      <c r="A6145">
        <v>2382141</v>
      </c>
      <c r="B6145">
        <v>1</v>
      </c>
      <c r="C6145" t="s">
        <v>81</v>
      </c>
      <c r="D6145" t="s">
        <v>112</v>
      </c>
      <c r="E6145" t="s">
        <v>290</v>
      </c>
      <c r="F6145" t="s">
        <v>17736</v>
      </c>
      <c r="G6145" t="s">
        <v>298</v>
      </c>
      <c r="H6145" t="s">
        <v>293</v>
      </c>
      <c r="I6145" t="s">
        <v>136</v>
      </c>
      <c r="J6145" t="s">
        <v>137</v>
      </c>
      <c r="K6145" t="s">
        <v>138</v>
      </c>
      <c r="L6145" t="s">
        <v>17739</v>
      </c>
      <c r="M6145" t="s">
        <v>17740</v>
      </c>
      <c r="N6145">
        <v>0.92888888800000002</v>
      </c>
      <c r="O6145">
        <v>14</v>
      </c>
      <c r="P6145">
        <v>8274</v>
      </c>
      <c r="Q6145">
        <v>427</v>
      </c>
      <c r="R6145">
        <v>1845</v>
      </c>
      <c r="S6145">
        <v>89</v>
      </c>
      <c r="T6145">
        <v>781</v>
      </c>
      <c r="U6145">
        <v>13</v>
      </c>
      <c r="V6145">
        <v>4</v>
      </c>
      <c r="W6145">
        <v>6.4700273900507996</v>
      </c>
      <c r="X6145">
        <v>1378.5888136970023</v>
      </c>
      <c r="Y6145">
        <v>1290.2617619269138</v>
      </c>
      <c r="Z6145">
        <v>1439.601862659405</v>
      </c>
      <c r="AA6145">
        <v>458.16738887262846</v>
      </c>
      <c r="AB6145">
        <v>465.96225214836761</v>
      </c>
      <c r="AC6145">
        <v>654.05474788942502</v>
      </c>
      <c r="AD6145">
        <v>173.26392962001674</v>
      </c>
      <c r="AE6145">
        <v>5866.3707842038093</v>
      </c>
    </row>
    <row r="6146" spans="1:31" x14ac:dyDescent="0.25">
      <c r="A6146">
        <v>2382142</v>
      </c>
      <c r="B6146">
        <v>1</v>
      </c>
      <c r="C6146" t="s">
        <v>80</v>
      </c>
      <c r="D6146" t="s">
        <v>97</v>
      </c>
      <c r="E6146" t="s">
        <v>1397</v>
      </c>
      <c r="F6146" t="s">
        <v>3161</v>
      </c>
      <c r="G6146" t="s">
        <v>1495</v>
      </c>
      <c r="H6146" t="s">
        <v>293</v>
      </c>
      <c r="I6146" t="s">
        <v>136</v>
      </c>
      <c r="J6146" t="s">
        <v>137</v>
      </c>
      <c r="K6146" t="s">
        <v>138</v>
      </c>
      <c r="L6146" t="s">
        <v>17741</v>
      </c>
      <c r="M6146" t="s">
        <v>17742</v>
      </c>
      <c r="N6146">
        <v>3.3250000000000002</v>
      </c>
      <c r="O6146">
        <v>0</v>
      </c>
      <c r="P6146">
        <v>163</v>
      </c>
      <c r="Q6146">
        <v>0</v>
      </c>
      <c r="R6146">
        <v>13</v>
      </c>
      <c r="S6146">
        <v>2</v>
      </c>
      <c r="T6146">
        <v>26</v>
      </c>
      <c r="U6146">
        <v>0</v>
      </c>
      <c r="V6146">
        <v>0</v>
      </c>
      <c r="W6146">
        <v>0</v>
      </c>
      <c r="X6146">
        <v>123.38650081608081</v>
      </c>
      <c r="Y6146">
        <v>0</v>
      </c>
      <c r="Z6146">
        <v>38.352794620668909</v>
      </c>
      <c r="AA6146">
        <v>12.344028519045299</v>
      </c>
      <c r="AB6146">
        <v>91.49314704093193</v>
      </c>
      <c r="AC6146">
        <v>0</v>
      </c>
      <c r="AD6146">
        <v>0</v>
      </c>
      <c r="AE6146">
        <v>265.57647099672698</v>
      </c>
    </row>
    <row r="6147" spans="1:31" x14ac:dyDescent="0.25">
      <c r="A6147">
        <v>2382171</v>
      </c>
      <c r="B6147">
        <v>1</v>
      </c>
      <c r="C6147" t="s">
        <v>80</v>
      </c>
      <c r="D6147" t="s">
        <v>98</v>
      </c>
      <c r="E6147" t="s">
        <v>1397</v>
      </c>
      <c r="F6147" t="s">
        <v>17743</v>
      </c>
      <c r="G6147" t="s">
        <v>1376</v>
      </c>
      <c r="H6147" t="s">
        <v>293</v>
      </c>
      <c r="I6147" t="s">
        <v>136</v>
      </c>
      <c r="J6147" t="s">
        <v>137</v>
      </c>
      <c r="K6147" t="s">
        <v>138</v>
      </c>
      <c r="L6147" t="s">
        <v>17744</v>
      </c>
      <c r="M6147" t="s">
        <v>17745</v>
      </c>
      <c r="N6147">
        <v>7.1919444439999998</v>
      </c>
      <c r="O6147">
        <v>0</v>
      </c>
      <c r="P6147">
        <v>0</v>
      </c>
      <c r="Q6147">
        <v>0</v>
      </c>
      <c r="R6147">
        <v>10</v>
      </c>
      <c r="S6147">
        <v>0</v>
      </c>
      <c r="T6147">
        <v>8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197.60504978411473</v>
      </c>
      <c r="AA6147">
        <v>0</v>
      </c>
      <c r="AB6147">
        <v>175.10401733406169</v>
      </c>
      <c r="AC6147">
        <v>0</v>
      </c>
      <c r="AD6147">
        <v>0</v>
      </c>
      <c r="AE6147">
        <v>372.70906711817645</v>
      </c>
    </row>
    <row r="6148" spans="1:31" x14ac:dyDescent="0.25">
      <c r="A6148">
        <v>2382178</v>
      </c>
      <c r="B6148">
        <v>1</v>
      </c>
      <c r="C6148" t="s">
        <v>80</v>
      </c>
      <c r="D6148" t="s">
        <v>104</v>
      </c>
      <c r="E6148" t="s">
        <v>1397</v>
      </c>
      <c r="F6148" t="s">
        <v>17746</v>
      </c>
      <c r="G6148" t="s">
        <v>1495</v>
      </c>
      <c r="H6148" t="s">
        <v>293</v>
      </c>
      <c r="I6148" t="s">
        <v>136</v>
      </c>
      <c r="J6148" t="s">
        <v>137</v>
      </c>
      <c r="K6148" t="s">
        <v>138</v>
      </c>
      <c r="L6148" t="s">
        <v>17747</v>
      </c>
      <c r="M6148" t="s">
        <v>17748</v>
      </c>
      <c r="N6148">
        <v>1.946666666</v>
      </c>
      <c r="O6148">
        <v>0</v>
      </c>
      <c r="P6148">
        <v>8</v>
      </c>
      <c r="Q6148">
        <v>0</v>
      </c>
      <c r="R6148">
        <v>18</v>
      </c>
      <c r="S6148">
        <v>0</v>
      </c>
      <c r="T6148">
        <v>5</v>
      </c>
      <c r="U6148">
        <v>0</v>
      </c>
      <c r="V6148">
        <v>0</v>
      </c>
      <c r="W6148">
        <v>0</v>
      </c>
      <c r="X6148">
        <v>6.4769357194016663</v>
      </c>
      <c r="Y6148">
        <v>0</v>
      </c>
      <c r="Z6148">
        <v>32.060930821932999</v>
      </c>
      <c r="AA6148">
        <v>0</v>
      </c>
      <c r="AB6148">
        <v>5.8285293240870502</v>
      </c>
      <c r="AC6148">
        <v>0</v>
      </c>
      <c r="AD6148">
        <v>0</v>
      </c>
      <c r="AE6148">
        <v>44.366395865421715</v>
      </c>
    </row>
    <row r="6149" spans="1:31" x14ac:dyDescent="0.25">
      <c r="A6149">
        <v>2382217</v>
      </c>
      <c r="B6149">
        <v>1</v>
      </c>
      <c r="C6149" t="s">
        <v>80</v>
      </c>
      <c r="D6149" t="s">
        <v>100</v>
      </c>
      <c r="E6149" t="s">
        <v>1397</v>
      </c>
      <c r="F6149" t="s">
        <v>17749</v>
      </c>
      <c r="G6149" t="s">
        <v>298</v>
      </c>
      <c r="H6149" t="s">
        <v>293</v>
      </c>
      <c r="I6149" t="s">
        <v>136</v>
      </c>
      <c r="J6149" t="s">
        <v>137</v>
      </c>
      <c r="K6149" t="s">
        <v>138</v>
      </c>
      <c r="L6149" t="s">
        <v>17750</v>
      </c>
      <c r="M6149" t="s">
        <v>17751</v>
      </c>
      <c r="N6149">
        <v>0.45722222200000001</v>
      </c>
      <c r="O6149">
        <v>0</v>
      </c>
      <c r="P6149">
        <v>1518</v>
      </c>
      <c r="Q6149">
        <v>0</v>
      </c>
      <c r="R6149">
        <v>4</v>
      </c>
      <c r="S6149">
        <v>0</v>
      </c>
      <c r="T6149">
        <v>88</v>
      </c>
      <c r="U6149">
        <v>0</v>
      </c>
      <c r="V6149">
        <v>0</v>
      </c>
      <c r="W6149">
        <v>0</v>
      </c>
      <c r="X6149">
        <v>143.0579432489813</v>
      </c>
      <c r="Y6149">
        <v>0</v>
      </c>
      <c r="Z6149">
        <v>0.2073104984528</v>
      </c>
      <c r="AA6149">
        <v>0</v>
      </c>
      <c r="AB6149">
        <v>36.817429109177894</v>
      </c>
      <c r="AC6149">
        <v>0</v>
      </c>
      <c r="AD6149">
        <v>0</v>
      </c>
      <c r="AE6149">
        <v>180.082682856612</v>
      </c>
    </row>
    <row r="6150" spans="1:31" x14ac:dyDescent="0.25">
      <c r="A6150">
        <v>2382249</v>
      </c>
      <c r="B6150">
        <v>1</v>
      </c>
      <c r="C6150" t="s">
        <v>80</v>
      </c>
      <c r="D6150" t="s">
        <v>98</v>
      </c>
      <c r="E6150" t="s">
        <v>290</v>
      </c>
      <c r="F6150" t="s">
        <v>17752</v>
      </c>
      <c r="G6150" t="s">
        <v>298</v>
      </c>
      <c r="H6150" t="s">
        <v>293</v>
      </c>
      <c r="I6150" t="s">
        <v>136</v>
      </c>
      <c r="J6150" t="s">
        <v>137</v>
      </c>
      <c r="K6150" t="s">
        <v>138</v>
      </c>
      <c r="L6150" t="s">
        <v>17753</v>
      </c>
      <c r="M6150" t="s">
        <v>17754</v>
      </c>
      <c r="N6150">
        <v>0.36611111099999999</v>
      </c>
      <c r="O6150">
        <v>2</v>
      </c>
      <c r="P6150">
        <v>1688</v>
      </c>
      <c r="Q6150">
        <v>77</v>
      </c>
      <c r="R6150">
        <v>332</v>
      </c>
      <c r="S6150">
        <v>39</v>
      </c>
      <c r="T6150">
        <v>490</v>
      </c>
      <c r="U6150">
        <v>4</v>
      </c>
      <c r="V6150">
        <v>0</v>
      </c>
      <c r="W6150">
        <v>0.53480211596743332</v>
      </c>
      <c r="X6150">
        <v>176.21613256711049</v>
      </c>
      <c r="Y6150">
        <v>152.89145728642168</v>
      </c>
      <c r="Z6150">
        <v>261.23300382872179</v>
      </c>
      <c r="AA6150">
        <v>61.012675805063047</v>
      </c>
      <c r="AB6150">
        <v>262.63011272260616</v>
      </c>
      <c r="AC6150">
        <v>140.90879471125854</v>
      </c>
      <c r="AD6150">
        <v>0</v>
      </c>
      <c r="AE6150">
        <v>1055.4269790371491</v>
      </c>
    </row>
    <row r="6151" spans="1:31" x14ac:dyDescent="0.25">
      <c r="A6151">
        <v>2382250</v>
      </c>
      <c r="B6151">
        <v>1</v>
      </c>
      <c r="C6151" t="s">
        <v>80</v>
      </c>
      <c r="D6151" t="s">
        <v>98</v>
      </c>
      <c r="E6151" t="s">
        <v>290</v>
      </c>
      <c r="F6151" t="s">
        <v>17755</v>
      </c>
      <c r="G6151" t="s">
        <v>298</v>
      </c>
      <c r="H6151" t="s">
        <v>293</v>
      </c>
      <c r="I6151" t="s">
        <v>136</v>
      </c>
      <c r="J6151" t="s">
        <v>137</v>
      </c>
      <c r="K6151" t="s">
        <v>138</v>
      </c>
      <c r="L6151" t="s">
        <v>17753</v>
      </c>
      <c r="M6151" t="s">
        <v>17756</v>
      </c>
      <c r="N6151">
        <v>0.376111111</v>
      </c>
      <c r="O6151">
        <v>0</v>
      </c>
      <c r="P6151">
        <v>274</v>
      </c>
      <c r="Q6151">
        <v>35</v>
      </c>
      <c r="R6151">
        <v>108</v>
      </c>
      <c r="S6151">
        <v>15</v>
      </c>
      <c r="T6151">
        <v>55</v>
      </c>
      <c r="U6151">
        <v>2</v>
      </c>
      <c r="V6151">
        <v>0</v>
      </c>
      <c r="W6151">
        <v>0</v>
      </c>
      <c r="X6151">
        <v>31.158824527181217</v>
      </c>
      <c r="Y6151">
        <v>94.36637450573528</v>
      </c>
      <c r="Z6151">
        <v>186.35001182852682</v>
      </c>
      <c r="AA6151">
        <v>39.503204702983652</v>
      </c>
      <c r="AB6151">
        <v>60.970560717118907</v>
      </c>
      <c r="AC6151">
        <v>57.747462059933838</v>
      </c>
      <c r="AD6151">
        <v>0</v>
      </c>
      <c r="AE6151">
        <v>470.09643834147971</v>
      </c>
    </row>
    <row r="6152" spans="1:31" x14ac:dyDescent="0.25">
      <c r="A6152">
        <v>2382252</v>
      </c>
      <c r="B6152">
        <v>1</v>
      </c>
      <c r="C6152" t="s">
        <v>80</v>
      </c>
      <c r="D6152" t="s">
        <v>104</v>
      </c>
      <c r="E6152" t="s">
        <v>1368</v>
      </c>
      <c r="F6152" t="s">
        <v>3763</v>
      </c>
      <c r="G6152" t="s">
        <v>867</v>
      </c>
      <c r="H6152" t="s">
        <v>293</v>
      </c>
      <c r="I6152" t="s">
        <v>136</v>
      </c>
      <c r="J6152" t="s">
        <v>137</v>
      </c>
      <c r="K6152" t="s">
        <v>138</v>
      </c>
      <c r="L6152" t="s">
        <v>17757</v>
      </c>
      <c r="M6152" t="s">
        <v>17758</v>
      </c>
      <c r="N6152">
        <v>0.42666666600000003</v>
      </c>
      <c r="O6152">
        <v>3</v>
      </c>
      <c r="P6152">
        <v>191</v>
      </c>
      <c r="Q6152">
        <v>19</v>
      </c>
      <c r="R6152">
        <v>241</v>
      </c>
      <c r="S6152">
        <v>15</v>
      </c>
      <c r="T6152">
        <v>73</v>
      </c>
      <c r="U6152">
        <v>4</v>
      </c>
      <c r="V6152">
        <v>0</v>
      </c>
      <c r="W6152">
        <v>8.802372054786975</v>
      </c>
      <c r="X6152">
        <v>38.322884277947956</v>
      </c>
      <c r="Y6152">
        <v>9.2537591851239025</v>
      </c>
      <c r="Z6152">
        <v>74.203568665962663</v>
      </c>
      <c r="AA6152">
        <v>49.660758274186804</v>
      </c>
      <c r="AB6152">
        <v>43.715716292795967</v>
      </c>
      <c r="AC6152">
        <v>91.886971860684213</v>
      </c>
      <c r="AD6152">
        <v>0</v>
      </c>
      <c r="AE6152">
        <v>315.84603061148846</v>
      </c>
    </row>
    <row r="6153" spans="1:31" x14ac:dyDescent="0.25">
      <c r="A6153">
        <v>2382267</v>
      </c>
      <c r="B6153">
        <v>1</v>
      </c>
      <c r="C6153" t="s">
        <v>80</v>
      </c>
      <c r="D6153" t="s">
        <v>98</v>
      </c>
      <c r="E6153" t="s">
        <v>290</v>
      </c>
      <c r="F6153" t="s">
        <v>17759</v>
      </c>
      <c r="G6153" t="s">
        <v>298</v>
      </c>
      <c r="H6153" t="s">
        <v>293</v>
      </c>
      <c r="I6153" t="s">
        <v>1348</v>
      </c>
      <c r="J6153" t="s">
        <v>137</v>
      </c>
      <c r="K6153" t="s">
        <v>138</v>
      </c>
      <c r="L6153" t="s">
        <v>17760</v>
      </c>
      <c r="M6153" t="s">
        <v>17761</v>
      </c>
      <c r="N6153">
        <v>3.3611110999999999E-2</v>
      </c>
      <c r="O6153">
        <v>0</v>
      </c>
      <c r="P6153">
        <v>217</v>
      </c>
      <c r="Q6153">
        <v>36</v>
      </c>
      <c r="R6153">
        <v>35</v>
      </c>
      <c r="S6153">
        <v>8</v>
      </c>
      <c r="T6153">
        <v>55</v>
      </c>
      <c r="U6153">
        <v>0</v>
      </c>
      <c r="V6153">
        <v>0</v>
      </c>
      <c r="W6153">
        <v>0</v>
      </c>
      <c r="X6153">
        <v>2.9107334779985008</v>
      </c>
      <c r="Y6153">
        <v>8.2985159856166337</v>
      </c>
      <c r="Z6153">
        <v>4.3822566937328675</v>
      </c>
      <c r="AA6153">
        <v>0.515770038284875</v>
      </c>
      <c r="AB6153">
        <v>3.2521424754267185</v>
      </c>
      <c r="AC6153">
        <v>0</v>
      </c>
      <c r="AD6153">
        <v>0</v>
      </c>
      <c r="AE6153">
        <v>19.359418671059593</v>
      </c>
    </row>
    <row r="6154" spans="1:31" x14ac:dyDescent="0.25">
      <c r="A6154">
        <v>2384988</v>
      </c>
      <c r="B6154">
        <v>1</v>
      </c>
      <c r="C6154" t="s">
        <v>81</v>
      </c>
      <c r="D6154" t="s">
        <v>113</v>
      </c>
      <c r="E6154" t="s">
        <v>1490</v>
      </c>
      <c r="F6154" t="s">
        <v>17762</v>
      </c>
      <c r="G6154" t="s">
        <v>298</v>
      </c>
      <c r="H6154" t="s">
        <v>293</v>
      </c>
      <c r="I6154" t="s">
        <v>136</v>
      </c>
      <c r="J6154" t="s">
        <v>137</v>
      </c>
      <c r="K6154" t="s">
        <v>138</v>
      </c>
      <c r="L6154" t="s">
        <v>17763</v>
      </c>
      <c r="M6154" t="s">
        <v>17764</v>
      </c>
      <c r="N6154">
        <v>0.43805555499999999</v>
      </c>
      <c r="O6154">
        <v>3</v>
      </c>
      <c r="P6154">
        <v>2492</v>
      </c>
      <c r="Q6154">
        <v>113</v>
      </c>
      <c r="R6154">
        <v>333</v>
      </c>
      <c r="S6154">
        <v>25</v>
      </c>
      <c r="T6154">
        <v>373</v>
      </c>
      <c r="U6154">
        <v>3</v>
      </c>
      <c r="V6154">
        <v>1</v>
      </c>
      <c r="W6154">
        <v>0.7055388934154333</v>
      </c>
      <c r="X6154">
        <v>261.88110257980389</v>
      </c>
      <c r="Y6154">
        <v>121.28263176095157</v>
      </c>
      <c r="Z6154">
        <v>201.8747492354934</v>
      </c>
      <c r="AA6154">
        <v>90.219248918653108</v>
      </c>
      <c r="AB6154">
        <v>166.87617910898427</v>
      </c>
      <c r="AC6154">
        <v>44.676406590736264</v>
      </c>
      <c r="AD6154">
        <v>0.40920886880154173</v>
      </c>
      <c r="AE6154">
        <v>887.92506595683949</v>
      </c>
    </row>
    <row r="6155" spans="1:31" x14ac:dyDescent="0.25">
      <c r="A6155">
        <v>2385016</v>
      </c>
      <c r="B6155">
        <v>1</v>
      </c>
      <c r="C6155" t="s">
        <v>81</v>
      </c>
      <c r="D6155" t="s">
        <v>112</v>
      </c>
      <c r="E6155" t="s">
        <v>1397</v>
      </c>
      <c r="F6155" t="s">
        <v>5311</v>
      </c>
      <c r="G6155" t="s">
        <v>298</v>
      </c>
      <c r="H6155" t="s">
        <v>293</v>
      </c>
      <c r="I6155" t="s">
        <v>136</v>
      </c>
      <c r="J6155" t="s">
        <v>137</v>
      </c>
      <c r="K6155" t="s">
        <v>138</v>
      </c>
      <c r="L6155" t="s">
        <v>17765</v>
      </c>
      <c r="M6155" t="s">
        <v>17766</v>
      </c>
      <c r="N6155">
        <v>0.81694444399999999</v>
      </c>
      <c r="O6155">
        <v>0</v>
      </c>
      <c r="P6155">
        <v>563</v>
      </c>
      <c r="Q6155">
        <v>0</v>
      </c>
      <c r="R6155">
        <v>13</v>
      </c>
      <c r="S6155">
        <v>1</v>
      </c>
      <c r="T6155">
        <v>80</v>
      </c>
      <c r="U6155">
        <v>0</v>
      </c>
      <c r="V6155">
        <v>0</v>
      </c>
      <c r="W6155">
        <v>0</v>
      </c>
      <c r="X6155">
        <v>112.6175998150875</v>
      </c>
      <c r="Y6155">
        <v>0</v>
      </c>
      <c r="Z6155">
        <v>17.958751380476194</v>
      </c>
      <c r="AA6155">
        <v>1.5904031263840501</v>
      </c>
      <c r="AB6155">
        <v>41.103500865129554</v>
      </c>
      <c r="AC6155">
        <v>0</v>
      </c>
      <c r="AD6155">
        <v>0</v>
      </c>
      <c r="AE6155">
        <v>173.27025518707728</v>
      </c>
    </row>
    <row r="6156" spans="1:31" x14ac:dyDescent="0.25">
      <c r="A6156">
        <v>2385021</v>
      </c>
      <c r="B6156">
        <v>1</v>
      </c>
      <c r="C6156" t="s">
        <v>81</v>
      </c>
      <c r="D6156" t="s">
        <v>114</v>
      </c>
      <c r="E6156" t="s">
        <v>1397</v>
      </c>
      <c r="F6156" t="s">
        <v>17767</v>
      </c>
      <c r="G6156" t="s">
        <v>298</v>
      </c>
      <c r="H6156" t="s">
        <v>293</v>
      </c>
      <c r="I6156" t="s">
        <v>1348</v>
      </c>
      <c r="J6156" t="s">
        <v>137</v>
      </c>
      <c r="K6156" t="s">
        <v>138</v>
      </c>
      <c r="L6156" t="s">
        <v>17768</v>
      </c>
      <c r="M6156" t="s">
        <v>17769</v>
      </c>
      <c r="N6156">
        <v>8.3333330000000001E-3</v>
      </c>
      <c r="O6156">
        <v>0</v>
      </c>
      <c r="P6156">
        <v>856</v>
      </c>
      <c r="Q6156">
        <v>0</v>
      </c>
      <c r="R6156">
        <v>30</v>
      </c>
      <c r="S6156">
        <v>4</v>
      </c>
      <c r="T6156">
        <v>114</v>
      </c>
      <c r="U6156">
        <v>1</v>
      </c>
      <c r="V6156">
        <v>1</v>
      </c>
      <c r="W6156">
        <v>0</v>
      </c>
      <c r="X6156">
        <v>0.8774620853317493</v>
      </c>
      <c r="Y6156">
        <v>0</v>
      </c>
      <c r="Z6156">
        <v>4.9700289472299999E-2</v>
      </c>
      <c r="AA6156">
        <v>4.8962829682800003E-2</v>
      </c>
      <c r="AB6156">
        <v>0.42836163470820038</v>
      </c>
      <c r="AC6156">
        <v>1.1410698233929668</v>
      </c>
      <c r="AD6156">
        <v>0</v>
      </c>
      <c r="AE6156">
        <v>2.5455566625880164</v>
      </c>
    </row>
    <row r="6157" spans="1:31" x14ac:dyDescent="0.25">
      <c r="A6157">
        <v>2385022</v>
      </c>
      <c r="B6157">
        <v>1</v>
      </c>
      <c r="C6157" t="s">
        <v>81</v>
      </c>
      <c r="D6157" t="s">
        <v>126</v>
      </c>
      <c r="E6157" t="s">
        <v>1368</v>
      </c>
      <c r="F6157" t="s">
        <v>17770</v>
      </c>
      <c r="G6157" t="s">
        <v>298</v>
      </c>
      <c r="H6157" t="s">
        <v>293</v>
      </c>
      <c r="I6157" t="s">
        <v>1348</v>
      </c>
      <c r="J6157" t="s">
        <v>137</v>
      </c>
      <c r="K6157" t="s">
        <v>138</v>
      </c>
      <c r="L6157" t="s">
        <v>17768</v>
      </c>
      <c r="M6157" t="s">
        <v>17769</v>
      </c>
      <c r="N6157">
        <v>8.3333330000000001E-3</v>
      </c>
      <c r="O6157">
        <v>0</v>
      </c>
      <c r="P6157">
        <v>255</v>
      </c>
      <c r="Q6157">
        <v>4</v>
      </c>
      <c r="R6157">
        <v>48</v>
      </c>
      <c r="S6157">
        <v>13</v>
      </c>
      <c r="T6157">
        <v>29</v>
      </c>
      <c r="U6157">
        <v>0</v>
      </c>
      <c r="V6157">
        <v>0</v>
      </c>
      <c r="W6157">
        <v>0</v>
      </c>
      <c r="X6157">
        <v>0.25641823734824992</v>
      </c>
      <c r="Y6157">
        <v>0.14046151960750003</v>
      </c>
      <c r="Z6157">
        <v>0.30295076912479985</v>
      </c>
      <c r="AA6157">
        <v>0.49863675334380009</v>
      </c>
      <c r="AB6157">
        <v>0.34225644805480016</v>
      </c>
      <c r="AC6157">
        <v>0</v>
      </c>
      <c r="AD6157">
        <v>0</v>
      </c>
      <c r="AE6157">
        <v>1.5407237274791501</v>
      </c>
    </row>
    <row r="6158" spans="1:31" x14ac:dyDescent="0.25">
      <c r="A6158">
        <v>2385050</v>
      </c>
      <c r="B6158">
        <v>1</v>
      </c>
      <c r="C6158" t="s">
        <v>81</v>
      </c>
      <c r="D6158" t="s">
        <v>116</v>
      </c>
      <c r="E6158" t="s">
        <v>290</v>
      </c>
      <c r="F6158" t="s">
        <v>6981</v>
      </c>
      <c r="G6158" t="s">
        <v>298</v>
      </c>
      <c r="H6158" t="s">
        <v>293</v>
      </c>
      <c r="I6158" t="s">
        <v>136</v>
      </c>
      <c r="J6158" t="s">
        <v>137</v>
      </c>
      <c r="K6158" t="s">
        <v>138</v>
      </c>
      <c r="L6158" t="s">
        <v>17771</v>
      </c>
      <c r="M6158" t="s">
        <v>17772</v>
      </c>
      <c r="N6158">
        <v>0.21777777700000001</v>
      </c>
      <c r="O6158">
        <v>0</v>
      </c>
      <c r="P6158">
        <v>682</v>
      </c>
      <c r="Q6158">
        <v>51</v>
      </c>
      <c r="R6158">
        <v>78</v>
      </c>
      <c r="S6158">
        <v>8</v>
      </c>
      <c r="T6158">
        <v>55</v>
      </c>
      <c r="U6158">
        <v>3</v>
      </c>
      <c r="V6158">
        <v>0</v>
      </c>
      <c r="W6158">
        <v>0</v>
      </c>
      <c r="X6158">
        <v>30.711754139585516</v>
      </c>
      <c r="Y6158">
        <v>37.183342573113073</v>
      </c>
      <c r="Z6158">
        <v>23.485624978104454</v>
      </c>
      <c r="AA6158">
        <v>4.5310273553687743</v>
      </c>
      <c r="AB6158">
        <v>4.5619956946170861</v>
      </c>
      <c r="AC6158">
        <v>52.222937429901336</v>
      </c>
      <c r="AD6158">
        <v>0</v>
      </c>
      <c r="AE6158">
        <v>152.69668217069022</v>
      </c>
    </row>
    <row r="6159" spans="1:31" x14ac:dyDescent="0.25">
      <c r="A6159">
        <v>2379128</v>
      </c>
      <c r="B6159">
        <v>1</v>
      </c>
      <c r="C6159" t="s">
        <v>80</v>
      </c>
      <c r="D6159" t="s">
        <v>84</v>
      </c>
      <c r="E6159" t="s">
        <v>1368</v>
      </c>
      <c r="F6159" t="s">
        <v>17773</v>
      </c>
      <c r="G6159" t="s">
        <v>298</v>
      </c>
      <c r="H6159" t="s">
        <v>293</v>
      </c>
      <c r="I6159" t="s">
        <v>136</v>
      </c>
      <c r="J6159" t="s">
        <v>137</v>
      </c>
      <c r="K6159" t="s">
        <v>138</v>
      </c>
      <c r="L6159" t="s">
        <v>17774</v>
      </c>
      <c r="M6159" t="s">
        <v>17775</v>
      </c>
      <c r="N6159">
        <v>0.34361111100000002</v>
      </c>
      <c r="O6159">
        <v>0</v>
      </c>
      <c r="P6159">
        <v>53</v>
      </c>
      <c r="Q6159">
        <v>0</v>
      </c>
      <c r="R6159">
        <v>2</v>
      </c>
      <c r="S6159">
        <v>12</v>
      </c>
      <c r="T6159">
        <v>200</v>
      </c>
      <c r="U6159">
        <v>0</v>
      </c>
      <c r="V6159">
        <v>0</v>
      </c>
      <c r="W6159">
        <v>0</v>
      </c>
      <c r="X6159">
        <v>14.930226616034901</v>
      </c>
      <c r="Y6159">
        <v>0</v>
      </c>
      <c r="Z6159">
        <v>0.1164426787175</v>
      </c>
      <c r="AA6159">
        <v>90.459528411123586</v>
      </c>
      <c r="AB6159">
        <v>223.68527578263661</v>
      </c>
      <c r="AC6159">
        <v>0</v>
      </c>
      <c r="AD6159">
        <v>0</v>
      </c>
      <c r="AE6159">
        <v>329.1914734885126</v>
      </c>
    </row>
    <row r="6160" spans="1:31" x14ac:dyDescent="0.25">
      <c r="A6160">
        <v>2379155</v>
      </c>
      <c r="B6160">
        <v>1</v>
      </c>
      <c r="C6160" t="s">
        <v>80</v>
      </c>
      <c r="D6160" t="s">
        <v>85</v>
      </c>
      <c r="E6160" t="s">
        <v>1490</v>
      </c>
      <c r="F6160" t="s">
        <v>17776</v>
      </c>
      <c r="G6160" t="s">
        <v>172</v>
      </c>
      <c r="H6160" t="s">
        <v>293</v>
      </c>
      <c r="I6160" t="s">
        <v>136</v>
      </c>
      <c r="J6160" t="s">
        <v>3</v>
      </c>
      <c r="K6160" t="s">
        <v>138</v>
      </c>
      <c r="L6160" t="s">
        <v>17777</v>
      </c>
      <c r="M6160" t="s">
        <v>17778</v>
      </c>
      <c r="N6160">
        <v>1.2150000000000001</v>
      </c>
      <c r="O6160">
        <v>0</v>
      </c>
      <c r="P6160">
        <v>11383</v>
      </c>
      <c r="Q6160">
        <v>0</v>
      </c>
      <c r="R6160">
        <v>0</v>
      </c>
      <c r="S6160">
        <v>7</v>
      </c>
      <c r="T6160">
        <v>696</v>
      </c>
      <c r="U6160">
        <v>2</v>
      </c>
      <c r="V6160">
        <v>3</v>
      </c>
      <c r="W6160">
        <v>0</v>
      </c>
      <c r="X6160">
        <v>4367.4559145705953</v>
      </c>
      <c r="Y6160">
        <v>0</v>
      </c>
      <c r="Z6160">
        <v>0</v>
      </c>
      <c r="AA6160">
        <v>438.25200812192503</v>
      </c>
      <c r="AB6160">
        <v>1607.1350000446944</v>
      </c>
      <c r="AC6160">
        <v>1724.9428992144435</v>
      </c>
      <c r="AD6160">
        <v>52.485574839827407</v>
      </c>
      <c r="AE6160">
        <v>8190.271396791486</v>
      </c>
    </row>
    <row r="6161" spans="1:31" x14ac:dyDescent="0.25">
      <c r="A6161">
        <v>2379192</v>
      </c>
      <c r="B6161">
        <v>1</v>
      </c>
      <c r="C6161" t="s">
        <v>80</v>
      </c>
      <c r="D6161" t="s">
        <v>85</v>
      </c>
      <c r="E6161" t="s">
        <v>1397</v>
      </c>
      <c r="F6161" t="s">
        <v>17779</v>
      </c>
      <c r="G6161" t="s">
        <v>172</v>
      </c>
      <c r="H6161" t="s">
        <v>293</v>
      </c>
      <c r="I6161" t="s">
        <v>136</v>
      </c>
      <c r="J6161" t="s">
        <v>3</v>
      </c>
      <c r="K6161" t="s">
        <v>138</v>
      </c>
      <c r="L6161" t="s">
        <v>17780</v>
      </c>
      <c r="M6161" t="s">
        <v>17781</v>
      </c>
      <c r="N6161">
        <v>1.111111111</v>
      </c>
      <c r="O6161">
        <v>0</v>
      </c>
      <c r="P6161">
        <v>10127</v>
      </c>
      <c r="Q6161">
        <v>0</v>
      </c>
      <c r="R6161">
        <v>0</v>
      </c>
      <c r="S6161">
        <v>7</v>
      </c>
      <c r="T6161">
        <v>667</v>
      </c>
      <c r="U6161">
        <v>2</v>
      </c>
      <c r="V6161">
        <v>3</v>
      </c>
      <c r="W6161">
        <v>0</v>
      </c>
      <c r="X6161">
        <v>3510.4119362443557</v>
      </c>
      <c r="Y6161">
        <v>0</v>
      </c>
      <c r="Z6161">
        <v>0</v>
      </c>
      <c r="AA6161">
        <v>375.05790263390003</v>
      </c>
      <c r="AB6161">
        <v>1158.7460134252865</v>
      </c>
      <c r="AC6161">
        <v>1435.9964150078874</v>
      </c>
      <c r="AD6161">
        <v>45.69102496057441</v>
      </c>
      <c r="AE6161">
        <v>6525.9032922720044</v>
      </c>
    </row>
    <row r="6162" spans="1:31" x14ac:dyDescent="0.25">
      <c r="A6162">
        <v>2379853</v>
      </c>
      <c r="B6162">
        <v>1</v>
      </c>
      <c r="C6162" t="s">
        <v>80</v>
      </c>
      <c r="D6162" t="s">
        <v>88</v>
      </c>
      <c r="E6162" t="s">
        <v>1397</v>
      </c>
      <c r="F6162" t="s">
        <v>3394</v>
      </c>
      <c r="G6162" t="s">
        <v>298</v>
      </c>
      <c r="H6162" t="s">
        <v>293</v>
      </c>
      <c r="I6162" t="s">
        <v>136</v>
      </c>
      <c r="J6162" t="s">
        <v>137</v>
      </c>
      <c r="K6162" t="s">
        <v>138</v>
      </c>
      <c r="L6162" t="s">
        <v>17782</v>
      </c>
      <c r="M6162" t="s">
        <v>17783</v>
      </c>
      <c r="N6162">
        <v>0.15444444399999999</v>
      </c>
      <c r="O6162">
        <v>0</v>
      </c>
      <c r="P6162">
        <v>0</v>
      </c>
      <c r="Q6162">
        <v>0</v>
      </c>
      <c r="R6162">
        <v>0</v>
      </c>
      <c r="S6162">
        <v>1</v>
      </c>
      <c r="T6162">
        <v>2</v>
      </c>
      <c r="U6162">
        <v>2</v>
      </c>
      <c r="V6162">
        <v>1</v>
      </c>
      <c r="W6162">
        <v>0</v>
      </c>
      <c r="X6162">
        <v>0</v>
      </c>
      <c r="Y6162">
        <v>0</v>
      </c>
      <c r="Z6162">
        <v>0</v>
      </c>
      <c r="AA6162">
        <v>0.23859584434619999</v>
      </c>
      <c r="AB6162">
        <v>0.2547755699373333</v>
      </c>
      <c r="AC6162">
        <v>66.823403876512671</v>
      </c>
      <c r="AD6162">
        <v>2.0995188086326664</v>
      </c>
      <c r="AE6162">
        <v>69.416294099428868</v>
      </c>
    </row>
    <row r="6163" spans="1:31" x14ac:dyDescent="0.25">
      <c r="A6163">
        <v>2380116</v>
      </c>
      <c r="B6163">
        <v>1</v>
      </c>
      <c r="C6163" t="s">
        <v>80</v>
      </c>
      <c r="D6163" t="s">
        <v>82</v>
      </c>
      <c r="E6163" t="s">
        <v>1397</v>
      </c>
      <c r="F6163" t="s">
        <v>17784</v>
      </c>
      <c r="G6163" t="s">
        <v>3406</v>
      </c>
      <c r="H6163" t="s">
        <v>293</v>
      </c>
      <c r="I6163" t="s">
        <v>136</v>
      </c>
      <c r="J6163" t="s">
        <v>137</v>
      </c>
      <c r="K6163" t="s">
        <v>138</v>
      </c>
      <c r="L6163" t="s">
        <v>17785</v>
      </c>
      <c r="M6163" t="s">
        <v>17786</v>
      </c>
      <c r="N6163">
        <v>2.0625</v>
      </c>
      <c r="O6163">
        <v>0</v>
      </c>
      <c r="P6163">
        <v>2</v>
      </c>
      <c r="Q6163">
        <v>0</v>
      </c>
      <c r="R6163">
        <v>0</v>
      </c>
      <c r="S6163">
        <v>0</v>
      </c>
      <c r="T6163">
        <v>47</v>
      </c>
      <c r="U6163">
        <v>0</v>
      </c>
      <c r="V6163">
        <v>1</v>
      </c>
      <c r="W6163">
        <v>0</v>
      </c>
      <c r="X6163">
        <v>0.51091094376674995</v>
      </c>
      <c r="Y6163">
        <v>0</v>
      </c>
      <c r="Z6163">
        <v>0</v>
      </c>
      <c r="AA6163">
        <v>0</v>
      </c>
      <c r="AB6163">
        <v>386.58264546004165</v>
      </c>
      <c r="AC6163">
        <v>0</v>
      </c>
      <c r="AD6163">
        <v>114.06585620000249</v>
      </c>
      <c r="AE6163">
        <v>501.15941260381089</v>
      </c>
    </row>
    <row r="6164" spans="1:31" x14ac:dyDescent="0.25">
      <c r="A6164">
        <v>2380139</v>
      </c>
      <c r="B6164">
        <v>1</v>
      </c>
      <c r="C6164" t="s">
        <v>80</v>
      </c>
      <c r="D6164" t="s">
        <v>83</v>
      </c>
      <c r="E6164" t="s">
        <v>1368</v>
      </c>
      <c r="F6164" t="s">
        <v>17787</v>
      </c>
      <c r="G6164" t="s">
        <v>298</v>
      </c>
      <c r="H6164" t="s">
        <v>293</v>
      </c>
      <c r="I6164" t="s">
        <v>136</v>
      </c>
      <c r="J6164" t="s">
        <v>137</v>
      </c>
      <c r="K6164" t="s">
        <v>138</v>
      </c>
      <c r="L6164" t="s">
        <v>17788</v>
      </c>
      <c r="M6164" t="s">
        <v>17789</v>
      </c>
      <c r="N6164">
        <v>1.230277777</v>
      </c>
      <c r="O6164">
        <v>0</v>
      </c>
      <c r="P6164">
        <v>1466</v>
      </c>
      <c r="Q6164">
        <v>0</v>
      </c>
      <c r="R6164">
        <v>0</v>
      </c>
      <c r="S6164">
        <v>0</v>
      </c>
      <c r="T6164">
        <v>173</v>
      </c>
      <c r="U6164">
        <v>1</v>
      </c>
      <c r="V6164">
        <v>0</v>
      </c>
      <c r="W6164">
        <v>0</v>
      </c>
      <c r="X6164">
        <v>467.27212217126191</v>
      </c>
      <c r="Y6164">
        <v>0</v>
      </c>
      <c r="Z6164">
        <v>0</v>
      </c>
      <c r="AA6164">
        <v>0</v>
      </c>
      <c r="AB6164">
        <v>185.57414453673866</v>
      </c>
      <c r="AC6164">
        <v>14.495763859918185</v>
      </c>
      <c r="AD6164">
        <v>0</v>
      </c>
      <c r="AE6164">
        <v>667.34203056791875</v>
      </c>
    </row>
    <row r="6165" spans="1:31" x14ac:dyDescent="0.25">
      <c r="A6165">
        <v>2382207</v>
      </c>
      <c r="B6165">
        <v>1</v>
      </c>
      <c r="C6165" t="s">
        <v>81</v>
      </c>
      <c r="D6165" t="s">
        <v>113</v>
      </c>
      <c r="E6165" t="s">
        <v>1397</v>
      </c>
      <c r="F6165" t="s">
        <v>17790</v>
      </c>
      <c r="G6165" t="s">
        <v>172</v>
      </c>
      <c r="H6165" t="s">
        <v>293</v>
      </c>
      <c r="I6165" t="s">
        <v>136</v>
      </c>
      <c r="J6165" t="s">
        <v>3</v>
      </c>
      <c r="K6165" t="s">
        <v>138</v>
      </c>
      <c r="L6165" t="s">
        <v>17791</v>
      </c>
      <c r="M6165" t="s">
        <v>17792</v>
      </c>
      <c r="N6165">
        <v>0.38055555499999999</v>
      </c>
      <c r="O6165">
        <v>0</v>
      </c>
      <c r="P6165">
        <v>1343</v>
      </c>
      <c r="Q6165">
        <v>0</v>
      </c>
      <c r="R6165">
        <v>3</v>
      </c>
      <c r="S6165">
        <v>0</v>
      </c>
      <c r="T6165">
        <v>89</v>
      </c>
      <c r="U6165">
        <v>0</v>
      </c>
      <c r="V6165">
        <v>0</v>
      </c>
      <c r="W6165">
        <v>0</v>
      </c>
      <c r="X6165">
        <v>96.798580594500635</v>
      </c>
      <c r="Y6165">
        <v>0</v>
      </c>
      <c r="Z6165">
        <v>2.6057422056250001E-2</v>
      </c>
      <c r="AA6165">
        <v>0</v>
      </c>
      <c r="AB6165">
        <v>27.077439423480154</v>
      </c>
      <c r="AC6165">
        <v>0</v>
      </c>
      <c r="AD6165">
        <v>0</v>
      </c>
      <c r="AE6165">
        <v>123.90207744003705</v>
      </c>
    </row>
    <row r="6166" spans="1:31" x14ac:dyDescent="0.25">
      <c r="A6166">
        <v>2382294</v>
      </c>
      <c r="B6166">
        <v>1</v>
      </c>
      <c r="C6166" t="s">
        <v>81</v>
      </c>
      <c r="D6166" t="s">
        <v>112</v>
      </c>
      <c r="E6166" t="s">
        <v>1368</v>
      </c>
      <c r="F6166" t="s">
        <v>17793</v>
      </c>
      <c r="G6166" t="s">
        <v>298</v>
      </c>
      <c r="H6166" t="s">
        <v>293</v>
      </c>
      <c r="I6166" t="s">
        <v>136</v>
      </c>
      <c r="J6166" t="s">
        <v>137</v>
      </c>
      <c r="K6166" t="s">
        <v>138</v>
      </c>
      <c r="L6166" t="s">
        <v>17794</v>
      </c>
      <c r="M6166" t="s">
        <v>17795</v>
      </c>
      <c r="N6166">
        <v>1.332777777</v>
      </c>
      <c r="O6166">
        <v>4</v>
      </c>
      <c r="P6166">
        <v>2091</v>
      </c>
      <c r="Q6166">
        <v>125</v>
      </c>
      <c r="R6166">
        <v>386</v>
      </c>
      <c r="S6166">
        <v>34</v>
      </c>
      <c r="T6166">
        <v>184</v>
      </c>
      <c r="U6166">
        <v>3</v>
      </c>
      <c r="V6166">
        <v>0</v>
      </c>
      <c r="W6166">
        <v>6.7423128970534503</v>
      </c>
      <c r="X6166">
        <v>671.4464361840719</v>
      </c>
      <c r="Y6166">
        <v>1011.5130114222991</v>
      </c>
      <c r="Z6166">
        <v>634.73224719652694</v>
      </c>
      <c r="AA6166">
        <v>158.09927033130325</v>
      </c>
      <c r="AB6166">
        <v>122.57424174703327</v>
      </c>
      <c r="AC6166">
        <v>6.7011557274509332</v>
      </c>
      <c r="AD6166">
        <v>0</v>
      </c>
      <c r="AE6166">
        <v>2611.8086755057388</v>
      </c>
    </row>
    <row r="6167" spans="1:31" x14ac:dyDescent="0.25">
      <c r="A6167">
        <v>2382296</v>
      </c>
      <c r="B6167">
        <v>1</v>
      </c>
      <c r="C6167" t="s">
        <v>80</v>
      </c>
      <c r="D6167" t="s">
        <v>92</v>
      </c>
      <c r="E6167" t="s">
        <v>1397</v>
      </c>
      <c r="F6167" t="s">
        <v>17796</v>
      </c>
      <c r="G6167" t="s">
        <v>1495</v>
      </c>
      <c r="H6167" t="s">
        <v>293</v>
      </c>
      <c r="I6167" t="s">
        <v>136</v>
      </c>
      <c r="J6167" t="s">
        <v>137</v>
      </c>
      <c r="K6167" t="s">
        <v>138</v>
      </c>
      <c r="L6167" t="s">
        <v>17797</v>
      </c>
      <c r="M6167" t="s">
        <v>17798</v>
      </c>
      <c r="N6167">
        <v>0.67694444399999998</v>
      </c>
      <c r="O6167">
        <v>0</v>
      </c>
      <c r="P6167">
        <v>473</v>
      </c>
      <c r="Q6167">
        <v>0</v>
      </c>
      <c r="R6167">
        <v>15</v>
      </c>
      <c r="S6167">
        <v>0</v>
      </c>
      <c r="T6167">
        <v>68</v>
      </c>
      <c r="U6167">
        <v>0</v>
      </c>
      <c r="V6167">
        <v>0</v>
      </c>
      <c r="W6167">
        <v>0</v>
      </c>
      <c r="X6167">
        <v>91.160729190204066</v>
      </c>
      <c r="Y6167">
        <v>0</v>
      </c>
      <c r="Z6167">
        <v>6.7014042047752742</v>
      </c>
      <c r="AA6167">
        <v>0</v>
      </c>
      <c r="AB6167">
        <v>62.679431354300277</v>
      </c>
      <c r="AC6167">
        <v>0</v>
      </c>
      <c r="AD6167">
        <v>0</v>
      </c>
      <c r="AE6167">
        <v>160.54156474927962</v>
      </c>
    </row>
    <row r="6168" spans="1:31" x14ac:dyDescent="0.25">
      <c r="A6168">
        <v>2382312</v>
      </c>
      <c r="B6168">
        <v>1</v>
      </c>
      <c r="C6168" t="s">
        <v>80</v>
      </c>
      <c r="D6168" t="s">
        <v>100</v>
      </c>
      <c r="E6168" t="s">
        <v>290</v>
      </c>
      <c r="F6168" t="s">
        <v>17248</v>
      </c>
      <c r="G6168" t="s">
        <v>298</v>
      </c>
      <c r="H6168" t="s">
        <v>293</v>
      </c>
      <c r="I6168" t="s">
        <v>136</v>
      </c>
      <c r="J6168" t="s">
        <v>137</v>
      </c>
      <c r="K6168" t="s">
        <v>138</v>
      </c>
      <c r="L6168" t="s">
        <v>17799</v>
      </c>
      <c r="M6168" t="s">
        <v>17800</v>
      </c>
      <c r="N6168">
        <v>0.60722222199999998</v>
      </c>
      <c r="O6168">
        <v>6</v>
      </c>
      <c r="P6168">
        <v>13</v>
      </c>
      <c r="Q6168">
        <v>57</v>
      </c>
      <c r="R6168">
        <v>35</v>
      </c>
      <c r="S6168">
        <v>10</v>
      </c>
      <c r="T6168">
        <v>12</v>
      </c>
      <c r="U6168">
        <v>0</v>
      </c>
      <c r="V6168">
        <v>0</v>
      </c>
      <c r="W6168">
        <v>1.6581788409880001</v>
      </c>
      <c r="X6168">
        <v>1.6670962694840001</v>
      </c>
      <c r="Y6168">
        <v>39.300734244484552</v>
      </c>
      <c r="Z6168">
        <v>25.871140516408182</v>
      </c>
      <c r="AA6168">
        <v>16.327806796559869</v>
      </c>
      <c r="AB6168">
        <v>9.6926271492700007</v>
      </c>
      <c r="AC6168">
        <v>0</v>
      </c>
      <c r="AD6168">
        <v>0</v>
      </c>
      <c r="AE6168">
        <v>94.517583817194605</v>
      </c>
    </row>
    <row r="6169" spans="1:31" x14ac:dyDescent="0.25">
      <c r="A6169">
        <v>2382332</v>
      </c>
      <c r="B6169">
        <v>1</v>
      </c>
      <c r="C6169" t="s">
        <v>81</v>
      </c>
      <c r="D6169" t="s">
        <v>112</v>
      </c>
      <c r="E6169" t="s">
        <v>290</v>
      </c>
      <c r="F6169" t="s">
        <v>17736</v>
      </c>
      <c r="G6169" t="s">
        <v>1006</v>
      </c>
      <c r="H6169" t="s">
        <v>293</v>
      </c>
      <c r="I6169" t="s">
        <v>1348</v>
      </c>
      <c r="J6169" t="s">
        <v>137</v>
      </c>
      <c r="K6169" t="s">
        <v>138</v>
      </c>
      <c r="L6169" t="s">
        <v>17801</v>
      </c>
      <c r="M6169" t="s">
        <v>17802</v>
      </c>
      <c r="N6169">
        <v>3.9166666000000003E-2</v>
      </c>
      <c r="O6169">
        <v>14</v>
      </c>
      <c r="P6169">
        <v>8274</v>
      </c>
      <c r="Q6169">
        <v>427</v>
      </c>
      <c r="R6169">
        <v>1845</v>
      </c>
      <c r="S6169">
        <v>89</v>
      </c>
      <c r="T6169">
        <v>781</v>
      </c>
      <c r="U6169">
        <v>13</v>
      </c>
      <c r="V6169">
        <v>4</v>
      </c>
      <c r="W6169">
        <v>0.29829528095497509</v>
      </c>
      <c r="X6169">
        <v>62.642383173186822</v>
      </c>
      <c r="Y6169">
        <v>61.151468234373915</v>
      </c>
      <c r="Z6169">
        <v>66.660341781833694</v>
      </c>
      <c r="AA6169">
        <v>22.337414750333874</v>
      </c>
      <c r="AB6169">
        <v>24.30066425625246</v>
      </c>
      <c r="AC6169">
        <v>26.09733050366069</v>
      </c>
      <c r="AD6169">
        <v>7.4716366807634671</v>
      </c>
      <c r="AE6169">
        <v>270.95953466135995</v>
      </c>
    </row>
    <row r="6170" spans="1:31" x14ac:dyDescent="0.25">
      <c r="A6170">
        <v>2382363</v>
      </c>
      <c r="B6170">
        <v>1</v>
      </c>
      <c r="C6170" t="s">
        <v>81</v>
      </c>
      <c r="D6170" t="s">
        <v>112</v>
      </c>
      <c r="E6170" t="s">
        <v>290</v>
      </c>
      <c r="F6170" t="s">
        <v>17803</v>
      </c>
      <c r="G6170" t="s">
        <v>298</v>
      </c>
      <c r="H6170" t="s">
        <v>293</v>
      </c>
      <c r="I6170" t="s">
        <v>136</v>
      </c>
      <c r="J6170" t="s">
        <v>137</v>
      </c>
      <c r="K6170" t="s">
        <v>138</v>
      </c>
      <c r="L6170" t="s">
        <v>17804</v>
      </c>
      <c r="M6170" t="s">
        <v>17805</v>
      </c>
      <c r="N6170">
        <v>0.60388888799999996</v>
      </c>
      <c r="O6170">
        <v>0</v>
      </c>
      <c r="P6170">
        <v>886</v>
      </c>
      <c r="Q6170">
        <v>2</v>
      </c>
      <c r="R6170">
        <v>73</v>
      </c>
      <c r="S6170">
        <v>7</v>
      </c>
      <c r="T6170">
        <v>32</v>
      </c>
      <c r="U6170">
        <v>0</v>
      </c>
      <c r="V6170">
        <v>0</v>
      </c>
      <c r="W6170">
        <v>0</v>
      </c>
      <c r="X6170">
        <v>78.476161896369192</v>
      </c>
      <c r="Y6170">
        <v>5.4343083387531088</v>
      </c>
      <c r="Z6170">
        <v>21.275926545135469</v>
      </c>
      <c r="AA6170">
        <v>10.197825013420202</v>
      </c>
      <c r="AB6170">
        <v>17.341178679361416</v>
      </c>
      <c r="AC6170">
        <v>0</v>
      </c>
      <c r="AD6170">
        <v>0</v>
      </c>
      <c r="AE6170">
        <v>132.7254004730394</v>
      </c>
    </row>
    <row r="6171" spans="1:31" x14ac:dyDescent="0.25">
      <c r="A6171">
        <v>2382412</v>
      </c>
      <c r="B6171">
        <v>1</v>
      </c>
      <c r="C6171" t="s">
        <v>80</v>
      </c>
      <c r="D6171" t="s">
        <v>98</v>
      </c>
      <c r="E6171" t="s">
        <v>290</v>
      </c>
      <c r="F6171" t="s">
        <v>17806</v>
      </c>
      <c r="G6171" t="s">
        <v>1006</v>
      </c>
      <c r="H6171" t="s">
        <v>293</v>
      </c>
      <c r="I6171" t="s">
        <v>136</v>
      </c>
      <c r="J6171" t="s">
        <v>137</v>
      </c>
      <c r="K6171" t="s">
        <v>138</v>
      </c>
      <c r="L6171" t="s">
        <v>17807</v>
      </c>
      <c r="M6171" t="s">
        <v>17808</v>
      </c>
      <c r="N6171">
        <v>0.946111111</v>
      </c>
      <c r="O6171">
        <v>0</v>
      </c>
      <c r="P6171">
        <v>21</v>
      </c>
      <c r="Q6171">
        <v>29</v>
      </c>
      <c r="R6171">
        <v>188</v>
      </c>
      <c r="S6171">
        <v>11</v>
      </c>
      <c r="T6171">
        <v>66</v>
      </c>
      <c r="U6171">
        <v>2</v>
      </c>
      <c r="V6171">
        <v>0</v>
      </c>
      <c r="W6171">
        <v>0</v>
      </c>
      <c r="X6171">
        <v>10.453042561256437</v>
      </c>
      <c r="Y6171">
        <v>302.38468339510729</v>
      </c>
      <c r="Z6171">
        <v>884.43148563037471</v>
      </c>
      <c r="AA6171">
        <v>98.950665257419757</v>
      </c>
      <c r="AB6171">
        <v>276.25595627829364</v>
      </c>
      <c r="AC6171">
        <v>209.01114028295999</v>
      </c>
      <c r="AD6171">
        <v>0</v>
      </c>
      <c r="AE6171">
        <v>1781.4869734054121</v>
      </c>
    </row>
    <row r="6172" spans="1:31" x14ac:dyDescent="0.25">
      <c r="A6172">
        <v>2382433</v>
      </c>
      <c r="B6172">
        <v>1</v>
      </c>
      <c r="C6172" t="s">
        <v>80</v>
      </c>
      <c r="D6172" t="s">
        <v>93</v>
      </c>
      <c r="E6172" t="s">
        <v>1397</v>
      </c>
      <c r="F6172" t="s">
        <v>17809</v>
      </c>
      <c r="G6172" t="s">
        <v>298</v>
      </c>
      <c r="H6172" t="s">
        <v>293</v>
      </c>
      <c r="I6172" t="s">
        <v>136</v>
      </c>
      <c r="J6172" t="s">
        <v>137</v>
      </c>
      <c r="K6172" t="s">
        <v>138</v>
      </c>
      <c r="L6172" t="s">
        <v>17810</v>
      </c>
      <c r="M6172" t="s">
        <v>17811</v>
      </c>
      <c r="N6172">
        <v>1.1488888880000001</v>
      </c>
      <c r="O6172">
        <v>0</v>
      </c>
      <c r="P6172">
        <v>150</v>
      </c>
      <c r="Q6172">
        <v>0</v>
      </c>
      <c r="R6172">
        <v>15</v>
      </c>
      <c r="S6172">
        <v>0</v>
      </c>
      <c r="T6172">
        <v>22</v>
      </c>
      <c r="U6172">
        <v>0</v>
      </c>
      <c r="V6172">
        <v>0</v>
      </c>
      <c r="W6172">
        <v>0</v>
      </c>
      <c r="X6172">
        <v>45.525004885625926</v>
      </c>
      <c r="Y6172">
        <v>0</v>
      </c>
      <c r="Z6172">
        <v>56.939384015967008</v>
      </c>
      <c r="AA6172">
        <v>0</v>
      </c>
      <c r="AB6172">
        <v>27.078806328452131</v>
      </c>
      <c r="AC6172">
        <v>0</v>
      </c>
      <c r="AD6172">
        <v>0</v>
      </c>
      <c r="AE6172">
        <v>129.54319523004506</v>
      </c>
    </row>
    <row r="6173" spans="1:31" x14ac:dyDescent="0.25">
      <c r="A6173">
        <v>2382465</v>
      </c>
      <c r="B6173">
        <v>1</v>
      </c>
      <c r="C6173" t="s">
        <v>80</v>
      </c>
      <c r="D6173" t="s">
        <v>106</v>
      </c>
      <c r="E6173" t="s">
        <v>290</v>
      </c>
      <c r="F6173" t="s">
        <v>17812</v>
      </c>
      <c r="G6173" t="s">
        <v>298</v>
      </c>
      <c r="H6173" t="s">
        <v>293</v>
      </c>
      <c r="I6173" t="s">
        <v>136</v>
      </c>
      <c r="J6173" t="s">
        <v>137</v>
      </c>
      <c r="K6173" t="s">
        <v>138</v>
      </c>
      <c r="L6173" t="s">
        <v>17813</v>
      </c>
      <c r="M6173" t="s">
        <v>17814</v>
      </c>
      <c r="N6173">
        <v>1.0519444440000001</v>
      </c>
      <c r="O6173">
        <v>0</v>
      </c>
      <c r="P6173">
        <v>3</v>
      </c>
      <c r="Q6173">
        <v>29</v>
      </c>
      <c r="R6173">
        <v>135</v>
      </c>
      <c r="S6173">
        <v>6</v>
      </c>
      <c r="T6173">
        <v>38</v>
      </c>
      <c r="U6173">
        <v>0</v>
      </c>
      <c r="V6173">
        <v>0</v>
      </c>
      <c r="W6173">
        <v>0</v>
      </c>
      <c r="X6173">
        <v>2.6971285343059006</v>
      </c>
      <c r="Y6173">
        <v>371.80088273854244</v>
      </c>
      <c r="Z6173">
        <v>816.03298122694389</v>
      </c>
      <c r="AA6173">
        <v>29.651172520182598</v>
      </c>
      <c r="AB6173">
        <v>113.01886541869519</v>
      </c>
      <c r="AC6173">
        <v>0</v>
      </c>
      <c r="AD6173">
        <v>0</v>
      </c>
      <c r="AE6173">
        <v>1333.2010304386702</v>
      </c>
    </row>
    <row r="6174" spans="1:31" x14ac:dyDescent="0.25">
      <c r="A6174">
        <v>2382524</v>
      </c>
      <c r="B6174">
        <v>1</v>
      </c>
      <c r="C6174" t="s">
        <v>80</v>
      </c>
      <c r="D6174" t="s">
        <v>97</v>
      </c>
      <c r="E6174" t="s">
        <v>1397</v>
      </c>
      <c r="F6174" t="s">
        <v>17815</v>
      </c>
      <c r="G6174" t="s">
        <v>298</v>
      </c>
      <c r="H6174" t="s">
        <v>293</v>
      </c>
      <c r="I6174" t="s">
        <v>136</v>
      </c>
      <c r="J6174" t="s">
        <v>137</v>
      </c>
      <c r="K6174" t="s">
        <v>138</v>
      </c>
      <c r="L6174" t="s">
        <v>17816</v>
      </c>
      <c r="M6174" t="s">
        <v>17817</v>
      </c>
      <c r="N6174">
        <v>0.58194444400000001</v>
      </c>
      <c r="O6174">
        <v>0</v>
      </c>
      <c r="P6174">
        <v>671</v>
      </c>
      <c r="Q6174">
        <v>0</v>
      </c>
      <c r="R6174">
        <v>0</v>
      </c>
      <c r="S6174">
        <v>0</v>
      </c>
      <c r="T6174">
        <v>28</v>
      </c>
      <c r="U6174">
        <v>0</v>
      </c>
      <c r="V6174">
        <v>0</v>
      </c>
      <c r="W6174">
        <v>0</v>
      </c>
      <c r="X6174">
        <v>166.09197977019988</v>
      </c>
      <c r="Y6174">
        <v>0</v>
      </c>
      <c r="Z6174">
        <v>0</v>
      </c>
      <c r="AA6174">
        <v>0</v>
      </c>
      <c r="AB6174">
        <v>35.057745762430848</v>
      </c>
      <c r="AC6174">
        <v>0</v>
      </c>
      <c r="AD6174">
        <v>0</v>
      </c>
      <c r="AE6174">
        <v>201.14972553263073</v>
      </c>
    </row>
    <row r="6175" spans="1:31" x14ac:dyDescent="0.25">
      <c r="A6175">
        <v>2382546</v>
      </c>
      <c r="B6175">
        <v>1</v>
      </c>
      <c r="C6175" t="s">
        <v>80</v>
      </c>
      <c r="D6175" t="s">
        <v>96</v>
      </c>
      <c r="E6175" t="s">
        <v>1397</v>
      </c>
      <c r="F6175" t="s">
        <v>15276</v>
      </c>
      <c r="G6175" t="s">
        <v>298</v>
      </c>
      <c r="H6175" t="s">
        <v>293</v>
      </c>
      <c r="I6175" t="s">
        <v>1348</v>
      </c>
      <c r="J6175" t="s">
        <v>137</v>
      </c>
      <c r="K6175" t="s">
        <v>138</v>
      </c>
      <c r="L6175" t="s">
        <v>17818</v>
      </c>
      <c r="M6175" t="s">
        <v>17819</v>
      </c>
      <c r="N6175">
        <v>4.3333333000000002E-2</v>
      </c>
      <c r="O6175">
        <v>3</v>
      </c>
      <c r="P6175">
        <v>3044</v>
      </c>
      <c r="Q6175">
        <v>1</v>
      </c>
      <c r="R6175">
        <v>213</v>
      </c>
      <c r="S6175">
        <v>5</v>
      </c>
      <c r="T6175">
        <v>585</v>
      </c>
      <c r="U6175">
        <v>1</v>
      </c>
      <c r="V6175">
        <v>0</v>
      </c>
      <c r="W6175">
        <v>1.7136748510725999</v>
      </c>
      <c r="X6175">
        <v>50.134509682224312</v>
      </c>
      <c r="Y6175">
        <v>6.1227065900000009E-2</v>
      </c>
      <c r="Z6175">
        <v>7.2771514176976329</v>
      </c>
      <c r="AA6175">
        <v>5.5707098362162011</v>
      </c>
      <c r="AB6175">
        <v>52.203699891067401</v>
      </c>
      <c r="AC6175">
        <v>0.10953028951930001</v>
      </c>
      <c r="AD6175">
        <v>0</v>
      </c>
      <c r="AE6175">
        <v>117.07050303369743</v>
      </c>
    </row>
    <row r="6176" spans="1:31" x14ac:dyDescent="0.25">
      <c r="A6176">
        <v>2382550</v>
      </c>
      <c r="B6176">
        <v>1</v>
      </c>
      <c r="C6176" t="s">
        <v>80</v>
      </c>
      <c r="D6176" t="s">
        <v>96</v>
      </c>
      <c r="E6176" t="s">
        <v>290</v>
      </c>
      <c r="F6176" t="s">
        <v>6027</v>
      </c>
      <c r="G6176" t="s">
        <v>5293</v>
      </c>
      <c r="H6176" t="s">
        <v>293</v>
      </c>
      <c r="I6176" t="s">
        <v>136</v>
      </c>
      <c r="J6176" t="s">
        <v>137</v>
      </c>
      <c r="K6176" t="s">
        <v>138</v>
      </c>
      <c r="L6176" t="s">
        <v>17820</v>
      </c>
      <c r="M6176" t="s">
        <v>17821</v>
      </c>
      <c r="N6176">
        <v>0.384722222</v>
      </c>
      <c r="O6176">
        <v>0</v>
      </c>
      <c r="P6176">
        <v>826</v>
      </c>
      <c r="Q6176">
        <v>0</v>
      </c>
      <c r="R6176">
        <v>2</v>
      </c>
      <c r="S6176">
        <v>0</v>
      </c>
      <c r="T6176">
        <v>94</v>
      </c>
      <c r="U6176">
        <v>0</v>
      </c>
      <c r="V6176">
        <v>0</v>
      </c>
      <c r="W6176">
        <v>0</v>
      </c>
      <c r="X6176">
        <v>112.35784611817911</v>
      </c>
      <c r="Y6176">
        <v>0</v>
      </c>
      <c r="Z6176">
        <v>3.1443631896191669E-2</v>
      </c>
      <c r="AA6176">
        <v>0</v>
      </c>
      <c r="AB6176">
        <v>44.322964201484609</v>
      </c>
      <c r="AC6176">
        <v>0</v>
      </c>
      <c r="AD6176">
        <v>0</v>
      </c>
      <c r="AE6176">
        <v>156.71225395155992</v>
      </c>
    </row>
    <row r="6177" spans="1:31" x14ac:dyDescent="0.25">
      <c r="A6177">
        <v>2382577</v>
      </c>
      <c r="B6177">
        <v>1</v>
      </c>
      <c r="C6177" t="s">
        <v>81</v>
      </c>
      <c r="D6177" t="s">
        <v>127</v>
      </c>
      <c r="E6177" t="s">
        <v>1397</v>
      </c>
      <c r="F6177" t="s">
        <v>17822</v>
      </c>
      <c r="G6177" t="s">
        <v>1495</v>
      </c>
      <c r="H6177" t="s">
        <v>293</v>
      </c>
      <c r="I6177" t="s">
        <v>136</v>
      </c>
      <c r="J6177" t="s">
        <v>137</v>
      </c>
      <c r="K6177" t="s">
        <v>138</v>
      </c>
      <c r="L6177" t="s">
        <v>17823</v>
      </c>
      <c r="M6177" t="s">
        <v>17824</v>
      </c>
      <c r="N6177">
        <v>5.6127777769999998</v>
      </c>
      <c r="O6177">
        <v>0</v>
      </c>
      <c r="P6177">
        <v>104</v>
      </c>
      <c r="Q6177">
        <v>0</v>
      </c>
      <c r="R6177">
        <v>5</v>
      </c>
      <c r="S6177">
        <v>0</v>
      </c>
      <c r="T6177">
        <v>7</v>
      </c>
      <c r="U6177">
        <v>0</v>
      </c>
      <c r="V6177">
        <v>0</v>
      </c>
      <c r="W6177">
        <v>0</v>
      </c>
      <c r="X6177">
        <v>128.05155810188313</v>
      </c>
      <c r="Y6177">
        <v>0</v>
      </c>
      <c r="Z6177">
        <v>10.988764422861749</v>
      </c>
      <c r="AA6177">
        <v>0</v>
      </c>
      <c r="AB6177">
        <v>29.597838823302475</v>
      </c>
      <c r="AC6177">
        <v>0</v>
      </c>
      <c r="AD6177">
        <v>0</v>
      </c>
      <c r="AE6177">
        <v>168.63816134804736</v>
      </c>
    </row>
    <row r="6178" spans="1:31" x14ac:dyDescent="0.25">
      <c r="A6178">
        <v>2382587</v>
      </c>
      <c r="B6178">
        <v>1</v>
      </c>
      <c r="C6178" t="s">
        <v>80</v>
      </c>
      <c r="D6178" t="s">
        <v>106</v>
      </c>
      <c r="E6178" t="s">
        <v>290</v>
      </c>
      <c r="F6178" t="s">
        <v>3417</v>
      </c>
      <c r="G6178" t="s">
        <v>298</v>
      </c>
      <c r="H6178" t="s">
        <v>293</v>
      </c>
      <c r="I6178" t="s">
        <v>136</v>
      </c>
      <c r="J6178" t="s">
        <v>137</v>
      </c>
      <c r="K6178" t="s">
        <v>138</v>
      </c>
      <c r="L6178" t="s">
        <v>17825</v>
      </c>
      <c r="M6178" t="s">
        <v>17826</v>
      </c>
      <c r="N6178">
        <v>0.263333333</v>
      </c>
      <c r="O6178">
        <v>0</v>
      </c>
      <c r="P6178">
        <v>4</v>
      </c>
      <c r="Q6178">
        <v>54</v>
      </c>
      <c r="R6178">
        <v>229</v>
      </c>
      <c r="S6178">
        <v>15</v>
      </c>
      <c r="T6178">
        <v>52</v>
      </c>
      <c r="U6178">
        <v>0</v>
      </c>
      <c r="V6178">
        <v>0</v>
      </c>
      <c r="W6178">
        <v>0</v>
      </c>
      <c r="X6178">
        <v>1.3798079883686001</v>
      </c>
      <c r="Y6178">
        <v>163.15803195854622</v>
      </c>
      <c r="Z6178">
        <v>231.58199592585774</v>
      </c>
      <c r="AA6178">
        <v>11.500935331104596</v>
      </c>
      <c r="AB6178">
        <v>21.658912337015991</v>
      </c>
      <c r="AC6178">
        <v>0</v>
      </c>
      <c r="AD6178">
        <v>0</v>
      </c>
      <c r="AE6178">
        <v>429.27968354089313</v>
      </c>
    </row>
    <row r="6179" spans="1:31" x14ac:dyDescent="0.25">
      <c r="A6179">
        <v>2382589</v>
      </c>
      <c r="B6179">
        <v>1</v>
      </c>
      <c r="C6179" t="s">
        <v>81</v>
      </c>
      <c r="D6179" t="s">
        <v>128</v>
      </c>
      <c r="E6179" t="s">
        <v>1368</v>
      </c>
      <c r="F6179" t="s">
        <v>17827</v>
      </c>
      <c r="G6179" t="s">
        <v>298</v>
      </c>
      <c r="H6179" t="s">
        <v>293</v>
      </c>
      <c r="I6179" t="s">
        <v>136</v>
      </c>
      <c r="J6179" t="s">
        <v>137</v>
      </c>
      <c r="K6179" t="s">
        <v>138</v>
      </c>
      <c r="L6179" t="s">
        <v>17828</v>
      </c>
      <c r="M6179" t="s">
        <v>17829</v>
      </c>
      <c r="N6179">
        <v>0.38638888799999999</v>
      </c>
      <c r="O6179">
        <v>1</v>
      </c>
      <c r="P6179">
        <v>586</v>
      </c>
      <c r="Q6179">
        <v>4</v>
      </c>
      <c r="R6179">
        <v>3</v>
      </c>
      <c r="S6179">
        <v>9</v>
      </c>
      <c r="T6179">
        <v>49</v>
      </c>
      <c r="U6179">
        <v>0</v>
      </c>
      <c r="V6179">
        <v>0</v>
      </c>
      <c r="W6179">
        <v>7.300988964815E-2</v>
      </c>
      <c r="X6179">
        <v>24.306817968113211</v>
      </c>
      <c r="Y6179">
        <v>11.803355390373262</v>
      </c>
      <c r="Z6179">
        <v>0.20116725899042504</v>
      </c>
      <c r="AA6179">
        <v>15.590955833762404</v>
      </c>
      <c r="AB6179">
        <v>6.5473902617662523</v>
      </c>
      <c r="AC6179">
        <v>0</v>
      </c>
      <c r="AD6179">
        <v>0</v>
      </c>
      <c r="AE6179">
        <v>58.52269660265371</v>
      </c>
    </row>
    <row r="6180" spans="1:31" x14ac:dyDescent="0.25">
      <c r="A6180">
        <v>2382606</v>
      </c>
      <c r="B6180">
        <v>1</v>
      </c>
      <c r="C6180" t="s">
        <v>80</v>
      </c>
      <c r="D6180" t="s">
        <v>93</v>
      </c>
      <c r="E6180" t="s">
        <v>290</v>
      </c>
      <c r="F6180" t="s">
        <v>17830</v>
      </c>
      <c r="G6180" t="s">
        <v>298</v>
      </c>
      <c r="H6180" t="s">
        <v>293</v>
      </c>
      <c r="I6180" t="s">
        <v>136</v>
      </c>
      <c r="J6180" t="s">
        <v>137</v>
      </c>
      <c r="K6180" t="s">
        <v>138</v>
      </c>
      <c r="L6180" t="s">
        <v>17831</v>
      </c>
      <c r="M6180" t="s">
        <v>17832</v>
      </c>
      <c r="N6180">
        <v>6.5833332999999994E-2</v>
      </c>
      <c r="O6180">
        <v>0</v>
      </c>
      <c r="P6180">
        <v>9701</v>
      </c>
      <c r="Q6180">
        <v>11</v>
      </c>
      <c r="R6180">
        <v>2018</v>
      </c>
      <c r="S6180">
        <v>60</v>
      </c>
      <c r="T6180">
        <v>1738</v>
      </c>
      <c r="U6180">
        <v>2</v>
      </c>
      <c r="V6180">
        <v>0</v>
      </c>
      <c r="W6180">
        <v>0</v>
      </c>
      <c r="X6180">
        <v>99.956046956263151</v>
      </c>
      <c r="Y6180">
        <v>4.6987898660933078</v>
      </c>
      <c r="Z6180">
        <v>148.67038309135137</v>
      </c>
      <c r="AA6180">
        <v>12.056007341149346</v>
      </c>
      <c r="AB6180">
        <v>61.334428669875599</v>
      </c>
      <c r="AC6180">
        <v>1.590350076375</v>
      </c>
      <c r="AD6180">
        <v>0</v>
      </c>
      <c r="AE6180">
        <v>328.30600600110773</v>
      </c>
    </row>
    <row r="6181" spans="1:31" x14ac:dyDescent="0.25">
      <c r="A6181">
        <v>2382610</v>
      </c>
      <c r="B6181">
        <v>1</v>
      </c>
      <c r="C6181" t="s">
        <v>81</v>
      </c>
      <c r="D6181" t="s">
        <v>120</v>
      </c>
      <c r="E6181" t="s">
        <v>1368</v>
      </c>
      <c r="F6181" t="s">
        <v>17833</v>
      </c>
      <c r="G6181" t="s">
        <v>867</v>
      </c>
      <c r="H6181" t="s">
        <v>293</v>
      </c>
      <c r="I6181" t="s">
        <v>136</v>
      </c>
      <c r="J6181" t="s">
        <v>137</v>
      </c>
      <c r="K6181" t="s">
        <v>138</v>
      </c>
      <c r="L6181" t="s">
        <v>17834</v>
      </c>
      <c r="M6181" t="s">
        <v>17835</v>
      </c>
      <c r="N6181">
        <v>0.39500000000000002</v>
      </c>
      <c r="O6181">
        <v>0</v>
      </c>
      <c r="P6181">
        <v>904</v>
      </c>
      <c r="Q6181">
        <v>36</v>
      </c>
      <c r="R6181">
        <v>64</v>
      </c>
      <c r="S6181">
        <v>7</v>
      </c>
      <c r="T6181">
        <v>63</v>
      </c>
      <c r="U6181">
        <v>0</v>
      </c>
      <c r="V6181">
        <v>0</v>
      </c>
      <c r="W6181">
        <v>0</v>
      </c>
      <c r="X6181">
        <v>64.752246032954517</v>
      </c>
      <c r="Y6181">
        <v>17.709748557309002</v>
      </c>
      <c r="Z6181">
        <v>26.014311372625848</v>
      </c>
      <c r="AA6181">
        <v>4.1552325425940007</v>
      </c>
      <c r="AB6181">
        <v>9.5801586008100035</v>
      </c>
      <c r="AC6181">
        <v>0</v>
      </c>
      <c r="AD6181">
        <v>0</v>
      </c>
      <c r="AE6181">
        <v>122.21169710629339</v>
      </c>
    </row>
    <row r="6182" spans="1:31" x14ac:dyDescent="0.25">
      <c r="A6182">
        <v>2382622</v>
      </c>
      <c r="B6182">
        <v>1</v>
      </c>
      <c r="C6182" t="s">
        <v>81</v>
      </c>
      <c r="D6182" t="s">
        <v>117</v>
      </c>
      <c r="E6182" t="s">
        <v>1368</v>
      </c>
      <c r="F6182" t="s">
        <v>17836</v>
      </c>
      <c r="G6182" t="s">
        <v>298</v>
      </c>
      <c r="H6182" t="s">
        <v>293</v>
      </c>
      <c r="I6182" t="s">
        <v>1348</v>
      </c>
      <c r="J6182" t="s">
        <v>137</v>
      </c>
      <c r="K6182" t="s">
        <v>138</v>
      </c>
      <c r="L6182" t="s">
        <v>17837</v>
      </c>
      <c r="M6182" t="s">
        <v>17838</v>
      </c>
      <c r="N6182">
        <v>1.1111111E-2</v>
      </c>
      <c r="O6182">
        <v>0</v>
      </c>
      <c r="P6182">
        <v>1049</v>
      </c>
      <c r="Q6182">
        <v>9</v>
      </c>
      <c r="R6182">
        <v>54</v>
      </c>
      <c r="S6182">
        <v>6</v>
      </c>
      <c r="T6182">
        <v>123</v>
      </c>
      <c r="U6182">
        <v>2</v>
      </c>
      <c r="V6182">
        <v>0</v>
      </c>
      <c r="W6182">
        <v>0</v>
      </c>
      <c r="X6182">
        <v>1.3415150665073328</v>
      </c>
      <c r="Y6182">
        <v>0.83583936012566662</v>
      </c>
      <c r="Z6182">
        <v>0.27506464450733342</v>
      </c>
      <c r="AA6182">
        <v>0.23888184885166669</v>
      </c>
      <c r="AB6182">
        <v>0.64690753942699986</v>
      </c>
      <c r="AC6182">
        <v>0.9583157861610001</v>
      </c>
      <c r="AD6182">
        <v>0</v>
      </c>
      <c r="AE6182">
        <v>4.2965242455799997</v>
      </c>
    </row>
    <row r="6183" spans="1:31" x14ac:dyDescent="0.25">
      <c r="A6183">
        <v>2382624</v>
      </c>
      <c r="B6183">
        <v>1</v>
      </c>
      <c r="C6183" t="s">
        <v>81</v>
      </c>
      <c r="D6183" t="s">
        <v>121</v>
      </c>
      <c r="E6183" t="s">
        <v>1368</v>
      </c>
      <c r="F6183" t="s">
        <v>16811</v>
      </c>
      <c r="G6183" t="s">
        <v>298</v>
      </c>
      <c r="H6183" t="s">
        <v>293</v>
      </c>
      <c r="I6183" t="s">
        <v>1348</v>
      </c>
      <c r="J6183" t="s">
        <v>137</v>
      </c>
      <c r="K6183" t="s">
        <v>138</v>
      </c>
      <c r="L6183" t="s">
        <v>17839</v>
      </c>
      <c r="M6183" t="s">
        <v>17840</v>
      </c>
      <c r="N6183">
        <v>8.3333330000000001E-3</v>
      </c>
      <c r="O6183">
        <v>0</v>
      </c>
      <c r="P6183">
        <v>478</v>
      </c>
      <c r="Q6183">
        <v>0</v>
      </c>
      <c r="R6183">
        <v>42</v>
      </c>
      <c r="S6183">
        <v>2</v>
      </c>
      <c r="T6183">
        <v>14</v>
      </c>
      <c r="U6183">
        <v>1</v>
      </c>
      <c r="V6183">
        <v>0</v>
      </c>
      <c r="W6183">
        <v>0</v>
      </c>
      <c r="X6183">
        <v>0.51691521991599987</v>
      </c>
      <c r="Y6183">
        <v>0</v>
      </c>
      <c r="Z6183">
        <v>0.159172738255</v>
      </c>
      <c r="AA6183">
        <v>2.0896498754999999E-2</v>
      </c>
      <c r="AB6183">
        <v>6.9606980664750004E-2</v>
      </c>
      <c r="AC6183">
        <v>0.66377846337150004</v>
      </c>
      <c r="AD6183">
        <v>0</v>
      </c>
      <c r="AE6183">
        <v>1.4303699009622499</v>
      </c>
    </row>
    <row r="6184" spans="1:31" x14ac:dyDescent="0.25">
      <c r="A6184">
        <v>2382626</v>
      </c>
      <c r="B6184">
        <v>1</v>
      </c>
      <c r="C6184" t="s">
        <v>81</v>
      </c>
      <c r="D6184" t="s">
        <v>118</v>
      </c>
      <c r="E6184" t="s">
        <v>1397</v>
      </c>
      <c r="F6184" t="s">
        <v>17841</v>
      </c>
      <c r="G6184" t="s">
        <v>1495</v>
      </c>
      <c r="H6184" t="s">
        <v>293</v>
      </c>
      <c r="I6184" t="s">
        <v>136</v>
      </c>
      <c r="J6184" t="s">
        <v>137</v>
      </c>
      <c r="K6184" t="s">
        <v>138</v>
      </c>
      <c r="L6184" t="s">
        <v>17842</v>
      </c>
      <c r="M6184" t="s">
        <v>17843</v>
      </c>
      <c r="N6184">
        <v>1.5977777769999999</v>
      </c>
      <c r="O6184">
        <v>0</v>
      </c>
      <c r="P6184">
        <v>0</v>
      </c>
      <c r="Q6184">
        <v>0</v>
      </c>
      <c r="R6184">
        <v>8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36.63425088571573</v>
      </c>
      <c r="AA6184">
        <v>0</v>
      </c>
      <c r="AB6184">
        <v>0</v>
      </c>
      <c r="AC6184">
        <v>0</v>
      </c>
      <c r="AD6184">
        <v>0</v>
      </c>
      <c r="AE6184">
        <v>36.63425088571573</v>
      </c>
    </row>
    <row r="6185" spans="1:31" x14ac:dyDescent="0.25">
      <c r="A6185">
        <v>2382674</v>
      </c>
      <c r="B6185">
        <v>1</v>
      </c>
      <c r="C6185" t="s">
        <v>81</v>
      </c>
      <c r="D6185" t="s">
        <v>118</v>
      </c>
      <c r="E6185" t="s">
        <v>1397</v>
      </c>
      <c r="F6185" t="s">
        <v>17844</v>
      </c>
      <c r="G6185" t="s">
        <v>1495</v>
      </c>
      <c r="H6185" t="s">
        <v>293</v>
      </c>
      <c r="I6185" t="s">
        <v>136</v>
      </c>
      <c r="J6185" t="s">
        <v>137</v>
      </c>
      <c r="K6185" t="s">
        <v>138</v>
      </c>
      <c r="L6185" t="s">
        <v>17845</v>
      </c>
      <c r="M6185" t="s">
        <v>17846</v>
      </c>
      <c r="N6185">
        <v>2.1266666660000002</v>
      </c>
      <c r="O6185">
        <v>0</v>
      </c>
      <c r="P6185">
        <v>0</v>
      </c>
      <c r="Q6185">
        <v>1</v>
      </c>
      <c r="R6185">
        <v>0</v>
      </c>
      <c r="S6185">
        <v>1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3.9265185682179831</v>
      </c>
      <c r="Z6185">
        <v>0</v>
      </c>
      <c r="AA6185">
        <v>17.690970974558702</v>
      </c>
      <c r="AB6185">
        <v>0</v>
      </c>
      <c r="AC6185">
        <v>0</v>
      </c>
      <c r="AD6185">
        <v>0</v>
      </c>
      <c r="AE6185">
        <v>21.617489542776685</v>
      </c>
    </row>
    <row r="6186" spans="1:31" x14ac:dyDescent="0.25">
      <c r="A6186">
        <v>2382697</v>
      </c>
      <c r="B6186">
        <v>1</v>
      </c>
      <c r="C6186" t="s">
        <v>81</v>
      </c>
      <c r="D6186" t="s">
        <v>115</v>
      </c>
      <c r="E6186" t="s">
        <v>290</v>
      </c>
      <c r="F6186" t="s">
        <v>17847</v>
      </c>
      <c r="G6186" t="s">
        <v>298</v>
      </c>
      <c r="H6186" t="s">
        <v>293</v>
      </c>
      <c r="I6186" t="s">
        <v>136</v>
      </c>
      <c r="J6186" t="s">
        <v>137</v>
      </c>
      <c r="K6186" t="s">
        <v>138</v>
      </c>
      <c r="L6186" t="s">
        <v>17848</v>
      </c>
      <c r="M6186" t="s">
        <v>17849</v>
      </c>
      <c r="N6186">
        <v>0.18222222199999999</v>
      </c>
      <c r="O6186">
        <v>0</v>
      </c>
      <c r="P6186">
        <v>4553</v>
      </c>
      <c r="Q6186">
        <v>2</v>
      </c>
      <c r="R6186">
        <v>188</v>
      </c>
      <c r="S6186">
        <v>21</v>
      </c>
      <c r="T6186">
        <v>475</v>
      </c>
      <c r="U6186">
        <v>2</v>
      </c>
      <c r="V6186">
        <v>1</v>
      </c>
      <c r="W6186">
        <v>0</v>
      </c>
      <c r="X6186">
        <v>86.628813267397334</v>
      </c>
      <c r="Y6186">
        <v>1.1511432846144001</v>
      </c>
      <c r="Z6186">
        <v>19.29942788045653</v>
      </c>
      <c r="AA6186">
        <v>6.412063064591198</v>
      </c>
      <c r="AB6186">
        <v>42.838750268128713</v>
      </c>
      <c r="AC6186">
        <v>19.515983383520002</v>
      </c>
      <c r="AD6186">
        <v>30.623390005566847</v>
      </c>
      <c r="AE6186">
        <v>206.46957115427503</v>
      </c>
    </row>
    <row r="6187" spans="1:31" x14ac:dyDescent="0.25">
      <c r="A6187">
        <v>2382710</v>
      </c>
      <c r="B6187">
        <v>1</v>
      </c>
      <c r="C6187" t="s">
        <v>81</v>
      </c>
      <c r="D6187" t="s">
        <v>115</v>
      </c>
      <c r="E6187" t="s">
        <v>1368</v>
      </c>
      <c r="F6187" t="s">
        <v>6667</v>
      </c>
      <c r="G6187" t="s">
        <v>298</v>
      </c>
      <c r="H6187" t="s">
        <v>293</v>
      </c>
      <c r="I6187" t="s">
        <v>136</v>
      </c>
      <c r="J6187" t="s">
        <v>137</v>
      </c>
      <c r="K6187" t="s">
        <v>138</v>
      </c>
      <c r="L6187" t="s">
        <v>17850</v>
      </c>
      <c r="M6187" t="s">
        <v>17851</v>
      </c>
      <c r="N6187">
        <v>0.66611111099999998</v>
      </c>
      <c r="O6187">
        <v>0</v>
      </c>
      <c r="P6187">
        <v>21</v>
      </c>
      <c r="Q6187">
        <v>0</v>
      </c>
      <c r="R6187">
        <v>1</v>
      </c>
      <c r="S6187">
        <v>0</v>
      </c>
      <c r="T6187">
        <v>5</v>
      </c>
      <c r="U6187">
        <v>0</v>
      </c>
      <c r="V6187">
        <v>0</v>
      </c>
      <c r="W6187">
        <v>0</v>
      </c>
      <c r="X6187">
        <v>1.6868392222228163</v>
      </c>
      <c r="Y6187">
        <v>0</v>
      </c>
      <c r="Z6187">
        <v>0</v>
      </c>
      <c r="AA6187">
        <v>0</v>
      </c>
      <c r="AB6187">
        <v>3.535611884227734</v>
      </c>
      <c r="AC6187">
        <v>0</v>
      </c>
      <c r="AD6187">
        <v>0</v>
      </c>
      <c r="AE6187">
        <v>5.2224511064505501</v>
      </c>
    </row>
    <row r="6188" spans="1:31" x14ac:dyDescent="0.25">
      <c r="A6188">
        <v>2382717</v>
      </c>
      <c r="B6188">
        <v>1</v>
      </c>
      <c r="C6188" t="s">
        <v>81</v>
      </c>
      <c r="D6188" t="s">
        <v>128</v>
      </c>
      <c r="E6188" t="s">
        <v>1397</v>
      </c>
      <c r="F6188" t="s">
        <v>6066</v>
      </c>
      <c r="G6188" t="s">
        <v>298</v>
      </c>
      <c r="H6188" t="s">
        <v>293</v>
      </c>
      <c r="I6188" t="s">
        <v>136</v>
      </c>
      <c r="J6188" t="s">
        <v>137</v>
      </c>
      <c r="K6188" t="s">
        <v>138</v>
      </c>
      <c r="L6188" t="s">
        <v>17852</v>
      </c>
      <c r="M6188" t="s">
        <v>17853</v>
      </c>
      <c r="N6188">
        <v>0.64749999999999996</v>
      </c>
      <c r="O6188">
        <v>5</v>
      </c>
      <c r="P6188">
        <v>42</v>
      </c>
      <c r="Q6188">
        <v>14</v>
      </c>
      <c r="R6188">
        <v>97</v>
      </c>
      <c r="S6188">
        <v>10</v>
      </c>
      <c r="T6188">
        <v>8</v>
      </c>
      <c r="U6188">
        <v>2</v>
      </c>
      <c r="V6188">
        <v>0</v>
      </c>
      <c r="W6188">
        <v>1.5819651629949001</v>
      </c>
      <c r="X6188">
        <v>8.2365358695386259</v>
      </c>
      <c r="Y6188">
        <v>9.1700061630507008</v>
      </c>
      <c r="Z6188">
        <v>41.03464551430443</v>
      </c>
      <c r="AA6188">
        <v>71.518956894746623</v>
      </c>
      <c r="AB6188">
        <v>9.6424069721568753</v>
      </c>
      <c r="AC6188">
        <v>43.9728925168545</v>
      </c>
      <c r="AD6188">
        <v>0</v>
      </c>
      <c r="AE6188">
        <v>185.15740909364663</v>
      </c>
    </row>
    <row r="6189" spans="1:31" x14ac:dyDescent="0.25">
      <c r="A6189">
        <v>2382774</v>
      </c>
      <c r="B6189">
        <v>1</v>
      </c>
      <c r="C6189" t="s">
        <v>81</v>
      </c>
      <c r="D6189" t="s">
        <v>128</v>
      </c>
      <c r="E6189" t="s">
        <v>1368</v>
      </c>
      <c r="F6189" t="s">
        <v>17854</v>
      </c>
      <c r="G6189" t="s">
        <v>298</v>
      </c>
      <c r="H6189" t="s">
        <v>293</v>
      </c>
      <c r="I6189" t="s">
        <v>136</v>
      </c>
      <c r="J6189" t="s">
        <v>137</v>
      </c>
      <c r="K6189" t="s">
        <v>138</v>
      </c>
      <c r="L6189" t="s">
        <v>17855</v>
      </c>
      <c r="M6189" t="s">
        <v>17856</v>
      </c>
      <c r="N6189">
        <v>7.9722221999999995E-2</v>
      </c>
      <c r="O6189">
        <v>7</v>
      </c>
      <c r="P6189">
        <v>1335</v>
      </c>
      <c r="Q6189">
        <v>26</v>
      </c>
      <c r="R6189">
        <v>19</v>
      </c>
      <c r="S6189">
        <v>22</v>
      </c>
      <c r="T6189">
        <v>114</v>
      </c>
      <c r="U6189">
        <v>1</v>
      </c>
      <c r="V6189">
        <v>0</v>
      </c>
      <c r="W6189">
        <v>0.2066449542992333</v>
      </c>
      <c r="X6189">
        <v>14.354541278604804</v>
      </c>
      <c r="Y6189">
        <v>13.1451430299735</v>
      </c>
      <c r="Z6189">
        <v>1.943170271898917</v>
      </c>
      <c r="AA6189">
        <v>9.3378084997392428</v>
      </c>
      <c r="AB6189">
        <v>6.5940111598258921</v>
      </c>
      <c r="AC6189">
        <v>14.431527982334341</v>
      </c>
      <c r="AD6189">
        <v>0</v>
      </c>
      <c r="AE6189">
        <v>60.012847176675933</v>
      </c>
    </row>
    <row r="6190" spans="1:31" x14ac:dyDescent="0.25">
      <c r="A6190">
        <v>2382854</v>
      </c>
      <c r="B6190">
        <v>1</v>
      </c>
      <c r="C6190" t="s">
        <v>81</v>
      </c>
      <c r="D6190" t="s">
        <v>123</v>
      </c>
      <c r="E6190" t="s">
        <v>1397</v>
      </c>
      <c r="F6190" t="s">
        <v>5499</v>
      </c>
      <c r="G6190" t="s">
        <v>298</v>
      </c>
      <c r="H6190" t="s">
        <v>293</v>
      </c>
      <c r="I6190" t="s">
        <v>136</v>
      </c>
      <c r="J6190" t="s">
        <v>137</v>
      </c>
      <c r="K6190" t="s">
        <v>138</v>
      </c>
      <c r="L6190" t="s">
        <v>17857</v>
      </c>
      <c r="M6190" t="s">
        <v>17858</v>
      </c>
      <c r="N6190">
        <v>0.79527777700000002</v>
      </c>
      <c r="O6190">
        <v>2</v>
      </c>
      <c r="P6190">
        <v>0</v>
      </c>
      <c r="Q6190">
        <v>99</v>
      </c>
      <c r="R6190">
        <v>0</v>
      </c>
      <c r="S6190">
        <v>7</v>
      </c>
      <c r="T6190">
        <v>0</v>
      </c>
      <c r="U6190">
        <v>0</v>
      </c>
      <c r="V6190">
        <v>0</v>
      </c>
      <c r="W6190">
        <v>0.18969753321795002</v>
      </c>
      <c r="X6190">
        <v>0</v>
      </c>
      <c r="Y6190">
        <v>130.18910956856891</v>
      </c>
      <c r="Z6190">
        <v>0</v>
      </c>
      <c r="AA6190">
        <v>8.5436876004091094</v>
      </c>
      <c r="AB6190">
        <v>0</v>
      </c>
      <c r="AC6190">
        <v>0</v>
      </c>
      <c r="AD6190">
        <v>0</v>
      </c>
      <c r="AE6190">
        <v>138.92249470219596</v>
      </c>
    </row>
    <row r="6191" spans="1:31" x14ac:dyDescent="0.25">
      <c r="A6191">
        <v>2382982</v>
      </c>
      <c r="B6191">
        <v>1</v>
      </c>
      <c r="C6191" t="s">
        <v>81</v>
      </c>
      <c r="D6191" t="s">
        <v>120</v>
      </c>
      <c r="E6191" t="s">
        <v>1368</v>
      </c>
      <c r="F6191" t="s">
        <v>5517</v>
      </c>
      <c r="G6191" t="s">
        <v>2991</v>
      </c>
      <c r="H6191" t="s">
        <v>293</v>
      </c>
      <c r="I6191" t="s">
        <v>136</v>
      </c>
      <c r="J6191" t="s">
        <v>3</v>
      </c>
      <c r="K6191" t="s">
        <v>138</v>
      </c>
      <c r="L6191" t="s">
        <v>17859</v>
      </c>
      <c r="M6191" t="s">
        <v>17860</v>
      </c>
      <c r="N6191">
        <v>1.0141666659999999</v>
      </c>
      <c r="O6191">
        <v>0</v>
      </c>
      <c r="P6191">
        <v>75</v>
      </c>
      <c r="Q6191">
        <v>42</v>
      </c>
      <c r="R6191">
        <v>2</v>
      </c>
      <c r="S6191">
        <v>14</v>
      </c>
      <c r="T6191">
        <v>3</v>
      </c>
      <c r="U6191">
        <v>0</v>
      </c>
      <c r="V6191">
        <v>0</v>
      </c>
      <c r="W6191">
        <v>0</v>
      </c>
      <c r="X6191">
        <v>26.388292236173832</v>
      </c>
      <c r="Y6191">
        <v>110.85320650920686</v>
      </c>
      <c r="Z6191">
        <v>4.655509244800875</v>
      </c>
      <c r="AA6191">
        <v>34.385917259366302</v>
      </c>
      <c r="AB6191">
        <v>0.49495916607030005</v>
      </c>
      <c r="AC6191">
        <v>0</v>
      </c>
      <c r="AD6191">
        <v>0</v>
      </c>
      <c r="AE6191">
        <v>176.77788441561813</v>
      </c>
    </row>
    <row r="6192" spans="1:31" x14ac:dyDescent="0.25">
      <c r="A6192">
        <v>2383045</v>
      </c>
      <c r="B6192">
        <v>1</v>
      </c>
      <c r="C6192" t="s">
        <v>81</v>
      </c>
      <c r="D6192" t="s">
        <v>123</v>
      </c>
      <c r="E6192" t="s">
        <v>1368</v>
      </c>
      <c r="F6192" t="s">
        <v>5407</v>
      </c>
      <c r="G6192" t="s">
        <v>298</v>
      </c>
      <c r="H6192" t="s">
        <v>293</v>
      </c>
      <c r="I6192" t="s">
        <v>136</v>
      </c>
      <c r="J6192" t="s">
        <v>137</v>
      </c>
      <c r="K6192" t="s">
        <v>138</v>
      </c>
      <c r="L6192" t="s">
        <v>17861</v>
      </c>
      <c r="M6192" t="s">
        <v>17862</v>
      </c>
      <c r="N6192">
        <v>1.1841666660000001</v>
      </c>
      <c r="O6192">
        <v>4</v>
      </c>
      <c r="P6192">
        <v>379</v>
      </c>
      <c r="Q6192">
        <v>306</v>
      </c>
      <c r="R6192">
        <v>303</v>
      </c>
      <c r="S6192">
        <v>27</v>
      </c>
      <c r="T6192">
        <v>65</v>
      </c>
      <c r="U6192">
        <v>1</v>
      </c>
      <c r="V6192">
        <v>0</v>
      </c>
      <c r="W6192">
        <v>9.7348313203881336</v>
      </c>
      <c r="X6192">
        <v>123.50998761101236</v>
      </c>
      <c r="Y6192">
        <v>582.24975448397549</v>
      </c>
      <c r="Z6192">
        <v>460.42873242538809</v>
      </c>
      <c r="AA6192">
        <v>32.555486738559857</v>
      </c>
      <c r="AB6192">
        <v>63.463975779981887</v>
      </c>
      <c r="AC6192">
        <v>115.56508429780533</v>
      </c>
      <c r="AD6192">
        <v>0</v>
      </c>
      <c r="AE6192">
        <v>1387.507852657111</v>
      </c>
    </row>
    <row r="6193" spans="1:31" x14ac:dyDescent="0.25">
      <c r="A6193">
        <v>2383058</v>
      </c>
      <c r="B6193">
        <v>1</v>
      </c>
      <c r="C6193" t="s">
        <v>81</v>
      </c>
      <c r="D6193" t="s">
        <v>127</v>
      </c>
      <c r="E6193" t="s">
        <v>1397</v>
      </c>
      <c r="F6193" t="s">
        <v>17863</v>
      </c>
      <c r="G6193" t="s">
        <v>298</v>
      </c>
      <c r="H6193" t="s">
        <v>293</v>
      </c>
      <c r="I6193" t="s">
        <v>136</v>
      </c>
      <c r="J6193" t="s">
        <v>137</v>
      </c>
      <c r="K6193" t="s">
        <v>138</v>
      </c>
      <c r="L6193" t="s">
        <v>17864</v>
      </c>
      <c r="M6193" t="s">
        <v>17865</v>
      </c>
      <c r="N6193">
        <v>3.216111111</v>
      </c>
      <c r="O6193">
        <v>0</v>
      </c>
      <c r="P6193">
        <v>0</v>
      </c>
      <c r="Q6193">
        <v>9</v>
      </c>
      <c r="R6193">
        <v>0</v>
      </c>
      <c r="S6193">
        <v>6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42.695743796435686</v>
      </c>
      <c r="Z6193">
        <v>0</v>
      </c>
      <c r="AA6193">
        <v>216.78687533169622</v>
      </c>
      <c r="AB6193">
        <v>0</v>
      </c>
      <c r="AC6193">
        <v>0</v>
      </c>
      <c r="AD6193">
        <v>0</v>
      </c>
      <c r="AE6193">
        <v>259.48261912813189</v>
      </c>
    </row>
    <row r="6194" spans="1:31" x14ac:dyDescent="0.25">
      <c r="A6194">
        <v>2383105</v>
      </c>
      <c r="B6194">
        <v>1</v>
      </c>
      <c r="C6194" t="s">
        <v>81</v>
      </c>
      <c r="D6194" t="s">
        <v>113</v>
      </c>
      <c r="E6194" t="s">
        <v>1397</v>
      </c>
      <c r="F6194" t="s">
        <v>5765</v>
      </c>
      <c r="G6194" t="s">
        <v>1495</v>
      </c>
      <c r="H6194" t="s">
        <v>293</v>
      </c>
      <c r="I6194" t="s">
        <v>136</v>
      </c>
      <c r="J6194" t="s">
        <v>137</v>
      </c>
      <c r="K6194" t="s">
        <v>138</v>
      </c>
      <c r="L6194" t="s">
        <v>17866</v>
      </c>
      <c r="M6194" t="s">
        <v>17867</v>
      </c>
      <c r="N6194">
        <v>3.161944444</v>
      </c>
      <c r="O6194">
        <v>0</v>
      </c>
      <c r="P6194">
        <v>46</v>
      </c>
      <c r="Q6194">
        <v>0</v>
      </c>
      <c r="R6194">
        <v>4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25.056033460165494</v>
      </c>
      <c r="Y6194">
        <v>0</v>
      </c>
      <c r="Z6194">
        <v>7.0874132603785336</v>
      </c>
      <c r="AA6194">
        <v>0</v>
      </c>
      <c r="AB6194">
        <v>0</v>
      </c>
      <c r="AC6194">
        <v>0</v>
      </c>
      <c r="AD6194">
        <v>0</v>
      </c>
      <c r="AE6194">
        <v>32.143446720544027</v>
      </c>
    </row>
    <row r="6195" spans="1:31" x14ac:dyDescent="0.25">
      <c r="A6195">
        <v>2383180</v>
      </c>
      <c r="B6195">
        <v>1</v>
      </c>
      <c r="C6195" t="s">
        <v>81</v>
      </c>
      <c r="D6195" t="s">
        <v>123</v>
      </c>
      <c r="E6195" t="s">
        <v>290</v>
      </c>
      <c r="F6195" t="s">
        <v>17868</v>
      </c>
      <c r="G6195" t="s">
        <v>298</v>
      </c>
      <c r="H6195" t="s">
        <v>293</v>
      </c>
      <c r="I6195" t="s">
        <v>136</v>
      </c>
      <c r="J6195" t="s">
        <v>137</v>
      </c>
      <c r="K6195" t="s">
        <v>138</v>
      </c>
      <c r="L6195" t="s">
        <v>17869</v>
      </c>
      <c r="M6195" t="s">
        <v>17870</v>
      </c>
      <c r="N6195">
        <v>1.176666666</v>
      </c>
      <c r="O6195">
        <v>0</v>
      </c>
      <c r="P6195">
        <v>931</v>
      </c>
      <c r="Q6195">
        <v>26</v>
      </c>
      <c r="R6195">
        <v>147</v>
      </c>
      <c r="S6195">
        <v>4</v>
      </c>
      <c r="T6195">
        <v>100</v>
      </c>
      <c r="U6195">
        <v>0</v>
      </c>
      <c r="V6195">
        <v>0</v>
      </c>
      <c r="W6195">
        <v>0</v>
      </c>
      <c r="X6195">
        <v>149.64408952358713</v>
      </c>
      <c r="Y6195">
        <v>20.851338579213063</v>
      </c>
      <c r="Z6195">
        <v>97.819118505323786</v>
      </c>
      <c r="AA6195">
        <v>6.8792560605572657</v>
      </c>
      <c r="AB6195">
        <v>35.253103192438665</v>
      </c>
      <c r="AC6195">
        <v>0</v>
      </c>
      <c r="AD6195">
        <v>0</v>
      </c>
      <c r="AE6195">
        <v>310.44690586111994</v>
      </c>
    </row>
    <row r="6196" spans="1:31" x14ac:dyDescent="0.25">
      <c r="A6196">
        <v>2383194</v>
      </c>
      <c r="B6196">
        <v>1</v>
      </c>
      <c r="C6196" t="s">
        <v>81</v>
      </c>
      <c r="D6196" t="s">
        <v>122</v>
      </c>
      <c r="E6196" t="s">
        <v>1397</v>
      </c>
      <c r="F6196" t="s">
        <v>17871</v>
      </c>
      <c r="G6196" t="s">
        <v>5592</v>
      </c>
      <c r="H6196" t="s">
        <v>293</v>
      </c>
      <c r="I6196" t="s">
        <v>136</v>
      </c>
      <c r="J6196" t="s">
        <v>137</v>
      </c>
      <c r="K6196" t="s">
        <v>138</v>
      </c>
      <c r="L6196" t="s">
        <v>17872</v>
      </c>
      <c r="M6196" t="s">
        <v>17873</v>
      </c>
      <c r="N6196">
        <v>5.1974999999999998</v>
      </c>
      <c r="O6196">
        <v>0</v>
      </c>
      <c r="P6196">
        <v>12</v>
      </c>
      <c r="Q6196">
        <v>0</v>
      </c>
      <c r="R6196">
        <v>0</v>
      </c>
      <c r="S6196">
        <v>0</v>
      </c>
      <c r="T6196">
        <v>1</v>
      </c>
      <c r="U6196">
        <v>0</v>
      </c>
      <c r="V6196">
        <v>0</v>
      </c>
      <c r="W6196">
        <v>0</v>
      </c>
      <c r="X6196">
        <v>3.6760892155713338</v>
      </c>
      <c r="Y6196">
        <v>0</v>
      </c>
      <c r="Z6196">
        <v>0</v>
      </c>
      <c r="AA6196">
        <v>0</v>
      </c>
      <c r="AB6196">
        <v>1.8431416390016668</v>
      </c>
      <c r="AC6196">
        <v>0</v>
      </c>
      <c r="AD6196">
        <v>0</v>
      </c>
      <c r="AE6196">
        <v>5.5192308545730011</v>
      </c>
    </row>
    <row r="6197" spans="1:31" x14ac:dyDescent="0.25">
      <c r="A6197">
        <v>2383677</v>
      </c>
      <c r="B6197">
        <v>1</v>
      </c>
      <c r="C6197" t="s">
        <v>80</v>
      </c>
      <c r="D6197" t="s">
        <v>94</v>
      </c>
      <c r="E6197" t="s">
        <v>1397</v>
      </c>
      <c r="F6197" t="s">
        <v>17874</v>
      </c>
      <c r="G6197" t="s">
        <v>292</v>
      </c>
      <c r="H6197" t="s">
        <v>293</v>
      </c>
      <c r="I6197" t="s">
        <v>136</v>
      </c>
      <c r="J6197" t="s">
        <v>137</v>
      </c>
      <c r="K6197" t="s">
        <v>294</v>
      </c>
      <c r="L6197" t="s">
        <v>17875</v>
      </c>
      <c r="M6197" t="s">
        <v>17876</v>
      </c>
      <c r="N6197">
        <v>0.59944444399999997</v>
      </c>
      <c r="O6197">
        <v>0</v>
      </c>
      <c r="P6197">
        <v>0</v>
      </c>
      <c r="Q6197">
        <v>0</v>
      </c>
      <c r="R6197">
        <v>11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10.833813209652602</v>
      </c>
      <c r="AA6197">
        <v>0</v>
      </c>
      <c r="AB6197">
        <v>0</v>
      </c>
      <c r="AC6197">
        <v>0</v>
      </c>
      <c r="AD6197">
        <v>0</v>
      </c>
      <c r="AE6197">
        <v>10.833813209652602</v>
      </c>
    </row>
    <row r="6198" spans="1:31" x14ac:dyDescent="0.25">
      <c r="A6198">
        <v>2385036</v>
      </c>
      <c r="B6198">
        <v>1</v>
      </c>
      <c r="C6198" t="s">
        <v>81</v>
      </c>
      <c r="D6198" t="s">
        <v>120</v>
      </c>
      <c r="E6198" t="s">
        <v>1397</v>
      </c>
      <c r="F6198" t="s">
        <v>17877</v>
      </c>
      <c r="G6198" t="s">
        <v>1495</v>
      </c>
      <c r="H6198" t="s">
        <v>293</v>
      </c>
      <c r="I6198" t="s">
        <v>136</v>
      </c>
      <c r="J6198" t="s">
        <v>137</v>
      </c>
      <c r="K6198" t="s">
        <v>138</v>
      </c>
      <c r="L6198" t="s">
        <v>17878</v>
      </c>
      <c r="M6198" t="s">
        <v>17879</v>
      </c>
      <c r="N6198">
        <v>2.2016666659999999</v>
      </c>
      <c r="O6198">
        <v>0</v>
      </c>
      <c r="P6198">
        <v>123</v>
      </c>
      <c r="Q6198">
        <v>0</v>
      </c>
      <c r="R6198">
        <v>11</v>
      </c>
      <c r="S6198">
        <v>0</v>
      </c>
      <c r="T6198">
        <v>13</v>
      </c>
      <c r="U6198">
        <v>0</v>
      </c>
      <c r="V6198">
        <v>0</v>
      </c>
      <c r="W6198">
        <v>0</v>
      </c>
      <c r="X6198">
        <v>63.72013115279065</v>
      </c>
      <c r="Y6198">
        <v>0</v>
      </c>
      <c r="Z6198">
        <v>12.060084157071602</v>
      </c>
      <c r="AA6198">
        <v>0</v>
      </c>
      <c r="AB6198">
        <v>12.732662783283601</v>
      </c>
      <c r="AC6198">
        <v>0</v>
      </c>
      <c r="AD6198">
        <v>0</v>
      </c>
      <c r="AE6198">
        <v>88.512878093145858</v>
      </c>
    </row>
    <row r="6199" spans="1:31" x14ac:dyDescent="0.25">
      <c r="A6199">
        <v>2385053</v>
      </c>
      <c r="B6199">
        <v>1</v>
      </c>
      <c r="C6199" t="s">
        <v>81</v>
      </c>
      <c r="D6199" t="s">
        <v>117</v>
      </c>
      <c r="E6199" t="s">
        <v>1397</v>
      </c>
      <c r="F6199" t="s">
        <v>17880</v>
      </c>
      <c r="G6199" t="s">
        <v>1495</v>
      </c>
      <c r="H6199" t="s">
        <v>293</v>
      </c>
      <c r="I6199" t="s">
        <v>136</v>
      </c>
      <c r="J6199" t="s">
        <v>137</v>
      </c>
      <c r="K6199" t="s">
        <v>138</v>
      </c>
      <c r="L6199" t="s">
        <v>17881</v>
      </c>
      <c r="M6199" t="s">
        <v>17882</v>
      </c>
      <c r="N6199">
        <v>5.5316666659999996</v>
      </c>
      <c r="O6199">
        <v>0</v>
      </c>
      <c r="P6199">
        <v>0</v>
      </c>
      <c r="Q6199">
        <v>3</v>
      </c>
      <c r="R6199">
        <v>40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93.411062162194042</v>
      </c>
      <c r="Z6199">
        <v>950.73973978904075</v>
      </c>
      <c r="AA6199">
        <v>0</v>
      </c>
      <c r="AB6199">
        <v>0</v>
      </c>
      <c r="AC6199">
        <v>0</v>
      </c>
      <c r="AD6199">
        <v>0</v>
      </c>
      <c r="AE6199">
        <v>1044.1508019512348</v>
      </c>
    </row>
    <row r="6200" spans="1:31" x14ac:dyDescent="0.25">
      <c r="A6200">
        <v>2385060</v>
      </c>
      <c r="B6200">
        <v>1</v>
      </c>
      <c r="C6200" t="s">
        <v>81</v>
      </c>
      <c r="D6200" t="s">
        <v>124</v>
      </c>
      <c r="E6200" t="s">
        <v>1368</v>
      </c>
      <c r="F6200" t="s">
        <v>6177</v>
      </c>
      <c r="G6200" t="s">
        <v>298</v>
      </c>
      <c r="H6200" t="s">
        <v>293</v>
      </c>
      <c r="I6200" t="s">
        <v>136</v>
      </c>
      <c r="J6200" t="s">
        <v>137</v>
      </c>
      <c r="K6200" t="s">
        <v>138</v>
      </c>
      <c r="L6200" t="s">
        <v>17883</v>
      </c>
      <c r="M6200" t="s">
        <v>17884</v>
      </c>
      <c r="N6200">
        <v>0.91583333300000003</v>
      </c>
      <c r="O6200">
        <v>4</v>
      </c>
      <c r="P6200">
        <v>455</v>
      </c>
      <c r="Q6200">
        <v>133</v>
      </c>
      <c r="R6200">
        <v>144</v>
      </c>
      <c r="S6200">
        <v>13</v>
      </c>
      <c r="T6200">
        <v>41</v>
      </c>
      <c r="U6200">
        <v>4</v>
      </c>
      <c r="V6200">
        <v>0</v>
      </c>
      <c r="W6200">
        <v>41.258380551076499</v>
      </c>
      <c r="X6200">
        <v>130.52909353907282</v>
      </c>
      <c r="Y6200">
        <v>525.30841003897831</v>
      </c>
      <c r="Z6200">
        <v>470.08872092829336</v>
      </c>
      <c r="AA6200">
        <v>79.048434117742104</v>
      </c>
      <c r="AB6200">
        <v>44.810268652348775</v>
      </c>
      <c r="AC6200">
        <v>112.39080523076376</v>
      </c>
      <c r="AD6200">
        <v>0</v>
      </c>
      <c r="AE6200">
        <v>1403.4341130582754</v>
      </c>
    </row>
    <row r="6201" spans="1:31" x14ac:dyDescent="0.25">
      <c r="A6201">
        <v>2385098</v>
      </c>
      <c r="B6201">
        <v>1</v>
      </c>
      <c r="C6201" t="s">
        <v>81</v>
      </c>
      <c r="D6201" t="s">
        <v>125</v>
      </c>
      <c r="E6201" t="s">
        <v>290</v>
      </c>
      <c r="F6201" t="s">
        <v>17885</v>
      </c>
      <c r="G6201" t="s">
        <v>298</v>
      </c>
      <c r="H6201" t="s">
        <v>293</v>
      </c>
      <c r="I6201" t="s">
        <v>136</v>
      </c>
      <c r="J6201" t="s">
        <v>137</v>
      </c>
      <c r="K6201" t="s">
        <v>138</v>
      </c>
      <c r="L6201" t="s">
        <v>17886</v>
      </c>
      <c r="M6201" t="s">
        <v>17887</v>
      </c>
      <c r="N6201">
        <v>1.2255555549999999</v>
      </c>
      <c r="O6201">
        <v>0</v>
      </c>
      <c r="P6201">
        <v>52</v>
      </c>
      <c r="Q6201">
        <v>42</v>
      </c>
      <c r="R6201">
        <v>205</v>
      </c>
      <c r="S6201">
        <v>5</v>
      </c>
      <c r="T6201">
        <v>8</v>
      </c>
      <c r="U6201">
        <v>1</v>
      </c>
      <c r="V6201">
        <v>0</v>
      </c>
      <c r="W6201">
        <v>0</v>
      </c>
      <c r="X6201">
        <v>12.337661338115744</v>
      </c>
      <c r="Y6201">
        <v>170.98747279833151</v>
      </c>
      <c r="Z6201">
        <v>466.20543563684174</v>
      </c>
      <c r="AA6201">
        <v>5.3897072695737585</v>
      </c>
      <c r="AB6201">
        <v>5.5576793865674015</v>
      </c>
      <c r="AC6201">
        <v>34.225196274712843</v>
      </c>
      <c r="AD6201">
        <v>0</v>
      </c>
      <c r="AE6201">
        <v>694.70315270414301</v>
      </c>
    </row>
    <row r="6202" spans="1:31" x14ac:dyDescent="0.25">
      <c r="A6202">
        <v>2385104</v>
      </c>
      <c r="B6202">
        <v>1</v>
      </c>
      <c r="C6202" t="s">
        <v>81</v>
      </c>
      <c r="D6202" t="s">
        <v>127</v>
      </c>
      <c r="E6202" t="s">
        <v>1368</v>
      </c>
      <c r="F6202" t="s">
        <v>17888</v>
      </c>
      <c r="G6202" t="s">
        <v>3000</v>
      </c>
      <c r="H6202" t="s">
        <v>293</v>
      </c>
      <c r="I6202" t="s">
        <v>136</v>
      </c>
      <c r="J6202" t="s">
        <v>137</v>
      </c>
      <c r="K6202" t="s">
        <v>138</v>
      </c>
      <c r="L6202" t="s">
        <v>17889</v>
      </c>
      <c r="M6202" t="s">
        <v>17890</v>
      </c>
      <c r="N6202">
        <v>3.3683333329999998</v>
      </c>
      <c r="O6202">
        <v>1</v>
      </c>
      <c r="P6202">
        <v>0</v>
      </c>
      <c r="Q6202">
        <v>133</v>
      </c>
      <c r="R6202">
        <v>6</v>
      </c>
      <c r="S6202">
        <v>6</v>
      </c>
      <c r="T6202">
        <v>0</v>
      </c>
      <c r="U6202">
        <v>0</v>
      </c>
      <c r="V6202">
        <v>0</v>
      </c>
      <c r="W6202">
        <v>1.575823659611</v>
      </c>
      <c r="X6202">
        <v>0</v>
      </c>
      <c r="Y6202">
        <v>737.14985588561763</v>
      </c>
      <c r="Z6202">
        <v>31.920455449476197</v>
      </c>
      <c r="AA6202">
        <v>29.660448292847299</v>
      </c>
      <c r="AB6202">
        <v>0</v>
      </c>
      <c r="AC6202">
        <v>0</v>
      </c>
      <c r="AD6202">
        <v>0</v>
      </c>
      <c r="AE6202">
        <v>800.30658328755214</v>
      </c>
    </row>
    <row r="6203" spans="1:31" x14ac:dyDescent="0.25">
      <c r="A6203">
        <v>2385171</v>
      </c>
      <c r="B6203">
        <v>1</v>
      </c>
      <c r="C6203" t="s">
        <v>81</v>
      </c>
      <c r="D6203" t="s">
        <v>117</v>
      </c>
      <c r="E6203" t="s">
        <v>1397</v>
      </c>
      <c r="F6203" t="s">
        <v>5320</v>
      </c>
      <c r="G6203" t="s">
        <v>1495</v>
      </c>
      <c r="H6203" t="s">
        <v>293</v>
      </c>
      <c r="I6203" t="s">
        <v>136</v>
      </c>
      <c r="J6203" t="s">
        <v>137</v>
      </c>
      <c r="K6203" t="s">
        <v>138</v>
      </c>
      <c r="L6203" t="s">
        <v>17891</v>
      </c>
      <c r="M6203" t="s">
        <v>17892</v>
      </c>
      <c r="N6203">
        <v>1.9752777770000001</v>
      </c>
      <c r="O6203">
        <v>0</v>
      </c>
      <c r="P6203">
        <v>189</v>
      </c>
      <c r="Q6203">
        <v>14</v>
      </c>
      <c r="R6203">
        <v>98</v>
      </c>
      <c r="S6203">
        <v>0</v>
      </c>
      <c r="T6203">
        <v>8</v>
      </c>
      <c r="U6203">
        <v>0</v>
      </c>
      <c r="V6203">
        <v>0</v>
      </c>
      <c r="W6203">
        <v>0</v>
      </c>
      <c r="X6203">
        <v>61.004696723641807</v>
      </c>
      <c r="Y6203">
        <v>250.48228621814465</v>
      </c>
      <c r="Z6203">
        <v>695.18355345732516</v>
      </c>
      <c r="AA6203">
        <v>0</v>
      </c>
      <c r="AB6203">
        <v>5.8237580212422007</v>
      </c>
      <c r="AC6203">
        <v>0</v>
      </c>
      <c r="AD6203">
        <v>0</v>
      </c>
      <c r="AE6203">
        <v>1012.4942944203538</v>
      </c>
    </row>
    <row r="6204" spans="1:31" x14ac:dyDescent="0.25">
      <c r="A6204">
        <v>2385179</v>
      </c>
      <c r="B6204">
        <v>1</v>
      </c>
      <c r="C6204" t="s">
        <v>81</v>
      </c>
      <c r="D6204" t="s">
        <v>123</v>
      </c>
      <c r="E6204" t="s">
        <v>1397</v>
      </c>
      <c r="F6204" t="s">
        <v>6168</v>
      </c>
      <c r="G6204" t="s">
        <v>298</v>
      </c>
      <c r="H6204" t="s">
        <v>293</v>
      </c>
      <c r="I6204" t="s">
        <v>136</v>
      </c>
      <c r="J6204" t="s">
        <v>137</v>
      </c>
      <c r="K6204" t="s">
        <v>138</v>
      </c>
      <c r="L6204" t="s">
        <v>17893</v>
      </c>
      <c r="M6204" t="s">
        <v>17894</v>
      </c>
      <c r="N6204">
        <v>1.534166666</v>
      </c>
      <c r="O6204">
        <v>1</v>
      </c>
      <c r="P6204">
        <v>376</v>
      </c>
      <c r="Q6204">
        <v>8</v>
      </c>
      <c r="R6204">
        <v>13</v>
      </c>
      <c r="S6204">
        <v>4</v>
      </c>
      <c r="T6204">
        <v>18</v>
      </c>
      <c r="U6204">
        <v>2</v>
      </c>
      <c r="V6204">
        <v>0</v>
      </c>
      <c r="W6204">
        <v>1.6623842151466669E-2</v>
      </c>
      <c r="X6204">
        <v>122.39004988526692</v>
      </c>
      <c r="Y6204">
        <v>69.813023557103222</v>
      </c>
      <c r="Z6204">
        <v>6.0426484468125006</v>
      </c>
      <c r="AA6204">
        <v>57.806101537549168</v>
      </c>
      <c r="AB6204">
        <v>24.548909928182965</v>
      </c>
      <c r="AC6204">
        <v>20.946411887478799</v>
      </c>
      <c r="AD6204">
        <v>0</v>
      </c>
      <c r="AE6204">
        <v>301.56376908454507</v>
      </c>
    </row>
    <row r="6205" spans="1:31" x14ac:dyDescent="0.25">
      <c r="A6205">
        <v>2385183</v>
      </c>
      <c r="B6205">
        <v>1</v>
      </c>
      <c r="C6205" t="s">
        <v>81</v>
      </c>
      <c r="D6205" t="s">
        <v>115</v>
      </c>
      <c r="E6205" t="s">
        <v>1368</v>
      </c>
      <c r="F6205" t="s">
        <v>17895</v>
      </c>
      <c r="G6205" t="s">
        <v>298</v>
      </c>
      <c r="H6205" t="s">
        <v>293</v>
      </c>
      <c r="I6205" t="s">
        <v>1348</v>
      </c>
      <c r="J6205" t="s">
        <v>137</v>
      </c>
      <c r="K6205" t="s">
        <v>138</v>
      </c>
      <c r="L6205" t="s">
        <v>17896</v>
      </c>
      <c r="M6205" t="s">
        <v>17897</v>
      </c>
      <c r="N6205">
        <v>1.3888888E-2</v>
      </c>
      <c r="O6205">
        <v>0</v>
      </c>
      <c r="P6205">
        <v>613</v>
      </c>
      <c r="Q6205">
        <v>1</v>
      </c>
      <c r="R6205">
        <v>8</v>
      </c>
      <c r="S6205">
        <v>2</v>
      </c>
      <c r="T6205">
        <v>59</v>
      </c>
      <c r="U6205">
        <v>1</v>
      </c>
      <c r="V6205">
        <v>0</v>
      </c>
      <c r="W6205">
        <v>0</v>
      </c>
      <c r="X6205">
        <v>0.88756529189791733</v>
      </c>
      <c r="Y6205">
        <v>6.6060289546666665E-2</v>
      </c>
      <c r="Z6205">
        <v>1.048016314125E-2</v>
      </c>
      <c r="AA6205">
        <v>4.3849360499999997E-2</v>
      </c>
      <c r="AB6205">
        <v>0.18357533558</v>
      </c>
      <c r="AC6205">
        <v>0.33413250658458332</v>
      </c>
      <c r="AD6205">
        <v>0</v>
      </c>
      <c r="AE6205">
        <v>1.5256629472504173</v>
      </c>
    </row>
    <row r="6206" spans="1:31" x14ac:dyDescent="0.25">
      <c r="A6206">
        <v>2385184</v>
      </c>
      <c r="B6206">
        <v>1</v>
      </c>
      <c r="C6206" t="s">
        <v>81</v>
      </c>
      <c r="D6206" t="s">
        <v>126</v>
      </c>
      <c r="E6206" t="s">
        <v>1368</v>
      </c>
      <c r="F6206" t="s">
        <v>5160</v>
      </c>
      <c r="G6206" t="s">
        <v>298</v>
      </c>
      <c r="H6206" t="s">
        <v>293</v>
      </c>
      <c r="I6206" t="s">
        <v>1348</v>
      </c>
      <c r="J6206" t="s">
        <v>137</v>
      </c>
      <c r="K6206" t="s">
        <v>138</v>
      </c>
      <c r="L6206" t="s">
        <v>17898</v>
      </c>
      <c r="M6206" t="s">
        <v>17899</v>
      </c>
      <c r="N6206">
        <v>1.6666666E-2</v>
      </c>
      <c r="O6206">
        <v>0</v>
      </c>
      <c r="P6206">
        <v>895</v>
      </c>
      <c r="Q6206">
        <v>49</v>
      </c>
      <c r="R6206">
        <v>128</v>
      </c>
      <c r="S6206">
        <v>13</v>
      </c>
      <c r="T6206">
        <v>60</v>
      </c>
      <c r="U6206">
        <v>1</v>
      </c>
      <c r="V6206">
        <v>0</v>
      </c>
      <c r="W6206">
        <v>0</v>
      </c>
      <c r="X6206">
        <v>1.5594273501489984</v>
      </c>
      <c r="Y6206">
        <v>4.1085410724369984</v>
      </c>
      <c r="Z6206">
        <v>1.4958179726739997</v>
      </c>
      <c r="AA6206">
        <v>0.38175337380000007</v>
      </c>
      <c r="AB6206">
        <v>0.48837073230200007</v>
      </c>
      <c r="AC6206">
        <v>2.1432706964096666</v>
      </c>
      <c r="AD6206">
        <v>0</v>
      </c>
      <c r="AE6206">
        <v>10.177181197771663</v>
      </c>
    </row>
    <row r="6207" spans="1:31" x14ac:dyDescent="0.25">
      <c r="A6207">
        <v>2385189</v>
      </c>
      <c r="B6207">
        <v>1</v>
      </c>
      <c r="C6207" t="s">
        <v>81</v>
      </c>
      <c r="D6207" t="s">
        <v>123</v>
      </c>
      <c r="E6207" t="s">
        <v>1368</v>
      </c>
      <c r="F6207" t="s">
        <v>16326</v>
      </c>
      <c r="G6207" t="s">
        <v>298</v>
      </c>
      <c r="H6207" t="s">
        <v>293</v>
      </c>
      <c r="I6207" t="s">
        <v>136</v>
      </c>
      <c r="J6207" t="s">
        <v>137</v>
      </c>
      <c r="K6207" t="s">
        <v>138</v>
      </c>
      <c r="L6207" t="s">
        <v>17900</v>
      </c>
      <c r="M6207" t="s">
        <v>17901</v>
      </c>
      <c r="N6207">
        <v>1.3038888879999999</v>
      </c>
      <c r="O6207">
        <v>2</v>
      </c>
      <c r="P6207">
        <v>207</v>
      </c>
      <c r="Q6207">
        <v>23</v>
      </c>
      <c r="R6207">
        <v>42</v>
      </c>
      <c r="S6207">
        <v>1</v>
      </c>
      <c r="T6207">
        <v>21</v>
      </c>
      <c r="U6207">
        <v>1</v>
      </c>
      <c r="V6207">
        <v>0</v>
      </c>
      <c r="W6207">
        <v>50.380107972719259</v>
      </c>
      <c r="X6207">
        <v>93.143741000090046</v>
      </c>
      <c r="Y6207">
        <v>255.13178055995897</v>
      </c>
      <c r="Z6207">
        <v>215.69397561111194</v>
      </c>
      <c r="AA6207">
        <v>2.2009282143865496</v>
      </c>
      <c r="AB6207">
        <v>44.720560073202222</v>
      </c>
      <c r="AC6207">
        <v>61.852659270472003</v>
      </c>
      <c r="AD6207">
        <v>0</v>
      </c>
      <c r="AE6207">
        <v>723.12375270194104</v>
      </c>
    </row>
    <row r="6208" spans="1:31" x14ac:dyDescent="0.25">
      <c r="A6208">
        <v>2385206</v>
      </c>
      <c r="B6208">
        <v>1</v>
      </c>
      <c r="C6208" t="s">
        <v>81</v>
      </c>
      <c r="D6208" t="s">
        <v>118</v>
      </c>
      <c r="E6208" t="s">
        <v>1397</v>
      </c>
      <c r="F6208" t="s">
        <v>17902</v>
      </c>
      <c r="G6208" t="s">
        <v>1495</v>
      </c>
      <c r="H6208" t="s">
        <v>293</v>
      </c>
      <c r="I6208" t="s">
        <v>136</v>
      </c>
      <c r="J6208" t="s">
        <v>137</v>
      </c>
      <c r="K6208" t="s">
        <v>138</v>
      </c>
      <c r="L6208" t="s">
        <v>17903</v>
      </c>
      <c r="M6208" t="s">
        <v>17904</v>
      </c>
      <c r="N6208">
        <v>1.9416666659999999</v>
      </c>
      <c r="O6208">
        <v>0</v>
      </c>
      <c r="P6208">
        <v>0</v>
      </c>
      <c r="Q6208">
        <v>3</v>
      </c>
      <c r="R6208">
        <v>7</v>
      </c>
      <c r="S6208">
        <v>0</v>
      </c>
      <c r="T6208">
        <v>1</v>
      </c>
      <c r="U6208">
        <v>0</v>
      </c>
      <c r="V6208">
        <v>0</v>
      </c>
      <c r="W6208">
        <v>0</v>
      </c>
      <c r="X6208">
        <v>0</v>
      </c>
      <c r="Y6208">
        <v>39.849861428242868</v>
      </c>
      <c r="Z6208">
        <v>67.454902617917753</v>
      </c>
      <c r="AA6208">
        <v>0</v>
      </c>
      <c r="AB6208">
        <v>3.7706757298204501</v>
      </c>
      <c r="AC6208">
        <v>0</v>
      </c>
      <c r="AD6208">
        <v>0</v>
      </c>
      <c r="AE6208">
        <v>111.07543977598107</v>
      </c>
    </row>
    <row r="6209" spans="1:31" x14ac:dyDescent="0.25">
      <c r="A6209">
        <v>2385249</v>
      </c>
      <c r="B6209">
        <v>1</v>
      </c>
      <c r="C6209" t="s">
        <v>81</v>
      </c>
      <c r="D6209" t="s">
        <v>123</v>
      </c>
      <c r="E6209" t="s">
        <v>290</v>
      </c>
      <c r="F6209" t="s">
        <v>5247</v>
      </c>
      <c r="G6209" t="s">
        <v>298</v>
      </c>
      <c r="H6209" t="s">
        <v>293</v>
      </c>
      <c r="I6209" t="s">
        <v>136</v>
      </c>
      <c r="J6209" t="s">
        <v>137</v>
      </c>
      <c r="K6209" t="s">
        <v>138</v>
      </c>
      <c r="L6209" t="s">
        <v>17905</v>
      </c>
      <c r="M6209" t="s">
        <v>17906</v>
      </c>
      <c r="N6209">
        <v>0.89</v>
      </c>
      <c r="O6209">
        <v>0</v>
      </c>
      <c r="P6209">
        <v>12</v>
      </c>
      <c r="Q6209">
        <v>0</v>
      </c>
      <c r="R6209">
        <v>37</v>
      </c>
      <c r="S6209">
        <v>15</v>
      </c>
      <c r="T6209">
        <v>398</v>
      </c>
      <c r="U6209">
        <v>14</v>
      </c>
      <c r="V6209">
        <v>13</v>
      </c>
      <c r="W6209">
        <v>0</v>
      </c>
      <c r="X6209">
        <v>3.3524987845212002</v>
      </c>
      <c r="Y6209">
        <v>0</v>
      </c>
      <c r="Z6209">
        <v>26.243907065010614</v>
      </c>
      <c r="AA6209">
        <v>429.09245147401322</v>
      </c>
      <c r="AB6209">
        <v>530.5642874687768</v>
      </c>
      <c r="AC6209">
        <v>2633.2775433128595</v>
      </c>
      <c r="AD6209">
        <v>149.27067986442097</v>
      </c>
      <c r="AE6209">
        <v>3771.8013679696019</v>
      </c>
    </row>
    <row r="6210" spans="1:31" x14ac:dyDescent="0.25">
      <c r="A6210">
        <v>2385262</v>
      </c>
      <c r="B6210">
        <v>1</v>
      </c>
      <c r="C6210" t="s">
        <v>81</v>
      </c>
      <c r="D6210" t="s">
        <v>117</v>
      </c>
      <c r="E6210" t="s">
        <v>290</v>
      </c>
      <c r="F6210" t="s">
        <v>6356</v>
      </c>
      <c r="G6210" t="s">
        <v>298</v>
      </c>
      <c r="H6210" t="s">
        <v>293</v>
      </c>
      <c r="I6210" t="s">
        <v>136</v>
      </c>
      <c r="J6210" t="s">
        <v>137</v>
      </c>
      <c r="K6210" t="s">
        <v>138</v>
      </c>
      <c r="L6210" t="s">
        <v>17907</v>
      </c>
      <c r="M6210" t="s">
        <v>17908</v>
      </c>
      <c r="N6210">
        <v>7.0555555000000006E-2</v>
      </c>
      <c r="O6210">
        <v>2</v>
      </c>
      <c r="P6210">
        <v>541</v>
      </c>
      <c r="Q6210">
        <v>12</v>
      </c>
      <c r="R6210">
        <v>43</v>
      </c>
      <c r="S6210">
        <v>13</v>
      </c>
      <c r="T6210">
        <v>23</v>
      </c>
      <c r="U6210">
        <v>1</v>
      </c>
      <c r="V6210">
        <v>0</v>
      </c>
      <c r="W6210">
        <v>0.10187335596416666</v>
      </c>
      <c r="X6210">
        <v>5.4152056826437622</v>
      </c>
      <c r="Y6210">
        <v>0.78945551395898328</v>
      </c>
      <c r="Z6210">
        <v>2.0040624272515171</v>
      </c>
      <c r="AA6210">
        <v>1.70883856247225</v>
      </c>
      <c r="AB6210">
        <v>1.0856544058267998</v>
      </c>
      <c r="AC6210">
        <v>10.54652340706058</v>
      </c>
      <c r="AD6210">
        <v>0</v>
      </c>
      <c r="AE6210">
        <v>21.651613355178057</v>
      </c>
    </row>
    <row r="6211" spans="1:31" x14ac:dyDescent="0.25">
      <c r="A6211">
        <v>2385329</v>
      </c>
      <c r="B6211">
        <v>1</v>
      </c>
      <c r="C6211" t="s">
        <v>81</v>
      </c>
      <c r="D6211" t="s">
        <v>128</v>
      </c>
      <c r="E6211" t="s">
        <v>1368</v>
      </c>
      <c r="F6211" t="s">
        <v>17909</v>
      </c>
      <c r="G6211" t="s">
        <v>298</v>
      </c>
      <c r="H6211" t="s">
        <v>293</v>
      </c>
      <c r="I6211" t="s">
        <v>136</v>
      </c>
      <c r="J6211" t="s">
        <v>137</v>
      </c>
      <c r="K6211" t="s">
        <v>138</v>
      </c>
      <c r="L6211" t="s">
        <v>17910</v>
      </c>
      <c r="M6211" t="s">
        <v>17911</v>
      </c>
      <c r="N6211">
        <v>7.2222222000000003E-2</v>
      </c>
      <c r="O6211">
        <v>3</v>
      </c>
      <c r="P6211">
        <v>546</v>
      </c>
      <c r="Q6211">
        <v>98</v>
      </c>
      <c r="R6211">
        <v>28</v>
      </c>
      <c r="S6211">
        <v>10</v>
      </c>
      <c r="T6211">
        <v>72</v>
      </c>
      <c r="U6211">
        <v>0</v>
      </c>
      <c r="V6211">
        <v>0</v>
      </c>
      <c r="W6211">
        <v>6.8967788174999989E-2</v>
      </c>
      <c r="X6211">
        <v>7.3548491552098358</v>
      </c>
      <c r="Y6211">
        <v>5.5257466954040009</v>
      </c>
      <c r="Z6211">
        <v>1.544026330987111</v>
      </c>
      <c r="AA6211">
        <v>1.243544264976</v>
      </c>
      <c r="AB6211">
        <v>3.7264691541219994</v>
      </c>
      <c r="AC6211">
        <v>0</v>
      </c>
      <c r="AD6211">
        <v>0</v>
      </c>
      <c r="AE6211">
        <v>19.463603388873945</v>
      </c>
    </row>
    <row r="6212" spans="1:31" x14ac:dyDescent="0.25">
      <c r="A6212">
        <v>2385355</v>
      </c>
      <c r="B6212">
        <v>1</v>
      </c>
      <c r="C6212" t="s">
        <v>81</v>
      </c>
      <c r="D6212" t="s">
        <v>123</v>
      </c>
      <c r="E6212" t="s">
        <v>1397</v>
      </c>
      <c r="F6212" t="s">
        <v>5499</v>
      </c>
      <c r="G6212" t="s">
        <v>298</v>
      </c>
      <c r="H6212" t="s">
        <v>293</v>
      </c>
      <c r="I6212" t="s">
        <v>136</v>
      </c>
      <c r="J6212" t="s">
        <v>137</v>
      </c>
      <c r="K6212" t="s">
        <v>138</v>
      </c>
      <c r="L6212" t="s">
        <v>17912</v>
      </c>
      <c r="M6212" t="s">
        <v>17913</v>
      </c>
      <c r="N6212">
        <v>1.991666666</v>
      </c>
      <c r="O6212">
        <v>2</v>
      </c>
      <c r="P6212">
        <v>0</v>
      </c>
      <c r="Q6212">
        <v>99</v>
      </c>
      <c r="R6212">
        <v>0</v>
      </c>
      <c r="S6212">
        <v>7</v>
      </c>
      <c r="T6212">
        <v>0</v>
      </c>
      <c r="U6212">
        <v>0</v>
      </c>
      <c r="V6212">
        <v>0</v>
      </c>
      <c r="W6212">
        <v>0.47845297469617498</v>
      </c>
      <c r="X6212">
        <v>0</v>
      </c>
      <c r="Y6212">
        <v>319.5408007872594</v>
      </c>
      <c r="Z6212">
        <v>0</v>
      </c>
      <c r="AA6212">
        <v>21.575561380279645</v>
      </c>
      <c r="AB6212">
        <v>0</v>
      </c>
      <c r="AC6212">
        <v>0</v>
      </c>
      <c r="AD6212">
        <v>0</v>
      </c>
      <c r="AE6212">
        <v>341.59481514223518</v>
      </c>
    </row>
    <row r="6213" spans="1:31" x14ac:dyDescent="0.25">
      <c r="A6213">
        <v>2380327</v>
      </c>
      <c r="B6213">
        <v>1</v>
      </c>
      <c r="C6213" t="s">
        <v>80</v>
      </c>
      <c r="D6213" t="s">
        <v>84</v>
      </c>
      <c r="E6213" t="s">
        <v>1397</v>
      </c>
      <c r="F6213" t="s">
        <v>17914</v>
      </c>
      <c r="G6213" t="s">
        <v>1495</v>
      </c>
      <c r="H6213" t="s">
        <v>293</v>
      </c>
      <c r="I6213" t="s">
        <v>136</v>
      </c>
      <c r="J6213" t="s">
        <v>137</v>
      </c>
      <c r="K6213" t="s">
        <v>138</v>
      </c>
      <c r="L6213" t="s">
        <v>17915</v>
      </c>
      <c r="M6213" t="s">
        <v>17916</v>
      </c>
      <c r="N6213">
        <v>2.7441666659999999</v>
      </c>
      <c r="O6213">
        <v>0</v>
      </c>
      <c r="P6213">
        <v>122</v>
      </c>
      <c r="Q6213">
        <v>0</v>
      </c>
      <c r="R6213">
        <v>0</v>
      </c>
      <c r="S6213">
        <v>0</v>
      </c>
      <c r="T6213">
        <v>4</v>
      </c>
      <c r="U6213">
        <v>0</v>
      </c>
      <c r="V6213">
        <v>0</v>
      </c>
      <c r="W6213">
        <v>0</v>
      </c>
      <c r="X6213">
        <v>69.405770338136946</v>
      </c>
      <c r="Y6213">
        <v>0</v>
      </c>
      <c r="Z6213">
        <v>0</v>
      </c>
      <c r="AA6213">
        <v>0</v>
      </c>
      <c r="AB6213">
        <v>18.810050401447999</v>
      </c>
      <c r="AC6213">
        <v>0</v>
      </c>
      <c r="AD6213">
        <v>0</v>
      </c>
      <c r="AE6213">
        <v>88.215820739584942</v>
      </c>
    </row>
    <row r="6214" spans="1:31" x14ac:dyDescent="0.25">
      <c r="A6214">
        <v>2380344</v>
      </c>
      <c r="B6214">
        <v>1</v>
      </c>
      <c r="C6214" t="s">
        <v>80</v>
      </c>
      <c r="D6214" t="s">
        <v>90</v>
      </c>
      <c r="E6214" t="s">
        <v>1490</v>
      </c>
      <c r="F6214" t="s">
        <v>17917</v>
      </c>
      <c r="G6214" t="s">
        <v>172</v>
      </c>
      <c r="H6214" t="s">
        <v>293</v>
      </c>
      <c r="I6214" t="s">
        <v>136</v>
      </c>
      <c r="J6214" t="s">
        <v>3</v>
      </c>
      <c r="K6214" t="s">
        <v>138</v>
      </c>
      <c r="L6214" t="s">
        <v>17918</v>
      </c>
      <c r="M6214" t="s">
        <v>17919</v>
      </c>
      <c r="N6214">
        <v>1.013055555</v>
      </c>
      <c r="O6214">
        <v>0</v>
      </c>
      <c r="P6214">
        <v>2733</v>
      </c>
      <c r="Q6214">
        <v>0</v>
      </c>
      <c r="R6214">
        <v>0</v>
      </c>
      <c r="S6214">
        <v>0</v>
      </c>
      <c r="T6214">
        <v>204</v>
      </c>
      <c r="U6214">
        <v>0</v>
      </c>
      <c r="V6214">
        <v>0</v>
      </c>
      <c r="W6214">
        <v>0</v>
      </c>
      <c r="X6214">
        <v>557.5255625793834</v>
      </c>
      <c r="Y6214">
        <v>0</v>
      </c>
      <c r="Z6214">
        <v>0</v>
      </c>
      <c r="AA6214">
        <v>0</v>
      </c>
      <c r="AB6214">
        <v>113.05662060034177</v>
      </c>
      <c r="AC6214">
        <v>0</v>
      </c>
      <c r="AD6214">
        <v>0</v>
      </c>
      <c r="AE6214">
        <v>670.58218317972523</v>
      </c>
    </row>
    <row r="6215" spans="1:31" x14ac:dyDescent="0.25">
      <c r="A6215">
        <v>2380768</v>
      </c>
      <c r="B6215">
        <v>1</v>
      </c>
      <c r="C6215" t="s">
        <v>80</v>
      </c>
      <c r="D6215" t="s">
        <v>85</v>
      </c>
      <c r="E6215" t="s">
        <v>1490</v>
      </c>
      <c r="F6215" t="s">
        <v>17920</v>
      </c>
      <c r="G6215" t="s">
        <v>1006</v>
      </c>
      <c r="H6215" t="s">
        <v>293</v>
      </c>
      <c r="I6215" t="s">
        <v>136</v>
      </c>
      <c r="J6215" t="s">
        <v>137</v>
      </c>
      <c r="K6215" t="s">
        <v>138</v>
      </c>
      <c r="L6215" t="s">
        <v>17921</v>
      </c>
      <c r="M6215" t="s">
        <v>17922</v>
      </c>
      <c r="N6215">
        <v>0.24555555500000001</v>
      </c>
      <c r="O6215">
        <v>0</v>
      </c>
      <c r="P6215">
        <v>1759</v>
      </c>
      <c r="Q6215">
        <v>0</v>
      </c>
      <c r="R6215">
        <v>0</v>
      </c>
      <c r="S6215">
        <v>3</v>
      </c>
      <c r="T6215">
        <v>199</v>
      </c>
      <c r="U6215">
        <v>0</v>
      </c>
      <c r="V6215">
        <v>1</v>
      </c>
      <c r="W6215">
        <v>0</v>
      </c>
      <c r="X6215">
        <v>164.48520643596208</v>
      </c>
      <c r="Y6215">
        <v>0</v>
      </c>
      <c r="Z6215">
        <v>0</v>
      </c>
      <c r="AA6215">
        <v>43.041716091125267</v>
      </c>
      <c r="AB6215">
        <v>88.657205642414993</v>
      </c>
      <c r="AC6215">
        <v>0</v>
      </c>
      <c r="AD6215">
        <v>0.34040467675500002</v>
      </c>
      <c r="AE6215">
        <v>296.52453284625733</v>
      </c>
    </row>
    <row r="6216" spans="1:31" x14ac:dyDescent="0.25">
      <c r="A6216">
        <v>2381037</v>
      </c>
      <c r="B6216">
        <v>1</v>
      </c>
      <c r="C6216" t="s">
        <v>80</v>
      </c>
      <c r="D6216" t="s">
        <v>82</v>
      </c>
      <c r="E6216" t="s">
        <v>1397</v>
      </c>
      <c r="F6216" t="s">
        <v>17923</v>
      </c>
      <c r="G6216" t="s">
        <v>3406</v>
      </c>
      <c r="H6216" t="s">
        <v>293</v>
      </c>
      <c r="I6216" t="s">
        <v>136</v>
      </c>
      <c r="J6216" t="s">
        <v>137</v>
      </c>
      <c r="K6216" t="s">
        <v>138</v>
      </c>
      <c r="L6216" t="s">
        <v>17924</v>
      </c>
      <c r="M6216" t="s">
        <v>17925</v>
      </c>
      <c r="N6216">
        <v>1.595</v>
      </c>
      <c r="O6216">
        <v>0</v>
      </c>
      <c r="P6216">
        <v>659</v>
      </c>
      <c r="Q6216">
        <v>0</v>
      </c>
      <c r="R6216">
        <v>0</v>
      </c>
      <c r="S6216">
        <v>0</v>
      </c>
      <c r="T6216">
        <v>63</v>
      </c>
      <c r="U6216">
        <v>0</v>
      </c>
      <c r="V6216">
        <v>1</v>
      </c>
      <c r="W6216">
        <v>0</v>
      </c>
      <c r="X6216">
        <v>225.29309379432232</v>
      </c>
      <c r="Y6216">
        <v>0</v>
      </c>
      <c r="Z6216">
        <v>0</v>
      </c>
      <c r="AA6216">
        <v>0</v>
      </c>
      <c r="AB6216">
        <v>45.551077580351141</v>
      </c>
      <c r="AC6216">
        <v>0</v>
      </c>
      <c r="AD6216">
        <v>5.5225472396048261</v>
      </c>
      <c r="AE6216">
        <v>276.36671861427828</v>
      </c>
    </row>
    <row r="6217" spans="1:31" x14ac:dyDescent="0.25">
      <c r="A6217">
        <v>2381155</v>
      </c>
      <c r="B6217">
        <v>1</v>
      </c>
      <c r="C6217" t="s">
        <v>80</v>
      </c>
      <c r="D6217" t="s">
        <v>88</v>
      </c>
      <c r="E6217" t="s">
        <v>1397</v>
      </c>
      <c r="F6217" t="s">
        <v>3397</v>
      </c>
      <c r="G6217" t="s">
        <v>298</v>
      </c>
      <c r="H6217" t="s">
        <v>293</v>
      </c>
      <c r="I6217" t="s">
        <v>136</v>
      </c>
      <c r="J6217" t="s">
        <v>137</v>
      </c>
      <c r="K6217" t="s">
        <v>138</v>
      </c>
      <c r="L6217" t="s">
        <v>17926</v>
      </c>
      <c r="M6217" t="s">
        <v>17927</v>
      </c>
      <c r="N6217">
        <v>0.50638888800000004</v>
      </c>
      <c r="O6217">
        <v>0</v>
      </c>
      <c r="P6217">
        <v>649</v>
      </c>
      <c r="Q6217">
        <v>0</v>
      </c>
      <c r="R6217">
        <v>0</v>
      </c>
      <c r="S6217">
        <v>16</v>
      </c>
      <c r="T6217">
        <v>190</v>
      </c>
      <c r="U6217">
        <v>9</v>
      </c>
      <c r="V6217">
        <v>2</v>
      </c>
      <c r="W6217">
        <v>0</v>
      </c>
      <c r="X6217">
        <v>101.15207946207627</v>
      </c>
      <c r="Y6217">
        <v>0</v>
      </c>
      <c r="Z6217">
        <v>0</v>
      </c>
      <c r="AA6217">
        <v>153.35236373646791</v>
      </c>
      <c r="AB6217">
        <v>118.51326096466093</v>
      </c>
      <c r="AC6217">
        <v>220.86824455870891</v>
      </c>
      <c r="AD6217">
        <v>15.036078548460109</v>
      </c>
      <c r="AE6217">
        <v>608.92202727037409</v>
      </c>
    </row>
    <row r="6218" spans="1:31" x14ac:dyDescent="0.25">
      <c r="A6218">
        <v>2381157</v>
      </c>
      <c r="B6218">
        <v>1</v>
      </c>
      <c r="C6218" t="s">
        <v>80</v>
      </c>
      <c r="D6218" t="s">
        <v>88</v>
      </c>
      <c r="E6218" t="s">
        <v>1490</v>
      </c>
      <c r="F6218" t="s">
        <v>17928</v>
      </c>
      <c r="G6218" t="s">
        <v>2053</v>
      </c>
      <c r="H6218" t="s">
        <v>293</v>
      </c>
      <c r="I6218" t="s">
        <v>136</v>
      </c>
      <c r="J6218" t="s">
        <v>137</v>
      </c>
      <c r="K6218" t="s">
        <v>138</v>
      </c>
      <c r="L6218" t="s">
        <v>17929</v>
      </c>
      <c r="M6218" t="s">
        <v>17930</v>
      </c>
      <c r="N6218">
        <v>0.84555555500000001</v>
      </c>
      <c r="O6218">
        <v>0</v>
      </c>
      <c r="P6218">
        <v>146</v>
      </c>
      <c r="Q6218">
        <v>0</v>
      </c>
      <c r="R6218">
        <v>0</v>
      </c>
      <c r="S6218">
        <v>3</v>
      </c>
      <c r="T6218">
        <v>1</v>
      </c>
      <c r="U6218">
        <v>0</v>
      </c>
      <c r="V6218">
        <v>0</v>
      </c>
      <c r="W6218">
        <v>0</v>
      </c>
      <c r="X6218">
        <v>69.660334356426674</v>
      </c>
      <c r="Y6218">
        <v>0</v>
      </c>
      <c r="Z6218">
        <v>0</v>
      </c>
      <c r="AA6218">
        <v>161.72981678605802</v>
      </c>
      <c r="AB6218">
        <v>0.39818471493790003</v>
      </c>
      <c r="AC6218">
        <v>0</v>
      </c>
      <c r="AD6218">
        <v>0</v>
      </c>
      <c r="AE6218">
        <v>231.7883358574226</v>
      </c>
    </row>
    <row r="6219" spans="1:31" x14ac:dyDescent="0.25">
      <c r="A6219">
        <v>2381170</v>
      </c>
      <c r="B6219">
        <v>1</v>
      </c>
      <c r="C6219" t="s">
        <v>80</v>
      </c>
      <c r="D6219" t="s">
        <v>88</v>
      </c>
      <c r="E6219" t="s">
        <v>1397</v>
      </c>
      <c r="F6219" t="s">
        <v>17931</v>
      </c>
      <c r="G6219" t="s">
        <v>298</v>
      </c>
      <c r="H6219" t="s">
        <v>293</v>
      </c>
      <c r="I6219" t="s">
        <v>136</v>
      </c>
      <c r="J6219" t="s">
        <v>137</v>
      </c>
      <c r="K6219" t="s">
        <v>138</v>
      </c>
      <c r="L6219" t="s">
        <v>17932</v>
      </c>
      <c r="M6219" t="s">
        <v>17933</v>
      </c>
      <c r="N6219">
        <v>0.94166666600000004</v>
      </c>
      <c r="O6219">
        <v>0</v>
      </c>
      <c r="P6219">
        <v>0</v>
      </c>
      <c r="Q6219">
        <v>0</v>
      </c>
      <c r="R6219">
        <v>0</v>
      </c>
      <c r="S6219">
        <v>1</v>
      </c>
      <c r="T6219">
        <v>2</v>
      </c>
      <c r="U6219">
        <v>2</v>
      </c>
      <c r="V6219">
        <v>1</v>
      </c>
      <c r="W6219">
        <v>0</v>
      </c>
      <c r="X6219">
        <v>0</v>
      </c>
      <c r="Y6219">
        <v>0</v>
      </c>
      <c r="Z6219">
        <v>0</v>
      </c>
      <c r="AA6219">
        <v>1.2210176858319</v>
      </c>
      <c r="AB6219">
        <v>1.1491257967938169</v>
      </c>
      <c r="AC6219">
        <v>156.79113404692865</v>
      </c>
      <c r="AD6219">
        <v>2.8265869574983338</v>
      </c>
      <c r="AE6219">
        <v>161.98786448705269</v>
      </c>
    </row>
    <row r="6220" spans="1:31" x14ac:dyDescent="0.25">
      <c r="A6220">
        <v>2381199</v>
      </c>
      <c r="B6220">
        <v>1</v>
      </c>
      <c r="C6220" t="s">
        <v>80</v>
      </c>
      <c r="D6220" t="s">
        <v>83</v>
      </c>
      <c r="E6220" t="s">
        <v>1490</v>
      </c>
      <c r="F6220" t="s">
        <v>17934</v>
      </c>
      <c r="G6220" t="s">
        <v>298</v>
      </c>
      <c r="H6220" t="s">
        <v>293</v>
      </c>
      <c r="I6220" t="s">
        <v>136</v>
      </c>
      <c r="J6220" t="s">
        <v>137</v>
      </c>
      <c r="K6220" t="s">
        <v>138</v>
      </c>
      <c r="L6220" t="s">
        <v>17935</v>
      </c>
      <c r="M6220" t="s">
        <v>17936</v>
      </c>
      <c r="N6220">
        <v>1.825555555</v>
      </c>
      <c r="O6220">
        <v>0</v>
      </c>
      <c r="P6220">
        <v>5375</v>
      </c>
      <c r="Q6220">
        <v>0</v>
      </c>
      <c r="R6220">
        <v>1</v>
      </c>
      <c r="S6220">
        <v>2</v>
      </c>
      <c r="T6220">
        <v>974</v>
      </c>
      <c r="U6220">
        <v>0</v>
      </c>
      <c r="V6220">
        <v>5</v>
      </c>
      <c r="W6220">
        <v>0</v>
      </c>
      <c r="X6220">
        <v>2361.8549861314232</v>
      </c>
      <c r="Y6220">
        <v>0</v>
      </c>
      <c r="Z6220">
        <v>2.2029409127499996E-2</v>
      </c>
      <c r="AA6220">
        <v>103.171572005817</v>
      </c>
      <c r="AB6220">
        <v>986.45004847578684</v>
      </c>
      <c r="AC6220">
        <v>0</v>
      </c>
      <c r="AD6220">
        <v>30.510249636732006</v>
      </c>
      <c r="AE6220">
        <v>3482.0088856588864</v>
      </c>
    </row>
    <row r="6221" spans="1:31" x14ac:dyDescent="0.25">
      <c r="A6221">
        <v>2381211</v>
      </c>
      <c r="B6221">
        <v>1</v>
      </c>
      <c r="C6221" t="s">
        <v>80</v>
      </c>
      <c r="D6221" t="s">
        <v>83</v>
      </c>
      <c r="E6221" t="s">
        <v>1397</v>
      </c>
      <c r="F6221" t="s">
        <v>17937</v>
      </c>
      <c r="G6221" t="s">
        <v>2053</v>
      </c>
      <c r="H6221" t="s">
        <v>293</v>
      </c>
      <c r="I6221" t="s">
        <v>136</v>
      </c>
      <c r="J6221" t="s">
        <v>137</v>
      </c>
      <c r="K6221" t="s">
        <v>138</v>
      </c>
      <c r="L6221" t="s">
        <v>17938</v>
      </c>
      <c r="M6221" t="s">
        <v>17939</v>
      </c>
      <c r="N6221">
        <v>0.898888888</v>
      </c>
      <c r="O6221">
        <v>0</v>
      </c>
      <c r="P6221">
        <v>865</v>
      </c>
      <c r="Q6221">
        <v>0</v>
      </c>
      <c r="R6221">
        <v>0</v>
      </c>
      <c r="S6221">
        <v>0</v>
      </c>
      <c r="T6221">
        <v>80</v>
      </c>
      <c r="U6221">
        <v>0</v>
      </c>
      <c r="V6221">
        <v>0</v>
      </c>
      <c r="W6221">
        <v>0</v>
      </c>
      <c r="X6221">
        <v>180.96886375276836</v>
      </c>
      <c r="Y6221">
        <v>0</v>
      </c>
      <c r="Z6221">
        <v>0</v>
      </c>
      <c r="AA6221">
        <v>0</v>
      </c>
      <c r="AB6221">
        <v>24.902923463470334</v>
      </c>
      <c r="AC6221">
        <v>0</v>
      </c>
      <c r="AD6221">
        <v>0</v>
      </c>
      <c r="AE6221">
        <v>205.87178721623869</v>
      </c>
    </row>
    <row r="6222" spans="1:31" x14ac:dyDescent="0.25">
      <c r="A6222">
        <v>2381512</v>
      </c>
      <c r="B6222">
        <v>1</v>
      </c>
      <c r="C6222" t="s">
        <v>80</v>
      </c>
      <c r="D6222" t="s">
        <v>110</v>
      </c>
      <c r="E6222" t="s">
        <v>1397</v>
      </c>
      <c r="F6222" t="s">
        <v>17940</v>
      </c>
      <c r="G6222" t="s">
        <v>3406</v>
      </c>
      <c r="H6222" t="s">
        <v>293</v>
      </c>
      <c r="I6222" t="s">
        <v>136</v>
      </c>
      <c r="J6222" t="s">
        <v>137</v>
      </c>
      <c r="K6222" t="s">
        <v>138</v>
      </c>
      <c r="L6222" t="s">
        <v>17941</v>
      </c>
      <c r="M6222" t="s">
        <v>17942</v>
      </c>
      <c r="N6222">
        <v>1.1119444439999999</v>
      </c>
      <c r="O6222">
        <v>0</v>
      </c>
      <c r="P6222">
        <v>388</v>
      </c>
      <c r="Q6222">
        <v>0</v>
      </c>
      <c r="R6222">
        <v>0</v>
      </c>
      <c r="S6222">
        <v>0</v>
      </c>
      <c r="T6222">
        <v>23</v>
      </c>
      <c r="U6222">
        <v>0</v>
      </c>
      <c r="V6222">
        <v>0</v>
      </c>
      <c r="W6222">
        <v>0</v>
      </c>
      <c r="X6222">
        <v>164.21112624152465</v>
      </c>
      <c r="Y6222">
        <v>0</v>
      </c>
      <c r="Z6222">
        <v>0</v>
      </c>
      <c r="AA6222">
        <v>0</v>
      </c>
      <c r="AB6222">
        <v>67.779167264761185</v>
      </c>
      <c r="AC6222">
        <v>0</v>
      </c>
      <c r="AD6222">
        <v>0</v>
      </c>
      <c r="AE6222">
        <v>231.99029350628584</v>
      </c>
    </row>
    <row r="6223" spans="1:31" x14ac:dyDescent="0.25">
      <c r="A6223">
        <v>2381626</v>
      </c>
      <c r="B6223">
        <v>1</v>
      </c>
      <c r="C6223" t="s">
        <v>80</v>
      </c>
      <c r="D6223" t="s">
        <v>83</v>
      </c>
      <c r="E6223" t="s">
        <v>1397</v>
      </c>
      <c r="F6223" t="s">
        <v>17943</v>
      </c>
      <c r="G6223" t="s">
        <v>298</v>
      </c>
      <c r="H6223" t="s">
        <v>293</v>
      </c>
      <c r="I6223" t="s">
        <v>1348</v>
      </c>
      <c r="J6223" t="s">
        <v>137</v>
      </c>
      <c r="K6223" t="s">
        <v>138</v>
      </c>
      <c r="L6223" t="s">
        <v>17944</v>
      </c>
      <c r="M6223" t="s">
        <v>17945</v>
      </c>
      <c r="N6223">
        <v>4.4444444E-2</v>
      </c>
      <c r="O6223">
        <v>0</v>
      </c>
      <c r="P6223">
        <v>0</v>
      </c>
      <c r="Q6223">
        <v>0</v>
      </c>
      <c r="R6223">
        <v>0</v>
      </c>
      <c r="S6223">
        <v>3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0.94310391979200014</v>
      </c>
      <c r="AB6223">
        <v>0</v>
      </c>
      <c r="AC6223">
        <v>0</v>
      </c>
      <c r="AD6223">
        <v>0</v>
      </c>
      <c r="AE6223">
        <v>0.94310391979200014</v>
      </c>
    </row>
    <row r="6224" spans="1:31" x14ac:dyDescent="0.25">
      <c r="A6224">
        <v>2382611</v>
      </c>
      <c r="B6224">
        <v>1</v>
      </c>
      <c r="C6224" t="s">
        <v>80</v>
      </c>
      <c r="D6224" t="s">
        <v>96</v>
      </c>
      <c r="E6224" t="s">
        <v>290</v>
      </c>
      <c r="F6224" t="s">
        <v>17946</v>
      </c>
      <c r="G6224" t="s">
        <v>3218</v>
      </c>
      <c r="H6224" t="s">
        <v>293</v>
      </c>
      <c r="I6224" t="s">
        <v>136</v>
      </c>
      <c r="J6224" t="s">
        <v>137</v>
      </c>
      <c r="K6224" t="s">
        <v>138</v>
      </c>
      <c r="L6224" t="s">
        <v>17947</v>
      </c>
      <c r="M6224" t="s">
        <v>17948</v>
      </c>
      <c r="N6224">
        <v>0.76388888799999999</v>
      </c>
      <c r="O6224">
        <v>0</v>
      </c>
      <c r="P6224">
        <v>2050</v>
      </c>
      <c r="Q6224">
        <v>0</v>
      </c>
      <c r="R6224">
        <v>0</v>
      </c>
      <c r="S6224">
        <v>3</v>
      </c>
      <c r="T6224">
        <v>204</v>
      </c>
      <c r="U6224">
        <v>0</v>
      </c>
      <c r="V6224">
        <v>0</v>
      </c>
      <c r="W6224">
        <v>0</v>
      </c>
      <c r="X6224">
        <v>470.88925848251955</v>
      </c>
      <c r="Y6224">
        <v>0</v>
      </c>
      <c r="Z6224">
        <v>0</v>
      </c>
      <c r="AA6224">
        <v>86.776757151699996</v>
      </c>
      <c r="AB6224">
        <v>122.46537395340506</v>
      </c>
      <c r="AC6224">
        <v>0</v>
      </c>
      <c r="AD6224">
        <v>0</v>
      </c>
      <c r="AE6224">
        <v>680.13138958762465</v>
      </c>
    </row>
    <row r="6225" spans="1:31" x14ac:dyDescent="0.25">
      <c r="A6225">
        <v>2382620</v>
      </c>
      <c r="B6225">
        <v>1</v>
      </c>
      <c r="C6225" t="s">
        <v>80</v>
      </c>
      <c r="D6225" t="s">
        <v>103</v>
      </c>
      <c r="E6225" t="s">
        <v>1368</v>
      </c>
      <c r="F6225" t="s">
        <v>3898</v>
      </c>
      <c r="G6225" t="s">
        <v>298</v>
      </c>
      <c r="H6225" t="s">
        <v>293</v>
      </c>
      <c r="I6225" t="s">
        <v>136</v>
      </c>
      <c r="J6225" t="s">
        <v>137</v>
      </c>
      <c r="K6225" t="s">
        <v>138</v>
      </c>
      <c r="L6225" t="s">
        <v>17949</v>
      </c>
      <c r="M6225" t="s">
        <v>17950</v>
      </c>
      <c r="N6225">
        <v>0.76555555500000005</v>
      </c>
      <c r="O6225">
        <v>1</v>
      </c>
      <c r="P6225">
        <v>0</v>
      </c>
      <c r="Q6225">
        <v>3</v>
      </c>
      <c r="R6225">
        <v>0</v>
      </c>
      <c r="S6225">
        <v>12</v>
      </c>
      <c r="T6225">
        <v>1</v>
      </c>
      <c r="U6225">
        <v>3</v>
      </c>
      <c r="V6225">
        <v>0</v>
      </c>
      <c r="W6225">
        <v>0.27837035154440004</v>
      </c>
      <c r="X6225">
        <v>0</v>
      </c>
      <c r="Y6225">
        <v>36.757412412792512</v>
      </c>
      <c r="Z6225">
        <v>0</v>
      </c>
      <c r="AA6225">
        <v>205.11970368532513</v>
      </c>
      <c r="AB6225">
        <v>0</v>
      </c>
      <c r="AC6225">
        <v>35.346796689991002</v>
      </c>
      <c r="AD6225">
        <v>0</v>
      </c>
      <c r="AE6225">
        <v>277.50228313965306</v>
      </c>
    </row>
    <row r="6226" spans="1:31" x14ac:dyDescent="0.25">
      <c r="A6226">
        <v>2382637</v>
      </c>
      <c r="B6226">
        <v>1</v>
      </c>
      <c r="C6226" t="s">
        <v>80</v>
      </c>
      <c r="D6226" t="s">
        <v>98</v>
      </c>
      <c r="E6226" t="s">
        <v>290</v>
      </c>
      <c r="F6226" t="s">
        <v>17951</v>
      </c>
      <c r="G6226" t="s">
        <v>298</v>
      </c>
      <c r="H6226" t="s">
        <v>293</v>
      </c>
      <c r="I6226" t="s">
        <v>136</v>
      </c>
      <c r="J6226" t="s">
        <v>137</v>
      </c>
      <c r="K6226" t="s">
        <v>138</v>
      </c>
      <c r="L6226" t="s">
        <v>17952</v>
      </c>
      <c r="M6226" t="s">
        <v>17953</v>
      </c>
      <c r="N6226">
        <v>0.139444444</v>
      </c>
      <c r="O6226">
        <v>0</v>
      </c>
      <c r="P6226">
        <v>0</v>
      </c>
      <c r="Q6226">
        <v>9</v>
      </c>
      <c r="R6226">
        <v>96</v>
      </c>
      <c r="S6226">
        <v>4</v>
      </c>
      <c r="T6226">
        <v>26</v>
      </c>
      <c r="U6226">
        <v>1</v>
      </c>
      <c r="V6226">
        <v>0</v>
      </c>
      <c r="W6226">
        <v>0</v>
      </c>
      <c r="X6226">
        <v>0</v>
      </c>
      <c r="Y6226">
        <v>20.669499953311128</v>
      </c>
      <c r="Z6226">
        <v>48.960768333255956</v>
      </c>
      <c r="AA6226">
        <v>0.99766134506133364</v>
      </c>
      <c r="AB6226">
        <v>7.598025299855899</v>
      </c>
      <c r="AC6226">
        <v>8.2874687700104186</v>
      </c>
      <c r="AD6226">
        <v>0</v>
      </c>
      <c r="AE6226">
        <v>86.513423701494744</v>
      </c>
    </row>
    <row r="6227" spans="1:31" x14ac:dyDescent="0.25">
      <c r="A6227">
        <v>2382649</v>
      </c>
      <c r="B6227">
        <v>1</v>
      </c>
      <c r="C6227" t="s">
        <v>80</v>
      </c>
      <c r="D6227" t="s">
        <v>106</v>
      </c>
      <c r="E6227" t="s">
        <v>290</v>
      </c>
      <c r="F6227" t="s">
        <v>3417</v>
      </c>
      <c r="G6227" t="s">
        <v>298</v>
      </c>
      <c r="H6227" t="s">
        <v>293</v>
      </c>
      <c r="I6227" t="s">
        <v>136</v>
      </c>
      <c r="J6227" t="s">
        <v>137</v>
      </c>
      <c r="K6227" t="s">
        <v>138</v>
      </c>
      <c r="L6227" t="s">
        <v>14654</v>
      </c>
      <c r="M6227" t="s">
        <v>17954</v>
      </c>
      <c r="N6227">
        <v>0.14833333300000001</v>
      </c>
      <c r="O6227">
        <v>0</v>
      </c>
      <c r="P6227">
        <v>4</v>
      </c>
      <c r="Q6227">
        <v>54</v>
      </c>
      <c r="R6227">
        <v>229</v>
      </c>
      <c r="S6227">
        <v>15</v>
      </c>
      <c r="T6227">
        <v>52</v>
      </c>
      <c r="U6227">
        <v>0</v>
      </c>
      <c r="V6227">
        <v>0</v>
      </c>
      <c r="W6227">
        <v>0</v>
      </c>
      <c r="X6227">
        <v>0.83514868841425005</v>
      </c>
      <c r="Y6227">
        <v>117.5959040507806</v>
      </c>
      <c r="Z6227">
        <v>161.68657414956584</v>
      </c>
      <c r="AA6227">
        <v>9.6338268974977037</v>
      </c>
      <c r="AB6227">
        <v>21.581686586346748</v>
      </c>
      <c r="AC6227">
        <v>0</v>
      </c>
      <c r="AD6227">
        <v>0</v>
      </c>
      <c r="AE6227">
        <v>311.33314037260516</v>
      </c>
    </row>
    <row r="6228" spans="1:31" x14ac:dyDescent="0.25">
      <c r="A6228">
        <v>2382695</v>
      </c>
      <c r="B6228">
        <v>1</v>
      </c>
      <c r="C6228" t="s">
        <v>80</v>
      </c>
      <c r="D6228" t="s">
        <v>93</v>
      </c>
      <c r="E6228" t="s">
        <v>290</v>
      </c>
      <c r="F6228" t="s">
        <v>3593</v>
      </c>
      <c r="G6228" t="s">
        <v>298</v>
      </c>
      <c r="H6228" t="s">
        <v>293</v>
      </c>
      <c r="I6228" t="s">
        <v>136</v>
      </c>
      <c r="J6228" t="s">
        <v>137</v>
      </c>
      <c r="K6228" t="s">
        <v>138</v>
      </c>
      <c r="L6228" t="s">
        <v>17955</v>
      </c>
      <c r="M6228" t="s">
        <v>17956</v>
      </c>
      <c r="N6228">
        <v>0.80194444399999998</v>
      </c>
      <c r="O6228">
        <v>0</v>
      </c>
      <c r="P6228">
        <v>26</v>
      </c>
      <c r="Q6228">
        <v>0</v>
      </c>
      <c r="R6228">
        <v>32</v>
      </c>
      <c r="S6228">
        <v>0</v>
      </c>
      <c r="T6228">
        <v>14</v>
      </c>
      <c r="U6228">
        <v>0</v>
      </c>
      <c r="V6228">
        <v>0</v>
      </c>
      <c r="W6228">
        <v>0</v>
      </c>
      <c r="X6228">
        <v>11.957989808536031</v>
      </c>
      <c r="Y6228">
        <v>0</v>
      </c>
      <c r="Z6228">
        <v>106.86513867514149</v>
      </c>
      <c r="AA6228">
        <v>0</v>
      </c>
      <c r="AB6228">
        <v>36.275733505116676</v>
      </c>
      <c r="AC6228">
        <v>0</v>
      </c>
      <c r="AD6228">
        <v>0</v>
      </c>
      <c r="AE6228">
        <v>155.0988619887942</v>
      </c>
    </row>
    <row r="6229" spans="1:31" x14ac:dyDescent="0.25">
      <c r="A6229">
        <v>2382866</v>
      </c>
      <c r="B6229">
        <v>1</v>
      </c>
      <c r="C6229" t="s">
        <v>80</v>
      </c>
      <c r="D6229" t="s">
        <v>98</v>
      </c>
      <c r="E6229" t="s">
        <v>290</v>
      </c>
      <c r="F6229" t="s">
        <v>17957</v>
      </c>
      <c r="G6229" t="s">
        <v>298</v>
      </c>
      <c r="H6229" t="s">
        <v>293</v>
      </c>
      <c r="I6229" t="s">
        <v>1348</v>
      </c>
      <c r="J6229" t="s">
        <v>137</v>
      </c>
      <c r="K6229" t="s">
        <v>138</v>
      </c>
      <c r="L6229" t="s">
        <v>17958</v>
      </c>
      <c r="M6229" t="s">
        <v>17959</v>
      </c>
      <c r="N6229">
        <v>5.5555550000000002E-3</v>
      </c>
      <c r="O6229">
        <v>1</v>
      </c>
      <c r="P6229">
        <v>747</v>
      </c>
      <c r="Q6229">
        <v>88</v>
      </c>
      <c r="R6229">
        <v>195</v>
      </c>
      <c r="S6229">
        <v>39</v>
      </c>
      <c r="T6229">
        <v>199</v>
      </c>
      <c r="U6229">
        <v>4</v>
      </c>
      <c r="V6229">
        <v>0</v>
      </c>
      <c r="W6229">
        <v>5.5744205640000004E-3</v>
      </c>
      <c r="X6229">
        <v>1.2531776968833352</v>
      </c>
      <c r="Y6229">
        <v>3.2346284963662222</v>
      </c>
      <c r="Z6229">
        <v>4.3595199034174961</v>
      </c>
      <c r="AA6229">
        <v>1.153946925936834</v>
      </c>
      <c r="AB6229">
        <v>2.2751730983393323</v>
      </c>
      <c r="AC6229">
        <v>1.7772250040992781</v>
      </c>
      <c r="AD6229">
        <v>0</v>
      </c>
      <c r="AE6229">
        <v>14.059245545606498</v>
      </c>
    </row>
    <row r="6230" spans="1:31" x14ac:dyDescent="0.25">
      <c r="A6230">
        <v>2382879</v>
      </c>
      <c r="B6230">
        <v>1</v>
      </c>
      <c r="C6230" t="s">
        <v>80</v>
      </c>
      <c r="D6230" t="s">
        <v>99</v>
      </c>
      <c r="E6230" t="s">
        <v>290</v>
      </c>
      <c r="F6230" t="s">
        <v>17960</v>
      </c>
      <c r="G6230" t="s">
        <v>298</v>
      </c>
      <c r="H6230" t="s">
        <v>293</v>
      </c>
      <c r="I6230" t="s">
        <v>1348</v>
      </c>
      <c r="J6230" t="s">
        <v>137</v>
      </c>
      <c r="K6230" t="s">
        <v>138</v>
      </c>
      <c r="L6230" t="s">
        <v>17961</v>
      </c>
      <c r="M6230" t="s">
        <v>17962</v>
      </c>
      <c r="N6230">
        <v>9.7222220000000008E-3</v>
      </c>
      <c r="O6230">
        <v>8</v>
      </c>
      <c r="P6230">
        <v>2987</v>
      </c>
      <c r="Q6230">
        <v>14</v>
      </c>
      <c r="R6230">
        <v>171</v>
      </c>
      <c r="S6230">
        <v>24</v>
      </c>
      <c r="T6230">
        <v>427</v>
      </c>
      <c r="U6230">
        <v>0</v>
      </c>
      <c r="V6230">
        <v>9</v>
      </c>
      <c r="W6230">
        <v>0.43818114564000005</v>
      </c>
      <c r="X6230">
        <v>5.7784536329274916</v>
      </c>
      <c r="Y6230">
        <v>0.76189389138488905</v>
      </c>
      <c r="Z6230">
        <v>0.85963969073587509</v>
      </c>
      <c r="AA6230">
        <v>0.71093971994062488</v>
      </c>
      <c r="AB6230">
        <v>4.6330906937183745</v>
      </c>
      <c r="AC6230">
        <v>0</v>
      </c>
      <c r="AD6230">
        <v>9.5581023062796273</v>
      </c>
      <c r="AE6230">
        <v>22.740301080626882</v>
      </c>
    </row>
    <row r="6231" spans="1:31" x14ac:dyDescent="0.25">
      <c r="A6231">
        <v>2382994</v>
      </c>
      <c r="B6231">
        <v>1</v>
      </c>
      <c r="C6231" t="s">
        <v>80</v>
      </c>
      <c r="D6231" t="s">
        <v>96</v>
      </c>
      <c r="E6231" t="s">
        <v>1397</v>
      </c>
      <c r="F6231" t="s">
        <v>17963</v>
      </c>
      <c r="G6231" t="s">
        <v>3000</v>
      </c>
      <c r="H6231" t="s">
        <v>293</v>
      </c>
      <c r="I6231" t="s">
        <v>136</v>
      </c>
      <c r="J6231" t="s">
        <v>137</v>
      </c>
      <c r="K6231" t="s">
        <v>138</v>
      </c>
      <c r="L6231" t="s">
        <v>17964</v>
      </c>
      <c r="M6231" t="s">
        <v>17965</v>
      </c>
      <c r="N6231">
        <v>1.9441666660000001</v>
      </c>
      <c r="O6231">
        <v>1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0.47214977780492495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0.47214977780492495</v>
      </c>
    </row>
    <row r="6232" spans="1:31" x14ac:dyDescent="0.25">
      <c r="A6232">
        <v>2383020</v>
      </c>
      <c r="B6232">
        <v>1</v>
      </c>
      <c r="C6232" t="s">
        <v>80</v>
      </c>
      <c r="D6232" t="s">
        <v>97</v>
      </c>
      <c r="E6232" t="s">
        <v>1397</v>
      </c>
      <c r="F6232" t="s">
        <v>17966</v>
      </c>
      <c r="G6232" t="s">
        <v>3833</v>
      </c>
      <c r="H6232" t="s">
        <v>293</v>
      </c>
      <c r="I6232" t="s">
        <v>136</v>
      </c>
      <c r="J6232" t="s">
        <v>137</v>
      </c>
      <c r="K6232" t="s">
        <v>138</v>
      </c>
      <c r="L6232" t="s">
        <v>17967</v>
      </c>
      <c r="M6232" t="s">
        <v>17968</v>
      </c>
      <c r="N6232">
        <v>5.0963888879999999</v>
      </c>
      <c r="O6232">
        <v>0</v>
      </c>
      <c r="P6232">
        <v>148</v>
      </c>
      <c r="Q6232">
        <v>0</v>
      </c>
      <c r="R6232">
        <v>12</v>
      </c>
      <c r="S6232">
        <v>0</v>
      </c>
      <c r="T6232">
        <v>32</v>
      </c>
      <c r="U6232">
        <v>0</v>
      </c>
      <c r="V6232">
        <v>0</v>
      </c>
      <c r="W6232">
        <v>0</v>
      </c>
      <c r="X6232">
        <v>248.99618493451584</v>
      </c>
      <c r="Y6232">
        <v>0</v>
      </c>
      <c r="Z6232">
        <v>13.488885051946697</v>
      </c>
      <c r="AA6232">
        <v>0</v>
      </c>
      <c r="AB6232">
        <v>31.81769032966919</v>
      </c>
      <c r="AC6232">
        <v>0</v>
      </c>
      <c r="AD6232">
        <v>0</v>
      </c>
      <c r="AE6232">
        <v>294.3027603161317</v>
      </c>
    </row>
    <row r="6233" spans="1:31" x14ac:dyDescent="0.25">
      <c r="A6233">
        <v>2383050</v>
      </c>
      <c r="B6233">
        <v>1</v>
      </c>
      <c r="C6233" t="s">
        <v>80</v>
      </c>
      <c r="D6233" t="s">
        <v>96</v>
      </c>
      <c r="E6233" t="s">
        <v>290</v>
      </c>
      <c r="F6233" t="s">
        <v>17969</v>
      </c>
      <c r="G6233" t="s">
        <v>298</v>
      </c>
      <c r="H6233" t="s">
        <v>293</v>
      </c>
      <c r="I6233" t="s">
        <v>136</v>
      </c>
      <c r="J6233" t="s">
        <v>137</v>
      </c>
      <c r="K6233" t="s">
        <v>138</v>
      </c>
      <c r="L6233" t="s">
        <v>17970</v>
      </c>
      <c r="M6233" t="s">
        <v>17971</v>
      </c>
      <c r="N6233">
        <v>0.12777777700000001</v>
      </c>
      <c r="O6233">
        <v>3</v>
      </c>
      <c r="P6233">
        <v>1161</v>
      </c>
      <c r="Q6233">
        <v>3</v>
      </c>
      <c r="R6233">
        <v>55</v>
      </c>
      <c r="S6233">
        <v>5</v>
      </c>
      <c r="T6233">
        <v>27</v>
      </c>
      <c r="U6233">
        <v>0</v>
      </c>
      <c r="V6233">
        <v>1</v>
      </c>
      <c r="W6233">
        <v>2.2566817152909997</v>
      </c>
      <c r="X6233">
        <v>47.690331205583597</v>
      </c>
      <c r="Y6233">
        <v>1.4919535420379997</v>
      </c>
      <c r="Z6233">
        <v>7.444271197121112</v>
      </c>
      <c r="AA6233">
        <v>1.4664757705964442</v>
      </c>
      <c r="AB6233">
        <v>3.4669763181393329</v>
      </c>
      <c r="AC6233">
        <v>0</v>
      </c>
      <c r="AD6233">
        <v>0.28490190225166667</v>
      </c>
      <c r="AE6233">
        <v>64.101591651021153</v>
      </c>
    </row>
    <row r="6234" spans="1:31" x14ac:dyDescent="0.25">
      <c r="A6234">
        <v>2383213</v>
      </c>
      <c r="B6234">
        <v>1</v>
      </c>
      <c r="C6234" t="s">
        <v>80</v>
      </c>
      <c r="D6234" t="s">
        <v>96</v>
      </c>
      <c r="E6234" t="s">
        <v>290</v>
      </c>
      <c r="F6234" t="s">
        <v>297</v>
      </c>
      <c r="G6234" t="s">
        <v>298</v>
      </c>
      <c r="H6234" t="s">
        <v>293</v>
      </c>
      <c r="I6234" t="s">
        <v>136</v>
      </c>
      <c r="J6234" t="s">
        <v>137</v>
      </c>
      <c r="K6234" t="s">
        <v>138</v>
      </c>
      <c r="L6234" t="s">
        <v>17972</v>
      </c>
      <c r="M6234" t="s">
        <v>17973</v>
      </c>
      <c r="N6234">
        <v>0.34944444400000002</v>
      </c>
      <c r="O6234">
        <v>3</v>
      </c>
      <c r="P6234">
        <v>4504</v>
      </c>
      <c r="Q6234">
        <v>4</v>
      </c>
      <c r="R6234">
        <v>14</v>
      </c>
      <c r="S6234">
        <v>25</v>
      </c>
      <c r="T6234">
        <v>633</v>
      </c>
      <c r="U6234">
        <v>0</v>
      </c>
      <c r="V6234">
        <v>0</v>
      </c>
      <c r="W6234">
        <v>1.6717849196682502</v>
      </c>
      <c r="X6234">
        <v>529.38907501397728</v>
      </c>
      <c r="Y6234">
        <v>3.6351461699389334</v>
      </c>
      <c r="Z6234">
        <v>2.8492061612250001</v>
      </c>
      <c r="AA6234">
        <v>296.51217141607231</v>
      </c>
      <c r="AB6234">
        <v>295.87930760430726</v>
      </c>
      <c r="AC6234">
        <v>0</v>
      </c>
      <c r="AD6234">
        <v>0</v>
      </c>
      <c r="AE6234">
        <v>1129.936691285189</v>
      </c>
    </row>
    <row r="6235" spans="1:31" x14ac:dyDescent="0.25">
      <c r="A6235">
        <v>2383224</v>
      </c>
      <c r="B6235">
        <v>1</v>
      </c>
      <c r="C6235" t="s">
        <v>81</v>
      </c>
      <c r="D6235" t="s">
        <v>124</v>
      </c>
      <c r="E6235" t="s">
        <v>1397</v>
      </c>
      <c r="F6235" t="s">
        <v>17974</v>
      </c>
      <c r="G6235" t="s">
        <v>1495</v>
      </c>
      <c r="H6235" t="s">
        <v>293</v>
      </c>
      <c r="I6235" t="s">
        <v>136</v>
      </c>
      <c r="J6235" t="s">
        <v>137</v>
      </c>
      <c r="K6235" t="s">
        <v>138</v>
      </c>
      <c r="L6235" t="s">
        <v>17975</v>
      </c>
      <c r="M6235" t="s">
        <v>17976</v>
      </c>
      <c r="N6235">
        <v>2.613611111</v>
      </c>
      <c r="O6235">
        <v>0</v>
      </c>
      <c r="P6235">
        <v>196</v>
      </c>
      <c r="Q6235">
        <v>0</v>
      </c>
      <c r="R6235">
        <v>1</v>
      </c>
      <c r="S6235">
        <v>0</v>
      </c>
      <c r="T6235">
        <v>23</v>
      </c>
      <c r="U6235">
        <v>0</v>
      </c>
      <c r="V6235">
        <v>0</v>
      </c>
      <c r="W6235">
        <v>0</v>
      </c>
      <c r="X6235">
        <v>71.201975042808328</v>
      </c>
      <c r="Y6235">
        <v>0</v>
      </c>
      <c r="Z6235">
        <v>0</v>
      </c>
      <c r="AA6235">
        <v>0</v>
      </c>
      <c r="AB6235">
        <v>34.83016108070025</v>
      </c>
      <c r="AC6235">
        <v>0</v>
      </c>
      <c r="AD6235">
        <v>0</v>
      </c>
      <c r="AE6235">
        <v>106.03213612350858</v>
      </c>
    </row>
    <row r="6236" spans="1:31" x14ac:dyDescent="0.25">
      <c r="A6236">
        <v>2383297</v>
      </c>
      <c r="B6236">
        <v>1</v>
      </c>
      <c r="C6236" t="s">
        <v>81</v>
      </c>
      <c r="D6236" t="s">
        <v>112</v>
      </c>
      <c r="E6236" t="s">
        <v>1397</v>
      </c>
      <c r="F6236" t="s">
        <v>15532</v>
      </c>
      <c r="G6236" t="s">
        <v>298</v>
      </c>
      <c r="H6236" t="s">
        <v>293</v>
      </c>
      <c r="I6236" t="s">
        <v>1348</v>
      </c>
      <c r="J6236" t="s">
        <v>137</v>
      </c>
      <c r="K6236" t="s">
        <v>138</v>
      </c>
      <c r="L6236" t="s">
        <v>17977</v>
      </c>
      <c r="M6236" t="s">
        <v>17978</v>
      </c>
      <c r="N6236">
        <v>1.2777777000000001E-2</v>
      </c>
      <c r="O6236">
        <v>0</v>
      </c>
      <c r="P6236">
        <v>516</v>
      </c>
      <c r="Q6236">
        <v>2</v>
      </c>
      <c r="R6236">
        <v>125</v>
      </c>
      <c r="S6236">
        <v>8</v>
      </c>
      <c r="T6236">
        <v>36</v>
      </c>
      <c r="U6236">
        <v>0</v>
      </c>
      <c r="V6236">
        <v>0</v>
      </c>
      <c r="W6236">
        <v>0</v>
      </c>
      <c r="X6236">
        <v>0.7307621305618337</v>
      </c>
      <c r="Y6236">
        <v>0.11160657586</v>
      </c>
      <c r="Z6236">
        <v>0.78887634127425021</v>
      </c>
      <c r="AA6236">
        <v>0.14802104219601669</v>
      </c>
      <c r="AB6236">
        <v>0.22312268323249998</v>
      </c>
      <c r="AC6236">
        <v>0</v>
      </c>
      <c r="AD6236">
        <v>0</v>
      </c>
      <c r="AE6236">
        <v>2.0023887731246006</v>
      </c>
    </row>
    <row r="6237" spans="1:31" x14ac:dyDescent="0.25">
      <c r="A6237">
        <v>2383392</v>
      </c>
      <c r="B6237">
        <v>1</v>
      </c>
      <c r="C6237" t="s">
        <v>81</v>
      </c>
      <c r="D6237" t="s">
        <v>112</v>
      </c>
      <c r="E6237" t="s">
        <v>290</v>
      </c>
      <c r="F6237" t="s">
        <v>17979</v>
      </c>
      <c r="G6237" t="s">
        <v>298</v>
      </c>
      <c r="H6237" t="s">
        <v>293</v>
      </c>
      <c r="I6237" t="s">
        <v>136</v>
      </c>
      <c r="J6237" t="s">
        <v>137</v>
      </c>
      <c r="K6237" t="s">
        <v>138</v>
      </c>
      <c r="L6237" t="s">
        <v>17980</v>
      </c>
      <c r="M6237" t="s">
        <v>17981</v>
      </c>
      <c r="N6237">
        <v>0.31583333299999999</v>
      </c>
      <c r="O6237">
        <v>0</v>
      </c>
      <c r="P6237">
        <v>34</v>
      </c>
      <c r="Q6237">
        <v>0</v>
      </c>
      <c r="R6237">
        <v>33</v>
      </c>
      <c r="S6237">
        <v>1</v>
      </c>
      <c r="T6237">
        <v>1</v>
      </c>
      <c r="U6237">
        <v>0</v>
      </c>
      <c r="V6237">
        <v>0</v>
      </c>
      <c r="W6237">
        <v>0</v>
      </c>
      <c r="X6237">
        <v>1.6580835856588327</v>
      </c>
      <c r="Y6237">
        <v>0</v>
      </c>
      <c r="Z6237">
        <v>4.5487132575051019</v>
      </c>
      <c r="AA6237">
        <v>0.59093903327084996</v>
      </c>
      <c r="AB6237">
        <v>0.64255976493059996</v>
      </c>
      <c r="AC6237">
        <v>0</v>
      </c>
      <c r="AD6237">
        <v>0</v>
      </c>
      <c r="AE6237">
        <v>7.4402956413653847</v>
      </c>
    </row>
    <row r="6238" spans="1:31" x14ac:dyDescent="0.25">
      <c r="A6238">
        <v>2383403</v>
      </c>
      <c r="B6238">
        <v>1</v>
      </c>
      <c r="C6238" t="s">
        <v>81</v>
      </c>
      <c r="D6238" t="s">
        <v>114</v>
      </c>
      <c r="E6238" t="s">
        <v>1397</v>
      </c>
      <c r="F6238" t="s">
        <v>17982</v>
      </c>
      <c r="G6238" t="s">
        <v>298</v>
      </c>
      <c r="H6238" t="s">
        <v>293</v>
      </c>
      <c r="I6238" t="s">
        <v>1348</v>
      </c>
      <c r="J6238" t="s">
        <v>137</v>
      </c>
      <c r="K6238" t="s">
        <v>138</v>
      </c>
      <c r="L6238" t="s">
        <v>17983</v>
      </c>
      <c r="M6238" t="s">
        <v>17984</v>
      </c>
      <c r="N6238">
        <v>0.01</v>
      </c>
      <c r="O6238">
        <v>0</v>
      </c>
      <c r="P6238">
        <v>499</v>
      </c>
      <c r="Q6238">
        <v>1</v>
      </c>
      <c r="R6238">
        <v>12</v>
      </c>
      <c r="S6238">
        <v>6</v>
      </c>
      <c r="T6238">
        <v>49</v>
      </c>
      <c r="U6238">
        <v>1</v>
      </c>
      <c r="V6238">
        <v>0</v>
      </c>
      <c r="W6238">
        <v>0</v>
      </c>
      <c r="X6238">
        <v>0.55072741657679958</v>
      </c>
      <c r="Y6238">
        <v>6.0047606112000008E-3</v>
      </c>
      <c r="Z6238">
        <v>4.642041093270001E-2</v>
      </c>
      <c r="AA6238">
        <v>0.1869197082654</v>
      </c>
      <c r="AB6238">
        <v>0.23048390552760004</v>
      </c>
      <c r="AC6238">
        <v>1.5189095903952001</v>
      </c>
      <c r="AD6238">
        <v>0</v>
      </c>
      <c r="AE6238">
        <v>2.5394657923088997</v>
      </c>
    </row>
    <row r="6239" spans="1:31" x14ac:dyDescent="0.25">
      <c r="A6239">
        <v>2383406</v>
      </c>
      <c r="B6239">
        <v>1</v>
      </c>
      <c r="C6239" t="s">
        <v>81</v>
      </c>
      <c r="D6239" t="s">
        <v>114</v>
      </c>
      <c r="E6239" t="s">
        <v>1397</v>
      </c>
      <c r="F6239" t="s">
        <v>17985</v>
      </c>
      <c r="G6239" t="s">
        <v>1495</v>
      </c>
      <c r="H6239" t="s">
        <v>293</v>
      </c>
      <c r="I6239" t="s">
        <v>136</v>
      </c>
      <c r="J6239" t="s">
        <v>137</v>
      </c>
      <c r="K6239" t="s">
        <v>138</v>
      </c>
      <c r="L6239" t="s">
        <v>17986</v>
      </c>
      <c r="M6239" t="s">
        <v>17987</v>
      </c>
      <c r="N6239">
        <v>2.1502777769999999</v>
      </c>
      <c r="O6239">
        <v>0</v>
      </c>
      <c r="P6239">
        <v>213</v>
      </c>
      <c r="Q6239">
        <v>0</v>
      </c>
      <c r="R6239">
        <v>12</v>
      </c>
      <c r="S6239">
        <v>5</v>
      </c>
      <c r="T6239">
        <v>28</v>
      </c>
      <c r="U6239">
        <v>1</v>
      </c>
      <c r="V6239">
        <v>0</v>
      </c>
      <c r="W6239">
        <v>0</v>
      </c>
      <c r="X6239">
        <v>53.33707577397098</v>
      </c>
      <c r="Y6239">
        <v>0</v>
      </c>
      <c r="Z6239">
        <v>9.9375238543123778</v>
      </c>
      <c r="AA6239">
        <v>36.104906355853863</v>
      </c>
      <c r="AB6239">
        <v>42.429415074396836</v>
      </c>
      <c r="AC6239">
        <v>281.97712883189092</v>
      </c>
      <c r="AD6239">
        <v>0</v>
      </c>
      <c r="AE6239">
        <v>423.78604989042498</v>
      </c>
    </row>
    <row r="6240" spans="1:31" x14ac:dyDescent="0.25">
      <c r="A6240">
        <v>2383430</v>
      </c>
      <c r="B6240">
        <v>1</v>
      </c>
      <c r="C6240" t="s">
        <v>81</v>
      </c>
      <c r="D6240" t="s">
        <v>118</v>
      </c>
      <c r="E6240" t="s">
        <v>1368</v>
      </c>
      <c r="F6240" t="s">
        <v>5570</v>
      </c>
      <c r="G6240" t="s">
        <v>298</v>
      </c>
      <c r="H6240" t="s">
        <v>293</v>
      </c>
      <c r="I6240" t="s">
        <v>136</v>
      </c>
      <c r="J6240" t="s">
        <v>137</v>
      </c>
      <c r="K6240" t="s">
        <v>138</v>
      </c>
      <c r="L6240" t="s">
        <v>17988</v>
      </c>
      <c r="M6240" t="s">
        <v>17989</v>
      </c>
      <c r="N6240">
        <v>0.68138888799999997</v>
      </c>
      <c r="O6240">
        <v>1</v>
      </c>
      <c r="P6240">
        <v>583</v>
      </c>
      <c r="Q6240">
        <v>14</v>
      </c>
      <c r="R6240">
        <v>25</v>
      </c>
      <c r="S6240">
        <v>9</v>
      </c>
      <c r="T6240">
        <v>81</v>
      </c>
      <c r="U6240">
        <v>4</v>
      </c>
      <c r="V6240">
        <v>0</v>
      </c>
      <c r="W6240">
        <v>1.1891627421705</v>
      </c>
      <c r="X6240">
        <v>81.639807309776884</v>
      </c>
      <c r="Y6240">
        <v>25.785947621960368</v>
      </c>
      <c r="Z6240">
        <v>17.067938608554105</v>
      </c>
      <c r="AA6240">
        <v>149.70537930679066</v>
      </c>
      <c r="AB6240">
        <v>45.120406891781585</v>
      </c>
      <c r="AC6240">
        <v>625.6062222436716</v>
      </c>
      <c r="AD6240">
        <v>0</v>
      </c>
      <c r="AE6240">
        <v>946.11486472470574</v>
      </c>
    </row>
    <row r="6241" spans="1:31" x14ac:dyDescent="0.25">
      <c r="A6241">
        <v>2383690</v>
      </c>
      <c r="B6241">
        <v>1</v>
      </c>
      <c r="C6241" t="s">
        <v>81</v>
      </c>
      <c r="D6241" t="s">
        <v>121</v>
      </c>
      <c r="E6241" t="s">
        <v>1368</v>
      </c>
      <c r="F6241" t="s">
        <v>17990</v>
      </c>
      <c r="G6241" t="s">
        <v>298</v>
      </c>
      <c r="H6241" t="s">
        <v>293</v>
      </c>
      <c r="I6241" t="s">
        <v>136</v>
      </c>
      <c r="J6241" t="s">
        <v>137</v>
      </c>
      <c r="K6241" t="s">
        <v>138</v>
      </c>
      <c r="L6241" t="s">
        <v>17991</v>
      </c>
      <c r="M6241" t="s">
        <v>17992</v>
      </c>
      <c r="N6241">
        <v>0.83166666600000005</v>
      </c>
      <c r="O6241">
        <v>0</v>
      </c>
      <c r="P6241">
        <v>877</v>
      </c>
      <c r="Q6241">
        <v>1</v>
      </c>
      <c r="R6241">
        <v>34</v>
      </c>
      <c r="S6241">
        <v>3</v>
      </c>
      <c r="T6241">
        <v>64</v>
      </c>
      <c r="U6241">
        <v>0</v>
      </c>
      <c r="V6241">
        <v>0</v>
      </c>
      <c r="W6241">
        <v>0</v>
      </c>
      <c r="X6241">
        <v>78.982997969938012</v>
      </c>
      <c r="Y6241">
        <v>1.87319061940815</v>
      </c>
      <c r="Z6241">
        <v>7.5002024245027679</v>
      </c>
      <c r="AA6241">
        <v>3.0832059858392999</v>
      </c>
      <c r="AB6241">
        <v>28.251641316835006</v>
      </c>
      <c r="AC6241">
        <v>0</v>
      </c>
      <c r="AD6241">
        <v>0</v>
      </c>
      <c r="AE6241">
        <v>119.69123831652324</v>
      </c>
    </row>
    <row r="6242" spans="1:31" x14ac:dyDescent="0.25">
      <c r="A6242">
        <v>2383702</v>
      </c>
      <c r="B6242">
        <v>1</v>
      </c>
      <c r="C6242" t="s">
        <v>81</v>
      </c>
      <c r="D6242" t="s">
        <v>114</v>
      </c>
      <c r="E6242" t="s">
        <v>1397</v>
      </c>
      <c r="F6242" t="s">
        <v>17993</v>
      </c>
      <c r="G6242" t="s">
        <v>1495</v>
      </c>
      <c r="H6242" t="s">
        <v>293</v>
      </c>
      <c r="I6242" t="s">
        <v>136</v>
      </c>
      <c r="J6242" t="s">
        <v>137</v>
      </c>
      <c r="K6242" t="s">
        <v>138</v>
      </c>
      <c r="L6242" t="s">
        <v>17994</v>
      </c>
      <c r="M6242" t="s">
        <v>17995</v>
      </c>
      <c r="N6242">
        <v>1.6377777769999999</v>
      </c>
      <c r="O6242">
        <v>0</v>
      </c>
      <c r="P6242">
        <v>52</v>
      </c>
      <c r="Q6242">
        <v>0</v>
      </c>
      <c r="R6242">
        <v>11</v>
      </c>
      <c r="S6242">
        <v>1</v>
      </c>
      <c r="T6242">
        <v>4</v>
      </c>
      <c r="U6242">
        <v>0</v>
      </c>
      <c r="V6242">
        <v>0</v>
      </c>
      <c r="W6242">
        <v>0</v>
      </c>
      <c r="X6242">
        <v>13.689304569249769</v>
      </c>
      <c r="Y6242">
        <v>0</v>
      </c>
      <c r="Z6242">
        <v>34.849405853503754</v>
      </c>
      <c r="AA6242">
        <v>3.3287348969816337</v>
      </c>
      <c r="AB6242">
        <v>2.4672248006848005</v>
      </c>
      <c r="AC6242">
        <v>0</v>
      </c>
      <c r="AD6242">
        <v>0</v>
      </c>
      <c r="AE6242">
        <v>54.334670120419965</v>
      </c>
    </row>
    <row r="6243" spans="1:31" x14ac:dyDescent="0.25">
      <c r="A6243">
        <v>2383773</v>
      </c>
      <c r="B6243">
        <v>1</v>
      </c>
      <c r="C6243" t="s">
        <v>81</v>
      </c>
      <c r="D6243" t="s">
        <v>115</v>
      </c>
      <c r="E6243" t="s">
        <v>1368</v>
      </c>
      <c r="F6243" t="s">
        <v>17996</v>
      </c>
      <c r="G6243" t="s">
        <v>298</v>
      </c>
      <c r="H6243" t="s">
        <v>293</v>
      </c>
      <c r="I6243" t="s">
        <v>1348</v>
      </c>
      <c r="J6243" t="s">
        <v>137</v>
      </c>
      <c r="K6243" t="s">
        <v>138</v>
      </c>
      <c r="L6243" t="s">
        <v>17997</v>
      </c>
      <c r="M6243" t="s">
        <v>17998</v>
      </c>
      <c r="N6243">
        <v>9.4444439999999998E-3</v>
      </c>
      <c r="O6243">
        <v>0</v>
      </c>
      <c r="P6243">
        <v>582</v>
      </c>
      <c r="Q6243">
        <v>3</v>
      </c>
      <c r="R6243">
        <v>25</v>
      </c>
      <c r="S6243">
        <v>5</v>
      </c>
      <c r="T6243">
        <v>38</v>
      </c>
      <c r="U6243">
        <v>0</v>
      </c>
      <c r="V6243">
        <v>1</v>
      </c>
      <c r="W6243">
        <v>0</v>
      </c>
      <c r="X6243">
        <v>0.78886953878333343</v>
      </c>
      <c r="Y6243">
        <v>7.9623238861283335E-2</v>
      </c>
      <c r="Z6243">
        <v>0.32674449333630007</v>
      </c>
      <c r="AA6243">
        <v>0.26029598042000002</v>
      </c>
      <c r="AB6243">
        <v>0.15744383909121673</v>
      </c>
      <c r="AC6243">
        <v>0</v>
      </c>
      <c r="AD6243">
        <v>0</v>
      </c>
      <c r="AE6243">
        <v>1.6129770904921337</v>
      </c>
    </row>
    <row r="6244" spans="1:31" x14ac:dyDescent="0.25">
      <c r="A6244">
        <v>2385362</v>
      </c>
      <c r="B6244">
        <v>1</v>
      </c>
      <c r="C6244" t="s">
        <v>81</v>
      </c>
      <c r="D6244" t="s">
        <v>123</v>
      </c>
      <c r="E6244" t="s">
        <v>290</v>
      </c>
      <c r="F6244" t="s">
        <v>17999</v>
      </c>
      <c r="G6244" t="s">
        <v>298</v>
      </c>
      <c r="H6244" t="s">
        <v>293</v>
      </c>
      <c r="I6244" t="s">
        <v>136</v>
      </c>
      <c r="J6244" t="s">
        <v>137</v>
      </c>
      <c r="K6244" t="s">
        <v>138</v>
      </c>
      <c r="L6244" t="s">
        <v>18000</v>
      </c>
      <c r="M6244" t="s">
        <v>18001</v>
      </c>
      <c r="N6244">
        <v>1.2411111109999999</v>
      </c>
      <c r="O6244">
        <v>7</v>
      </c>
      <c r="P6244">
        <v>0</v>
      </c>
      <c r="Q6244">
        <v>78</v>
      </c>
      <c r="R6244">
        <v>0</v>
      </c>
      <c r="S6244">
        <v>17</v>
      </c>
      <c r="T6244">
        <v>0</v>
      </c>
      <c r="U6244">
        <v>0</v>
      </c>
      <c r="V6244">
        <v>0</v>
      </c>
      <c r="W6244">
        <v>5.6888047938857325</v>
      </c>
      <c r="X6244">
        <v>0</v>
      </c>
      <c r="Y6244">
        <v>97.537153912906902</v>
      </c>
      <c r="Z6244">
        <v>0</v>
      </c>
      <c r="AA6244">
        <v>30.711772482714256</v>
      </c>
      <c r="AB6244">
        <v>0</v>
      </c>
      <c r="AC6244">
        <v>0</v>
      </c>
      <c r="AD6244">
        <v>0</v>
      </c>
      <c r="AE6244">
        <v>133.93773118950691</v>
      </c>
    </row>
    <row r="6245" spans="1:31" x14ac:dyDescent="0.25">
      <c r="A6245">
        <v>2385394</v>
      </c>
      <c r="B6245">
        <v>1</v>
      </c>
      <c r="C6245" t="s">
        <v>81</v>
      </c>
      <c r="D6245" t="s">
        <v>120</v>
      </c>
      <c r="E6245" t="s">
        <v>290</v>
      </c>
      <c r="F6245" t="s">
        <v>5657</v>
      </c>
      <c r="G6245" t="s">
        <v>298</v>
      </c>
      <c r="H6245" t="s">
        <v>293</v>
      </c>
      <c r="I6245" t="s">
        <v>136</v>
      </c>
      <c r="J6245" t="s">
        <v>137</v>
      </c>
      <c r="K6245" t="s">
        <v>138</v>
      </c>
      <c r="L6245" t="s">
        <v>18002</v>
      </c>
      <c r="M6245" t="s">
        <v>18003</v>
      </c>
      <c r="N6245">
        <v>1.243055555</v>
      </c>
      <c r="O6245">
        <v>1</v>
      </c>
      <c r="P6245">
        <v>1186</v>
      </c>
      <c r="Q6245">
        <v>113</v>
      </c>
      <c r="R6245">
        <v>66</v>
      </c>
      <c r="S6245">
        <v>26</v>
      </c>
      <c r="T6245">
        <v>65</v>
      </c>
      <c r="U6245">
        <v>2</v>
      </c>
      <c r="V6245">
        <v>0</v>
      </c>
      <c r="W6245">
        <v>0.43581968240945002</v>
      </c>
      <c r="X6245">
        <v>286.91912225033167</v>
      </c>
      <c r="Y6245">
        <v>539.40852270727169</v>
      </c>
      <c r="Z6245">
        <v>227.69982004767166</v>
      </c>
      <c r="AA6245">
        <v>97.246795379005547</v>
      </c>
      <c r="AB6245">
        <v>68.676884422911698</v>
      </c>
      <c r="AC6245">
        <v>86.082800962767124</v>
      </c>
      <c r="AD6245">
        <v>0</v>
      </c>
      <c r="AE6245">
        <v>1306.4697654523686</v>
      </c>
    </row>
    <row r="6246" spans="1:31" x14ac:dyDescent="0.25">
      <c r="A6246">
        <v>2385411</v>
      </c>
      <c r="B6246">
        <v>1</v>
      </c>
      <c r="C6246" t="s">
        <v>81</v>
      </c>
      <c r="D6246" t="s">
        <v>120</v>
      </c>
      <c r="E6246" t="s">
        <v>1368</v>
      </c>
      <c r="F6246" t="s">
        <v>17555</v>
      </c>
      <c r="G6246" t="s">
        <v>298</v>
      </c>
      <c r="H6246" t="s">
        <v>293</v>
      </c>
      <c r="I6246" t="s">
        <v>136</v>
      </c>
      <c r="J6246" t="s">
        <v>137</v>
      </c>
      <c r="K6246" t="s">
        <v>138</v>
      </c>
      <c r="L6246" t="s">
        <v>18004</v>
      </c>
      <c r="M6246" t="s">
        <v>18005</v>
      </c>
      <c r="N6246">
        <v>2.7794444440000001</v>
      </c>
      <c r="O6246">
        <v>5</v>
      </c>
      <c r="P6246">
        <v>722</v>
      </c>
      <c r="Q6246">
        <v>40</v>
      </c>
      <c r="R6246">
        <v>19</v>
      </c>
      <c r="S6246">
        <v>16</v>
      </c>
      <c r="T6246">
        <v>54</v>
      </c>
      <c r="U6246">
        <v>6</v>
      </c>
      <c r="V6246">
        <v>0</v>
      </c>
      <c r="W6246">
        <v>4.8967713648263675</v>
      </c>
      <c r="X6246">
        <v>312.35192495092849</v>
      </c>
      <c r="Y6246">
        <v>651.4506925151843</v>
      </c>
      <c r="Z6246">
        <v>25.801223611986536</v>
      </c>
      <c r="AA6246">
        <v>255.92528369300086</v>
      </c>
      <c r="AB6246">
        <v>93.435398373541261</v>
      </c>
      <c r="AC6246">
        <v>1326.8182764275475</v>
      </c>
      <c r="AD6246">
        <v>0</v>
      </c>
      <c r="AE6246">
        <v>2670.6795709370153</v>
      </c>
    </row>
    <row r="6247" spans="1:31" x14ac:dyDescent="0.25">
      <c r="A6247">
        <v>2385413</v>
      </c>
      <c r="B6247">
        <v>1</v>
      </c>
      <c r="C6247" t="s">
        <v>81</v>
      </c>
      <c r="D6247" t="s">
        <v>123</v>
      </c>
      <c r="E6247" t="s">
        <v>1368</v>
      </c>
      <c r="F6247" t="s">
        <v>15702</v>
      </c>
      <c r="G6247" t="s">
        <v>298</v>
      </c>
      <c r="H6247" t="s">
        <v>293</v>
      </c>
      <c r="I6247" t="s">
        <v>136</v>
      </c>
      <c r="J6247" t="s">
        <v>137</v>
      </c>
      <c r="K6247" t="s">
        <v>138</v>
      </c>
      <c r="L6247" t="s">
        <v>18006</v>
      </c>
      <c r="M6247" t="s">
        <v>18007</v>
      </c>
      <c r="N6247">
        <v>1.7155555549999999</v>
      </c>
      <c r="O6247">
        <v>2</v>
      </c>
      <c r="P6247">
        <v>207</v>
      </c>
      <c r="Q6247">
        <v>23</v>
      </c>
      <c r="R6247">
        <v>42</v>
      </c>
      <c r="S6247">
        <v>1</v>
      </c>
      <c r="T6247">
        <v>21</v>
      </c>
      <c r="U6247">
        <v>1</v>
      </c>
      <c r="V6247">
        <v>0</v>
      </c>
      <c r="W6247">
        <v>71.667256536841165</v>
      </c>
      <c r="X6247">
        <v>135.35124060177452</v>
      </c>
      <c r="Y6247">
        <v>384.87954744292796</v>
      </c>
      <c r="Z6247">
        <v>289.34823192220045</v>
      </c>
      <c r="AA6247">
        <v>3.4970884066337993</v>
      </c>
      <c r="AB6247">
        <v>74.867056614978068</v>
      </c>
      <c r="AC6247">
        <v>88.094810088032006</v>
      </c>
      <c r="AD6247">
        <v>0</v>
      </c>
      <c r="AE6247">
        <v>1047.7052316133882</v>
      </c>
    </row>
    <row r="6248" spans="1:31" x14ac:dyDescent="0.25">
      <c r="A6248">
        <v>2385428</v>
      </c>
      <c r="B6248">
        <v>1</v>
      </c>
      <c r="C6248" t="s">
        <v>81</v>
      </c>
      <c r="D6248" t="s">
        <v>112</v>
      </c>
      <c r="E6248" t="s">
        <v>1368</v>
      </c>
      <c r="F6248" t="s">
        <v>18008</v>
      </c>
      <c r="G6248" t="s">
        <v>298</v>
      </c>
      <c r="H6248" t="s">
        <v>293</v>
      </c>
      <c r="I6248" t="s">
        <v>136</v>
      </c>
      <c r="J6248" t="s">
        <v>137</v>
      </c>
      <c r="K6248" t="s">
        <v>138</v>
      </c>
      <c r="L6248" t="s">
        <v>18009</v>
      </c>
      <c r="M6248" t="s">
        <v>18010</v>
      </c>
      <c r="N6248">
        <v>0.6</v>
      </c>
      <c r="O6248">
        <v>0</v>
      </c>
      <c r="P6248">
        <v>92</v>
      </c>
      <c r="Q6248">
        <v>2</v>
      </c>
      <c r="R6248">
        <v>38</v>
      </c>
      <c r="S6248">
        <v>0</v>
      </c>
      <c r="T6248">
        <v>6</v>
      </c>
      <c r="U6248">
        <v>0</v>
      </c>
      <c r="V6248">
        <v>0</v>
      </c>
      <c r="W6248">
        <v>0</v>
      </c>
      <c r="X6248">
        <v>12.808018963024722</v>
      </c>
      <c r="Y6248">
        <v>12.312302177058001</v>
      </c>
      <c r="Z6248">
        <v>14.060759644852526</v>
      </c>
      <c r="AA6248">
        <v>0</v>
      </c>
      <c r="AB6248">
        <v>2.9214751853888994</v>
      </c>
      <c r="AC6248">
        <v>0</v>
      </c>
      <c r="AD6248">
        <v>0</v>
      </c>
      <c r="AE6248">
        <v>42.102555970324147</v>
      </c>
    </row>
    <row r="6249" spans="1:31" x14ac:dyDescent="0.25">
      <c r="A6249">
        <v>2373596</v>
      </c>
      <c r="B6249">
        <v>1</v>
      </c>
      <c r="C6249" t="s">
        <v>80</v>
      </c>
      <c r="D6249" t="s">
        <v>83</v>
      </c>
      <c r="E6249" t="s">
        <v>1397</v>
      </c>
      <c r="F6249" t="s">
        <v>18011</v>
      </c>
      <c r="G6249" t="s">
        <v>298</v>
      </c>
      <c r="H6249" t="s">
        <v>293</v>
      </c>
      <c r="I6249" t="s">
        <v>136</v>
      </c>
      <c r="J6249" t="s">
        <v>137</v>
      </c>
      <c r="K6249" t="s">
        <v>138</v>
      </c>
      <c r="L6249" t="s">
        <v>18012</v>
      </c>
      <c r="M6249" t="s">
        <v>18013</v>
      </c>
      <c r="N6249">
        <v>1.0986111110000001</v>
      </c>
      <c r="O6249">
        <v>0</v>
      </c>
      <c r="P6249">
        <v>133</v>
      </c>
      <c r="Q6249">
        <v>0</v>
      </c>
      <c r="R6249">
        <v>1</v>
      </c>
      <c r="S6249">
        <v>37</v>
      </c>
      <c r="T6249">
        <v>19</v>
      </c>
      <c r="U6249">
        <v>20</v>
      </c>
      <c r="V6249">
        <v>3</v>
      </c>
      <c r="W6249">
        <v>0</v>
      </c>
      <c r="X6249">
        <v>40.970384574393009</v>
      </c>
      <c r="Y6249">
        <v>0</v>
      </c>
      <c r="Z6249">
        <v>0</v>
      </c>
      <c r="AA6249">
        <v>423.58469583563738</v>
      </c>
      <c r="AB6249">
        <v>36.621092149803005</v>
      </c>
      <c r="AC6249">
        <v>1150.4754831762723</v>
      </c>
      <c r="AD6249">
        <v>203.69357295521661</v>
      </c>
      <c r="AE6249">
        <v>1855.3452286913221</v>
      </c>
    </row>
    <row r="6250" spans="1:31" x14ac:dyDescent="0.25">
      <c r="A6250">
        <v>2383236</v>
      </c>
      <c r="B6250">
        <v>1</v>
      </c>
      <c r="C6250" t="s">
        <v>81</v>
      </c>
      <c r="D6250" t="s">
        <v>117</v>
      </c>
      <c r="E6250" t="s">
        <v>1490</v>
      </c>
      <c r="F6250" t="s">
        <v>5185</v>
      </c>
      <c r="G6250" t="s">
        <v>298</v>
      </c>
      <c r="H6250" t="s">
        <v>293</v>
      </c>
      <c r="I6250" t="s">
        <v>136</v>
      </c>
      <c r="J6250" t="s">
        <v>137</v>
      </c>
      <c r="K6250" t="s">
        <v>138</v>
      </c>
      <c r="L6250" t="s">
        <v>18014</v>
      </c>
      <c r="M6250" t="s">
        <v>18015</v>
      </c>
      <c r="N6250">
        <v>0.462777777</v>
      </c>
      <c r="O6250">
        <v>0</v>
      </c>
      <c r="P6250">
        <v>403</v>
      </c>
      <c r="Q6250">
        <v>37</v>
      </c>
      <c r="R6250">
        <v>45</v>
      </c>
      <c r="S6250">
        <v>6</v>
      </c>
      <c r="T6250">
        <v>31</v>
      </c>
      <c r="U6250">
        <v>1</v>
      </c>
      <c r="V6250">
        <v>0</v>
      </c>
      <c r="W6250">
        <v>0</v>
      </c>
      <c r="X6250">
        <v>25.917847171782988</v>
      </c>
      <c r="Y6250">
        <v>40.188924330189145</v>
      </c>
      <c r="Z6250">
        <v>24.668704365945391</v>
      </c>
      <c r="AA6250">
        <v>44.191949016407733</v>
      </c>
      <c r="AB6250">
        <v>8.8826280051476338</v>
      </c>
      <c r="AC6250">
        <v>32.093895278157888</v>
      </c>
      <c r="AD6250">
        <v>0</v>
      </c>
      <c r="AE6250">
        <v>175.94394816763077</v>
      </c>
    </row>
    <row r="6251" spans="1:31" x14ac:dyDescent="0.25">
      <c r="A6251">
        <v>2383239</v>
      </c>
      <c r="B6251">
        <v>1</v>
      </c>
      <c r="C6251" t="s">
        <v>80</v>
      </c>
      <c r="D6251" t="s">
        <v>98</v>
      </c>
      <c r="E6251" t="s">
        <v>1397</v>
      </c>
      <c r="F6251" t="s">
        <v>18016</v>
      </c>
      <c r="G6251" t="s">
        <v>1495</v>
      </c>
      <c r="H6251" t="s">
        <v>293</v>
      </c>
      <c r="I6251" t="s">
        <v>136</v>
      </c>
      <c r="J6251" t="s">
        <v>137</v>
      </c>
      <c r="K6251" t="s">
        <v>138</v>
      </c>
      <c r="L6251" t="s">
        <v>18017</v>
      </c>
      <c r="M6251" t="s">
        <v>18018</v>
      </c>
      <c r="N6251">
        <v>1.3761111109999999</v>
      </c>
      <c r="O6251">
        <v>0</v>
      </c>
      <c r="P6251">
        <v>63</v>
      </c>
      <c r="Q6251">
        <v>0</v>
      </c>
      <c r="R6251">
        <v>4</v>
      </c>
      <c r="S6251">
        <v>0</v>
      </c>
      <c r="T6251">
        <v>9</v>
      </c>
      <c r="U6251">
        <v>0</v>
      </c>
      <c r="V6251">
        <v>0</v>
      </c>
      <c r="W6251">
        <v>0</v>
      </c>
      <c r="X6251">
        <v>17.084466157964755</v>
      </c>
      <c r="Y6251">
        <v>0</v>
      </c>
      <c r="Z6251">
        <v>1.4911300504730334</v>
      </c>
      <c r="AA6251">
        <v>0</v>
      </c>
      <c r="AB6251">
        <v>5.5032076939988483</v>
      </c>
      <c r="AC6251">
        <v>0</v>
      </c>
      <c r="AD6251">
        <v>0</v>
      </c>
      <c r="AE6251">
        <v>24.078803902436636</v>
      </c>
    </row>
    <row r="6252" spans="1:31" x14ac:dyDescent="0.25">
      <c r="A6252">
        <v>2383242</v>
      </c>
      <c r="B6252">
        <v>1</v>
      </c>
      <c r="C6252" t="s">
        <v>80</v>
      </c>
      <c r="D6252" t="s">
        <v>103</v>
      </c>
      <c r="E6252" t="s">
        <v>1490</v>
      </c>
      <c r="F6252" t="s">
        <v>3139</v>
      </c>
      <c r="G6252" t="s">
        <v>298</v>
      </c>
      <c r="H6252" t="s">
        <v>293</v>
      </c>
      <c r="I6252" t="s">
        <v>136</v>
      </c>
      <c r="J6252" t="s">
        <v>137</v>
      </c>
      <c r="K6252" t="s">
        <v>138</v>
      </c>
      <c r="L6252" t="s">
        <v>18019</v>
      </c>
      <c r="M6252" t="s">
        <v>18020</v>
      </c>
      <c r="N6252">
        <v>0.17722222200000001</v>
      </c>
      <c r="O6252">
        <v>2</v>
      </c>
      <c r="P6252">
        <v>468</v>
      </c>
      <c r="Q6252">
        <v>134</v>
      </c>
      <c r="R6252">
        <v>18</v>
      </c>
      <c r="S6252">
        <v>44</v>
      </c>
      <c r="T6252">
        <v>36</v>
      </c>
      <c r="U6252">
        <v>1</v>
      </c>
      <c r="V6252">
        <v>0</v>
      </c>
      <c r="W6252">
        <v>0.2169716124986667</v>
      </c>
      <c r="X6252">
        <v>16.116301052002413</v>
      </c>
      <c r="Y6252">
        <v>228.97860364019729</v>
      </c>
      <c r="Z6252">
        <v>20.709215928454043</v>
      </c>
      <c r="AA6252">
        <v>48.5046261210423</v>
      </c>
      <c r="AB6252">
        <v>9.5819324674259985</v>
      </c>
      <c r="AC6252">
        <v>0.66927256730033335</v>
      </c>
      <c r="AD6252">
        <v>0</v>
      </c>
      <c r="AE6252">
        <v>324.77692338892103</v>
      </c>
    </row>
    <row r="6253" spans="1:31" x14ac:dyDescent="0.25">
      <c r="A6253">
        <v>2383247</v>
      </c>
      <c r="B6253">
        <v>1</v>
      </c>
      <c r="C6253" t="s">
        <v>81</v>
      </c>
      <c r="D6253" t="s">
        <v>115</v>
      </c>
      <c r="E6253" t="s">
        <v>1368</v>
      </c>
      <c r="F6253" t="s">
        <v>16644</v>
      </c>
      <c r="G6253" t="s">
        <v>298</v>
      </c>
      <c r="H6253" t="s">
        <v>293</v>
      </c>
      <c r="I6253" t="s">
        <v>136</v>
      </c>
      <c r="J6253" t="s">
        <v>137</v>
      </c>
      <c r="K6253" t="s">
        <v>138</v>
      </c>
      <c r="L6253" t="s">
        <v>18021</v>
      </c>
      <c r="M6253" t="s">
        <v>18022</v>
      </c>
      <c r="N6253">
        <v>9.6388888000000006E-2</v>
      </c>
      <c r="O6253">
        <v>0</v>
      </c>
      <c r="P6253">
        <v>1180</v>
      </c>
      <c r="Q6253">
        <v>3</v>
      </c>
      <c r="R6253">
        <v>140</v>
      </c>
      <c r="S6253">
        <v>8</v>
      </c>
      <c r="T6253">
        <v>77</v>
      </c>
      <c r="U6253">
        <v>0</v>
      </c>
      <c r="V6253">
        <v>0</v>
      </c>
      <c r="W6253">
        <v>0</v>
      </c>
      <c r="X6253">
        <v>13.857235765211263</v>
      </c>
      <c r="Y6253">
        <v>0.34949869815396672</v>
      </c>
      <c r="Z6253">
        <v>8.7906511822427689</v>
      </c>
      <c r="AA6253">
        <v>1.011896642478225</v>
      </c>
      <c r="AB6253">
        <v>2.6001390872122498</v>
      </c>
      <c r="AC6253">
        <v>0</v>
      </c>
      <c r="AD6253">
        <v>0</v>
      </c>
      <c r="AE6253">
        <v>26.609421375298471</v>
      </c>
    </row>
    <row r="6254" spans="1:31" x14ac:dyDescent="0.25">
      <c r="A6254">
        <v>2383250</v>
      </c>
      <c r="B6254">
        <v>1</v>
      </c>
      <c r="C6254" t="s">
        <v>81</v>
      </c>
      <c r="D6254" t="s">
        <v>115</v>
      </c>
      <c r="E6254" t="s">
        <v>1368</v>
      </c>
      <c r="F6254" t="s">
        <v>18023</v>
      </c>
      <c r="G6254" t="s">
        <v>298</v>
      </c>
      <c r="H6254" t="s">
        <v>293</v>
      </c>
      <c r="I6254" t="s">
        <v>1348</v>
      </c>
      <c r="J6254" t="s">
        <v>137</v>
      </c>
      <c r="K6254" t="s">
        <v>138</v>
      </c>
      <c r="L6254" t="s">
        <v>18024</v>
      </c>
      <c r="M6254" t="s">
        <v>18025</v>
      </c>
      <c r="N6254">
        <v>5.5555550000000002E-3</v>
      </c>
      <c r="O6254">
        <v>0</v>
      </c>
      <c r="P6254">
        <v>1200</v>
      </c>
      <c r="Q6254">
        <v>5</v>
      </c>
      <c r="R6254">
        <v>36</v>
      </c>
      <c r="S6254">
        <v>7</v>
      </c>
      <c r="T6254">
        <v>105</v>
      </c>
      <c r="U6254">
        <v>0</v>
      </c>
      <c r="V6254">
        <v>1</v>
      </c>
      <c r="W6254">
        <v>0</v>
      </c>
      <c r="X6254">
        <v>0.59152848277600067</v>
      </c>
      <c r="Y6254">
        <v>9.0092813981000025E-2</v>
      </c>
      <c r="Z6254">
        <v>0.14017053363444448</v>
      </c>
      <c r="AA6254">
        <v>5.1873703157333327E-2</v>
      </c>
      <c r="AB6254">
        <v>0.16671188821249999</v>
      </c>
      <c r="AC6254">
        <v>0</v>
      </c>
      <c r="AD6254">
        <v>2.2826391500000002E-5</v>
      </c>
      <c r="AE6254">
        <v>1.0404002481527785</v>
      </c>
    </row>
    <row r="6255" spans="1:31" x14ac:dyDescent="0.25">
      <c r="A6255">
        <v>2383253</v>
      </c>
      <c r="B6255">
        <v>1</v>
      </c>
      <c r="C6255" t="s">
        <v>81</v>
      </c>
      <c r="D6255" t="s">
        <v>115</v>
      </c>
      <c r="E6255" t="s">
        <v>1368</v>
      </c>
      <c r="F6255" t="s">
        <v>18026</v>
      </c>
      <c r="G6255" t="s">
        <v>298</v>
      </c>
      <c r="H6255" t="s">
        <v>293</v>
      </c>
      <c r="I6255" t="s">
        <v>136</v>
      </c>
      <c r="J6255" t="s">
        <v>137</v>
      </c>
      <c r="K6255" t="s">
        <v>138</v>
      </c>
      <c r="L6255" t="s">
        <v>18027</v>
      </c>
      <c r="M6255" t="s">
        <v>18028</v>
      </c>
      <c r="N6255">
        <v>0.48444444399999997</v>
      </c>
      <c r="O6255">
        <v>0</v>
      </c>
      <c r="P6255">
        <v>408</v>
      </c>
      <c r="Q6255">
        <v>2</v>
      </c>
      <c r="R6255">
        <v>18</v>
      </c>
      <c r="S6255">
        <v>1</v>
      </c>
      <c r="T6255">
        <v>25</v>
      </c>
      <c r="U6255">
        <v>0</v>
      </c>
      <c r="V6255">
        <v>0</v>
      </c>
      <c r="W6255">
        <v>0</v>
      </c>
      <c r="X6255">
        <v>20.52346917762118</v>
      </c>
      <c r="Y6255">
        <v>5.881818474113067</v>
      </c>
      <c r="Z6255">
        <v>5.3304913117504018</v>
      </c>
      <c r="AA6255">
        <v>0.78964643015279989</v>
      </c>
      <c r="AB6255">
        <v>3.9362663007040011</v>
      </c>
      <c r="AC6255">
        <v>0</v>
      </c>
      <c r="AD6255">
        <v>0</v>
      </c>
      <c r="AE6255">
        <v>36.461691694341447</v>
      </c>
    </row>
    <row r="6256" spans="1:31" x14ac:dyDescent="0.25">
      <c r="A6256">
        <v>2383254</v>
      </c>
      <c r="B6256">
        <v>1</v>
      </c>
      <c r="C6256" t="s">
        <v>80</v>
      </c>
      <c r="D6256" t="s">
        <v>103</v>
      </c>
      <c r="E6256" t="s">
        <v>1368</v>
      </c>
      <c r="F6256" t="s">
        <v>18029</v>
      </c>
      <c r="G6256" t="s">
        <v>298</v>
      </c>
      <c r="H6256" t="s">
        <v>293</v>
      </c>
      <c r="I6256" t="s">
        <v>136</v>
      </c>
      <c r="J6256" t="s">
        <v>137</v>
      </c>
      <c r="K6256" t="s">
        <v>138</v>
      </c>
      <c r="L6256" t="s">
        <v>18030</v>
      </c>
      <c r="M6256" t="s">
        <v>18031</v>
      </c>
      <c r="N6256">
        <v>6.8611111000000002E-2</v>
      </c>
      <c r="O6256">
        <v>14</v>
      </c>
      <c r="P6256">
        <v>330</v>
      </c>
      <c r="Q6256">
        <v>19</v>
      </c>
      <c r="R6256">
        <v>45</v>
      </c>
      <c r="S6256">
        <v>10</v>
      </c>
      <c r="T6256">
        <v>58</v>
      </c>
      <c r="U6256">
        <v>0</v>
      </c>
      <c r="V6256">
        <v>0</v>
      </c>
      <c r="W6256">
        <v>0.69812340207913326</v>
      </c>
      <c r="X6256">
        <v>5.0800205781381385</v>
      </c>
      <c r="Y6256">
        <v>9.2164878525159555</v>
      </c>
      <c r="Z6256">
        <v>1.0304228047153445</v>
      </c>
      <c r="AA6256">
        <v>2.7597483514165502</v>
      </c>
      <c r="AB6256">
        <v>1.806087204898708</v>
      </c>
      <c r="AC6256">
        <v>0</v>
      </c>
      <c r="AD6256">
        <v>0</v>
      </c>
      <c r="AE6256">
        <v>20.59089019376383</v>
      </c>
    </row>
    <row r="6257" spans="1:31" x14ac:dyDescent="0.25">
      <c r="A6257">
        <v>2383261</v>
      </c>
      <c r="B6257">
        <v>1</v>
      </c>
      <c r="C6257" t="s">
        <v>80</v>
      </c>
      <c r="D6257" t="s">
        <v>106</v>
      </c>
      <c r="E6257" t="s">
        <v>1368</v>
      </c>
      <c r="F6257" t="s">
        <v>18032</v>
      </c>
      <c r="G6257" t="s">
        <v>298</v>
      </c>
      <c r="H6257" t="s">
        <v>293</v>
      </c>
      <c r="I6257" t="s">
        <v>136</v>
      </c>
      <c r="J6257" t="s">
        <v>137</v>
      </c>
      <c r="K6257" t="s">
        <v>138</v>
      </c>
      <c r="L6257" t="s">
        <v>18033</v>
      </c>
      <c r="M6257" t="s">
        <v>18034</v>
      </c>
      <c r="N6257">
        <v>0.77277777700000005</v>
      </c>
      <c r="O6257">
        <v>0</v>
      </c>
      <c r="P6257">
        <v>436</v>
      </c>
      <c r="Q6257">
        <v>6</v>
      </c>
      <c r="R6257">
        <v>120</v>
      </c>
      <c r="S6257">
        <v>5</v>
      </c>
      <c r="T6257">
        <v>119</v>
      </c>
      <c r="U6257">
        <v>0</v>
      </c>
      <c r="V6257">
        <v>0</v>
      </c>
      <c r="W6257">
        <v>0</v>
      </c>
      <c r="X6257">
        <v>97.983428132230117</v>
      </c>
      <c r="Y6257">
        <v>14.11047342961519</v>
      </c>
      <c r="Z6257">
        <v>278.19317574438514</v>
      </c>
      <c r="AA6257">
        <v>26.937818739430902</v>
      </c>
      <c r="AB6257">
        <v>97.911163784525655</v>
      </c>
      <c r="AC6257">
        <v>0</v>
      </c>
      <c r="AD6257">
        <v>0</v>
      </c>
      <c r="AE6257">
        <v>515.13605983018704</v>
      </c>
    </row>
    <row r="6258" spans="1:31" x14ac:dyDescent="0.25">
      <c r="A6258">
        <v>2383265</v>
      </c>
      <c r="B6258">
        <v>1</v>
      </c>
      <c r="C6258" t="s">
        <v>81</v>
      </c>
      <c r="D6258" t="s">
        <v>118</v>
      </c>
      <c r="E6258" t="s">
        <v>1397</v>
      </c>
      <c r="F6258" t="s">
        <v>18035</v>
      </c>
      <c r="G6258" t="s">
        <v>298</v>
      </c>
      <c r="H6258" t="s">
        <v>293</v>
      </c>
      <c r="I6258" t="s">
        <v>136</v>
      </c>
      <c r="J6258" t="s">
        <v>137</v>
      </c>
      <c r="K6258" t="s">
        <v>138</v>
      </c>
      <c r="L6258" t="s">
        <v>18036</v>
      </c>
      <c r="M6258" t="s">
        <v>18037</v>
      </c>
      <c r="N6258">
        <v>0.88861111100000001</v>
      </c>
      <c r="O6258">
        <v>0</v>
      </c>
      <c r="P6258">
        <v>134</v>
      </c>
      <c r="Q6258">
        <v>0</v>
      </c>
      <c r="R6258">
        <v>6</v>
      </c>
      <c r="S6258">
        <v>0</v>
      </c>
      <c r="T6258">
        <v>3</v>
      </c>
      <c r="U6258">
        <v>0</v>
      </c>
      <c r="V6258">
        <v>0</v>
      </c>
      <c r="W6258">
        <v>0</v>
      </c>
      <c r="X6258">
        <v>18.239281486198511</v>
      </c>
      <c r="Y6258">
        <v>0</v>
      </c>
      <c r="Z6258">
        <v>5.098497457005867</v>
      </c>
      <c r="AA6258">
        <v>0</v>
      </c>
      <c r="AB6258">
        <v>5.2134293890000001E-3</v>
      </c>
      <c r="AC6258">
        <v>0</v>
      </c>
      <c r="AD6258">
        <v>0</v>
      </c>
      <c r="AE6258">
        <v>23.342992372593375</v>
      </c>
    </row>
    <row r="6259" spans="1:31" x14ac:dyDescent="0.25">
      <c r="A6259">
        <v>2383283</v>
      </c>
      <c r="B6259">
        <v>1</v>
      </c>
      <c r="C6259" t="s">
        <v>81</v>
      </c>
      <c r="D6259" t="s">
        <v>115</v>
      </c>
      <c r="E6259" t="s">
        <v>1368</v>
      </c>
      <c r="F6259" t="s">
        <v>18038</v>
      </c>
      <c r="G6259" t="s">
        <v>298</v>
      </c>
      <c r="H6259" t="s">
        <v>293</v>
      </c>
      <c r="I6259" t="s">
        <v>136</v>
      </c>
      <c r="J6259" t="s">
        <v>137</v>
      </c>
      <c r="K6259" t="s">
        <v>138</v>
      </c>
      <c r="L6259" t="s">
        <v>18039</v>
      </c>
      <c r="M6259" t="s">
        <v>18040</v>
      </c>
      <c r="N6259">
        <v>0.77722222200000002</v>
      </c>
      <c r="O6259">
        <v>0</v>
      </c>
      <c r="P6259">
        <v>480</v>
      </c>
      <c r="Q6259">
        <v>3</v>
      </c>
      <c r="R6259">
        <v>18</v>
      </c>
      <c r="S6259">
        <v>5</v>
      </c>
      <c r="T6259">
        <v>36</v>
      </c>
      <c r="U6259">
        <v>0</v>
      </c>
      <c r="V6259">
        <v>1</v>
      </c>
      <c r="W6259">
        <v>0</v>
      </c>
      <c r="X6259">
        <v>32.196310050187478</v>
      </c>
      <c r="Y6259">
        <v>3.5322401835581001</v>
      </c>
      <c r="Z6259">
        <v>11.922120813944117</v>
      </c>
      <c r="AA6259">
        <v>6.8510510037419987</v>
      </c>
      <c r="AB6259">
        <v>9.0668132625149997</v>
      </c>
      <c r="AC6259">
        <v>0</v>
      </c>
      <c r="AD6259">
        <v>3.7571924864000005E-3</v>
      </c>
      <c r="AE6259">
        <v>63.572292506433094</v>
      </c>
    </row>
    <row r="6260" spans="1:31" x14ac:dyDescent="0.25">
      <c r="A6260">
        <v>2383287</v>
      </c>
      <c r="B6260">
        <v>1</v>
      </c>
      <c r="C6260" t="s">
        <v>81</v>
      </c>
      <c r="D6260" t="s">
        <v>128</v>
      </c>
      <c r="E6260" t="s">
        <v>1397</v>
      </c>
      <c r="F6260" t="s">
        <v>18041</v>
      </c>
      <c r="G6260" t="s">
        <v>1495</v>
      </c>
      <c r="H6260" t="s">
        <v>293</v>
      </c>
      <c r="I6260" t="s">
        <v>136</v>
      </c>
      <c r="J6260" t="s">
        <v>137</v>
      </c>
      <c r="K6260" t="s">
        <v>138</v>
      </c>
      <c r="L6260" t="s">
        <v>18042</v>
      </c>
      <c r="M6260" t="s">
        <v>18043</v>
      </c>
      <c r="N6260">
        <v>4.9227777770000003</v>
      </c>
      <c r="O6260">
        <v>1</v>
      </c>
      <c r="P6260">
        <v>0</v>
      </c>
      <c r="Q6260">
        <v>2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3.7823724532279752</v>
      </c>
      <c r="X6260">
        <v>0</v>
      </c>
      <c r="Y6260">
        <v>12.212095301519284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15.994467754747259</v>
      </c>
    </row>
    <row r="6261" spans="1:31" x14ac:dyDescent="0.25">
      <c r="A6261">
        <v>2383311</v>
      </c>
      <c r="B6261">
        <v>1</v>
      </c>
      <c r="C6261" t="s">
        <v>81</v>
      </c>
      <c r="D6261" t="s">
        <v>120</v>
      </c>
      <c r="E6261" t="s">
        <v>1368</v>
      </c>
      <c r="F6261" t="s">
        <v>18044</v>
      </c>
      <c r="G6261" t="s">
        <v>298</v>
      </c>
      <c r="H6261" t="s">
        <v>293</v>
      </c>
      <c r="I6261" t="s">
        <v>136</v>
      </c>
      <c r="J6261" t="s">
        <v>137</v>
      </c>
      <c r="K6261" t="s">
        <v>138</v>
      </c>
      <c r="L6261" t="s">
        <v>18045</v>
      </c>
      <c r="M6261" t="s">
        <v>18046</v>
      </c>
      <c r="N6261">
        <v>0.39222222200000001</v>
      </c>
      <c r="O6261">
        <v>0</v>
      </c>
      <c r="P6261">
        <v>848</v>
      </c>
      <c r="Q6261">
        <v>1</v>
      </c>
      <c r="R6261">
        <v>10</v>
      </c>
      <c r="S6261">
        <v>0</v>
      </c>
      <c r="T6261">
        <v>100</v>
      </c>
      <c r="U6261">
        <v>0</v>
      </c>
      <c r="V6261">
        <v>0</v>
      </c>
      <c r="W6261">
        <v>0</v>
      </c>
      <c r="X6261">
        <v>62.255131269474788</v>
      </c>
      <c r="Y6261">
        <v>0</v>
      </c>
      <c r="Z6261">
        <v>5.2463878294316677</v>
      </c>
      <c r="AA6261">
        <v>0</v>
      </c>
      <c r="AB6261">
        <v>23.801699972288322</v>
      </c>
      <c r="AC6261">
        <v>0</v>
      </c>
      <c r="AD6261">
        <v>0</v>
      </c>
      <c r="AE6261">
        <v>91.303219071194775</v>
      </c>
    </row>
    <row r="6262" spans="1:31" x14ac:dyDescent="0.25">
      <c r="A6262">
        <v>2383342</v>
      </c>
      <c r="B6262">
        <v>1</v>
      </c>
      <c r="C6262" t="s">
        <v>81</v>
      </c>
      <c r="D6262" t="s">
        <v>121</v>
      </c>
      <c r="E6262" t="s">
        <v>290</v>
      </c>
      <c r="F6262" t="s">
        <v>5614</v>
      </c>
      <c r="G6262" t="s">
        <v>298</v>
      </c>
      <c r="H6262" t="s">
        <v>293</v>
      </c>
      <c r="I6262" t="s">
        <v>1348</v>
      </c>
      <c r="J6262" t="s">
        <v>137</v>
      </c>
      <c r="K6262" t="s">
        <v>138</v>
      </c>
      <c r="L6262" t="s">
        <v>18047</v>
      </c>
      <c r="M6262" t="s">
        <v>18048</v>
      </c>
      <c r="N6262">
        <v>3.8888880000000001E-3</v>
      </c>
      <c r="O6262">
        <v>0</v>
      </c>
      <c r="P6262">
        <v>1281</v>
      </c>
      <c r="Q6262">
        <v>4</v>
      </c>
      <c r="R6262">
        <v>116</v>
      </c>
      <c r="S6262">
        <v>14</v>
      </c>
      <c r="T6262">
        <v>92</v>
      </c>
      <c r="U6262">
        <v>1</v>
      </c>
      <c r="V6262">
        <v>0</v>
      </c>
      <c r="W6262">
        <v>0</v>
      </c>
      <c r="X6262">
        <v>0.61200012937209836</v>
      </c>
      <c r="Y6262">
        <v>0.10451579002666667</v>
      </c>
      <c r="Z6262">
        <v>0.29297231557930009</v>
      </c>
      <c r="AA6262">
        <v>0.13186881988513333</v>
      </c>
      <c r="AB6262">
        <v>0.22869380111946661</v>
      </c>
      <c r="AC6262">
        <v>0.57059484559552209</v>
      </c>
      <c r="AD6262">
        <v>0</v>
      </c>
      <c r="AE6262">
        <v>1.9406457015781873</v>
      </c>
    </row>
    <row r="6263" spans="1:31" x14ac:dyDescent="0.25">
      <c r="A6263">
        <v>2383349</v>
      </c>
      <c r="B6263">
        <v>1</v>
      </c>
      <c r="C6263" t="s">
        <v>81</v>
      </c>
      <c r="D6263" t="s">
        <v>117</v>
      </c>
      <c r="E6263" t="s">
        <v>1397</v>
      </c>
      <c r="F6263" t="s">
        <v>18049</v>
      </c>
      <c r="G6263" t="s">
        <v>2091</v>
      </c>
      <c r="H6263" t="s">
        <v>293</v>
      </c>
      <c r="I6263" t="s">
        <v>136</v>
      </c>
      <c r="J6263" t="s">
        <v>137</v>
      </c>
      <c r="K6263" t="s">
        <v>138</v>
      </c>
      <c r="L6263" t="s">
        <v>18050</v>
      </c>
      <c r="M6263" t="s">
        <v>18051</v>
      </c>
      <c r="N6263">
        <v>1.43</v>
      </c>
      <c r="O6263">
        <v>0</v>
      </c>
      <c r="P6263">
        <v>0</v>
      </c>
      <c r="Q6263">
        <v>0</v>
      </c>
      <c r="R6263">
        <v>0</v>
      </c>
      <c r="S6263">
        <v>1</v>
      </c>
      <c r="T6263">
        <v>0</v>
      </c>
      <c r="U6263">
        <v>1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2.6828411151366001</v>
      </c>
      <c r="AB6263">
        <v>0</v>
      </c>
      <c r="AC6263">
        <v>214.4431920490598</v>
      </c>
      <c r="AD6263">
        <v>0</v>
      </c>
      <c r="AE6263">
        <v>217.1260331641964</v>
      </c>
    </row>
    <row r="6264" spans="1:31" x14ac:dyDescent="0.25">
      <c r="A6264">
        <v>2383351</v>
      </c>
      <c r="B6264">
        <v>1</v>
      </c>
      <c r="C6264" t="s">
        <v>80</v>
      </c>
      <c r="D6264" t="s">
        <v>106</v>
      </c>
      <c r="E6264" t="s">
        <v>1397</v>
      </c>
      <c r="F6264" t="s">
        <v>18052</v>
      </c>
      <c r="G6264" t="s">
        <v>1495</v>
      </c>
      <c r="H6264" t="s">
        <v>293</v>
      </c>
      <c r="I6264" t="s">
        <v>136</v>
      </c>
      <c r="J6264" t="s">
        <v>137</v>
      </c>
      <c r="K6264" t="s">
        <v>138</v>
      </c>
      <c r="L6264" t="s">
        <v>18053</v>
      </c>
      <c r="M6264" t="s">
        <v>18054</v>
      </c>
      <c r="N6264">
        <v>6.903333333</v>
      </c>
      <c r="O6264">
        <v>0</v>
      </c>
      <c r="P6264">
        <v>2</v>
      </c>
      <c r="Q6264">
        <v>3</v>
      </c>
      <c r="R6264">
        <v>18</v>
      </c>
      <c r="S6264">
        <v>1</v>
      </c>
      <c r="T6264">
        <v>4</v>
      </c>
      <c r="U6264">
        <v>0</v>
      </c>
      <c r="V6264">
        <v>0</v>
      </c>
      <c r="W6264">
        <v>0</v>
      </c>
      <c r="X6264">
        <v>1.8516459970906833</v>
      </c>
      <c r="Y6264">
        <v>69.848308412922208</v>
      </c>
      <c r="Z6264">
        <v>177.29645113779225</v>
      </c>
      <c r="AA6264">
        <v>13.159911289082247</v>
      </c>
      <c r="AB6264">
        <v>19.483946414756772</v>
      </c>
      <c r="AC6264">
        <v>0</v>
      </c>
      <c r="AD6264">
        <v>0</v>
      </c>
      <c r="AE6264">
        <v>281.64026325164411</v>
      </c>
    </row>
    <row r="6265" spans="1:31" x14ac:dyDescent="0.25">
      <c r="A6265">
        <v>2383379</v>
      </c>
      <c r="B6265">
        <v>1</v>
      </c>
      <c r="C6265" t="s">
        <v>81</v>
      </c>
      <c r="D6265" t="s">
        <v>120</v>
      </c>
      <c r="E6265" t="s">
        <v>1397</v>
      </c>
      <c r="F6265" t="s">
        <v>17499</v>
      </c>
      <c r="G6265" t="s">
        <v>3000</v>
      </c>
      <c r="H6265" t="s">
        <v>293</v>
      </c>
      <c r="I6265" t="s">
        <v>136</v>
      </c>
      <c r="J6265" t="s">
        <v>137</v>
      </c>
      <c r="K6265" t="s">
        <v>138</v>
      </c>
      <c r="L6265" t="s">
        <v>18055</v>
      </c>
      <c r="M6265" t="s">
        <v>18056</v>
      </c>
      <c r="N6265">
        <v>1.6775</v>
      </c>
      <c r="O6265">
        <v>0</v>
      </c>
      <c r="P6265">
        <v>123</v>
      </c>
      <c r="Q6265">
        <v>2</v>
      </c>
      <c r="R6265">
        <v>11</v>
      </c>
      <c r="S6265">
        <v>0</v>
      </c>
      <c r="T6265">
        <v>13</v>
      </c>
      <c r="U6265">
        <v>0</v>
      </c>
      <c r="V6265">
        <v>0</v>
      </c>
      <c r="W6265">
        <v>0</v>
      </c>
      <c r="X6265">
        <v>42.851027665231214</v>
      </c>
      <c r="Y6265">
        <v>12.749518845661949</v>
      </c>
      <c r="Z6265">
        <v>10.1831990358006</v>
      </c>
      <c r="AA6265">
        <v>0</v>
      </c>
      <c r="AB6265">
        <v>10.750150720629499</v>
      </c>
      <c r="AC6265">
        <v>0</v>
      </c>
      <c r="AD6265">
        <v>0</v>
      </c>
      <c r="AE6265">
        <v>76.533896267323257</v>
      </c>
    </row>
    <row r="6266" spans="1:31" x14ac:dyDescent="0.25">
      <c r="A6266">
        <v>2383411</v>
      </c>
      <c r="B6266">
        <v>1</v>
      </c>
      <c r="C6266" t="s">
        <v>81</v>
      </c>
      <c r="D6266" t="s">
        <v>118</v>
      </c>
      <c r="E6266" t="s">
        <v>1397</v>
      </c>
      <c r="F6266" t="s">
        <v>18057</v>
      </c>
      <c r="G6266" t="s">
        <v>1495</v>
      </c>
      <c r="H6266" t="s">
        <v>293</v>
      </c>
      <c r="I6266" t="s">
        <v>136</v>
      </c>
      <c r="J6266" t="s">
        <v>137</v>
      </c>
      <c r="K6266" t="s">
        <v>138</v>
      </c>
      <c r="L6266" t="s">
        <v>18058</v>
      </c>
      <c r="M6266" t="s">
        <v>18059</v>
      </c>
      <c r="N6266">
        <v>2.0708333329999999</v>
      </c>
      <c r="O6266">
        <v>0</v>
      </c>
      <c r="P6266">
        <v>0</v>
      </c>
      <c r="Q6266">
        <v>0</v>
      </c>
      <c r="R6266">
        <v>8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47.716979610780172</v>
      </c>
      <c r="AA6266">
        <v>0</v>
      </c>
      <c r="AB6266">
        <v>0</v>
      </c>
      <c r="AC6266">
        <v>0</v>
      </c>
      <c r="AD6266">
        <v>0</v>
      </c>
      <c r="AE6266">
        <v>47.716979610780172</v>
      </c>
    </row>
    <row r="6267" spans="1:31" x14ac:dyDescent="0.25">
      <c r="A6267">
        <v>2383493</v>
      </c>
      <c r="B6267">
        <v>1</v>
      </c>
      <c r="C6267" t="s">
        <v>81</v>
      </c>
      <c r="D6267" t="s">
        <v>128</v>
      </c>
      <c r="E6267" t="s">
        <v>1368</v>
      </c>
      <c r="F6267" t="s">
        <v>18060</v>
      </c>
      <c r="G6267" t="s">
        <v>298</v>
      </c>
      <c r="H6267" t="s">
        <v>293</v>
      </c>
      <c r="I6267" t="s">
        <v>136</v>
      </c>
      <c r="J6267" t="s">
        <v>137</v>
      </c>
      <c r="K6267" t="s">
        <v>138</v>
      </c>
      <c r="L6267" t="s">
        <v>18061</v>
      </c>
      <c r="M6267" t="s">
        <v>18062</v>
      </c>
      <c r="N6267">
        <v>0.72138888800000001</v>
      </c>
      <c r="O6267">
        <v>0</v>
      </c>
      <c r="P6267">
        <v>0</v>
      </c>
      <c r="Q6267">
        <v>0</v>
      </c>
      <c r="R6267">
        <v>0</v>
      </c>
      <c r="S6267">
        <v>86</v>
      </c>
      <c r="T6267">
        <v>1</v>
      </c>
      <c r="U6267">
        <v>61</v>
      </c>
      <c r="V6267">
        <v>3</v>
      </c>
      <c r="W6267">
        <v>0</v>
      </c>
      <c r="X6267">
        <v>0</v>
      </c>
      <c r="Y6267">
        <v>0</v>
      </c>
      <c r="Z6267">
        <v>0</v>
      </c>
      <c r="AA6267">
        <v>1002.3924000514137</v>
      </c>
      <c r="AB6267">
        <v>24.872912818381252</v>
      </c>
      <c r="AC6267">
        <v>7536.0832374205092</v>
      </c>
      <c r="AD6267">
        <v>195.71984906030252</v>
      </c>
      <c r="AE6267">
        <v>8759.0683993506063</v>
      </c>
    </row>
    <row r="6268" spans="1:31" x14ac:dyDescent="0.25">
      <c r="A6268">
        <v>2383674</v>
      </c>
      <c r="B6268">
        <v>1</v>
      </c>
      <c r="C6268" t="s">
        <v>81</v>
      </c>
      <c r="D6268" t="s">
        <v>128</v>
      </c>
      <c r="E6268" t="s">
        <v>1368</v>
      </c>
      <c r="F6268" t="s">
        <v>16988</v>
      </c>
      <c r="G6268" t="s">
        <v>298</v>
      </c>
      <c r="H6268" t="s">
        <v>293</v>
      </c>
      <c r="I6268" t="s">
        <v>136</v>
      </c>
      <c r="J6268" t="s">
        <v>137</v>
      </c>
      <c r="K6268" t="s">
        <v>138</v>
      </c>
      <c r="L6268" t="s">
        <v>18063</v>
      </c>
      <c r="M6268" t="s">
        <v>18064</v>
      </c>
      <c r="N6268">
        <v>2.7086111110000002</v>
      </c>
      <c r="O6268">
        <v>3</v>
      </c>
      <c r="P6268">
        <v>546</v>
      </c>
      <c r="Q6268">
        <v>98</v>
      </c>
      <c r="R6268">
        <v>28</v>
      </c>
      <c r="S6268">
        <v>10</v>
      </c>
      <c r="T6268">
        <v>72</v>
      </c>
      <c r="U6268">
        <v>0</v>
      </c>
      <c r="V6268">
        <v>0</v>
      </c>
      <c r="W6268">
        <v>2.8957574675601001</v>
      </c>
      <c r="X6268">
        <v>283.34602574773498</v>
      </c>
      <c r="Y6268">
        <v>208.57798980581316</v>
      </c>
      <c r="Z6268">
        <v>60.799915036361988</v>
      </c>
      <c r="AA6268">
        <v>39.53902952820934</v>
      </c>
      <c r="AB6268">
        <v>115.93900346582345</v>
      </c>
      <c r="AC6268">
        <v>0</v>
      </c>
      <c r="AD6268">
        <v>0</v>
      </c>
      <c r="AE6268">
        <v>711.09772105150296</v>
      </c>
    </row>
    <row r="6269" spans="1:31" x14ac:dyDescent="0.25">
      <c r="A6269">
        <v>2383676</v>
      </c>
      <c r="B6269">
        <v>1</v>
      </c>
      <c r="C6269" t="s">
        <v>81</v>
      </c>
      <c r="D6269" t="s">
        <v>123</v>
      </c>
      <c r="E6269" t="s">
        <v>1397</v>
      </c>
      <c r="F6269" t="s">
        <v>5499</v>
      </c>
      <c r="G6269" t="s">
        <v>298</v>
      </c>
      <c r="H6269" t="s">
        <v>293</v>
      </c>
      <c r="I6269" t="s">
        <v>136</v>
      </c>
      <c r="J6269" t="s">
        <v>137</v>
      </c>
      <c r="K6269" t="s">
        <v>138</v>
      </c>
      <c r="L6269" t="s">
        <v>18065</v>
      </c>
      <c r="M6269" t="s">
        <v>18066</v>
      </c>
      <c r="N6269">
        <v>4.3163888879999996</v>
      </c>
      <c r="O6269">
        <v>2</v>
      </c>
      <c r="P6269">
        <v>0</v>
      </c>
      <c r="Q6269">
        <v>99</v>
      </c>
      <c r="R6269">
        <v>0</v>
      </c>
      <c r="S6269">
        <v>7</v>
      </c>
      <c r="T6269">
        <v>0</v>
      </c>
      <c r="U6269">
        <v>0</v>
      </c>
      <c r="V6269">
        <v>0</v>
      </c>
      <c r="W6269">
        <v>1.2189155476359501</v>
      </c>
      <c r="X6269">
        <v>0</v>
      </c>
      <c r="Y6269">
        <v>662.17599365617446</v>
      </c>
      <c r="Z6269">
        <v>0</v>
      </c>
      <c r="AA6269">
        <v>38.626707570791211</v>
      </c>
      <c r="AB6269">
        <v>0</v>
      </c>
      <c r="AC6269">
        <v>0</v>
      </c>
      <c r="AD6269">
        <v>0</v>
      </c>
      <c r="AE6269">
        <v>702.02161677460163</v>
      </c>
    </row>
    <row r="6270" spans="1:31" x14ac:dyDescent="0.25">
      <c r="A6270">
        <v>2383679</v>
      </c>
      <c r="B6270">
        <v>1</v>
      </c>
      <c r="C6270" t="s">
        <v>81</v>
      </c>
      <c r="D6270" t="s">
        <v>128</v>
      </c>
      <c r="E6270" t="s">
        <v>1368</v>
      </c>
      <c r="F6270" t="s">
        <v>5632</v>
      </c>
      <c r="G6270" t="s">
        <v>298</v>
      </c>
      <c r="H6270" t="s">
        <v>293</v>
      </c>
      <c r="I6270" t="s">
        <v>136</v>
      </c>
      <c r="J6270" t="s">
        <v>137</v>
      </c>
      <c r="K6270" t="s">
        <v>138</v>
      </c>
      <c r="L6270" t="s">
        <v>18067</v>
      </c>
      <c r="M6270" t="s">
        <v>18068</v>
      </c>
      <c r="N6270">
        <v>4.2697222220000004</v>
      </c>
      <c r="O6270">
        <v>3</v>
      </c>
      <c r="P6270">
        <v>1</v>
      </c>
      <c r="Q6270">
        <v>26</v>
      </c>
      <c r="R6270">
        <v>6</v>
      </c>
      <c r="S6270">
        <v>7</v>
      </c>
      <c r="T6270">
        <v>1</v>
      </c>
      <c r="U6270">
        <v>0</v>
      </c>
      <c r="V6270">
        <v>0</v>
      </c>
      <c r="W6270">
        <v>18.055437959187433</v>
      </c>
      <c r="X6270">
        <v>0.38072115236805004</v>
      </c>
      <c r="Y6270">
        <v>141.77109723512416</v>
      </c>
      <c r="Z6270">
        <v>5.34866074100995</v>
      </c>
      <c r="AA6270">
        <v>24.541435995378063</v>
      </c>
      <c r="AB6270">
        <v>7.0165953495808493</v>
      </c>
      <c r="AC6270">
        <v>0</v>
      </c>
      <c r="AD6270">
        <v>0</v>
      </c>
      <c r="AE6270">
        <v>197.1139484326485</v>
      </c>
    </row>
    <row r="6271" spans="1:31" x14ac:dyDescent="0.25">
      <c r="A6271">
        <v>2383682</v>
      </c>
      <c r="B6271">
        <v>1</v>
      </c>
      <c r="C6271" t="s">
        <v>81</v>
      </c>
      <c r="D6271" t="s">
        <v>121</v>
      </c>
      <c r="E6271" t="s">
        <v>1368</v>
      </c>
      <c r="F6271" t="s">
        <v>17628</v>
      </c>
      <c r="G6271" t="s">
        <v>298</v>
      </c>
      <c r="H6271" t="s">
        <v>293</v>
      </c>
      <c r="I6271" t="s">
        <v>1348</v>
      </c>
      <c r="J6271" t="s">
        <v>137</v>
      </c>
      <c r="K6271" t="s">
        <v>138</v>
      </c>
      <c r="L6271" t="s">
        <v>18069</v>
      </c>
      <c r="M6271" t="s">
        <v>18070</v>
      </c>
      <c r="N6271">
        <v>1.4999999999999999E-2</v>
      </c>
      <c r="O6271">
        <v>0</v>
      </c>
      <c r="P6271">
        <v>1504</v>
      </c>
      <c r="Q6271">
        <v>4</v>
      </c>
      <c r="R6271">
        <v>62</v>
      </c>
      <c r="S6271">
        <v>17</v>
      </c>
      <c r="T6271">
        <v>77</v>
      </c>
      <c r="U6271">
        <v>0</v>
      </c>
      <c r="V6271">
        <v>0</v>
      </c>
      <c r="W6271">
        <v>0</v>
      </c>
      <c r="X6271">
        <v>3.0483337545814466</v>
      </c>
      <c r="Y6271">
        <v>9.8575744409999999E-2</v>
      </c>
      <c r="Z6271">
        <v>0.82009262108385017</v>
      </c>
      <c r="AA6271">
        <v>0.71034377857245001</v>
      </c>
      <c r="AB6271">
        <v>0.58133285107829991</v>
      </c>
      <c r="AC6271">
        <v>0</v>
      </c>
      <c r="AD6271">
        <v>0</v>
      </c>
      <c r="AE6271">
        <v>5.2586787497260472</v>
      </c>
    </row>
    <row r="6272" spans="1:31" x14ac:dyDescent="0.25">
      <c r="A6272">
        <v>2383684</v>
      </c>
      <c r="B6272">
        <v>1</v>
      </c>
      <c r="C6272" t="s">
        <v>81</v>
      </c>
      <c r="D6272" t="s">
        <v>118</v>
      </c>
      <c r="E6272" t="s">
        <v>290</v>
      </c>
      <c r="F6272" t="s">
        <v>18071</v>
      </c>
      <c r="G6272" t="s">
        <v>298</v>
      </c>
      <c r="H6272" t="s">
        <v>293</v>
      </c>
      <c r="I6272" t="s">
        <v>136</v>
      </c>
      <c r="J6272" t="s">
        <v>137</v>
      </c>
      <c r="K6272" t="s">
        <v>138</v>
      </c>
      <c r="L6272" t="s">
        <v>18072</v>
      </c>
      <c r="M6272" t="s">
        <v>18073</v>
      </c>
      <c r="N6272">
        <v>0.34833333300000002</v>
      </c>
      <c r="O6272">
        <v>0</v>
      </c>
      <c r="P6272">
        <v>15891</v>
      </c>
      <c r="Q6272">
        <v>0</v>
      </c>
      <c r="R6272">
        <v>76</v>
      </c>
      <c r="S6272">
        <v>21</v>
      </c>
      <c r="T6272">
        <v>1366</v>
      </c>
      <c r="U6272">
        <v>1</v>
      </c>
      <c r="V6272">
        <v>6</v>
      </c>
      <c r="W6272">
        <v>0</v>
      </c>
      <c r="X6272">
        <v>1157.0894069912715</v>
      </c>
      <c r="Y6272">
        <v>0</v>
      </c>
      <c r="Z6272">
        <v>17.363338787292264</v>
      </c>
      <c r="AA6272">
        <v>121.09652072967801</v>
      </c>
      <c r="AB6272">
        <v>467.10019609744438</v>
      </c>
      <c r="AC6272">
        <v>16.000479857690401</v>
      </c>
      <c r="AD6272">
        <v>21.621675109547805</v>
      </c>
      <c r="AE6272">
        <v>1800.2716175729247</v>
      </c>
    </row>
    <row r="6273" spans="1:31" x14ac:dyDescent="0.25">
      <c r="A6273">
        <v>2383717</v>
      </c>
      <c r="B6273">
        <v>1</v>
      </c>
      <c r="C6273" t="s">
        <v>81</v>
      </c>
      <c r="D6273" t="s">
        <v>115</v>
      </c>
      <c r="E6273" t="s">
        <v>1397</v>
      </c>
      <c r="F6273" t="s">
        <v>18074</v>
      </c>
      <c r="G6273" t="s">
        <v>3000</v>
      </c>
      <c r="H6273" t="s">
        <v>293</v>
      </c>
      <c r="I6273" t="s">
        <v>136</v>
      </c>
      <c r="J6273" t="s">
        <v>137</v>
      </c>
      <c r="K6273" t="s">
        <v>138</v>
      </c>
      <c r="L6273" t="s">
        <v>18075</v>
      </c>
      <c r="M6273" t="s">
        <v>18076</v>
      </c>
      <c r="N6273">
        <v>1.4569444439999999</v>
      </c>
      <c r="O6273">
        <v>0</v>
      </c>
      <c r="P6273">
        <v>35</v>
      </c>
      <c r="Q6273">
        <v>0</v>
      </c>
      <c r="R6273">
        <v>1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5.5536473311991008</v>
      </c>
      <c r="Y6273">
        <v>0</v>
      </c>
      <c r="Z6273">
        <v>0.31415075653237506</v>
      </c>
      <c r="AA6273">
        <v>0</v>
      </c>
      <c r="AB6273">
        <v>0</v>
      </c>
      <c r="AC6273">
        <v>0</v>
      </c>
      <c r="AD6273">
        <v>0</v>
      </c>
      <c r="AE6273">
        <v>5.8677980877314759</v>
      </c>
    </row>
    <row r="6274" spans="1:31" x14ac:dyDescent="0.25">
      <c r="A6274">
        <v>2385514</v>
      </c>
      <c r="B6274">
        <v>1</v>
      </c>
      <c r="C6274" t="s">
        <v>81</v>
      </c>
      <c r="D6274" t="s">
        <v>128</v>
      </c>
      <c r="E6274" t="s">
        <v>290</v>
      </c>
      <c r="F6274" t="s">
        <v>18077</v>
      </c>
      <c r="G6274" t="s">
        <v>298</v>
      </c>
      <c r="H6274" t="s">
        <v>293</v>
      </c>
      <c r="I6274" t="s">
        <v>136</v>
      </c>
      <c r="J6274" t="s">
        <v>137</v>
      </c>
      <c r="K6274" t="s">
        <v>138</v>
      </c>
      <c r="L6274" t="s">
        <v>18078</v>
      </c>
      <c r="M6274" t="s">
        <v>18079</v>
      </c>
      <c r="N6274">
        <v>0.465277777</v>
      </c>
      <c r="O6274">
        <v>0</v>
      </c>
      <c r="P6274">
        <v>0</v>
      </c>
      <c r="Q6274">
        <v>1</v>
      </c>
      <c r="R6274">
        <v>0</v>
      </c>
      <c r="S6274">
        <v>1</v>
      </c>
      <c r="T6274">
        <v>0</v>
      </c>
      <c r="U6274">
        <v>8</v>
      </c>
      <c r="V6274">
        <v>0</v>
      </c>
      <c r="W6274">
        <v>0</v>
      </c>
      <c r="X6274">
        <v>0</v>
      </c>
      <c r="Y6274">
        <v>0.59735350283541666</v>
      </c>
      <c r="Z6274">
        <v>0</v>
      </c>
      <c r="AA6274">
        <v>12.850049526325</v>
      </c>
      <c r="AB6274">
        <v>0</v>
      </c>
      <c r="AC6274">
        <v>765.07594142908192</v>
      </c>
      <c r="AD6274">
        <v>0</v>
      </c>
      <c r="AE6274">
        <v>778.52334445824238</v>
      </c>
    </row>
    <row r="6275" spans="1:31" x14ac:dyDescent="0.25">
      <c r="A6275">
        <v>2385521</v>
      </c>
      <c r="B6275">
        <v>1</v>
      </c>
      <c r="C6275" t="s">
        <v>81</v>
      </c>
      <c r="D6275" t="s">
        <v>118</v>
      </c>
      <c r="E6275" t="s">
        <v>1397</v>
      </c>
      <c r="F6275" t="s">
        <v>18080</v>
      </c>
      <c r="G6275" t="s">
        <v>3130</v>
      </c>
      <c r="H6275" t="s">
        <v>293</v>
      </c>
      <c r="I6275" t="s">
        <v>136</v>
      </c>
      <c r="J6275" t="s">
        <v>137</v>
      </c>
      <c r="K6275" t="s">
        <v>138</v>
      </c>
      <c r="L6275" t="s">
        <v>18081</v>
      </c>
      <c r="M6275" t="s">
        <v>18082</v>
      </c>
      <c r="N6275">
        <v>4.4463888880000004</v>
      </c>
      <c r="O6275">
        <v>1</v>
      </c>
      <c r="P6275">
        <v>0</v>
      </c>
      <c r="Q6275">
        <v>7</v>
      </c>
      <c r="R6275">
        <v>0</v>
      </c>
      <c r="S6275">
        <v>3</v>
      </c>
      <c r="T6275">
        <v>0</v>
      </c>
      <c r="U6275">
        <v>0</v>
      </c>
      <c r="V6275">
        <v>0</v>
      </c>
      <c r="W6275">
        <v>2.0812620344041668</v>
      </c>
      <c r="X6275">
        <v>0</v>
      </c>
      <c r="Y6275">
        <v>83.59608695677197</v>
      </c>
      <c r="Z6275">
        <v>0</v>
      </c>
      <c r="AA6275">
        <v>32.198496532151502</v>
      </c>
      <c r="AB6275">
        <v>0</v>
      </c>
      <c r="AC6275">
        <v>0</v>
      </c>
      <c r="AD6275">
        <v>0</v>
      </c>
      <c r="AE6275">
        <v>117.87584552332763</v>
      </c>
    </row>
    <row r="6276" spans="1:31" x14ac:dyDescent="0.25">
      <c r="A6276">
        <v>2385560</v>
      </c>
      <c r="B6276">
        <v>1</v>
      </c>
      <c r="C6276" t="s">
        <v>81</v>
      </c>
      <c r="D6276" t="s">
        <v>113</v>
      </c>
      <c r="E6276" t="s">
        <v>1368</v>
      </c>
      <c r="F6276" t="s">
        <v>18083</v>
      </c>
      <c r="G6276" t="s">
        <v>1006</v>
      </c>
      <c r="H6276" t="s">
        <v>293</v>
      </c>
      <c r="I6276" t="s">
        <v>136</v>
      </c>
      <c r="J6276" t="s">
        <v>137</v>
      </c>
      <c r="K6276" t="s">
        <v>138</v>
      </c>
      <c r="L6276" t="s">
        <v>18084</v>
      </c>
      <c r="M6276" t="s">
        <v>18085</v>
      </c>
      <c r="N6276">
        <v>0.399166666</v>
      </c>
      <c r="O6276">
        <v>0</v>
      </c>
      <c r="P6276">
        <v>1011</v>
      </c>
      <c r="Q6276">
        <v>3</v>
      </c>
      <c r="R6276">
        <v>112</v>
      </c>
      <c r="S6276">
        <v>6</v>
      </c>
      <c r="T6276">
        <v>28</v>
      </c>
      <c r="U6276">
        <v>0</v>
      </c>
      <c r="V6276">
        <v>0</v>
      </c>
      <c r="W6276">
        <v>0</v>
      </c>
      <c r="X6276">
        <v>80.945804201055068</v>
      </c>
      <c r="Y6276">
        <v>5.1619067186719505</v>
      </c>
      <c r="Z6276">
        <v>61.480569947431988</v>
      </c>
      <c r="AA6276">
        <v>3.6879900060934721</v>
      </c>
      <c r="AB6276">
        <v>7.8329720566445999</v>
      </c>
      <c r="AC6276">
        <v>0</v>
      </c>
      <c r="AD6276">
        <v>0</v>
      </c>
      <c r="AE6276">
        <v>159.10924292989711</v>
      </c>
    </row>
    <row r="6277" spans="1:31" x14ac:dyDescent="0.25">
      <c r="A6277">
        <v>2385580</v>
      </c>
      <c r="B6277">
        <v>1</v>
      </c>
      <c r="C6277" t="s">
        <v>81</v>
      </c>
      <c r="D6277" t="s">
        <v>118</v>
      </c>
      <c r="E6277" t="s">
        <v>1397</v>
      </c>
      <c r="F6277" t="s">
        <v>18086</v>
      </c>
      <c r="G6277" t="s">
        <v>1376</v>
      </c>
      <c r="H6277" t="s">
        <v>293</v>
      </c>
      <c r="I6277" t="s">
        <v>136</v>
      </c>
      <c r="J6277" t="s">
        <v>137</v>
      </c>
      <c r="K6277" t="s">
        <v>138</v>
      </c>
      <c r="L6277" t="s">
        <v>18087</v>
      </c>
      <c r="M6277" t="s">
        <v>18088</v>
      </c>
      <c r="N6277">
        <v>4.7402777770000002</v>
      </c>
      <c r="O6277">
        <v>0</v>
      </c>
      <c r="P6277">
        <v>248</v>
      </c>
      <c r="Q6277">
        <v>0</v>
      </c>
      <c r="R6277">
        <v>1</v>
      </c>
      <c r="S6277">
        <v>0</v>
      </c>
      <c r="T6277">
        <v>15</v>
      </c>
      <c r="U6277">
        <v>0</v>
      </c>
      <c r="V6277">
        <v>0</v>
      </c>
      <c r="W6277">
        <v>0</v>
      </c>
      <c r="X6277">
        <v>317.45287432374482</v>
      </c>
      <c r="Y6277">
        <v>0</v>
      </c>
      <c r="Z6277">
        <v>10.481514260672874</v>
      </c>
      <c r="AA6277">
        <v>0</v>
      </c>
      <c r="AB6277">
        <v>40.044554501218258</v>
      </c>
      <c r="AC6277">
        <v>0</v>
      </c>
      <c r="AD6277">
        <v>0</v>
      </c>
      <c r="AE6277">
        <v>367.97894308563599</v>
      </c>
    </row>
    <row r="6278" spans="1:31" x14ac:dyDescent="0.25">
      <c r="A6278">
        <v>2374852</v>
      </c>
      <c r="B6278">
        <v>1</v>
      </c>
      <c r="C6278" t="s">
        <v>81</v>
      </c>
      <c r="D6278" t="s">
        <v>121</v>
      </c>
      <c r="E6278" t="s">
        <v>184</v>
      </c>
      <c r="F6278" t="s">
        <v>18089</v>
      </c>
      <c r="G6278" t="s">
        <v>199</v>
      </c>
      <c r="H6278" t="s">
        <v>135</v>
      </c>
      <c r="I6278" t="s">
        <v>136</v>
      </c>
      <c r="J6278" t="s">
        <v>137</v>
      </c>
      <c r="K6278" t="s">
        <v>138</v>
      </c>
      <c r="L6278" t="s">
        <v>18090</v>
      </c>
      <c r="M6278" t="s">
        <v>18091</v>
      </c>
      <c r="N6278">
        <v>0.93388888800000003</v>
      </c>
      <c r="O6278">
        <v>0</v>
      </c>
      <c r="P6278">
        <v>18</v>
      </c>
      <c r="Q6278">
        <v>0</v>
      </c>
      <c r="R6278">
        <v>2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2.7936802827346665</v>
      </c>
      <c r="Y6278">
        <v>0</v>
      </c>
      <c r="Z6278">
        <v>5.6594716490922492</v>
      </c>
      <c r="AA6278">
        <v>0</v>
      </c>
      <c r="AB6278">
        <v>0</v>
      </c>
      <c r="AC6278">
        <v>0</v>
      </c>
      <c r="AD6278">
        <v>0</v>
      </c>
      <c r="AE6278">
        <v>8.4531519318269162</v>
      </c>
    </row>
    <row r="6279" spans="1:31" x14ac:dyDescent="0.25">
      <c r="A6279">
        <v>2380550</v>
      </c>
      <c r="B6279">
        <v>1</v>
      </c>
      <c r="C6279" t="s">
        <v>80</v>
      </c>
      <c r="D6279" t="s">
        <v>83</v>
      </c>
      <c r="E6279" t="s">
        <v>1397</v>
      </c>
      <c r="F6279" t="s">
        <v>18092</v>
      </c>
      <c r="G6279" t="s">
        <v>172</v>
      </c>
      <c r="H6279" t="s">
        <v>293</v>
      </c>
      <c r="I6279" t="s">
        <v>136</v>
      </c>
      <c r="J6279" t="s">
        <v>137</v>
      </c>
      <c r="K6279" t="s">
        <v>138</v>
      </c>
      <c r="L6279" t="s">
        <v>18093</v>
      </c>
      <c r="M6279" t="s">
        <v>18094</v>
      </c>
      <c r="N6279">
        <v>1.0180555549999999</v>
      </c>
      <c r="O6279">
        <v>0</v>
      </c>
      <c r="P6279">
        <v>5076</v>
      </c>
      <c r="Q6279">
        <v>0</v>
      </c>
      <c r="R6279">
        <v>0</v>
      </c>
      <c r="S6279">
        <v>3</v>
      </c>
      <c r="T6279">
        <v>797</v>
      </c>
      <c r="U6279">
        <v>2</v>
      </c>
      <c r="V6279">
        <v>7</v>
      </c>
      <c r="W6279">
        <v>0</v>
      </c>
      <c r="X6279">
        <v>1373.3703096911968</v>
      </c>
      <c r="Y6279">
        <v>0</v>
      </c>
      <c r="Z6279">
        <v>0</v>
      </c>
      <c r="AA6279">
        <v>76.207147377020391</v>
      </c>
      <c r="AB6279">
        <v>840.9331894931463</v>
      </c>
      <c r="AC6279">
        <v>1546.6597517344178</v>
      </c>
      <c r="AD6279">
        <v>250.61532766381174</v>
      </c>
      <c r="AE6279">
        <v>4087.785725959593</v>
      </c>
    </row>
    <row r="6280" spans="1:31" x14ac:dyDescent="0.25">
      <c r="A6280">
        <v>2382670</v>
      </c>
      <c r="B6280">
        <v>1</v>
      </c>
      <c r="C6280" t="s">
        <v>80</v>
      </c>
      <c r="D6280" t="s">
        <v>108</v>
      </c>
      <c r="E6280" t="s">
        <v>184</v>
      </c>
      <c r="F6280" t="s">
        <v>13930</v>
      </c>
      <c r="G6280" t="s">
        <v>353</v>
      </c>
      <c r="H6280" t="s">
        <v>135</v>
      </c>
      <c r="I6280" t="s">
        <v>136</v>
      </c>
      <c r="J6280" t="s">
        <v>137</v>
      </c>
      <c r="K6280" t="s">
        <v>294</v>
      </c>
      <c r="L6280" t="s">
        <v>18095</v>
      </c>
      <c r="M6280" t="s">
        <v>18096</v>
      </c>
      <c r="N6280">
        <v>8.0794444439999999</v>
      </c>
      <c r="O6280">
        <v>0</v>
      </c>
      <c r="P6280">
        <v>37</v>
      </c>
      <c r="Q6280">
        <v>0</v>
      </c>
      <c r="R6280">
        <v>17</v>
      </c>
      <c r="S6280">
        <v>0</v>
      </c>
      <c r="T6280">
        <v>5</v>
      </c>
      <c r="U6280">
        <v>0</v>
      </c>
      <c r="V6280">
        <v>0</v>
      </c>
      <c r="W6280">
        <v>0</v>
      </c>
      <c r="X6280">
        <v>54.051466913049673</v>
      </c>
      <c r="Y6280">
        <v>0</v>
      </c>
      <c r="Z6280">
        <v>143.9130390804454</v>
      </c>
      <c r="AA6280">
        <v>0</v>
      </c>
      <c r="AB6280">
        <v>97.097318033201077</v>
      </c>
      <c r="AC6280">
        <v>0</v>
      </c>
      <c r="AD6280">
        <v>0</v>
      </c>
      <c r="AE6280">
        <v>295.06182402669617</v>
      </c>
    </row>
    <row r="6281" spans="1:31" x14ac:dyDescent="0.25">
      <c r="A6281">
        <v>2385575</v>
      </c>
      <c r="B6281">
        <v>1</v>
      </c>
      <c r="C6281" t="s">
        <v>80</v>
      </c>
      <c r="D6281" t="s">
        <v>106</v>
      </c>
      <c r="E6281" t="s">
        <v>184</v>
      </c>
      <c r="F6281" t="s">
        <v>18097</v>
      </c>
      <c r="G6281" t="s">
        <v>867</v>
      </c>
      <c r="H6281" t="s">
        <v>135</v>
      </c>
      <c r="I6281" t="s">
        <v>136</v>
      </c>
      <c r="J6281" t="s">
        <v>137</v>
      </c>
      <c r="K6281" t="s">
        <v>138</v>
      </c>
      <c r="L6281" t="s">
        <v>18098</v>
      </c>
      <c r="M6281" t="s">
        <v>18099</v>
      </c>
      <c r="N6281">
        <v>0.75</v>
      </c>
      <c r="O6281">
        <v>0</v>
      </c>
      <c r="P6281">
        <v>67</v>
      </c>
      <c r="Q6281">
        <v>0</v>
      </c>
      <c r="R6281">
        <v>2</v>
      </c>
      <c r="S6281">
        <v>0</v>
      </c>
      <c r="T6281">
        <v>2</v>
      </c>
      <c r="U6281">
        <v>0</v>
      </c>
      <c r="V6281">
        <v>0</v>
      </c>
      <c r="W6281">
        <v>0</v>
      </c>
      <c r="X6281">
        <v>12.167687380049996</v>
      </c>
      <c r="Y6281">
        <v>0</v>
      </c>
      <c r="Z6281">
        <v>2.1020748063750001</v>
      </c>
      <c r="AA6281">
        <v>0</v>
      </c>
      <c r="AB6281">
        <v>4.3186897824749995</v>
      </c>
      <c r="AC6281">
        <v>0</v>
      </c>
      <c r="AD6281">
        <v>0</v>
      </c>
      <c r="AE6281">
        <v>18.588451968899996</v>
      </c>
    </row>
    <row r="6282" spans="1:31" x14ac:dyDescent="0.25">
      <c r="A6282">
        <v>2385585</v>
      </c>
      <c r="B6282">
        <v>1</v>
      </c>
      <c r="C6282" t="s">
        <v>80</v>
      </c>
      <c r="D6282" t="s">
        <v>84</v>
      </c>
      <c r="E6282" t="s">
        <v>184</v>
      </c>
      <c r="F6282" t="s">
        <v>18100</v>
      </c>
      <c r="G6282" t="s">
        <v>867</v>
      </c>
      <c r="H6282" t="s">
        <v>135</v>
      </c>
      <c r="I6282" t="s">
        <v>136</v>
      </c>
      <c r="J6282" t="s">
        <v>137</v>
      </c>
      <c r="K6282" t="s">
        <v>138</v>
      </c>
      <c r="L6282" t="s">
        <v>18101</v>
      </c>
      <c r="M6282" t="s">
        <v>18102</v>
      </c>
      <c r="N6282">
        <v>0.43833333299999999</v>
      </c>
      <c r="O6282">
        <v>0</v>
      </c>
      <c r="P6282">
        <v>683</v>
      </c>
      <c r="Q6282">
        <v>0</v>
      </c>
      <c r="R6282">
        <v>0</v>
      </c>
      <c r="S6282">
        <v>0</v>
      </c>
      <c r="T6282">
        <v>18</v>
      </c>
      <c r="U6282">
        <v>0</v>
      </c>
      <c r="V6282">
        <v>0</v>
      </c>
      <c r="W6282">
        <v>0</v>
      </c>
      <c r="X6282">
        <v>65.453493883765319</v>
      </c>
      <c r="Y6282">
        <v>0</v>
      </c>
      <c r="Z6282">
        <v>0</v>
      </c>
      <c r="AA6282">
        <v>0</v>
      </c>
      <c r="AB6282">
        <v>4.7618516573940006</v>
      </c>
      <c r="AC6282">
        <v>0</v>
      </c>
      <c r="AD6282">
        <v>0</v>
      </c>
      <c r="AE6282">
        <v>70.215345541159323</v>
      </c>
    </row>
    <row r="6283" spans="1:31" x14ac:dyDescent="0.25">
      <c r="A6283">
        <v>2385674</v>
      </c>
      <c r="B6283">
        <v>1</v>
      </c>
      <c r="C6283" t="s">
        <v>80</v>
      </c>
      <c r="D6283" t="s">
        <v>82</v>
      </c>
      <c r="E6283" t="s">
        <v>184</v>
      </c>
      <c r="F6283" t="s">
        <v>18103</v>
      </c>
      <c r="G6283" t="s">
        <v>867</v>
      </c>
      <c r="H6283" t="s">
        <v>135</v>
      </c>
      <c r="I6283" t="s">
        <v>136</v>
      </c>
      <c r="J6283" t="s">
        <v>137</v>
      </c>
      <c r="K6283" t="s">
        <v>138</v>
      </c>
      <c r="L6283" t="s">
        <v>18104</v>
      </c>
      <c r="M6283" t="s">
        <v>18105</v>
      </c>
      <c r="N6283">
        <v>1.2861111110000001</v>
      </c>
      <c r="O6283">
        <v>0</v>
      </c>
      <c r="P6283">
        <v>6</v>
      </c>
      <c r="Q6283">
        <v>0</v>
      </c>
      <c r="R6283">
        <v>0</v>
      </c>
      <c r="S6283">
        <v>0</v>
      </c>
      <c r="T6283">
        <v>87</v>
      </c>
      <c r="U6283">
        <v>0</v>
      </c>
      <c r="V6283">
        <v>2</v>
      </c>
      <c r="W6283">
        <v>0</v>
      </c>
      <c r="X6283">
        <v>0.90867580985009999</v>
      </c>
      <c r="Y6283">
        <v>0</v>
      </c>
      <c r="Z6283">
        <v>0</v>
      </c>
      <c r="AA6283">
        <v>0</v>
      </c>
      <c r="AB6283">
        <v>160.49784269368413</v>
      </c>
      <c r="AC6283">
        <v>0</v>
      </c>
      <c r="AD6283">
        <v>6.0933724395973332</v>
      </c>
      <c r="AE6283">
        <v>167.49989094313159</v>
      </c>
    </row>
    <row r="6284" spans="1:31" x14ac:dyDescent="0.25">
      <c r="A6284">
        <v>2383492</v>
      </c>
      <c r="B6284">
        <v>1</v>
      </c>
      <c r="C6284" t="s">
        <v>80</v>
      </c>
      <c r="D6284" t="s">
        <v>106</v>
      </c>
      <c r="E6284" t="s">
        <v>1397</v>
      </c>
      <c r="F6284" t="s">
        <v>18106</v>
      </c>
      <c r="G6284" t="s">
        <v>1495</v>
      </c>
      <c r="H6284" t="s">
        <v>293</v>
      </c>
      <c r="I6284" t="s">
        <v>136</v>
      </c>
      <c r="J6284" t="s">
        <v>137</v>
      </c>
      <c r="K6284" t="s">
        <v>138</v>
      </c>
      <c r="L6284" t="s">
        <v>18107</v>
      </c>
      <c r="M6284" t="s">
        <v>18108</v>
      </c>
      <c r="N6284">
        <v>2.4308333329999998</v>
      </c>
      <c r="O6284">
        <v>0</v>
      </c>
      <c r="P6284">
        <v>77</v>
      </c>
      <c r="Q6284">
        <v>0</v>
      </c>
      <c r="R6284">
        <v>6</v>
      </c>
      <c r="S6284">
        <v>0</v>
      </c>
      <c r="T6284">
        <v>13</v>
      </c>
      <c r="U6284">
        <v>0</v>
      </c>
      <c r="V6284">
        <v>0</v>
      </c>
      <c r="W6284">
        <v>0</v>
      </c>
      <c r="X6284">
        <v>72.197815472639959</v>
      </c>
      <c r="Y6284">
        <v>0</v>
      </c>
      <c r="Z6284">
        <v>16.72512525692925</v>
      </c>
      <c r="AA6284">
        <v>0</v>
      </c>
      <c r="AB6284">
        <v>32.539441442695669</v>
      </c>
      <c r="AC6284">
        <v>0</v>
      </c>
      <c r="AD6284">
        <v>0</v>
      </c>
      <c r="AE6284">
        <v>121.46238217226488</v>
      </c>
    </row>
    <row r="6285" spans="1:31" x14ac:dyDescent="0.25">
      <c r="A6285">
        <v>2383648</v>
      </c>
      <c r="B6285">
        <v>1</v>
      </c>
      <c r="C6285" t="s">
        <v>80</v>
      </c>
      <c r="D6285" t="s">
        <v>93</v>
      </c>
      <c r="E6285" t="s">
        <v>1368</v>
      </c>
      <c r="F6285" t="s">
        <v>16944</v>
      </c>
      <c r="G6285" t="s">
        <v>298</v>
      </c>
      <c r="H6285" t="s">
        <v>293</v>
      </c>
      <c r="I6285" t="s">
        <v>136</v>
      </c>
      <c r="J6285" t="s">
        <v>137</v>
      </c>
      <c r="K6285" t="s">
        <v>138</v>
      </c>
      <c r="L6285" t="s">
        <v>18109</v>
      </c>
      <c r="M6285" t="s">
        <v>18110</v>
      </c>
      <c r="N6285">
        <v>0.61722222199999999</v>
      </c>
      <c r="O6285">
        <v>1</v>
      </c>
      <c r="P6285">
        <v>284</v>
      </c>
      <c r="Q6285">
        <v>21</v>
      </c>
      <c r="R6285">
        <v>128</v>
      </c>
      <c r="S6285">
        <v>3</v>
      </c>
      <c r="T6285">
        <v>73</v>
      </c>
      <c r="U6285">
        <v>0</v>
      </c>
      <c r="V6285">
        <v>0</v>
      </c>
      <c r="W6285">
        <v>1.3807580497194003</v>
      </c>
      <c r="X6285">
        <v>61.854787107012861</v>
      </c>
      <c r="Y6285">
        <v>159.27747383374435</v>
      </c>
      <c r="Z6285">
        <v>303.81307235290433</v>
      </c>
      <c r="AA6285">
        <v>3.1714023684163331</v>
      </c>
      <c r="AB6285">
        <v>112.85259447235836</v>
      </c>
      <c r="AC6285">
        <v>0</v>
      </c>
      <c r="AD6285">
        <v>0</v>
      </c>
      <c r="AE6285">
        <v>642.35008818415577</v>
      </c>
    </row>
    <row r="6286" spans="1:31" x14ac:dyDescent="0.25">
      <c r="A6286">
        <v>2383665</v>
      </c>
      <c r="B6286">
        <v>1</v>
      </c>
      <c r="C6286" t="s">
        <v>80</v>
      </c>
      <c r="D6286" t="s">
        <v>109</v>
      </c>
      <c r="E6286" t="s">
        <v>290</v>
      </c>
      <c r="F6286" t="s">
        <v>18111</v>
      </c>
      <c r="G6286" t="s">
        <v>298</v>
      </c>
      <c r="H6286" t="s">
        <v>293</v>
      </c>
      <c r="I6286" t="s">
        <v>136</v>
      </c>
      <c r="J6286" t="s">
        <v>137</v>
      </c>
      <c r="K6286" t="s">
        <v>138</v>
      </c>
      <c r="L6286" t="s">
        <v>18112</v>
      </c>
      <c r="M6286" t="s">
        <v>18113</v>
      </c>
      <c r="N6286">
        <v>7.4999999999999997E-2</v>
      </c>
      <c r="O6286">
        <v>0</v>
      </c>
      <c r="P6286">
        <v>73</v>
      </c>
      <c r="Q6286">
        <v>0</v>
      </c>
      <c r="R6286">
        <v>9</v>
      </c>
      <c r="S6286">
        <v>1</v>
      </c>
      <c r="T6286">
        <v>10</v>
      </c>
      <c r="U6286">
        <v>0</v>
      </c>
      <c r="V6286">
        <v>0</v>
      </c>
      <c r="W6286">
        <v>0</v>
      </c>
      <c r="X6286">
        <v>0.79574282601074986</v>
      </c>
      <c r="Y6286">
        <v>0</v>
      </c>
      <c r="Z6286">
        <v>0.23406908839200002</v>
      </c>
      <c r="AA6286">
        <v>0.1335937311225</v>
      </c>
      <c r="AB6286">
        <v>0.73853594126549993</v>
      </c>
      <c r="AC6286">
        <v>0</v>
      </c>
      <c r="AD6286">
        <v>0</v>
      </c>
      <c r="AE6286">
        <v>1.9019415867907499</v>
      </c>
    </row>
    <row r="6287" spans="1:31" x14ac:dyDescent="0.25">
      <c r="A6287">
        <v>2383295</v>
      </c>
      <c r="B6287">
        <v>1</v>
      </c>
      <c r="C6287" t="s">
        <v>81</v>
      </c>
      <c r="D6287" t="s">
        <v>112</v>
      </c>
      <c r="E6287" t="s">
        <v>1368</v>
      </c>
      <c r="F6287" t="s">
        <v>18114</v>
      </c>
      <c r="G6287" t="s">
        <v>298</v>
      </c>
      <c r="H6287" t="s">
        <v>293</v>
      </c>
      <c r="I6287" t="s">
        <v>1348</v>
      </c>
      <c r="J6287" t="s">
        <v>137</v>
      </c>
      <c r="K6287" t="s">
        <v>138</v>
      </c>
      <c r="L6287" t="s">
        <v>18115</v>
      </c>
      <c r="M6287" t="s">
        <v>18116</v>
      </c>
      <c r="N6287">
        <v>6.9444440000000001E-3</v>
      </c>
      <c r="O6287">
        <v>0</v>
      </c>
      <c r="P6287">
        <v>1077</v>
      </c>
      <c r="Q6287">
        <v>23</v>
      </c>
      <c r="R6287">
        <v>208</v>
      </c>
      <c r="S6287">
        <v>19</v>
      </c>
      <c r="T6287">
        <v>54</v>
      </c>
      <c r="U6287">
        <v>1</v>
      </c>
      <c r="V6287">
        <v>0</v>
      </c>
      <c r="W6287">
        <v>0</v>
      </c>
      <c r="X6287">
        <v>0.97390515908770536</v>
      </c>
      <c r="Y6287">
        <v>1.4399267110210408</v>
      </c>
      <c r="Z6287">
        <v>0.89021058796979191</v>
      </c>
      <c r="AA6287">
        <v>0.47190138725312497</v>
      </c>
      <c r="AB6287">
        <v>0.22535269196874994</v>
      </c>
      <c r="AC6287">
        <v>1.5785354436637498</v>
      </c>
      <c r="AD6287">
        <v>0</v>
      </c>
      <c r="AE6287">
        <v>5.5798319809641628</v>
      </c>
    </row>
    <row r="6288" spans="1:31" x14ac:dyDescent="0.25">
      <c r="A6288">
        <v>2383746</v>
      </c>
      <c r="B6288">
        <v>1</v>
      </c>
      <c r="C6288" t="s">
        <v>80</v>
      </c>
      <c r="D6288" t="s">
        <v>93</v>
      </c>
      <c r="E6288" t="s">
        <v>1368</v>
      </c>
      <c r="F6288" t="s">
        <v>18117</v>
      </c>
      <c r="G6288" t="s">
        <v>298</v>
      </c>
      <c r="H6288" t="s">
        <v>293</v>
      </c>
      <c r="I6288" t="s">
        <v>136</v>
      </c>
      <c r="J6288" t="s">
        <v>137</v>
      </c>
      <c r="K6288" t="s">
        <v>138</v>
      </c>
      <c r="L6288" t="s">
        <v>18118</v>
      </c>
      <c r="M6288" t="s">
        <v>18119</v>
      </c>
      <c r="N6288">
        <v>0.80722222200000004</v>
      </c>
      <c r="O6288">
        <v>0</v>
      </c>
      <c r="P6288">
        <v>4</v>
      </c>
      <c r="Q6288">
        <v>22</v>
      </c>
      <c r="R6288">
        <v>24</v>
      </c>
      <c r="S6288">
        <v>0</v>
      </c>
      <c r="T6288">
        <v>6</v>
      </c>
      <c r="U6288">
        <v>0</v>
      </c>
      <c r="V6288">
        <v>0</v>
      </c>
      <c r="W6288">
        <v>0</v>
      </c>
      <c r="X6288">
        <v>0.62615002228783334</v>
      </c>
      <c r="Y6288">
        <v>226.02603454856967</v>
      </c>
      <c r="Z6288">
        <v>29.449830361071143</v>
      </c>
      <c r="AA6288">
        <v>0</v>
      </c>
      <c r="AB6288">
        <v>5.2298323330699832</v>
      </c>
      <c r="AC6288">
        <v>0</v>
      </c>
      <c r="AD6288">
        <v>0</v>
      </c>
      <c r="AE6288">
        <v>261.3318472649986</v>
      </c>
    </row>
    <row r="6289" spans="1:31" x14ac:dyDescent="0.25">
      <c r="A6289">
        <v>2381206</v>
      </c>
      <c r="B6289">
        <v>1</v>
      </c>
      <c r="C6289" t="s">
        <v>80</v>
      </c>
      <c r="D6289" t="s">
        <v>85</v>
      </c>
      <c r="E6289" t="s">
        <v>1397</v>
      </c>
      <c r="F6289" t="s">
        <v>18120</v>
      </c>
      <c r="G6289" t="s">
        <v>1006</v>
      </c>
      <c r="H6289" t="s">
        <v>293</v>
      </c>
      <c r="I6289" t="s">
        <v>1348</v>
      </c>
      <c r="J6289" t="s">
        <v>137</v>
      </c>
      <c r="K6289" t="s">
        <v>138</v>
      </c>
      <c r="L6289" t="s">
        <v>18121</v>
      </c>
      <c r="M6289" t="s">
        <v>18122</v>
      </c>
      <c r="N6289">
        <v>1.4722222E-2</v>
      </c>
      <c r="O6289">
        <v>0</v>
      </c>
      <c r="P6289">
        <v>2998</v>
      </c>
      <c r="Q6289">
        <v>0</v>
      </c>
      <c r="R6289">
        <v>0</v>
      </c>
      <c r="S6289">
        <v>0</v>
      </c>
      <c r="T6289">
        <v>201</v>
      </c>
      <c r="U6289">
        <v>0</v>
      </c>
      <c r="V6289">
        <v>0</v>
      </c>
      <c r="W6289">
        <v>0</v>
      </c>
      <c r="X6289">
        <v>9.752220736495266</v>
      </c>
      <c r="Y6289">
        <v>0</v>
      </c>
      <c r="Z6289">
        <v>0</v>
      </c>
      <c r="AA6289">
        <v>0</v>
      </c>
      <c r="AB6289">
        <v>2.2483729701015509</v>
      </c>
      <c r="AC6289">
        <v>0</v>
      </c>
      <c r="AD6289">
        <v>0</v>
      </c>
      <c r="AE6289">
        <v>12.000593706596817</v>
      </c>
    </row>
    <row r="6290" spans="1:31" x14ac:dyDescent="0.25">
      <c r="A6290">
        <v>2381234</v>
      </c>
      <c r="B6290">
        <v>1</v>
      </c>
      <c r="C6290" t="s">
        <v>80</v>
      </c>
      <c r="D6290" t="s">
        <v>88</v>
      </c>
      <c r="E6290" t="s">
        <v>1397</v>
      </c>
      <c r="F6290" t="s">
        <v>2937</v>
      </c>
      <c r="G6290" t="s">
        <v>2081</v>
      </c>
      <c r="H6290" t="s">
        <v>293</v>
      </c>
      <c r="I6290" t="s">
        <v>136</v>
      </c>
      <c r="J6290" t="s">
        <v>137</v>
      </c>
      <c r="K6290" t="s">
        <v>138</v>
      </c>
      <c r="L6290" t="s">
        <v>18123</v>
      </c>
      <c r="M6290" t="s">
        <v>18124</v>
      </c>
      <c r="N6290">
        <v>2.5133333329999998</v>
      </c>
      <c r="O6290">
        <v>0</v>
      </c>
      <c r="P6290">
        <v>0</v>
      </c>
      <c r="Q6290">
        <v>0</v>
      </c>
      <c r="R6290">
        <v>0</v>
      </c>
      <c r="S6290">
        <v>1</v>
      </c>
      <c r="T6290">
        <v>0</v>
      </c>
      <c r="U6290">
        <v>1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50.55466611552</v>
      </c>
      <c r="AB6290">
        <v>0</v>
      </c>
      <c r="AC6290">
        <v>355.48896330175501</v>
      </c>
      <c r="AD6290">
        <v>0</v>
      </c>
      <c r="AE6290">
        <v>406.04362941727499</v>
      </c>
    </row>
    <row r="6291" spans="1:31" x14ac:dyDescent="0.25">
      <c r="A6291">
        <v>2381366</v>
      </c>
      <c r="B6291">
        <v>1</v>
      </c>
      <c r="C6291" t="s">
        <v>80</v>
      </c>
      <c r="D6291" t="s">
        <v>84</v>
      </c>
      <c r="E6291" t="s">
        <v>1368</v>
      </c>
      <c r="F6291" t="s">
        <v>6205</v>
      </c>
      <c r="G6291" t="s">
        <v>298</v>
      </c>
      <c r="H6291" t="s">
        <v>293</v>
      </c>
      <c r="I6291" t="s">
        <v>136</v>
      </c>
      <c r="J6291" t="s">
        <v>137</v>
      </c>
      <c r="K6291" t="s">
        <v>138</v>
      </c>
      <c r="L6291" t="s">
        <v>18125</v>
      </c>
      <c r="M6291" t="s">
        <v>18126</v>
      </c>
      <c r="N6291">
        <v>0.20388888799999999</v>
      </c>
      <c r="O6291">
        <v>6</v>
      </c>
      <c r="P6291">
        <v>1383</v>
      </c>
      <c r="Q6291">
        <v>13</v>
      </c>
      <c r="R6291">
        <v>281</v>
      </c>
      <c r="S6291">
        <v>30</v>
      </c>
      <c r="T6291">
        <v>247</v>
      </c>
      <c r="U6291">
        <v>1</v>
      </c>
      <c r="V6291">
        <v>0</v>
      </c>
      <c r="W6291">
        <v>0.78464332548750004</v>
      </c>
      <c r="X6291">
        <v>90.795826883037691</v>
      </c>
      <c r="Y6291">
        <v>5.7202850881064995</v>
      </c>
      <c r="Z6291">
        <v>35.571626022865125</v>
      </c>
      <c r="AA6291">
        <v>41.05233967547877</v>
      </c>
      <c r="AB6291">
        <v>85.809108028523369</v>
      </c>
      <c r="AC6291">
        <v>3.8218118621000001</v>
      </c>
      <c r="AD6291">
        <v>0</v>
      </c>
      <c r="AE6291">
        <v>263.55564088559896</v>
      </c>
    </row>
    <row r="6292" spans="1:31" x14ac:dyDescent="0.25">
      <c r="A6292">
        <v>2381461</v>
      </c>
      <c r="B6292">
        <v>1</v>
      </c>
      <c r="C6292" t="s">
        <v>80</v>
      </c>
      <c r="D6292" t="s">
        <v>88</v>
      </c>
      <c r="E6292" t="s">
        <v>1490</v>
      </c>
      <c r="F6292" t="s">
        <v>18127</v>
      </c>
      <c r="G6292" t="s">
        <v>298</v>
      </c>
      <c r="H6292" t="s">
        <v>293</v>
      </c>
      <c r="I6292" t="s">
        <v>136</v>
      </c>
      <c r="J6292" t="s">
        <v>137</v>
      </c>
      <c r="K6292" t="s">
        <v>138</v>
      </c>
      <c r="L6292" t="s">
        <v>17389</v>
      </c>
      <c r="M6292" t="s">
        <v>18128</v>
      </c>
      <c r="N6292">
        <v>1.182962777</v>
      </c>
      <c r="O6292">
        <v>1</v>
      </c>
      <c r="P6292">
        <v>8261</v>
      </c>
      <c r="Q6292">
        <v>0</v>
      </c>
      <c r="R6292">
        <v>2</v>
      </c>
      <c r="S6292">
        <v>14</v>
      </c>
      <c r="T6292">
        <v>1169</v>
      </c>
      <c r="U6292">
        <v>5</v>
      </c>
      <c r="V6292">
        <v>6</v>
      </c>
      <c r="W6292">
        <v>11.781468451299252</v>
      </c>
      <c r="X6292">
        <v>2652.2507043083742</v>
      </c>
      <c r="Y6292">
        <v>0</v>
      </c>
      <c r="Z6292">
        <v>1.4340220975842251</v>
      </c>
      <c r="AA6292">
        <v>337.86769469976736</v>
      </c>
      <c r="AB6292">
        <v>2742.0162316845381</v>
      </c>
      <c r="AC6292">
        <v>330.89482693485832</v>
      </c>
      <c r="AD6292">
        <v>126.71109806440516</v>
      </c>
      <c r="AE6292">
        <v>6202.9560462408263</v>
      </c>
    </row>
    <row r="6293" spans="1:31" x14ac:dyDescent="0.25">
      <c r="A6293">
        <v>2381561</v>
      </c>
      <c r="B6293">
        <v>1</v>
      </c>
      <c r="C6293" t="s">
        <v>80</v>
      </c>
      <c r="D6293" t="s">
        <v>87</v>
      </c>
      <c r="E6293" t="s">
        <v>290</v>
      </c>
      <c r="F6293" t="s">
        <v>13815</v>
      </c>
      <c r="G6293" t="s">
        <v>298</v>
      </c>
      <c r="H6293" t="s">
        <v>293</v>
      </c>
      <c r="I6293" t="s">
        <v>136</v>
      </c>
      <c r="J6293" t="s">
        <v>137</v>
      </c>
      <c r="K6293" t="s">
        <v>138</v>
      </c>
      <c r="L6293" t="s">
        <v>18129</v>
      </c>
      <c r="M6293" t="s">
        <v>18130</v>
      </c>
      <c r="N6293">
        <v>2.386666666</v>
      </c>
      <c r="O6293">
        <v>0</v>
      </c>
      <c r="P6293">
        <v>8996</v>
      </c>
      <c r="Q6293">
        <v>0</v>
      </c>
      <c r="R6293">
        <v>0</v>
      </c>
      <c r="S6293">
        <v>14</v>
      </c>
      <c r="T6293">
        <v>857</v>
      </c>
      <c r="U6293">
        <v>23</v>
      </c>
      <c r="V6293">
        <v>25</v>
      </c>
      <c r="W6293">
        <v>0</v>
      </c>
      <c r="X6293">
        <v>5453.6498610921681</v>
      </c>
      <c r="Y6293">
        <v>0</v>
      </c>
      <c r="Z6293">
        <v>0</v>
      </c>
      <c r="AA6293">
        <v>386.18984217066748</v>
      </c>
      <c r="AB6293">
        <v>2805.8270662313166</v>
      </c>
      <c r="AC6293">
        <v>4988.4770528714052</v>
      </c>
      <c r="AD6293">
        <v>2040.5060588961699</v>
      </c>
      <c r="AE6293">
        <v>15674.649881261726</v>
      </c>
    </row>
    <row r="6294" spans="1:31" x14ac:dyDescent="0.25">
      <c r="A6294">
        <v>2381588</v>
      </c>
      <c r="B6294">
        <v>1</v>
      </c>
      <c r="C6294" t="s">
        <v>80</v>
      </c>
      <c r="D6294" t="s">
        <v>84</v>
      </c>
      <c r="E6294" t="s">
        <v>1397</v>
      </c>
      <c r="F6294" t="s">
        <v>18131</v>
      </c>
      <c r="G6294" t="s">
        <v>298</v>
      </c>
      <c r="H6294" t="s">
        <v>293</v>
      </c>
      <c r="I6294" t="s">
        <v>136</v>
      </c>
      <c r="J6294" t="s">
        <v>137</v>
      </c>
      <c r="K6294" t="s">
        <v>138</v>
      </c>
      <c r="L6294" t="s">
        <v>18132</v>
      </c>
      <c r="M6294" t="s">
        <v>18133</v>
      </c>
      <c r="N6294">
        <v>2.1688888880000001</v>
      </c>
      <c r="O6294">
        <v>1</v>
      </c>
      <c r="P6294">
        <v>866</v>
      </c>
      <c r="Q6294">
        <v>2</v>
      </c>
      <c r="R6294">
        <v>41</v>
      </c>
      <c r="S6294">
        <v>3</v>
      </c>
      <c r="T6294">
        <v>104</v>
      </c>
      <c r="U6294">
        <v>0</v>
      </c>
      <c r="V6294">
        <v>0</v>
      </c>
      <c r="W6294">
        <v>0.56239371945079997</v>
      </c>
      <c r="X6294">
        <v>428.19495535330441</v>
      </c>
      <c r="Y6294">
        <v>1.976818106691</v>
      </c>
      <c r="Z6294">
        <v>54.549015321727254</v>
      </c>
      <c r="AA6294">
        <v>11.3882909901156</v>
      </c>
      <c r="AB6294">
        <v>270.19726952552867</v>
      </c>
      <c r="AC6294">
        <v>0</v>
      </c>
      <c r="AD6294">
        <v>0</v>
      </c>
      <c r="AE6294">
        <v>766.86874301681769</v>
      </c>
    </row>
    <row r="6295" spans="1:31" x14ac:dyDescent="0.25">
      <c r="A6295">
        <v>2381659</v>
      </c>
      <c r="B6295">
        <v>1</v>
      </c>
      <c r="C6295" t="s">
        <v>80</v>
      </c>
      <c r="D6295" t="s">
        <v>84</v>
      </c>
      <c r="E6295" t="s">
        <v>1397</v>
      </c>
      <c r="F6295" t="s">
        <v>18134</v>
      </c>
      <c r="G6295" t="s">
        <v>1495</v>
      </c>
      <c r="H6295" t="s">
        <v>293</v>
      </c>
      <c r="I6295" t="s">
        <v>136</v>
      </c>
      <c r="J6295" t="s">
        <v>137</v>
      </c>
      <c r="K6295" t="s">
        <v>138</v>
      </c>
      <c r="L6295" t="s">
        <v>18135</v>
      </c>
      <c r="M6295" t="s">
        <v>18136</v>
      </c>
      <c r="N6295">
        <v>1.890833333</v>
      </c>
      <c r="O6295">
        <v>0</v>
      </c>
      <c r="P6295">
        <v>31</v>
      </c>
      <c r="Q6295">
        <v>0</v>
      </c>
      <c r="R6295">
        <v>21</v>
      </c>
      <c r="S6295">
        <v>0</v>
      </c>
      <c r="T6295">
        <v>6</v>
      </c>
      <c r="U6295">
        <v>0</v>
      </c>
      <c r="V6295">
        <v>0</v>
      </c>
      <c r="W6295">
        <v>0</v>
      </c>
      <c r="X6295">
        <v>22.475807632876958</v>
      </c>
      <c r="Y6295">
        <v>0</v>
      </c>
      <c r="Z6295">
        <v>20.206373366684531</v>
      </c>
      <c r="AA6295">
        <v>0</v>
      </c>
      <c r="AB6295">
        <v>9.4213055974440003</v>
      </c>
      <c r="AC6295">
        <v>0</v>
      </c>
      <c r="AD6295">
        <v>0</v>
      </c>
      <c r="AE6295">
        <v>52.103486597005485</v>
      </c>
    </row>
    <row r="6296" spans="1:31" x14ac:dyDescent="0.25">
      <c r="A6296">
        <v>2381670</v>
      </c>
      <c r="B6296">
        <v>1</v>
      </c>
      <c r="C6296" t="s">
        <v>80</v>
      </c>
      <c r="D6296" t="s">
        <v>84</v>
      </c>
      <c r="E6296" t="s">
        <v>1397</v>
      </c>
      <c r="F6296" t="s">
        <v>18137</v>
      </c>
      <c r="G6296" t="s">
        <v>1006</v>
      </c>
      <c r="H6296" t="s">
        <v>293</v>
      </c>
      <c r="I6296" t="s">
        <v>136</v>
      </c>
      <c r="J6296" t="s">
        <v>137</v>
      </c>
      <c r="K6296" t="s">
        <v>138</v>
      </c>
      <c r="L6296" t="s">
        <v>18138</v>
      </c>
      <c r="M6296" t="s">
        <v>18139</v>
      </c>
      <c r="N6296">
        <v>0.578333333</v>
      </c>
      <c r="O6296">
        <v>1</v>
      </c>
      <c r="P6296">
        <v>835</v>
      </c>
      <c r="Q6296">
        <v>2</v>
      </c>
      <c r="R6296">
        <v>20</v>
      </c>
      <c r="S6296">
        <v>3</v>
      </c>
      <c r="T6296">
        <v>98</v>
      </c>
      <c r="U6296">
        <v>0</v>
      </c>
      <c r="V6296">
        <v>0</v>
      </c>
      <c r="W6296">
        <v>0.1533693475374</v>
      </c>
      <c r="X6296">
        <v>104.02361892566775</v>
      </c>
      <c r="Y6296">
        <v>0.42817949410724998</v>
      </c>
      <c r="Z6296">
        <v>6.5223423927362614</v>
      </c>
      <c r="AA6296">
        <v>2.5100005344776997</v>
      </c>
      <c r="AB6296">
        <v>49.098334378656247</v>
      </c>
      <c r="AC6296">
        <v>0</v>
      </c>
      <c r="AD6296">
        <v>0</v>
      </c>
      <c r="AE6296">
        <v>162.73584507318262</v>
      </c>
    </row>
    <row r="6297" spans="1:31" x14ac:dyDescent="0.25">
      <c r="A6297">
        <v>2383578</v>
      </c>
      <c r="B6297">
        <v>1</v>
      </c>
      <c r="C6297" t="s">
        <v>81</v>
      </c>
      <c r="D6297" t="s">
        <v>128</v>
      </c>
      <c r="E6297" t="s">
        <v>1368</v>
      </c>
      <c r="F6297" t="s">
        <v>18140</v>
      </c>
      <c r="G6297" t="s">
        <v>298</v>
      </c>
      <c r="H6297" t="s">
        <v>293</v>
      </c>
      <c r="I6297" t="s">
        <v>136</v>
      </c>
      <c r="J6297" t="s">
        <v>137</v>
      </c>
      <c r="K6297" t="s">
        <v>138</v>
      </c>
      <c r="L6297" t="s">
        <v>18141</v>
      </c>
      <c r="M6297" t="s">
        <v>18142</v>
      </c>
      <c r="N6297">
        <v>0.9</v>
      </c>
      <c r="O6297">
        <v>0</v>
      </c>
      <c r="P6297">
        <v>0</v>
      </c>
      <c r="Q6297">
        <v>0</v>
      </c>
      <c r="R6297">
        <v>0</v>
      </c>
      <c r="S6297">
        <v>84</v>
      </c>
      <c r="T6297">
        <v>2</v>
      </c>
      <c r="U6297">
        <v>61</v>
      </c>
      <c r="V6297">
        <v>3</v>
      </c>
      <c r="W6297">
        <v>0</v>
      </c>
      <c r="X6297">
        <v>0</v>
      </c>
      <c r="Y6297">
        <v>0</v>
      </c>
      <c r="Z6297">
        <v>0</v>
      </c>
      <c r="AA6297">
        <v>1237.8212430465471</v>
      </c>
      <c r="AB6297">
        <v>34.223339886717596</v>
      </c>
      <c r="AC6297">
        <v>9058.3726233533416</v>
      </c>
      <c r="AD6297">
        <v>238.44785135114836</v>
      </c>
      <c r="AE6297">
        <v>10568.865057637753</v>
      </c>
    </row>
    <row r="6298" spans="1:31" x14ac:dyDescent="0.25">
      <c r="A6298">
        <v>2383671</v>
      </c>
      <c r="B6298">
        <v>1</v>
      </c>
      <c r="C6298" t="s">
        <v>81</v>
      </c>
      <c r="D6298" t="s">
        <v>123</v>
      </c>
      <c r="E6298" t="s">
        <v>1397</v>
      </c>
      <c r="F6298" t="s">
        <v>18143</v>
      </c>
      <c r="G6298" t="s">
        <v>298</v>
      </c>
      <c r="H6298" t="s">
        <v>293</v>
      </c>
      <c r="I6298" t="s">
        <v>136</v>
      </c>
      <c r="J6298" t="s">
        <v>137</v>
      </c>
      <c r="K6298" t="s">
        <v>138</v>
      </c>
      <c r="L6298" t="s">
        <v>18144</v>
      </c>
      <c r="M6298" t="s">
        <v>18145</v>
      </c>
      <c r="N6298">
        <v>1.6697222220000001</v>
      </c>
      <c r="O6298">
        <v>0</v>
      </c>
      <c r="P6298">
        <v>869</v>
      </c>
      <c r="Q6298">
        <v>0</v>
      </c>
      <c r="R6298">
        <v>56</v>
      </c>
      <c r="S6298">
        <v>1</v>
      </c>
      <c r="T6298">
        <v>41</v>
      </c>
      <c r="U6298">
        <v>0</v>
      </c>
      <c r="V6298">
        <v>0</v>
      </c>
      <c r="W6298">
        <v>0</v>
      </c>
      <c r="X6298">
        <v>335.41392781067839</v>
      </c>
      <c r="Y6298">
        <v>0</v>
      </c>
      <c r="Z6298">
        <v>62.443222518471494</v>
      </c>
      <c r="AA6298">
        <v>0</v>
      </c>
      <c r="AB6298">
        <v>50.159044946264487</v>
      </c>
      <c r="AC6298">
        <v>0</v>
      </c>
      <c r="AD6298">
        <v>0</v>
      </c>
      <c r="AE6298">
        <v>448.01619527541436</v>
      </c>
    </row>
    <row r="6299" spans="1:31" x14ac:dyDescent="0.25">
      <c r="A6299">
        <v>2383692</v>
      </c>
      <c r="B6299">
        <v>1</v>
      </c>
      <c r="C6299" t="s">
        <v>80</v>
      </c>
      <c r="D6299" t="s">
        <v>104</v>
      </c>
      <c r="E6299" t="s">
        <v>1368</v>
      </c>
      <c r="F6299" t="s">
        <v>18146</v>
      </c>
      <c r="G6299" t="s">
        <v>298</v>
      </c>
      <c r="H6299" t="s">
        <v>293</v>
      </c>
      <c r="I6299" t="s">
        <v>136</v>
      </c>
      <c r="J6299" t="s">
        <v>137</v>
      </c>
      <c r="K6299" t="s">
        <v>138</v>
      </c>
      <c r="L6299" t="s">
        <v>18147</v>
      </c>
      <c r="M6299" t="s">
        <v>18148</v>
      </c>
      <c r="N6299">
        <v>0.84944444399999997</v>
      </c>
      <c r="O6299">
        <v>2</v>
      </c>
      <c r="P6299">
        <v>72</v>
      </c>
      <c r="Q6299">
        <v>4</v>
      </c>
      <c r="R6299">
        <v>21</v>
      </c>
      <c r="S6299">
        <v>8</v>
      </c>
      <c r="T6299">
        <v>4</v>
      </c>
      <c r="U6299">
        <v>0</v>
      </c>
      <c r="V6299">
        <v>0</v>
      </c>
      <c r="W6299">
        <v>2.0255643464827164</v>
      </c>
      <c r="X6299">
        <v>9.8783829821155162</v>
      </c>
      <c r="Y6299">
        <v>71.894138928101086</v>
      </c>
      <c r="Z6299">
        <v>94.784158039099992</v>
      </c>
      <c r="AA6299">
        <v>17.110882213460798</v>
      </c>
      <c r="AB6299">
        <v>4.4632445295875325</v>
      </c>
      <c r="AC6299">
        <v>0</v>
      </c>
      <c r="AD6299">
        <v>0</v>
      </c>
      <c r="AE6299">
        <v>200.15637103884765</v>
      </c>
    </row>
    <row r="6300" spans="1:31" x14ac:dyDescent="0.25">
      <c r="A6300">
        <v>2383772</v>
      </c>
      <c r="B6300">
        <v>1</v>
      </c>
      <c r="C6300" t="s">
        <v>80</v>
      </c>
      <c r="D6300" t="s">
        <v>106</v>
      </c>
      <c r="E6300" t="s">
        <v>1368</v>
      </c>
      <c r="F6300" t="s">
        <v>18149</v>
      </c>
      <c r="G6300" t="s">
        <v>298</v>
      </c>
      <c r="H6300" t="s">
        <v>293</v>
      </c>
      <c r="I6300" t="s">
        <v>136</v>
      </c>
      <c r="J6300" t="s">
        <v>137</v>
      </c>
      <c r="K6300" t="s">
        <v>138</v>
      </c>
      <c r="L6300" t="s">
        <v>18150</v>
      </c>
      <c r="M6300" t="s">
        <v>18151</v>
      </c>
      <c r="N6300">
        <v>1.295555555</v>
      </c>
      <c r="O6300">
        <v>2</v>
      </c>
      <c r="P6300">
        <v>127</v>
      </c>
      <c r="Q6300">
        <v>45</v>
      </c>
      <c r="R6300">
        <v>48</v>
      </c>
      <c r="S6300">
        <v>4</v>
      </c>
      <c r="T6300">
        <v>21</v>
      </c>
      <c r="U6300">
        <v>0</v>
      </c>
      <c r="V6300">
        <v>0</v>
      </c>
      <c r="W6300">
        <v>0.9613435912992</v>
      </c>
      <c r="X6300">
        <v>48.62291761823333</v>
      </c>
      <c r="Y6300">
        <v>179.57168008789344</v>
      </c>
      <c r="Z6300">
        <v>190.91675683988194</v>
      </c>
      <c r="AA6300">
        <v>5.9887913630125329</v>
      </c>
      <c r="AB6300">
        <v>16.226928962604269</v>
      </c>
      <c r="AC6300">
        <v>0</v>
      </c>
      <c r="AD6300">
        <v>0</v>
      </c>
      <c r="AE6300">
        <v>442.28841846292471</v>
      </c>
    </row>
    <row r="6301" spans="1:31" x14ac:dyDescent="0.25">
      <c r="A6301">
        <v>2383816</v>
      </c>
      <c r="B6301">
        <v>1</v>
      </c>
      <c r="C6301" t="s">
        <v>81</v>
      </c>
      <c r="D6301" t="s">
        <v>118</v>
      </c>
      <c r="E6301" t="s">
        <v>1368</v>
      </c>
      <c r="F6301" t="s">
        <v>18152</v>
      </c>
      <c r="G6301" t="s">
        <v>298</v>
      </c>
      <c r="H6301" t="s">
        <v>293</v>
      </c>
      <c r="I6301" t="s">
        <v>1348</v>
      </c>
      <c r="J6301" t="s">
        <v>137</v>
      </c>
      <c r="K6301" t="s">
        <v>138</v>
      </c>
      <c r="L6301" t="s">
        <v>18153</v>
      </c>
      <c r="M6301" t="s">
        <v>18154</v>
      </c>
      <c r="N6301">
        <v>9.4444439999999998E-3</v>
      </c>
      <c r="O6301">
        <v>7</v>
      </c>
      <c r="P6301">
        <v>695</v>
      </c>
      <c r="Q6301">
        <v>93</v>
      </c>
      <c r="R6301">
        <v>247</v>
      </c>
      <c r="S6301">
        <v>12</v>
      </c>
      <c r="T6301">
        <v>86</v>
      </c>
      <c r="U6301">
        <v>5</v>
      </c>
      <c r="V6301">
        <v>0</v>
      </c>
      <c r="W6301">
        <v>3.8194526488250002E-2</v>
      </c>
      <c r="X6301">
        <v>1.1136995466457165</v>
      </c>
      <c r="Y6301">
        <v>4.3585402165418898</v>
      </c>
      <c r="Z6301">
        <v>3.1895131381801529</v>
      </c>
      <c r="AA6301">
        <v>0.47347138557839985</v>
      </c>
      <c r="AB6301">
        <v>0.43337659309198334</v>
      </c>
      <c r="AC6301">
        <v>1.4990705585389721</v>
      </c>
      <c r="AD6301">
        <v>0</v>
      </c>
      <c r="AE6301">
        <v>11.105865965065366</v>
      </c>
    </row>
    <row r="6302" spans="1:31" x14ac:dyDescent="0.25">
      <c r="A6302">
        <v>2383819</v>
      </c>
      <c r="B6302">
        <v>1</v>
      </c>
      <c r="C6302" t="s">
        <v>81</v>
      </c>
      <c r="D6302" t="s">
        <v>115</v>
      </c>
      <c r="E6302" t="s">
        <v>1368</v>
      </c>
      <c r="F6302" t="s">
        <v>17996</v>
      </c>
      <c r="G6302" t="s">
        <v>298</v>
      </c>
      <c r="H6302" t="s">
        <v>293</v>
      </c>
      <c r="I6302" t="s">
        <v>1348</v>
      </c>
      <c r="J6302" t="s">
        <v>137</v>
      </c>
      <c r="K6302" t="s">
        <v>138</v>
      </c>
      <c r="L6302" t="s">
        <v>18155</v>
      </c>
      <c r="M6302" t="s">
        <v>18156</v>
      </c>
      <c r="N6302">
        <v>7.4999999999999997E-3</v>
      </c>
      <c r="O6302">
        <v>0</v>
      </c>
      <c r="P6302">
        <v>582</v>
      </c>
      <c r="Q6302">
        <v>3</v>
      </c>
      <c r="R6302">
        <v>25</v>
      </c>
      <c r="S6302">
        <v>5</v>
      </c>
      <c r="T6302">
        <v>38</v>
      </c>
      <c r="U6302">
        <v>0</v>
      </c>
      <c r="V6302">
        <v>1</v>
      </c>
      <c r="W6302">
        <v>0</v>
      </c>
      <c r="X6302">
        <v>0.53627031215999976</v>
      </c>
      <c r="Y6302">
        <v>5.5966903977374999E-2</v>
      </c>
      <c r="Z6302">
        <v>0.24035395800959999</v>
      </c>
      <c r="AA6302">
        <v>0.17614869557400001</v>
      </c>
      <c r="AB6302">
        <v>0.10625693907554999</v>
      </c>
      <c r="AC6302">
        <v>0</v>
      </c>
      <c r="AD6302">
        <v>0</v>
      </c>
      <c r="AE6302">
        <v>1.1149968087965247</v>
      </c>
    </row>
    <row r="6303" spans="1:31" x14ac:dyDescent="0.25">
      <c r="A6303">
        <v>2383825</v>
      </c>
      <c r="B6303">
        <v>1</v>
      </c>
      <c r="C6303" t="s">
        <v>81</v>
      </c>
      <c r="D6303" t="s">
        <v>118</v>
      </c>
      <c r="E6303" t="s">
        <v>1368</v>
      </c>
      <c r="F6303" t="s">
        <v>18157</v>
      </c>
      <c r="G6303" t="s">
        <v>298</v>
      </c>
      <c r="H6303" t="s">
        <v>293</v>
      </c>
      <c r="I6303" t="s">
        <v>136</v>
      </c>
      <c r="J6303" t="s">
        <v>137</v>
      </c>
      <c r="K6303" t="s">
        <v>138</v>
      </c>
      <c r="L6303" t="s">
        <v>18158</v>
      </c>
      <c r="M6303" t="s">
        <v>18159</v>
      </c>
      <c r="N6303">
        <v>0.72416666600000001</v>
      </c>
      <c r="O6303">
        <v>0</v>
      </c>
      <c r="P6303">
        <v>225</v>
      </c>
      <c r="Q6303">
        <v>0</v>
      </c>
      <c r="R6303">
        <v>4</v>
      </c>
      <c r="S6303">
        <v>0</v>
      </c>
      <c r="T6303">
        <v>16</v>
      </c>
      <c r="U6303">
        <v>0</v>
      </c>
      <c r="V6303">
        <v>0</v>
      </c>
      <c r="W6303">
        <v>0</v>
      </c>
      <c r="X6303">
        <v>30.970316238610696</v>
      </c>
      <c r="Y6303">
        <v>0</v>
      </c>
      <c r="Z6303">
        <v>0.19660038748156666</v>
      </c>
      <c r="AA6303">
        <v>0</v>
      </c>
      <c r="AB6303">
        <v>2.2346542084178327</v>
      </c>
      <c r="AC6303">
        <v>0</v>
      </c>
      <c r="AD6303">
        <v>0</v>
      </c>
      <c r="AE6303">
        <v>33.401570834510096</v>
      </c>
    </row>
    <row r="6304" spans="1:31" x14ac:dyDescent="0.25">
      <c r="A6304">
        <v>2383829</v>
      </c>
      <c r="B6304">
        <v>1</v>
      </c>
      <c r="C6304" t="s">
        <v>81</v>
      </c>
      <c r="D6304" t="s">
        <v>113</v>
      </c>
      <c r="E6304" t="s">
        <v>290</v>
      </c>
      <c r="F6304" t="s">
        <v>18160</v>
      </c>
      <c r="G6304" t="s">
        <v>298</v>
      </c>
      <c r="H6304" t="s">
        <v>293</v>
      </c>
      <c r="I6304" t="s">
        <v>136</v>
      </c>
      <c r="J6304" t="s">
        <v>137</v>
      </c>
      <c r="K6304" t="s">
        <v>138</v>
      </c>
      <c r="L6304" t="s">
        <v>18161</v>
      </c>
      <c r="M6304" t="s">
        <v>18162</v>
      </c>
      <c r="N6304">
        <v>0.64583333300000001</v>
      </c>
      <c r="O6304">
        <v>1</v>
      </c>
      <c r="P6304">
        <v>370</v>
      </c>
      <c r="Q6304">
        <v>4</v>
      </c>
      <c r="R6304">
        <v>33</v>
      </c>
      <c r="S6304">
        <v>11</v>
      </c>
      <c r="T6304">
        <v>24</v>
      </c>
      <c r="U6304">
        <v>0</v>
      </c>
      <c r="V6304">
        <v>0</v>
      </c>
      <c r="W6304">
        <v>0.43470537755303329</v>
      </c>
      <c r="X6304">
        <v>43.742309593319419</v>
      </c>
      <c r="Y6304">
        <v>2.7846791640441082</v>
      </c>
      <c r="Z6304">
        <v>18.906513644818254</v>
      </c>
      <c r="AA6304">
        <v>159.49254611176323</v>
      </c>
      <c r="AB6304">
        <v>6.5071751228308727</v>
      </c>
      <c r="AC6304">
        <v>0</v>
      </c>
      <c r="AD6304">
        <v>0</v>
      </c>
      <c r="AE6304">
        <v>231.86792901432892</v>
      </c>
    </row>
    <row r="6305" spans="1:31" x14ac:dyDescent="0.25">
      <c r="A6305">
        <v>2383830</v>
      </c>
      <c r="B6305">
        <v>1</v>
      </c>
      <c r="C6305" t="s">
        <v>81</v>
      </c>
      <c r="D6305" t="s">
        <v>123</v>
      </c>
      <c r="E6305" t="s">
        <v>1368</v>
      </c>
      <c r="F6305" t="s">
        <v>18163</v>
      </c>
      <c r="G6305" t="s">
        <v>298</v>
      </c>
      <c r="H6305" t="s">
        <v>293</v>
      </c>
      <c r="I6305" t="s">
        <v>136</v>
      </c>
      <c r="J6305" t="s">
        <v>137</v>
      </c>
      <c r="K6305" t="s">
        <v>138</v>
      </c>
      <c r="L6305" t="s">
        <v>18164</v>
      </c>
      <c r="M6305" t="s">
        <v>18165</v>
      </c>
      <c r="N6305">
        <v>2.5877777769999999</v>
      </c>
      <c r="O6305">
        <v>1</v>
      </c>
      <c r="P6305">
        <v>4</v>
      </c>
      <c r="Q6305">
        <v>30</v>
      </c>
      <c r="R6305">
        <v>86</v>
      </c>
      <c r="S6305">
        <v>1</v>
      </c>
      <c r="T6305">
        <v>7</v>
      </c>
      <c r="U6305">
        <v>0</v>
      </c>
      <c r="V6305">
        <v>0</v>
      </c>
      <c r="W6305">
        <v>3.4407678695885999</v>
      </c>
      <c r="X6305">
        <v>28.246977467322502</v>
      </c>
      <c r="Y6305">
        <v>150.46802051254087</v>
      </c>
      <c r="Z6305">
        <v>256.49659936934506</v>
      </c>
      <c r="AA6305">
        <v>5.3669619295204001</v>
      </c>
      <c r="AB6305">
        <v>27.252222577845401</v>
      </c>
      <c r="AC6305">
        <v>0</v>
      </c>
      <c r="AD6305">
        <v>0</v>
      </c>
      <c r="AE6305">
        <v>471.2715497261629</v>
      </c>
    </row>
    <row r="6306" spans="1:31" x14ac:dyDescent="0.25">
      <c r="A6306">
        <v>2383832</v>
      </c>
      <c r="B6306">
        <v>1</v>
      </c>
      <c r="C6306" t="s">
        <v>80</v>
      </c>
      <c r="D6306" t="s">
        <v>103</v>
      </c>
      <c r="E6306" t="s">
        <v>1368</v>
      </c>
      <c r="F6306" t="s">
        <v>3898</v>
      </c>
      <c r="G6306" t="s">
        <v>298</v>
      </c>
      <c r="H6306" t="s">
        <v>293</v>
      </c>
      <c r="I6306" t="s">
        <v>136</v>
      </c>
      <c r="J6306" t="s">
        <v>137</v>
      </c>
      <c r="K6306" t="s">
        <v>138</v>
      </c>
      <c r="L6306" t="s">
        <v>18166</v>
      </c>
      <c r="M6306" t="s">
        <v>18167</v>
      </c>
      <c r="N6306">
        <v>0.92833333299999998</v>
      </c>
      <c r="O6306">
        <v>1</v>
      </c>
      <c r="P6306">
        <v>0</v>
      </c>
      <c r="Q6306">
        <v>3</v>
      </c>
      <c r="R6306">
        <v>0</v>
      </c>
      <c r="S6306">
        <v>12</v>
      </c>
      <c r="T6306">
        <v>1</v>
      </c>
      <c r="U6306">
        <v>3</v>
      </c>
      <c r="V6306">
        <v>0</v>
      </c>
      <c r="W6306">
        <v>0.38054831471219996</v>
      </c>
      <c r="X6306">
        <v>0</v>
      </c>
      <c r="Y6306">
        <v>50.263103179550896</v>
      </c>
      <c r="Z6306">
        <v>0</v>
      </c>
      <c r="AA6306">
        <v>254.95725275248125</v>
      </c>
      <c r="AB6306">
        <v>0</v>
      </c>
      <c r="AC6306">
        <v>51.780668436177756</v>
      </c>
      <c r="AD6306">
        <v>0</v>
      </c>
      <c r="AE6306">
        <v>357.38157268292207</v>
      </c>
    </row>
    <row r="6307" spans="1:31" x14ac:dyDescent="0.25">
      <c r="A6307">
        <v>2383833</v>
      </c>
      <c r="B6307">
        <v>1</v>
      </c>
      <c r="C6307" t="s">
        <v>80</v>
      </c>
      <c r="D6307" t="s">
        <v>92</v>
      </c>
      <c r="E6307" t="s">
        <v>1397</v>
      </c>
      <c r="F6307" t="s">
        <v>18168</v>
      </c>
      <c r="G6307" t="s">
        <v>1495</v>
      </c>
      <c r="H6307" t="s">
        <v>293</v>
      </c>
      <c r="I6307" t="s">
        <v>136</v>
      </c>
      <c r="J6307" t="s">
        <v>137</v>
      </c>
      <c r="K6307" t="s">
        <v>138</v>
      </c>
      <c r="L6307" t="s">
        <v>18169</v>
      </c>
      <c r="M6307" t="s">
        <v>18170</v>
      </c>
      <c r="N6307">
        <v>6.4211111110000001</v>
      </c>
      <c r="O6307">
        <v>0</v>
      </c>
      <c r="P6307">
        <v>290</v>
      </c>
      <c r="Q6307">
        <v>0</v>
      </c>
      <c r="R6307">
        <v>0</v>
      </c>
      <c r="S6307">
        <v>0</v>
      </c>
      <c r="T6307">
        <v>8</v>
      </c>
      <c r="U6307">
        <v>0</v>
      </c>
      <c r="V6307">
        <v>0</v>
      </c>
      <c r="W6307">
        <v>0</v>
      </c>
      <c r="X6307">
        <v>571.90972812816096</v>
      </c>
      <c r="Y6307">
        <v>0</v>
      </c>
      <c r="Z6307">
        <v>0</v>
      </c>
      <c r="AA6307">
        <v>0</v>
      </c>
      <c r="AB6307">
        <v>159.81300054464731</v>
      </c>
      <c r="AC6307">
        <v>0</v>
      </c>
      <c r="AD6307">
        <v>0</v>
      </c>
      <c r="AE6307">
        <v>731.72272867280822</v>
      </c>
    </row>
    <row r="6308" spans="1:31" x14ac:dyDescent="0.25">
      <c r="A6308">
        <v>2383841</v>
      </c>
      <c r="B6308">
        <v>1</v>
      </c>
      <c r="C6308" t="s">
        <v>81</v>
      </c>
      <c r="D6308" t="s">
        <v>120</v>
      </c>
      <c r="E6308" t="s">
        <v>1397</v>
      </c>
      <c r="F6308" t="s">
        <v>18171</v>
      </c>
      <c r="G6308" t="s">
        <v>298</v>
      </c>
      <c r="H6308" t="s">
        <v>293</v>
      </c>
      <c r="I6308" t="s">
        <v>136</v>
      </c>
      <c r="J6308" t="s">
        <v>137</v>
      </c>
      <c r="K6308" t="s">
        <v>138</v>
      </c>
      <c r="L6308" t="s">
        <v>18172</v>
      </c>
      <c r="M6308" t="s">
        <v>18173</v>
      </c>
      <c r="N6308">
        <v>0.40611111100000002</v>
      </c>
      <c r="O6308">
        <v>0</v>
      </c>
      <c r="P6308">
        <v>221</v>
      </c>
      <c r="Q6308">
        <v>0</v>
      </c>
      <c r="R6308">
        <v>0</v>
      </c>
      <c r="S6308">
        <v>0</v>
      </c>
      <c r="T6308">
        <v>9</v>
      </c>
      <c r="U6308">
        <v>0</v>
      </c>
      <c r="V6308">
        <v>0</v>
      </c>
      <c r="W6308">
        <v>0</v>
      </c>
      <c r="X6308">
        <v>14.417104936915832</v>
      </c>
      <c r="Y6308">
        <v>0</v>
      </c>
      <c r="Z6308">
        <v>0</v>
      </c>
      <c r="AA6308">
        <v>0</v>
      </c>
      <c r="AB6308">
        <v>1.5654654770227499</v>
      </c>
      <c r="AC6308">
        <v>0</v>
      </c>
      <c r="AD6308">
        <v>0</v>
      </c>
      <c r="AE6308">
        <v>15.982570413938582</v>
      </c>
    </row>
    <row r="6309" spans="1:31" x14ac:dyDescent="0.25">
      <c r="A6309">
        <v>2383849</v>
      </c>
      <c r="B6309">
        <v>1</v>
      </c>
      <c r="C6309" t="s">
        <v>81</v>
      </c>
      <c r="D6309" t="s">
        <v>114</v>
      </c>
      <c r="E6309" t="s">
        <v>1397</v>
      </c>
      <c r="F6309" t="s">
        <v>18174</v>
      </c>
      <c r="G6309" t="s">
        <v>867</v>
      </c>
      <c r="H6309" t="s">
        <v>293</v>
      </c>
      <c r="I6309" t="s">
        <v>136</v>
      </c>
      <c r="J6309" t="s">
        <v>137</v>
      </c>
      <c r="K6309" t="s">
        <v>138</v>
      </c>
      <c r="L6309" t="s">
        <v>18175</v>
      </c>
      <c r="M6309" t="s">
        <v>18176</v>
      </c>
      <c r="N6309">
        <v>5.5219444439999998</v>
      </c>
      <c r="O6309">
        <v>0</v>
      </c>
      <c r="P6309">
        <v>288</v>
      </c>
      <c r="Q6309">
        <v>0</v>
      </c>
      <c r="R6309">
        <v>0</v>
      </c>
      <c r="S6309">
        <v>0</v>
      </c>
      <c r="T6309">
        <v>19</v>
      </c>
      <c r="U6309">
        <v>0</v>
      </c>
      <c r="V6309">
        <v>0</v>
      </c>
      <c r="W6309">
        <v>0</v>
      </c>
      <c r="X6309">
        <v>162.61947223680809</v>
      </c>
      <c r="Y6309">
        <v>0</v>
      </c>
      <c r="Z6309">
        <v>0</v>
      </c>
      <c r="AA6309">
        <v>0</v>
      </c>
      <c r="AB6309">
        <v>52.090351585899093</v>
      </c>
      <c r="AC6309">
        <v>0</v>
      </c>
      <c r="AD6309">
        <v>0</v>
      </c>
      <c r="AE6309">
        <v>214.70982382270719</v>
      </c>
    </row>
    <row r="6310" spans="1:31" x14ac:dyDescent="0.25">
      <c r="A6310">
        <v>2383860</v>
      </c>
      <c r="B6310">
        <v>1</v>
      </c>
      <c r="C6310" t="s">
        <v>81</v>
      </c>
      <c r="D6310" t="s">
        <v>128</v>
      </c>
      <c r="E6310" t="s">
        <v>1368</v>
      </c>
      <c r="F6310" t="s">
        <v>18177</v>
      </c>
      <c r="G6310" t="s">
        <v>298</v>
      </c>
      <c r="H6310" t="s">
        <v>293</v>
      </c>
      <c r="I6310" t="s">
        <v>136</v>
      </c>
      <c r="J6310" t="s">
        <v>137</v>
      </c>
      <c r="K6310" t="s">
        <v>138</v>
      </c>
      <c r="L6310" t="s">
        <v>18178</v>
      </c>
      <c r="M6310" t="s">
        <v>18179</v>
      </c>
      <c r="N6310">
        <v>1.4350000000000001</v>
      </c>
      <c r="O6310">
        <v>0</v>
      </c>
      <c r="P6310">
        <v>485</v>
      </c>
      <c r="Q6310">
        <v>4</v>
      </c>
      <c r="R6310">
        <v>8</v>
      </c>
      <c r="S6310">
        <v>19</v>
      </c>
      <c r="T6310">
        <v>49</v>
      </c>
      <c r="U6310">
        <v>2</v>
      </c>
      <c r="V6310">
        <v>0</v>
      </c>
      <c r="W6310">
        <v>0</v>
      </c>
      <c r="X6310">
        <v>149.82413155209022</v>
      </c>
      <c r="Y6310">
        <v>9.7655668513403011</v>
      </c>
      <c r="Z6310">
        <v>9.7775716635872651</v>
      </c>
      <c r="AA6310">
        <v>54.245443906689744</v>
      </c>
      <c r="AB6310">
        <v>55.792354424755167</v>
      </c>
      <c r="AC6310">
        <v>901.01667039097697</v>
      </c>
      <c r="AD6310">
        <v>0</v>
      </c>
      <c r="AE6310">
        <v>1180.4217387894396</v>
      </c>
    </row>
    <row r="6311" spans="1:31" x14ac:dyDescent="0.25">
      <c r="A6311">
        <v>2383869</v>
      </c>
      <c r="B6311">
        <v>1</v>
      </c>
      <c r="C6311" t="s">
        <v>81</v>
      </c>
      <c r="D6311" t="s">
        <v>113</v>
      </c>
      <c r="E6311" t="s">
        <v>290</v>
      </c>
      <c r="F6311" t="s">
        <v>18180</v>
      </c>
      <c r="G6311" t="s">
        <v>298</v>
      </c>
      <c r="H6311" t="s">
        <v>293</v>
      </c>
      <c r="I6311" t="s">
        <v>136</v>
      </c>
      <c r="J6311" t="s">
        <v>137</v>
      </c>
      <c r="K6311" t="s">
        <v>138</v>
      </c>
      <c r="L6311" t="s">
        <v>18181</v>
      </c>
      <c r="M6311" t="s">
        <v>18182</v>
      </c>
      <c r="N6311">
        <v>0.75694444400000005</v>
      </c>
      <c r="O6311">
        <v>6</v>
      </c>
      <c r="P6311">
        <v>1351</v>
      </c>
      <c r="Q6311">
        <v>56</v>
      </c>
      <c r="R6311">
        <v>407</v>
      </c>
      <c r="S6311">
        <v>47</v>
      </c>
      <c r="T6311">
        <v>453</v>
      </c>
      <c r="U6311">
        <v>19</v>
      </c>
      <c r="V6311">
        <v>7</v>
      </c>
      <c r="W6311">
        <v>1.797426874152525</v>
      </c>
      <c r="X6311">
        <v>200.07947796092805</v>
      </c>
      <c r="Y6311">
        <v>83.588765109987975</v>
      </c>
      <c r="Z6311">
        <v>210.79994495400356</v>
      </c>
      <c r="AA6311">
        <v>889.35160611493041</v>
      </c>
      <c r="AB6311">
        <v>242.62305046436319</v>
      </c>
      <c r="AC6311">
        <v>3446.7692547247593</v>
      </c>
      <c r="AD6311">
        <v>19.299949098804412</v>
      </c>
      <c r="AE6311">
        <v>5094.3094753019286</v>
      </c>
    </row>
    <row r="6312" spans="1:31" x14ac:dyDescent="0.25">
      <c r="A6312">
        <v>2383908</v>
      </c>
      <c r="B6312">
        <v>1</v>
      </c>
      <c r="C6312" t="s">
        <v>81</v>
      </c>
      <c r="D6312" t="s">
        <v>127</v>
      </c>
      <c r="E6312" t="s">
        <v>1368</v>
      </c>
      <c r="F6312" t="s">
        <v>18183</v>
      </c>
      <c r="G6312" t="s">
        <v>298</v>
      </c>
      <c r="H6312" t="s">
        <v>293</v>
      </c>
      <c r="I6312" t="s">
        <v>136</v>
      </c>
      <c r="J6312" t="s">
        <v>137</v>
      </c>
      <c r="K6312" t="s">
        <v>138</v>
      </c>
      <c r="L6312" t="s">
        <v>18184</v>
      </c>
      <c r="M6312" t="s">
        <v>18185</v>
      </c>
      <c r="N6312">
        <v>1.3363888880000001</v>
      </c>
      <c r="O6312">
        <v>0</v>
      </c>
      <c r="P6312">
        <v>0</v>
      </c>
      <c r="Q6312">
        <v>28</v>
      </c>
      <c r="R6312">
        <v>7</v>
      </c>
      <c r="S6312">
        <v>3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113.61954951798751</v>
      </c>
      <c r="Z6312">
        <v>11.759352916121056</v>
      </c>
      <c r="AA6312">
        <v>3.3184344528227667</v>
      </c>
      <c r="AB6312">
        <v>0</v>
      </c>
      <c r="AC6312">
        <v>0</v>
      </c>
      <c r="AD6312">
        <v>0</v>
      </c>
      <c r="AE6312">
        <v>128.69733688693134</v>
      </c>
    </row>
    <row r="6313" spans="1:31" x14ac:dyDescent="0.25">
      <c r="A6313">
        <v>2383930</v>
      </c>
      <c r="B6313">
        <v>1</v>
      </c>
      <c r="C6313" t="s">
        <v>81</v>
      </c>
      <c r="D6313" t="s">
        <v>112</v>
      </c>
      <c r="E6313" t="s">
        <v>1397</v>
      </c>
      <c r="F6313" t="s">
        <v>16042</v>
      </c>
      <c r="G6313" t="s">
        <v>1495</v>
      </c>
      <c r="H6313" t="s">
        <v>293</v>
      </c>
      <c r="I6313" t="s">
        <v>136</v>
      </c>
      <c r="J6313" t="s">
        <v>137</v>
      </c>
      <c r="K6313" t="s">
        <v>138</v>
      </c>
      <c r="L6313" t="s">
        <v>18186</v>
      </c>
      <c r="M6313" t="s">
        <v>18187</v>
      </c>
      <c r="N6313">
        <v>1.035833333</v>
      </c>
      <c r="O6313">
        <v>0</v>
      </c>
      <c r="P6313">
        <v>11</v>
      </c>
      <c r="Q6313">
        <v>7</v>
      </c>
      <c r="R6313">
        <v>57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2.0983199141472748</v>
      </c>
      <c r="Y6313">
        <v>268.17246227012907</v>
      </c>
      <c r="Z6313">
        <v>71.759600686548211</v>
      </c>
      <c r="AA6313">
        <v>0</v>
      </c>
      <c r="AB6313">
        <v>0</v>
      </c>
      <c r="AC6313">
        <v>0</v>
      </c>
      <c r="AD6313">
        <v>0</v>
      </c>
      <c r="AE6313">
        <v>342.03038287082455</v>
      </c>
    </row>
    <row r="6314" spans="1:31" x14ac:dyDescent="0.25">
      <c r="A6314">
        <v>2383931</v>
      </c>
      <c r="B6314">
        <v>1</v>
      </c>
      <c r="C6314" t="s">
        <v>81</v>
      </c>
      <c r="D6314" t="s">
        <v>128</v>
      </c>
      <c r="E6314" t="s">
        <v>1397</v>
      </c>
      <c r="F6314" t="s">
        <v>5493</v>
      </c>
      <c r="G6314" t="s">
        <v>1495</v>
      </c>
      <c r="H6314" t="s">
        <v>293</v>
      </c>
      <c r="I6314" t="s">
        <v>136</v>
      </c>
      <c r="J6314" t="s">
        <v>137</v>
      </c>
      <c r="K6314" t="s">
        <v>138</v>
      </c>
      <c r="L6314" t="s">
        <v>18188</v>
      </c>
      <c r="M6314" t="s">
        <v>18189</v>
      </c>
      <c r="N6314">
        <v>3.7619444440000001</v>
      </c>
      <c r="O6314">
        <v>0</v>
      </c>
      <c r="P6314">
        <v>226</v>
      </c>
      <c r="Q6314">
        <v>0</v>
      </c>
      <c r="R6314">
        <v>1</v>
      </c>
      <c r="S6314">
        <v>0</v>
      </c>
      <c r="T6314">
        <v>37</v>
      </c>
      <c r="U6314">
        <v>0</v>
      </c>
      <c r="V6314">
        <v>0</v>
      </c>
      <c r="W6314">
        <v>0</v>
      </c>
      <c r="X6314">
        <v>114.33259846024023</v>
      </c>
      <c r="Y6314">
        <v>0</v>
      </c>
      <c r="Z6314">
        <v>7.3212265875551275</v>
      </c>
      <c r="AA6314">
        <v>0</v>
      </c>
      <c r="AB6314">
        <v>23.445897869315068</v>
      </c>
      <c r="AC6314">
        <v>0</v>
      </c>
      <c r="AD6314">
        <v>0</v>
      </c>
      <c r="AE6314">
        <v>145.09972291711043</v>
      </c>
    </row>
    <row r="6315" spans="1:31" x14ac:dyDescent="0.25">
      <c r="A6315">
        <v>2383933</v>
      </c>
      <c r="B6315">
        <v>1</v>
      </c>
      <c r="C6315" t="s">
        <v>80</v>
      </c>
      <c r="D6315" t="s">
        <v>97</v>
      </c>
      <c r="E6315" t="s">
        <v>1397</v>
      </c>
      <c r="F6315" t="s">
        <v>18190</v>
      </c>
      <c r="G6315" t="s">
        <v>298</v>
      </c>
      <c r="H6315" t="s">
        <v>293</v>
      </c>
      <c r="I6315" t="s">
        <v>136</v>
      </c>
      <c r="J6315" t="s">
        <v>137</v>
      </c>
      <c r="K6315" t="s">
        <v>138</v>
      </c>
      <c r="L6315" t="s">
        <v>18191</v>
      </c>
      <c r="M6315" t="s">
        <v>18192</v>
      </c>
      <c r="N6315">
        <v>0.94388888800000004</v>
      </c>
      <c r="O6315">
        <v>1</v>
      </c>
      <c r="P6315">
        <v>296</v>
      </c>
      <c r="Q6315">
        <v>0</v>
      </c>
      <c r="R6315">
        <v>1</v>
      </c>
      <c r="S6315">
        <v>0</v>
      </c>
      <c r="T6315">
        <v>11</v>
      </c>
      <c r="U6315">
        <v>0</v>
      </c>
      <c r="V6315">
        <v>1</v>
      </c>
      <c r="W6315">
        <v>0.25492215526110001</v>
      </c>
      <c r="X6315">
        <v>75.783623657411027</v>
      </c>
      <c r="Y6315">
        <v>0</v>
      </c>
      <c r="Z6315">
        <v>0</v>
      </c>
      <c r="AA6315">
        <v>0</v>
      </c>
      <c r="AB6315">
        <v>17.252190473039601</v>
      </c>
      <c r="AC6315">
        <v>0</v>
      </c>
      <c r="AD6315">
        <v>121.03544255370818</v>
      </c>
      <c r="AE6315">
        <v>214.32617883941992</v>
      </c>
    </row>
    <row r="6316" spans="1:31" x14ac:dyDescent="0.25">
      <c r="A6316">
        <v>2383934</v>
      </c>
      <c r="B6316">
        <v>1</v>
      </c>
      <c r="C6316" t="s">
        <v>81</v>
      </c>
      <c r="D6316" t="s">
        <v>118</v>
      </c>
      <c r="E6316" t="s">
        <v>1397</v>
      </c>
      <c r="F6316" t="s">
        <v>18057</v>
      </c>
      <c r="G6316" t="s">
        <v>3833</v>
      </c>
      <c r="H6316" t="s">
        <v>293</v>
      </c>
      <c r="I6316" t="s">
        <v>136</v>
      </c>
      <c r="J6316" t="s">
        <v>137</v>
      </c>
      <c r="K6316" t="s">
        <v>138</v>
      </c>
      <c r="L6316" t="s">
        <v>18193</v>
      </c>
      <c r="M6316" t="s">
        <v>18194</v>
      </c>
      <c r="N6316">
        <v>2.636111111</v>
      </c>
      <c r="O6316">
        <v>0</v>
      </c>
      <c r="P6316">
        <v>0</v>
      </c>
      <c r="Q6316">
        <v>0</v>
      </c>
      <c r="R6316">
        <v>8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58.087865387764218</v>
      </c>
      <c r="AA6316">
        <v>0</v>
      </c>
      <c r="AB6316">
        <v>0</v>
      </c>
      <c r="AC6316">
        <v>0</v>
      </c>
      <c r="AD6316">
        <v>0</v>
      </c>
      <c r="AE6316">
        <v>58.087865387764218</v>
      </c>
    </row>
    <row r="6317" spans="1:31" x14ac:dyDescent="0.25">
      <c r="A6317">
        <v>2383946</v>
      </c>
      <c r="B6317">
        <v>1</v>
      </c>
      <c r="C6317" t="s">
        <v>81</v>
      </c>
      <c r="D6317" t="s">
        <v>128</v>
      </c>
      <c r="E6317" t="s">
        <v>1397</v>
      </c>
      <c r="F6317" t="s">
        <v>18195</v>
      </c>
      <c r="G6317" t="s">
        <v>1495</v>
      </c>
      <c r="H6317" t="s">
        <v>293</v>
      </c>
      <c r="I6317" t="s">
        <v>136</v>
      </c>
      <c r="J6317" t="s">
        <v>137</v>
      </c>
      <c r="K6317" t="s">
        <v>138</v>
      </c>
      <c r="L6317" t="s">
        <v>18196</v>
      </c>
      <c r="M6317" t="s">
        <v>18197</v>
      </c>
      <c r="N6317">
        <v>2.142222222</v>
      </c>
      <c r="O6317">
        <v>0</v>
      </c>
      <c r="P6317">
        <v>70</v>
      </c>
      <c r="Q6317">
        <v>1</v>
      </c>
      <c r="R6317">
        <v>1</v>
      </c>
      <c r="S6317">
        <v>2</v>
      </c>
      <c r="T6317">
        <v>5</v>
      </c>
      <c r="U6317">
        <v>0</v>
      </c>
      <c r="V6317">
        <v>0</v>
      </c>
      <c r="W6317">
        <v>0</v>
      </c>
      <c r="X6317">
        <v>31.352409456902194</v>
      </c>
      <c r="Y6317">
        <v>1.9930256788844667</v>
      </c>
      <c r="Z6317">
        <v>2.9705008523570422</v>
      </c>
      <c r="AA6317">
        <v>6.9784673709498</v>
      </c>
      <c r="AB6317">
        <v>1.5448475206233334E-2</v>
      </c>
      <c r="AC6317">
        <v>0</v>
      </c>
      <c r="AD6317">
        <v>0</v>
      </c>
      <c r="AE6317">
        <v>43.309851834299735</v>
      </c>
    </row>
    <row r="6318" spans="1:31" x14ac:dyDescent="0.25">
      <c r="A6318">
        <v>2383997</v>
      </c>
      <c r="B6318">
        <v>1</v>
      </c>
      <c r="C6318" t="s">
        <v>81</v>
      </c>
      <c r="D6318" t="s">
        <v>118</v>
      </c>
      <c r="E6318" t="s">
        <v>1368</v>
      </c>
      <c r="F6318" t="s">
        <v>18198</v>
      </c>
      <c r="G6318" t="s">
        <v>298</v>
      </c>
      <c r="H6318" t="s">
        <v>293</v>
      </c>
      <c r="I6318" t="s">
        <v>1348</v>
      </c>
      <c r="J6318" t="s">
        <v>137</v>
      </c>
      <c r="K6318" t="s">
        <v>138</v>
      </c>
      <c r="L6318" t="s">
        <v>18199</v>
      </c>
      <c r="M6318" t="s">
        <v>18200</v>
      </c>
      <c r="N6318">
        <v>8.3333330000000001E-3</v>
      </c>
      <c r="O6318">
        <v>1</v>
      </c>
      <c r="P6318">
        <v>458</v>
      </c>
      <c r="Q6318">
        <v>48</v>
      </c>
      <c r="R6318">
        <v>65</v>
      </c>
      <c r="S6318">
        <v>23</v>
      </c>
      <c r="T6318">
        <v>50</v>
      </c>
      <c r="U6318">
        <v>0</v>
      </c>
      <c r="V6318">
        <v>0</v>
      </c>
      <c r="W6318">
        <v>8.7551711389999998E-3</v>
      </c>
      <c r="X6318">
        <v>1.1348235355220004</v>
      </c>
      <c r="Y6318">
        <v>1.30542438421</v>
      </c>
      <c r="Z6318">
        <v>0.91654753074666706</v>
      </c>
      <c r="AA6318">
        <v>1.5397454660205001</v>
      </c>
      <c r="AB6318">
        <v>0.26957782122150004</v>
      </c>
      <c r="AC6318">
        <v>0</v>
      </c>
      <c r="AD6318">
        <v>0</v>
      </c>
      <c r="AE6318">
        <v>5.1748739088596674</v>
      </c>
    </row>
    <row r="6319" spans="1:31" x14ac:dyDescent="0.25">
      <c r="A6319">
        <v>2384024</v>
      </c>
      <c r="B6319">
        <v>1</v>
      </c>
      <c r="C6319" t="s">
        <v>81</v>
      </c>
      <c r="D6319" t="s">
        <v>120</v>
      </c>
      <c r="E6319" t="s">
        <v>290</v>
      </c>
      <c r="F6319" t="s">
        <v>5665</v>
      </c>
      <c r="G6319" t="s">
        <v>298</v>
      </c>
      <c r="H6319" t="s">
        <v>293</v>
      </c>
      <c r="I6319" t="s">
        <v>136</v>
      </c>
      <c r="J6319" t="s">
        <v>137</v>
      </c>
      <c r="K6319" t="s">
        <v>138</v>
      </c>
      <c r="L6319" t="s">
        <v>18201</v>
      </c>
      <c r="M6319" t="s">
        <v>18202</v>
      </c>
      <c r="N6319">
        <v>0.57527777700000005</v>
      </c>
      <c r="O6319">
        <v>0</v>
      </c>
      <c r="P6319">
        <v>524</v>
      </c>
      <c r="Q6319">
        <v>6</v>
      </c>
      <c r="R6319">
        <v>8</v>
      </c>
      <c r="S6319">
        <v>1</v>
      </c>
      <c r="T6319">
        <v>61</v>
      </c>
      <c r="U6319">
        <v>0</v>
      </c>
      <c r="V6319">
        <v>1</v>
      </c>
      <c r="W6319">
        <v>0</v>
      </c>
      <c r="X6319">
        <v>75.123274848645465</v>
      </c>
      <c r="Y6319">
        <v>4.391770582911116</v>
      </c>
      <c r="Z6319">
        <v>13.021621838992617</v>
      </c>
      <c r="AA6319">
        <v>0.96496370900325001</v>
      </c>
      <c r="AB6319">
        <v>36.320996182102753</v>
      </c>
      <c r="AC6319">
        <v>0</v>
      </c>
      <c r="AD6319">
        <v>2.1807162220813834</v>
      </c>
      <c r="AE6319">
        <v>132.00334338373659</v>
      </c>
    </row>
    <row r="6320" spans="1:31" x14ac:dyDescent="0.25">
      <c r="A6320">
        <v>2384076</v>
      </c>
      <c r="B6320">
        <v>1</v>
      </c>
      <c r="C6320" t="s">
        <v>81</v>
      </c>
      <c r="D6320" t="s">
        <v>113</v>
      </c>
      <c r="E6320" t="s">
        <v>1397</v>
      </c>
      <c r="F6320" t="s">
        <v>18203</v>
      </c>
      <c r="G6320" t="s">
        <v>1495</v>
      </c>
      <c r="H6320" t="s">
        <v>293</v>
      </c>
      <c r="I6320" t="s">
        <v>136</v>
      </c>
      <c r="J6320" t="s">
        <v>137</v>
      </c>
      <c r="K6320" t="s">
        <v>138</v>
      </c>
      <c r="L6320" t="s">
        <v>18204</v>
      </c>
      <c r="M6320" t="s">
        <v>18205</v>
      </c>
      <c r="N6320">
        <v>4.1752777769999998</v>
      </c>
      <c r="O6320">
        <v>0</v>
      </c>
      <c r="P6320">
        <v>855</v>
      </c>
      <c r="Q6320">
        <v>11</v>
      </c>
      <c r="R6320">
        <v>223</v>
      </c>
      <c r="S6320">
        <v>13</v>
      </c>
      <c r="T6320">
        <v>53</v>
      </c>
      <c r="U6320">
        <v>0</v>
      </c>
      <c r="V6320">
        <v>0</v>
      </c>
      <c r="W6320">
        <v>0</v>
      </c>
      <c r="X6320">
        <v>869.61380170496284</v>
      </c>
      <c r="Y6320">
        <v>93.617746467011401</v>
      </c>
      <c r="Z6320">
        <v>1503.374437643361</v>
      </c>
      <c r="AA6320">
        <v>254.91948069094133</v>
      </c>
      <c r="AB6320">
        <v>238.91665857428112</v>
      </c>
      <c r="AC6320">
        <v>0</v>
      </c>
      <c r="AD6320">
        <v>0</v>
      </c>
      <c r="AE6320">
        <v>2960.4421250805576</v>
      </c>
    </row>
    <row r="6321" spans="1:31" x14ac:dyDescent="0.25">
      <c r="A6321">
        <v>2384093</v>
      </c>
      <c r="B6321">
        <v>1</v>
      </c>
      <c r="C6321" t="s">
        <v>81</v>
      </c>
      <c r="D6321" t="s">
        <v>120</v>
      </c>
      <c r="E6321" t="s">
        <v>290</v>
      </c>
      <c r="F6321" t="s">
        <v>5665</v>
      </c>
      <c r="G6321" t="s">
        <v>298</v>
      </c>
      <c r="H6321" t="s">
        <v>293</v>
      </c>
      <c r="I6321" t="s">
        <v>136</v>
      </c>
      <c r="J6321" t="s">
        <v>137</v>
      </c>
      <c r="K6321" t="s">
        <v>138</v>
      </c>
      <c r="L6321" t="s">
        <v>18206</v>
      </c>
      <c r="M6321" t="s">
        <v>18207</v>
      </c>
      <c r="N6321">
        <v>1.2055555549999999</v>
      </c>
      <c r="O6321">
        <v>0</v>
      </c>
      <c r="P6321">
        <v>524</v>
      </c>
      <c r="Q6321">
        <v>6</v>
      </c>
      <c r="R6321">
        <v>8</v>
      </c>
      <c r="S6321">
        <v>1</v>
      </c>
      <c r="T6321">
        <v>61</v>
      </c>
      <c r="U6321">
        <v>0</v>
      </c>
      <c r="V6321">
        <v>1</v>
      </c>
      <c r="W6321">
        <v>0</v>
      </c>
      <c r="X6321">
        <v>154.593488566715</v>
      </c>
      <c r="Y6321">
        <v>8.8378572088328333</v>
      </c>
      <c r="Z6321">
        <v>27.697161255258454</v>
      </c>
      <c r="AA6321">
        <v>1.9632882710100001</v>
      </c>
      <c r="AB6321">
        <v>72.380944626236356</v>
      </c>
      <c r="AC6321">
        <v>0</v>
      </c>
      <c r="AD6321">
        <v>3.0675429550644164</v>
      </c>
      <c r="AE6321">
        <v>268.54028288311707</v>
      </c>
    </row>
    <row r="6322" spans="1:31" x14ac:dyDescent="0.25">
      <c r="A6322">
        <v>2384144</v>
      </c>
      <c r="B6322">
        <v>1</v>
      </c>
      <c r="C6322" t="s">
        <v>81</v>
      </c>
      <c r="D6322" t="s">
        <v>115</v>
      </c>
      <c r="E6322" t="s">
        <v>1397</v>
      </c>
      <c r="F6322" t="s">
        <v>6282</v>
      </c>
      <c r="G6322" t="s">
        <v>1495</v>
      </c>
      <c r="H6322" t="s">
        <v>293</v>
      </c>
      <c r="I6322" t="s">
        <v>136</v>
      </c>
      <c r="J6322" t="s">
        <v>137</v>
      </c>
      <c r="K6322" t="s">
        <v>138</v>
      </c>
      <c r="L6322" t="s">
        <v>18208</v>
      </c>
      <c r="M6322" t="s">
        <v>18209</v>
      </c>
      <c r="N6322">
        <v>3.051111111</v>
      </c>
      <c r="O6322">
        <v>0</v>
      </c>
      <c r="P6322">
        <v>198</v>
      </c>
      <c r="Q6322">
        <v>4</v>
      </c>
      <c r="R6322">
        <v>22</v>
      </c>
      <c r="S6322">
        <v>3</v>
      </c>
      <c r="T6322">
        <v>13</v>
      </c>
      <c r="U6322">
        <v>0</v>
      </c>
      <c r="V6322">
        <v>0</v>
      </c>
      <c r="W6322">
        <v>0</v>
      </c>
      <c r="X6322">
        <v>90.104567272726385</v>
      </c>
      <c r="Y6322">
        <v>86.382424333776314</v>
      </c>
      <c r="Z6322">
        <v>190.222813041032</v>
      </c>
      <c r="AA6322">
        <v>14.348684107751401</v>
      </c>
      <c r="AB6322">
        <v>27.002033600867829</v>
      </c>
      <c r="AC6322">
        <v>0</v>
      </c>
      <c r="AD6322">
        <v>0</v>
      </c>
      <c r="AE6322">
        <v>408.06052235615397</v>
      </c>
    </row>
    <row r="6323" spans="1:31" x14ac:dyDescent="0.25">
      <c r="A6323">
        <v>2384202</v>
      </c>
      <c r="B6323">
        <v>1</v>
      </c>
      <c r="C6323" t="s">
        <v>81</v>
      </c>
      <c r="D6323" t="s">
        <v>115</v>
      </c>
      <c r="E6323" t="s">
        <v>1397</v>
      </c>
      <c r="F6323" t="s">
        <v>18210</v>
      </c>
      <c r="G6323" t="s">
        <v>3000</v>
      </c>
      <c r="H6323" t="s">
        <v>293</v>
      </c>
      <c r="I6323" t="s">
        <v>136</v>
      </c>
      <c r="J6323" t="s">
        <v>137</v>
      </c>
      <c r="K6323" t="s">
        <v>138</v>
      </c>
      <c r="L6323" t="s">
        <v>18211</v>
      </c>
      <c r="M6323" t="s">
        <v>18212</v>
      </c>
      <c r="N6323">
        <v>0.877222222</v>
      </c>
      <c r="O6323">
        <v>0</v>
      </c>
      <c r="P6323">
        <v>159</v>
      </c>
      <c r="Q6323">
        <v>4</v>
      </c>
      <c r="R6323">
        <v>21</v>
      </c>
      <c r="S6323">
        <v>3</v>
      </c>
      <c r="T6323">
        <v>12</v>
      </c>
      <c r="U6323">
        <v>0</v>
      </c>
      <c r="V6323">
        <v>0</v>
      </c>
      <c r="W6323">
        <v>0</v>
      </c>
      <c r="X6323">
        <v>19.74269937927162</v>
      </c>
      <c r="Y6323">
        <v>21.853703861554809</v>
      </c>
      <c r="Z6323">
        <v>53.366084009978671</v>
      </c>
      <c r="AA6323">
        <v>3.8771854854578991</v>
      </c>
      <c r="AB6323">
        <v>6.6556865926146322</v>
      </c>
      <c r="AC6323">
        <v>0</v>
      </c>
      <c r="AD6323">
        <v>0</v>
      </c>
      <c r="AE6323">
        <v>105.49535932887764</v>
      </c>
    </row>
    <row r="6324" spans="1:31" x14ac:dyDescent="0.25">
      <c r="A6324">
        <v>2384206</v>
      </c>
      <c r="B6324">
        <v>1</v>
      </c>
      <c r="C6324" t="s">
        <v>81</v>
      </c>
      <c r="D6324" t="s">
        <v>118</v>
      </c>
      <c r="E6324" t="s">
        <v>1368</v>
      </c>
      <c r="F6324" t="s">
        <v>18213</v>
      </c>
      <c r="G6324" t="s">
        <v>1006</v>
      </c>
      <c r="H6324" t="s">
        <v>293</v>
      </c>
      <c r="I6324" t="s">
        <v>136</v>
      </c>
      <c r="J6324" t="s">
        <v>137</v>
      </c>
      <c r="K6324" t="s">
        <v>138</v>
      </c>
      <c r="L6324" t="s">
        <v>18214</v>
      </c>
      <c r="M6324" t="s">
        <v>18215</v>
      </c>
      <c r="N6324">
        <v>0.54361111100000004</v>
      </c>
      <c r="O6324">
        <v>10</v>
      </c>
      <c r="P6324">
        <v>276</v>
      </c>
      <c r="Q6324">
        <v>73</v>
      </c>
      <c r="R6324">
        <v>12</v>
      </c>
      <c r="S6324">
        <v>20</v>
      </c>
      <c r="T6324">
        <v>11</v>
      </c>
      <c r="U6324">
        <v>6</v>
      </c>
      <c r="V6324">
        <v>0</v>
      </c>
      <c r="W6324">
        <v>1.4954257222215999</v>
      </c>
      <c r="X6324">
        <v>32.784918956736639</v>
      </c>
      <c r="Y6324">
        <v>54.115645283998347</v>
      </c>
      <c r="Z6324">
        <v>5.209696350953112</v>
      </c>
      <c r="AA6324">
        <v>60.116183348000398</v>
      </c>
      <c r="AB6324">
        <v>13.322896463596582</v>
      </c>
      <c r="AC6324">
        <v>183.15008625613771</v>
      </c>
      <c r="AD6324">
        <v>0</v>
      </c>
      <c r="AE6324">
        <v>350.19485238164441</v>
      </c>
    </row>
    <row r="6325" spans="1:31" x14ac:dyDescent="0.25">
      <c r="A6325">
        <v>2384213</v>
      </c>
      <c r="B6325">
        <v>1</v>
      </c>
      <c r="C6325" t="s">
        <v>81</v>
      </c>
      <c r="D6325" t="s">
        <v>118</v>
      </c>
      <c r="E6325" t="s">
        <v>1490</v>
      </c>
      <c r="F6325" t="s">
        <v>7130</v>
      </c>
      <c r="G6325" t="s">
        <v>298</v>
      </c>
      <c r="H6325" t="s">
        <v>293</v>
      </c>
      <c r="I6325" t="s">
        <v>136</v>
      </c>
      <c r="J6325" t="s">
        <v>137</v>
      </c>
      <c r="K6325" t="s">
        <v>138</v>
      </c>
      <c r="L6325" t="s">
        <v>18216</v>
      </c>
      <c r="M6325" t="s">
        <v>18217</v>
      </c>
      <c r="N6325">
        <v>0.239166666</v>
      </c>
      <c r="O6325">
        <v>7</v>
      </c>
      <c r="P6325">
        <v>1116</v>
      </c>
      <c r="Q6325">
        <v>194</v>
      </c>
      <c r="R6325">
        <v>78</v>
      </c>
      <c r="S6325">
        <v>45</v>
      </c>
      <c r="T6325">
        <v>103</v>
      </c>
      <c r="U6325">
        <v>0</v>
      </c>
      <c r="V6325">
        <v>0</v>
      </c>
      <c r="W6325">
        <v>0.54488343021227503</v>
      </c>
      <c r="X6325">
        <v>46.447334555814479</v>
      </c>
      <c r="Y6325">
        <v>214.61505912718249</v>
      </c>
      <c r="Z6325">
        <v>24.196744676950537</v>
      </c>
      <c r="AA6325">
        <v>30.411831846133165</v>
      </c>
      <c r="AB6325">
        <v>14.303474428588922</v>
      </c>
      <c r="AC6325">
        <v>0</v>
      </c>
      <c r="AD6325">
        <v>0</v>
      </c>
      <c r="AE6325">
        <v>330.51932806488185</v>
      </c>
    </row>
    <row r="6326" spans="1:31" x14ac:dyDescent="0.25">
      <c r="A6326">
        <v>2383745</v>
      </c>
      <c r="B6326">
        <v>1</v>
      </c>
      <c r="C6326" t="s">
        <v>80</v>
      </c>
      <c r="D6326" t="s">
        <v>106</v>
      </c>
      <c r="E6326" t="s">
        <v>290</v>
      </c>
      <c r="F6326" t="s">
        <v>18218</v>
      </c>
      <c r="G6326" t="s">
        <v>298</v>
      </c>
      <c r="H6326" t="s">
        <v>293</v>
      </c>
      <c r="I6326" t="s">
        <v>136</v>
      </c>
      <c r="J6326" t="s">
        <v>137</v>
      </c>
      <c r="K6326" t="s">
        <v>138</v>
      </c>
      <c r="L6326" t="s">
        <v>18219</v>
      </c>
      <c r="M6326" t="s">
        <v>18220</v>
      </c>
      <c r="N6326">
        <v>0.514444444</v>
      </c>
      <c r="O6326">
        <v>3</v>
      </c>
      <c r="P6326">
        <v>4659</v>
      </c>
      <c r="Q6326">
        <v>298</v>
      </c>
      <c r="R6326">
        <v>714</v>
      </c>
      <c r="S6326">
        <v>75</v>
      </c>
      <c r="T6326">
        <v>932</v>
      </c>
      <c r="U6326">
        <v>2</v>
      </c>
      <c r="V6326">
        <v>0</v>
      </c>
      <c r="W6326">
        <v>0.78341717206400008</v>
      </c>
      <c r="X6326">
        <v>510.58542181692241</v>
      </c>
      <c r="Y6326">
        <v>821.04804103097115</v>
      </c>
      <c r="Z6326">
        <v>902.86766695212202</v>
      </c>
      <c r="AA6326">
        <v>120.44043099207616</v>
      </c>
      <c r="AB6326">
        <v>301.43444545278305</v>
      </c>
      <c r="AC6326">
        <v>11.656077323167001</v>
      </c>
      <c r="AD6326">
        <v>0</v>
      </c>
      <c r="AE6326">
        <v>2668.815500740106</v>
      </c>
    </row>
    <row r="6327" spans="1:31" x14ac:dyDescent="0.25">
      <c r="A6327">
        <v>2383826</v>
      </c>
      <c r="B6327">
        <v>1</v>
      </c>
      <c r="C6327" t="s">
        <v>80</v>
      </c>
      <c r="D6327" t="s">
        <v>98</v>
      </c>
      <c r="E6327" t="s">
        <v>1397</v>
      </c>
      <c r="F6327" t="s">
        <v>18221</v>
      </c>
      <c r="G6327" t="s">
        <v>298</v>
      </c>
      <c r="H6327" t="s">
        <v>293</v>
      </c>
      <c r="I6327" t="s">
        <v>136</v>
      </c>
      <c r="J6327" t="s">
        <v>137</v>
      </c>
      <c r="K6327" t="s">
        <v>138</v>
      </c>
      <c r="L6327" t="s">
        <v>18222</v>
      </c>
      <c r="M6327" t="s">
        <v>18223</v>
      </c>
      <c r="N6327">
        <v>0.51944444400000001</v>
      </c>
      <c r="O6327">
        <v>0</v>
      </c>
      <c r="P6327">
        <v>129</v>
      </c>
      <c r="Q6327">
        <v>0</v>
      </c>
      <c r="R6327">
        <v>5</v>
      </c>
      <c r="S6327">
        <v>0</v>
      </c>
      <c r="T6327">
        <v>5</v>
      </c>
      <c r="U6327">
        <v>0</v>
      </c>
      <c r="V6327">
        <v>0</v>
      </c>
      <c r="W6327">
        <v>0</v>
      </c>
      <c r="X6327">
        <v>7.1172505781520883</v>
      </c>
      <c r="Y6327">
        <v>0</v>
      </c>
      <c r="Z6327">
        <v>5.5361275578502367</v>
      </c>
      <c r="AA6327">
        <v>0</v>
      </c>
      <c r="AB6327">
        <v>0.69469769915000001</v>
      </c>
      <c r="AC6327">
        <v>0</v>
      </c>
      <c r="AD6327">
        <v>0</v>
      </c>
      <c r="AE6327">
        <v>13.348075835152324</v>
      </c>
    </row>
    <row r="6328" spans="1:31" x14ac:dyDescent="0.25">
      <c r="A6328">
        <v>2384135</v>
      </c>
      <c r="B6328">
        <v>1</v>
      </c>
      <c r="C6328" t="s">
        <v>80</v>
      </c>
      <c r="D6328" t="s">
        <v>97</v>
      </c>
      <c r="E6328" t="s">
        <v>1397</v>
      </c>
      <c r="F6328" t="s">
        <v>3161</v>
      </c>
      <c r="G6328" t="s">
        <v>1495</v>
      </c>
      <c r="H6328" t="s">
        <v>293</v>
      </c>
      <c r="I6328" t="s">
        <v>136</v>
      </c>
      <c r="J6328" t="s">
        <v>137</v>
      </c>
      <c r="K6328" t="s">
        <v>138</v>
      </c>
      <c r="L6328" t="s">
        <v>18224</v>
      </c>
      <c r="M6328" t="s">
        <v>18225</v>
      </c>
      <c r="N6328">
        <v>1.5011111109999999</v>
      </c>
      <c r="O6328">
        <v>0</v>
      </c>
      <c r="P6328">
        <v>163</v>
      </c>
      <c r="Q6328">
        <v>0</v>
      </c>
      <c r="R6328">
        <v>13</v>
      </c>
      <c r="S6328">
        <v>2</v>
      </c>
      <c r="T6328">
        <v>26</v>
      </c>
      <c r="U6328">
        <v>0</v>
      </c>
      <c r="V6328">
        <v>0</v>
      </c>
      <c r="W6328">
        <v>0</v>
      </c>
      <c r="X6328">
        <v>57.557333401118591</v>
      </c>
      <c r="Y6328">
        <v>0</v>
      </c>
      <c r="Z6328">
        <v>15.264459740219618</v>
      </c>
      <c r="AA6328">
        <v>4.7483392698719999</v>
      </c>
      <c r="AB6328">
        <v>32.538318616436101</v>
      </c>
      <c r="AC6328">
        <v>0</v>
      </c>
      <c r="AD6328">
        <v>0</v>
      </c>
      <c r="AE6328">
        <v>110.10845102764631</v>
      </c>
    </row>
    <row r="6329" spans="1:31" x14ac:dyDescent="0.25">
      <c r="A6329">
        <v>2384889</v>
      </c>
      <c r="B6329">
        <v>1</v>
      </c>
      <c r="C6329" t="s">
        <v>81</v>
      </c>
      <c r="D6329" t="s">
        <v>120</v>
      </c>
      <c r="E6329" t="s">
        <v>290</v>
      </c>
      <c r="F6329" t="s">
        <v>5657</v>
      </c>
      <c r="G6329" t="s">
        <v>3000</v>
      </c>
      <c r="H6329" t="s">
        <v>293</v>
      </c>
      <c r="I6329" t="s">
        <v>136</v>
      </c>
      <c r="J6329" t="s">
        <v>137</v>
      </c>
      <c r="K6329" t="s">
        <v>138</v>
      </c>
      <c r="L6329" t="s">
        <v>18226</v>
      </c>
      <c r="M6329" t="s">
        <v>18227</v>
      </c>
      <c r="N6329">
        <v>1.994444444</v>
      </c>
      <c r="O6329">
        <v>1</v>
      </c>
      <c r="P6329">
        <v>1185</v>
      </c>
      <c r="Q6329">
        <v>113</v>
      </c>
      <c r="R6329">
        <v>66</v>
      </c>
      <c r="S6329">
        <v>26</v>
      </c>
      <c r="T6329">
        <v>65</v>
      </c>
      <c r="U6329">
        <v>2</v>
      </c>
      <c r="V6329">
        <v>0</v>
      </c>
      <c r="W6329">
        <v>0.71998968774261674</v>
      </c>
      <c r="X6329">
        <v>458.62303799332363</v>
      </c>
      <c r="Y6329">
        <v>885.29477288120563</v>
      </c>
      <c r="Z6329">
        <v>378.26622250718191</v>
      </c>
      <c r="AA6329">
        <v>153.55337026761669</v>
      </c>
      <c r="AB6329">
        <v>107.93486960212049</v>
      </c>
      <c r="AC6329">
        <v>128.18492448627507</v>
      </c>
      <c r="AD6329">
        <v>0</v>
      </c>
      <c r="AE6329">
        <v>2112.577187425466</v>
      </c>
    </row>
    <row r="6330" spans="1:31" x14ac:dyDescent="0.25">
      <c r="A6330">
        <v>2385417</v>
      </c>
      <c r="B6330">
        <v>1</v>
      </c>
      <c r="C6330" t="s">
        <v>81</v>
      </c>
      <c r="D6330" t="s">
        <v>128</v>
      </c>
      <c r="E6330" t="s">
        <v>290</v>
      </c>
      <c r="F6330" t="s">
        <v>18228</v>
      </c>
      <c r="G6330" t="s">
        <v>1495</v>
      </c>
      <c r="H6330" t="s">
        <v>293</v>
      </c>
      <c r="I6330" t="s">
        <v>136</v>
      </c>
      <c r="J6330" t="s">
        <v>137</v>
      </c>
      <c r="K6330" t="s">
        <v>138</v>
      </c>
      <c r="L6330" t="s">
        <v>18229</v>
      </c>
      <c r="M6330" t="s">
        <v>18230</v>
      </c>
      <c r="N6330">
        <v>4.5877777770000003</v>
      </c>
      <c r="O6330">
        <v>0</v>
      </c>
      <c r="P6330">
        <v>509</v>
      </c>
      <c r="Q6330">
        <v>0</v>
      </c>
      <c r="R6330">
        <v>1</v>
      </c>
      <c r="S6330">
        <v>0</v>
      </c>
      <c r="T6330">
        <v>45</v>
      </c>
      <c r="U6330">
        <v>0</v>
      </c>
      <c r="V6330">
        <v>0</v>
      </c>
      <c r="W6330">
        <v>0</v>
      </c>
      <c r="X6330">
        <v>486.49533072421281</v>
      </c>
      <c r="Y6330">
        <v>0</v>
      </c>
      <c r="Z6330">
        <v>6.455348694239083</v>
      </c>
      <c r="AA6330">
        <v>0</v>
      </c>
      <c r="AB6330">
        <v>299.94568344928081</v>
      </c>
      <c r="AC6330">
        <v>0</v>
      </c>
      <c r="AD6330">
        <v>0</v>
      </c>
      <c r="AE6330">
        <v>792.89636286773271</v>
      </c>
    </row>
    <row r="6331" spans="1:31" x14ac:dyDescent="0.25">
      <c r="A6331">
        <v>2385508</v>
      </c>
      <c r="B6331">
        <v>1</v>
      </c>
      <c r="C6331" t="s">
        <v>81</v>
      </c>
      <c r="D6331" t="s">
        <v>112</v>
      </c>
      <c r="E6331" t="s">
        <v>1368</v>
      </c>
      <c r="F6331" t="s">
        <v>18231</v>
      </c>
      <c r="G6331" t="s">
        <v>298</v>
      </c>
      <c r="H6331" t="s">
        <v>293</v>
      </c>
      <c r="I6331" t="s">
        <v>136</v>
      </c>
      <c r="J6331" t="s">
        <v>137</v>
      </c>
      <c r="K6331" t="s">
        <v>138</v>
      </c>
      <c r="L6331" t="s">
        <v>18232</v>
      </c>
      <c r="M6331" t="s">
        <v>18233</v>
      </c>
      <c r="N6331">
        <v>0.47861111099999998</v>
      </c>
      <c r="O6331">
        <v>0</v>
      </c>
      <c r="P6331">
        <v>75</v>
      </c>
      <c r="Q6331">
        <v>195</v>
      </c>
      <c r="R6331">
        <v>24</v>
      </c>
      <c r="S6331">
        <v>14</v>
      </c>
      <c r="T6331">
        <v>6</v>
      </c>
      <c r="U6331">
        <v>3</v>
      </c>
      <c r="V6331">
        <v>0</v>
      </c>
      <c r="W6331">
        <v>0</v>
      </c>
      <c r="X6331">
        <v>7.3858498694092738</v>
      </c>
      <c r="Y6331">
        <v>171.10668917458747</v>
      </c>
      <c r="Z6331">
        <v>27.954083841240724</v>
      </c>
      <c r="AA6331">
        <v>187.73386242944886</v>
      </c>
      <c r="AB6331">
        <v>4.3489605769565998</v>
      </c>
      <c r="AC6331">
        <v>894.80110249125801</v>
      </c>
      <c r="AD6331">
        <v>0</v>
      </c>
      <c r="AE6331">
        <v>1293.3305483829008</v>
      </c>
    </row>
    <row r="6332" spans="1:31" x14ac:dyDescent="0.25">
      <c r="A6332">
        <v>2385578</v>
      </c>
      <c r="B6332">
        <v>1</v>
      </c>
      <c r="C6332" t="s">
        <v>81</v>
      </c>
      <c r="D6332" t="s">
        <v>124</v>
      </c>
      <c r="E6332" t="s">
        <v>1368</v>
      </c>
      <c r="F6332" t="s">
        <v>6177</v>
      </c>
      <c r="G6332" t="s">
        <v>3000</v>
      </c>
      <c r="H6332" t="s">
        <v>293</v>
      </c>
      <c r="I6332" t="s">
        <v>136</v>
      </c>
      <c r="J6332" t="s">
        <v>137</v>
      </c>
      <c r="K6332" t="s">
        <v>138</v>
      </c>
      <c r="L6332" t="s">
        <v>18234</v>
      </c>
      <c r="M6332" t="s">
        <v>18235</v>
      </c>
      <c r="N6332">
        <v>0.88916666600000005</v>
      </c>
      <c r="O6332">
        <v>4</v>
      </c>
      <c r="P6332">
        <v>455</v>
      </c>
      <c r="Q6332">
        <v>133</v>
      </c>
      <c r="R6332">
        <v>144</v>
      </c>
      <c r="S6332">
        <v>13</v>
      </c>
      <c r="T6332">
        <v>41</v>
      </c>
      <c r="U6332">
        <v>4</v>
      </c>
      <c r="V6332">
        <v>0</v>
      </c>
      <c r="W6332">
        <v>36.95690520730308</v>
      </c>
      <c r="X6332">
        <v>126.18261144458185</v>
      </c>
      <c r="Y6332">
        <v>489.92822601870307</v>
      </c>
      <c r="Z6332">
        <v>427.44714563759345</v>
      </c>
      <c r="AA6332">
        <v>81.37165479004193</v>
      </c>
      <c r="AB6332">
        <v>46.862635211880004</v>
      </c>
      <c r="AC6332">
        <v>135.6571137867507</v>
      </c>
      <c r="AD6332">
        <v>0</v>
      </c>
      <c r="AE6332">
        <v>1344.406292096854</v>
      </c>
    </row>
    <row r="6333" spans="1:31" x14ac:dyDescent="0.25">
      <c r="A6333">
        <v>2385583</v>
      </c>
      <c r="B6333">
        <v>1</v>
      </c>
      <c r="C6333" t="s">
        <v>81</v>
      </c>
      <c r="D6333" t="s">
        <v>128</v>
      </c>
      <c r="E6333" t="s">
        <v>1397</v>
      </c>
      <c r="F6333" t="s">
        <v>18236</v>
      </c>
      <c r="G6333" t="s">
        <v>298</v>
      </c>
      <c r="H6333" t="s">
        <v>293</v>
      </c>
      <c r="I6333" t="s">
        <v>136</v>
      </c>
      <c r="J6333" t="s">
        <v>137</v>
      </c>
      <c r="K6333" t="s">
        <v>138</v>
      </c>
      <c r="L6333" t="s">
        <v>18237</v>
      </c>
      <c r="M6333" t="s">
        <v>18238</v>
      </c>
      <c r="N6333">
        <v>0.70499999999999996</v>
      </c>
      <c r="O6333">
        <v>1</v>
      </c>
      <c r="P6333">
        <v>604</v>
      </c>
      <c r="Q6333">
        <v>4</v>
      </c>
      <c r="R6333">
        <v>60</v>
      </c>
      <c r="S6333">
        <v>0</v>
      </c>
      <c r="T6333">
        <v>24</v>
      </c>
      <c r="U6333">
        <v>1</v>
      </c>
      <c r="V6333">
        <v>0</v>
      </c>
      <c r="W6333">
        <v>0.1247969410524</v>
      </c>
      <c r="X6333">
        <v>120.7414703044506</v>
      </c>
      <c r="Y6333">
        <v>2.8464243165382501</v>
      </c>
      <c r="Z6333">
        <v>22.628955416287504</v>
      </c>
      <c r="AA6333">
        <v>0</v>
      </c>
      <c r="AB6333">
        <v>16.506613869975002</v>
      </c>
      <c r="AC6333">
        <v>38.526869245995002</v>
      </c>
      <c r="AD6333">
        <v>0</v>
      </c>
      <c r="AE6333">
        <v>201.37513009429875</v>
      </c>
    </row>
    <row r="6334" spans="1:31" x14ac:dyDescent="0.25">
      <c r="A6334">
        <v>2385592</v>
      </c>
      <c r="B6334">
        <v>1</v>
      </c>
      <c r="C6334" t="s">
        <v>81</v>
      </c>
      <c r="D6334" t="s">
        <v>126</v>
      </c>
      <c r="E6334" t="s">
        <v>1397</v>
      </c>
      <c r="F6334" t="s">
        <v>18239</v>
      </c>
      <c r="G6334" t="s">
        <v>1495</v>
      </c>
      <c r="H6334" t="s">
        <v>293</v>
      </c>
      <c r="I6334" t="s">
        <v>136</v>
      </c>
      <c r="J6334" t="s">
        <v>137</v>
      </c>
      <c r="K6334" t="s">
        <v>138</v>
      </c>
      <c r="L6334" t="s">
        <v>18240</v>
      </c>
      <c r="M6334" t="s">
        <v>18241</v>
      </c>
      <c r="N6334">
        <v>2.1808333329999998</v>
      </c>
      <c r="O6334">
        <v>0</v>
      </c>
      <c r="P6334">
        <v>184</v>
      </c>
      <c r="Q6334">
        <v>7</v>
      </c>
      <c r="R6334">
        <v>4</v>
      </c>
      <c r="S6334">
        <v>2</v>
      </c>
      <c r="T6334">
        <v>9</v>
      </c>
      <c r="U6334">
        <v>1</v>
      </c>
      <c r="V6334">
        <v>0</v>
      </c>
      <c r="W6334">
        <v>0</v>
      </c>
      <c r="X6334">
        <v>50.071862663270508</v>
      </c>
      <c r="Y6334">
        <v>25.039267923822059</v>
      </c>
      <c r="Z6334">
        <v>13.283736459609369</v>
      </c>
      <c r="AA6334">
        <v>7.3553862191534991</v>
      </c>
      <c r="AB6334">
        <v>5.0162397415772162</v>
      </c>
      <c r="AC6334">
        <v>225.18103652522515</v>
      </c>
      <c r="AD6334">
        <v>0</v>
      </c>
      <c r="AE6334">
        <v>325.94752953265777</v>
      </c>
    </row>
    <row r="6335" spans="1:31" x14ac:dyDescent="0.25">
      <c r="A6335">
        <v>2385613</v>
      </c>
      <c r="B6335">
        <v>1</v>
      </c>
      <c r="C6335" t="s">
        <v>81</v>
      </c>
      <c r="D6335" t="s">
        <v>115</v>
      </c>
      <c r="E6335" t="s">
        <v>1397</v>
      </c>
      <c r="F6335" t="s">
        <v>18242</v>
      </c>
      <c r="G6335" t="s">
        <v>3000</v>
      </c>
      <c r="H6335" t="s">
        <v>293</v>
      </c>
      <c r="I6335" t="s">
        <v>136</v>
      </c>
      <c r="J6335" t="s">
        <v>137</v>
      </c>
      <c r="K6335" t="s">
        <v>138</v>
      </c>
      <c r="L6335" t="s">
        <v>18243</v>
      </c>
      <c r="M6335" t="s">
        <v>18244</v>
      </c>
      <c r="N6335">
        <v>1.015833333</v>
      </c>
      <c r="O6335">
        <v>0</v>
      </c>
      <c r="P6335">
        <v>231</v>
      </c>
      <c r="Q6335">
        <v>0</v>
      </c>
      <c r="R6335">
        <v>2</v>
      </c>
      <c r="S6335">
        <v>0</v>
      </c>
      <c r="T6335">
        <v>18</v>
      </c>
      <c r="U6335">
        <v>0</v>
      </c>
      <c r="V6335">
        <v>1</v>
      </c>
      <c r="W6335">
        <v>0</v>
      </c>
      <c r="X6335">
        <v>29.05874687876177</v>
      </c>
      <c r="Y6335">
        <v>0</v>
      </c>
      <c r="Z6335">
        <v>0.27193020925543337</v>
      </c>
      <c r="AA6335">
        <v>0</v>
      </c>
      <c r="AB6335">
        <v>6.2120709060128823</v>
      </c>
      <c r="AC6335">
        <v>0</v>
      </c>
      <c r="AD6335">
        <v>0</v>
      </c>
      <c r="AE6335">
        <v>35.542747994030087</v>
      </c>
    </row>
    <row r="6336" spans="1:31" x14ac:dyDescent="0.25">
      <c r="A6336">
        <v>2385651</v>
      </c>
      <c r="B6336">
        <v>1</v>
      </c>
      <c r="C6336" t="s">
        <v>81</v>
      </c>
      <c r="D6336" t="s">
        <v>123</v>
      </c>
      <c r="E6336" t="s">
        <v>290</v>
      </c>
      <c r="F6336" t="s">
        <v>16531</v>
      </c>
      <c r="G6336" t="s">
        <v>298</v>
      </c>
      <c r="H6336" t="s">
        <v>293</v>
      </c>
      <c r="I6336" t="s">
        <v>136</v>
      </c>
      <c r="J6336" t="s">
        <v>137</v>
      </c>
      <c r="K6336" t="s">
        <v>138</v>
      </c>
      <c r="L6336" t="s">
        <v>18245</v>
      </c>
      <c r="M6336" t="s">
        <v>18246</v>
      </c>
      <c r="N6336">
        <v>0.162222222</v>
      </c>
      <c r="O6336">
        <v>0</v>
      </c>
      <c r="P6336">
        <v>1098</v>
      </c>
      <c r="Q6336">
        <v>12</v>
      </c>
      <c r="R6336">
        <v>115</v>
      </c>
      <c r="S6336">
        <v>10</v>
      </c>
      <c r="T6336">
        <v>99</v>
      </c>
      <c r="U6336">
        <v>1</v>
      </c>
      <c r="V6336">
        <v>1</v>
      </c>
      <c r="W6336">
        <v>0</v>
      </c>
      <c r="X6336">
        <v>41.602509704091609</v>
      </c>
      <c r="Y6336">
        <v>5.5105106990035564</v>
      </c>
      <c r="Z6336">
        <v>25.404466671100401</v>
      </c>
      <c r="AA6336">
        <v>8.1255920493440001</v>
      </c>
      <c r="AB6336">
        <v>12.262951419575799</v>
      </c>
      <c r="AC6336">
        <v>2.9620388549006664</v>
      </c>
      <c r="AD6336">
        <v>14.515850948246044</v>
      </c>
      <c r="AE6336">
        <v>110.38392034626207</v>
      </c>
    </row>
    <row r="6337" spans="1:31" x14ac:dyDescent="0.25">
      <c r="A6337">
        <v>2385679</v>
      </c>
      <c r="B6337">
        <v>1</v>
      </c>
      <c r="C6337" t="s">
        <v>81</v>
      </c>
      <c r="D6337" t="s">
        <v>127</v>
      </c>
      <c r="E6337" t="s">
        <v>1397</v>
      </c>
      <c r="F6337" t="s">
        <v>18247</v>
      </c>
      <c r="G6337" t="s">
        <v>1495</v>
      </c>
      <c r="H6337" t="s">
        <v>293</v>
      </c>
      <c r="I6337" t="s">
        <v>136</v>
      </c>
      <c r="J6337" t="s">
        <v>137</v>
      </c>
      <c r="K6337" t="s">
        <v>138</v>
      </c>
      <c r="L6337" t="s">
        <v>18248</v>
      </c>
      <c r="M6337" t="s">
        <v>18249</v>
      </c>
      <c r="N6337">
        <v>2.4333333330000002</v>
      </c>
      <c r="O6337">
        <v>0</v>
      </c>
      <c r="P6337">
        <v>0</v>
      </c>
      <c r="Q6337">
        <v>1</v>
      </c>
      <c r="R6337">
        <v>0</v>
      </c>
      <c r="S6337">
        <v>1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13.805556501322584</v>
      </c>
      <c r="Z6337">
        <v>0</v>
      </c>
      <c r="AA6337">
        <v>41.562847120112259</v>
      </c>
      <c r="AB6337">
        <v>0</v>
      </c>
      <c r="AC6337">
        <v>0</v>
      </c>
      <c r="AD6337">
        <v>0</v>
      </c>
      <c r="AE6337">
        <v>55.368403621434844</v>
      </c>
    </row>
    <row r="6338" spans="1:31" x14ac:dyDescent="0.25">
      <c r="A6338">
        <v>2385681</v>
      </c>
      <c r="B6338">
        <v>1</v>
      </c>
      <c r="C6338" t="s">
        <v>81</v>
      </c>
      <c r="D6338" t="s">
        <v>113</v>
      </c>
      <c r="E6338" t="s">
        <v>290</v>
      </c>
      <c r="F6338" t="s">
        <v>18250</v>
      </c>
      <c r="G6338" t="s">
        <v>298</v>
      </c>
      <c r="H6338" t="s">
        <v>293</v>
      </c>
      <c r="I6338" t="s">
        <v>136</v>
      </c>
      <c r="J6338" t="s">
        <v>137</v>
      </c>
      <c r="K6338" t="s">
        <v>138</v>
      </c>
      <c r="L6338" t="s">
        <v>18251</v>
      </c>
      <c r="M6338" t="s">
        <v>18252</v>
      </c>
      <c r="N6338">
        <v>0.81777777699999998</v>
      </c>
      <c r="O6338">
        <v>16</v>
      </c>
      <c r="P6338">
        <v>96</v>
      </c>
      <c r="Q6338">
        <v>157</v>
      </c>
      <c r="R6338">
        <v>167</v>
      </c>
      <c r="S6338">
        <v>21</v>
      </c>
      <c r="T6338">
        <v>18</v>
      </c>
      <c r="U6338">
        <v>1</v>
      </c>
      <c r="V6338">
        <v>0</v>
      </c>
      <c r="W6338">
        <v>3.575482503552001</v>
      </c>
      <c r="X6338">
        <v>29.642250736844797</v>
      </c>
      <c r="Y6338">
        <v>207.44441061979026</v>
      </c>
      <c r="Z6338">
        <v>134.45618370557864</v>
      </c>
      <c r="AA6338">
        <v>41.54215080388304</v>
      </c>
      <c r="AB6338">
        <v>12.613520167703467</v>
      </c>
      <c r="AC6338">
        <v>71.560165529467739</v>
      </c>
      <c r="AD6338">
        <v>0</v>
      </c>
      <c r="AE6338">
        <v>500.83416406681994</v>
      </c>
    </row>
    <row r="6339" spans="1:31" x14ac:dyDescent="0.25">
      <c r="A6339">
        <v>2375222</v>
      </c>
      <c r="B6339">
        <v>1</v>
      </c>
      <c r="C6339" t="s">
        <v>80</v>
      </c>
      <c r="D6339" t="s">
        <v>88</v>
      </c>
      <c r="E6339" t="s">
        <v>155</v>
      </c>
      <c r="F6339" t="s">
        <v>18253</v>
      </c>
      <c r="G6339" t="s">
        <v>292</v>
      </c>
      <c r="H6339" t="s">
        <v>135</v>
      </c>
      <c r="I6339" t="s">
        <v>136</v>
      </c>
      <c r="J6339" t="s">
        <v>137</v>
      </c>
      <c r="K6339" t="s">
        <v>294</v>
      </c>
      <c r="L6339" t="s">
        <v>18254</v>
      </c>
      <c r="M6339" t="s">
        <v>10212</v>
      </c>
      <c r="N6339">
        <v>1.646111111</v>
      </c>
      <c r="O6339">
        <v>0</v>
      </c>
      <c r="P6339">
        <v>57</v>
      </c>
      <c r="Q6339">
        <v>0</v>
      </c>
      <c r="R6339">
        <v>0</v>
      </c>
      <c r="S6339">
        <v>0</v>
      </c>
      <c r="T6339">
        <v>1</v>
      </c>
      <c r="U6339">
        <v>0</v>
      </c>
      <c r="V6339">
        <v>0</v>
      </c>
      <c r="W6339">
        <v>0</v>
      </c>
      <c r="X6339">
        <v>30.191122758417567</v>
      </c>
      <c r="Y6339">
        <v>0</v>
      </c>
      <c r="Z6339">
        <v>0</v>
      </c>
      <c r="AA6339">
        <v>0</v>
      </c>
      <c r="AB6339">
        <v>3.1749267325412998</v>
      </c>
      <c r="AC6339">
        <v>0</v>
      </c>
      <c r="AD6339">
        <v>0</v>
      </c>
      <c r="AE6339">
        <v>33.366049490958865</v>
      </c>
    </row>
    <row r="6340" spans="1:31" x14ac:dyDescent="0.25">
      <c r="A6340">
        <v>2375374</v>
      </c>
      <c r="B6340">
        <v>1</v>
      </c>
      <c r="C6340" t="s">
        <v>80</v>
      </c>
      <c r="D6340" t="s">
        <v>88</v>
      </c>
      <c r="E6340" t="s">
        <v>170</v>
      </c>
      <c r="F6340" t="s">
        <v>18255</v>
      </c>
      <c r="G6340" t="s">
        <v>292</v>
      </c>
      <c r="H6340" t="s">
        <v>135</v>
      </c>
      <c r="I6340" t="s">
        <v>136</v>
      </c>
      <c r="J6340" t="s">
        <v>137</v>
      </c>
      <c r="K6340" t="s">
        <v>294</v>
      </c>
      <c r="L6340" t="s">
        <v>18254</v>
      </c>
      <c r="M6340" t="s">
        <v>18256</v>
      </c>
      <c r="N6340">
        <v>5.0036111109999997</v>
      </c>
      <c r="O6340">
        <v>0</v>
      </c>
      <c r="P6340">
        <v>85</v>
      </c>
      <c r="Q6340">
        <v>0</v>
      </c>
      <c r="R6340">
        <v>0</v>
      </c>
      <c r="S6340">
        <v>0</v>
      </c>
      <c r="T6340">
        <v>8</v>
      </c>
      <c r="U6340">
        <v>0</v>
      </c>
      <c r="V6340">
        <v>0</v>
      </c>
      <c r="W6340">
        <v>0</v>
      </c>
      <c r="X6340">
        <v>106.9539239556274</v>
      </c>
      <c r="Y6340">
        <v>0</v>
      </c>
      <c r="Z6340">
        <v>0</v>
      </c>
      <c r="AA6340">
        <v>0</v>
      </c>
      <c r="AB6340">
        <v>36.657769206059896</v>
      </c>
      <c r="AC6340">
        <v>0</v>
      </c>
      <c r="AD6340">
        <v>0</v>
      </c>
      <c r="AE6340">
        <v>143.6116931616873</v>
      </c>
    </row>
    <row r="6341" spans="1:31" x14ac:dyDescent="0.25">
      <c r="A6341">
        <v>2375391</v>
      </c>
      <c r="B6341">
        <v>1</v>
      </c>
      <c r="C6341" t="s">
        <v>80</v>
      </c>
      <c r="D6341" t="s">
        <v>88</v>
      </c>
      <c r="E6341" t="s">
        <v>155</v>
      </c>
      <c r="F6341" t="s">
        <v>18257</v>
      </c>
      <c r="G6341" t="s">
        <v>292</v>
      </c>
      <c r="H6341" t="s">
        <v>135</v>
      </c>
      <c r="I6341" t="s">
        <v>136</v>
      </c>
      <c r="J6341" t="s">
        <v>137</v>
      </c>
      <c r="K6341" t="s">
        <v>294</v>
      </c>
      <c r="L6341" t="s">
        <v>18254</v>
      </c>
      <c r="M6341" t="s">
        <v>18258</v>
      </c>
      <c r="N6341">
        <v>5.3274999999999997</v>
      </c>
      <c r="O6341">
        <v>0</v>
      </c>
      <c r="P6341">
        <v>231</v>
      </c>
      <c r="Q6341">
        <v>0</v>
      </c>
      <c r="R6341">
        <v>0</v>
      </c>
      <c r="S6341">
        <v>0</v>
      </c>
      <c r="T6341">
        <v>16</v>
      </c>
      <c r="U6341">
        <v>0</v>
      </c>
      <c r="V6341">
        <v>0</v>
      </c>
      <c r="W6341">
        <v>0</v>
      </c>
      <c r="X6341">
        <v>325.17103958286668</v>
      </c>
      <c r="Y6341">
        <v>0</v>
      </c>
      <c r="Z6341">
        <v>0</v>
      </c>
      <c r="AA6341">
        <v>0</v>
      </c>
      <c r="AB6341">
        <v>78.490238657478855</v>
      </c>
      <c r="AC6341">
        <v>0</v>
      </c>
      <c r="AD6341">
        <v>0</v>
      </c>
      <c r="AE6341">
        <v>403.66127824034555</v>
      </c>
    </row>
    <row r="6342" spans="1:31" x14ac:dyDescent="0.25">
      <c r="A6342">
        <v>2378604</v>
      </c>
      <c r="B6342">
        <v>1</v>
      </c>
      <c r="C6342" t="s">
        <v>80</v>
      </c>
      <c r="D6342" t="s">
        <v>85</v>
      </c>
      <c r="E6342" t="s">
        <v>155</v>
      </c>
      <c r="F6342" t="s">
        <v>18259</v>
      </c>
      <c r="G6342" t="s">
        <v>292</v>
      </c>
      <c r="H6342" t="s">
        <v>135</v>
      </c>
      <c r="I6342" t="s">
        <v>136</v>
      </c>
      <c r="J6342" t="s">
        <v>137</v>
      </c>
      <c r="K6342" t="s">
        <v>294</v>
      </c>
      <c r="L6342" t="s">
        <v>18260</v>
      </c>
      <c r="M6342" t="s">
        <v>18261</v>
      </c>
      <c r="N6342">
        <v>2.2708333330000001</v>
      </c>
      <c r="O6342">
        <v>0</v>
      </c>
      <c r="P6342">
        <v>60</v>
      </c>
      <c r="Q6342">
        <v>0</v>
      </c>
      <c r="R6342">
        <v>0</v>
      </c>
      <c r="S6342">
        <v>0</v>
      </c>
      <c r="T6342">
        <v>4</v>
      </c>
      <c r="U6342">
        <v>0</v>
      </c>
      <c r="V6342">
        <v>0</v>
      </c>
      <c r="W6342">
        <v>0</v>
      </c>
      <c r="X6342">
        <v>36.488322370735659</v>
      </c>
      <c r="Y6342">
        <v>0</v>
      </c>
      <c r="Z6342">
        <v>0</v>
      </c>
      <c r="AA6342">
        <v>0</v>
      </c>
      <c r="AB6342">
        <v>3.2169764017387505</v>
      </c>
      <c r="AC6342">
        <v>0</v>
      </c>
      <c r="AD6342">
        <v>0</v>
      </c>
      <c r="AE6342">
        <v>39.705298772474407</v>
      </c>
    </row>
    <row r="6343" spans="1:31" x14ac:dyDescent="0.25">
      <c r="A6343">
        <v>2381519</v>
      </c>
      <c r="B6343">
        <v>1</v>
      </c>
      <c r="C6343" t="s">
        <v>80</v>
      </c>
      <c r="D6343" t="s">
        <v>88</v>
      </c>
      <c r="E6343" t="s">
        <v>1397</v>
      </c>
      <c r="F6343" t="s">
        <v>18262</v>
      </c>
      <c r="G6343" t="s">
        <v>298</v>
      </c>
      <c r="H6343" t="s">
        <v>293</v>
      </c>
      <c r="I6343" t="s">
        <v>136</v>
      </c>
      <c r="J6343" t="s">
        <v>137</v>
      </c>
      <c r="K6343" t="s">
        <v>138</v>
      </c>
      <c r="L6343" t="s">
        <v>18263</v>
      </c>
      <c r="M6343" t="s">
        <v>18264</v>
      </c>
      <c r="N6343">
        <v>0.39444444400000001</v>
      </c>
      <c r="O6343">
        <v>0</v>
      </c>
      <c r="P6343">
        <v>7239</v>
      </c>
      <c r="Q6343">
        <v>0</v>
      </c>
      <c r="R6343">
        <v>2</v>
      </c>
      <c r="S6343">
        <v>1</v>
      </c>
      <c r="T6343">
        <v>1018</v>
      </c>
      <c r="U6343">
        <v>0</v>
      </c>
      <c r="V6343">
        <v>5</v>
      </c>
      <c r="W6343">
        <v>0</v>
      </c>
      <c r="X6343">
        <v>785.5897896557201</v>
      </c>
      <c r="Y6343">
        <v>0</v>
      </c>
      <c r="Z6343">
        <v>0.47718694651166665</v>
      </c>
      <c r="AA6343">
        <v>6.3811454806453334</v>
      </c>
      <c r="AB6343">
        <v>797.21327800294443</v>
      </c>
      <c r="AC6343">
        <v>0</v>
      </c>
      <c r="AD6343">
        <v>35.965585192344896</v>
      </c>
      <c r="AE6343">
        <v>1625.6269852781666</v>
      </c>
    </row>
    <row r="6344" spans="1:31" x14ac:dyDescent="0.25">
      <c r="A6344">
        <v>2381680</v>
      </c>
      <c r="B6344">
        <v>1</v>
      </c>
      <c r="C6344" t="s">
        <v>80</v>
      </c>
      <c r="D6344" t="s">
        <v>82</v>
      </c>
      <c r="E6344" t="s">
        <v>290</v>
      </c>
      <c r="F6344" t="s">
        <v>18265</v>
      </c>
      <c r="G6344" t="s">
        <v>298</v>
      </c>
      <c r="H6344" t="s">
        <v>293</v>
      </c>
      <c r="I6344" t="s">
        <v>136</v>
      </c>
      <c r="J6344" t="s">
        <v>137</v>
      </c>
      <c r="K6344" t="s">
        <v>138</v>
      </c>
      <c r="L6344" t="s">
        <v>18266</v>
      </c>
      <c r="M6344" t="s">
        <v>18267</v>
      </c>
      <c r="N6344">
        <v>1.098333333</v>
      </c>
      <c r="O6344">
        <v>14</v>
      </c>
      <c r="P6344">
        <v>8045</v>
      </c>
      <c r="Q6344">
        <v>0</v>
      </c>
      <c r="R6344">
        <v>0</v>
      </c>
      <c r="S6344">
        <v>3</v>
      </c>
      <c r="T6344">
        <v>1598</v>
      </c>
      <c r="U6344">
        <v>0</v>
      </c>
      <c r="V6344">
        <v>3</v>
      </c>
      <c r="W6344">
        <v>2.8817096605809338</v>
      </c>
      <c r="X6344">
        <v>1610.1162323124709</v>
      </c>
      <c r="Y6344">
        <v>0</v>
      </c>
      <c r="Z6344">
        <v>0</v>
      </c>
      <c r="AA6344">
        <v>112.74402893964704</v>
      </c>
      <c r="AB6344">
        <v>1037.5441959098334</v>
      </c>
      <c r="AC6344">
        <v>0</v>
      </c>
      <c r="AD6344">
        <v>85.034206721795371</v>
      </c>
      <c r="AE6344">
        <v>2848.3203735443276</v>
      </c>
    </row>
    <row r="6345" spans="1:31" x14ac:dyDescent="0.25">
      <c r="A6345">
        <v>2381683</v>
      </c>
      <c r="B6345">
        <v>1</v>
      </c>
      <c r="C6345" t="s">
        <v>80</v>
      </c>
      <c r="D6345" t="s">
        <v>84</v>
      </c>
      <c r="E6345" t="s">
        <v>1397</v>
      </c>
      <c r="F6345" t="s">
        <v>18268</v>
      </c>
      <c r="G6345" t="s">
        <v>1006</v>
      </c>
      <c r="H6345" t="s">
        <v>293</v>
      </c>
      <c r="I6345" t="s">
        <v>1348</v>
      </c>
      <c r="J6345" t="s">
        <v>137</v>
      </c>
      <c r="K6345" t="s">
        <v>138</v>
      </c>
      <c r="L6345" t="s">
        <v>18269</v>
      </c>
      <c r="M6345" t="s">
        <v>18270</v>
      </c>
      <c r="N6345">
        <v>1.3888888E-2</v>
      </c>
      <c r="O6345">
        <v>0</v>
      </c>
      <c r="P6345">
        <v>2864</v>
      </c>
      <c r="Q6345">
        <v>0</v>
      </c>
      <c r="R6345">
        <v>0</v>
      </c>
      <c r="S6345">
        <v>0</v>
      </c>
      <c r="T6345">
        <v>281</v>
      </c>
      <c r="U6345">
        <v>0</v>
      </c>
      <c r="V6345">
        <v>0</v>
      </c>
      <c r="W6345">
        <v>0</v>
      </c>
      <c r="X6345">
        <v>8.9346088792987644</v>
      </c>
      <c r="Y6345">
        <v>0</v>
      </c>
      <c r="Z6345">
        <v>0</v>
      </c>
      <c r="AA6345">
        <v>0</v>
      </c>
      <c r="AB6345">
        <v>2.4576896619333333</v>
      </c>
      <c r="AC6345">
        <v>0</v>
      </c>
      <c r="AD6345">
        <v>0</v>
      </c>
      <c r="AE6345">
        <v>11.392298541232098</v>
      </c>
    </row>
    <row r="6346" spans="1:31" x14ac:dyDescent="0.25">
      <c r="A6346">
        <v>2381787</v>
      </c>
      <c r="B6346">
        <v>1</v>
      </c>
      <c r="C6346" t="s">
        <v>80</v>
      </c>
      <c r="D6346" t="s">
        <v>83</v>
      </c>
      <c r="E6346" t="s">
        <v>1490</v>
      </c>
      <c r="F6346" t="s">
        <v>18271</v>
      </c>
      <c r="G6346" t="s">
        <v>5293</v>
      </c>
      <c r="H6346" t="s">
        <v>293</v>
      </c>
      <c r="I6346" t="s">
        <v>136</v>
      </c>
      <c r="J6346" t="s">
        <v>137</v>
      </c>
      <c r="K6346" t="s">
        <v>138</v>
      </c>
      <c r="L6346" t="s">
        <v>18272</v>
      </c>
      <c r="M6346" t="s">
        <v>18273</v>
      </c>
      <c r="N6346">
        <v>0.60161388800000004</v>
      </c>
      <c r="O6346">
        <v>0</v>
      </c>
      <c r="P6346">
        <v>3</v>
      </c>
      <c r="Q6346">
        <v>0</v>
      </c>
      <c r="R6346">
        <v>0</v>
      </c>
      <c r="S6346">
        <v>2</v>
      </c>
      <c r="T6346">
        <v>66</v>
      </c>
      <c r="U6346">
        <v>2</v>
      </c>
      <c r="V6346">
        <v>1</v>
      </c>
      <c r="W6346">
        <v>0</v>
      </c>
      <c r="X6346">
        <v>0.59798175890441663</v>
      </c>
      <c r="Y6346">
        <v>0</v>
      </c>
      <c r="Z6346">
        <v>0</v>
      </c>
      <c r="AA6346">
        <v>12.494642145497208</v>
      </c>
      <c r="AB6346">
        <v>259.62459861632692</v>
      </c>
      <c r="AC6346">
        <v>916.46540574516678</v>
      </c>
      <c r="AD6346">
        <v>3.1575247898974999</v>
      </c>
      <c r="AE6346">
        <v>1192.3401530557928</v>
      </c>
    </row>
    <row r="6347" spans="1:31" x14ac:dyDescent="0.25">
      <c r="A6347">
        <v>2381946</v>
      </c>
      <c r="B6347">
        <v>1</v>
      </c>
      <c r="C6347" t="s">
        <v>80</v>
      </c>
      <c r="D6347" t="s">
        <v>84</v>
      </c>
      <c r="E6347" t="s">
        <v>1397</v>
      </c>
      <c r="F6347" t="s">
        <v>18274</v>
      </c>
      <c r="G6347" t="s">
        <v>3000</v>
      </c>
      <c r="H6347" t="s">
        <v>293</v>
      </c>
      <c r="I6347" t="s">
        <v>136</v>
      </c>
      <c r="J6347" t="s">
        <v>137</v>
      </c>
      <c r="K6347" t="s">
        <v>138</v>
      </c>
      <c r="L6347" t="s">
        <v>18275</v>
      </c>
      <c r="M6347" t="s">
        <v>18276</v>
      </c>
      <c r="N6347">
        <v>1.588333333</v>
      </c>
      <c r="O6347">
        <v>0</v>
      </c>
      <c r="P6347">
        <v>2260</v>
      </c>
      <c r="Q6347">
        <v>0</v>
      </c>
      <c r="R6347">
        <v>0</v>
      </c>
      <c r="S6347">
        <v>0</v>
      </c>
      <c r="T6347">
        <v>208</v>
      </c>
      <c r="U6347">
        <v>0</v>
      </c>
      <c r="V6347">
        <v>0</v>
      </c>
      <c r="W6347">
        <v>0</v>
      </c>
      <c r="X6347">
        <v>945.27579944140825</v>
      </c>
      <c r="Y6347">
        <v>0</v>
      </c>
      <c r="Z6347">
        <v>0</v>
      </c>
      <c r="AA6347">
        <v>0</v>
      </c>
      <c r="AB6347">
        <v>375.6394879007205</v>
      </c>
      <c r="AC6347">
        <v>0</v>
      </c>
      <c r="AD6347">
        <v>0</v>
      </c>
      <c r="AE6347">
        <v>1320.9152873421287</v>
      </c>
    </row>
    <row r="6348" spans="1:31" x14ac:dyDescent="0.25">
      <c r="A6348">
        <v>2381970</v>
      </c>
      <c r="B6348">
        <v>1</v>
      </c>
      <c r="C6348" t="s">
        <v>80</v>
      </c>
      <c r="D6348" t="s">
        <v>88</v>
      </c>
      <c r="E6348" t="s">
        <v>1397</v>
      </c>
      <c r="F6348" t="s">
        <v>18277</v>
      </c>
      <c r="G6348" t="s">
        <v>298</v>
      </c>
      <c r="H6348" t="s">
        <v>293</v>
      </c>
      <c r="I6348" t="s">
        <v>136</v>
      </c>
      <c r="J6348" t="s">
        <v>137</v>
      </c>
      <c r="K6348" t="s">
        <v>138</v>
      </c>
      <c r="L6348" t="s">
        <v>18278</v>
      </c>
      <c r="M6348" t="s">
        <v>18279</v>
      </c>
      <c r="N6348">
        <v>0.707777777</v>
      </c>
      <c r="O6348">
        <v>1</v>
      </c>
      <c r="P6348">
        <v>502</v>
      </c>
      <c r="Q6348">
        <v>0</v>
      </c>
      <c r="R6348">
        <v>0</v>
      </c>
      <c r="S6348">
        <v>10</v>
      </c>
      <c r="T6348">
        <v>112</v>
      </c>
      <c r="U6348">
        <v>4</v>
      </c>
      <c r="V6348">
        <v>1</v>
      </c>
      <c r="W6348">
        <v>6.8105065604960009</v>
      </c>
      <c r="X6348">
        <v>101.27671804822126</v>
      </c>
      <c r="Y6348">
        <v>0</v>
      </c>
      <c r="Z6348">
        <v>0</v>
      </c>
      <c r="AA6348">
        <v>68.47002551956048</v>
      </c>
      <c r="AB6348">
        <v>173.35847908156956</v>
      </c>
      <c r="AC6348">
        <v>148.024828986724</v>
      </c>
      <c r="AD6348">
        <v>12.395903311167999</v>
      </c>
      <c r="AE6348">
        <v>510.33646150773933</v>
      </c>
    </row>
    <row r="6349" spans="1:31" x14ac:dyDescent="0.25">
      <c r="A6349">
        <v>2383890</v>
      </c>
      <c r="B6349">
        <v>1</v>
      </c>
      <c r="C6349" t="s">
        <v>80</v>
      </c>
      <c r="D6349" t="s">
        <v>100</v>
      </c>
      <c r="E6349" t="s">
        <v>155</v>
      </c>
      <c r="F6349" t="s">
        <v>18280</v>
      </c>
      <c r="G6349" t="s">
        <v>353</v>
      </c>
      <c r="H6349" t="s">
        <v>135</v>
      </c>
      <c r="I6349" t="s">
        <v>136</v>
      </c>
      <c r="J6349" t="s">
        <v>137</v>
      </c>
      <c r="K6349" t="s">
        <v>294</v>
      </c>
      <c r="L6349" t="s">
        <v>18281</v>
      </c>
      <c r="M6349" t="s">
        <v>18282</v>
      </c>
      <c r="N6349">
        <v>1.0094444440000001</v>
      </c>
      <c r="O6349">
        <v>0</v>
      </c>
      <c r="P6349">
        <v>20</v>
      </c>
      <c r="Q6349">
        <v>0</v>
      </c>
      <c r="R6349">
        <v>1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6.879126980993302</v>
      </c>
      <c r="Y6349">
        <v>0</v>
      </c>
      <c r="Z6349">
        <v>3.9485219687283335</v>
      </c>
      <c r="AA6349">
        <v>0</v>
      </c>
      <c r="AB6349">
        <v>0</v>
      </c>
      <c r="AC6349">
        <v>0</v>
      </c>
      <c r="AD6349">
        <v>0</v>
      </c>
      <c r="AE6349">
        <v>10.827648949721635</v>
      </c>
    </row>
    <row r="6350" spans="1:31" x14ac:dyDescent="0.25">
      <c r="A6350">
        <v>2384264</v>
      </c>
      <c r="B6350">
        <v>1</v>
      </c>
      <c r="C6350" t="s">
        <v>80</v>
      </c>
      <c r="D6350" t="s">
        <v>106</v>
      </c>
      <c r="E6350" t="s">
        <v>1368</v>
      </c>
      <c r="F6350" t="s">
        <v>15521</v>
      </c>
      <c r="G6350" t="s">
        <v>298</v>
      </c>
      <c r="H6350" t="s">
        <v>293</v>
      </c>
      <c r="I6350" t="s">
        <v>136</v>
      </c>
      <c r="J6350" t="s">
        <v>137</v>
      </c>
      <c r="K6350" t="s">
        <v>138</v>
      </c>
      <c r="L6350" t="s">
        <v>18283</v>
      </c>
      <c r="M6350" t="s">
        <v>18284</v>
      </c>
      <c r="N6350">
        <v>5.8888888E-2</v>
      </c>
      <c r="O6350">
        <v>1</v>
      </c>
      <c r="P6350">
        <v>790</v>
      </c>
      <c r="Q6350">
        <v>1</v>
      </c>
      <c r="R6350">
        <v>90</v>
      </c>
      <c r="S6350">
        <v>5</v>
      </c>
      <c r="T6350">
        <v>127</v>
      </c>
      <c r="U6350">
        <v>0</v>
      </c>
      <c r="V6350">
        <v>1</v>
      </c>
      <c r="W6350">
        <v>1.0916922753799999E-2</v>
      </c>
      <c r="X6350">
        <v>6.3946741393319977</v>
      </c>
      <c r="Y6350">
        <v>4.1401031245466666E-2</v>
      </c>
      <c r="Z6350">
        <v>2.2516012697014438</v>
      </c>
      <c r="AA6350">
        <v>0.65681619909019984</v>
      </c>
      <c r="AB6350">
        <v>1.8890401666173335</v>
      </c>
      <c r="AC6350">
        <v>0</v>
      </c>
      <c r="AD6350">
        <v>2.4603742543507332</v>
      </c>
      <c r="AE6350">
        <v>13.704823983090975</v>
      </c>
    </row>
    <row r="6351" spans="1:31" x14ac:dyDescent="0.25">
      <c r="A6351">
        <v>2384359</v>
      </c>
      <c r="B6351">
        <v>1</v>
      </c>
      <c r="C6351" t="s">
        <v>80</v>
      </c>
      <c r="D6351" t="s">
        <v>91</v>
      </c>
      <c r="E6351" t="s">
        <v>1368</v>
      </c>
      <c r="F6351" t="s">
        <v>15633</v>
      </c>
      <c r="G6351" t="s">
        <v>298</v>
      </c>
      <c r="H6351" t="s">
        <v>293</v>
      </c>
      <c r="I6351" t="s">
        <v>136</v>
      </c>
      <c r="J6351" t="s">
        <v>137</v>
      </c>
      <c r="K6351" t="s">
        <v>138</v>
      </c>
      <c r="L6351" t="s">
        <v>18285</v>
      </c>
      <c r="M6351" t="s">
        <v>18286</v>
      </c>
      <c r="N6351">
        <v>0.92333333299999998</v>
      </c>
      <c r="O6351">
        <v>3</v>
      </c>
      <c r="P6351">
        <v>15</v>
      </c>
      <c r="Q6351">
        <v>25</v>
      </c>
      <c r="R6351">
        <v>4</v>
      </c>
      <c r="S6351">
        <v>27</v>
      </c>
      <c r="T6351">
        <v>1</v>
      </c>
      <c r="U6351">
        <v>0</v>
      </c>
      <c r="V6351">
        <v>0</v>
      </c>
      <c r="W6351">
        <v>5.3558070246594003</v>
      </c>
      <c r="X6351">
        <v>4.1282085128301</v>
      </c>
      <c r="Y6351">
        <v>56.16971534008637</v>
      </c>
      <c r="Z6351">
        <v>3.7050909015008</v>
      </c>
      <c r="AA6351">
        <v>106.61007132466898</v>
      </c>
      <c r="AB6351">
        <v>1.1269402159120001</v>
      </c>
      <c r="AC6351">
        <v>0</v>
      </c>
      <c r="AD6351">
        <v>0</v>
      </c>
      <c r="AE6351">
        <v>177.09583331965763</v>
      </c>
    </row>
    <row r="6352" spans="1:31" x14ac:dyDescent="0.25">
      <c r="A6352">
        <v>2384522</v>
      </c>
      <c r="B6352">
        <v>1</v>
      </c>
      <c r="C6352" t="s">
        <v>80</v>
      </c>
      <c r="D6352" t="s">
        <v>100</v>
      </c>
      <c r="E6352" t="s">
        <v>290</v>
      </c>
      <c r="F6352" t="s">
        <v>7186</v>
      </c>
      <c r="G6352" t="s">
        <v>298</v>
      </c>
      <c r="H6352" t="s">
        <v>293</v>
      </c>
      <c r="I6352" t="s">
        <v>136</v>
      </c>
      <c r="J6352" t="s">
        <v>137</v>
      </c>
      <c r="K6352" t="s">
        <v>138</v>
      </c>
      <c r="L6352" t="s">
        <v>18287</v>
      </c>
      <c r="M6352" t="s">
        <v>18288</v>
      </c>
      <c r="N6352">
        <v>9.4166665999999996E-2</v>
      </c>
      <c r="O6352">
        <v>7</v>
      </c>
      <c r="P6352">
        <v>4360</v>
      </c>
      <c r="Q6352">
        <v>68</v>
      </c>
      <c r="R6352">
        <v>1038</v>
      </c>
      <c r="S6352">
        <v>41</v>
      </c>
      <c r="T6352">
        <v>815</v>
      </c>
      <c r="U6352">
        <v>0</v>
      </c>
      <c r="V6352">
        <v>1</v>
      </c>
      <c r="W6352">
        <v>1.8504582289974003</v>
      </c>
      <c r="X6352">
        <v>122.89583620811509</v>
      </c>
      <c r="Y6352">
        <v>65.403536567308862</v>
      </c>
      <c r="Z6352">
        <v>113.86741036716059</v>
      </c>
      <c r="AA6352">
        <v>19.253073753644976</v>
      </c>
      <c r="AB6352">
        <v>72.227907656556525</v>
      </c>
      <c r="AC6352">
        <v>0</v>
      </c>
      <c r="AD6352">
        <v>5.3434318802700005E-2</v>
      </c>
      <c r="AE6352">
        <v>395.55165710058611</v>
      </c>
    </row>
    <row r="6353" spans="1:31" x14ac:dyDescent="0.25">
      <c r="A6353">
        <v>2384523</v>
      </c>
      <c r="B6353">
        <v>1</v>
      </c>
      <c r="C6353" t="s">
        <v>80</v>
      </c>
      <c r="D6353" t="s">
        <v>100</v>
      </c>
      <c r="E6353" t="s">
        <v>1490</v>
      </c>
      <c r="F6353" t="s">
        <v>18289</v>
      </c>
      <c r="G6353" t="s">
        <v>298</v>
      </c>
      <c r="H6353" t="s">
        <v>293</v>
      </c>
      <c r="I6353" t="s">
        <v>1348</v>
      </c>
      <c r="J6353" t="s">
        <v>137</v>
      </c>
      <c r="K6353" t="s">
        <v>138</v>
      </c>
      <c r="L6353" t="s">
        <v>18290</v>
      </c>
      <c r="M6353" t="s">
        <v>18291</v>
      </c>
      <c r="N6353">
        <v>2.8611111000000002E-2</v>
      </c>
      <c r="O6353">
        <v>14</v>
      </c>
      <c r="P6353">
        <v>5724</v>
      </c>
      <c r="Q6353">
        <v>318</v>
      </c>
      <c r="R6353">
        <v>1311</v>
      </c>
      <c r="S6353">
        <v>65</v>
      </c>
      <c r="T6353">
        <v>1021</v>
      </c>
      <c r="U6353">
        <v>2</v>
      </c>
      <c r="V6353">
        <v>1</v>
      </c>
      <c r="W6353">
        <v>0.67296286867259991</v>
      </c>
      <c r="X6353">
        <v>50.08041542407733</v>
      </c>
      <c r="Y6353">
        <v>51.90687812761999</v>
      </c>
      <c r="Z6353">
        <v>53.168287555880795</v>
      </c>
      <c r="AA6353">
        <v>7.5963669297285836</v>
      </c>
      <c r="AB6353">
        <v>27.556956225940201</v>
      </c>
      <c r="AC6353">
        <v>3.4581201857608619</v>
      </c>
      <c r="AD6353">
        <v>1.6235206007900002E-2</v>
      </c>
      <c r="AE6353">
        <v>194.4562225236883</v>
      </c>
    </row>
    <row r="6354" spans="1:31" x14ac:dyDescent="0.25">
      <c r="A6354">
        <v>2384526</v>
      </c>
      <c r="B6354">
        <v>1</v>
      </c>
      <c r="C6354" t="s">
        <v>80</v>
      </c>
      <c r="D6354" t="s">
        <v>100</v>
      </c>
      <c r="E6354" t="s">
        <v>290</v>
      </c>
      <c r="F6354" t="s">
        <v>15439</v>
      </c>
      <c r="G6354" t="s">
        <v>2091</v>
      </c>
      <c r="H6354" t="s">
        <v>293</v>
      </c>
      <c r="I6354" t="s">
        <v>136</v>
      </c>
      <c r="J6354" t="s">
        <v>137</v>
      </c>
      <c r="K6354" t="s">
        <v>138</v>
      </c>
      <c r="L6354" t="s">
        <v>18292</v>
      </c>
      <c r="M6354" t="s">
        <v>18293</v>
      </c>
      <c r="N6354">
        <v>1.3983333330000001</v>
      </c>
      <c r="O6354">
        <v>0</v>
      </c>
      <c r="P6354">
        <v>298</v>
      </c>
      <c r="Q6354">
        <v>0</v>
      </c>
      <c r="R6354">
        <v>100</v>
      </c>
      <c r="S6354">
        <v>0</v>
      </c>
      <c r="T6354">
        <v>78</v>
      </c>
      <c r="U6354">
        <v>0</v>
      </c>
      <c r="V6354">
        <v>0</v>
      </c>
      <c r="W6354">
        <v>0</v>
      </c>
      <c r="X6354">
        <v>129.51875375684861</v>
      </c>
      <c r="Y6354">
        <v>0</v>
      </c>
      <c r="Z6354">
        <v>133.14845967302966</v>
      </c>
      <c r="AA6354">
        <v>0</v>
      </c>
      <c r="AB6354">
        <v>99.608194164550028</v>
      </c>
      <c r="AC6354">
        <v>0</v>
      </c>
      <c r="AD6354">
        <v>0</v>
      </c>
      <c r="AE6354">
        <v>362.27540759442832</v>
      </c>
    </row>
    <row r="6355" spans="1:31" x14ac:dyDescent="0.25">
      <c r="A6355">
        <v>2384547</v>
      </c>
      <c r="B6355">
        <v>1</v>
      </c>
      <c r="C6355" t="s">
        <v>80</v>
      </c>
      <c r="D6355" t="s">
        <v>103</v>
      </c>
      <c r="E6355" t="s">
        <v>290</v>
      </c>
      <c r="F6355" t="s">
        <v>3318</v>
      </c>
      <c r="G6355" t="s">
        <v>1006</v>
      </c>
      <c r="H6355" t="s">
        <v>293</v>
      </c>
      <c r="I6355" t="s">
        <v>136</v>
      </c>
      <c r="J6355" t="s">
        <v>137</v>
      </c>
      <c r="K6355" t="s">
        <v>138</v>
      </c>
      <c r="L6355" t="s">
        <v>18294</v>
      </c>
      <c r="M6355" t="s">
        <v>18295</v>
      </c>
      <c r="N6355">
        <v>0.25</v>
      </c>
      <c r="O6355">
        <v>1</v>
      </c>
      <c r="P6355">
        <v>289</v>
      </c>
      <c r="Q6355">
        <v>18</v>
      </c>
      <c r="R6355">
        <v>106</v>
      </c>
      <c r="S6355">
        <v>10</v>
      </c>
      <c r="T6355">
        <v>51</v>
      </c>
      <c r="U6355">
        <v>4</v>
      </c>
      <c r="V6355">
        <v>0</v>
      </c>
      <c r="W6355">
        <v>0.59522641446000002</v>
      </c>
      <c r="X6355">
        <v>16.702076233012502</v>
      </c>
      <c r="Y6355">
        <v>82.738917161285002</v>
      </c>
      <c r="Z6355">
        <v>104.65152600929252</v>
      </c>
      <c r="AA6355">
        <v>135.996747535005</v>
      </c>
      <c r="AB6355">
        <v>23.285981730337507</v>
      </c>
      <c r="AC6355">
        <v>3.1604649328725003</v>
      </c>
      <c r="AD6355">
        <v>0</v>
      </c>
      <c r="AE6355">
        <v>367.13094001626501</v>
      </c>
    </row>
    <row r="6356" spans="1:31" x14ac:dyDescent="0.25">
      <c r="A6356">
        <v>2384556</v>
      </c>
      <c r="B6356">
        <v>1</v>
      </c>
      <c r="C6356" t="s">
        <v>80</v>
      </c>
      <c r="D6356" t="s">
        <v>106</v>
      </c>
      <c r="E6356" t="s">
        <v>1490</v>
      </c>
      <c r="F6356" t="s">
        <v>18296</v>
      </c>
      <c r="G6356" t="s">
        <v>298</v>
      </c>
      <c r="H6356" t="s">
        <v>293</v>
      </c>
      <c r="I6356" t="s">
        <v>136</v>
      </c>
      <c r="J6356" t="s">
        <v>137</v>
      </c>
      <c r="K6356" t="s">
        <v>138</v>
      </c>
      <c r="L6356" t="s">
        <v>18297</v>
      </c>
      <c r="M6356" t="s">
        <v>18298</v>
      </c>
      <c r="N6356">
        <v>0.49416666599999998</v>
      </c>
      <c r="O6356">
        <v>0</v>
      </c>
      <c r="P6356">
        <v>0</v>
      </c>
      <c r="Q6356">
        <v>1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0.99480462160204997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0.99480462160204997</v>
      </c>
    </row>
    <row r="6357" spans="1:31" x14ac:dyDescent="0.25">
      <c r="A6357">
        <v>2384566</v>
      </c>
      <c r="B6357">
        <v>1</v>
      </c>
      <c r="C6357" t="s">
        <v>80</v>
      </c>
      <c r="D6357" t="s">
        <v>97</v>
      </c>
      <c r="E6357" t="s">
        <v>1368</v>
      </c>
      <c r="F6357" t="s">
        <v>18299</v>
      </c>
      <c r="G6357" t="s">
        <v>298</v>
      </c>
      <c r="H6357" t="s">
        <v>293</v>
      </c>
      <c r="I6357" t="s">
        <v>136</v>
      </c>
      <c r="J6357" t="s">
        <v>137</v>
      </c>
      <c r="K6357" t="s">
        <v>138</v>
      </c>
      <c r="L6357" t="s">
        <v>18300</v>
      </c>
      <c r="M6357" t="s">
        <v>18301</v>
      </c>
      <c r="N6357">
        <v>0.97527777699999996</v>
      </c>
      <c r="O6357">
        <v>0</v>
      </c>
      <c r="P6357">
        <v>0</v>
      </c>
      <c r="Q6357">
        <v>0</v>
      </c>
      <c r="R6357">
        <v>0</v>
      </c>
      <c r="S6357">
        <v>3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576.56672547315725</v>
      </c>
      <c r="AB6357">
        <v>0</v>
      </c>
      <c r="AC6357">
        <v>0</v>
      </c>
      <c r="AD6357">
        <v>0</v>
      </c>
      <c r="AE6357">
        <v>576.56672547315725</v>
      </c>
    </row>
    <row r="6358" spans="1:31" x14ac:dyDescent="0.25">
      <c r="A6358">
        <v>2384568</v>
      </c>
      <c r="B6358">
        <v>1</v>
      </c>
      <c r="C6358" t="s">
        <v>80</v>
      </c>
      <c r="D6358" t="s">
        <v>100</v>
      </c>
      <c r="E6358" t="s">
        <v>290</v>
      </c>
      <c r="F6358" t="s">
        <v>17248</v>
      </c>
      <c r="G6358" t="s">
        <v>298</v>
      </c>
      <c r="H6358" t="s">
        <v>293</v>
      </c>
      <c r="I6358" t="s">
        <v>136</v>
      </c>
      <c r="J6358" t="s">
        <v>137</v>
      </c>
      <c r="K6358" t="s">
        <v>138</v>
      </c>
      <c r="L6358" t="s">
        <v>18302</v>
      </c>
      <c r="M6358" t="s">
        <v>18303</v>
      </c>
      <c r="N6358">
        <v>1.4650000000000001</v>
      </c>
      <c r="O6358">
        <v>6</v>
      </c>
      <c r="P6358">
        <v>13</v>
      </c>
      <c r="Q6358">
        <v>57</v>
      </c>
      <c r="R6358">
        <v>35</v>
      </c>
      <c r="S6358">
        <v>10</v>
      </c>
      <c r="T6358">
        <v>12</v>
      </c>
      <c r="U6358">
        <v>0</v>
      </c>
      <c r="V6358">
        <v>0</v>
      </c>
      <c r="W6358">
        <v>4.7706552092952004</v>
      </c>
      <c r="X6358">
        <v>4.2132678844912501</v>
      </c>
      <c r="Y6358">
        <v>92.372083656244598</v>
      </c>
      <c r="Z6358">
        <v>58.555350644600821</v>
      </c>
      <c r="AA6358">
        <v>31.117577588644799</v>
      </c>
      <c r="AB6358">
        <v>17.530776204252298</v>
      </c>
      <c r="AC6358">
        <v>0</v>
      </c>
      <c r="AD6358">
        <v>0</v>
      </c>
      <c r="AE6358">
        <v>208.55971118752896</v>
      </c>
    </row>
    <row r="6359" spans="1:31" x14ac:dyDescent="0.25">
      <c r="A6359">
        <v>2384582</v>
      </c>
      <c r="B6359">
        <v>1</v>
      </c>
      <c r="C6359" t="s">
        <v>80</v>
      </c>
      <c r="D6359" t="s">
        <v>103</v>
      </c>
      <c r="E6359" t="s">
        <v>1368</v>
      </c>
      <c r="F6359" t="s">
        <v>18304</v>
      </c>
      <c r="G6359" t="s">
        <v>298</v>
      </c>
      <c r="H6359" t="s">
        <v>293</v>
      </c>
      <c r="I6359" t="s">
        <v>136</v>
      </c>
      <c r="J6359" t="s">
        <v>137</v>
      </c>
      <c r="K6359" t="s">
        <v>138</v>
      </c>
      <c r="L6359" t="s">
        <v>18305</v>
      </c>
      <c r="M6359" t="s">
        <v>18306</v>
      </c>
      <c r="N6359">
        <v>1.0505555550000001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1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134.49101692320002</v>
      </c>
      <c r="AD6359">
        <v>0</v>
      </c>
      <c r="AE6359">
        <v>134.49101692320002</v>
      </c>
    </row>
    <row r="6360" spans="1:31" x14ac:dyDescent="0.25">
      <c r="A6360">
        <v>2385698</v>
      </c>
      <c r="B6360">
        <v>1</v>
      </c>
      <c r="C6360" t="s">
        <v>81</v>
      </c>
      <c r="D6360" t="s">
        <v>127</v>
      </c>
      <c r="E6360" t="s">
        <v>1397</v>
      </c>
      <c r="F6360" t="s">
        <v>6882</v>
      </c>
      <c r="G6360" t="s">
        <v>298</v>
      </c>
      <c r="H6360" t="s">
        <v>293</v>
      </c>
      <c r="I6360" t="s">
        <v>136</v>
      </c>
      <c r="J6360" t="s">
        <v>137</v>
      </c>
      <c r="K6360" t="s">
        <v>138</v>
      </c>
      <c r="L6360" t="s">
        <v>18307</v>
      </c>
      <c r="M6360" t="s">
        <v>18308</v>
      </c>
      <c r="N6360">
        <v>0.77833333299999996</v>
      </c>
      <c r="O6360">
        <v>1</v>
      </c>
      <c r="P6360">
        <v>452</v>
      </c>
      <c r="Q6360">
        <v>143</v>
      </c>
      <c r="R6360">
        <v>83</v>
      </c>
      <c r="S6360">
        <v>9</v>
      </c>
      <c r="T6360">
        <v>62</v>
      </c>
      <c r="U6360">
        <v>0</v>
      </c>
      <c r="V6360">
        <v>1</v>
      </c>
      <c r="W6360">
        <v>0.62624513212830002</v>
      </c>
      <c r="X6360">
        <v>104.6792736529471</v>
      </c>
      <c r="Y6360">
        <v>344.56147923246385</v>
      </c>
      <c r="Z6360">
        <v>82.846052744789333</v>
      </c>
      <c r="AA6360">
        <v>33.845506811540261</v>
      </c>
      <c r="AB6360">
        <v>22.992838381891307</v>
      </c>
      <c r="AC6360">
        <v>0</v>
      </c>
      <c r="AD6360">
        <v>54.509856666159941</v>
      </c>
      <c r="AE6360">
        <v>644.06125262192006</v>
      </c>
    </row>
    <row r="6361" spans="1:31" x14ac:dyDescent="0.25">
      <c r="A6361">
        <v>2385861</v>
      </c>
      <c r="B6361">
        <v>1</v>
      </c>
      <c r="C6361" t="s">
        <v>81</v>
      </c>
      <c r="D6361" t="s">
        <v>112</v>
      </c>
      <c r="E6361" t="s">
        <v>290</v>
      </c>
      <c r="F6361" t="s">
        <v>18309</v>
      </c>
      <c r="G6361" t="s">
        <v>298</v>
      </c>
      <c r="H6361" t="s">
        <v>293</v>
      </c>
      <c r="I6361" t="s">
        <v>136</v>
      </c>
      <c r="J6361" t="s">
        <v>137</v>
      </c>
      <c r="K6361" t="s">
        <v>138</v>
      </c>
      <c r="L6361" t="s">
        <v>18310</v>
      </c>
      <c r="M6361" t="s">
        <v>18311</v>
      </c>
      <c r="N6361">
        <v>0.29472222199999998</v>
      </c>
      <c r="O6361">
        <v>0</v>
      </c>
      <c r="P6361">
        <v>221</v>
      </c>
      <c r="Q6361">
        <v>145</v>
      </c>
      <c r="R6361">
        <v>244</v>
      </c>
      <c r="S6361">
        <v>29</v>
      </c>
      <c r="T6361">
        <v>27</v>
      </c>
      <c r="U6361">
        <v>8</v>
      </c>
      <c r="V6361">
        <v>0</v>
      </c>
      <c r="W6361">
        <v>0</v>
      </c>
      <c r="X6361">
        <v>13.460424871900701</v>
      </c>
      <c r="Y6361">
        <v>97.715544481076336</v>
      </c>
      <c r="Z6361">
        <v>94.447305131534549</v>
      </c>
      <c r="AA6361">
        <v>36.038035736913486</v>
      </c>
      <c r="AB6361">
        <v>7.7556028589967667</v>
      </c>
      <c r="AC6361">
        <v>215.44471850956572</v>
      </c>
      <c r="AD6361">
        <v>0</v>
      </c>
      <c r="AE6361">
        <v>464.8616315899875</v>
      </c>
    </row>
    <row r="6362" spans="1:31" x14ac:dyDescent="0.25">
      <c r="A6362">
        <v>2386551</v>
      </c>
      <c r="B6362">
        <v>1</v>
      </c>
      <c r="C6362" t="s">
        <v>80</v>
      </c>
      <c r="D6362" t="s">
        <v>88</v>
      </c>
      <c r="E6362" t="s">
        <v>155</v>
      </c>
      <c r="F6362" t="s">
        <v>18312</v>
      </c>
      <c r="G6362" t="s">
        <v>292</v>
      </c>
      <c r="H6362" t="s">
        <v>135</v>
      </c>
      <c r="I6362" t="s">
        <v>136</v>
      </c>
      <c r="J6362" t="s">
        <v>137</v>
      </c>
      <c r="K6362" t="s">
        <v>294</v>
      </c>
      <c r="L6362" t="s">
        <v>18313</v>
      </c>
      <c r="M6362" t="s">
        <v>18314</v>
      </c>
      <c r="N6362">
        <v>2.8588888880000001</v>
      </c>
      <c r="O6362">
        <v>0</v>
      </c>
      <c r="P6362">
        <v>187</v>
      </c>
      <c r="Q6362">
        <v>0</v>
      </c>
      <c r="R6362">
        <v>0</v>
      </c>
      <c r="S6362">
        <v>0</v>
      </c>
      <c r="T6362">
        <v>3</v>
      </c>
      <c r="U6362">
        <v>0</v>
      </c>
      <c r="V6362">
        <v>0</v>
      </c>
      <c r="W6362">
        <v>0</v>
      </c>
      <c r="X6362">
        <v>129.44301005630956</v>
      </c>
      <c r="Y6362">
        <v>0</v>
      </c>
      <c r="Z6362">
        <v>0</v>
      </c>
      <c r="AA6362">
        <v>0</v>
      </c>
      <c r="AB6362">
        <v>11.544649987505835</v>
      </c>
      <c r="AC6362">
        <v>0</v>
      </c>
      <c r="AD6362">
        <v>0</v>
      </c>
      <c r="AE6362">
        <v>140.9876600438154</v>
      </c>
    </row>
    <row r="6363" spans="1:31" x14ac:dyDescent="0.25">
      <c r="A6363">
        <v>2386552</v>
      </c>
      <c r="B6363">
        <v>1</v>
      </c>
      <c r="C6363" t="s">
        <v>81</v>
      </c>
      <c r="D6363" t="s">
        <v>118</v>
      </c>
      <c r="E6363" t="s">
        <v>1397</v>
      </c>
      <c r="F6363" t="s">
        <v>18315</v>
      </c>
      <c r="G6363" t="s">
        <v>1006</v>
      </c>
      <c r="H6363" t="s">
        <v>293</v>
      </c>
      <c r="I6363" t="s">
        <v>136</v>
      </c>
      <c r="J6363" t="s">
        <v>137</v>
      </c>
      <c r="K6363" t="s">
        <v>138</v>
      </c>
      <c r="L6363" t="s">
        <v>18316</v>
      </c>
      <c r="M6363" t="s">
        <v>18317</v>
      </c>
      <c r="N6363">
        <v>0.42527777700000002</v>
      </c>
      <c r="O6363">
        <v>0</v>
      </c>
      <c r="P6363">
        <v>3686</v>
      </c>
      <c r="Q6363">
        <v>1</v>
      </c>
      <c r="R6363">
        <v>34</v>
      </c>
      <c r="S6363">
        <v>57</v>
      </c>
      <c r="T6363">
        <v>186</v>
      </c>
      <c r="U6363">
        <v>1</v>
      </c>
      <c r="V6363">
        <v>0</v>
      </c>
      <c r="W6363">
        <v>0</v>
      </c>
      <c r="X6363">
        <v>320.18662223282291</v>
      </c>
      <c r="Y6363">
        <v>0</v>
      </c>
      <c r="Z6363">
        <v>22.727984366404751</v>
      </c>
      <c r="AA6363">
        <v>258.29221177995817</v>
      </c>
      <c r="AB6363">
        <v>161.61309972140393</v>
      </c>
      <c r="AC6363">
        <v>11.780459321276677</v>
      </c>
      <c r="AD6363">
        <v>0</v>
      </c>
      <c r="AE6363">
        <v>774.60037742186648</v>
      </c>
    </row>
    <row r="6364" spans="1:31" x14ac:dyDescent="0.25">
      <c r="A6364">
        <v>2381968</v>
      </c>
      <c r="B6364">
        <v>1</v>
      </c>
      <c r="C6364" t="s">
        <v>80</v>
      </c>
      <c r="D6364" t="s">
        <v>83</v>
      </c>
      <c r="E6364" t="s">
        <v>1397</v>
      </c>
      <c r="F6364" t="s">
        <v>18318</v>
      </c>
      <c r="G6364" t="s">
        <v>298</v>
      </c>
      <c r="H6364" t="s">
        <v>293</v>
      </c>
      <c r="I6364" t="s">
        <v>136</v>
      </c>
      <c r="J6364" t="s">
        <v>137</v>
      </c>
      <c r="K6364" t="s">
        <v>138</v>
      </c>
      <c r="L6364" t="s">
        <v>18319</v>
      </c>
      <c r="M6364" t="s">
        <v>18320</v>
      </c>
      <c r="N6364">
        <v>1.0241666659999999</v>
      </c>
      <c r="O6364">
        <v>1</v>
      </c>
      <c r="P6364">
        <v>2621</v>
      </c>
      <c r="Q6364">
        <v>0</v>
      </c>
      <c r="R6364">
        <v>38</v>
      </c>
      <c r="S6364">
        <v>20</v>
      </c>
      <c r="T6364">
        <v>630</v>
      </c>
      <c r="U6364">
        <v>12</v>
      </c>
      <c r="V6364">
        <v>16</v>
      </c>
      <c r="W6364">
        <v>0.23998532927635</v>
      </c>
      <c r="X6364">
        <v>864.36522081362057</v>
      </c>
      <c r="Y6364">
        <v>0</v>
      </c>
      <c r="Z6364">
        <v>32.004706690775983</v>
      </c>
      <c r="AA6364">
        <v>212.02269643963263</v>
      </c>
      <c r="AB6364">
        <v>1158.3102873730265</v>
      </c>
      <c r="AC6364">
        <v>1122.3343385331425</v>
      </c>
      <c r="AD6364">
        <v>638.72879987792442</v>
      </c>
      <c r="AE6364">
        <v>4028.006035057399</v>
      </c>
    </row>
    <row r="6365" spans="1:31" x14ac:dyDescent="0.25">
      <c r="A6365">
        <v>2382139</v>
      </c>
      <c r="B6365">
        <v>1</v>
      </c>
      <c r="C6365" t="s">
        <v>80</v>
      </c>
      <c r="D6365" t="s">
        <v>84</v>
      </c>
      <c r="E6365" t="s">
        <v>1368</v>
      </c>
      <c r="F6365" t="s">
        <v>6205</v>
      </c>
      <c r="G6365" t="s">
        <v>298</v>
      </c>
      <c r="H6365" t="s">
        <v>293</v>
      </c>
      <c r="I6365" t="s">
        <v>136</v>
      </c>
      <c r="J6365" t="s">
        <v>137</v>
      </c>
      <c r="K6365" t="s">
        <v>138</v>
      </c>
      <c r="L6365" t="s">
        <v>18321</v>
      </c>
      <c r="M6365" t="s">
        <v>18322</v>
      </c>
      <c r="N6365">
        <v>0.109444444</v>
      </c>
      <c r="O6365">
        <v>6</v>
      </c>
      <c r="P6365">
        <v>1383</v>
      </c>
      <c r="Q6365">
        <v>13</v>
      </c>
      <c r="R6365">
        <v>281</v>
      </c>
      <c r="S6365">
        <v>30</v>
      </c>
      <c r="T6365">
        <v>248</v>
      </c>
      <c r="U6365">
        <v>1</v>
      </c>
      <c r="V6365">
        <v>0</v>
      </c>
      <c r="W6365">
        <v>0.35987304827250005</v>
      </c>
      <c r="X6365">
        <v>45.094198952918269</v>
      </c>
      <c r="Y6365">
        <v>2.7166418717453338</v>
      </c>
      <c r="Z6365">
        <v>18.314985980185856</v>
      </c>
      <c r="AA6365">
        <v>17.866663150655871</v>
      </c>
      <c r="AB6365">
        <v>35.773863050188424</v>
      </c>
      <c r="AC6365">
        <v>1.7463686863333332</v>
      </c>
      <c r="AD6365">
        <v>0</v>
      </c>
      <c r="AE6365">
        <v>121.87259474029958</v>
      </c>
    </row>
    <row r="6366" spans="1:31" x14ac:dyDescent="0.25">
      <c r="A6366">
        <v>2382284</v>
      </c>
      <c r="B6366">
        <v>1</v>
      </c>
      <c r="C6366" t="s">
        <v>80</v>
      </c>
      <c r="D6366" t="s">
        <v>83</v>
      </c>
      <c r="E6366" t="s">
        <v>1490</v>
      </c>
      <c r="F6366" t="s">
        <v>18323</v>
      </c>
      <c r="G6366" t="s">
        <v>18324</v>
      </c>
      <c r="H6366" t="s">
        <v>2950</v>
      </c>
      <c r="I6366" t="s">
        <v>136</v>
      </c>
      <c r="J6366" t="s">
        <v>137</v>
      </c>
      <c r="K6366" t="s">
        <v>138</v>
      </c>
      <c r="L6366" t="s">
        <v>18325</v>
      </c>
      <c r="M6366" t="s">
        <v>18326</v>
      </c>
      <c r="N6366">
        <v>0.97555555500000002</v>
      </c>
      <c r="O6366">
        <v>15</v>
      </c>
      <c r="P6366">
        <v>70669</v>
      </c>
      <c r="Q6366">
        <v>17</v>
      </c>
      <c r="R6366">
        <v>69</v>
      </c>
      <c r="S6366">
        <v>77</v>
      </c>
      <c r="T6366">
        <v>6468</v>
      </c>
      <c r="U6366">
        <v>4</v>
      </c>
      <c r="V6366">
        <v>12</v>
      </c>
      <c r="W6366">
        <v>69.753362381084969</v>
      </c>
      <c r="X6366">
        <v>18304.647415809555</v>
      </c>
      <c r="Y6366">
        <v>20.382356224508669</v>
      </c>
      <c r="Z6366">
        <v>34.732543244214703</v>
      </c>
      <c r="AA6366">
        <v>1153.9230195364673</v>
      </c>
      <c r="AB6366">
        <v>9485.8070957608015</v>
      </c>
      <c r="AC6366">
        <v>275.67983764461343</v>
      </c>
      <c r="AD6366">
        <v>406.11550715855515</v>
      </c>
      <c r="AE6366">
        <v>29751.041137759807</v>
      </c>
    </row>
    <row r="6367" spans="1:31" x14ac:dyDescent="0.25">
      <c r="A6367">
        <v>2382304</v>
      </c>
      <c r="B6367">
        <v>1</v>
      </c>
      <c r="C6367" t="s">
        <v>80</v>
      </c>
      <c r="D6367" t="s">
        <v>83</v>
      </c>
      <c r="E6367" t="s">
        <v>1490</v>
      </c>
      <c r="F6367" t="s">
        <v>18327</v>
      </c>
      <c r="G6367" t="s">
        <v>18324</v>
      </c>
      <c r="H6367" t="s">
        <v>2950</v>
      </c>
      <c r="I6367" t="s">
        <v>136</v>
      </c>
      <c r="J6367" t="s">
        <v>137</v>
      </c>
      <c r="K6367" t="s">
        <v>138</v>
      </c>
      <c r="L6367" t="s">
        <v>18328</v>
      </c>
      <c r="M6367" t="s">
        <v>18329</v>
      </c>
      <c r="N6367">
        <v>0.98472222200000004</v>
      </c>
      <c r="O6367">
        <v>0</v>
      </c>
      <c r="P6367">
        <v>76</v>
      </c>
      <c r="Q6367">
        <v>0</v>
      </c>
      <c r="R6367">
        <v>0</v>
      </c>
      <c r="S6367">
        <v>3</v>
      </c>
      <c r="T6367">
        <v>4</v>
      </c>
      <c r="U6367">
        <v>0</v>
      </c>
      <c r="V6367">
        <v>0</v>
      </c>
      <c r="W6367">
        <v>0</v>
      </c>
      <c r="X6367">
        <v>19.316854235873837</v>
      </c>
      <c r="Y6367">
        <v>0</v>
      </c>
      <c r="Z6367">
        <v>0</v>
      </c>
      <c r="AA6367">
        <v>685.5412884227801</v>
      </c>
      <c r="AB6367">
        <v>62.583447839208084</v>
      </c>
      <c r="AC6367">
        <v>0</v>
      </c>
      <c r="AD6367">
        <v>0</v>
      </c>
      <c r="AE6367">
        <v>767.44159049786208</v>
      </c>
    </row>
    <row r="6368" spans="1:31" x14ac:dyDescent="0.25">
      <c r="A6368">
        <v>2382359</v>
      </c>
      <c r="B6368">
        <v>1</v>
      </c>
      <c r="C6368" t="s">
        <v>80</v>
      </c>
      <c r="D6368" t="s">
        <v>83</v>
      </c>
      <c r="E6368" t="s">
        <v>1397</v>
      </c>
      <c r="F6368" t="s">
        <v>18330</v>
      </c>
      <c r="G6368" t="s">
        <v>298</v>
      </c>
      <c r="H6368" t="s">
        <v>293</v>
      </c>
      <c r="I6368" t="s">
        <v>136</v>
      </c>
      <c r="J6368" t="s">
        <v>137</v>
      </c>
      <c r="K6368" t="s">
        <v>138</v>
      </c>
      <c r="L6368" t="s">
        <v>18331</v>
      </c>
      <c r="M6368" t="s">
        <v>18332</v>
      </c>
      <c r="N6368">
        <v>1.8463888879999999</v>
      </c>
      <c r="O6368">
        <v>0</v>
      </c>
      <c r="P6368">
        <v>167</v>
      </c>
      <c r="Q6368">
        <v>0</v>
      </c>
      <c r="R6368">
        <v>0</v>
      </c>
      <c r="S6368">
        <v>4</v>
      </c>
      <c r="T6368">
        <v>50</v>
      </c>
      <c r="U6368">
        <v>1</v>
      </c>
      <c r="V6368">
        <v>1</v>
      </c>
      <c r="W6368">
        <v>0</v>
      </c>
      <c r="X6368">
        <v>95.469590991651629</v>
      </c>
      <c r="Y6368">
        <v>0</v>
      </c>
      <c r="Z6368">
        <v>0</v>
      </c>
      <c r="AA6368">
        <v>124.14585145589542</v>
      </c>
      <c r="AB6368">
        <v>80.542078097948803</v>
      </c>
      <c r="AC6368">
        <v>21.467071114517875</v>
      </c>
      <c r="AD6368">
        <v>82.437589112613395</v>
      </c>
      <c r="AE6368">
        <v>404.06218077262713</v>
      </c>
    </row>
    <row r="6369" spans="1:31" x14ac:dyDescent="0.25">
      <c r="A6369">
        <v>2382576</v>
      </c>
      <c r="B6369">
        <v>1</v>
      </c>
      <c r="C6369" t="s">
        <v>80</v>
      </c>
      <c r="D6369" t="s">
        <v>110</v>
      </c>
      <c r="E6369" t="s">
        <v>1490</v>
      </c>
      <c r="F6369" t="s">
        <v>18333</v>
      </c>
      <c r="G6369" t="s">
        <v>298</v>
      </c>
      <c r="H6369" t="s">
        <v>293</v>
      </c>
      <c r="I6369" t="s">
        <v>136</v>
      </c>
      <c r="J6369" t="s">
        <v>137</v>
      </c>
      <c r="K6369" t="s">
        <v>138</v>
      </c>
      <c r="L6369" t="s">
        <v>18334</v>
      </c>
      <c r="M6369" t="s">
        <v>18335</v>
      </c>
      <c r="N6369">
        <v>1.1418944440000001</v>
      </c>
      <c r="O6369">
        <v>0</v>
      </c>
      <c r="P6369">
        <v>5706</v>
      </c>
      <c r="Q6369">
        <v>0</v>
      </c>
      <c r="R6369">
        <v>0</v>
      </c>
      <c r="S6369">
        <v>0</v>
      </c>
      <c r="T6369">
        <v>1017</v>
      </c>
      <c r="U6369">
        <v>0</v>
      </c>
      <c r="V6369">
        <v>1</v>
      </c>
      <c r="W6369">
        <v>0</v>
      </c>
      <c r="X6369">
        <v>1671.8477508776077</v>
      </c>
      <c r="Y6369">
        <v>0</v>
      </c>
      <c r="Z6369">
        <v>0</v>
      </c>
      <c r="AA6369">
        <v>0</v>
      </c>
      <c r="AB6369">
        <v>873.42893605569918</v>
      </c>
      <c r="AC6369">
        <v>0</v>
      </c>
      <c r="AD6369">
        <v>3.7686731835999998</v>
      </c>
      <c r="AE6369">
        <v>2549.045360116907</v>
      </c>
    </row>
    <row r="6370" spans="1:31" x14ac:dyDescent="0.25">
      <c r="A6370">
        <v>2382594</v>
      </c>
      <c r="B6370">
        <v>1</v>
      </c>
      <c r="C6370" t="s">
        <v>80</v>
      </c>
      <c r="D6370" t="s">
        <v>110</v>
      </c>
      <c r="E6370" t="s">
        <v>1397</v>
      </c>
      <c r="F6370" t="s">
        <v>18336</v>
      </c>
      <c r="G6370" t="s">
        <v>867</v>
      </c>
      <c r="H6370" t="s">
        <v>293</v>
      </c>
      <c r="I6370" t="s">
        <v>136</v>
      </c>
      <c r="J6370" t="s">
        <v>137</v>
      </c>
      <c r="K6370" t="s">
        <v>138</v>
      </c>
      <c r="L6370" t="s">
        <v>18337</v>
      </c>
      <c r="M6370" t="s">
        <v>18338</v>
      </c>
      <c r="N6370">
        <v>0.443333333</v>
      </c>
      <c r="O6370">
        <v>0</v>
      </c>
      <c r="P6370">
        <v>3258</v>
      </c>
      <c r="Q6370">
        <v>0</v>
      </c>
      <c r="R6370">
        <v>0</v>
      </c>
      <c r="S6370">
        <v>0</v>
      </c>
      <c r="T6370">
        <v>308</v>
      </c>
      <c r="U6370">
        <v>0</v>
      </c>
      <c r="V6370">
        <v>0</v>
      </c>
      <c r="W6370">
        <v>0</v>
      </c>
      <c r="X6370">
        <v>380.93008001731317</v>
      </c>
      <c r="Y6370">
        <v>0</v>
      </c>
      <c r="Z6370">
        <v>0</v>
      </c>
      <c r="AA6370">
        <v>0</v>
      </c>
      <c r="AB6370">
        <v>89.97024258944181</v>
      </c>
      <c r="AC6370">
        <v>0</v>
      </c>
      <c r="AD6370">
        <v>0</v>
      </c>
      <c r="AE6370">
        <v>470.90032260675497</v>
      </c>
    </row>
    <row r="6371" spans="1:31" x14ac:dyDescent="0.25">
      <c r="A6371">
        <v>2382633</v>
      </c>
      <c r="B6371">
        <v>1</v>
      </c>
      <c r="C6371" t="s">
        <v>80</v>
      </c>
      <c r="D6371" t="s">
        <v>83</v>
      </c>
      <c r="E6371" t="s">
        <v>1397</v>
      </c>
      <c r="F6371" t="s">
        <v>18339</v>
      </c>
      <c r="G6371" t="s">
        <v>1495</v>
      </c>
      <c r="H6371" t="s">
        <v>293</v>
      </c>
      <c r="I6371" t="s">
        <v>136</v>
      </c>
      <c r="J6371" t="s">
        <v>137</v>
      </c>
      <c r="K6371" t="s">
        <v>138</v>
      </c>
      <c r="L6371" t="s">
        <v>18340</v>
      </c>
      <c r="M6371" t="s">
        <v>18341</v>
      </c>
      <c r="N6371">
        <v>3.0233333330000001</v>
      </c>
      <c r="O6371">
        <v>0</v>
      </c>
      <c r="P6371">
        <v>328</v>
      </c>
      <c r="Q6371">
        <v>0</v>
      </c>
      <c r="R6371">
        <v>0</v>
      </c>
      <c r="S6371">
        <v>0</v>
      </c>
      <c r="T6371">
        <v>21</v>
      </c>
      <c r="U6371">
        <v>0</v>
      </c>
      <c r="V6371">
        <v>0</v>
      </c>
      <c r="W6371">
        <v>0</v>
      </c>
      <c r="X6371">
        <v>250.03605524956353</v>
      </c>
      <c r="Y6371">
        <v>0</v>
      </c>
      <c r="Z6371">
        <v>0</v>
      </c>
      <c r="AA6371">
        <v>0</v>
      </c>
      <c r="AB6371">
        <v>37.405355521163699</v>
      </c>
      <c r="AC6371">
        <v>0</v>
      </c>
      <c r="AD6371">
        <v>0</v>
      </c>
      <c r="AE6371">
        <v>287.4414107707272</v>
      </c>
    </row>
    <row r="6372" spans="1:31" x14ac:dyDescent="0.25">
      <c r="A6372">
        <v>2384583</v>
      </c>
      <c r="B6372">
        <v>1</v>
      </c>
      <c r="C6372" t="s">
        <v>80</v>
      </c>
      <c r="D6372" t="s">
        <v>99</v>
      </c>
      <c r="E6372" t="s">
        <v>1397</v>
      </c>
      <c r="F6372" t="s">
        <v>18342</v>
      </c>
      <c r="G6372" t="s">
        <v>1495</v>
      </c>
      <c r="H6372" t="s">
        <v>293</v>
      </c>
      <c r="I6372" t="s">
        <v>136</v>
      </c>
      <c r="J6372" t="s">
        <v>137</v>
      </c>
      <c r="K6372" t="s">
        <v>138</v>
      </c>
      <c r="L6372" t="s">
        <v>18343</v>
      </c>
      <c r="M6372" t="s">
        <v>18344</v>
      </c>
      <c r="N6372">
        <v>2.5661111110000001</v>
      </c>
      <c r="O6372">
        <v>2</v>
      </c>
      <c r="P6372">
        <v>379</v>
      </c>
      <c r="Q6372">
        <v>0</v>
      </c>
      <c r="R6372">
        <v>4</v>
      </c>
      <c r="S6372">
        <v>1</v>
      </c>
      <c r="T6372">
        <v>18</v>
      </c>
      <c r="U6372">
        <v>0</v>
      </c>
      <c r="V6372">
        <v>2</v>
      </c>
      <c r="W6372">
        <v>113.17719827683295</v>
      </c>
      <c r="X6372">
        <v>259.10594761450852</v>
      </c>
      <c r="Y6372">
        <v>0</v>
      </c>
      <c r="Z6372">
        <v>0.58332887294119984</v>
      </c>
      <c r="AA6372">
        <v>0.49185565696</v>
      </c>
      <c r="AB6372">
        <v>41.621883682258748</v>
      </c>
      <c r="AC6372">
        <v>0</v>
      </c>
      <c r="AD6372">
        <v>2.1241145007395001</v>
      </c>
      <c r="AE6372">
        <v>417.10432860424089</v>
      </c>
    </row>
    <row r="6373" spans="1:31" x14ac:dyDescent="0.25">
      <c r="A6373">
        <v>2384586</v>
      </c>
      <c r="B6373">
        <v>1</v>
      </c>
      <c r="C6373" t="s">
        <v>80</v>
      </c>
      <c r="D6373" t="s">
        <v>100</v>
      </c>
      <c r="E6373" t="s">
        <v>290</v>
      </c>
      <c r="F6373" t="s">
        <v>4025</v>
      </c>
      <c r="G6373" t="s">
        <v>298</v>
      </c>
      <c r="H6373" t="s">
        <v>293</v>
      </c>
      <c r="I6373" t="s">
        <v>136</v>
      </c>
      <c r="J6373" t="s">
        <v>137</v>
      </c>
      <c r="K6373" t="s">
        <v>138</v>
      </c>
      <c r="L6373" t="s">
        <v>18345</v>
      </c>
      <c r="M6373" t="s">
        <v>18346</v>
      </c>
      <c r="N6373">
        <v>0.94027777700000004</v>
      </c>
      <c r="O6373">
        <v>5</v>
      </c>
      <c r="P6373">
        <v>383</v>
      </c>
      <c r="Q6373">
        <v>4</v>
      </c>
      <c r="R6373">
        <v>65</v>
      </c>
      <c r="S6373">
        <v>16</v>
      </c>
      <c r="T6373">
        <v>103</v>
      </c>
      <c r="U6373">
        <v>4</v>
      </c>
      <c r="V6373">
        <v>1</v>
      </c>
      <c r="W6373">
        <v>2.7242268342720002</v>
      </c>
      <c r="X6373">
        <v>214.79690012778926</v>
      </c>
      <c r="Y6373">
        <v>4.5897029201863342</v>
      </c>
      <c r="Z6373">
        <v>84.253862263421041</v>
      </c>
      <c r="AA6373">
        <v>58.645992459638975</v>
      </c>
      <c r="AB6373">
        <v>99.782887005413968</v>
      </c>
      <c r="AC6373">
        <v>85.577439319084178</v>
      </c>
      <c r="AD6373">
        <v>29.991980060282668</v>
      </c>
      <c r="AE6373">
        <v>580.36299099008841</v>
      </c>
    </row>
    <row r="6374" spans="1:31" x14ac:dyDescent="0.25">
      <c r="A6374">
        <v>2384632</v>
      </c>
      <c r="B6374">
        <v>1</v>
      </c>
      <c r="C6374" t="s">
        <v>80</v>
      </c>
      <c r="D6374" t="s">
        <v>109</v>
      </c>
      <c r="E6374" t="s">
        <v>290</v>
      </c>
      <c r="F6374" t="s">
        <v>18347</v>
      </c>
      <c r="G6374" t="s">
        <v>298</v>
      </c>
      <c r="H6374" t="s">
        <v>293</v>
      </c>
      <c r="I6374" t="s">
        <v>136</v>
      </c>
      <c r="J6374" t="s">
        <v>137</v>
      </c>
      <c r="K6374" t="s">
        <v>138</v>
      </c>
      <c r="L6374" t="s">
        <v>18348</v>
      </c>
      <c r="M6374" t="s">
        <v>18349</v>
      </c>
      <c r="N6374">
        <v>7.0000000000000007E-2</v>
      </c>
      <c r="O6374">
        <v>0</v>
      </c>
      <c r="P6374">
        <v>820</v>
      </c>
      <c r="Q6374">
        <v>2</v>
      </c>
      <c r="R6374">
        <v>27</v>
      </c>
      <c r="S6374">
        <v>2</v>
      </c>
      <c r="T6374">
        <v>135</v>
      </c>
      <c r="U6374">
        <v>0</v>
      </c>
      <c r="V6374">
        <v>0</v>
      </c>
      <c r="W6374">
        <v>0</v>
      </c>
      <c r="X6374">
        <v>8.2675705939763997</v>
      </c>
      <c r="Y6374">
        <v>0.14955820236000003</v>
      </c>
      <c r="Z6374">
        <v>0.3356442093319002</v>
      </c>
      <c r="AA6374">
        <v>0.17670327776639999</v>
      </c>
      <c r="AB6374">
        <v>2.4315100619502004</v>
      </c>
      <c r="AC6374">
        <v>0</v>
      </c>
      <c r="AD6374">
        <v>0</v>
      </c>
      <c r="AE6374">
        <v>11.3609863453849</v>
      </c>
    </row>
    <row r="6375" spans="1:31" x14ac:dyDescent="0.25">
      <c r="A6375">
        <v>2384656</v>
      </c>
      <c r="B6375">
        <v>1</v>
      </c>
      <c r="C6375" t="s">
        <v>80</v>
      </c>
      <c r="D6375" t="s">
        <v>93</v>
      </c>
      <c r="E6375" t="s">
        <v>290</v>
      </c>
      <c r="F6375" t="s">
        <v>3291</v>
      </c>
      <c r="G6375" t="s">
        <v>298</v>
      </c>
      <c r="H6375" t="s">
        <v>293</v>
      </c>
      <c r="I6375" t="s">
        <v>136</v>
      </c>
      <c r="J6375" t="s">
        <v>137</v>
      </c>
      <c r="K6375" t="s">
        <v>138</v>
      </c>
      <c r="L6375" t="s">
        <v>18350</v>
      </c>
      <c r="M6375" t="s">
        <v>18351</v>
      </c>
      <c r="N6375">
        <v>0.498611111</v>
      </c>
      <c r="O6375">
        <v>0</v>
      </c>
      <c r="P6375">
        <v>571</v>
      </c>
      <c r="Q6375">
        <v>2</v>
      </c>
      <c r="R6375">
        <v>112</v>
      </c>
      <c r="S6375">
        <v>6</v>
      </c>
      <c r="T6375">
        <v>100</v>
      </c>
      <c r="U6375">
        <v>1</v>
      </c>
      <c r="V6375">
        <v>0</v>
      </c>
      <c r="W6375">
        <v>0</v>
      </c>
      <c r="X6375">
        <v>46.37964887959415</v>
      </c>
      <c r="Y6375">
        <v>7.4395417500390009</v>
      </c>
      <c r="Z6375">
        <v>70.00152864469338</v>
      </c>
      <c r="AA6375">
        <v>4.5080743936313334</v>
      </c>
      <c r="AB6375">
        <v>18.628159665482158</v>
      </c>
      <c r="AC6375">
        <v>1.2059509156987502</v>
      </c>
      <c r="AD6375">
        <v>0</v>
      </c>
      <c r="AE6375">
        <v>148.16290424913876</v>
      </c>
    </row>
    <row r="6376" spans="1:31" x14ac:dyDescent="0.25">
      <c r="A6376">
        <v>2384722</v>
      </c>
      <c r="B6376">
        <v>1</v>
      </c>
      <c r="C6376" t="s">
        <v>80</v>
      </c>
      <c r="D6376" t="s">
        <v>103</v>
      </c>
      <c r="E6376" t="s">
        <v>1368</v>
      </c>
      <c r="F6376" t="s">
        <v>18352</v>
      </c>
      <c r="G6376" t="s">
        <v>298</v>
      </c>
      <c r="H6376" t="s">
        <v>293</v>
      </c>
      <c r="I6376" t="s">
        <v>136</v>
      </c>
      <c r="J6376" t="s">
        <v>137</v>
      </c>
      <c r="K6376" t="s">
        <v>138</v>
      </c>
      <c r="L6376" t="s">
        <v>18353</v>
      </c>
      <c r="M6376" t="s">
        <v>18354</v>
      </c>
      <c r="N6376">
        <v>1.974444444</v>
      </c>
      <c r="O6376">
        <v>0</v>
      </c>
      <c r="P6376">
        <v>2</v>
      </c>
      <c r="Q6376">
        <v>8</v>
      </c>
      <c r="R6376">
        <v>10</v>
      </c>
      <c r="S6376">
        <v>19</v>
      </c>
      <c r="T6376">
        <v>20</v>
      </c>
      <c r="U6376">
        <v>28</v>
      </c>
      <c r="V6376">
        <v>6</v>
      </c>
      <c r="W6376">
        <v>0</v>
      </c>
      <c r="X6376">
        <v>1.7501668907783334</v>
      </c>
      <c r="Y6376">
        <v>73.645709101128006</v>
      </c>
      <c r="Z6376">
        <v>57.701771548008757</v>
      </c>
      <c r="AA6376">
        <v>358.79056441768006</v>
      </c>
      <c r="AB6376">
        <v>205.00557451034214</v>
      </c>
      <c r="AC6376">
        <v>5548.0443898758731</v>
      </c>
      <c r="AD6376">
        <v>641.37344417243025</v>
      </c>
      <c r="AE6376">
        <v>6886.3116205162405</v>
      </c>
    </row>
    <row r="6377" spans="1:31" x14ac:dyDescent="0.25">
      <c r="A6377">
        <v>2384738</v>
      </c>
      <c r="B6377">
        <v>1</v>
      </c>
      <c r="C6377" t="s">
        <v>80</v>
      </c>
      <c r="D6377" t="s">
        <v>98</v>
      </c>
      <c r="E6377" t="s">
        <v>290</v>
      </c>
      <c r="F6377" t="s">
        <v>17752</v>
      </c>
      <c r="G6377" t="s">
        <v>298</v>
      </c>
      <c r="H6377" t="s">
        <v>293</v>
      </c>
      <c r="I6377" t="s">
        <v>136</v>
      </c>
      <c r="J6377" t="s">
        <v>137</v>
      </c>
      <c r="K6377" t="s">
        <v>138</v>
      </c>
      <c r="L6377" t="s">
        <v>18355</v>
      </c>
      <c r="M6377" t="s">
        <v>18356</v>
      </c>
      <c r="N6377">
        <v>0.60027777699999996</v>
      </c>
      <c r="O6377">
        <v>2</v>
      </c>
      <c r="P6377">
        <v>1962</v>
      </c>
      <c r="Q6377">
        <v>112</v>
      </c>
      <c r="R6377">
        <v>440</v>
      </c>
      <c r="S6377">
        <v>54</v>
      </c>
      <c r="T6377">
        <v>545</v>
      </c>
      <c r="U6377">
        <v>6</v>
      </c>
      <c r="V6377">
        <v>0</v>
      </c>
      <c r="W6377">
        <v>0.80497253815728331</v>
      </c>
      <c r="X6377">
        <v>317.27951706720125</v>
      </c>
      <c r="Y6377">
        <v>364.79490571731537</v>
      </c>
      <c r="Z6377">
        <v>643.86544045861535</v>
      </c>
      <c r="AA6377">
        <v>141.13457539458011</v>
      </c>
      <c r="AB6377">
        <v>443.14990017175472</v>
      </c>
      <c r="AC6377">
        <v>286.56504925305785</v>
      </c>
      <c r="AD6377">
        <v>0</v>
      </c>
      <c r="AE6377">
        <v>2197.5943606006822</v>
      </c>
    </row>
    <row r="6378" spans="1:31" x14ac:dyDescent="0.25">
      <c r="A6378">
        <v>2384797</v>
      </c>
      <c r="B6378">
        <v>1</v>
      </c>
      <c r="C6378" t="s">
        <v>80</v>
      </c>
      <c r="D6378" t="s">
        <v>100</v>
      </c>
      <c r="E6378" t="s">
        <v>1368</v>
      </c>
      <c r="F6378" t="s">
        <v>18357</v>
      </c>
      <c r="G6378" t="s">
        <v>1006</v>
      </c>
      <c r="H6378" t="s">
        <v>293</v>
      </c>
      <c r="I6378" t="s">
        <v>136</v>
      </c>
      <c r="J6378" t="s">
        <v>137</v>
      </c>
      <c r="K6378" t="s">
        <v>138</v>
      </c>
      <c r="L6378" t="s">
        <v>18358</v>
      </c>
      <c r="M6378" t="s">
        <v>18359</v>
      </c>
      <c r="N6378">
        <v>0.26166666599999999</v>
      </c>
      <c r="O6378">
        <v>0</v>
      </c>
      <c r="P6378">
        <v>257</v>
      </c>
      <c r="Q6378">
        <v>0</v>
      </c>
      <c r="R6378">
        <v>23</v>
      </c>
      <c r="S6378">
        <v>10</v>
      </c>
      <c r="T6378">
        <v>65</v>
      </c>
      <c r="U6378">
        <v>1</v>
      </c>
      <c r="V6378">
        <v>2</v>
      </c>
      <c r="W6378">
        <v>0</v>
      </c>
      <c r="X6378">
        <v>16.525768011987914</v>
      </c>
      <c r="Y6378">
        <v>0</v>
      </c>
      <c r="Z6378">
        <v>2.3894827500066502</v>
      </c>
      <c r="AA6378">
        <v>29.092526914351147</v>
      </c>
      <c r="AB6378">
        <v>18.970575364250298</v>
      </c>
      <c r="AC6378">
        <v>24.001725267960005</v>
      </c>
      <c r="AD6378">
        <v>10.4685318665059</v>
      </c>
      <c r="AE6378">
        <v>101.44861017506192</v>
      </c>
    </row>
    <row r="6379" spans="1:31" x14ac:dyDescent="0.25">
      <c r="A6379">
        <v>2384809</v>
      </c>
      <c r="B6379">
        <v>1</v>
      </c>
      <c r="C6379" t="s">
        <v>80</v>
      </c>
      <c r="D6379" t="s">
        <v>103</v>
      </c>
      <c r="E6379" t="s">
        <v>1368</v>
      </c>
      <c r="F6379" t="s">
        <v>18360</v>
      </c>
      <c r="G6379" t="s">
        <v>298</v>
      </c>
      <c r="H6379" t="s">
        <v>293</v>
      </c>
      <c r="I6379" t="s">
        <v>136</v>
      </c>
      <c r="J6379" t="s">
        <v>137</v>
      </c>
      <c r="K6379" t="s">
        <v>138</v>
      </c>
      <c r="L6379" t="s">
        <v>18361</v>
      </c>
      <c r="M6379" t="s">
        <v>18362</v>
      </c>
      <c r="N6379">
        <v>0.96305555499999995</v>
      </c>
      <c r="O6379">
        <v>0</v>
      </c>
      <c r="P6379">
        <v>0</v>
      </c>
      <c r="Q6379">
        <v>0</v>
      </c>
      <c r="R6379">
        <v>0</v>
      </c>
      <c r="S6379">
        <v>1</v>
      </c>
      <c r="T6379">
        <v>0</v>
      </c>
      <c r="U6379">
        <v>3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1.8293556745645498</v>
      </c>
      <c r="AB6379">
        <v>0</v>
      </c>
      <c r="AC6379">
        <v>73.697741922635061</v>
      </c>
      <c r="AD6379">
        <v>0</v>
      </c>
      <c r="AE6379">
        <v>75.527097597199614</v>
      </c>
    </row>
    <row r="6380" spans="1:31" x14ac:dyDescent="0.25">
      <c r="A6380">
        <v>2384842</v>
      </c>
      <c r="B6380">
        <v>1</v>
      </c>
      <c r="C6380" t="s">
        <v>80</v>
      </c>
      <c r="D6380" t="s">
        <v>92</v>
      </c>
      <c r="E6380" t="s">
        <v>290</v>
      </c>
      <c r="F6380" t="s">
        <v>18363</v>
      </c>
      <c r="G6380" t="s">
        <v>298</v>
      </c>
      <c r="H6380" t="s">
        <v>293</v>
      </c>
      <c r="I6380" t="s">
        <v>136</v>
      </c>
      <c r="J6380" t="s">
        <v>137</v>
      </c>
      <c r="K6380" t="s">
        <v>138</v>
      </c>
      <c r="L6380" t="s">
        <v>18364</v>
      </c>
      <c r="M6380" t="s">
        <v>18365</v>
      </c>
      <c r="N6380">
        <v>0.23722222200000001</v>
      </c>
      <c r="O6380">
        <v>0</v>
      </c>
      <c r="P6380">
        <v>32</v>
      </c>
      <c r="Q6380">
        <v>0</v>
      </c>
      <c r="R6380">
        <v>14</v>
      </c>
      <c r="S6380">
        <v>2</v>
      </c>
      <c r="T6380">
        <v>7</v>
      </c>
      <c r="U6380">
        <v>0</v>
      </c>
      <c r="V6380">
        <v>0</v>
      </c>
      <c r="W6380">
        <v>0</v>
      </c>
      <c r="X6380">
        <v>3.1317974696371995</v>
      </c>
      <c r="Y6380">
        <v>0</v>
      </c>
      <c r="Z6380">
        <v>1.5711091374573001</v>
      </c>
      <c r="AA6380">
        <v>2.5879248483946666</v>
      </c>
      <c r="AB6380">
        <v>1.7850805028782832</v>
      </c>
      <c r="AC6380">
        <v>0</v>
      </c>
      <c r="AD6380">
        <v>0</v>
      </c>
      <c r="AE6380">
        <v>9.075911958367449</v>
      </c>
    </row>
    <row r="6381" spans="1:31" x14ac:dyDescent="0.25">
      <c r="A6381">
        <v>2384848</v>
      </c>
      <c r="B6381">
        <v>1</v>
      </c>
      <c r="C6381" t="s">
        <v>80</v>
      </c>
      <c r="D6381" t="s">
        <v>100</v>
      </c>
      <c r="E6381" t="s">
        <v>1397</v>
      </c>
      <c r="F6381" t="s">
        <v>18366</v>
      </c>
      <c r="G6381" t="s">
        <v>1495</v>
      </c>
      <c r="H6381" t="s">
        <v>293</v>
      </c>
      <c r="I6381" t="s">
        <v>136</v>
      </c>
      <c r="J6381" t="s">
        <v>137</v>
      </c>
      <c r="K6381" t="s">
        <v>138</v>
      </c>
      <c r="L6381" t="s">
        <v>18367</v>
      </c>
      <c r="M6381" t="s">
        <v>18368</v>
      </c>
      <c r="N6381">
        <v>3.3077777770000001</v>
      </c>
      <c r="O6381">
        <v>0</v>
      </c>
      <c r="P6381">
        <v>0</v>
      </c>
      <c r="Q6381">
        <v>0</v>
      </c>
      <c r="R6381">
        <v>0</v>
      </c>
      <c r="S6381">
        <v>1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321.99154576603331</v>
      </c>
      <c r="AB6381">
        <v>0</v>
      </c>
      <c r="AC6381">
        <v>0</v>
      </c>
      <c r="AD6381">
        <v>0</v>
      </c>
      <c r="AE6381">
        <v>321.99154576603331</v>
      </c>
    </row>
    <row r="6382" spans="1:31" x14ac:dyDescent="0.25">
      <c r="A6382">
        <v>2384898</v>
      </c>
      <c r="B6382">
        <v>1</v>
      </c>
      <c r="C6382" t="s">
        <v>80</v>
      </c>
      <c r="D6382" t="s">
        <v>100</v>
      </c>
      <c r="E6382" t="s">
        <v>290</v>
      </c>
      <c r="F6382" t="s">
        <v>17248</v>
      </c>
      <c r="G6382" t="s">
        <v>1006</v>
      </c>
      <c r="H6382" t="s">
        <v>293</v>
      </c>
      <c r="I6382" t="s">
        <v>136</v>
      </c>
      <c r="J6382" t="s">
        <v>137</v>
      </c>
      <c r="K6382" t="s">
        <v>138</v>
      </c>
      <c r="L6382" t="s">
        <v>18369</v>
      </c>
      <c r="M6382" t="s">
        <v>18370</v>
      </c>
      <c r="N6382">
        <v>0.35027777700000001</v>
      </c>
      <c r="O6382">
        <v>6</v>
      </c>
      <c r="P6382">
        <v>13</v>
      </c>
      <c r="Q6382">
        <v>57</v>
      </c>
      <c r="R6382">
        <v>35</v>
      </c>
      <c r="S6382">
        <v>10</v>
      </c>
      <c r="T6382">
        <v>12</v>
      </c>
      <c r="U6382">
        <v>0</v>
      </c>
      <c r="V6382">
        <v>0</v>
      </c>
      <c r="W6382">
        <v>0.95471751928280024</v>
      </c>
      <c r="X6382">
        <v>0.95321489199018361</v>
      </c>
      <c r="Y6382">
        <v>22.494484433796416</v>
      </c>
      <c r="Z6382">
        <v>14.12439910849471</v>
      </c>
      <c r="AA6382">
        <v>9.4204275828233985</v>
      </c>
      <c r="AB6382">
        <v>5.5547313742563516</v>
      </c>
      <c r="AC6382">
        <v>0</v>
      </c>
      <c r="AD6382">
        <v>0</v>
      </c>
      <c r="AE6382">
        <v>53.50197491064386</v>
      </c>
    </row>
    <row r="6383" spans="1:31" x14ac:dyDescent="0.25">
      <c r="A6383">
        <v>2384910</v>
      </c>
      <c r="B6383">
        <v>1</v>
      </c>
      <c r="C6383" t="s">
        <v>80</v>
      </c>
      <c r="D6383" t="s">
        <v>106</v>
      </c>
      <c r="E6383" t="s">
        <v>1368</v>
      </c>
      <c r="F6383" t="s">
        <v>18371</v>
      </c>
      <c r="G6383" t="s">
        <v>298</v>
      </c>
      <c r="H6383" t="s">
        <v>293</v>
      </c>
      <c r="I6383" t="s">
        <v>136</v>
      </c>
      <c r="J6383" t="s">
        <v>137</v>
      </c>
      <c r="K6383" t="s">
        <v>138</v>
      </c>
      <c r="L6383" t="s">
        <v>18372</v>
      </c>
      <c r="M6383" t="s">
        <v>18373</v>
      </c>
      <c r="N6383">
        <v>1.0247222220000001</v>
      </c>
      <c r="O6383">
        <v>0</v>
      </c>
      <c r="P6383">
        <v>196</v>
      </c>
      <c r="Q6383">
        <v>1</v>
      </c>
      <c r="R6383">
        <v>18</v>
      </c>
      <c r="S6383">
        <v>0</v>
      </c>
      <c r="T6383">
        <v>28</v>
      </c>
      <c r="U6383">
        <v>1</v>
      </c>
      <c r="V6383">
        <v>0</v>
      </c>
      <c r="W6383">
        <v>0</v>
      </c>
      <c r="X6383">
        <v>53.669291708851446</v>
      </c>
      <c r="Y6383">
        <v>2.0785522798296503</v>
      </c>
      <c r="Z6383">
        <v>65.326283657574876</v>
      </c>
      <c r="AA6383">
        <v>0</v>
      </c>
      <c r="AB6383">
        <v>52.685894370309143</v>
      </c>
      <c r="AC6383">
        <v>3.1712325461432003</v>
      </c>
      <c r="AD6383">
        <v>0</v>
      </c>
      <c r="AE6383">
        <v>176.93125456270832</v>
      </c>
    </row>
    <row r="6384" spans="1:31" x14ac:dyDescent="0.25">
      <c r="A6384">
        <v>2384925</v>
      </c>
      <c r="B6384">
        <v>1</v>
      </c>
      <c r="C6384" t="s">
        <v>80</v>
      </c>
      <c r="D6384" t="s">
        <v>104</v>
      </c>
      <c r="E6384" t="s">
        <v>1397</v>
      </c>
      <c r="F6384" t="s">
        <v>18374</v>
      </c>
      <c r="G6384" t="s">
        <v>1495</v>
      </c>
      <c r="H6384" t="s">
        <v>293</v>
      </c>
      <c r="I6384" t="s">
        <v>136</v>
      </c>
      <c r="J6384" t="s">
        <v>137</v>
      </c>
      <c r="K6384" t="s">
        <v>138</v>
      </c>
      <c r="L6384" t="s">
        <v>18375</v>
      </c>
      <c r="M6384" t="s">
        <v>18376</v>
      </c>
      <c r="N6384">
        <v>3.8386111110000001</v>
      </c>
      <c r="O6384">
        <v>0</v>
      </c>
      <c r="P6384">
        <v>3</v>
      </c>
      <c r="Q6384">
        <v>0</v>
      </c>
      <c r="R6384">
        <v>12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4.2279714445392091</v>
      </c>
      <c r="Y6384">
        <v>0</v>
      </c>
      <c r="Z6384">
        <v>49.578586639938855</v>
      </c>
      <c r="AA6384">
        <v>0</v>
      </c>
      <c r="AB6384">
        <v>0</v>
      </c>
      <c r="AC6384">
        <v>0</v>
      </c>
      <c r="AD6384">
        <v>0</v>
      </c>
      <c r="AE6384">
        <v>53.806558084478063</v>
      </c>
    </row>
    <row r="6385" spans="1:31" x14ac:dyDescent="0.25">
      <c r="A6385">
        <v>2384999</v>
      </c>
      <c r="B6385">
        <v>1</v>
      </c>
      <c r="C6385" t="s">
        <v>80</v>
      </c>
      <c r="D6385" t="s">
        <v>93</v>
      </c>
      <c r="E6385" t="s">
        <v>290</v>
      </c>
      <c r="F6385" t="s">
        <v>18377</v>
      </c>
      <c r="G6385" t="s">
        <v>298</v>
      </c>
      <c r="H6385" t="s">
        <v>293</v>
      </c>
      <c r="I6385" t="s">
        <v>136</v>
      </c>
      <c r="J6385" t="s">
        <v>137</v>
      </c>
      <c r="K6385" t="s">
        <v>138</v>
      </c>
      <c r="L6385" t="s">
        <v>18378</v>
      </c>
      <c r="M6385" t="s">
        <v>18379</v>
      </c>
      <c r="N6385">
        <v>0.63249999999999995</v>
      </c>
      <c r="O6385">
        <v>1</v>
      </c>
      <c r="P6385">
        <v>327</v>
      </c>
      <c r="Q6385">
        <v>37</v>
      </c>
      <c r="R6385">
        <v>188</v>
      </c>
      <c r="S6385">
        <v>6</v>
      </c>
      <c r="T6385">
        <v>94</v>
      </c>
      <c r="U6385">
        <v>0</v>
      </c>
      <c r="V6385">
        <v>0</v>
      </c>
      <c r="W6385">
        <v>1.4063489377289002</v>
      </c>
      <c r="X6385">
        <v>77.491203600520066</v>
      </c>
      <c r="Y6385">
        <v>318.21012201673199</v>
      </c>
      <c r="Z6385">
        <v>429.33727391529845</v>
      </c>
      <c r="AA6385">
        <v>6.3293274895005744</v>
      </c>
      <c r="AB6385">
        <v>200.86572334247583</v>
      </c>
      <c r="AC6385">
        <v>0</v>
      </c>
      <c r="AD6385">
        <v>0</v>
      </c>
      <c r="AE6385">
        <v>1033.6399993022558</v>
      </c>
    </row>
    <row r="6386" spans="1:31" x14ac:dyDescent="0.25">
      <c r="A6386">
        <v>2385010</v>
      </c>
      <c r="B6386">
        <v>1</v>
      </c>
      <c r="C6386" t="s">
        <v>80</v>
      </c>
      <c r="D6386" t="s">
        <v>103</v>
      </c>
      <c r="E6386" t="s">
        <v>290</v>
      </c>
      <c r="F6386" t="s">
        <v>6043</v>
      </c>
      <c r="G6386" t="s">
        <v>298</v>
      </c>
      <c r="H6386" t="s">
        <v>293</v>
      </c>
      <c r="I6386" t="s">
        <v>1348</v>
      </c>
      <c r="J6386" t="s">
        <v>137</v>
      </c>
      <c r="K6386" t="s">
        <v>138</v>
      </c>
      <c r="L6386" t="s">
        <v>18380</v>
      </c>
      <c r="M6386" t="s">
        <v>18381</v>
      </c>
      <c r="N6386">
        <v>1.6111111000000001E-2</v>
      </c>
      <c r="O6386">
        <v>0</v>
      </c>
      <c r="P6386">
        <v>13</v>
      </c>
      <c r="Q6386">
        <v>13</v>
      </c>
      <c r="R6386">
        <v>80</v>
      </c>
      <c r="S6386">
        <v>7</v>
      </c>
      <c r="T6386">
        <v>15</v>
      </c>
      <c r="U6386">
        <v>1</v>
      </c>
      <c r="V6386">
        <v>0</v>
      </c>
      <c r="W6386">
        <v>0</v>
      </c>
      <c r="X6386">
        <v>0.11652428518791666</v>
      </c>
      <c r="Y6386">
        <v>0.59942329412700002</v>
      </c>
      <c r="Z6386">
        <v>5.4664687514560022</v>
      </c>
      <c r="AA6386">
        <v>3.1117693354967999</v>
      </c>
      <c r="AB6386">
        <v>0.61844747819773338</v>
      </c>
      <c r="AC6386">
        <v>2.6904538991055502</v>
      </c>
      <c r="AD6386">
        <v>0</v>
      </c>
      <c r="AE6386">
        <v>12.603087043571003</v>
      </c>
    </row>
    <row r="6387" spans="1:31" x14ac:dyDescent="0.25">
      <c r="A6387">
        <v>2385018</v>
      </c>
      <c r="B6387">
        <v>1</v>
      </c>
      <c r="C6387" t="s">
        <v>80</v>
      </c>
      <c r="D6387" t="s">
        <v>104</v>
      </c>
      <c r="E6387" t="s">
        <v>1368</v>
      </c>
      <c r="F6387" t="s">
        <v>18146</v>
      </c>
      <c r="G6387" t="s">
        <v>298</v>
      </c>
      <c r="H6387" t="s">
        <v>293</v>
      </c>
      <c r="I6387" t="s">
        <v>136</v>
      </c>
      <c r="J6387" t="s">
        <v>137</v>
      </c>
      <c r="K6387" t="s">
        <v>138</v>
      </c>
      <c r="L6387" t="s">
        <v>18382</v>
      </c>
      <c r="M6387" t="s">
        <v>18383</v>
      </c>
      <c r="N6387">
        <v>0.571944444</v>
      </c>
      <c r="O6387">
        <v>2</v>
      </c>
      <c r="P6387">
        <v>72</v>
      </c>
      <c r="Q6387">
        <v>4</v>
      </c>
      <c r="R6387">
        <v>21</v>
      </c>
      <c r="S6387">
        <v>8</v>
      </c>
      <c r="T6387">
        <v>4</v>
      </c>
      <c r="U6387">
        <v>0</v>
      </c>
      <c r="V6387">
        <v>0</v>
      </c>
      <c r="W6387">
        <v>1.2673606563704336</v>
      </c>
      <c r="X6387">
        <v>7.1447643591295993</v>
      </c>
      <c r="Y6387">
        <v>51.075806254917616</v>
      </c>
      <c r="Z6387">
        <v>57.313004913606946</v>
      </c>
      <c r="AA6387">
        <v>13.807036726364398</v>
      </c>
      <c r="AB6387">
        <v>3.6486781118440326</v>
      </c>
      <c r="AC6387">
        <v>0</v>
      </c>
      <c r="AD6387">
        <v>0</v>
      </c>
      <c r="AE6387">
        <v>134.256651022233</v>
      </c>
    </row>
    <row r="6388" spans="1:31" x14ac:dyDescent="0.25">
      <c r="A6388">
        <v>2385069</v>
      </c>
      <c r="B6388">
        <v>1</v>
      </c>
      <c r="C6388" t="s">
        <v>80</v>
      </c>
      <c r="D6388" t="s">
        <v>106</v>
      </c>
      <c r="E6388" t="s">
        <v>290</v>
      </c>
      <c r="F6388" t="s">
        <v>17812</v>
      </c>
      <c r="G6388" t="s">
        <v>298</v>
      </c>
      <c r="H6388" t="s">
        <v>293</v>
      </c>
      <c r="I6388" t="s">
        <v>136</v>
      </c>
      <c r="J6388" t="s">
        <v>137</v>
      </c>
      <c r="K6388" t="s">
        <v>138</v>
      </c>
      <c r="L6388" t="s">
        <v>18384</v>
      </c>
      <c r="M6388" t="s">
        <v>18385</v>
      </c>
      <c r="N6388">
        <v>0.47027777700000001</v>
      </c>
      <c r="O6388">
        <v>0</v>
      </c>
      <c r="P6388">
        <v>3</v>
      </c>
      <c r="Q6388">
        <v>29</v>
      </c>
      <c r="R6388">
        <v>135</v>
      </c>
      <c r="S6388">
        <v>6</v>
      </c>
      <c r="T6388">
        <v>38</v>
      </c>
      <c r="U6388">
        <v>0</v>
      </c>
      <c r="V6388">
        <v>0</v>
      </c>
      <c r="W6388">
        <v>0</v>
      </c>
      <c r="X6388">
        <v>1.2129662080199501</v>
      </c>
      <c r="Y6388">
        <v>163.3317850514793</v>
      </c>
      <c r="Z6388">
        <v>360.17356614687901</v>
      </c>
      <c r="AA6388">
        <v>11.619944854532744</v>
      </c>
      <c r="AB6388">
        <v>44.187038033433382</v>
      </c>
      <c r="AC6388">
        <v>0</v>
      </c>
      <c r="AD6388">
        <v>0</v>
      </c>
      <c r="AE6388">
        <v>580.52530029434433</v>
      </c>
    </row>
    <row r="6389" spans="1:31" x14ac:dyDescent="0.25">
      <c r="A6389">
        <v>2385156</v>
      </c>
      <c r="B6389">
        <v>1</v>
      </c>
      <c r="C6389" t="s">
        <v>80</v>
      </c>
      <c r="D6389" t="s">
        <v>108</v>
      </c>
      <c r="E6389" t="s">
        <v>1368</v>
      </c>
      <c r="F6389" t="s">
        <v>18386</v>
      </c>
      <c r="G6389" t="s">
        <v>298</v>
      </c>
      <c r="H6389" t="s">
        <v>293</v>
      </c>
      <c r="I6389" t="s">
        <v>1348</v>
      </c>
      <c r="J6389" t="s">
        <v>137</v>
      </c>
      <c r="K6389" t="s">
        <v>138</v>
      </c>
      <c r="L6389" t="s">
        <v>18387</v>
      </c>
      <c r="M6389" t="s">
        <v>18388</v>
      </c>
      <c r="N6389">
        <v>1.0555554999999999E-2</v>
      </c>
      <c r="O6389">
        <v>0</v>
      </c>
      <c r="P6389">
        <v>392</v>
      </c>
      <c r="Q6389">
        <v>0</v>
      </c>
      <c r="R6389">
        <v>121</v>
      </c>
      <c r="S6389">
        <v>4</v>
      </c>
      <c r="T6389">
        <v>58</v>
      </c>
      <c r="U6389">
        <v>0</v>
      </c>
      <c r="V6389">
        <v>0</v>
      </c>
      <c r="W6389">
        <v>0</v>
      </c>
      <c r="X6389">
        <v>0.8173374672764</v>
      </c>
      <c r="Y6389">
        <v>0</v>
      </c>
      <c r="Z6389">
        <v>1.3680977527120834</v>
      </c>
      <c r="AA6389">
        <v>0.11876555641720002</v>
      </c>
      <c r="AB6389">
        <v>0.50686651531286675</v>
      </c>
      <c r="AC6389">
        <v>0</v>
      </c>
      <c r="AD6389">
        <v>0</v>
      </c>
      <c r="AE6389">
        <v>2.8110672917185502</v>
      </c>
    </row>
    <row r="6390" spans="1:31" x14ac:dyDescent="0.25">
      <c r="A6390">
        <v>2385175</v>
      </c>
      <c r="B6390">
        <v>1</v>
      </c>
      <c r="C6390" t="s">
        <v>80</v>
      </c>
      <c r="D6390" t="s">
        <v>97</v>
      </c>
      <c r="E6390" t="s">
        <v>1368</v>
      </c>
      <c r="F6390" t="s">
        <v>13676</v>
      </c>
      <c r="G6390" t="s">
        <v>298</v>
      </c>
      <c r="H6390" t="s">
        <v>293</v>
      </c>
      <c r="I6390" t="s">
        <v>136</v>
      </c>
      <c r="J6390" t="s">
        <v>137</v>
      </c>
      <c r="K6390" t="s">
        <v>138</v>
      </c>
      <c r="L6390" t="s">
        <v>18389</v>
      </c>
      <c r="M6390" t="s">
        <v>18390</v>
      </c>
      <c r="N6390">
        <v>1.173333333</v>
      </c>
      <c r="O6390">
        <v>3</v>
      </c>
      <c r="P6390">
        <v>358</v>
      </c>
      <c r="Q6390">
        <v>5</v>
      </c>
      <c r="R6390">
        <v>67</v>
      </c>
      <c r="S6390">
        <v>10</v>
      </c>
      <c r="T6390">
        <v>46</v>
      </c>
      <c r="U6390">
        <v>1</v>
      </c>
      <c r="V6390">
        <v>0</v>
      </c>
      <c r="W6390">
        <v>195.81630451977651</v>
      </c>
      <c r="X6390">
        <v>160.63117829576973</v>
      </c>
      <c r="Y6390">
        <v>190.76112606622564</v>
      </c>
      <c r="Z6390">
        <v>26.711938169171926</v>
      </c>
      <c r="AA6390">
        <v>99.692885165955801</v>
      </c>
      <c r="AB6390">
        <v>89.150931134588021</v>
      </c>
      <c r="AC6390">
        <v>129.95620667472406</v>
      </c>
      <c r="AD6390">
        <v>0</v>
      </c>
      <c r="AE6390">
        <v>892.7205700262117</v>
      </c>
    </row>
    <row r="6391" spans="1:31" x14ac:dyDescent="0.25">
      <c r="A6391">
        <v>2385182</v>
      </c>
      <c r="B6391">
        <v>1</v>
      </c>
      <c r="C6391" t="s">
        <v>80</v>
      </c>
      <c r="D6391" t="s">
        <v>93</v>
      </c>
      <c r="E6391" t="s">
        <v>290</v>
      </c>
      <c r="F6391" t="s">
        <v>5610</v>
      </c>
      <c r="G6391" t="s">
        <v>298</v>
      </c>
      <c r="H6391" t="s">
        <v>293</v>
      </c>
      <c r="I6391" t="s">
        <v>136</v>
      </c>
      <c r="J6391" t="s">
        <v>137</v>
      </c>
      <c r="K6391" t="s">
        <v>138</v>
      </c>
      <c r="L6391" t="s">
        <v>18391</v>
      </c>
      <c r="M6391" t="s">
        <v>18392</v>
      </c>
      <c r="N6391">
        <v>0.69861111099999995</v>
      </c>
      <c r="O6391">
        <v>3</v>
      </c>
      <c r="P6391">
        <v>4</v>
      </c>
      <c r="Q6391">
        <v>38</v>
      </c>
      <c r="R6391">
        <v>1</v>
      </c>
      <c r="S6391">
        <v>11</v>
      </c>
      <c r="T6391">
        <v>12</v>
      </c>
      <c r="U6391">
        <v>1</v>
      </c>
      <c r="V6391">
        <v>0</v>
      </c>
      <c r="W6391">
        <v>3.7965588169500002</v>
      </c>
      <c r="X6391">
        <v>1.64607780332625</v>
      </c>
      <c r="Y6391">
        <v>216.05994705791386</v>
      </c>
      <c r="Z6391">
        <v>1.1958906900555832</v>
      </c>
      <c r="AA6391">
        <v>36.591732153152165</v>
      </c>
      <c r="AB6391">
        <v>12.283073474186669</v>
      </c>
      <c r="AC6391">
        <v>16.688652337414748</v>
      </c>
      <c r="AD6391">
        <v>0</v>
      </c>
      <c r="AE6391">
        <v>288.26193233299927</v>
      </c>
    </row>
    <row r="6392" spans="1:31" x14ac:dyDescent="0.25">
      <c r="A6392">
        <v>2385211</v>
      </c>
      <c r="B6392">
        <v>1</v>
      </c>
      <c r="C6392" t="s">
        <v>80</v>
      </c>
      <c r="D6392" t="s">
        <v>93</v>
      </c>
      <c r="E6392" t="s">
        <v>290</v>
      </c>
      <c r="F6392" t="s">
        <v>18393</v>
      </c>
      <c r="G6392" t="s">
        <v>298</v>
      </c>
      <c r="H6392" t="s">
        <v>293</v>
      </c>
      <c r="I6392" t="s">
        <v>136</v>
      </c>
      <c r="J6392" t="s">
        <v>137</v>
      </c>
      <c r="K6392" t="s">
        <v>138</v>
      </c>
      <c r="L6392" t="s">
        <v>18394</v>
      </c>
      <c r="M6392" t="s">
        <v>18395</v>
      </c>
      <c r="N6392">
        <v>0.70250000000000001</v>
      </c>
      <c r="O6392">
        <v>0</v>
      </c>
      <c r="P6392">
        <v>691</v>
      </c>
      <c r="Q6392">
        <v>16</v>
      </c>
      <c r="R6392">
        <v>198</v>
      </c>
      <c r="S6392">
        <v>8</v>
      </c>
      <c r="T6392">
        <v>201</v>
      </c>
      <c r="U6392">
        <v>0</v>
      </c>
      <c r="V6392">
        <v>0</v>
      </c>
      <c r="W6392">
        <v>0</v>
      </c>
      <c r="X6392">
        <v>161.35584462608151</v>
      </c>
      <c r="Y6392">
        <v>71.120715484419165</v>
      </c>
      <c r="Z6392">
        <v>381.59116340853302</v>
      </c>
      <c r="AA6392">
        <v>34.874114486864407</v>
      </c>
      <c r="AB6392">
        <v>259.0975311427386</v>
      </c>
      <c r="AC6392">
        <v>0</v>
      </c>
      <c r="AD6392">
        <v>0</v>
      </c>
      <c r="AE6392">
        <v>908.03936914863675</v>
      </c>
    </row>
    <row r="6393" spans="1:31" x14ac:dyDescent="0.25">
      <c r="A6393">
        <v>2385723</v>
      </c>
      <c r="B6393">
        <v>1</v>
      </c>
      <c r="C6393" t="s">
        <v>81</v>
      </c>
      <c r="D6393" t="s">
        <v>128</v>
      </c>
      <c r="E6393" t="s">
        <v>290</v>
      </c>
      <c r="F6393" t="s">
        <v>18396</v>
      </c>
      <c r="G6393" t="s">
        <v>298</v>
      </c>
      <c r="H6393" t="s">
        <v>293</v>
      </c>
      <c r="I6393" t="s">
        <v>136</v>
      </c>
      <c r="J6393" t="s">
        <v>137</v>
      </c>
      <c r="K6393" t="s">
        <v>138</v>
      </c>
      <c r="L6393" t="s">
        <v>18397</v>
      </c>
      <c r="M6393" t="s">
        <v>18398</v>
      </c>
      <c r="N6393">
        <v>3.4469444440000001</v>
      </c>
      <c r="O6393">
        <v>4</v>
      </c>
      <c r="P6393">
        <v>10783</v>
      </c>
      <c r="Q6393">
        <v>13</v>
      </c>
      <c r="R6393">
        <v>154</v>
      </c>
      <c r="S6393">
        <v>21</v>
      </c>
      <c r="T6393">
        <v>907</v>
      </c>
      <c r="U6393">
        <v>8</v>
      </c>
      <c r="V6393">
        <v>1</v>
      </c>
      <c r="W6393">
        <v>4.6655717044881246</v>
      </c>
      <c r="X6393">
        <v>7157.4913630960318</v>
      </c>
      <c r="Y6393">
        <v>45.633093305338235</v>
      </c>
      <c r="Z6393">
        <v>343.55944661243768</v>
      </c>
      <c r="AA6393">
        <v>920.87079818848702</v>
      </c>
      <c r="AB6393">
        <v>2717.495675820267</v>
      </c>
      <c r="AC6393">
        <v>15596.458571205552</v>
      </c>
      <c r="AD6393">
        <v>52.009784971187756</v>
      </c>
      <c r="AE6393">
        <v>26838.184304903793</v>
      </c>
    </row>
    <row r="6394" spans="1:31" x14ac:dyDescent="0.25">
      <c r="A6394">
        <v>2380679</v>
      </c>
      <c r="B6394">
        <v>1</v>
      </c>
      <c r="C6394" t="s">
        <v>81</v>
      </c>
      <c r="D6394" t="s">
        <v>117</v>
      </c>
      <c r="E6394" t="s">
        <v>1397</v>
      </c>
      <c r="F6394" t="s">
        <v>5262</v>
      </c>
      <c r="G6394" t="s">
        <v>1495</v>
      </c>
      <c r="H6394" t="s">
        <v>293</v>
      </c>
      <c r="I6394" t="s">
        <v>136</v>
      </c>
      <c r="J6394" t="s">
        <v>137</v>
      </c>
      <c r="K6394" t="s">
        <v>138</v>
      </c>
      <c r="L6394" t="s">
        <v>18399</v>
      </c>
      <c r="M6394" t="s">
        <v>18400</v>
      </c>
      <c r="N6394">
        <v>0.59750000000000003</v>
      </c>
      <c r="O6394">
        <v>0</v>
      </c>
      <c r="P6394">
        <v>74</v>
      </c>
      <c r="Q6394">
        <v>10</v>
      </c>
      <c r="R6394">
        <v>2</v>
      </c>
      <c r="S6394">
        <v>0</v>
      </c>
      <c r="T6394">
        <v>6</v>
      </c>
      <c r="U6394">
        <v>0</v>
      </c>
      <c r="V6394">
        <v>0</v>
      </c>
      <c r="W6394">
        <v>0</v>
      </c>
      <c r="X6394">
        <v>5.7279770535645991</v>
      </c>
      <c r="Y6394">
        <v>10.6082168119553</v>
      </c>
      <c r="Z6394">
        <v>0.64858875518616665</v>
      </c>
      <c r="AA6394">
        <v>0</v>
      </c>
      <c r="AB6394">
        <v>2.2219244210642586</v>
      </c>
      <c r="AC6394">
        <v>0</v>
      </c>
      <c r="AD6394">
        <v>0</v>
      </c>
      <c r="AE6394">
        <v>19.206707041770326</v>
      </c>
    </row>
    <row r="6395" spans="1:31" x14ac:dyDescent="0.25">
      <c r="A6395">
        <v>2380812</v>
      </c>
      <c r="B6395">
        <v>1</v>
      </c>
      <c r="C6395" t="s">
        <v>81</v>
      </c>
      <c r="D6395" t="s">
        <v>128</v>
      </c>
      <c r="E6395" t="s">
        <v>290</v>
      </c>
      <c r="F6395" t="s">
        <v>5323</v>
      </c>
      <c r="G6395" t="s">
        <v>292</v>
      </c>
      <c r="H6395" t="s">
        <v>293</v>
      </c>
      <c r="I6395" t="s">
        <v>136</v>
      </c>
      <c r="J6395" t="s">
        <v>137</v>
      </c>
      <c r="K6395" t="s">
        <v>294</v>
      </c>
      <c r="L6395" t="s">
        <v>18401</v>
      </c>
      <c r="M6395" t="s">
        <v>18402</v>
      </c>
      <c r="N6395">
        <v>0.37416666599999998</v>
      </c>
      <c r="O6395">
        <v>0</v>
      </c>
      <c r="P6395">
        <v>2486</v>
      </c>
      <c r="Q6395">
        <v>7</v>
      </c>
      <c r="R6395">
        <v>24</v>
      </c>
      <c r="S6395">
        <v>12</v>
      </c>
      <c r="T6395">
        <v>156</v>
      </c>
      <c r="U6395">
        <v>0</v>
      </c>
      <c r="V6395">
        <v>0</v>
      </c>
      <c r="W6395">
        <v>0</v>
      </c>
      <c r="X6395">
        <v>179.68878479561164</v>
      </c>
      <c r="Y6395">
        <v>14.27150529112725</v>
      </c>
      <c r="Z6395">
        <v>8.0317618959107495</v>
      </c>
      <c r="AA6395">
        <v>71.489504316402147</v>
      </c>
      <c r="AB6395">
        <v>46.952019414713078</v>
      </c>
      <c r="AC6395">
        <v>0</v>
      </c>
      <c r="AD6395">
        <v>0</v>
      </c>
      <c r="AE6395">
        <v>320.43357571376487</v>
      </c>
    </row>
    <row r="6396" spans="1:31" x14ac:dyDescent="0.25">
      <c r="A6396">
        <v>2382812</v>
      </c>
      <c r="B6396">
        <v>1</v>
      </c>
      <c r="C6396" t="s">
        <v>80</v>
      </c>
      <c r="D6396" t="s">
        <v>84</v>
      </c>
      <c r="E6396" t="s">
        <v>1490</v>
      </c>
      <c r="F6396" t="s">
        <v>18403</v>
      </c>
      <c r="G6396" t="s">
        <v>172</v>
      </c>
      <c r="H6396" t="s">
        <v>293</v>
      </c>
      <c r="I6396" t="s">
        <v>136</v>
      </c>
      <c r="J6396" t="s">
        <v>3</v>
      </c>
      <c r="K6396" t="s">
        <v>138</v>
      </c>
      <c r="L6396" t="s">
        <v>18404</v>
      </c>
      <c r="M6396" t="s">
        <v>18405</v>
      </c>
      <c r="N6396">
        <v>0.96561111099999997</v>
      </c>
      <c r="O6396">
        <v>0</v>
      </c>
      <c r="P6396">
        <v>13419</v>
      </c>
      <c r="Q6396">
        <v>0</v>
      </c>
      <c r="R6396">
        <v>13</v>
      </c>
      <c r="S6396">
        <v>4</v>
      </c>
      <c r="T6396">
        <v>933</v>
      </c>
      <c r="U6396">
        <v>1</v>
      </c>
      <c r="V6396">
        <v>1</v>
      </c>
      <c r="W6396">
        <v>0</v>
      </c>
      <c r="X6396">
        <v>2911.1068002878987</v>
      </c>
      <c r="Y6396">
        <v>0</v>
      </c>
      <c r="Z6396">
        <v>4.352991977198033</v>
      </c>
      <c r="AA6396">
        <v>101.82509142759582</v>
      </c>
      <c r="AB6396">
        <v>1327.4369892684397</v>
      </c>
      <c r="AC6396">
        <v>127.34158439320728</v>
      </c>
      <c r="AD6396">
        <v>33.823641338984501</v>
      </c>
      <c r="AE6396">
        <v>4505.8870986933234</v>
      </c>
    </row>
    <row r="6397" spans="1:31" x14ac:dyDescent="0.25">
      <c r="A6397">
        <v>2382850</v>
      </c>
      <c r="B6397">
        <v>1</v>
      </c>
      <c r="C6397" t="s">
        <v>80</v>
      </c>
      <c r="D6397" t="s">
        <v>84</v>
      </c>
      <c r="E6397" t="s">
        <v>1397</v>
      </c>
      <c r="F6397" t="s">
        <v>18406</v>
      </c>
      <c r="G6397" t="s">
        <v>172</v>
      </c>
      <c r="H6397" t="s">
        <v>293</v>
      </c>
      <c r="I6397" t="s">
        <v>136</v>
      </c>
      <c r="J6397" t="s">
        <v>3</v>
      </c>
      <c r="K6397" t="s">
        <v>138</v>
      </c>
      <c r="L6397" t="s">
        <v>18407</v>
      </c>
      <c r="M6397" t="s">
        <v>18408</v>
      </c>
      <c r="N6397">
        <v>0.72</v>
      </c>
      <c r="O6397">
        <v>0</v>
      </c>
      <c r="P6397">
        <v>11006</v>
      </c>
      <c r="Q6397">
        <v>0</v>
      </c>
      <c r="R6397">
        <v>13</v>
      </c>
      <c r="S6397">
        <v>0</v>
      </c>
      <c r="T6397">
        <v>836</v>
      </c>
      <c r="U6397">
        <v>1</v>
      </c>
      <c r="V6397">
        <v>1</v>
      </c>
      <c r="W6397">
        <v>0</v>
      </c>
      <c r="X6397">
        <v>1830.3334582509447</v>
      </c>
      <c r="Y6397">
        <v>0</v>
      </c>
      <c r="Z6397">
        <v>3.2206180215098263</v>
      </c>
      <c r="AA6397">
        <v>0</v>
      </c>
      <c r="AB6397">
        <v>875.18512442642566</v>
      </c>
      <c r="AC6397">
        <v>102.24026966246855</v>
      </c>
      <c r="AD6397">
        <v>26.029238727242252</v>
      </c>
      <c r="AE6397">
        <v>2837.0087090885909</v>
      </c>
    </row>
    <row r="6398" spans="1:31" x14ac:dyDescent="0.25">
      <c r="A6398">
        <v>2382881</v>
      </c>
      <c r="B6398">
        <v>1</v>
      </c>
      <c r="C6398" t="s">
        <v>80</v>
      </c>
      <c r="D6398" t="s">
        <v>84</v>
      </c>
      <c r="E6398" t="s">
        <v>1397</v>
      </c>
      <c r="F6398" t="s">
        <v>18409</v>
      </c>
      <c r="G6398" t="s">
        <v>172</v>
      </c>
      <c r="H6398" t="s">
        <v>293</v>
      </c>
      <c r="I6398" t="s">
        <v>136</v>
      </c>
      <c r="J6398" t="s">
        <v>3</v>
      </c>
      <c r="K6398" t="s">
        <v>138</v>
      </c>
      <c r="L6398" t="s">
        <v>18410</v>
      </c>
      <c r="M6398" t="s">
        <v>18411</v>
      </c>
      <c r="N6398">
        <v>0.46083333300000001</v>
      </c>
      <c r="O6398">
        <v>0</v>
      </c>
      <c r="P6398">
        <v>8448</v>
      </c>
      <c r="Q6398">
        <v>0</v>
      </c>
      <c r="R6398">
        <v>13</v>
      </c>
      <c r="S6398">
        <v>0</v>
      </c>
      <c r="T6398">
        <v>594</v>
      </c>
      <c r="U6398">
        <v>1</v>
      </c>
      <c r="V6398">
        <v>1</v>
      </c>
      <c r="W6398">
        <v>0</v>
      </c>
      <c r="X6398">
        <v>933.74901910402377</v>
      </c>
      <c r="Y6398">
        <v>0</v>
      </c>
      <c r="Z6398">
        <v>2.0648573273251754</v>
      </c>
      <c r="AA6398">
        <v>0</v>
      </c>
      <c r="AB6398">
        <v>393.59829920838246</v>
      </c>
      <c r="AC6398">
        <v>71.578032916219229</v>
      </c>
      <c r="AD6398">
        <v>17.938109580786378</v>
      </c>
      <c r="AE6398">
        <v>1418.9283181367371</v>
      </c>
    </row>
    <row r="6399" spans="1:31" x14ac:dyDescent="0.25">
      <c r="A6399">
        <v>2382917</v>
      </c>
      <c r="B6399">
        <v>1</v>
      </c>
      <c r="C6399" t="s">
        <v>80</v>
      </c>
      <c r="D6399" t="s">
        <v>88</v>
      </c>
      <c r="E6399" t="s">
        <v>1397</v>
      </c>
      <c r="F6399" t="s">
        <v>18412</v>
      </c>
      <c r="G6399" t="s">
        <v>298</v>
      </c>
      <c r="H6399" t="s">
        <v>293</v>
      </c>
      <c r="I6399" t="s">
        <v>136</v>
      </c>
      <c r="J6399" t="s">
        <v>137</v>
      </c>
      <c r="K6399" t="s">
        <v>138</v>
      </c>
      <c r="L6399" t="s">
        <v>18413</v>
      </c>
      <c r="M6399" t="s">
        <v>18414</v>
      </c>
      <c r="N6399">
        <v>1.7780555549999999</v>
      </c>
      <c r="O6399">
        <v>0</v>
      </c>
      <c r="P6399">
        <v>740</v>
      </c>
      <c r="Q6399">
        <v>0</v>
      </c>
      <c r="R6399">
        <v>0</v>
      </c>
      <c r="S6399">
        <v>0</v>
      </c>
      <c r="T6399">
        <v>10</v>
      </c>
      <c r="U6399">
        <v>0</v>
      </c>
      <c r="V6399">
        <v>0</v>
      </c>
      <c r="W6399">
        <v>0</v>
      </c>
      <c r="X6399">
        <v>800.59655605842568</v>
      </c>
      <c r="Y6399">
        <v>0</v>
      </c>
      <c r="Z6399">
        <v>0</v>
      </c>
      <c r="AA6399">
        <v>0</v>
      </c>
      <c r="AB6399">
        <v>130.2963939170829</v>
      </c>
      <c r="AC6399">
        <v>0</v>
      </c>
      <c r="AD6399">
        <v>0</v>
      </c>
      <c r="AE6399">
        <v>930.8929499755086</v>
      </c>
    </row>
    <row r="6400" spans="1:31" x14ac:dyDescent="0.25">
      <c r="A6400">
        <v>2382965</v>
      </c>
      <c r="B6400">
        <v>1</v>
      </c>
      <c r="C6400" t="s">
        <v>80</v>
      </c>
      <c r="D6400" t="s">
        <v>88</v>
      </c>
      <c r="E6400" t="s">
        <v>1397</v>
      </c>
      <c r="F6400" t="s">
        <v>18277</v>
      </c>
      <c r="G6400" t="s">
        <v>298</v>
      </c>
      <c r="H6400" t="s">
        <v>293</v>
      </c>
      <c r="I6400" t="s">
        <v>136</v>
      </c>
      <c r="J6400" t="s">
        <v>137</v>
      </c>
      <c r="K6400" t="s">
        <v>138</v>
      </c>
      <c r="L6400" t="s">
        <v>18415</v>
      </c>
      <c r="M6400" t="s">
        <v>18416</v>
      </c>
      <c r="N6400">
        <v>0.207777777</v>
      </c>
      <c r="O6400">
        <v>1</v>
      </c>
      <c r="P6400">
        <v>503</v>
      </c>
      <c r="Q6400">
        <v>0</v>
      </c>
      <c r="R6400">
        <v>0</v>
      </c>
      <c r="S6400">
        <v>10</v>
      </c>
      <c r="T6400">
        <v>112</v>
      </c>
      <c r="U6400">
        <v>4</v>
      </c>
      <c r="V6400">
        <v>1</v>
      </c>
      <c r="W6400">
        <v>2.0359912023806666</v>
      </c>
      <c r="X6400">
        <v>27.815413297447581</v>
      </c>
      <c r="Y6400">
        <v>0</v>
      </c>
      <c r="Z6400">
        <v>0</v>
      </c>
      <c r="AA6400">
        <v>19.047961356229663</v>
      </c>
      <c r="AB6400">
        <v>47.380331879330974</v>
      </c>
      <c r="AC6400">
        <v>12.717785437777199</v>
      </c>
      <c r="AD6400">
        <v>3.6161756865519998</v>
      </c>
      <c r="AE6400">
        <v>112.61365885971807</v>
      </c>
    </row>
    <row r="6401" spans="1:31" x14ac:dyDescent="0.25">
      <c r="A6401">
        <v>2383216</v>
      </c>
      <c r="B6401">
        <v>1</v>
      </c>
      <c r="C6401" t="s">
        <v>80</v>
      </c>
      <c r="D6401" t="s">
        <v>85</v>
      </c>
      <c r="E6401" t="s">
        <v>1490</v>
      </c>
      <c r="F6401" t="s">
        <v>7270</v>
      </c>
      <c r="G6401" t="s">
        <v>298</v>
      </c>
      <c r="H6401" t="s">
        <v>293</v>
      </c>
      <c r="I6401" t="s">
        <v>136</v>
      </c>
      <c r="J6401" t="s">
        <v>137</v>
      </c>
      <c r="K6401" t="s">
        <v>138</v>
      </c>
      <c r="L6401" t="s">
        <v>18417</v>
      </c>
      <c r="M6401" t="s">
        <v>18418</v>
      </c>
      <c r="N6401">
        <v>1.200933333</v>
      </c>
      <c r="O6401">
        <v>0</v>
      </c>
      <c r="P6401">
        <v>14322</v>
      </c>
      <c r="Q6401">
        <v>0</v>
      </c>
      <c r="R6401">
        <v>0</v>
      </c>
      <c r="S6401">
        <v>3</v>
      </c>
      <c r="T6401">
        <v>1778</v>
      </c>
      <c r="U6401">
        <v>0</v>
      </c>
      <c r="V6401">
        <v>1</v>
      </c>
      <c r="W6401">
        <v>0</v>
      </c>
      <c r="X6401">
        <v>4054.5652258120376</v>
      </c>
      <c r="Y6401">
        <v>0</v>
      </c>
      <c r="Z6401">
        <v>0</v>
      </c>
      <c r="AA6401">
        <v>1315.8366421702065</v>
      </c>
      <c r="AB6401">
        <v>1485.4143303356439</v>
      </c>
      <c r="AC6401">
        <v>0</v>
      </c>
      <c r="AD6401">
        <v>11.7515601602</v>
      </c>
      <c r="AE6401">
        <v>6867.5677584780879</v>
      </c>
    </row>
    <row r="6402" spans="1:31" x14ac:dyDescent="0.25">
      <c r="A6402">
        <v>2383217</v>
      </c>
      <c r="B6402">
        <v>1</v>
      </c>
      <c r="C6402" t="s">
        <v>80</v>
      </c>
      <c r="D6402" t="s">
        <v>110</v>
      </c>
      <c r="E6402" t="s">
        <v>290</v>
      </c>
      <c r="F6402" t="s">
        <v>18419</v>
      </c>
      <c r="G6402" t="s">
        <v>298</v>
      </c>
      <c r="H6402" t="s">
        <v>293</v>
      </c>
      <c r="I6402" t="s">
        <v>136</v>
      </c>
      <c r="J6402" t="s">
        <v>137</v>
      </c>
      <c r="K6402" t="s">
        <v>138</v>
      </c>
      <c r="L6402" t="s">
        <v>18420</v>
      </c>
      <c r="M6402" t="s">
        <v>18421</v>
      </c>
      <c r="N6402">
        <v>0.229722222</v>
      </c>
      <c r="O6402">
        <v>0</v>
      </c>
      <c r="P6402">
        <v>21912</v>
      </c>
      <c r="Q6402">
        <v>0</v>
      </c>
      <c r="R6402">
        <v>2</v>
      </c>
      <c r="S6402">
        <v>2</v>
      </c>
      <c r="T6402">
        <v>1378</v>
      </c>
      <c r="U6402">
        <v>0</v>
      </c>
      <c r="V6402">
        <v>4</v>
      </c>
      <c r="W6402">
        <v>0</v>
      </c>
      <c r="X6402">
        <v>1053.995481335671</v>
      </c>
      <c r="Y6402">
        <v>0</v>
      </c>
      <c r="Z6402">
        <v>0.48437857181948329</v>
      </c>
      <c r="AA6402">
        <v>246.9930153682117</v>
      </c>
      <c r="AB6402">
        <v>201.62187113756616</v>
      </c>
      <c r="AC6402">
        <v>0</v>
      </c>
      <c r="AD6402">
        <v>5.6678598537511995</v>
      </c>
      <c r="AE6402">
        <v>1508.7626062670195</v>
      </c>
    </row>
    <row r="6403" spans="1:31" x14ac:dyDescent="0.25">
      <c r="A6403">
        <v>2383221</v>
      </c>
      <c r="B6403">
        <v>1</v>
      </c>
      <c r="C6403" t="s">
        <v>80</v>
      </c>
      <c r="D6403" t="s">
        <v>85</v>
      </c>
      <c r="E6403" t="s">
        <v>1397</v>
      </c>
      <c r="F6403" t="s">
        <v>18422</v>
      </c>
      <c r="G6403" t="s">
        <v>298</v>
      </c>
      <c r="H6403" t="s">
        <v>293</v>
      </c>
      <c r="I6403" t="s">
        <v>136</v>
      </c>
      <c r="J6403" t="s">
        <v>137</v>
      </c>
      <c r="K6403" t="s">
        <v>138</v>
      </c>
      <c r="L6403" t="s">
        <v>18423</v>
      </c>
      <c r="M6403" t="s">
        <v>18424</v>
      </c>
      <c r="N6403">
        <v>1.665</v>
      </c>
      <c r="O6403">
        <v>0</v>
      </c>
      <c r="P6403">
        <v>10399</v>
      </c>
      <c r="Q6403">
        <v>0</v>
      </c>
      <c r="R6403">
        <v>0</v>
      </c>
      <c r="S6403">
        <v>0</v>
      </c>
      <c r="T6403">
        <v>1304</v>
      </c>
      <c r="U6403">
        <v>0</v>
      </c>
      <c r="V6403">
        <v>0</v>
      </c>
      <c r="W6403">
        <v>0</v>
      </c>
      <c r="X6403">
        <v>3807.3842702762786</v>
      </c>
      <c r="Y6403">
        <v>0</v>
      </c>
      <c r="Z6403">
        <v>0</v>
      </c>
      <c r="AA6403">
        <v>0</v>
      </c>
      <c r="AB6403">
        <v>1513.2958629207783</v>
      </c>
      <c r="AC6403">
        <v>0</v>
      </c>
      <c r="AD6403">
        <v>0</v>
      </c>
      <c r="AE6403">
        <v>5320.6801331970564</v>
      </c>
    </row>
    <row r="6404" spans="1:31" x14ac:dyDescent="0.25">
      <c r="A6404">
        <v>2383232</v>
      </c>
      <c r="B6404">
        <v>1</v>
      </c>
      <c r="C6404" t="s">
        <v>80</v>
      </c>
      <c r="D6404" t="s">
        <v>85</v>
      </c>
      <c r="E6404" t="s">
        <v>1397</v>
      </c>
      <c r="F6404" t="s">
        <v>18425</v>
      </c>
      <c r="G6404" t="s">
        <v>298</v>
      </c>
      <c r="H6404" t="s">
        <v>293</v>
      </c>
      <c r="I6404" t="s">
        <v>136</v>
      </c>
      <c r="J6404" t="s">
        <v>137</v>
      </c>
      <c r="K6404" t="s">
        <v>138</v>
      </c>
      <c r="L6404" t="s">
        <v>18426</v>
      </c>
      <c r="M6404" t="s">
        <v>18427</v>
      </c>
      <c r="N6404">
        <v>0.29722222199999998</v>
      </c>
      <c r="O6404">
        <v>0</v>
      </c>
      <c r="P6404">
        <v>2950</v>
      </c>
      <c r="Q6404">
        <v>0</v>
      </c>
      <c r="R6404">
        <v>0</v>
      </c>
      <c r="S6404">
        <v>0</v>
      </c>
      <c r="T6404">
        <v>437</v>
      </c>
      <c r="U6404">
        <v>0</v>
      </c>
      <c r="V6404">
        <v>0</v>
      </c>
      <c r="W6404">
        <v>0</v>
      </c>
      <c r="X6404">
        <v>201.00701961967653</v>
      </c>
      <c r="Y6404">
        <v>0</v>
      </c>
      <c r="Z6404">
        <v>0</v>
      </c>
      <c r="AA6404">
        <v>0</v>
      </c>
      <c r="AB6404">
        <v>101.39500123971212</v>
      </c>
      <c r="AC6404">
        <v>0</v>
      </c>
      <c r="AD6404">
        <v>0</v>
      </c>
      <c r="AE6404">
        <v>302.40202085938864</v>
      </c>
    </row>
    <row r="6405" spans="1:31" x14ac:dyDescent="0.25">
      <c r="A6405">
        <v>2383235</v>
      </c>
      <c r="B6405">
        <v>1</v>
      </c>
      <c r="C6405" t="s">
        <v>80</v>
      </c>
      <c r="D6405" t="s">
        <v>84</v>
      </c>
      <c r="E6405" t="s">
        <v>290</v>
      </c>
      <c r="F6405" t="s">
        <v>18428</v>
      </c>
      <c r="G6405" t="s">
        <v>298</v>
      </c>
      <c r="H6405" t="s">
        <v>293</v>
      </c>
      <c r="I6405" t="s">
        <v>136</v>
      </c>
      <c r="J6405" t="s">
        <v>137</v>
      </c>
      <c r="K6405" t="s">
        <v>138</v>
      </c>
      <c r="L6405" t="s">
        <v>18429</v>
      </c>
      <c r="M6405" t="s">
        <v>18430</v>
      </c>
      <c r="N6405">
        <v>1.4783333329999999</v>
      </c>
      <c r="O6405">
        <v>0</v>
      </c>
      <c r="P6405">
        <v>6475</v>
      </c>
      <c r="Q6405">
        <v>0</v>
      </c>
      <c r="R6405">
        <v>0</v>
      </c>
      <c r="S6405">
        <v>1</v>
      </c>
      <c r="T6405">
        <v>579</v>
      </c>
      <c r="U6405">
        <v>0</v>
      </c>
      <c r="V6405">
        <v>0</v>
      </c>
      <c r="W6405">
        <v>0</v>
      </c>
      <c r="X6405">
        <v>2139.8344279951139</v>
      </c>
      <c r="Y6405">
        <v>0</v>
      </c>
      <c r="Z6405">
        <v>0</v>
      </c>
      <c r="AA6405">
        <v>18.091676275893001</v>
      </c>
      <c r="AB6405">
        <v>1024.8462657785137</v>
      </c>
      <c r="AC6405">
        <v>0</v>
      </c>
      <c r="AD6405">
        <v>0</v>
      </c>
      <c r="AE6405">
        <v>3182.7723700495208</v>
      </c>
    </row>
    <row r="6406" spans="1:31" x14ac:dyDescent="0.25">
      <c r="A6406">
        <v>2383260</v>
      </c>
      <c r="B6406">
        <v>1</v>
      </c>
      <c r="C6406" t="s">
        <v>80</v>
      </c>
      <c r="D6406" t="s">
        <v>84</v>
      </c>
      <c r="E6406" t="s">
        <v>1397</v>
      </c>
      <c r="F6406" t="s">
        <v>18431</v>
      </c>
      <c r="G6406" t="s">
        <v>298</v>
      </c>
      <c r="H6406" t="s">
        <v>293</v>
      </c>
      <c r="I6406" t="s">
        <v>136</v>
      </c>
      <c r="J6406" t="s">
        <v>137</v>
      </c>
      <c r="K6406" t="s">
        <v>138</v>
      </c>
      <c r="L6406" t="s">
        <v>18430</v>
      </c>
      <c r="M6406" t="s">
        <v>18432</v>
      </c>
      <c r="N6406">
        <v>0.53472222199999997</v>
      </c>
      <c r="O6406">
        <v>0</v>
      </c>
      <c r="P6406">
        <v>2648</v>
      </c>
      <c r="Q6406">
        <v>0</v>
      </c>
      <c r="R6406">
        <v>0</v>
      </c>
      <c r="S6406">
        <v>1</v>
      </c>
      <c r="T6406">
        <v>387</v>
      </c>
      <c r="U6406">
        <v>0</v>
      </c>
      <c r="V6406">
        <v>0</v>
      </c>
      <c r="W6406">
        <v>0</v>
      </c>
      <c r="X6406">
        <v>359.1691112950619</v>
      </c>
      <c r="Y6406">
        <v>0</v>
      </c>
      <c r="Z6406">
        <v>0</v>
      </c>
      <c r="AA6406">
        <v>7.8014794015125011</v>
      </c>
      <c r="AB6406">
        <v>331.50202228378896</v>
      </c>
      <c r="AC6406">
        <v>0</v>
      </c>
      <c r="AD6406">
        <v>0</v>
      </c>
      <c r="AE6406">
        <v>698.47261298036335</v>
      </c>
    </row>
    <row r="6407" spans="1:31" x14ac:dyDescent="0.25">
      <c r="A6407">
        <v>2383494</v>
      </c>
      <c r="B6407">
        <v>1</v>
      </c>
      <c r="C6407" t="s">
        <v>80</v>
      </c>
      <c r="D6407" t="s">
        <v>88</v>
      </c>
      <c r="E6407" t="s">
        <v>1397</v>
      </c>
      <c r="F6407" t="s">
        <v>18277</v>
      </c>
      <c r="G6407" t="s">
        <v>298</v>
      </c>
      <c r="H6407" t="s">
        <v>293</v>
      </c>
      <c r="I6407" t="s">
        <v>136</v>
      </c>
      <c r="J6407" t="s">
        <v>137</v>
      </c>
      <c r="K6407" t="s">
        <v>138</v>
      </c>
      <c r="L6407" t="s">
        <v>18433</v>
      </c>
      <c r="M6407" t="s">
        <v>18434</v>
      </c>
      <c r="N6407">
        <v>0.176666666</v>
      </c>
      <c r="O6407">
        <v>1</v>
      </c>
      <c r="P6407">
        <v>503</v>
      </c>
      <c r="Q6407">
        <v>0</v>
      </c>
      <c r="R6407">
        <v>0</v>
      </c>
      <c r="S6407">
        <v>10</v>
      </c>
      <c r="T6407">
        <v>112</v>
      </c>
      <c r="U6407">
        <v>4</v>
      </c>
      <c r="V6407">
        <v>1</v>
      </c>
      <c r="W6407">
        <v>1.7838840928205</v>
      </c>
      <c r="X6407">
        <v>23.141983851642902</v>
      </c>
      <c r="Y6407">
        <v>0</v>
      </c>
      <c r="Z6407">
        <v>0</v>
      </c>
      <c r="AA6407">
        <v>16.7774689455035</v>
      </c>
      <c r="AB6407">
        <v>41.933538455449316</v>
      </c>
      <c r="AC6407">
        <v>11.068478363230998</v>
      </c>
      <c r="AD6407">
        <v>3.1050896984639991</v>
      </c>
      <c r="AE6407">
        <v>97.810443407111222</v>
      </c>
    </row>
    <row r="6408" spans="1:31" x14ac:dyDescent="0.25">
      <c r="A6408">
        <v>2383663</v>
      </c>
      <c r="B6408">
        <v>1</v>
      </c>
      <c r="C6408" t="s">
        <v>80</v>
      </c>
      <c r="D6408" t="s">
        <v>87</v>
      </c>
      <c r="E6408" t="s">
        <v>1397</v>
      </c>
      <c r="F6408" t="s">
        <v>18435</v>
      </c>
      <c r="G6408" t="s">
        <v>3000</v>
      </c>
      <c r="H6408" t="s">
        <v>293</v>
      </c>
      <c r="I6408" t="s">
        <v>136</v>
      </c>
      <c r="J6408" t="s">
        <v>137</v>
      </c>
      <c r="K6408" t="s">
        <v>138</v>
      </c>
      <c r="L6408" t="s">
        <v>18436</v>
      </c>
      <c r="M6408" t="s">
        <v>18437</v>
      </c>
      <c r="N6408">
        <v>0.39388888799999999</v>
      </c>
      <c r="O6408">
        <v>1</v>
      </c>
      <c r="P6408">
        <v>0</v>
      </c>
      <c r="Q6408">
        <v>0</v>
      </c>
      <c r="R6408">
        <v>0</v>
      </c>
      <c r="S6408">
        <v>16</v>
      </c>
      <c r="T6408">
        <v>61</v>
      </c>
      <c r="U6408">
        <v>0</v>
      </c>
      <c r="V6408">
        <v>0</v>
      </c>
      <c r="W6408">
        <v>0.31794526349649999</v>
      </c>
      <c r="X6408">
        <v>0</v>
      </c>
      <c r="Y6408">
        <v>0</v>
      </c>
      <c r="Z6408">
        <v>0</v>
      </c>
      <c r="AA6408">
        <v>103.60009467424233</v>
      </c>
      <c r="AB6408">
        <v>118.11447126389031</v>
      </c>
      <c r="AC6408">
        <v>0</v>
      </c>
      <c r="AD6408">
        <v>0</v>
      </c>
      <c r="AE6408">
        <v>222.03251120162912</v>
      </c>
    </row>
    <row r="6409" spans="1:31" x14ac:dyDescent="0.25">
      <c r="A6409">
        <v>2385212</v>
      </c>
      <c r="B6409">
        <v>1</v>
      </c>
      <c r="C6409" t="s">
        <v>80</v>
      </c>
      <c r="D6409" t="s">
        <v>106</v>
      </c>
      <c r="E6409" t="s">
        <v>1368</v>
      </c>
      <c r="F6409" t="s">
        <v>18149</v>
      </c>
      <c r="G6409" t="s">
        <v>298</v>
      </c>
      <c r="H6409" t="s">
        <v>293</v>
      </c>
      <c r="I6409" t="s">
        <v>136</v>
      </c>
      <c r="J6409" t="s">
        <v>137</v>
      </c>
      <c r="K6409" t="s">
        <v>138</v>
      </c>
      <c r="L6409" t="s">
        <v>18438</v>
      </c>
      <c r="M6409" t="s">
        <v>18439</v>
      </c>
      <c r="N6409">
        <v>0.54944444400000003</v>
      </c>
      <c r="O6409">
        <v>2</v>
      </c>
      <c r="P6409">
        <v>127</v>
      </c>
      <c r="Q6409">
        <v>45</v>
      </c>
      <c r="R6409">
        <v>48</v>
      </c>
      <c r="S6409">
        <v>4</v>
      </c>
      <c r="T6409">
        <v>21</v>
      </c>
      <c r="U6409">
        <v>0</v>
      </c>
      <c r="V6409">
        <v>0</v>
      </c>
      <c r="W6409">
        <v>0.3985909324154</v>
      </c>
      <c r="X6409">
        <v>21.238271313673501</v>
      </c>
      <c r="Y6409">
        <v>85.942754287249215</v>
      </c>
      <c r="Z6409">
        <v>93.640886853783726</v>
      </c>
      <c r="AA6409">
        <v>3.6210594933388003</v>
      </c>
      <c r="AB6409">
        <v>11.670576010415468</v>
      </c>
      <c r="AC6409">
        <v>0</v>
      </c>
      <c r="AD6409">
        <v>0</v>
      </c>
      <c r="AE6409">
        <v>216.51213889087609</v>
      </c>
    </row>
    <row r="6410" spans="1:31" x14ac:dyDescent="0.25">
      <c r="A6410">
        <v>2385224</v>
      </c>
      <c r="B6410">
        <v>1</v>
      </c>
      <c r="C6410" t="s">
        <v>80</v>
      </c>
      <c r="D6410" t="s">
        <v>104</v>
      </c>
      <c r="E6410" t="s">
        <v>290</v>
      </c>
      <c r="F6410" t="s">
        <v>18440</v>
      </c>
      <c r="G6410" t="s">
        <v>298</v>
      </c>
      <c r="H6410" t="s">
        <v>293</v>
      </c>
      <c r="I6410" t="s">
        <v>136</v>
      </c>
      <c r="J6410" t="s">
        <v>137</v>
      </c>
      <c r="K6410" t="s">
        <v>138</v>
      </c>
      <c r="L6410" t="s">
        <v>18441</v>
      </c>
      <c r="M6410" t="s">
        <v>18442</v>
      </c>
      <c r="N6410">
        <v>2.8458333329999999</v>
      </c>
      <c r="O6410">
        <v>2</v>
      </c>
      <c r="P6410">
        <v>893</v>
      </c>
      <c r="Q6410">
        <v>5</v>
      </c>
      <c r="R6410">
        <v>16</v>
      </c>
      <c r="S6410">
        <v>0</v>
      </c>
      <c r="T6410">
        <v>39</v>
      </c>
      <c r="U6410">
        <v>1</v>
      </c>
      <c r="V6410">
        <v>0</v>
      </c>
      <c r="W6410">
        <v>1.3627976767173333</v>
      </c>
      <c r="X6410">
        <v>543.78600211513867</v>
      </c>
      <c r="Y6410">
        <v>5.68324881076565</v>
      </c>
      <c r="Z6410">
        <v>20.859414013608806</v>
      </c>
      <c r="AA6410">
        <v>0</v>
      </c>
      <c r="AB6410">
        <v>70.096118254583246</v>
      </c>
      <c r="AC6410">
        <v>428.919817639678</v>
      </c>
      <c r="AD6410">
        <v>0</v>
      </c>
      <c r="AE6410">
        <v>1070.7073985104919</v>
      </c>
    </row>
    <row r="6411" spans="1:31" x14ac:dyDescent="0.25">
      <c r="A6411">
        <v>2385267</v>
      </c>
      <c r="B6411">
        <v>1</v>
      </c>
      <c r="C6411" t="s">
        <v>80</v>
      </c>
      <c r="D6411" t="s">
        <v>100</v>
      </c>
      <c r="E6411" t="s">
        <v>1368</v>
      </c>
      <c r="F6411" t="s">
        <v>18443</v>
      </c>
      <c r="G6411" t="s">
        <v>298</v>
      </c>
      <c r="H6411" t="s">
        <v>293</v>
      </c>
      <c r="I6411" t="s">
        <v>136</v>
      </c>
      <c r="J6411" t="s">
        <v>137</v>
      </c>
      <c r="K6411" t="s">
        <v>138</v>
      </c>
      <c r="L6411" t="s">
        <v>18444</v>
      </c>
      <c r="M6411" t="s">
        <v>18445</v>
      </c>
      <c r="N6411">
        <v>0.61722222199999999</v>
      </c>
      <c r="O6411">
        <v>1</v>
      </c>
      <c r="P6411">
        <v>13</v>
      </c>
      <c r="Q6411">
        <v>4</v>
      </c>
      <c r="R6411">
        <v>31</v>
      </c>
      <c r="S6411">
        <v>17</v>
      </c>
      <c r="T6411">
        <v>12</v>
      </c>
      <c r="U6411">
        <v>1</v>
      </c>
      <c r="V6411">
        <v>0</v>
      </c>
      <c r="W6411">
        <v>0.51568146086309996</v>
      </c>
      <c r="X6411">
        <v>7.3112519620995995</v>
      </c>
      <c r="Y6411">
        <v>4.1875059382212507</v>
      </c>
      <c r="Z6411">
        <v>52.491489428992637</v>
      </c>
      <c r="AA6411">
        <v>78.617632684497451</v>
      </c>
      <c r="AB6411">
        <v>14.31763531838944</v>
      </c>
      <c r="AC6411">
        <v>19.554664525370669</v>
      </c>
      <c r="AD6411">
        <v>0</v>
      </c>
      <c r="AE6411">
        <v>176.99586131843415</v>
      </c>
    </row>
    <row r="6412" spans="1:31" x14ac:dyDescent="0.25">
      <c r="A6412">
        <v>2385281</v>
      </c>
      <c r="B6412">
        <v>1</v>
      </c>
      <c r="C6412" t="s">
        <v>80</v>
      </c>
      <c r="D6412" t="s">
        <v>93</v>
      </c>
      <c r="E6412" t="s">
        <v>1397</v>
      </c>
      <c r="F6412" t="s">
        <v>18446</v>
      </c>
      <c r="G6412" t="s">
        <v>1495</v>
      </c>
      <c r="H6412" t="s">
        <v>293</v>
      </c>
      <c r="I6412" t="s">
        <v>136</v>
      </c>
      <c r="J6412" t="s">
        <v>137</v>
      </c>
      <c r="K6412" t="s">
        <v>138</v>
      </c>
      <c r="L6412" t="s">
        <v>18447</v>
      </c>
      <c r="M6412" t="s">
        <v>18448</v>
      </c>
      <c r="N6412">
        <v>3.090833333</v>
      </c>
      <c r="O6412">
        <v>0</v>
      </c>
      <c r="P6412">
        <v>46</v>
      </c>
      <c r="Q6412">
        <v>0</v>
      </c>
      <c r="R6412">
        <v>4</v>
      </c>
      <c r="S6412">
        <v>0</v>
      </c>
      <c r="T6412">
        <v>7</v>
      </c>
      <c r="U6412">
        <v>0</v>
      </c>
      <c r="V6412">
        <v>0</v>
      </c>
      <c r="W6412">
        <v>0</v>
      </c>
      <c r="X6412">
        <v>51.308170569472267</v>
      </c>
      <c r="Y6412">
        <v>0</v>
      </c>
      <c r="Z6412">
        <v>77.255430286359172</v>
      </c>
      <c r="AA6412">
        <v>0</v>
      </c>
      <c r="AB6412">
        <v>11.740007982894399</v>
      </c>
      <c r="AC6412">
        <v>0</v>
      </c>
      <c r="AD6412">
        <v>0</v>
      </c>
      <c r="AE6412">
        <v>140.30360883872586</v>
      </c>
    </row>
    <row r="6413" spans="1:31" x14ac:dyDescent="0.25">
      <c r="A6413">
        <v>2385309</v>
      </c>
      <c r="B6413">
        <v>1</v>
      </c>
      <c r="C6413" t="s">
        <v>80</v>
      </c>
      <c r="D6413" t="s">
        <v>100</v>
      </c>
      <c r="E6413" t="s">
        <v>290</v>
      </c>
      <c r="F6413" t="s">
        <v>17248</v>
      </c>
      <c r="G6413" t="s">
        <v>1376</v>
      </c>
      <c r="H6413" t="s">
        <v>293</v>
      </c>
      <c r="I6413" t="s">
        <v>136</v>
      </c>
      <c r="J6413" t="s">
        <v>137</v>
      </c>
      <c r="K6413" t="s">
        <v>138</v>
      </c>
      <c r="L6413" t="s">
        <v>18449</v>
      </c>
      <c r="M6413" t="s">
        <v>18450</v>
      </c>
      <c r="N6413">
        <v>1.8166666659999999</v>
      </c>
      <c r="O6413">
        <v>6</v>
      </c>
      <c r="P6413">
        <v>13</v>
      </c>
      <c r="Q6413">
        <v>57</v>
      </c>
      <c r="R6413">
        <v>35</v>
      </c>
      <c r="S6413">
        <v>10</v>
      </c>
      <c r="T6413">
        <v>12</v>
      </c>
      <c r="U6413">
        <v>0</v>
      </c>
      <c r="V6413">
        <v>0</v>
      </c>
      <c r="W6413">
        <v>4.8746236133880005</v>
      </c>
      <c r="X6413">
        <v>4.902264513364333</v>
      </c>
      <c r="Y6413">
        <v>112.0637795658478</v>
      </c>
      <c r="Z6413">
        <v>73.30374683695976</v>
      </c>
      <c r="AA6413">
        <v>48.728973155412</v>
      </c>
      <c r="AB6413">
        <v>28.705252534007002</v>
      </c>
      <c r="AC6413">
        <v>0</v>
      </c>
      <c r="AD6413">
        <v>0</v>
      </c>
      <c r="AE6413">
        <v>272.57864021897888</v>
      </c>
    </row>
    <row r="6414" spans="1:31" x14ac:dyDescent="0.25">
      <c r="A6414">
        <v>2385315</v>
      </c>
      <c r="B6414">
        <v>1</v>
      </c>
      <c r="C6414" t="s">
        <v>80</v>
      </c>
      <c r="D6414" t="s">
        <v>93</v>
      </c>
      <c r="E6414" t="s">
        <v>290</v>
      </c>
      <c r="F6414" t="s">
        <v>18451</v>
      </c>
      <c r="G6414" t="s">
        <v>298</v>
      </c>
      <c r="H6414" t="s">
        <v>293</v>
      </c>
      <c r="I6414" t="s">
        <v>1348</v>
      </c>
      <c r="J6414" t="s">
        <v>137</v>
      </c>
      <c r="K6414" t="s">
        <v>138</v>
      </c>
      <c r="L6414" t="s">
        <v>18452</v>
      </c>
      <c r="M6414" t="s">
        <v>18453</v>
      </c>
      <c r="N6414">
        <v>5.5555550000000002E-3</v>
      </c>
      <c r="O6414">
        <v>0</v>
      </c>
      <c r="P6414">
        <v>254</v>
      </c>
      <c r="Q6414">
        <v>4</v>
      </c>
      <c r="R6414">
        <v>60</v>
      </c>
      <c r="S6414">
        <v>5</v>
      </c>
      <c r="T6414">
        <v>82</v>
      </c>
      <c r="U6414">
        <v>0</v>
      </c>
      <c r="V6414">
        <v>0</v>
      </c>
      <c r="W6414">
        <v>0</v>
      </c>
      <c r="X6414">
        <v>0.34221901457249987</v>
      </c>
      <c r="Y6414">
        <v>0.141490366427</v>
      </c>
      <c r="Z6414">
        <v>1.4158744688239997</v>
      </c>
      <c r="AA6414">
        <v>9.0503950545000003E-2</v>
      </c>
      <c r="AB6414">
        <v>0.70224196955100004</v>
      </c>
      <c r="AC6414">
        <v>0</v>
      </c>
      <c r="AD6414">
        <v>0</v>
      </c>
      <c r="AE6414">
        <v>2.6923297699194997</v>
      </c>
    </row>
    <row r="6415" spans="1:31" x14ac:dyDescent="0.25">
      <c r="A6415">
        <v>2385334</v>
      </c>
      <c r="B6415">
        <v>1</v>
      </c>
      <c r="C6415" t="s">
        <v>80</v>
      </c>
      <c r="D6415" t="s">
        <v>97</v>
      </c>
      <c r="E6415" t="s">
        <v>290</v>
      </c>
      <c r="F6415" t="s">
        <v>18454</v>
      </c>
      <c r="G6415" t="s">
        <v>298</v>
      </c>
      <c r="H6415" t="s">
        <v>293</v>
      </c>
      <c r="I6415" t="s">
        <v>136</v>
      </c>
      <c r="J6415" t="s">
        <v>137</v>
      </c>
      <c r="K6415" t="s">
        <v>138</v>
      </c>
      <c r="L6415" t="s">
        <v>18455</v>
      </c>
      <c r="M6415" t="s">
        <v>18456</v>
      </c>
      <c r="N6415">
        <v>0.55194444399999998</v>
      </c>
      <c r="O6415">
        <v>0</v>
      </c>
      <c r="P6415">
        <v>978</v>
      </c>
      <c r="Q6415">
        <v>0</v>
      </c>
      <c r="R6415">
        <v>0</v>
      </c>
      <c r="S6415">
        <v>1</v>
      </c>
      <c r="T6415">
        <v>68</v>
      </c>
      <c r="U6415">
        <v>0</v>
      </c>
      <c r="V6415">
        <v>0</v>
      </c>
      <c r="W6415">
        <v>0</v>
      </c>
      <c r="X6415">
        <v>151.13071343759808</v>
      </c>
      <c r="Y6415">
        <v>0</v>
      </c>
      <c r="Z6415">
        <v>0</v>
      </c>
      <c r="AA6415">
        <v>11.429579345145001</v>
      </c>
      <c r="AB6415">
        <v>55.427348773760585</v>
      </c>
      <c r="AC6415">
        <v>0</v>
      </c>
      <c r="AD6415">
        <v>0</v>
      </c>
      <c r="AE6415">
        <v>217.98764155650366</v>
      </c>
    </row>
    <row r="6416" spans="1:31" x14ac:dyDescent="0.25">
      <c r="A6416">
        <v>2385344</v>
      </c>
      <c r="B6416">
        <v>1</v>
      </c>
      <c r="C6416" t="s">
        <v>80</v>
      </c>
      <c r="D6416" t="s">
        <v>104</v>
      </c>
      <c r="E6416" t="s">
        <v>1368</v>
      </c>
      <c r="F6416" t="s">
        <v>6321</v>
      </c>
      <c r="G6416" t="s">
        <v>298</v>
      </c>
      <c r="H6416" t="s">
        <v>293</v>
      </c>
      <c r="I6416" t="s">
        <v>136</v>
      </c>
      <c r="J6416" t="s">
        <v>137</v>
      </c>
      <c r="K6416" t="s">
        <v>138</v>
      </c>
      <c r="L6416" t="s">
        <v>18457</v>
      </c>
      <c r="M6416" t="s">
        <v>18458</v>
      </c>
      <c r="N6416">
        <v>2.0177777770000001</v>
      </c>
      <c r="O6416">
        <v>4</v>
      </c>
      <c r="P6416">
        <v>0</v>
      </c>
      <c r="Q6416">
        <v>3</v>
      </c>
      <c r="R6416">
        <v>0</v>
      </c>
      <c r="S6416">
        <v>8</v>
      </c>
      <c r="T6416">
        <v>0</v>
      </c>
      <c r="U6416">
        <v>0</v>
      </c>
      <c r="V6416">
        <v>0</v>
      </c>
      <c r="W6416">
        <v>2.3854231742116667</v>
      </c>
      <c r="X6416">
        <v>0</v>
      </c>
      <c r="Y6416">
        <v>1.3194539776542002</v>
      </c>
      <c r="Z6416">
        <v>0</v>
      </c>
      <c r="AA6416">
        <v>9.1007412507648002</v>
      </c>
      <c r="AB6416">
        <v>0</v>
      </c>
      <c r="AC6416">
        <v>0</v>
      </c>
      <c r="AD6416">
        <v>0</v>
      </c>
      <c r="AE6416">
        <v>12.805618402630667</v>
      </c>
    </row>
    <row r="6417" spans="1:31" x14ac:dyDescent="0.25">
      <c r="A6417">
        <v>2385396</v>
      </c>
      <c r="B6417">
        <v>1</v>
      </c>
      <c r="C6417" t="s">
        <v>80</v>
      </c>
      <c r="D6417" t="s">
        <v>93</v>
      </c>
      <c r="E6417" t="s">
        <v>290</v>
      </c>
      <c r="F6417" t="s">
        <v>3618</v>
      </c>
      <c r="G6417" t="s">
        <v>867</v>
      </c>
      <c r="H6417" t="s">
        <v>293</v>
      </c>
      <c r="I6417" t="s">
        <v>136</v>
      </c>
      <c r="J6417" t="s">
        <v>137</v>
      </c>
      <c r="K6417" t="s">
        <v>138</v>
      </c>
      <c r="L6417" t="s">
        <v>18459</v>
      </c>
      <c r="M6417" t="s">
        <v>18460</v>
      </c>
      <c r="N6417">
        <v>0.382222222</v>
      </c>
      <c r="O6417">
        <v>0</v>
      </c>
      <c r="P6417">
        <v>691</v>
      </c>
      <c r="Q6417">
        <v>16</v>
      </c>
      <c r="R6417">
        <v>198</v>
      </c>
      <c r="S6417">
        <v>8</v>
      </c>
      <c r="T6417">
        <v>201</v>
      </c>
      <c r="U6417">
        <v>0</v>
      </c>
      <c r="V6417">
        <v>0</v>
      </c>
      <c r="W6417">
        <v>0</v>
      </c>
      <c r="X6417">
        <v>93.657048932028061</v>
      </c>
      <c r="Y6417">
        <v>43.072730947901867</v>
      </c>
      <c r="Z6417">
        <v>207.42363650843959</v>
      </c>
      <c r="AA6417">
        <v>21.122764404636801</v>
      </c>
      <c r="AB6417">
        <v>162.99460215016958</v>
      </c>
      <c r="AC6417">
        <v>0</v>
      </c>
      <c r="AD6417">
        <v>0</v>
      </c>
      <c r="AE6417">
        <v>528.27078294317596</v>
      </c>
    </row>
    <row r="6418" spans="1:31" x14ac:dyDescent="0.25">
      <c r="A6418">
        <v>2374059</v>
      </c>
      <c r="B6418">
        <v>1</v>
      </c>
      <c r="C6418" t="s">
        <v>80</v>
      </c>
      <c r="D6418" t="s">
        <v>107</v>
      </c>
      <c r="E6418" t="s">
        <v>290</v>
      </c>
      <c r="F6418" t="s">
        <v>7183</v>
      </c>
      <c r="G6418" t="s">
        <v>298</v>
      </c>
      <c r="H6418" t="s">
        <v>293</v>
      </c>
      <c r="I6418" t="s">
        <v>136</v>
      </c>
      <c r="J6418" t="s">
        <v>137</v>
      </c>
      <c r="K6418" t="s">
        <v>138</v>
      </c>
      <c r="L6418" t="s">
        <v>18461</v>
      </c>
      <c r="M6418" t="s">
        <v>18462</v>
      </c>
      <c r="N6418">
        <v>0.70972222200000001</v>
      </c>
      <c r="O6418">
        <v>15</v>
      </c>
      <c r="P6418">
        <v>8831</v>
      </c>
      <c r="Q6418">
        <v>24</v>
      </c>
      <c r="R6418">
        <v>84</v>
      </c>
      <c r="S6418">
        <v>32</v>
      </c>
      <c r="T6418">
        <v>589</v>
      </c>
      <c r="U6418">
        <v>0</v>
      </c>
      <c r="V6418">
        <v>11</v>
      </c>
      <c r="W6418">
        <v>212.2313444886945</v>
      </c>
      <c r="X6418">
        <v>1290.8036687694694</v>
      </c>
      <c r="Y6418">
        <v>14.207524617549893</v>
      </c>
      <c r="Z6418">
        <v>53.096798627894444</v>
      </c>
      <c r="AA6418">
        <v>106.60178107974487</v>
      </c>
      <c r="AB6418">
        <v>496.47243103153028</v>
      </c>
      <c r="AC6418">
        <v>0</v>
      </c>
      <c r="AD6418">
        <v>15.683249217033881</v>
      </c>
      <c r="AE6418">
        <v>2189.0967978319172</v>
      </c>
    </row>
    <row r="6419" spans="1:31" x14ac:dyDescent="0.25">
      <c r="A6419">
        <v>2374574</v>
      </c>
      <c r="B6419">
        <v>1</v>
      </c>
      <c r="C6419" t="s">
        <v>80</v>
      </c>
      <c r="D6419" t="s">
        <v>95</v>
      </c>
      <c r="E6419" t="s">
        <v>1490</v>
      </c>
      <c r="F6419" t="s">
        <v>3960</v>
      </c>
      <c r="G6419" t="s">
        <v>298</v>
      </c>
      <c r="H6419" t="s">
        <v>293</v>
      </c>
      <c r="I6419" t="s">
        <v>136</v>
      </c>
      <c r="J6419" t="s">
        <v>137</v>
      </c>
      <c r="K6419" t="s">
        <v>138</v>
      </c>
      <c r="L6419" t="s">
        <v>18463</v>
      </c>
      <c r="M6419" t="s">
        <v>18464</v>
      </c>
      <c r="N6419">
        <v>0.77872111099999997</v>
      </c>
      <c r="O6419">
        <v>8</v>
      </c>
      <c r="P6419">
        <v>2812</v>
      </c>
      <c r="Q6419">
        <v>0</v>
      </c>
      <c r="R6419">
        <v>54</v>
      </c>
      <c r="S6419">
        <v>15</v>
      </c>
      <c r="T6419">
        <v>225</v>
      </c>
      <c r="U6419">
        <v>2</v>
      </c>
      <c r="V6419">
        <v>0</v>
      </c>
      <c r="W6419">
        <v>2.0367456662135002</v>
      </c>
      <c r="X6419">
        <v>485.58429902031077</v>
      </c>
      <c r="Y6419">
        <v>0</v>
      </c>
      <c r="Z6419">
        <v>20.776311244577659</v>
      </c>
      <c r="AA6419">
        <v>30.571429262644624</v>
      </c>
      <c r="AB6419">
        <v>256.95705184991351</v>
      </c>
      <c r="AC6419">
        <v>140.98379356844083</v>
      </c>
      <c r="AD6419">
        <v>0</v>
      </c>
      <c r="AE6419">
        <v>936.90963061210095</v>
      </c>
    </row>
    <row r="6420" spans="1:31" x14ac:dyDescent="0.25">
      <c r="A6420">
        <v>2374914</v>
      </c>
      <c r="B6420">
        <v>1</v>
      </c>
      <c r="C6420" t="s">
        <v>80</v>
      </c>
      <c r="D6420" t="s">
        <v>95</v>
      </c>
      <c r="E6420" t="s">
        <v>1490</v>
      </c>
      <c r="F6420" t="s">
        <v>3960</v>
      </c>
      <c r="G6420" t="s">
        <v>298</v>
      </c>
      <c r="H6420" t="s">
        <v>293</v>
      </c>
      <c r="I6420" t="s">
        <v>136</v>
      </c>
      <c r="J6420" t="s">
        <v>137</v>
      </c>
      <c r="K6420" t="s">
        <v>138</v>
      </c>
      <c r="L6420" t="s">
        <v>18465</v>
      </c>
      <c r="M6420" t="s">
        <v>18466</v>
      </c>
      <c r="N6420">
        <v>0.16467583299999999</v>
      </c>
      <c r="O6420">
        <v>8</v>
      </c>
      <c r="P6420">
        <v>2812</v>
      </c>
      <c r="Q6420">
        <v>0</v>
      </c>
      <c r="R6420">
        <v>54</v>
      </c>
      <c r="S6420">
        <v>15</v>
      </c>
      <c r="T6420">
        <v>225</v>
      </c>
      <c r="U6420">
        <v>2</v>
      </c>
      <c r="V6420">
        <v>0</v>
      </c>
      <c r="W6420">
        <v>0.49264933722400012</v>
      </c>
      <c r="X6420">
        <v>110.2276491107492</v>
      </c>
      <c r="Y6420">
        <v>0</v>
      </c>
      <c r="Z6420">
        <v>3.920017943596001</v>
      </c>
      <c r="AA6420">
        <v>4.8620350626131996</v>
      </c>
      <c r="AB6420">
        <v>36.268901554305593</v>
      </c>
      <c r="AC6420">
        <v>18.029261822226669</v>
      </c>
      <c r="AD6420">
        <v>0</v>
      </c>
      <c r="AE6420">
        <v>173.80051483071466</v>
      </c>
    </row>
    <row r="6421" spans="1:31" x14ac:dyDescent="0.25">
      <c r="A6421">
        <v>2375204</v>
      </c>
      <c r="B6421">
        <v>1</v>
      </c>
      <c r="C6421" t="s">
        <v>80</v>
      </c>
      <c r="D6421" t="s">
        <v>95</v>
      </c>
      <c r="E6421" t="s">
        <v>1490</v>
      </c>
      <c r="F6421" t="s">
        <v>3960</v>
      </c>
      <c r="G6421" t="s">
        <v>298</v>
      </c>
      <c r="H6421" t="s">
        <v>293</v>
      </c>
      <c r="I6421" t="s">
        <v>136</v>
      </c>
      <c r="J6421" t="s">
        <v>137</v>
      </c>
      <c r="K6421" t="s">
        <v>138</v>
      </c>
      <c r="L6421" t="s">
        <v>18467</v>
      </c>
      <c r="M6421" t="s">
        <v>18468</v>
      </c>
      <c r="N6421">
        <v>0.29934888799999998</v>
      </c>
      <c r="O6421">
        <v>8</v>
      </c>
      <c r="P6421">
        <v>2813</v>
      </c>
      <c r="Q6421">
        <v>0</v>
      </c>
      <c r="R6421">
        <v>54</v>
      </c>
      <c r="S6421">
        <v>15</v>
      </c>
      <c r="T6421">
        <v>226</v>
      </c>
      <c r="U6421">
        <v>2</v>
      </c>
      <c r="V6421">
        <v>0</v>
      </c>
      <c r="W6421">
        <v>0.80436059484000011</v>
      </c>
      <c r="X6421">
        <v>179.03985588897436</v>
      </c>
      <c r="Y6421">
        <v>0</v>
      </c>
      <c r="Z6421">
        <v>7.9651019350000354</v>
      </c>
      <c r="AA6421">
        <v>10.935810552711152</v>
      </c>
      <c r="AB6421">
        <v>90.570374078287486</v>
      </c>
      <c r="AC6421">
        <v>56.199031479466008</v>
      </c>
      <c r="AD6421">
        <v>0</v>
      </c>
      <c r="AE6421">
        <v>345.51453452927905</v>
      </c>
    </row>
    <row r="6422" spans="1:31" x14ac:dyDescent="0.25">
      <c r="A6422">
        <v>2381657</v>
      </c>
      <c r="B6422">
        <v>1</v>
      </c>
      <c r="C6422" t="s">
        <v>80</v>
      </c>
      <c r="D6422" t="s">
        <v>107</v>
      </c>
      <c r="E6422" t="s">
        <v>290</v>
      </c>
      <c r="F6422" t="s">
        <v>18469</v>
      </c>
      <c r="G6422" t="s">
        <v>298</v>
      </c>
      <c r="H6422" t="s">
        <v>293</v>
      </c>
      <c r="I6422" t="s">
        <v>136</v>
      </c>
      <c r="J6422" t="s">
        <v>137</v>
      </c>
      <c r="K6422" t="s">
        <v>138</v>
      </c>
      <c r="L6422" t="s">
        <v>18470</v>
      </c>
      <c r="M6422" t="s">
        <v>18471</v>
      </c>
      <c r="N6422">
        <v>0.33444444400000001</v>
      </c>
      <c r="O6422">
        <v>0</v>
      </c>
      <c r="P6422">
        <v>3360</v>
      </c>
      <c r="Q6422">
        <v>0</v>
      </c>
      <c r="R6422">
        <v>5</v>
      </c>
      <c r="S6422">
        <v>2</v>
      </c>
      <c r="T6422">
        <v>254</v>
      </c>
      <c r="U6422">
        <v>0</v>
      </c>
      <c r="V6422">
        <v>1</v>
      </c>
      <c r="W6422">
        <v>0</v>
      </c>
      <c r="X6422">
        <v>216.68376247406852</v>
      </c>
      <c r="Y6422">
        <v>0</v>
      </c>
      <c r="Z6422">
        <v>0.60850517502716661</v>
      </c>
      <c r="AA6422">
        <v>13.501018057499699</v>
      </c>
      <c r="AB6422">
        <v>75.872055686046238</v>
      </c>
      <c r="AC6422">
        <v>0</v>
      </c>
      <c r="AD6422">
        <v>0.48514702985233327</v>
      </c>
      <c r="AE6422">
        <v>307.15048842249394</v>
      </c>
    </row>
    <row r="6423" spans="1:31" x14ac:dyDescent="0.25">
      <c r="A6423">
        <v>2383916</v>
      </c>
      <c r="B6423">
        <v>1</v>
      </c>
      <c r="C6423" t="s">
        <v>80</v>
      </c>
      <c r="D6423" t="s">
        <v>111</v>
      </c>
      <c r="E6423" t="s">
        <v>1397</v>
      </c>
      <c r="F6423" t="s">
        <v>18472</v>
      </c>
      <c r="G6423" t="s">
        <v>298</v>
      </c>
      <c r="H6423" t="s">
        <v>293</v>
      </c>
      <c r="I6423" t="s">
        <v>136</v>
      </c>
      <c r="J6423" t="s">
        <v>137</v>
      </c>
      <c r="K6423" t="s">
        <v>138</v>
      </c>
      <c r="L6423" t="s">
        <v>18473</v>
      </c>
      <c r="M6423" t="s">
        <v>18474</v>
      </c>
      <c r="N6423">
        <v>0.42166666600000002</v>
      </c>
      <c r="O6423">
        <v>0</v>
      </c>
      <c r="P6423">
        <v>10035</v>
      </c>
      <c r="Q6423">
        <v>0</v>
      </c>
      <c r="R6423">
        <v>0</v>
      </c>
      <c r="S6423">
        <v>2</v>
      </c>
      <c r="T6423">
        <v>1188</v>
      </c>
      <c r="U6423">
        <v>0</v>
      </c>
      <c r="V6423">
        <v>6</v>
      </c>
      <c r="W6423">
        <v>0</v>
      </c>
      <c r="X6423">
        <v>1117.5883058262191</v>
      </c>
      <c r="Y6423">
        <v>0</v>
      </c>
      <c r="Z6423">
        <v>0</v>
      </c>
      <c r="AA6423">
        <v>277.88164817899531</v>
      </c>
      <c r="AB6423">
        <v>406.6171962184705</v>
      </c>
      <c r="AC6423">
        <v>0</v>
      </c>
      <c r="AD6423">
        <v>11.457727519807801</v>
      </c>
      <c r="AE6423">
        <v>1813.5448777434926</v>
      </c>
    </row>
    <row r="6424" spans="1:31" x14ac:dyDescent="0.25">
      <c r="A6424">
        <v>2383917</v>
      </c>
      <c r="B6424">
        <v>1</v>
      </c>
      <c r="C6424" t="s">
        <v>80</v>
      </c>
      <c r="D6424" t="s">
        <v>111</v>
      </c>
      <c r="E6424" t="s">
        <v>1397</v>
      </c>
      <c r="F6424" t="s">
        <v>18475</v>
      </c>
      <c r="G6424" t="s">
        <v>298</v>
      </c>
      <c r="H6424" t="s">
        <v>293</v>
      </c>
      <c r="I6424" t="s">
        <v>136</v>
      </c>
      <c r="J6424" t="s">
        <v>137</v>
      </c>
      <c r="K6424" t="s">
        <v>138</v>
      </c>
      <c r="L6424" t="s">
        <v>18476</v>
      </c>
      <c r="M6424" t="s">
        <v>18477</v>
      </c>
      <c r="N6424">
        <v>0.69083333300000005</v>
      </c>
      <c r="O6424">
        <v>0</v>
      </c>
      <c r="P6424">
        <v>10370</v>
      </c>
      <c r="Q6424">
        <v>0</v>
      </c>
      <c r="R6424">
        <v>0</v>
      </c>
      <c r="S6424">
        <v>0</v>
      </c>
      <c r="T6424">
        <v>1209</v>
      </c>
      <c r="U6424">
        <v>0</v>
      </c>
      <c r="V6424">
        <v>7</v>
      </c>
      <c r="W6424">
        <v>0</v>
      </c>
      <c r="X6424">
        <v>1906.4496244246682</v>
      </c>
      <c r="Y6424">
        <v>0</v>
      </c>
      <c r="Z6424">
        <v>0</v>
      </c>
      <c r="AA6424">
        <v>0</v>
      </c>
      <c r="AB6424">
        <v>705.16487389775739</v>
      </c>
      <c r="AC6424">
        <v>0</v>
      </c>
      <c r="AD6424">
        <v>19.228971019532082</v>
      </c>
      <c r="AE6424">
        <v>2630.8434693419576</v>
      </c>
    </row>
    <row r="6425" spans="1:31" x14ac:dyDescent="0.25">
      <c r="A6425">
        <v>2384069</v>
      </c>
      <c r="B6425">
        <v>1</v>
      </c>
      <c r="C6425" t="s">
        <v>80</v>
      </c>
      <c r="D6425" t="s">
        <v>88</v>
      </c>
      <c r="E6425" t="s">
        <v>1490</v>
      </c>
      <c r="F6425" t="s">
        <v>18127</v>
      </c>
      <c r="G6425" t="s">
        <v>172</v>
      </c>
      <c r="H6425" t="s">
        <v>293</v>
      </c>
      <c r="I6425" t="s">
        <v>136</v>
      </c>
      <c r="J6425" t="s">
        <v>3</v>
      </c>
      <c r="K6425" t="s">
        <v>138</v>
      </c>
      <c r="L6425" t="s">
        <v>18478</v>
      </c>
      <c r="M6425" t="s">
        <v>18479</v>
      </c>
      <c r="N6425">
        <v>1.2213888879999999</v>
      </c>
      <c r="O6425">
        <v>1</v>
      </c>
      <c r="P6425">
        <v>1111</v>
      </c>
      <c r="Q6425">
        <v>0</v>
      </c>
      <c r="R6425">
        <v>0</v>
      </c>
      <c r="S6425">
        <v>13</v>
      </c>
      <c r="T6425">
        <v>156</v>
      </c>
      <c r="U6425">
        <v>5</v>
      </c>
      <c r="V6425">
        <v>1</v>
      </c>
      <c r="W6425">
        <v>13.069349302212085</v>
      </c>
      <c r="X6425">
        <v>347.21320498150061</v>
      </c>
      <c r="Y6425">
        <v>0</v>
      </c>
      <c r="Z6425">
        <v>0</v>
      </c>
      <c r="AA6425">
        <v>262.22911512283213</v>
      </c>
      <c r="AB6425">
        <v>330.54728001814931</v>
      </c>
      <c r="AC6425">
        <v>108.14057765665126</v>
      </c>
      <c r="AD6425">
        <v>10.825441457653334</v>
      </c>
      <c r="AE6425">
        <v>1072.0249685389988</v>
      </c>
    </row>
    <row r="6426" spans="1:31" x14ac:dyDescent="0.25">
      <c r="A6426">
        <v>2384087</v>
      </c>
      <c r="B6426">
        <v>1</v>
      </c>
      <c r="C6426" t="s">
        <v>80</v>
      </c>
      <c r="D6426" t="s">
        <v>84</v>
      </c>
      <c r="E6426" t="s">
        <v>1490</v>
      </c>
      <c r="F6426" t="s">
        <v>2977</v>
      </c>
      <c r="G6426" t="s">
        <v>298</v>
      </c>
      <c r="H6426" t="s">
        <v>293</v>
      </c>
      <c r="I6426" t="s">
        <v>136</v>
      </c>
      <c r="J6426" t="s">
        <v>137</v>
      </c>
      <c r="K6426" t="s">
        <v>138</v>
      </c>
      <c r="L6426" t="s">
        <v>18480</v>
      </c>
      <c r="M6426" t="s">
        <v>18481</v>
      </c>
      <c r="N6426">
        <v>1.6575</v>
      </c>
      <c r="O6426">
        <v>0</v>
      </c>
      <c r="P6426">
        <v>6327</v>
      </c>
      <c r="Q6426">
        <v>0</v>
      </c>
      <c r="R6426">
        <v>0</v>
      </c>
      <c r="S6426">
        <v>3</v>
      </c>
      <c r="T6426">
        <v>466</v>
      </c>
      <c r="U6426">
        <v>0</v>
      </c>
      <c r="V6426">
        <v>1</v>
      </c>
      <c r="W6426">
        <v>0</v>
      </c>
      <c r="X6426">
        <v>2218.430559964931</v>
      </c>
      <c r="Y6426">
        <v>0</v>
      </c>
      <c r="Z6426">
        <v>0</v>
      </c>
      <c r="AA6426">
        <v>342.48795020949939</v>
      </c>
      <c r="AB6426">
        <v>937.55823997190578</v>
      </c>
      <c r="AC6426">
        <v>0</v>
      </c>
      <c r="AD6426">
        <v>4.8865845317346004</v>
      </c>
      <c r="AE6426">
        <v>3503.3633346780712</v>
      </c>
    </row>
    <row r="6427" spans="1:31" x14ac:dyDescent="0.25">
      <c r="A6427">
        <v>2384114</v>
      </c>
      <c r="B6427">
        <v>1</v>
      </c>
      <c r="C6427" t="s">
        <v>80</v>
      </c>
      <c r="D6427" t="s">
        <v>88</v>
      </c>
      <c r="E6427" t="s">
        <v>1397</v>
      </c>
      <c r="F6427" t="s">
        <v>18482</v>
      </c>
      <c r="G6427" t="s">
        <v>172</v>
      </c>
      <c r="H6427" t="s">
        <v>293</v>
      </c>
      <c r="I6427" t="s">
        <v>136</v>
      </c>
      <c r="J6427" t="s">
        <v>3</v>
      </c>
      <c r="K6427" t="s">
        <v>138</v>
      </c>
      <c r="L6427" t="s">
        <v>18483</v>
      </c>
      <c r="M6427" t="s">
        <v>18484</v>
      </c>
      <c r="N6427">
        <v>3.528888888</v>
      </c>
      <c r="O6427">
        <v>0</v>
      </c>
      <c r="P6427">
        <v>469</v>
      </c>
      <c r="Q6427">
        <v>0</v>
      </c>
      <c r="R6427">
        <v>0</v>
      </c>
      <c r="S6427">
        <v>0</v>
      </c>
      <c r="T6427">
        <v>52</v>
      </c>
      <c r="U6427">
        <v>0</v>
      </c>
      <c r="V6427">
        <v>0</v>
      </c>
      <c r="W6427">
        <v>0</v>
      </c>
      <c r="X6427">
        <v>395.51410870843614</v>
      </c>
      <c r="Y6427">
        <v>0</v>
      </c>
      <c r="Z6427">
        <v>0</v>
      </c>
      <c r="AA6427">
        <v>0</v>
      </c>
      <c r="AB6427">
        <v>159.9961580557418</v>
      </c>
      <c r="AC6427">
        <v>0</v>
      </c>
      <c r="AD6427">
        <v>0</v>
      </c>
      <c r="AE6427">
        <v>555.51026676417791</v>
      </c>
    </row>
    <row r="6428" spans="1:31" x14ac:dyDescent="0.25">
      <c r="A6428">
        <v>2384203</v>
      </c>
      <c r="B6428">
        <v>1</v>
      </c>
      <c r="C6428" t="s">
        <v>80</v>
      </c>
      <c r="D6428" t="s">
        <v>83</v>
      </c>
      <c r="E6428" t="s">
        <v>1397</v>
      </c>
      <c r="F6428" t="s">
        <v>18485</v>
      </c>
      <c r="G6428" t="s">
        <v>298</v>
      </c>
      <c r="H6428" t="s">
        <v>293</v>
      </c>
      <c r="I6428" t="s">
        <v>136</v>
      </c>
      <c r="J6428" t="s">
        <v>137</v>
      </c>
      <c r="K6428" t="s">
        <v>138</v>
      </c>
      <c r="L6428" t="s">
        <v>18486</v>
      </c>
      <c r="M6428" t="s">
        <v>18487</v>
      </c>
      <c r="N6428">
        <v>0.85194444400000002</v>
      </c>
      <c r="O6428">
        <v>0</v>
      </c>
      <c r="P6428">
        <v>78</v>
      </c>
      <c r="Q6428">
        <v>0</v>
      </c>
      <c r="R6428">
        <v>0</v>
      </c>
      <c r="S6428">
        <v>0</v>
      </c>
      <c r="T6428">
        <v>40</v>
      </c>
      <c r="U6428">
        <v>0</v>
      </c>
      <c r="V6428">
        <v>0</v>
      </c>
      <c r="W6428">
        <v>0</v>
      </c>
      <c r="X6428">
        <v>24.597439023717836</v>
      </c>
      <c r="Y6428">
        <v>0</v>
      </c>
      <c r="Z6428">
        <v>0</v>
      </c>
      <c r="AA6428">
        <v>0</v>
      </c>
      <c r="AB6428">
        <v>32.636222070949096</v>
      </c>
      <c r="AC6428">
        <v>0</v>
      </c>
      <c r="AD6428">
        <v>0</v>
      </c>
      <c r="AE6428">
        <v>57.233661094666928</v>
      </c>
    </row>
    <row r="6429" spans="1:31" x14ac:dyDescent="0.25">
      <c r="A6429">
        <v>2384234</v>
      </c>
      <c r="B6429">
        <v>1</v>
      </c>
      <c r="C6429" t="s">
        <v>80</v>
      </c>
      <c r="D6429" t="s">
        <v>111</v>
      </c>
      <c r="E6429" t="s">
        <v>1397</v>
      </c>
      <c r="F6429" t="s">
        <v>18488</v>
      </c>
      <c r="G6429" t="s">
        <v>3406</v>
      </c>
      <c r="H6429" t="s">
        <v>293</v>
      </c>
      <c r="I6429" t="s">
        <v>136</v>
      </c>
      <c r="J6429" t="s">
        <v>137</v>
      </c>
      <c r="K6429" t="s">
        <v>138</v>
      </c>
      <c r="L6429" t="s">
        <v>18489</v>
      </c>
      <c r="M6429" t="s">
        <v>18490</v>
      </c>
      <c r="N6429">
        <v>1.0886111110000001</v>
      </c>
      <c r="O6429">
        <v>0</v>
      </c>
      <c r="P6429">
        <v>1937</v>
      </c>
      <c r="Q6429">
        <v>0</v>
      </c>
      <c r="R6429">
        <v>0</v>
      </c>
      <c r="S6429">
        <v>0</v>
      </c>
      <c r="T6429">
        <v>329</v>
      </c>
      <c r="U6429">
        <v>0</v>
      </c>
      <c r="V6429">
        <v>0</v>
      </c>
      <c r="W6429">
        <v>0</v>
      </c>
      <c r="X6429">
        <v>465.26711851617978</v>
      </c>
      <c r="Y6429">
        <v>0</v>
      </c>
      <c r="Z6429">
        <v>0</v>
      </c>
      <c r="AA6429">
        <v>0</v>
      </c>
      <c r="AB6429">
        <v>197.38565080765909</v>
      </c>
      <c r="AC6429">
        <v>0</v>
      </c>
      <c r="AD6429">
        <v>0</v>
      </c>
      <c r="AE6429">
        <v>662.65276932383881</v>
      </c>
    </row>
    <row r="6430" spans="1:31" x14ac:dyDescent="0.25">
      <c r="A6430">
        <v>2384387</v>
      </c>
      <c r="B6430">
        <v>1</v>
      </c>
      <c r="C6430" t="s">
        <v>80</v>
      </c>
      <c r="D6430" t="s">
        <v>84</v>
      </c>
      <c r="E6430" t="s">
        <v>1368</v>
      </c>
      <c r="F6430" t="s">
        <v>6109</v>
      </c>
      <c r="G6430" t="s">
        <v>298</v>
      </c>
      <c r="H6430" t="s">
        <v>293</v>
      </c>
      <c r="I6430" t="s">
        <v>136</v>
      </c>
      <c r="J6430" t="s">
        <v>137</v>
      </c>
      <c r="K6430" t="s">
        <v>138</v>
      </c>
      <c r="L6430" t="s">
        <v>18491</v>
      </c>
      <c r="M6430" t="s">
        <v>18492</v>
      </c>
      <c r="N6430">
        <v>0.258333333</v>
      </c>
      <c r="O6430">
        <v>1</v>
      </c>
      <c r="P6430">
        <v>531</v>
      </c>
      <c r="Q6430">
        <v>0</v>
      </c>
      <c r="R6430">
        <v>17</v>
      </c>
      <c r="S6430">
        <v>28</v>
      </c>
      <c r="T6430">
        <v>448</v>
      </c>
      <c r="U6430">
        <v>6</v>
      </c>
      <c r="V6430">
        <v>5</v>
      </c>
      <c r="W6430">
        <v>0</v>
      </c>
      <c r="X6430">
        <v>43.600124391884606</v>
      </c>
      <c r="Y6430">
        <v>0</v>
      </c>
      <c r="Z6430">
        <v>4.2017733413680016</v>
      </c>
      <c r="AA6430">
        <v>35.889957359596998</v>
      </c>
      <c r="AB6430">
        <v>154.52226230318971</v>
      </c>
      <c r="AC6430">
        <v>96.112475859565251</v>
      </c>
      <c r="AD6430">
        <v>49.297592949758176</v>
      </c>
      <c r="AE6430">
        <v>383.62418620536272</v>
      </c>
    </row>
    <row r="6431" spans="1:31" x14ac:dyDescent="0.25">
      <c r="A6431">
        <v>2384476</v>
      </c>
      <c r="B6431">
        <v>1</v>
      </c>
      <c r="C6431" t="s">
        <v>80</v>
      </c>
      <c r="D6431" t="s">
        <v>83</v>
      </c>
      <c r="E6431" t="s">
        <v>1397</v>
      </c>
      <c r="F6431" t="s">
        <v>18493</v>
      </c>
      <c r="G6431" t="s">
        <v>3000</v>
      </c>
      <c r="H6431" t="s">
        <v>293</v>
      </c>
      <c r="I6431" t="s">
        <v>136</v>
      </c>
      <c r="J6431" t="s">
        <v>137</v>
      </c>
      <c r="K6431" t="s">
        <v>138</v>
      </c>
      <c r="L6431" t="s">
        <v>18494</v>
      </c>
      <c r="M6431" t="s">
        <v>18495</v>
      </c>
      <c r="N6431">
        <v>2.8777777769999999</v>
      </c>
      <c r="O6431">
        <v>0</v>
      </c>
      <c r="P6431">
        <v>591</v>
      </c>
      <c r="Q6431">
        <v>0</v>
      </c>
      <c r="R6431">
        <v>0</v>
      </c>
      <c r="S6431">
        <v>0</v>
      </c>
      <c r="T6431">
        <v>26</v>
      </c>
      <c r="U6431">
        <v>0</v>
      </c>
      <c r="V6431">
        <v>0</v>
      </c>
      <c r="W6431">
        <v>0</v>
      </c>
      <c r="X6431">
        <v>355.76058063286456</v>
      </c>
      <c r="Y6431">
        <v>0</v>
      </c>
      <c r="Z6431">
        <v>0</v>
      </c>
      <c r="AA6431">
        <v>0</v>
      </c>
      <c r="AB6431">
        <v>128.01408182475046</v>
      </c>
      <c r="AC6431">
        <v>0</v>
      </c>
      <c r="AD6431">
        <v>0</v>
      </c>
      <c r="AE6431">
        <v>483.77466245761502</v>
      </c>
    </row>
    <row r="6432" spans="1:31" x14ac:dyDescent="0.25">
      <c r="A6432">
        <v>2384600</v>
      </c>
      <c r="B6432">
        <v>1</v>
      </c>
      <c r="C6432" t="s">
        <v>80</v>
      </c>
      <c r="D6432" t="s">
        <v>111</v>
      </c>
      <c r="E6432" t="s">
        <v>1397</v>
      </c>
      <c r="F6432" t="s">
        <v>18472</v>
      </c>
      <c r="G6432" t="s">
        <v>298</v>
      </c>
      <c r="H6432" t="s">
        <v>293</v>
      </c>
      <c r="I6432" t="s">
        <v>1348</v>
      </c>
      <c r="J6432" t="s">
        <v>137</v>
      </c>
      <c r="K6432" t="s">
        <v>138</v>
      </c>
      <c r="L6432" t="s">
        <v>18496</v>
      </c>
      <c r="M6432" t="s">
        <v>18497</v>
      </c>
      <c r="N6432">
        <v>4.0555555E-2</v>
      </c>
      <c r="O6432">
        <v>0</v>
      </c>
      <c r="P6432">
        <v>23237</v>
      </c>
      <c r="Q6432">
        <v>0</v>
      </c>
      <c r="R6432">
        <v>7</v>
      </c>
      <c r="S6432">
        <v>11</v>
      </c>
      <c r="T6432">
        <v>2762</v>
      </c>
      <c r="U6432">
        <v>3</v>
      </c>
      <c r="V6432">
        <v>12</v>
      </c>
      <c r="W6432">
        <v>0</v>
      </c>
      <c r="X6432">
        <v>300.4455496623097</v>
      </c>
      <c r="Y6432">
        <v>0</v>
      </c>
      <c r="Z6432">
        <v>0.28373945907473336</v>
      </c>
      <c r="AA6432">
        <v>113.70108483543552</v>
      </c>
      <c r="AB6432">
        <v>106.9713456519044</v>
      </c>
      <c r="AC6432">
        <v>2.9623869718410774</v>
      </c>
      <c r="AD6432">
        <v>0.75621363042940004</v>
      </c>
      <c r="AE6432">
        <v>525.12032021099481</v>
      </c>
    </row>
    <row r="6433" spans="1:31" x14ac:dyDescent="0.25">
      <c r="A6433">
        <v>2384601</v>
      </c>
      <c r="B6433">
        <v>1</v>
      </c>
      <c r="C6433" t="s">
        <v>80</v>
      </c>
      <c r="D6433" t="s">
        <v>86</v>
      </c>
      <c r="E6433" t="s">
        <v>290</v>
      </c>
      <c r="F6433" t="s">
        <v>18498</v>
      </c>
      <c r="G6433" t="s">
        <v>298</v>
      </c>
      <c r="H6433" t="s">
        <v>293</v>
      </c>
      <c r="I6433" t="s">
        <v>1348</v>
      </c>
      <c r="J6433" t="s">
        <v>137</v>
      </c>
      <c r="K6433" t="s">
        <v>138</v>
      </c>
      <c r="L6433" t="s">
        <v>18499</v>
      </c>
      <c r="M6433" t="s">
        <v>18500</v>
      </c>
      <c r="N6433">
        <v>2.8055554999999999E-2</v>
      </c>
      <c r="O6433">
        <v>0</v>
      </c>
      <c r="P6433">
        <v>12867</v>
      </c>
      <c r="Q6433">
        <v>0</v>
      </c>
      <c r="R6433">
        <v>7</v>
      </c>
      <c r="S6433">
        <v>9</v>
      </c>
      <c r="T6433">
        <v>1553</v>
      </c>
      <c r="U6433">
        <v>3</v>
      </c>
      <c r="V6433">
        <v>5</v>
      </c>
      <c r="W6433">
        <v>0</v>
      </c>
      <c r="X6433">
        <v>117.75672756012577</v>
      </c>
      <c r="Y6433">
        <v>0</v>
      </c>
      <c r="Z6433">
        <v>0.19628551620923335</v>
      </c>
      <c r="AA6433">
        <v>60.862516719019169</v>
      </c>
      <c r="AB6433">
        <v>48.815054369213044</v>
      </c>
      <c r="AC6433">
        <v>2.0493224942188282</v>
      </c>
      <c r="AD6433">
        <v>0.33420732112581664</v>
      </c>
      <c r="AE6433">
        <v>230.01411397991185</v>
      </c>
    </row>
    <row r="6434" spans="1:31" x14ac:dyDescent="0.25">
      <c r="A6434">
        <v>2384602</v>
      </c>
      <c r="B6434">
        <v>1</v>
      </c>
      <c r="C6434" t="s">
        <v>80</v>
      </c>
      <c r="D6434" t="s">
        <v>111</v>
      </c>
      <c r="E6434" t="s">
        <v>1397</v>
      </c>
      <c r="F6434" t="s">
        <v>18501</v>
      </c>
      <c r="G6434" t="s">
        <v>298</v>
      </c>
      <c r="H6434" t="s">
        <v>293</v>
      </c>
      <c r="I6434" t="s">
        <v>136</v>
      </c>
      <c r="J6434" t="s">
        <v>137</v>
      </c>
      <c r="K6434" t="s">
        <v>138</v>
      </c>
      <c r="L6434" t="s">
        <v>18502</v>
      </c>
      <c r="M6434" t="s">
        <v>18503</v>
      </c>
      <c r="N6434">
        <v>0.49888888799999997</v>
      </c>
      <c r="O6434">
        <v>0</v>
      </c>
      <c r="P6434">
        <v>4446</v>
      </c>
      <c r="Q6434">
        <v>0</v>
      </c>
      <c r="R6434">
        <v>0</v>
      </c>
      <c r="S6434">
        <v>0</v>
      </c>
      <c r="T6434">
        <v>744</v>
      </c>
      <c r="U6434">
        <v>0</v>
      </c>
      <c r="V6434">
        <v>1</v>
      </c>
      <c r="W6434">
        <v>0</v>
      </c>
      <c r="X6434">
        <v>663.15813647089294</v>
      </c>
      <c r="Y6434">
        <v>0</v>
      </c>
      <c r="Z6434">
        <v>0</v>
      </c>
      <c r="AA6434">
        <v>0</v>
      </c>
      <c r="AB6434">
        <v>257.84249464727213</v>
      </c>
      <c r="AC6434">
        <v>0</v>
      </c>
      <c r="AD6434">
        <v>1.9493827351249335</v>
      </c>
      <c r="AE6434">
        <v>922.95001385328999</v>
      </c>
    </row>
    <row r="6435" spans="1:31" x14ac:dyDescent="0.25">
      <c r="A6435">
        <v>2384605</v>
      </c>
      <c r="B6435">
        <v>1</v>
      </c>
      <c r="C6435" t="s">
        <v>80</v>
      </c>
      <c r="D6435" t="s">
        <v>111</v>
      </c>
      <c r="E6435" t="s">
        <v>1368</v>
      </c>
      <c r="F6435" t="s">
        <v>18504</v>
      </c>
      <c r="G6435" t="s">
        <v>298</v>
      </c>
      <c r="H6435" t="s">
        <v>293</v>
      </c>
      <c r="I6435" t="s">
        <v>136</v>
      </c>
      <c r="J6435" t="s">
        <v>137</v>
      </c>
      <c r="K6435" t="s">
        <v>138</v>
      </c>
      <c r="L6435" t="s">
        <v>18505</v>
      </c>
      <c r="M6435" t="s">
        <v>18506</v>
      </c>
      <c r="N6435">
        <v>0.21472222199999999</v>
      </c>
      <c r="O6435">
        <v>0</v>
      </c>
      <c r="P6435">
        <v>20349</v>
      </c>
      <c r="Q6435">
        <v>0</v>
      </c>
      <c r="R6435">
        <v>7</v>
      </c>
      <c r="S6435">
        <v>9</v>
      </c>
      <c r="T6435">
        <v>2462</v>
      </c>
      <c r="U6435">
        <v>3</v>
      </c>
      <c r="V6435">
        <v>12</v>
      </c>
      <c r="W6435">
        <v>0</v>
      </c>
      <c r="X6435">
        <v>1396.3676628466876</v>
      </c>
      <c r="Y6435">
        <v>0</v>
      </c>
      <c r="Z6435">
        <v>1.5022643963340334</v>
      </c>
      <c r="AA6435">
        <v>465.80916261189918</v>
      </c>
      <c r="AB6435">
        <v>510.78814422448801</v>
      </c>
      <c r="AC6435">
        <v>15.684418693377763</v>
      </c>
      <c r="AD6435">
        <v>4.0037886049447007</v>
      </c>
      <c r="AE6435">
        <v>2394.1554413777312</v>
      </c>
    </row>
    <row r="6436" spans="1:31" x14ac:dyDescent="0.25">
      <c r="A6436">
        <v>2384620</v>
      </c>
      <c r="B6436">
        <v>1</v>
      </c>
      <c r="C6436" t="s">
        <v>80</v>
      </c>
      <c r="D6436" t="s">
        <v>86</v>
      </c>
      <c r="E6436" t="s">
        <v>1397</v>
      </c>
      <c r="F6436" t="s">
        <v>18507</v>
      </c>
      <c r="G6436" t="s">
        <v>3000</v>
      </c>
      <c r="H6436" t="s">
        <v>293</v>
      </c>
      <c r="I6436" t="s">
        <v>136</v>
      </c>
      <c r="J6436" t="s">
        <v>137</v>
      </c>
      <c r="K6436" t="s">
        <v>138</v>
      </c>
      <c r="L6436" t="s">
        <v>18508</v>
      </c>
      <c r="M6436" t="s">
        <v>18509</v>
      </c>
      <c r="N6436">
        <v>0.68555555499999998</v>
      </c>
      <c r="O6436">
        <v>0</v>
      </c>
      <c r="P6436">
        <v>177</v>
      </c>
      <c r="Q6436">
        <v>0</v>
      </c>
      <c r="R6436">
        <v>0</v>
      </c>
      <c r="S6436">
        <v>0</v>
      </c>
      <c r="T6436">
        <v>3</v>
      </c>
      <c r="U6436">
        <v>0</v>
      </c>
      <c r="V6436">
        <v>0</v>
      </c>
      <c r="W6436">
        <v>0</v>
      </c>
      <c r="X6436">
        <v>160.3865877878842</v>
      </c>
      <c r="Y6436">
        <v>0</v>
      </c>
      <c r="Z6436">
        <v>0</v>
      </c>
      <c r="AA6436">
        <v>0</v>
      </c>
      <c r="AB6436">
        <v>5.6936595740409022</v>
      </c>
      <c r="AC6436">
        <v>0</v>
      </c>
      <c r="AD6436">
        <v>0</v>
      </c>
      <c r="AE6436">
        <v>166.0802473619251</v>
      </c>
    </row>
    <row r="6437" spans="1:31" x14ac:dyDescent="0.25">
      <c r="A6437">
        <v>2384726</v>
      </c>
      <c r="B6437">
        <v>1</v>
      </c>
      <c r="C6437" t="s">
        <v>80</v>
      </c>
      <c r="D6437" t="s">
        <v>105</v>
      </c>
      <c r="E6437" t="s">
        <v>290</v>
      </c>
      <c r="F6437" t="s">
        <v>3007</v>
      </c>
      <c r="G6437" t="s">
        <v>298</v>
      </c>
      <c r="H6437" t="s">
        <v>293</v>
      </c>
      <c r="I6437" t="s">
        <v>136</v>
      </c>
      <c r="J6437" t="s">
        <v>137</v>
      </c>
      <c r="K6437" t="s">
        <v>138</v>
      </c>
      <c r="L6437" t="s">
        <v>18510</v>
      </c>
      <c r="M6437" t="s">
        <v>18511</v>
      </c>
      <c r="N6437">
        <v>0.62888888799999998</v>
      </c>
      <c r="O6437">
        <v>1</v>
      </c>
      <c r="P6437">
        <v>299</v>
      </c>
      <c r="Q6437">
        <v>2</v>
      </c>
      <c r="R6437">
        <v>19</v>
      </c>
      <c r="S6437">
        <v>15</v>
      </c>
      <c r="T6437">
        <v>64</v>
      </c>
      <c r="U6437">
        <v>4</v>
      </c>
      <c r="V6437">
        <v>0</v>
      </c>
      <c r="W6437">
        <v>0.39883515934873337</v>
      </c>
      <c r="X6437">
        <v>47.018294825952026</v>
      </c>
      <c r="Y6437">
        <v>1.3774982752250668</v>
      </c>
      <c r="Z6437">
        <v>14.938824314809997</v>
      </c>
      <c r="AA6437">
        <v>80.264636954956956</v>
      </c>
      <c r="AB6437">
        <v>49.489979846625019</v>
      </c>
      <c r="AC6437">
        <v>39.274010736620795</v>
      </c>
      <c r="AD6437">
        <v>0</v>
      </c>
      <c r="AE6437">
        <v>232.76208011353859</v>
      </c>
    </row>
    <row r="6438" spans="1:31" x14ac:dyDescent="0.25">
      <c r="A6438">
        <v>2384746</v>
      </c>
      <c r="B6438">
        <v>1</v>
      </c>
      <c r="C6438" t="s">
        <v>80</v>
      </c>
      <c r="D6438" t="s">
        <v>87</v>
      </c>
      <c r="E6438" t="s">
        <v>1397</v>
      </c>
      <c r="F6438" t="s">
        <v>18512</v>
      </c>
      <c r="G6438" t="s">
        <v>1495</v>
      </c>
      <c r="H6438" t="s">
        <v>293</v>
      </c>
      <c r="I6438" t="s">
        <v>136</v>
      </c>
      <c r="J6438" t="s">
        <v>137</v>
      </c>
      <c r="K6438" t="s">
        <v>138</v>
      </c>
      <c r="L6438" t="s">
        <v>18513</v>
      </c>
      <c r="M6438" t="s">
        <v>18514</v>
      </c>
      <c r="N6438">
        <v>2.085555555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1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185.83552637166002</v>
      </c>
      <c r="AD6438">
        <v>0</v>
      </c>
      <c r="AE6438">
        <v>185.83552637166002</v>
      </c>
    </row>
    <row r="6439" spans="1:31" x14ac:dyDescent="0.25">
      <c r="A6439">
        <v>2384870</v>
      </c>
      <c r="B6439">
        <v>1</v>
      </c>
      <c r="C6439" t="s">
        <v>80</v>
      </c>
      <c r="D6439" t="s">
        <v>88</v>
      </c>
      <c r="E6439" t="s">
        <v>1397</v>
      </c>
      <c r="F6439" t="s">
        <v>18515</v>
      </c>
      <c r="G6439" t="s">
        <v>172</v>
      </c>
      <c r="H6439" t="s">
        <v>293</v>
      </c>
      <c r="I6439" t="s">
        <v>136</v>
      </c>
      <c r="J6439" t="s">
        <v>3</v>
      </c>
      <c r="K6439" t="s">
        <v>138</v>
      </c>
      <c r="L6439" t="s">
        <v>18516</v>
      </c>
      <c r="M6439" t="s">
        <v>18517</v>
      </c>
      <c r="N6439">
        <v>0.77666666600000001</v>
      </c>
      <c r="O6439">
        <v>0</v>
      </c>
      <c r="P6439">
        <v>8032</v>
      </c>
      <c r="Q6439">
        <v>0</v>
      </c>
      <c r="R6439">
        <v>0</v>
      </c>
      <c r="S6439">
        <v>0</v>
      </c>
      <c r="T6439">
        <v>477</v>
      </c>
      <c r="U6439">
        <v>0</v>
      </c>
      <c r="V6439">
        <v>0</v>
      </c>
      <c r="W6439">
        <v>0</v>
      </c>
      <c r="X6439">
        <v>1569.6531041456121</v>
      </c>
      <c r="Y6439">
        <v>0</v>
      </c>
      <c r="Z6439">
        <v>0</v>
      </c>
      <c r="AA6439">
        <v>0</v>
      </c>
      <c r="AB6439">
        <v>439.58930420653036</v>
      </c>
      <c r="AC6439">
        <v>0</v>
      </c>
      <c r="AD6439">
        <v>0</v>
      </c>
      <c r="AE6439">
        <v>2009.2424083521425</v>
      </c>
    </row>
    <row r="6440" spans="1:31" x14ac:dyDescent="0.25">
      <c r="A6440">
        <v>2384880</v>
      </c>
      <c r="B6440">
        <v>1</v>
      </c>
      <c r="C6440" t="s">
        <v>80</v>
      </c>
      <c r="D6440" t="s">
        <v>88</v>
      </c>
      <c r="E6440" t="s">
        <v>290</v>
      </c>
      <c r="F6440" t="s">
        <v>18518</v>
      </c>
      <c r="G6440" t="s">
        <v>2053</v>
      </c>
      <c r="H6440" t="s">
        <v>293</v>
      </c>
      <c r="I6440" t="s">
        <v>136</v>
      </c>
      <c r="J6440" t="s">
        <v>137</v>
      </c>
      <c r="K6440" t="s">
        <v>138</v>
      </c>
      <c r="L6440" t="s">
        <v>18519</v>
      </c>
      <c r="M6440" t="s">
        <v>18520</v>
      </c>
      <c r="N6440">
        <v>2.3794444440000002</v>
      </c>
      <c r="O6440">
        <v>0</v>
      </c>
      <c r="P6440">
        <v>1616</v>
      </c>
      <c r="Q6440">
        <v>0</v>
      </c>
      <c r="R6440">
        <v>0</v>
      </c>
      <c r="S6440">
        <v>0</v>
      </c>
      <c r="T6440">
        <v>191</v>
      </c>
      <c r="U6440">
        <v>0</v>
      </c>
      <c r="V6440">
        <v>0</v>
      </c>
      <c r="W6440">
        <v>0</v>
      </c>
      <c r="X6440">
        <v>1019.9445067522784</v>
      </c>
      <c r="Y6440">
        <v>0</v>
      </c>
      <c r="Z6440">
        <v>0</v>
      </c>
      <c r="AA6440">
        <v>0</v>
      </c>
      <c r="AB6440">
        <v>669.59405341160289</v>
      </c>
      <c r="AC6440">
        <v>0</v>
      </c>
      <c r="AD6440">
        <v>0</v>
      </c>
      <c r="AE6440">
        <v>1689.5385601638814</v>
      </c>
    </row>
    <row r="6441" spans="1:31" x14ac:dyDescent="0.25">
      <c r="A6441">
        <v>2384902</v>
      </c>
      <c r="B6441">
        <v>1</v>
      </c>
      <c r="C6441" t="s">
        <v>80</v>
      </c>
      <c r="D6441" t="s">
        <v>88</v>
      </c>
      <c r="E6441" t="s">
        <v>1397</v>
      </c>
      <c r="F6441" t="s">
        <v>18521</v>
      </c>
      <c r="G6441" t="s">
        <v>172</v>
      </c>
      <c r="H6441" t="s">
        <v>293</v>
      </c>
      <c r="I6441" t="s">
        <v>136</v>
      </c>
      <c r="J6441" t="s">
        <v>3</v>
      </c>
      <c r="K6441" t="s">
        <v>138</v>
      </c>
      <c r="L6441" t="s">
        <v>18522</v>
      </c>
      <c r="M6441" t="s">
        <v>18523</v>
      </c>
      <c r="N6441">
        <v>1.4530555549999999</v>
      </c>
      <c r="O6441">
        <v>0</v>
      </c>
      <c r="P6441">
        <v>615</v>
      </c>
      <c r="Q6441">
        <v>0</v>
      </c>
      <c r="R6441">
        <v>0</v>
      </c>
      <c r="S6441">
        <v>0</v>
      </c>
      <c r="T6441">
        <v>63</v>
      </c>
      <c r="U6441">
        <v>0</v>
      </c>
      <c r="V6441">
        <v>0</v>
      </c>
      <c r="W6441">
        <v>0</v>
      </c>
      <c r="X6441">
        <v>207.07007223678045</v>
      </c>
      <c r="Y6441">
        <v>0</v>
      </c>
      <c r="Z6441">
        <v>0</v>
      </c>
      <c r="AA6441">
        <v>0</v>
      </c>
      <c r="AB6441">
        <v>109.75631157247719</v>
      </c>
      <c r="AC6441">
        <v>0</v>
      </c>
      <c r="AD6441">
        <v>0</v>
      </c>
      <c r="AE6441">
        <v>316.82638380925766</v>
      </c>
    </row>
    <row r="6442" spans="1:31" x14ac:dyDescent="0.25">
      <c r="A6442">
        <v>2384965</v>
      </c>
      <c r="B6442">
        <v>1</v>
      </c>
      <c r="C6442" t="s">
        <v>80</v>
      </c>
      <c r="D6442" t="s">
        <v>88</v>
      </c>
      <c r="E6442" t="s">
        <v>1397</v>
      </c>
      <c r="F6442" t="s">
        <v>18524</v>
      </c>
      <c r="G6442" t="s">
        <v>2053</v>
      </c>
      <c r="H6442" t="s">
        <v>293</v>
      </c>
      <c r="I6442" t="s">
        <v>136</v>
      </c>
      <c r="J6442" t="s">
        <v>137</v>
      </c>
      <c r="K6442" t="s">
        <v>138</v>
      </c>
      <c r="L6442" t="s">
        <v>18525</v>
      </c>
      <c r="M6442" t="s">
        <v>18526</v>
      </c>
      <c r="N6442">
        <v>1.1174999999999999</v>
      </c>
      <c r="O6442">
        <v>0</v>
      </c>
      <c r="P6442">
        <v>721</v>
      </c>
      <c r="Q6442">
        <v>0</v>
      </c>
      <c r="R6442">
        <v>0</v>
      </c>
      <c r="S6442">
        <v>0</v>
      </c>
      <c r="T6442">
        <v>120</v>
      </c>
      <c r="U6442">
        <v>0</v>
      </c>
      <c r="V6442">
        <v>0</v>
      </c>
      <c r="W6442">
        <v>0</v>
      </c>
      <c r="X6442">
        <v>239.48291115889799</v>
      </c>
      <c r="Y6442">
        <v>0</v>
      </c>
      <c r="Z6442">
        <v>0</v>
      </c>
      <c r="AA6442">
        <v>0</v>
      </c>
      <c r="AB6442">
        <v>169.87170712752462</v>
      </c>
      <c r="AC6442">
        <v>0</v>
      </c>
      <c r="AD6442">
        <v>0</v>
      </c>
      <c r="AE6442">
        <v>409.35461828642258</v>
      </c>
    </row>
    <row r="6443" spans="1:31" x14ac:dyDescent="0.25">
      <c r="A6443">
        <v>2384966</v>
      </c>
      <c r="B6443">
        <v>1</v>
      </c>
      <c r="C6443" t="s">
        <v>80</v>
      </c>
      <c r="D6443" t="s">
        <v>88</v>
      </c>
      <c r="E6443" t="s">
        <v>1397</v>
      </c>
      <c r="F6443" t="s">
        <v>18527</v>
      </c>
      <c r="G6443" t="s">
        <v>172</v>
      </c>
      <c r="H6443" t="s">
        <v>293</v>
      </c>
      <c r="I6443" t="s">
        <v>136</v>
      </c>
      <c r="J6443" t="s">
        <v>3</v>
      </c>
      <c r="K6443" t="s">
        <v>138</v>
      </c>
      <c r="L6443" t="s">
        <v>18528</v>
      </c>
      <c r="M6443" t="s">
        <v>18529</v>
      </c>
      <c r="N6443">
        <v>2.4130555550000001</v>
      </c>
      <c r="O6443">
        <v>0</v>
      </c>
      <c r="P6443">
        <v>431</v>
      </c>
      <c r="Q6443">
        <v>0</v>
      </c>
      <c r="R6443">
        <v>0</v>
      </c>
      <c r="S6443">
        <v>0</v>
      </c>
      <c r="T6443">
        <v>19</v>
      </c>
      <c r="U6443">
        <v>0</v>
      </c>
      <c r="V6443">
        <v>0</v>
      </c>
      <c r="W6443">
        <v>0</v>
      </c>
      <c r="X6443">
        <v>260.09491096042882</v>
      </c>
      <c r="Y6443">
        <v>0</v>
      </c>
      <c r="Z6443">
        <v>0</v>
      </c>
      <c r="AA6443">
        <v>0</v>
      </c>
      <c r="AB6443">
        <v>114.82615606649389</v>
      </c>
      <c r="AC6443">
        <v>0</v>
      </c>
      <c r="AD6443">
        <v>0</v>
      </c>
      <c r="AE6443">
        <v>374.92106702692274</v>
      </c>
    </row>
    <row r="6444" spans="1:31" x14ac:dyDescent="0.25">
      <c r="A6444">
        <v>2384972</v>
      </c>
      <c r="B6444">
        <v>1</v>
      </c>
      <c r="C6444" t="s">
        <v>80</v>
      </c>
      <c r="D6444" t="s">
        <v>83</v>
      </c>
      <c r="E6444" t="s">
        <v>1397</v>
      </c>
      <c r="F6444" t="s">
        <v>17121</v>
      </c>
      <c r="G6444" t="s">
        <v>298</v>
      </c>
      <c r="H6444" t="s">
        <v>293</v>
      </c>
      <c r="I6444" t="s">
        <v>136</v>
      </c>
      <c r="J6444" t="s">
        <v>137</v>
      </c>
      <c r="K6444" t="s">
        <v>138</v>
      </c>
      <c r="L6444" t="s">
        <v>18530</v>
      </c>
      <c r="M6444" t="s">
        <v>18531</v>
      </c>
      <c r="N6444">
        <v>0.50138888800000003</v>
      </c>
      <c r="O6444">
        <v>0</v>
      </c>
      <c r="P6444">
        <v>1466</v>
      </c>
      <c r="Q6444">
        <v>0</v>
      </c>
      <c r="R6444">
        <v>0</v>
      </c>
      <c r="S6444">
        <v>9</v>
      </c>
      <c r="T6444">
        <v>179</v>
      </c>
      <c r="U6444">
        <v>11</v>
      </c>
      <c r="V6444">
        <v>0</v>
      </c>
      <c r="W6444">
        <v>0</v>
      </c>
      <c r="X6444">
        <v>204.30263785401453</v>
      </c>
      <c r="Y6444">
        <v>0</v>
      </c>
      <c r="Z6444">
        <v>0</v>
      </c>
      <c r="AA6444">
        <v>122.97683385239765</v>
      </c>
      <c r="AB6444">
        <v>96.579573291731407</v>
      </c>
      <c r="AC6444">
        <v>645.66420735314864</v>
      </c>
      <c r="AD6444">
        <v>0</v>
      </c>
      <c r="AE6444">
        <v>1069.5232523512923</v>
      </c>
    </row>
    <row r="6445" spans="1:31" x14ac:dyDescent="0.25">
      <c r="A6445">
        <v>2385025</v>
      </c>
      <c r="B6445">
        <v>1</v>
      </c>
      <c r="C6445" t="s">
        <v>80</v>
      </c>
      <c r="D6445" t="s">
        <v>88</v>
      </c>
      <c r="E6445" t="s">
        <v>1397</v>
      </c>
      <c r="F6445" t="s">
        <v>18532</v>
      </c>
      <c r="G6445" t="s">
        <v>298</v>
      </c>
      <c r="H6445" t="s">
        <v>293</v>
      </c>
      <c r="I6445" t="s">
        <v>136</v>
      </c>
      <c r="J6445" t="s">
        <v>137</v>
      </c>
      <c r="K6445" t="s">
        <v>138</v>
      </c>
      <c r="L6445" t="s">
        <v>18533</v>
      </c>
      <c r="M6445" t="s">
        <v>18534</v>
      </c>
      <c r="N6445">
        <v>1.413888888</v>
      </c>
      <c r="O6445">
        <v>0</v>
      </c>
      <c r="P6445">
        <v>4582</v>
      </c>
      <c r="Q6445">
        <v>0</v>
      </c>
      <c r="R6445">
        <v>1</v>
      </c>
      <c r="S6445">
        <v>1</v>
      </c>
      <c r="T6445">
        <v>758</v>
      </c>
      <c r="U6445">
        <v>0</v>
      </c>
      <c r="V6445">
        <v>5</v>
      </c>
      <c r="W6445">
        <v>0</v>
      </c>
      <c r="X6445">
        <v>1883.7772419492803</v>
      </c>
      <c r="Y6445">
        <v>0</v>
      </c>
      <c r="Z6445">
        <v>1.0373135556410666</v>
      </c>
      <c r="AA6445">
        <v>19.979530021829333</v>
      </c>
      <c r="AB6445">
        <v>1821.9326768130577</v>
      </c>
      <c r="AC6445">
        <v>0</v>
      </c>
      <c r="AD6445">
        <v>108.876087052389</v>
      </c>
      <c r="AE6445">
        <v>3835.6028493921972</v>
      </c>
    </row>
    <row r="6446" spans="1:31" x14ac:dyDescent="0.25">
      <c r="A6446">
        <v>2385087</v>
      </c>
      <c r="B6446">
        <v>1</v>
      </c>
      <c r="C6446" t="s">
        <v>80</v>
      </c>
      <c r="D6446" t="s">
        <v>87</v>
      </c>
      <c r="E6446" t="s">
        <v>1397</v>
      </c>
      <c r="F6446" t="s">
        <v>18535</v>
      </c>
      <c r="G6446" t="s">
        <v>298</v>
      </c>
      <c r="H6446" t="s">
        <v>293</v>
      </c>
      <c r="I6446" t="s">
        <v>136</v>
      </c>
      <c r="J6446" t="s">
        <v>137</v>
      </c>
      <c r="K6446" t="s">
        <v>138</v>
      </c>
      <c r="L6446" t="s">
        <v>18536</v>
      </c>
      <c r="M6446" t="s">
        <v>18537</v>
      </c>
      <c r="N6446">
        <v>0.43333333299999999</v>
      </c>
      <c r="O6446">
        <v>0</v>
      </c>
      <c r="P6446">
        <v>89</v>
      </c>
      <c r="Q6446">
        <v>0</v>
      </c>
      <c r="R6446">
        <v>0</v>
      </c>
      <c r="S6446">
        <v>0</v>
      </c>
      <c r="T6446">
        <v>77</v>
      </c>
      <c r="U6446">
        <v>0</v>
      </c>
      <c r="V6446">
        <v>0</v>
      </c>
      <c r="W6446">
        <v>0</v>
      </c>
      <c r="X6446">
        <v>11.180193839136795</v>
      </c>
      <c r="Y6446">
        <v>0</v>
      </c>
      <c r="Z6446">
        <v>0</v>
      </c>
      <c r="AA6446">
        <v>0</v>
      </c>
      <c r="AB6446">
        <v>46.420117867958155</v>
      </c>
      <c r="AC6446">
        <v>0</v>
      </c>
      <c r="AD6446">
        <v>0</v>
      </c>
      <c r="AE6446">
        <v>57.600311707094946</v>
      </c>
    </row>
    <row r="6447" spans="1:31" x14ac:dyDescent="0.25">
      <c r="A6447">
        <v>2385095</v>
      </c>
      <c r="B6447">
        <v>1</v>
      </c>
      <c r="C6447" t="s">
        <v>80</v>
      </c>
      <c r="D6447" t="s">
        <v>87</v>
      </c>
      <c r="E6447" t="s">
        <v>1397</v>
      </c>
      <c r="F6447" t="s">
        <v>18538</v>
      </c>
      <c r="G6447" t="s">
        <v>298</v>
      </c>
      <c r="H6447" t="s">
        <v>293</v>
      </c>
      <c r="I6447" t="s">
        <v>136</v>
      </c>
      <c r="J6447" t="s">
        <v>137</v>
      </c>
      <c r="K6447" t="s">
        <v>138</v>
      </c>
      <c r="L6447" t="s">
        <v>18539</v>
      </c>
      <c r="M6447" t="s">
        <v>18540</v>
      </c>
      <c r="N6447">
        <v>0.65</v>
      </c>
      <c r="O6447">
        <v>0</v>
      </c>
      <c r="P6447">
        <v>565</v>
      </c>
      <c r="Q6447">
        <v>0</v>
      </c>
      <c r="R6447">
        <v>1</v>
      </c>
      <c r="S6447">
        <v>8</v>
      </c>
      <c r="T6447">
        <v>49</v>
      </c>
      <c r="U6447">
        <v>0</v>
      </c>
      <c r="V6447">
        <v>0</v>
      </c>
      <c r="W6447">
        <v>0</v>
      </c>
      <c r="X6447">
        <v>107.36871887177945</v>
      </c>
      <c r="Y6447">
        <v>0</v>
      </c>
      <c r="Z6447">
        <v>0.11701149063300002</v>
      </c>
      <c r="AA6447">
        <v>35.334013965026998</v>
      </c>
      <c r="AB6447">
        <v>27.221714585953347</v>
      </c>
      <c r="AC6447">
        <v>0</v>
      </c>
      <c r="AD6447">
        <v>0</v>
      </c>
      <c r="AE6447">
        <v>170.0414589133928</v>
      </c>
    </row>
    <row r="6448" spans="1:31" x14ac:dyDescent="0.25">
      <c r="A6448">
        <v>2385124</v>
      </c>
      <c r="B6448">
        <v>1</v>
      </c>
      <c r="C6448" t="s">
        <v>80</v>
      </c>
      <c r="D6448" t="s">
        <v>88</v>
      </c>
      <c r="E6448" t="s">
        <v>1397</v>
      </c>
      <c r="F6448" t="s">
        <v>18541</v>
      </c>
      <c r="G6448" t="s">
        <v>3406</v>
      </c>
      <c r="H6448" t="s">
        <v>293</v>
      </c>
      <c r="I6448" t="s">
        <v>136</v>
      </c>
      <c r="J6448" t="s">
        <v>137</v>
      </c>
      <c r="K6448" t="s">
        <v>138</v>
      </c>
      <c r="L6448" t="s">
        <v>18542</v>
      </c>
      <c r="M6448" t="s">
        <v>18543</v>
      </c>
      <c r="N6448">
        <v>0.314722222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2</v>
      </c>
      <c r="U6448">
        <v>0</v>
      </c>
      <c r="V6448">
        <v>1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0.49494376586028327</v>
      </c>
      <c r="AC6448">
        <v>0</v>
      </c>
      <c r="AD6448">
        <v>2.2910701859558333</v>
      </c>
      <c r="AE6448">
        <v>2.7860139518161167</v>
      </c>
    </row>
    <row r="6449" spans="1:31" x14ac:dyDescent="0.25">
      <c r="A6449">
        <v>2385296</v>
      </c>
      <c r="B6449">
        <v>1</v>
      </c>
      <c r="C6449" t="s">
        <v>80</v>
      </c>
      <c r="D6449" t="s">
        <v>88</v>
      </c>
      <c r="E6449" t="s">
        <v>1397</v>
      </c>
      <c r="F6449" t="s">
        <v>18544</v>
      </c>
      <c r="G6449" t="s">
        <v>172</v>
      </c>
      <c r="H6449" t="s">
        <v>293</v>
      </c>
      <c r="I6449" t="s">
        <v>136</v>
      </c>
      <c r="J6449" t="s">
        <v>3</v>
      </c>
      <c r="K6449" t="s">
        <v>138</v>
      </c>
      <c r="L6449" t="s">
        <v>18545</v>
      </c>
      <c r="M6449" t="s">
        <v>18546</v>
      </c>
      <c r="N6449">
        <v>0.84777777700000001</v>
      </c>
      <c r="O6449">
        <v>2</v>
      </c>
      <c r="P6449">
        <v>1057</v>
      </c>
      <c r="Q6449">
        <v>0</v>
      </c>
      <c r="R6449">
        <v>0</v>
      </c>
      <c r="S6449">
        <v>17</v>
      </c>
      <c r="T6449">
        <v>216</v>
      </c>
      <c r="U6449">
        <v>9</v>
      </c>
      <c r="V6449">
        <v>2</v>
      </c>
      <c r="W6449">
        <v>61.361620015220005</v>
      </c>
      <c r="X6449">
        <v>442.81962897164959</v>
      </c>
      <c r="Y6449">
        <v>0</v>
      </c>
      <c r="Z6449">
        <v>0</v>
      </c>
      <c r="AA6449">
        <v>367.22818279146446</v>
      </c>
      <c r="AB6449">
        <v>365.16482729444709</v>
      </c>
      <c r="AC6449">
        <v>1161.2356583857106</v>
      </c>
      <c r="AD6449">
        <v>136.49807264918172</v>
      </c>
      <c r="AE6449">
        <v>2534.3079901076735</v>
      </c>
    </row>
    <row r="6450" spans="1:31" x14ac:dyDescent="0.25">
      <c r="A6450">
        <v>2385353</v>
      </c>
      <c r="B6450">
        <v>1</v>
      </c>
      <c r="C6450" t="s">
        <v>80</v>
      </c>
      <c r="D6450" t="s">
        <v>88</v>
      </c>
      <c r="E6450" t="s">
        <v>1397</v>
      </c>
      <c r="F6450" t="s">
        <v>18541</v>
      </c>
      <c r="G6450" t="s">
        <v>3406</v>
      </c>
      <c r="H6450" t="s">
        <v>293</v>
      </c>
      <c r="I6450" t="s">
        <v>136</v>
      </c>
      <c r="J6450" t="s">
        <v>137</v>
      </c>
      <c r="K6450" t="s">
        <v>138</v>
      </c>
      <c r="L6450" t="s">
        <v>18547</v>
      </c>
      <c r="M6450" t="s">
        <v>18548</v>
      </c>
      <c r="N6450">
        <v>4.5113888879999999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2</v>
      </c>
      <c r="U6450">
        <v>0</v>
      </c>
      <c r="V6450">
        <v>1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10.38499196381785</v>
      </c>
      <c r="AC6450">
        <v>0</v>
      </c>
      <c r="AD6450">
        <v>71.690498782837011</v>
      </c>
      <c r="AE6450">
        <v>82.075490746654864</v>
      </c>
    </row>
    <row r="6451" spans="1:31" x14ac:dyDescent="0.25">
      <c r="A6451">
        <v>2385369</v>
      </c>
      <c r="B6451">
        <v>1</v>
      </c>
      <c r="C6451" t="s">
        <v>80</v>
      </c>
      <c r="D6451" t="s">
        <v>83</v>
      </c>
      <c r="E6451" t="s">
        <v>1397</v>
      </c>
      <c r="F6451" t="s">
        <v>17121</v>
      </c>
      <c r="G6451" t="s">
        <v>298</v>
      </c>
      <c r="H6451" t="s">
        <v>293</v>
      </c>
      <c r="I6451" t="s">
        <v>136</v>
      </c>
      <c r="J6451" t="s">
        <v>137</v>
      </c>
      <c r="K6451" t="s">
        <v>138</v>
      </c>
      <c r="L6451" t="s">
        <v>18549</v>
      </c>
      <c r="M6451" t="s">
        <v>18550</v>
      </c>
      <c r="N6451">
        <v>0.453333333</v>
      </c>
      <c r="O6451">
        <v>0</v>
      </c>
      <c r="P6451">
        <v>1467</v>
      </c>
      <c r="Q6451">
        <v>0</v>
      </c>
      <c r="R6451">
        <v>0</v>
      </c>
      <c r="S6451">
        <v>9</v>
      </c>
      <c r="T6451">
        <v>179</v>
      </c>
      <c r="U6451">
        <v>11</v>
      </c>
      <c r="V6451">
        <v>0</v>
      </c>
      <c r="W6451">
        <v>0</v>
      </c>
      <c r="X6451">
        <v>175.93961279722373</v>
      </c>
      <c r="Y6451">
        <v>0</v>
      </c>
      <c r="Z6451">
        <v>0</v>
      </c>
      <c r="AA6451">
        <v>100.75025530505999</v>
      </c>
      <c r="AB6451">
        <v>80.760378898588826</v>
      </c>
      <c r="AC6451">
        <v>483.50511821835198</v>
      </c>
      <c r="AD6451">
        <v>0</v>
      </c>
      <c r="AE6451">
        <v>840.95536521922463</v>
      </c>
    </row>
    <row r="6452" spans="1:31" x14ac:dyDescent="0.25">
      <c r="A6452">
        <v>2385401</v>
      </c>
      <c r="B6452">
        <v>1</v>
      </c>
      <c r="C6452" t="s">
        <v>80</v>
      </c>
      <c r="D6452" t="s">
        <v>83</v>
      </c>
      <c r="E6452" t="s">
        <v>1368</v>
      </c>
      <c r="F6452" t="s">
        <v>18551</v>
      </c>
      <c r="G6452" t="s">
        <v>1006</v>
      </c>
      <c r="H6452" t="s">
        <v>293</v>
      </c>
      <c r="I6452" t="s">
        <v>136</v>
      </c>
      <c r="J6452" t="s">
        <v>137</v>
      </c>
      <c r="K6452" t="s">
        <v>138</v>
      </c>
      <c r="L6452" t="s">
        <v>18552</v>
      </c>
      <c r="M6452" t="s">
        <v>18553</v>
      </c>
      <c r="N6452">
        <v>9.7500000000000003E-2</v>
      </c>
      <c r="O6452">
        <v>0</v>
      </c>
      <c r="P6452">
        <v>0</v>
      </c>
      <c r="Q6452">
        <v>0</v>
      </c>
      <c r="R6452">
        <v>0</v>
      </c>
      <c r="S6452">
        <v>15</v>
      </c>
      <c r="T6452">
        <v>23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11.238442193040076</v>
      </c>
      <c r="AB6452">
        <v>20.094703210565097</v>
      </c>
      <c r="AC6452">
        <v>0</v>
      </c>
      <c r="AD6452">
        <v>0</v>
      </c>
      <c r="AE6452">
        <v>31.333145403605172</v>
      </c>
    </row>
    <row r="6453" spans="1:31" x14ac:dyDescent="0.25">
      <c r="A6453">
        <v>2385515</v>
      </c>
      <c r="B6453">
        <v>1</v>
      </c>
      <c r="C6453" t="s">
        <v>80</v>
      </c>
      <c r="D6453" t="s">
        <v>99</v>
      </c>
      <c r="E6453" t="s">
        <v>1397</v>
      </c>
      <c r="F6453" t="s">
        <v>18554</v>
      </c>
      <c r="G6453" t="s">
        <v>298</v>
      </c>
      <c r="H6453" t="s">
        <v>293</v>
      </c>
      <c r="I6453" t="s">
        <v>136</v>
      </c>
      <c r="J6453" t="s">
        <v>137</v>
      </c>
      <c r="K6453" t="s">
        <v>138</v>
      </c>
      <c r="L6453" t="s">
        <v>18555</v>
      </c>
      <c r="M6453" t="s">
        <v>18556</v>
      </c>
      <c r="N6453">
        <v>2.0861111110000001</v>
      </c>
      <c r="O6453">
        <v>3</v>
      </c>
      <c r="P6453">
        <v>338</v>
      </c>
      <c r="Q6453">
        <v>0</v>
      </c>
      <c r="R6453">
        <v>0</v>
      </c>
      <c r="S6453">
        <v>0</v>
      </c>
      <c r="T6453">
        <v>12</v>
      </c>
      <c r="U6453">
        <v>0</v>
      </c>
      <c r="V6453">
        <v>0</v>
      </c>
      <c r="W6453">
        <v>72.82298081972047</v>
      </c>
      <c r="X6453">
        <v>209.57810675385429</v>
      </c>
      <c r="Y6453">
        <v>0</v>
      </c>
      <c r="Z6453">
        <v>0</v>
      </c>
      <c r="AA6453">
        <v>0</v>
      </c>
      <c r="AB6453">
        <v>54.07710942261042</v>
      </c>
      <c r="AC6453">
        <v>0</v>
      </c>
      <c r="AD6453">
        <v>0</v>
      </c>
      <c r="AE6453">
        <v>336.47819699618515</v>
      </c>
    </row>
    <row r="6454" spans="1:31" x14ac:dyDescent="0.25">
      <c r="A6454">
        <v>2385534</v>
      </c>
      <c r="B6454">
        <v>1</v>
      </c>
      <c r="C6454" t="s">
        <v>80</v>
      </c>
      <c r="D6454" t="s">
        <v>99</v>
      </c>
      <c r="E6454" t="s">
        <v>290</v>
      </c>
      <c r="F6454" t="s">
        <v>18557</v>
      </c>
      <c r="G6454" t="s">
        <v>5592</v>
      </c>
      <c r="H6454" t="s">
        <v>293</v>
      </c>
      <c r="I6454" t="s">
        <v>136</v>
      </c>
      <c r="J6454" t="s">
        <v>137</v>
      </c>
      <c r="K6454" t="s">
        <v>138</v>
      </c>
      <c r="L6454" t="s">
        <v>18558</v>
      </c>
      <c r="M6454" t="s">
        <v>18559</v>
      </c>
      <c r="N6454">
        <v>2.2030555550000002</v>
      </c>
      <c r="O6454">
        <v>0</v>
      </c>
      <c r="P6454">
        <v>55</v>
      </c>
      <c r="Q6454">
        <v>0</v>
      </c>
      <c r="R6454">
        <v>19</v>
      </c>
      <c r="S6454">
        <v>0</v>
      </c>
      <c r="T6454">
        <v>6</v>
      </c>
      <c r="U6454">
        <v>0</v>
      </c>
      <c r="V6454">
        <v>0</v>
      </c>
      <c r="W6454">
        <v>0</v>
      </c>
      <c r="X6454">
        <v>69.296073913803738</v>
      </c>
      <c r="Y6454">
        <v>0</v>
      </c>
      <c r="Z6454">
        <v>11.739175656990801</v>
      </c>
      <c r="AA6454">
        <v>0</v>
      </c>
      <c r="AB6454">
        <v>11.252638706793748</v>
      </c>
      <c r="AC6454">
        <v>0</v>
      </c>
      <c r="AD6454">
        <v>0</v>
      </c>
      <c r="AE6454">
        <v>92.28788827758828</v>
      </c>
    </row>
    <row r="6455" spans="1:31" x14ac:dyDescent="0.25">
      <c r="A6455">
        <v>2385535</v>
      </c>
      <c r="B6455">
        <v>1</v>
      </c>
      <c r="C6455" t="s">
        <v>80</v>
      </c>
      <c r="D6455" t="s">
        <v>104</v>
      </c>
      <c r="E6455" t="s">
        <v>1368</v>
      </c>
      <c r="F6455" t="s">
        <v>18560</v>
      </c>
      <c r="G6455" t="s">
        <v>298</v>
      </c>
      <c r="H6455" t="s">
        <v>293</v>
      </c>
      <c r="I6455" t="s">
        <v>136</v>
      </c>
      <c r="J6455" t="s">
        <v>137</v>
      </c>
      <c r="K6455" t="s">
        <v>138</v>
      </c>
      <c r="L6455" t="s">
        <v>18561</v>
      </c>
      <c r="M6455" t="s">
        <v>18562</v>
      </c>
      <c r="N6455">
        <v>0.52749999999999997</v>
      </c>
      <c r="O6455">
        <v>1</v>
      </c>
      <c r="P6455">
        <v>723</v>
      </c>
      <c r="Q6455">
        <v>10</v>
      </c>
      <c r="R6455">
        <v>8</v>
      </c>
      <c r="S6455">
        <v>30</v>
      </c>
      <c r="T6455">
        <v>62</v>
      </c>
      <c r="U6455">
        <v>6</v>
      </c>
      <c r="V6455">
        <v>0</v>
      </c>
      <c r="W6455">
        <v>4.7183404001525001E-2</v>
      </c>
      <c r="X6455">
        <v>88.486100495165942</v>
      </c>
      <c r="Y6455">
        <v>62.23691646835605</v>
      </c>
      <c r="Z6455">
        <v>2.2577795936282254</v>
      </c>
      <c r="AA6455">
        <v>713.87196507123883</v>
      </c>
      <c r="AB6455">
        <v>23.112039669394889</v>
      </c>
      <c r="AC6455">
        <v>474.8390399085647</v>
      </c>
      <c r="AD6455">
        <v>0</v>
      </c>
      <c r="AE6455">
        <v>1364.8510246103501</v>
      </c>
    </row>
    <row r="6456" spans="1:31" x14ac:dyDescent="0.25">
      <c r="A6456">
        <v>2385536</v>
      </c>
      <c r="B6456">
        <v>1</v>
      </c>
      <c r="C6456" t="s">
        <v>80</v>
      </c>
      <c r="D6456" t="s">
        <v>104</v>
      </c>
      <c r="E6456" t="s">
        <v>1490</v>
      </c>
      <c r="F6456" t="s">
        <v>18563</v>
      </c>
      <c r="G6456" t="s">
        <v>298</v>
      </c>
      <c r="H6456" t="s">
        <v>293</v>
      </c>
      <c r="I6456" t="s">
        <v>136</v>
      </c>
      <c r="J6456" t="s">
        <v>137</v>
      </c>
      <c r="K6456" t="s">
        <v>138</v>
      </c>
      <c r="L6456" t="s">
        <v>18564</v>
      </c>
      <c r="M6456" t="s">
        <v>18565</v>
      </c>
      <c r="N6456">
        <v>0.40611111100000002</v>
      </c>
      <c r="O6456">
        <v>0</v>
      </c>
      <c r="P6456">
        <v>18321</v>
      </c>
      <c r="Q6456">
        <v>7</v>
      </c>
      <c r="R6456">
        <v>95</v>
      </c>
      <c r="S6456">
        <v>10</v>
      </c>
      <c r="T6456">
        <v>2394</v>
      </c>
      <c r="U6456">
        <v>7</v>
      </c>
      <c r="V6456">
        <v>6</v>
      </c>
      <c r="W6456">
        <v>0</v>
      </c>
      <c r="X6456">
        <v>1764.4514366973747</v>
      </c>
      <c r="Y6456">
        <v>4.4135957933161505</v>
      </c>
      <c r="Z6456">
        <v>31.304331867740032</v>
      </c>
      <c r="AA6456">
        <v>101.87318066816658</v>
      </c>
      <c r="AB6456">
        <v>1997.9044650949477</v>
      </c>
      <c r="AC6456">
        <v>520.64357643823666</v>
      </c>
      <c r="AD6456">
        <v>109.8836756154046</v>
      </c>
      <c r="AE6456">
        <v>4530.4742621751857</v>
      </c>
    </row>
    <row r="6457" spans="1:31" x14ac:dyDescent="0.25">
      <c r="A6457">
        <v>2385539</v>
      </c>
      <c r="B6457">
        <v>1</v>
      </c>
      <c r="C6457" t="s">
        <v>80</v>
      </c>
      <c r="D6457" t="s">
        <v>104</v>
      </c>
      <c r="E6457" t="s">
        <v>1490</v>
      </c>
      <c r="F6457" t="s">
        <v>4206</v>
      </c>
      <c r="G6457" t="s">
        <v>298</v>
      </c>
      <c r="H6457" t="s">
        <v>293</v>
      </c>
      <c r="I6457" t="s">
        <v>136</v>
      </c>
      <c r="J6457" t="s">
        <v>137</v>
      </c>
      <c r="K6457" t="s">
        <v>138</v>
      </c>
      <c r="L6457" t="s">
        <v>18566</v>
      </c>
      <c r="M6457" t="s">
        <v>18567</v>
      </c>
      <c r="N6457">
        <v>0.80805555500000004</v>
      </c>
      <c r="O6457">
        <v>3</v>
      </c>
      <c r="P6457">
        <v>222</v>
      </c>
      <c r="Q6457">
        <v>21</v>
      </c>
      <c r="R6457">
        <v>305</v>
      </c>
      <c r="S6457">
        <v>56</v>
      </c>
      <c r="T6457">
        <v>86</v>
      </c>
      <c r="U6457">
        <v>21</v>
      </c>
      <c r="V6457">
        <v>2</v>
      </c>
      <c r="W6457">
        <v>15.415770527086277</v>
      </c>
      <c r="X6457">
        <v>82.85331265634079</v>
      </c>
      <c r="Y6457">
        <v>20.349281886385878</v>
      </c>
      <c r="Z6457">
        <v>172.2369757868905</v>
      </c>
      <c r="AA6457">
        <v>1135.3651800313585</v>
      </c>
      <c r="AB6457">
        <v>93.722044536991362</v>
      </c>
      <c r="AC6457">
        <v>5108.7237472487541</v>
      </c>
      <c r="AD6457">
        <v>6.9210736698565585</v>
      </c>
      <c r="AE6457">
        <v>6635.5873863436645</v>
      </c>
    </row>
    <row r="6458" spans="1:31" x14ac:dyDescent="0.25">
      <c r="A6458">
        <v>2385540</v>
      </c>
      <c r="B6458">
        <v>1</v>
      </c>
      <c r="C6458" t="s">
        <v>80</v>
      </c>
      <c r="D6458" t="s">
        <v>93</v>
      </c>
      <c r="E6458" t="s">
        <v>1368</v>
      </c>
      <c r="F6458" t="s">
        <v>16944</v>
      </c>
      <c r="G6458" t="s">
        <v>298</v>
      </c>
      <c r="H6458" t="s">
        <v>293</v>
      </c>
      <c r="I6458" t="s">
        <v>136</v>
      </c>
      <c r="J6458" t="s">
        <v>137</v>
      </c>
      <c r="K6458" t="s">
        <v>138</v>
      </c>
      <c r="L6458" t="s">
        <v>18568</v>
      </c>
      <c r="M6458" t="s">
        <v>18569</v>
      </c>
      <c r="N6458">
        <v>1.027222222</v>
      </c>
      <c r="O6458">
        <v>1</v>
      </c>
      <c r="P6458">
        <v>284</v>
      </c>
      <c r="Q6458">
        <v>21</v>
      </c>
      <c r="R6458">
        <v>128</v>
      </c>
      <c r="S6458">
        <v>3</v>
      </c>
      <c r="T6458">
        <v>73</v>
      </c>
      <c r="U6458">
        <v>0</v>
      </c>
      <c r="V6458">
        <v>0</v>
      </c>
      <c r="W6458">
        <v>2.2027313096107002</v>
      </c>
      <c r="X6458">
        <v>110.0294487855421</v>
      </c>
      <c r="Y6458">
        <v>263.03286824604226</v>
      </c>
      <c r="Z6458">
        <v>447.08206196424601</v>
      </c>
      <c r="AA6458">
        <v>5.5538679234943329</v>
      </c>
      <c r="AB6458">
        <v>198.7169343267752</v>
      </c>
      <c r="AC6458">
        <v>0</v>
      </c>
      <c r="AD6458">
        <v>0</v>
      </c>
      <c r="AE6458">
        <v>1026.6179125557105</v>
      </c>
    </row>
    <row r="6459" spans="1:31" x14ac:dyDescent="0.25">
      <c r="A6459">
        <v>2385590</v>
      </c>
      <c r="B6459">
        <v>1</v>
      </c>
      <c r="C6459" t="s">
        <v>80</v>
      </c>
      <c r="D6459" t="s">
        <v>104</v>
      </c>
      <c r="E6459" t="s">
        <v>1368</v>
      </c>
      <c r="F6459" t="s">
        <v>18146</v>
      </c>
      <c r="G6459" t="s">
        <v>298</v>
      </c>
      <c r="H6459" t="s">
        <v>293</v>
      </c>
      <c r="I6459" t="s">
        <v>136</v>
      </c>
      <c r="J6459" t="s">
        <v>137</v>
      </c>
      <c r="K6459" t="s">
        <v>138</v>
      </c>
      <c r="L6459" t="s">
        <v>18570</v>
      </c>
      <c r="M6459" t="s">
        <v>18571</v>
      </c>
      <c r="N6459">
        <v>1.568333333</v>
      </c>
      <c r="O6459">
        <v>2</v>
      </c>
      <c r="P6459">
        <v>72</v>
      </c>
      <c r="Q6459">
        <v>4</v>
      </c>
      <c r="R6459">
        <v>21</v>
      </c>
      <c r="S6459">
        <v>8</v>
      </c>
      <c r="T6459">
        <v>4</v>
      </c>
      <c r="U6459">
        <v>0</v>
      </c>
      <c r="V6459">
        <v>0</v>
      </c>
      <c r="W6459">
        <v>3.5763216897181089</v>
      </c>
      <c r="X6459">
        <v>19.599934253701576</v>
      </c>
      <c r="Y6459">
        <v>130.44163523739712</v>
      </c>
      <c r="Z6459">
        <v>152.84191754202766</v>
      </c>
      <c r="AA6459">
        <v>32.957861989644002</v>
      </c>
      <c r="AB6459">
        <v>8.6495082503317509</v>
      </c>
      <c r="AC6459">
        <v>0</v>
      </c>
      <c r="AD6459">
        <v>0</v>
      </c>
      <c r="AE6459">
        <v>348.06717896282021</v>
      </c>
    </row>
    <row r="6460" spans="1:31" x14ac:dyDescent="0.25">
      <c r="A6460">
        <v>2385594</v>
      </c>
      <c r="B6460">
        <v>1</v>
      </c>
      <c r="C6460" t="s">
        <v>80</v>
      </c>
      <c r="D6460" t="s">
        <v>100</v>
      </c>
      <c r="E6460" t="s">
        <v>1397</v>
      </c>
      <c r="F6460" t="s">
        <v>5396</v>
      </c>
      <c r="G6460" t="s">
        <v>298</v>
      </c>
      <c r="H6460" t="s">
        <v>293</v>
      </c>
      <c r="I6460" t="s">
        <v>136</v>
      </c>
      <c r="J6460" t="s">
        <v>137</v>
      </c>
      <c r="K6460" t="s">
        <v>138</v>
      </c>
      <c r="L6460" t="s">
        <v>18572</v>
      </c>
      <c r="M6460" t="s">
        <v>18573</v>
      </c>
      <c r="N6460">
        <v>0.50749999999999995</v>
      </c>
      <c r="O6460">
        <v>0</v>
      </c>
      <c r="P6460">
        <v>955</v>
      </c>
      <c r="Q6460">
        <v>0</v>
      </c>
      <c r="R6460">
        <v>126</v>
      </c>
      <c r="S6460">
        <v>0</v>
      </c>
      <c r="T6460">
        <v>105</v>
      </c>
      <c r="U6460">
        <v>0</v>
      </c>
      <c r="V6460">
        <v>0</v>
      </c>
      <c r="W6460">
        <v>0</v>
      </c>
      <c r="X6460">
        <v>251.09277496079616</v>
      </c>
      <c r="Y6460">
        <v>0</v>
      </c>
      <c r="Z6460">
        <v>89.301840047160709</v>
      </c>
      <c r="AA6460">
        <v>0</v>
      </c>
      <c r="AB6460">
        <v>62.3303458060225</v>
      </c>
      <c r="AC6460">
        <v>0</v>
      </c>
      <c r="AD6460">
        <v>0</v>
      </c>
      <c r="AE6460">
        <v>402.72496081397935</v>
      </c>
    </row>
    <row r="6461" spans="1:31" x14ac:dyDescent="0.25">
      <c r="A6461">
        <v>2385606</v>
      </c>
      <c r="B6461">
        <v>1</v>
      </c>
      <c r="C6461" t="s">
        <v>80</v>
      </c>
      <c r="D6461" t="s">
        <v>83</v>
      </c>
      <c r="E6461" t="s">
        <v>1397</v>
      </c>
      <c r="F6461" t="s">
        <v>18574</v>
      </c>
      <c r="G6461" t="s">
        <v>1006</v>
      </c>
      <c r="H6461" t="s">
        <v>293</v>
      </c>
      <c r="I6461" t="s">
        <v>1348</v>
      </c>
      <c r="J6461" t="s">
        <v>137</v>
      </c>
      <c r="K6461" t="s">
        <v>138</v>
      </c>
      <c r="L6461" t="s">
        <v>18575</v>
      </c>
      <c r="M6461" t="s">
        <v>18576</v>
      </c>
      <c r="N6461">
        <v>1.0555554999999999E-2</v>
      </c>
      <c r="O6461">
        <v>0</v>
      </c>
      <c r="P6461">
        <v>2580</v>
      </c>
      <c r="Q6461">
        <v>0</v>
      </c>
      <c r="R6461">
        <v>0</v>
      </c>
      <c r="S6461">
        <v>0</v>
      </c>
      <c r="T6461">
        <v>609</v>
      </c>
      <c r="U6461">
        <v>0</v>
      </c>
      <c r="V6461">
        <v>3</v>
      </c>
      <c r="W6461">
        <v>0</v>
      </c>
      <c r="X6461">
        <v>9.4856243956218371</v>
      </c>
      <c r="Y6461">
        <v>0</v>
      </c>
      <c r="Z6461">
        <v>0</v>
      </c>
      <c r="AA6461">
        <v>0</v>
      </c>
      <c r="AB6461">
        <v>9.4538058436872152</v>
      </c>
      <c r="AC6461">
        <v>0</v>
      </c>
      <c r="AD6461">
        <v>0.31064554685599999</v>
      </c>
      <c r="AE6461">
        <v>19.250075786165056</v>
      </c>
    </row>
    <row r="6462" spans="1:31" x14ac:dyDescent="0.25">
      <c r="A6462">
        <v>2385659</v>
      </c>
      <c r="B6462">
        <v>1</v>
      </c>
      <c r="C6462" t="s">
        <v>80</v>
      </c>
      <c r="D6462" t="s">
        <v>99</v>
      </c>
      <c r="E6462" t="s">
        <v>1397</v>
      </c>
      <c r="F6462" t="s">
        <v>3621</v>
      </c>
      <c r="G6462" t="s">
        <v>1495</v>
      </c>
      <c r="H6462" t="s">
        <v>293</v>
      </c>
      <c r="I6462" t="s">
        <v>136</v>
      </c>
      <c r="J6462" t="s">
        <v>137</v>
      </c>
      <c r="K6462" t="s">
        <v>138</v>
      </c>
      <c r="L6462" t="s">
        <v>18577</v>
      </c>
      <c r="M6462" t="s">
        <v>18578</v>
      </c>
      <c r="N6462">
        <v>3.235833333</v>
      </c>
      <c r="O6462">
        <v>1</v>
      </c>
      <c r="P6462">
        <v>267</v>
      </c>
      <c r="Q6462">
        <v>0</v>
      </c>
      <c r="R6462">
        <v>28</v>
      </c>
      <c r="S6462">
        <v>1</v>
      </c>
      <c r="T6462">
        <v>33</v>
      </c>
      <c r="U6462">
        <v>0</v>
      </c>
      <c r="V6462">
        <v>0</v>
      </c>
      <c r="W6462">
        <v>16.100758075870026</v>
      </c>
      <c r="X6462">
        <v>178.36060144137201</v>
      </c>
      <c r="Y6462">
        <v>0</v>
      </c>
      <c r="Z6462">
        <v>26.408956678418662</v>
      </c>
      <c r="AA6462">
        <v>4.9208910513394493</v>
      </c>
      <c r="AB6462">
        <v>99.429284690391327</v>
      </c>
      <c r="AC6462">
        <v>0</v>
      </c>
      <c r="AD6462">
        <v>0</v>
      </c>
      <c r="AE6462">
        <v>325.2204919373915</v>
      </c>
    </row>
    <row r="6463" spans="1:31" x14ac:dyDescent="0.25">
      <c r="A6463">
        <v>2385692</v>
      </c>
      <c r="B6463">
        <v>1</v>
      </c>
      <c r="C6463" t="s">
        <v>80</v>
      </c>
      <c r="D6463" t="s">
        <v>97</v>
      </c>
      <c r="E6463" t="s">
        <v>1368</v>
      </c>
      <c r="F6463" t="s">
        <v>1507</v>
      </c>
      <c r="G6463" t="s">
        <v>1495</v>
      </c>
      <c r="H6463" t="s">
        <v>293</v>
      </c>
      <c r="I6463" t="s">
        <v>136</v>
      </c>
      <c r="J6463" t="s">
        <v>137</v>
      </c>
      <c r="K6463" t="s">
        <v>138</v>
      </c>
      <c r="L6463" t="s">
        <v>18579</v>
      </c>
      <c r="M6463" t="s">
        <v>18580</v>
      </c>
      <c r="N6463">
        <v>2.966388888</v>
      </c>
      <c r="O6463">
        <v>3</v>
      </c>
      <c r="P6463">
        <v>733</v>
      </c>
      <c r="Q6463">
        <v>5</v>
      </c>
      <c r="R6463">
        <v>0</v>
      </c>
      <c r="S6463">
        <v>11</v>
      </c>
      <c r="T6463">
        <v>12</v>
      </c>
      <c r="U6463">
        <v>1</v>
      </c>
      <c r="V6463">
        <v>0</v>
      </c>
      <c r="W6463">
        <v>457.48438886078401</v>
      </c>
      <c r="X6463">
        <v>580.12186124909101</v>
      </c>
      <c r="Y6463">
        <v>15.227063038563923</v>
      </c>
      <c r="Z6463">
        <v>0</v>
      </c>
      <c r="AA6463">
        <v>743.01651009282284</v>
      </c>
      <c r="AB6463">
        <v>92.296797387959188</v>
      </c>
      <c r="AC6463">
        <v>33.825763816681835</v>
      </c>
      <c r="AD6463">
        <v>0</v>
      </c>
      <c r="AE6463">
        <v>1921.9723844459027</v>
      </c>
    </row>
    <row r="6464" spans="1:31" x14ac:dyDescent="0.25">
      <c r="A6464">
        <v>2385728</v>
      </c>
      <c r="B6464">
        <v>1</v>
      </c>
      <c r="C6464" t="s">
        <v>80</v>
      </c>
      <c r="D6464" t="s">
        <v>106</v>
      </c>
      <c r="E6464" t="s">
        <v>290</v>
      </c>
      <c r="F6464" t="s">
        <v>18581</v>
      </c>
      <c r="G6464" t="s">
        <v>298</v>
      </c>
      <c r="H6464" t="s">
        <v>293</v>
      </c>
      <c r="I6464" t="s">
        <v>136</v>
      </c>
      <c r="J6464" t="s">
        <v>137</v>
      </c>
      <c r="K6464" t="s">
        <v>138</v>
      </c>
      <c r="L6464" t="s">
        <v>18582</v>
      </c>
      <c r="M6464" t="s">
        <v>18583</v>
      </c>
      <c r="N6464">
        <v>0.14222222200000001</v>
      </c>
      <c r="O6464">
        <v>3</v>
      </c>
      <c r="P6464">
        <v>4789</v>
      </c>
      <c r="Q6464">
        <v>327</v>
      </c>
      <c r="R6464">
        <v>851</v>
      </c>
      <c r="S6464">
        <v>81</v>
      </c>
      <c r="T6464">
        <v>969</v>
      </c>
      <c r="U6464">
        <v>3</v>
      </c>
      <c r="V6464">
        <v>0</v>
      </c>
      <c r="W6464">
        <v>0.14222834592426667</v>
      </c>
      <c r="X6464">
        <v>117.95942721312734</v>
      </c>
      <c r="Y6464">
        <v>242.67138577089145</v>
      </c>
      <c r="Z6464">
        <v>332.91659584460677</v>
      </c>
      <c r="AA6464">
        <v>30.710751258495982</v>
      </c>
      <c r="AB6464">
        <v>77.896337826611202</v>
      </c>
      <c r="AC6464">
        <v>31.26182259485013</v>
      </c>
      <c r="AD6464">
        <v>0</v>
      </c>
      <c r="AE6464">
        <v>833.55854885450719</v>
      </c>
    </row>
    <row r="6465" spans="1:31" x14ac:dyDescent="0.25">
      <c r="A6465">
        <v>2385740</v>
      </c>
      <c r="B6465">
        <v>1</v>
      </c>
      <c r="C6465" t="s">
        <v>80</v>
      </c>
      <c r="D6465" t="s">
        <v>93</v>
      </c>
      <c r="E6465" t="s">
        <v>290</v>
      </c>
      <c r="F6465" t="s">
        <v>3593</v>
      </c>
      <c r="G6465" t="s">
        <v>298</v>
      </c>
      <c r="H6465" t="s">
        <v>293</v>
      </c>
      <c r="I6465" t="s">
        <v>136</v>
      </c>
      <c r="J6465" t="s">
        <v>137</v>
      </c>
      <c r="K6465" t="s">
        <v>138</v>
      </c>
      <c r="L6465" t="s">
        <v>18584</v>
      </c>
      <c r="M6465" t="s">
        <v>18585</v>
      </c>
      <c r="N6465">
        <v>0.206666666</v>
      </c>
      <c r="O6465">
        <v>0</v>
      </c>
      <c r="P6465">
        <v>26</v>
      </c>
      <c r="Q6465">
        <v>0</v>
      </c>
      <c r="R6465">
        <v>32</v>
      </c>
      <c r="S6465">
        <v>0</v>
      </c>
      <c r="T6465">
        <v>14</v>
      </c>
      <c r="U6465">
        <v>0</v>
      </c>
      <c r="V6465">
        <v>0</v>
      </c>
      <c r="W6465">
        <v>0</v>
      </c>
      <c r="X6465">
        <v>2.7694738157130003</v>
      </c>
      <c r="Y6465">
        <v>0</v>
      </c>
      <c r="Z6465">
        <v>25.268702789066605</v>
      </c>
      <c r="AA6465">
        <v>0</v>
      </c>
      <c r="AB6465">
        <v>6.0048857359295997</v>
      </c>
      <c r="AC6465">
        <v>0</v>
      </c>
      <c r="AD6465">
        <v>0</v>
      </c>
      <c r="AE6465">
        <v>34.043062340709206</v>
      </c>
    </row>
    <row r="6466" spans="1:31" x14ac:dyDescent="0.25">
      <c r="A6466">
        <v>2385755</v>
      </c>
      <c r="B6466">
        <v>1</v>
      </c>
      <c r="C6466" t="s">
        <v>80</v>
      </c>
      <c r="D6466" t="s">
        <v>99</v>
      </c>
      <c r="E6466" t="s">
        <v>290</v>
      </c>
      <c r="F6466" t="s">
        <v>16895</v>
      </c>
      <c r="G6466" t="s">
        <v>298</v>
      </c>
      <c r="H6466" t="s">
        <v>293</v>
      </c>
      <c r="I6466" t="s">
        <v>136</v>
      </c>
      <c r="J6466" t="s">
        <v>137</v>
      </c>
      <c r="K6466" t="s">
        <v>138</v>
      </c>
      <c r="L6466" t="s">
        <v>6061</v>
      </c>
      <c r="M6466" t="s">
        <v>18586</v>
      </c>
      <c r="N6466">
        <v>0.88305555499999999</v>
      </c>
      <c r="O6466">
        <v>0</v>
      </c>
      <c r="P6466">
        <v>0</v>
      </c>
      <c r="Q6466">
        <v>0</v>
      </c>
      <c r="R6466">
        <v>0</v>
      </c>
      <c r="S6466">
        <v>8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247.99951165225232</v>
      </c>
      <c r="AB6466">
        <v>0</v>
      </c>
      <c r="AC6466">
        <v>0</v>
      </c>
      <c r="AD6466">
        <v>0</v>
      </c>
      <c r="AE6466">
        <v>247.99951165225232</v>
      </c>
    </row>
    <row r="6467" spans="1:31" x14ac:dyDescent="0.25">
      <c r="A6467">
        <v>2385769</v>
      </c>
      <c r="B6467">
        <v>1</v>
      </c>
      <c r="C6467" t="s">
        <v>80</v>
      </c>
      <c r="D6467" t="s">
        <v>97</v>
      </c>
      <c r="E6467" t="s">
        <v>1490</v>
      </c>
      <c r="F6467" t="s">
        <v>18587</v>
      </c>
      <c r="G6467" t="s">
        <v>298</v>
      </c>
      <c r="H6467" t="s">
        <v>293</v>
      </c>
      <c r="I6467" t="s">
        <v>136</v>
      </c>
      <c r="J6467" t="s">
        <v>137</v>
      </c>
      <c r="K6467" t="s">
        <v>138</v>
      </c>
      <c r="L6467" t="s">
        <v>18588</v>
      </c>
      <c r="M6467" t="s">
        <v>18589</v>
      </c>
      <c r="N6467">
        <v>4.341111111</v>
      </c>
      <c r="O6467">
        <v>3</v>
      </c>
      <c r="P6467">
        <v>733</v>
      </c>
      <c r="Q6467">
        <v>5</v>
      </c>
      <c r="R6467">
        <v>0</v>
      </c>
      <c r="S6467">
        <v>11</v>
      </c>
      <c r="T6467">
        <v>12</v>
      </c>
      <c r="U6467">
        <v>1</v>
      </c>
      <c r="V6467">
        <v>0</v>
      </c>
      <c r="W6467">
        <v>680.39575564146378</v>
      </c>
      <c r="X6467">
        <v>853.58693805512928</v>
      </c>
      <c r="Y6467">
        <v>29.0824737248982</v>
      </c>
      <c r="Z6467">
        <v>0</v>
      </c>
      <c r="AA6467">
        <v>1551.7803926708223</v>
      </c>
      <c r="AB6467">
        <v>228.54987736169963</v>
      </c>
      <c r="AC6467">
        <v>84.566212352520097</v>
      </c>
      <c r="AD6467">
        <v>0</v>
      </c>
      <c r="AE6467">
        <v>3427.9616498065334</v>
      </c>
    </row>
    <row r="6468" spans="1:31" x14ac:dyDescent="0.25">
      <c r="A6468">
        <v>2385846</v>
      </c>
      <c r="B6468">
        <v>1</v>
      </c>
      <c r="C6468" t="s">
        <v>80</v>
      </c>
      <c r="D6468" t="s">
        <v>100</v>
      </c>
      <c r="E6468" t="s">
        <v>290</v>
      </c>
      <c r="F6468" t="s">
        <v>18590</v>
      </c>
      <c r="G6468" t="s">
        <v>298</v>
      </c>
      <c r="H6468" t="s">
        <v>293</v>
      </c>
      <c r="I6468" t="s">
        <v>136</v>
      </c>
      <c r="J6468" t="s">
        <v>137</v>
      </c>
      <c r="K6468" t="s">
        <v>138</v>
      </c>
      <c r="L6468" t="s">
        <v>18591</v>
      </c>
      <c r="M6468" t="s">
        <v>18592</v>
      </c>
      <c r="N6468">
        <v>0.24694444400000001</v>
      </c>
      <c r="O6468">
        <v>0</v>
      </c>
      <c r="P6468">
        <v>553</v>
      </c>
      <c r="Q6468">
        <v>0</v>
      </c>
      <c r="R6468">
        <v>102</v>
      </c>
      <c r="S6468">
        <v>2</v>
      </c>
      <c r="T6468">
        <v>98</v>
      </c>
      <c r="U6468">
        <v>0</v>
      </c>
      <c r="V6468">
        <v>0</v>
      </c>
      <c r="W6468">
        <v>0</v>
      </c>
      <c r="X6468">
        <v>36.415726606582737</v>
      </c>
      <c r="Y6468">
        <v>0</v>
      </c>
      <c r="Z6468">
        <v>23.00782926441553</v>
      </c>
      <c r="AA6468">
        <v>17.410079525519976</v>
      </c>
      <c r="AB6468">
        <v>26.612528721736243</v>
      </c>
      <c r="AC6468">
        <v>0</v>
      </c>
      <c r="AD6468">
        <v>0</v>
      </c>
      <c r="AE6468">
        <v>103.44616411825449</v>
      </c>
    </row>
    <row r="6469" spans="1:31" x14ac:dyDescent="0.25">
      <c r="A6469">
        <v>2385922</v>
      </c>
      <c r="B6469">
        <v>1</v>
      </c>
      <c r="C6469" t="s">
        <v>80</v>
      </c>
      <c r="D6469" t="s">
        <v>103</v>
      </c>
      <c r="E6469" t="s">
        <v>290</v>
      </c>
      <c r="F6469" t="s">
        <v>6769</v>
      </c>
      <c r="G6469" t="s">
        <v>298</v>
      </c>
      <c r="H6469" t="s">
        <v>293</v>
      </c>
      <c r="I6469" t="s">
        <v>136</v>
      </c>
      <c r="J6469" t="s">
        <v>137</v>
      </c>
      <c r="K6469" t="s">
        <v>138</v>
      </c>
      <c r="L6469" t="s">
        <v>18593</v>
      </c>
      <c r="M6469" t="s">
        <v>18594</v>
      </c>
      <c r="N6469">
        <v>0.49</v>
      </c>
      <c r="O6469">
        <v>0</v>
      </c>
      <c r="P6469">
        <v>323</v>
      </c>
      <c r="Q6469">
        <v>1</v>
      </c>
      <c r="R6469">
        <v>10</v>
      </c>
      <c r="S6469">
        <v>1</v>
      </c>
      <c r="T6469">
        <v>19</v>
      </c>
      <c r="U6469">
        <v>0</v>
      </c>
      <c r="V6469">
        <v>0</v>
      </c>
      <c r="W6469">
        <v>0</v>
      </c>
      <c r="X6469">
        <v>37.940789552053388</v>
      </c>
      <c r="Y6469">
        <v>31.721854460725339</v>
      </c>
      <c r="Z6469">
        <v>7.6755819797271982</v>
      </c>
      <c r="AA6469">
        <v>0.95381261745000001</v>
      </c>
      <c r="AB6469">
        <v>24.750058733867601</v>
      </c>
      <c r="AC6469">
        <v>0</v>
      </c>
      <c r="AD6469">
        <v>0</v>
      </c>
      <c r="AE6469">
        <v>103.04209734382353</v>
      </c>
    </row>
    <row r="6470" spans="1:31" x14ac:dyDescent="0.25">
      <c r="A6470">
        <v>2386953</v>
      </c>
      <c r="B6470">
        <v>1</v>
      </c>
      <c r="C6470" t="s">
        <v>80</v>
      </c>
      <c r="D6470" t="s">
        <v>97</v>
      </c>
      <c r="E6470" t="s">
        <v>290</v>
      </c>
      <c r="F6470" t="s">
        <v>3679</v>
      </c>
      <c r="G6470" t="s">
        <v>298</v>
      </c>
      <c r="H6470" t="s">
        <v>293</v>
      </c>
      <c r="I6470" t="s">
        <v>136</v>
      </c>
      <c r="J6470" t="s">
        <v>137</v>
      </c>
      <c r="K6470" t="s">
        <v>138</v>
      </c>
      <c r="L6470" t="s">
        <v>18595</v>
      </c>
      <c r="M6470" t="s">
        <v>18596</v>
      </c>
      <c r="N6470">
        <v>0.54416666599999997</v>
      </c>
      <c r="O6470">
        <v>11</v>
      </c>
      <c r="P6470">
        <v>7025</v>
      </c>
      <c r="Q6470">
        <v>0</v>
      </c>
      <c r="R6470">
        <v>103</v>
      </c>
      <c r="S6470">
        <v>13</v>
      </c>
      <c r="T6470">
        <v>748</v>
      </c>
      <c r="U6470">
        <v>0</v>
      </c>
      <c r="V6470">
        <v>1</v>
      </c>
      <c r="W6470">
        <v>88.689104127804498</v>
      </c>
      <c r="X6470">
        <v>1162.2518945164541</v>
      </c>
      <c r="Y6470">
        <v>0</v>
      </c>
      <c r="Z6470">
        <v>25.235837606117943</v>
      </c>
      <c r="AA6470">
        <v>75.108296522129493</v>
      </c>
      <c r="AB6470">
        <v>305.02957562665614</v>
      </c>
      <c r="AC6470">
        <v>0</v>
      </c>
      <c r="AD6470">
        <v>2.2139301057220999</v>
      </c>
      <c r="AE6470">
        <v>1658.5286385048842</v>
      </c>
    </row>
    <row r="6471" spans="1:31" x14ac:dyDescent="0.25">
      <c r="A6471">
        <v>2386954</v>
      </c>
      <c r="B6471">
        <v>1</v>
      </c>
      <c r="C6471" t="s">
        <v>80</v>
      </c>
      <c r="D6471" t="s">
        <v>97</v>
      </c>
      <c r="E6471" t="s">
        <v>290</v>
      </c>
      <c r="F6471" t="s">
        <v>3515</v>
      </c>
      <c r="G6471" t="s">
        <v>298</v>
      </c>
      <c r="H6471" t="s">
        <v>293</v>
      </c>
      <c r="I6471" t="s">
        <v>136</v>
      </c>
      <c r="J6471" t="s">
        <v>137</v>
      </c>
      <c r="K6471" t="s">
        <v>138</v>
      </c>
      <c r="L6471" t="s">
        <v>18597</v>
      </c>
      <c r="M6471" t="s">
        <v>18598</v>
      </c>
      <c r="N6471">
        <v>0.86861111099999999</v>
      </c>
      <c r="O6471">
        <v>21</v>
      </c>
      <c r="P6471">
        <v>110</v>
      </c>
      <c r="Q6471">
        <v>4</v>
      </c>
      <c r="R6471">
        <v>34</v>
      </c>
      <c r="S6471">
        <v>4</v>
      </c>
      <c r="T6471">
        <v>18</v>
      </c>
      <c r="U6471">
        <v>0</v>
      </c>
      <c r="V6471">
        <v>0</v>
      </c>
      <c r="W6471">
        <v>47.600519749855899</v>
      </c>
      <c r="X6471">
        <v>146.70003056676714</v>
      </c>
      <c r="Y6471">
        <v>2.9428005867419254</v>
      </c>
      <c r="Z6471">
        <v>17.821290638166268</v>
      </c>
      <c r="AA6471">
        <v>12.373314171779516</v>
      </c>
      <c r="AB6471">
        <v>15.03943763074469</v>
      </c>
      <c r="AC6471">
        <v>0</v>
      </c>
      <c r="AD6471">
        <v>0</v>
      </c>
      <c r="AE6471">
        <v>242.47739334405543</v>
      </c>
    </row>
    <row r="6472" spans="1:31" x14ac:dyDescent="0.25">
      <c r="A6472">
        <v>2386956</v>
      </c>
      <c r="B6472">
        <v>1</v>
      </c>
      <c r="C6472" t="s">
        <v>80</v>
      </c>
      <c r="D6472" t="s">
        <v>96</v>
      </c>
      <c r="E6472" t="s">
        <v>1368</v>
      </c>
      <c r="F6472" t="s">
        <v>3901</v>
      </c>
      <c r="G6472" t="s">
        <v>298</v>
      </c>
      <c r="H6472" t="s">
        <v>293</v>
      </c>
      <c r="I6472" t="s">
        <v>136</v>
      </c>
      <c r="J6472" t="s">
        <v>137</v>
      </c>
      <c r="K6472" t="s">
        <v>138</v>
      </c>
      <c r="L6472" t="s">
        <v>18599</v>
      </c>
      <c r="M6472" t="s">
        <v>18600</v>
      </c>
      <c r="N6472">
        <v>2.4500000000000002</v>
      </c>
      <c r="O6472">
        <v>0</v>
      </c>
      <c r="P6472">
        <v>468</v>
      </c>
      <c r="Q6472">
        <v>4</v>
      </c>
      <c r="R6472">
        <v>0</v>
      </c>
      <c r="S6472">
        <v>3</v>
      </c>
      <c r="T6472">
        <v>12</v>
      </c>
      <c r="U6472">
        <v>0</v>
      </c>
      <c r="V6472">
        <v>0</v>
      </c>
      <c r="W6472">
        <v>0</v>
      </c>
      <c r="X6472">
        <v>305.12806941627525</v>
      </c>
      <c r="Y6472">
        <v>1358.5838741174916</v>
      </c>
      <c r="Z6472">
        <v>0</v>
      </c>
      <c r="AA6472">
        <v>10.288713441243598</v>
      </c>
      <c r="AB6472">
        <v>61.813662100038016</v>
      </c>
      <c r="AC6472">
        <v>0</v>
      </c>
      <c r="AD6472">
        <v>0</v>
      </c>
      <c r="AE6472">
        <v>1735.8143190750484</v>
      </c>
    </row>
    <row r="6473" spans="1:31" x14ac:dyDescent="0.25">
      <c r="A6473">
        <v>2386964</v>
      </c>
      <c r="B6473">
        <v>1</v>
      </c>
      <c r="C6473" t="s">
        <v>80</v>
      </c>
      <c r="D6473" t="s">
        <v>101</v>
      </c>
      <c r="E6473" t="s">
        <v>1397</v>
      </c>
      <c r="F6473" t="s">
        <v>18601</v>
      </c>
      <c r="G6473" t="s">
        <v>298</v>
      </c>
      <c r="H6473" t="s">
        <v>293</v>
      </c>
      <c r="I6473" t="s">
        <v>136</v>
      </c>
      <c r="J6473" t="s">
        <v>137</v>
      </c>
      <c r="K6473" t="s">
        <v>138</v>
      </c>
      <c r="L6473" t="s">
        <v>5402</v>
      </c>
      <c r="M6473" t="s">
        <v>18602</v>
      </c>
      <c r="N6473">
        <v>1.2466666660000001</v>
      </c>
      <c r="O6473">
        <v>0</v>
      </c>
      <c r="P6473">
        <v>1356</v>
      </c>
      <c r="Q6473">
        <v>0</v>
      </c>
      <c r="R6473">
        <v>1</v>
      </c>
      <c r="S6473">
        <v>1</v>
      </c>
      <c r="T6473">
        <v>39</v>
      </c>
      <c r="U6473">
        <v>1</v>
      </c>
      <c r="V6473">
        <v>0</v>
      </c>
      <c r="W6473">
        <v>0</v>
      </c>
      <c r="X6473">
        <v>301.67009425824358</v>
      </c>
      <c r="Y6473">
        <v>0</v>
      </c>
      <c r="Z6473">
        <v>0.40891174027205002</v>
      </c>
      <c r="AA6473">
        <v>22.086456348294778</v>
      </c>
      <c r="AB6473">
        <v>116.01862958083862</v>
      </c>
      <c r="AC6473">
        <v>134.46642712321972</v>
      </c>
      <c r="AD6473">
        <v>0</v>
      </c>
      <c r="AE6473">
        <v>574.65051905086875</v>
      </c>
    </row>
    <row r="6474" spans="1:31" x14ac:dyDescent="0.25">
      <c r="A6474">
        <v>2386967</v>
      </c>
      <c r="B6474">
        <v>1</v>
      </c>
      <c r="C6474" t="s">
        <v>80</v>
      </c>
      <c r="D6474" t="s">
        <v>97</v>
      </c>
      <c r="E6474" t="s">
        <v>1490</v>
      </c>
      <c r="F6474" t="s">
        <v>10682</v>
      </c>
      <c r="G6474" t="s">
        <v>298</v>
      </c>
      <c r="H6474" t="s">
        <v>293</v>
      </c>
      <c r="I6474" t="s">
        <v>136</v>
      </c>
      <c r="J6474" t="s">
        <v>137</v>
      </c>
      <c r="K6474" t="s">
        <v>138</v>
      </c>
      <c r="L6474" t="s">
        <v>18603</v>
      </c>
      <c r="M6474" t="s">
        <v>18604</v>
      </c>
      <c r="N6474">
        <v>6.3055554999999999E-2</v>
      </c>
      <c r="O6474">
        <v>56</v>
      </c>
      <c r="P6474">
        <v>7382</v>
      </c>
      <c r="Q6474">
        <v>4</v>
      </c>
      <c r="R6474">
        <v>187</v>
      </c>
      <c r="S6474">
        <v>25</v>
      </c>
      <c r="T6474">
        <v>802</v>
      </c>
      <c r="U6474">
        <v>0</v>
      </c>
      <c r="V6474">
        <v>1</v>
      </c>
      <c r="W6474">
        <v>24.367245523490926</v>
      </c>
      <c r="X6474">
        <v>170.8426346428746</v>
      </c>
      <c r="Y6474">
        <v>0.22072920173167498</v>
      </c>
      <c r="Z6474">
        <v>7.1570461436437691</v>
      </c>
      <c r="AA6474">
        <v>14.363160787224126</v>
      </c>
      <c r="AB6474">
        <v>43.648013786135841</v>
      </c>
      <c r="AC6474">
        <v>0</v>
      </c>
      <c r="AD6474">
        <v>0.31341883435160001</v>
      </c>
      <c r="AE6474">
        <v>260.91224891945257</v>
      </c>
    </row>
    <row r="6475" spans="1:31" x14ac:dyDescent="0.25">
      <c r="A6475">
        <v>2386973</v>
      </c>
      <c r="B6475">
        <v>1</v>
      </c>
      <c r="C6475" t="s">
        <v>80</v>
      </c>
      <c r="D6475" t="s">
        <v>97</v>
      </c>
      <c r="E6475" t="s">
        <v>290</v>
      </c>
      <c r="F6475" t="s">
        <v>18605</v>
      </c>
      <c r="G6475" t="s">
        <v>298</v>
      </c>
      <c r="H6475" t="s">
        <v>293</v>
      </c>
      <c r="I6475" t="s">
        <v>136</v>
      </c>
      <c r="J6475" t="s">
        <v>137</v>
      </c>
      <c r="K6475" t="s">
        <v>138</v>
      </c>
      <c r="L6475" t="s">
        <v>18606</v>
      </c>
      <c r="M6475" t="s">
        <v>18607</v>
      </c>
      <c r="N6475">
        <v>1.2961111110000001</v>
      </c>
      <c r="O6475">
        <v>6</v>
      </c>
      <c r="P6475">
        <v>913</v>
      </c>
      <c r="Q6475">
        <v>14</v>
      </c>
      <c r="R6475">
        <v>422</v>
      </c>
      <c r="S6475">
        <v>20</v>
      </c>
      <c r="T6475">
        <v>245</v>
      </c>
      <c r="U6475">
        <v>3</v>
      </c>
      <c r="V6475">
        <v>1</v>
      </c>
      <c r="W6475">
        <v>60.29181797125549</v>
      </c>
      <c r="X6475">
        <v>435.43881089438906</v>
      </c>
      <c r="Y6475">
        <v>87.871490436211175</v>
      </c>
      <c r="Z6475">
        <v>360.71399951581708</v>
      </c>
      <c r="AA6475">
        <v>305.71908002332333</v>
      </c>
      <c r="AB6475">
        <v>351.24238928610112</v>
      </c>
      <c r="AC6475">
        <v>178.50284633481888</v>
      </c>
      <c r="AD6475">
        <v>14.634684297954085</v>
      </c>
      <c r="AE6475">
        <v>1794.4151187598702</v>
      </c>
    </row>
    <row r="6476" spans="1:31" x14ac:dyDescent="0.25">
      <c r="A6476">
        <v>2386976</v>
      </c>
      <c r="B6476">
        <v>1</v>
      </c>
      <c r="C6476" t="s">
        <v>80</v>
      </c>
      <c r="D6476" t="s">
        <v>97</v>
      </c>
      <c r="E6476" t="s">
        <v>290</v>
      </c>
      <c r="F6476" t="s">
        <v>18608</v>
      </c>
      <c r="G6476" t="s">
        <v>298</v>
      </c>
      <c r="H6476" t="s">
        <v>293</v>
      </c>
      <c r="I6476" t="s">
        <v>136</v>
      </c>
      <c r="J6476" t="s">
        <v>137</v>
      </c>
      <c r="K6476" t="s">
        <v>138</v>
      </c>
      <c r="L6476" t="s">
        <v>18609</v>
      </c>
      <c r="M6476" t="s">
        <v>18610</v>
      </c>
      <c r="N6476">
        <v>1.6030555550000001</v>
      </c>
      <c r="O6476">
        <v>21</v>
      </c>
      <c r="P6476">
        <v>110</v>
      </c>
      <c r="Q6476">
        <v>4</v>
      </c>
      <c r="R6476">
        <v>34</v>
      </c>
      <c r="S6476">
        <v>4</v>
      </c>
      <c r="T6476">
        <v>18</v>
      </c>
      <c r="U6476">
        <v>0</v>
      </c>
      <c r="V6476">
        <v>0</v>
      </c>
      <c r="W6476">
        <v>104.01133987869964</v>
      </c>
      <c r="X6476">
        <v>291.9447836749884</v>
      </c>
      <c r="Y6476">
        <v>6.3591325993373751</v>
      </c>
      <c r="Z6476">
        <v>38.011424283508319</v>
      </c>
      <c r="AA6476">
        <v>29.7802562845424</v>
      </c>
      <c r="AB6476">
        <v>40.239055167953744</v>
      </c>
      <c r="AC6476">
        <v>0</v>
      </c>
      <c r="AD6476">
        <v>0</v>
      </c>
      <c r="AE6476">
        <v>510.34599188902985</v>
      </c>
    </row>
    <row r="6477" spans="1:31" x14ac:dyDescent="0.25">
      <c r="A6477">
        <v>2386983</v>
      </c>
      <c r="B6477">
        <v>1</v>
      </c>
      <c r="C6477" t="s">
        <v>80</v>
      </c>
      <c r="D6477" t="s">
        <v>97</v>
      </c>
      <c r="E6477" t="s">
        <v>1397</v>
      </c>
      <c r="F6477" t="s">
        <v>18611</v>
      </c>
      <c r="G6477" t="s">
        <v>1495</v>
      </c>
      <c r="H6477" t="s">
        <v>293</v>
      </c>
      <c r="I6477" t="s">
        <v>136</v>
      </c>
      <c r="J6477" t="s">
        <v>137</v>
      </c>
      <c r="K6477" t="s">
        <v>138</v>
      </c>
      <c r="L6477" t="s">
        <v>18612</v>
      </c>
      <c r="M6477" t="s">
        <v>18613</v>
      </c>
      <c r="N6477">
        <v>2.9750000000000001</v>
      </c>
      <c r="O6477">
        <v>0</v>
      </c>
      <c r="P6477">
        <v>35</v>
      </c>
      <c r="Q6477">
        <v>0</v>
      </c>
      <c r="R6477">
        <v>18</v>
      </c>
      <c r="S6477">
        <v>3</v>
      </c>
      <c r="T6477">
        <v>10</v>
      </c>
      <c r="U6477">
        <v>0</v>
      </c>
      <c r="V6477">
        <v>0</v>
      </c>
      <c r="W6477">
        <v>0</v>
      </c>
      <c r="X6477">
        <v>55.340755045822824</v>
      </c>
      <c r="Y6477">
        <v>0</v>
      </c>
      <c r="Z6477">
        <v>34.783578068563351</v>
      </c>
      <c r="AA6477">
        <v>22.876961863945052</v>
      </c>
      <c r="AB6477">
        <v>45.523148748719997</v>
      </c>
      <c r="AC6477">
        <v>0</v>
      </c>
      <c r="AD6477">
        <v>0</v>
      </c>
      <c r="AE6477">
        <v>158.52444372705122</v>
      </c>
    </row>
    <row r="6478" spans="1:31" x14ac:dyDescent="0.25">
      <c r="A6478">
        <v>2387008</v>
      </c>
      <c r="B6478">
        <v>1</v>
      </c>
      <c r="C6478" t="s">
        <v>80</v>
      </c>
      <c r="D6478" t="s">
        <v>97</v>
      </c>
      <c r="E6478" t="s">
        <v>1397</v>
      </c>
      <c r="F6478" t="s">
        <v>18614</v>
      </c>
      <c r="G6478" t="s">
        <v>1495</v>
      </c>
      <c r="H6478" t="s">
        <v>293</v>
      </c>
      <c r="I6478" t="s">
        <v>136</v>
      </c>
      <c r="J6478" t="s">
        <v>137</v>
      </c>
      <c r="K6478" t="s">
        <v>138</v>
      </c>
      <c r="L6478" t="s">
        <v>18615</v>
      </c>
      <c r="M6478" t="s">
        <v>18616</v>
      </c>
      <c r="N6478">
        <v>6.2961111110000001</v>
      </c>
      <c r="O6478">
        <v>0</v>
      </c>
      <c r="P6478">
        <v>27</v>
      </c>
      <c r="Q6478">
        <v>0</v>
      </c>
      <c r="R6478">
        <v>2</v>
      </c>
      <c r="S6478">
        <v>0</v>
      </c>
      <c r="T6478">
        <v>1</v>
      </c>
      <c r="U6478">
        <v>0</v>
      </c>
      <c r="V6478">
        <v>0</v>
      </c>
      <c r="W6478">
        <v>0</v>
      </c>
      <c r="X6478">
        <v>19.22987861570099</v>
      </c>
      <c r="Y6478">
        <v>0</v>
      </c>
      <c r="Z6478">
        <v>5.3806358775219749</v>
      </c>
      <c r="AA6478">
        <v>0</v>
      </c>
      <c r="AB6478">
        <v>15.949047243128627</v>
      </c>
      <c r="AC6478">
        <v>0</v>
      </c>
      <c r="AD6478">
        <v>0</v>
      </c>
      <c r="AE6478">
        <v>40.55956173635159</v>
      </c>
    </row>
    <row r="6479" spans="1:31" x14ac:dyDescent="0.25">
      <c r="A6479">
        <v>2373648</v>
      </c>
      <c r="B6479">
        <v>1</v>
      </c>
      <c r="C6479" t="s">
        <v>80</v>
      </c>
      <c r="D6479" t="s">
        <v>83</v>
      </c>
      <c r="E6479" t="s">
        <v>1397</v>
      </c>
      <c r="F6479" t="s">
        <v>18617</v>
      </c>
      <c r="G6479" t="s">
        <v>298</v>
      </c>
      <c r="H6479" t="s">
        <v>293</v>
      </c>
      <c r="I6479" t="s">
        <v>136</v>
      </c>
      <c r="J6479" t="s">
        <v>137</v>
      </c>
      <c r="K6479" t="s">
        <v>138</v>
      </c>
      <c r="L6479" t="s">
        <v>18618</v>
      </c>
      <c r="M6479" t="s">
        <v>18619</v>
      </c>
      <c r="N6479">
        <v>1.445277777</v>
      </c>
      <c r="O6479">
        <v>0</v>
      </c>
      <c r="P6479">
        <v>133</v>
      </c>
      <c r="Q6479">
        <v>0</v>
      </c>
      <c r="R6479">
        <v>1</v>
      </c>
      <c r="S6479">
        <v>37</v>
      </c>
      <c r="T6479">
        <v>19</v>
      </c>
      <c r="U6479">
        <v>20</v>
      </c>
      <c r="V6479">
        <v>3</v>
      </c>
      <c r="W6479">
        <v>0</v>
      </c>
      <c r="X6479">
        <v>55.301029532208538</v>
      </c>
      <c r="Y6479">
        <v>0</v>
      </c>
      <c r="Z6479">
        <v>0</v>
      </c>
      <c r="AA6479">
        <v>586.95143016184306</v>
      </c>
      <c r="AB6479">
        <v>51.7259789977374</v>
      </c>
      <c r="AC6479">
        <v>1525.9865121826228</v>
      </c>
      <c r="AD6479">
        <v>272.47904979995707</v>
      </c>
      <c r="AE6479">
        <v>2492.4440006743689</v>
      </c>
    </row>
    <row r="6480" spans="1:31" x14ac:dyDescent="0.25">
      <c r="A6480">
        <v>2373760</v>
      </c>
      <c r="B6480">
        <v>1</v>
      </c>
      <c r="C6480" t="s">
        <v>80</v>
      </c>
      <c r="D6480" t="s">
        <v>83</v>
      </c>
      <c r="E6480" t="s">
        <v>1397</v>
      </c>
      <c r="F6480" t="s">
        <v>18617</v>
      </c>
      <c r="G6480" t="s">
        <v>298</v>
      </c>
      <c r="H6480" t="s">
        <v>293</v>
      </c>
      <c r="I6480" t="s">
        <v>136</v>
      </c>
      <c r="J6480" t="s">
        <v>137</v>
      </c>
      <c r="K6480" t="s">
        <v>138</v>
      </c>
      <c r="L6480" t="s">
        <v>18620</v>
      </c>
      <c r="M6480" t="s">
        <v>18621</v>
      </c>
      <c r="N6480">
        <v>0.38750000000000001</v>
      </c>
      <c r="O6480">
        <v>0</v>
      </c>
      <c r="P6480">
        <v>133</v>
      </c>
      <c r="Q6480">
        <v>0</v>
      </c>
      <c r="R6480">
        <v>1</v>
      </c>
      <c r="S6480">
        <v>37</v>
      </c>
      <c r="T6480">
        <v>19</v>
      </c>
      <c r="U6480">
        <v>20</v>
      </c>
      <c r="V6480">
        <v>3</v>
      </c>
      <c r="W6480">
        <v>0</v>
      </c>
      <c r="X6480">
        <v>15.470430191540997</v>
      </c>
      <c r="Y6480">
        <v>0</v>
      </c>
      <c r="Z6480">
        <v>0</v>
      </c>
      <c r="AA6480">
        <v>163.27388856215478</v>
      </c>
      <c r="AB6480">
        <v>14.411788409679751</v>
      </c>
      <c r="AC6480">
        <v>392.95879349965207</v>
      </c>
      <c r="AD6480">
        <v>59.937144149675248</v>
      </c>
      <c r="AE6480">
        <v>646.05204481270289</v>
      </c>
    </row>
    <row r="6481" spans="1:31" x14ac:dyDescent="0.25">
      <c r="A6481">
        <v>2380389</v>
      </c>
      <c r="B6481">
        <v>1</v>
      </c>
      <c r="C6481" t="s">
        <v>80</v>
      </c>
      <c r="D6481" t="s">
        <v>97</v>
      </c>
      <c r="E6481" t="s">
        <v>1397</v>
      </c>
      <c r="F6481" t="s">
        <v>18622</v>
      </c>
      <c r="G6481" t="s">
        <v>353</v>
      </c>
      <c r="H6481" t="s">
        <v>293</v>
      </c>
      <c r="I6481" t="s">
        <v>136</v>
      </c>
      <c r="J6481" t="s">
        <v>137</v>
      </c>
      <c r="K6481" t="s">
        <v>294</v>
      </c>
      <c r="L6481" t="s">
        <v>18623</v>
      </c>
      <c r="M6481" t="s">
        <v>18624</v>
      </c>
      <c r="N6481">
        <v>8.1688888879999997</v>
      </c>
      <c r="O6481">
        <v>6</v>
      </c>
      <c r="P6481">
        <v>2020</v>
      </c>
      <c r="Q6481">
        <v>0</v>
      </c>
      <c r="R6481">
        <v>56</v>
      </c>
      <c r="S6481">
        <v>2</v>
      </c>
      <c r="T6481">
        <v>183</v>
      </c>
      <c r="U6481">
        <v>0</v>
      </c>
      <c r="V6481">
        <v>2</v>
      </c>
      <c r="W6481">
        <v>376.03401942754306</v>
      </c>
      <c r="X6481">
        <v>5830.7238785948839</v>
      </c>
      <c r="Y6481">
        <v>0</v>
      </c>
      <c r="Z6481">
        <v>455.28890400572499</v>
      </c>
      <c r="AA6481">
        <v>214.30707217375323</v>
      </c>
      <c r="AB6481">
        <v>1772.5376593772983</v>
      </c>
      <c r="AC6481">
        <v>0</v>
      </c>
      <c r="AD6481">
        <v>1775.1389687587634</v>
      </c>
      <c r="AE6481">
        <v>10424.030502337968</v>
      </c>
    </row>
    <row r="6482" spans="1:31" x14ac:dyDescent="0.25">
      <c r="A6482">
        <v>2382609</v>
      </c>
      <c r="B6482">
        <v>1</v>
      </c>
      <c r="C6482" t="s">
        <v>80</v>
      </c>
      <c r="D6482" t="s">
        <v>87</v>
      </c>
      <c r="E6482" t="s">
        <v>1397</v>
      </c>
      <c r="F6482" t="s">
        <v>18625</v>
      </c>
      <c r="G6482" t="s">
        <v>867</v>
      </c>
      <c r="H6482" t="s">
        <v>293</v>
      </c>
      <c r="I6482" t="s">
        <v>136</v>
      </c>
      <c r="J6482" t="s">
        <v>137</v>
      </c>
      <c r="K6482" t="s">
        <v>138</v>
      </c>
      <c r="L6482" t="s">
        <v>18626</v>
      </c>
      <c r="M6482" t="s">
        <v>18627</v>
      </c>
      <c r="N6482">
        <v>0.147777777</v>
      </c>
      <c r="O6482">
        <v>0</v>
      </c>
      <c r="P6482">
        <v>1929</v>
      </c>
      <c r="Q6482">
        <v>0</v>
      </c>
      <c r="R6482">
        <v>0</v>
      </c>
      <c r="S6482">
        <v>0</v>
      </c>
      <c r="T6482">
        <v>89</v>
      </c>
      <c r="U6482">
        <v>0</v>
      </c>
      <c r="V6482">
        <v>2</v>
      </c>
      <c r="W6482">
        <v>0</v>
      </c>
      <c r="X6482">
        <v>57.187638867042544</v>
      </c>
      <c r="Y6482">
        <v>0</v>
      </c>
      <c r="Z6482">
        <v>0</v>
      </c>
      <c r="AA6482">
        <v>0</v>
      </c>
      <c r="AB6482">
        <v>23.399781222961504</v>
      </c>
      <c r="AC6482">
        <v>0</v>
      </c>
      <c r="AD6482">
        <v>31.598575436623296</v>
      </c>
      <c r="AE6482">
        <v>112.18599552662734</v>
      </c>
    </row>
    <row r="6483" spans="1:31" x14ac:dyDescent="0.25">
      <c r="A6483">
        <v>2382990</v>
      </c>
      <c r="B6483">
        <v>1</v>
      </c>
      <c r="C6483" t="s">
        <v>80</v>
      </c>
      <c r="D6483" t="s">
        <v>90</v>
      </c>
      <c r="E6483" t="s">
        <v>1397</v>
      </c>
      <c r="F6483" t="s">
        <v>18628</v>
      </c>
      <c r="G6483" t="s">
        <v>1006</v>
      </c>
      <c r="H6483" t="s">
        <v>293</v>
      </c>
      <c r="I6483" t="s">
        <v>136</v>
      </c>
      <c r="J6483" t="s">
        <v>137</v>
      </c>
      <c r="K6483" t="s">
        <v>138</v>
      </c>
      <c r="L6483" t="s">
        <v>18629</v>
      </c>
      <c r="M6483" t="s">
        <v>18630</v>
      </c>
      <c r="N6483">
        <v>0.43722222199999999</v>
      </c>
      <c r="O6483">
        <v>0</v>
      </c>
      <c r="P6483">
        <v>472</v>
      </c>
      <c r="Q6483">
        <v>0</v>
      </c>
      <c r="R6483">
        <v>0</v>
      </c>
      <c r="S6483">
        <v>0</v>
      </c>
      <c r="T6483">
        <v>51</v>
      </c>
      <c r="U6483">
        <v>0</v>
      </c>
      <c r="V6483">
        <v>0</v>
      </c>
      <c r="W6483">
        <v>0</v>
      </c>
      <c r="X6483">
        <v>54.921393236155097</v>
      </c>
      <c r="Y6483">
        <v>0</v>
      </c>
      <c r="Z6483">
        <v>0</v>
      </c>
      <c r="AA6483">
        <v>0</v>
      </c>
      <c r="AB6483">
        <v>9.5549434299612006</v>
      </c>
      <c r="AC6483">
        <v>0</v>
      </c>
      <c r="AD6483">
        <v>0</v>
      </c>
      <c r="AE6483">
        <v>64.476336666116296</v>
      </c>
    </row>
    <row r="6484" spans="1:31" x14ac:dyDescent="0.25">
      <c r="A6484">
        <v>2385199</v>
      </c>
      <c r="B6484">
        <v>1</v>
      </c>
      <c r="C6484" t="s">
        <v>80</v>
      </c>
      <c r="D6484" t="s">
        <v>100</v>
      </c>
      <c r="E6484" t="s">
        <v>290</v>
      </c>
      <c r="F6484" t="s">
        <v>18631</v>
      </c>
      <c r="G6484" t="s">
        <v>353</v>
      </c>
      <c r="H6484" t="s">
        <v>293</v>
      </c>
      <c r="I6484" t="s">
        <v>136</v>
      </c>
      <c r="J6484" t="s">
        <v>137</v>
      </c>
      <c r="K6484" t="s">
        <v>294</v>
      </c>
      <c r="L6484" t="s">
        <v>18632</v>
      </c>
      <c r="M6484" t="s">
        <v>18633</v>
      </c>
      <c r="N6484">
        <v>3.9508333329999998</v>
      </c>
      <c r="O6484">
        <v>1</v>
      </c>
      <c r="P6484">
        <v>892</v>
      </c>
      <c r="Q6484">
        <v>16</v>
      </c>
      <c r="R6484">
        <v>126</v>
      </c>
      <c r="S6484">
        <v>8</v>
      </c>
      <c r="T6484">
        <v>124</v>
      </c>
      <c r="U6484">
        <v>0</v>
      </c>
      <c r="V6484">
        <v>0</v>
      </c>
      <c r="W6484">
        <v>0.95921100995935005</v>
      </c>
      <c r="X6484">
        <v>1171.1166783479539</v>
      </c>
      <c r="Y6484">
        <v>181.61926180648692</v>
      </c>
      <c r="Z6484">
        <v>703.97779114743423</v>
      </c>
      <c r="AA6484">
        <v>293.29305392803212</v>
      </c>
      <c r="AB6484">
        <v>542.63595103965497</v>
      </c>
      <c r="AC6484">
        <v>0</v>
      </c>
      <c r="AD6484">
        <v>0</v>
      </c>
      <c r="AE6484">
        <v>2893.6019472795215</v>
      </c>
    </row>
    <row r="6485" spans="1:31" x14ac:dyDescent="0.25">
      <c r="A6485">
        <v>2385629</v>
      </c>
      <c r="B6485">
        <v>1</v>
      </c>
      <c r="C6485" t="s">
        <v>80</v>
      </c>
      <c r="D6485" t="s">
        <v>99</v>
      </c>
      <c r="E6485" t="s">
        <v>290</v>
      </c>
      <c r="F6485" t="s">
        <v>18634</v>
      </c>
      <c r="G6485" t="s">
        <v>1445</v>
      </c>
      <c r="H6485" t="s">
        <v>293</v>
      </c>
      <c r="I6485" t="s">
        <v>136</v>
      </c>
      <c r="J6485" t="s">
        <v>5</v>
      </c>
      <c r="K6485" t="s">
        <v>138</v>
      </c>
      <c r="L6485" t="s">
        <v>18635</v>
      </c>
      <c r="M6485" t="s">
        <v>18636</v>
      </c>
      <c r="N6485">
        <v>0.47583333300000002</v>
      </c>
      <c r="O6485">
        <v>9</v>
      </c>
      <c r="P6485">
        <v>4507</v>
      </c>
      <c r="Q6485">
        <v>1</v>
      </c>
      <c r="R6485">
        <v>90</v>
      </c>
      <c r="S6485">
        <v>14</v>
      </c>
      <c r="T6485">
        <v>511</v>
      </c>
      <c r="U6485">
        <v>0</v>
      </c>
      <c r="V6485">
        <v>6</v>
      </c>
      <c r="W6485">
        <v>50.28757544464996</v>
      </c>
      <c r="X6485">
        <v>556.54539689459295</v>
      </c>
      <c r="Y6485">
        <v>0.12736611841330001</v>
      </c>
      <c r="Z6485">
        <v>17.333338789765854</v>
      </c>
      <c r="AA6485">
        <v>157.96972930393551</v>
      </c>
      <c r="AB6485">
        <v>258.87709504073217</v>
      </c>
      <c r="AC6485">
        <v>0</v>
      </c>
      <c r="AD6485">
        <v>110.68320861583334</v>
      </c>
      <c r="AE6485">
        <v>1151.8237102079231</v>
      </c>
    </row>
    <row r="6486" spans="1:31" x14ac:dyDescent="0.25">
      <c r="A6486">
        <v>2385658</v>
      </c>
      <c r="B6486">
        <v>1</v>
      </c>
      <c r="C6486" t="s">
        <v>80</v>
      </c>
      <c r="D6486" t="s">
        <v>88</v>
      </c>
      <c r="E6486" t="s">
        <v>1397</v>
      </c>
      <c r="F6486" t="s">
        <v>18637</v>
      </c>
      <c r="G6486" t="s">
        <v>1376</v>
      </c>
      <c r="H6486" t="s">
        <v>293</v>
      </c>
      <c r="I6486" t="s">
        <v>136</v>
      </c>
      <c r="J6486" t="s">
        <v>137</v>
      </c>
      <c r="K6486" t="s">
        <v>138</v>
      </c>
      <c r="L6486" t="s">
        <v>18638</v>
      </c>
      <c r="M6486" t="s">
        <v>18639</v>
      </c>
      <c r="N6486">
        <v>1.7777777770000001</v>
      </c>
      <c r="O6486">
        <v>0</v>
      </c>
      <c r="P6486">
        <v>0</v>
      </c>
      <c r="Q6486">
        <v>0</v>
      </c>
      <c r="R6486">
        <v>0</v>
      </c>
      <c r="S6486">
        <v>1</v>
      </c>
      <c r="T6486">
        <v>3</v>
      </c>
      <c r="U6486">
        <v>1</v>
      </c>
      <c r="V6486">
        <v>1</v>
      </c>
      <c r="W6486">
        <v>0</v>
      </c>
      <c r="X6486">
        <v>0</v>
      </c>
      <c r="Y6486">
        <v>0</v>
      </c>
      <c r="Z6486">
        <v>0</v>
      </c>
      <c r="AA6486">
        <v>31.96373918625067</v>
      </c>
      <c r="AB6486">
        <v>270.54413626104269</v>
      </c>
      <c r="AC6486">
        <v>166.14026872498351</v>
      </c>
      <c r="AD6486">
        <v>120.37967683931281</v>
      </c>
      <c r="AE6486">
        <v>589.02782101158971</v>
      </c>
    </row>
    <row r="6487" spans="1:31" x14ac:dyDescent="0.25">
      <c r="A6487">
        <v>2385730</v>
      </c>
      <c r="B6487">
        <v>1</v>
      </c>
      <c r="C6487" t="s">
        <v>80</v>
      </c>
      <c r="D6487" t="s">
        <v>100</v>
      </c>
      <c r="E6487" t="s">
        <v>290</v>
      </c>
      <c r="F6487" t="s">
        <v>16886</v>
      </c>
      <c r="G6487" t="s">
        <v>298</v>
      </c>
      <c r="H6487" t="s">
        <v>293</v>
      </c>
      <c r="I6487" t="s">
        <v>136</v>
      </c>
      <c r="J6487" t="s">
        <v>137</v>
      </c>
      <c r="K6487" t="s">
        <v>138</v>
      </c>
      <c r="L6487" t="s">
        <v>18640</v>
      </c>
      <c r="M6487" t="s">
        <v>18641</v>
      </c>
      <c r="N6487">
        <v>0.72527777699999996</v>
      </c>
      <c r="O6487">
        <v>0</v>
      </c>
      <c r="P6487">
        <v>975</v>
      </c>
      <c r="Q6487">
        <v>14</v>
      </c>
      <c r="R6487">
        <v>28</v>
      </c>
      <c r="S6487">
        <v>2</v>
      </c>
      <c r="T6487">
        <v>143</v>
      </c>
      <c r="U6487">
        <v>0</v>
      </c>
      <c r="V6487">
        <v>0</v>
      </c>
      <c r="W6487">
        <v>0</v>
      </c>
      <c r="X6487">
        <v>204.39175518440749</v>
      </c>
      <c r="Y6487">
        <v>9.8151314673886052</v>
      </c>
      <c r="Z6487">
        <v>23.038364708417543</v>
      </c>
      <c r="AA6487">
        <v>4.838862364793334</v>
      </c>
      <c r="AB6487">
        <v>75.123613628485103</v>
      </c>
      <c r="AC6487">
        <v>0</v>
      </c>
      <c r="AD6487">
        <v>0</v>
      </c>
      <c r="AE6487">
        <v>317.20772735349203</v>
      </c>
    </row>
    <row r="6488" spans="1:31" x14ac:dyDescent="0.25">
      <c r="A6488">
        <v>2385766</v>
      </c>
      <c r="B6488">
        <v>1</v>
      </c>
      <c r="C6488" t="s">
        <v>80</v>
      </c>
      <c r="D6488" t="s">
        <v>88</v>
      </c>
      <c r="E6488" t="s">
        <v>1397</v>
      </c>
      <c r="F6488" t="s">
        <v>18642</v>
      </c>
      <c r="G6488" t="s">
        <v>298</v>
      </c>
      <c r="H6488" t="s">
        <v>293</v>
      </c>
      <c r="I6488" t="s">
        <v>136</v>
      </c>
      <c r="J6488" t="s">
        <v>137</v>
      </c>
      <c r="K6488" t="s">
        <v>138</v>
      </c>
      <c r="L6488" t="s">
        <v>18643</v>
      </c>
      <c r="M6488" t="s">
        <v>18644</v>
      </c>
      <c r="N6488">
        <v>7.0833332999999998E-2</v>
      </c>
      <c r="O6488">
        <v>0</v>
      </c>
      <c r="P6488">
        <v>115</v>
      </c>
      <c r="Q6488">
        <v>0</v>
      </c>
      <c r="R6488">
        <v>0</v>
      </c>
      <c r="S6488">
        <v>0</v>
      </c>
      <c r="T6488">
        <v>6</v>
      </c>
      <c r="U6488">
        <v>0</v>
      </c>
      <c r="V6488">
        <v>0</v>
      </c>
      <c r="W6488">
        <v>0</v>
      </c>
      <c r="X6488">
        <v>7.6380670901985388</v>
      </c>
      <c r="Y6488">
        <v>0</v>
      </c>
      <c r="Z6488">
        <v>0</v>
      </c>
      <c r="AA6488">
        <v>0</v>
      </c>
      <c r="AB6488">
        <v>0.98510950116599993</v>
      </c>
      <c r="AC6488">
        <v>0</v>
      </c>
      <c r="AD6488">
        <v>0</v>
      </c>
      <c r="AE6488">
        <v>8.6231765913645386</v>
      </c>
    </row>
    <row r="6489" spans="1:31" x14ac:dyDescent="0.25">
      <c r="A6489">
        <v>2385785</v>
      </c>
      <c r="B6489">
        <v>1</v>
      </c>
      <c r="C6489" t="s">
        <v>80</v>
      </c>
      <c r="D6489" t="s">
        <v>88</v>
      </c>
      <c r="E6489" t="s">
        <v>1397</v>
      </c>
      <c r="F6489" t="s">
        <v>18645</v>
      </c>
      <c r="G6489" t="s">
        <v>298</v>
      </c>
      <c r="H6489" t="s">
        <v>293</v>
      </c>
      <c r="I6489" t="s">
        <v>136</v>
      </c>
      <c r="J6489" t="s">
        <v>137</v>
      </c>
      <c r="K6489" t="s">
        <v>138</v>
      </c>
      <c r="L6489" t="s">
        <v>18646</v>
      </c>
      <c r="M6489" t="s">
        <v>18647</v>
      </c>
      <c r="N6489">
        <v>0.88277777700000004</v>
      </c>
      <c r="O6489">
        <v>0</v>
      </c>
      <c r="P6489">
        <v>212</v>
      </c>
      <c r="Q6489">
        <v>0</v>
      </c>
      <c r="R6489">
        <v>0</v>
      </c>
      <c r="S6489">
        <v>2</v>
      </c>
      <c r="T6489">
        <v>16</v>
      </c>
      <c r="U6489">
        <v>1</v>
      </c>
      <c r="V6489">
        <v>0</v>
      </c>
      <c r="W6489">
        <v>0</v>
      </c>
      <c r="X6489">
        <v>44.68926044410486</v>
      </c>
      <c r="Y6489">
        <v>0</v>
      </c>
      <c r="Z6489">
        <v>0</v>
      </c>
      <c r="AA6489">
        <v>130.21625981587883</v>
      </c>
      <c r="AB6489">
        <v>32.715074441817599</v>
      </c>
      <c r="AC6489">
        <v>61.233217800799103</v>
      </c>
      <c r="AD6489">
        <v>0</v>
      </c>
      <c r="AE6489">
        <v>268.85381250260036</v>
      </c>
    </row>
    <row r="6490" spans="1:31" x14ac:dyDescent="0.25">
      <c r="A6490">
        <v>2385826</v>
      </c>
      <c r="B6490">
        <v>1</v>
      </c>
      <c r="C6490" t="s">
        <v>80</v>
      </c>
      <c r="D6490" t="s">
        <v>83</v>
      </c>
      <c r="E6490" t="s">
        <v>1490</v>
      </c>
      <c r="F6490" t="s">
        <v>5283</v>
      </c>
      <c r="G6490" t="s">
        <v>298</v>
      </c>
      <c r="H6490" t="s">
        <v>293</v>
      </c>
      <c r="I6490" t="s">
        <v>136</v>
      </c>
      <c r="J6490" t="s">
        <v>137</v>
      </c>
      <c r="K6490" t="s">
        <v>138</v>
      </c>
      <c r="L6490" t="s">
        <v>18648</v>
      </c>
      <c r="M6490" t="s">
        <v>18649</v>
      </c>
      <c r="N6490">
        <v>0.18222222199999999</v>
      </c>
      <c r="O6490">
        <v>2</v>
      </c>
      <c r="P6490">
        <v>4345</v>
      </c>
      <c r="Q6490">
        <v>5</v>
      </c>
      <c r="R6490">
        <v>5</v>
      </c>
      <c r="S6490">
        <v>31</v>
      </c>
      <c r="T6490">
        <v>1830</v>
      </c>
      <c r="U6490">
        <v>19</v>
      </c>
      <c r="V6490">
        <v>80</v>
      </c>
      <c r="W6490">
        <v>5.1936323753066664E-2</v>
      </c>
      <c r="X6490">
        <v>206.8066298277619</v>
      </c>
      <c r="Y6490">
        <v>37.272073915533603</v>
      </c>
      <c r="Z6490">
        <v>0.36256815452000007</v>
      </c>
      <c r="AA6490">
        <v>50.532824619877992</v>
      </c>
      <c r="AB6490">
        <v>443.35466846885595</v>
      </c>
      <c r="AC6490">
        <v>280.75662924592137</v>
      </c>
      <c r="AD6490">
        <v>660.71668022796814</v>
      </c>
      <c r="AE6490">
        <v>1679.8540107841923</v>
      </c>
    </row>
    <row r="6491" spans="1:31" x14ac:dyDescent="0.25">
      <c r="A6491">
        <v>2385927</v>
      </c>
      <c r="B6491">
        <v>1</v>
      </c>
      <c r="C6491" t="s">
        <v>80</v>
      </c>
      <c r="D6491" t="s">
        <v>88</v>
      </c>
      <c r="E6491" t="s">
        <v>1368</v>
      </c>
      <c r="F6491" t="s">
        <v>18650</v>
      </c>
      <c r="G6491" t="s">
        <v>298</v>
      </c>
      <c r="H6491" t="s">
        <v>293</v>
      </c>
      <c r="I6491" t="s">
        <v>136</v>
      </c>
      <c r="J6491" t="s">
        <v>137</v>
      </c>
      <c r="K6491" t="s">
        <v>138</v>
      </c>
      <c r="L6491" t="s">
        <v>18651</v>
      </c>
      <c r="M6491" t="s">
        <v>18652</v>
      </c>
      <c r="N6491">
        <v>0.105555555</v>
      </c>
      <c r="O6491">
        <v>0</v>
      </c>
      <c r="P6491">
        <v>0</v>
      </c>
      <c r="Q6491">
        <v>0</v>
      </c>
      <c r="R6491">
        <v>0</v>
      </c>
      <c r="S6491">
        <v>3</v>
      </c>
      <c r="T6491">
        <v>0</v>
      </c>
      <c r="U6491">
        <v>2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2.0910523030870003</v>
      </c>
      <c r="AB6491">
        <v>0</v>
      </c>
      <c r="AC6491">
        <v>3.6098760116873336</v>
      </c>
      <c r="AD6491">
        <v>0</v>
      </c>
      <c r="AE6491">
        <v>5.7009283147743339</v>
      </c>
    </row>
    <row r="6492" spans="1:31" x14ac:dyDescent="0.25">
      <c r="A6492">
        <v>2386026</v>
      </c>
      <c r="B6492">
        <v>1</v>
      </c>
      <c r="C6492" t="s">
        <v>80</v>
      </c>
      <c r="D6492" t="s">
        <v>83</v>
      </c>
      <c r="E6492" t="s">
        <v>1490</v>
      </c>
      <c r="F6492" t="s">
        <v>18653</v>
      </c>
      <c r="G6492" t="s">
        <v>298</v>
      </c>
      <c r="H6492" t="s">
        <v>293</v>
      </c>
      <c r="I6492" t="s">
        <v>136</v>
      </c>
      <c r="J6492" t="s">
        <v>137</v>
      </c>
      <c r="K6492" t="s">
        <v>138</v>
      </c>
      <c r="L6492" t="s">
        <v>18654</v>
      </c>
      <c r="M6492" t="s">
        <v>18655</v>
      </c>
      <c r="N6492">
        <v>0.398888888</v>
      </c>
      <c r="O6492">
        <v>0</v>
      </c>
      <c r="P6492">
        <v>894</v>
      </c>
      <c r="Q6492">
        <v>0</v>
      </c>
      <c r="R6492">
        <v>0</v>
      </c>
      <c r="S6492">
        <v>11</v>
      </c>
      <c r="T6492">
        <v>1184</v>
      </c>
      <c r="U6492">
        <v>1</v>
      </c>
      <c r="V6492">
        <v>15</v>
      </c>
      <c r="W6492">
        <v>0</v>
      </c>
      <c r="X6492">
        <v>122.43995549297709</v>
      </c>
      <c r="Y6492">
        <v>0</v>
      </c>
      <c r="Z6492">
        <v>0</v>
      </c>
      <c r="AA6492">
        <v>4.296667462042099</v>
      </c>
      <c r="AB6492">
        <v>439.79391895756152</v>
      </c>
      <c r="AC6492">
        <v>1.5046649494992002</v>
      </c>
      <c r="AD6492">
        <v>115.52889484135015</v>
      </c>
      <c r="AE6492">
        <v>683.56410170343008</v>
      </c>
    </row>
    <row r="6493" spans="1:31" x14ac:dyDescent="0.25">
      <c r="A6493">
        <v>2386059</v>
      </c>
      <c r="B6493">
        <v>1</v>
      </c>
      <c r="C6493" t="s">
        <v>80</v>
      </c>
      <c r="D6493" t="s">
        <v>83</v>
      </c>
      <c r="E6493" t="s">
        <v>1397</v>
      </c>
      <c r="F6493" t="s">
        <v>18656</v>
      </c>
      <c r="G6493" t="s">
        <v>1006</v>
      </c>
      <c r="H6493" t="s">
        <v>293</v>
      </c>
      <c r="I6493" t="s">
        <v>136</v>
      </c>
      <c r="J6493" t="s">
        <v>137</v>
      </c>
      <c r="K6493" t="s">
        <v>138</v>
      </c>
      <c r="L6493" t="s">
        <v>18657</v>
      </c>
      <c r="M6493" t="s">
        <v>18658</v>
      </c>
      <c r="N6493">
        <v>0.46222222200000002</v>
      </c>
      <c r="O6493">
        <v>0</v>
      </c>
      <c r="P6493">
        <v>1925</v>
      </c>
      <c r="Q6493">
        <v>0</v>
      </c>
      <c r="R6493">
        <v>1</v>
      </c>
      <c r="S6493">
        <v>0</v>
      </c>
      <c r="T6493">
        <v>143</v>
      </c>
      <c r="U6493">
        <v>0</v>
      </c>
      <c r="V6493">
        <v>0</v>
      </c>
      <c r="W6493">
        <v>0</v>
      </c>
      <c r="X6493">
        <v>268.00508131335903</v>
      </c>
      <c r="Y6493">
        <v>0</v>
      </c>
      <c r="Z6493">
        <v>0.28699748895999999</v>
      </c>
      <c r="AA6493">
        <v>0</v>
      </c>
      <c r="AB6493">
        <v>62.737655471587175</v>
      </c>
      <c r="AC6493">
        <v>0</v>
      </c>
      <c r="AD6493">
        <v>0</v>
      </c>
      <c r="AE6493">
        <v>331.02973427390623</v>
      </c>
    </row>
    <row r="6494" spans="1:31" x14ac:dyDescent="0.25">
      <c r="A6494">
        <v>2386123</v>
      </c>
      <c r="B6494">
        <v>1</v>
      </c>
      <c r="C6494" t="s">
        <v>80</v>
      </c>
      <c r="D6494" t="s">
        <v>88</v>
      </c>
      <c r="E6494" t="s">
        <v>1368</v>
      </c>
      <c r="F6494" t="s">
        <v>18650</v>
      </c>
      <c r="G6494" t="s">
        <v>298</v>
      </c>
      <c r="H6494" t="s">
        <v>293</v>
      </c>
      <c r="I6494" t="s">
        <v>136</v>
      </c>
      <c r="J6494" t="s">
        <v>137</v>
      </c>
      <c r="K6494" t="s">
        <v>138</v>
      </c>
      <c r="L6494" t="s">
        <v>18659</v>
      </c>
      <c r="M6494" t="s">
        <v>18660</v>
      </c>
      <c r="N6494">
        <v>0.14805555500000001</v>
      </c>
      <c r="O6494">
        <v>0</v>
      </c>
      <c r="P6494">
        <v>0</v>
      </c>
      <c r="Q6494">
        <v>0</v>
      </c>
      <c r="R6494">
        <v>0</v>
      </c>
      <c r="S6494">
        <v>3</v>
      </c>
      <c r="T6494">
        <v>0</v>
      </c>
      <c r="U6494">
        <v>2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3.0652364758157997</v>
      </c>
      <c r="AB6494">
        <v>0</v>
      </c>
      <c r="AC6494">
        <v>5.8943639388656752</v>
      </c>
      <c r="AD6494">
        <v>0</v>
      </c>
      <c r="AE6494">
        <v>8.9596004146814749</v>
      </c>
    </row>
    <row r="6495" spans="1:31" x14ac:dyDescent="0.25">
      <c r="A6495">
        <v>2386144</v>
      </c>
      <c r="B6495">
        <v>1</v>
      </c>
      <c r="C6495" t="s">
        <v>80</v>
      </c>
      <c r="D6495" t="s">
        <v>88</v>
      </c>
      <c r="E6495" t="s">
        <v>1368</v>
      </c>
      <c r="F6495" t="s">
        <v>18650</v>
      </c>
      <c r="G6495" t="s">
        <v>3000</v>
      </c>
      <c r="H6495" t="s">
        <v>293</v>
      </c>
      <c r="I6495" t="s">
        <v>136</v>
      </c>
      <c r="J6495" t="s">
        <v>137</v>
      </c>
      <c r="K6495" t="s">
        <v>138</v>
      </c>
      <c r="L6495" t="s">
        <v>18661</v>
      </c>
      <c r="M6495" t="s">
        <v>18662</v>
      </c>
      <c r="N6495">
        <v>0.96444444399999996</v>
      </c>
      <c r="O6495">
        <v>0</v>
      </c>
      <c r="P6495">
        <v>0</v>
      </c>
      <c r="Q6495">
        <v>0</v>
      </c>
      <c r="R6495">
        <v>0</v>
      </c>
      <c r="S6495">
        <v>3</v>
      </c>
      <c r="T6495">
        <v>0</v>
      </c>
      <c r="U6495">
        <v>2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18.685250586895204</v>
      </c>
      <c r="AB6495">
        <v>0</v>
      </c>
      <c r="AC6495">
        <v>26.846536348141534</v>
      </c>
      <c r="AD6495">
        <v>0</v>
      </c>
      <c r="AE6495">
        <v>45.531786935036735</v>
      </c>
    </row>
    <row r="6496" spans="1:31" x14ac:dyDescent="0.25">
      <c r="A6496">
        <v>2386147</v>
      </c>
      <c r="B6496">
        <v>1</v>
      </c>
      <c r="C6496" t="s">
        <v>80</v>
      </c>
      <c r="D6496" t="s">
        <v>89</v>
      </c>
      <c r="E6496" t="s">
        <v>290</v>
      </c>
      <c r="F6496" t="s">
        <v>18663</v>
      </c>
      <c r="G6496" t="s">
        <v>298</v>
      </c>
      <c r="H6496" t="s">
        <v>293</v>
      </c>
      <c r="I6496" t="s">
        <v>136</v>
      </c>
      <c r="J6496" t="s">
        <v>137</v>
      </c>
      <c r="K6496" t="s">
        <v>138</v>
      </c>
      <c r="L6496" t="s">
        <v>18664</v>
      </c>
      <c r="M6496" t="s">
        <v>18665</v>
      </c>
      <c r="N6496">
        <v>0.168055555</v>
      </c>
      <c r="O6496">
        <v>1</v>
      </c>
      <c r="P6496">
        <v>289</v>
      </c>
      <c r="Q6496">
        <v>1</v>
      </c>
      <c r="R6496">
        <v>57</v>
      </c>
      <c r="S6496">
        <v>2</v>
      </c>
      <c r="T6496">
        <v>173</v>
      </c>
      <c r="U6496">
        <v>0</v>
      </c>
      <c r="V6496">
        <v>0</v>
      </c>
      <c r="W6496">
        <v>1.3348068578602084</v>
      </c>
      <c r="X6496">
        <v>20.953976598321713</v>
      </c>
      <c r="Y6496">
        <v>1.5742987018531667</v>
      </c>
      <c r="Z6496">
        <v>4.8951013146960838</v>
      </c>
      <c r="AA6496">
        <v>1.0007405515305001</v>
      </c>
      <c r="AB6496">
        <v>31.785029384989393</v>
      </c>
      <c r="AC6496">
        <v>0</v>
      </c>
      <c r="AD6496">
        <v>0</v>
      </c>
      <c r="AE6496">
        <v>61.543953409251067</v>
      </c>
    </row>
    <row r="6497" spans="1:31" x14ac:dyDescent="0.25">
      <c r="A6497">
        <v>2386157</v>
      </c>
      <c r="B6497">
        <v>1</v>
      </c>
      <c r="C6497" t="s">
        <v>80</v>
      </c>
      <c r="D6497" t="s">
        <v>85</v>
      </c>
      <c r="E6497" t="s">
        <v>1397</v>
      </c>
      <c r="F6497" t="s">
        <v>18666</v>
      </c>
      <c r="G6497" t="s">
        <v>1495</v>
      </c>
      <c r="H6497" t="s">
        <v>293</v>
      </c>
      <c r="I6497" t="s">
        <v>136</v>
      </c>
      <c r="J6497" t="s">
        <v>137</v>
      </c>
      <c r="K6497" t="s">
        <v>138</v>
      </c>
      <c r="L6497" t="s">
        <v>18667</v>
      </c>
      <c r="M6497" t="s">
        <v>18668</v>
      </c>
      <c r="N6497">
        <v>2.8458333329999999</v>
      </c>
      <c r="O6497">
        <v>0</v>
      </c>
      <c r="P6497">
        <v>241</v>
      </c>
      <c r="Q6497">
        <v>0</v>
      </c>
      <c r="R6497">
        <v>0</v>
      </c>
      <c r="S6497">
        <v>0</v>
      </c>
      <c r="T6497">
        <v>41</v>
      </c>
      <c r="U6497">
        <v>0</v>
      </c>
      <c r="V6497">
        <v>1</v>
      </c>
      <c r="W6497">
        <v>0</v>
      </c>
      <c r="X6497">
        <v>194.24325519960814</v>
      </c>
      <c r="Y6497">
        <v>0</v>
      </c>
      <c r="Z6497">
        <v>0</v>
      </c>
      <c r="AA6497">
        <v>0</v>
      </c>
      <c r="AB6497">
        <v>47.335639009126453</v>
      </c>
      <c r="AC6497">
        <v>0</v>
      </c>
      <c r="AD6497">
        <v>122.57638837799857</v>
      </c>
      <c r="AE6497">
        <v>364.15528258673316</v>
      </c>
    </row>
    <row r="6498" spans="1:31" x14ac:dyDescent="0.25">
      <c r="A6498">
        <v>2386174</v>
      </c>
      <c r="B6498">
        <v>1</v>
      </c>
      <c r="C6498" t="s">
        <v>80</v>
      </c>
      <c r="D6498" t="s">
        <v>89</v>
      </c>
      <c r="E6498" t="s">
        <v>290</v>
      </c>
      <c r="F6498" t="s">
        <v>18663</v>
      </c>
      <c r="G6498" t="s">
        <v>298</v>
      </c>
      <c r="H6498" t="s">
        <v>293</v>
      </c>
      <c r="I6498" t="s">
        <v>136</v>
      </c>
      <c r="J6498" t="s">
        <v>137</v>
      </c>
      <c r="K6498" t="s">
        <v>138</v>
      </c>
      <c r="L6498" t="s">
        <v>18669</v>
      </c>
      <c r="M6498" t="s">
        <v>18670</v>
      </c>
      <c r="N6498">
        <v>1.3286111110000001</v>
      </c>
      <c r="O6498">
        <v>1</v>
      </c>
      <c r="P6498">
        <v>289</v>
      </c>
      <c r="Q6498">
        <v>1</v>
      </c>
      <c r="R6498">
        <v>57</v>
      </c>
      <c r="S6498">
        <v>2</v>
      </c>
      <c r="T6498">
        <v>173</v>
      </c>
      <c r="U6498">
        <v>0</v>
      </c>
      <c r="V6498">
        <v>0</v>
      </c>
      <c r="W6498">
        <v>10.939193060846709</v>
      </c>
      <c r="X6498">
        <v>167.11468614485335</v>
      </c>
      <c r="Y6498">
        <v>12.104700064005733</v>
      </c>
      <c r="Z6498">
        <v>39.797902912898252</v>
      </c>
      <c r="AA6498">
        <v>6.9174139800258008</v>
      </c>
      <c r="AB6498">
        <v>218.8032709266293</v>
      </c>
      <c r="AC6498">
        <v>0</v>
      </c>
      <c r="AD6498">
        <v>0</v>
      </c>
      <c r="AE6498">
        <v>455.67716708925911</v>
      </c>
    </row>
    <row r="6499" spans="1:31" x14ac:dyDescent="0.25">
      <c r="A6499">
        <v>2386259</v>
      </c>
      <c r="B6499">
        <v>1</v>
      </c>
      <c r="C6499" t="s">
        <v>80</v>
      </c>
      <c r="D6499" t="s">
        <v>86</v>
      </c>
      <c r="E6499" t="s">
        <v>1490</v>
      </c>
      <c r="F6499" t="s">
        <v>18671</v>
      </c>
      <c r="G6499" t="s">
        <v>1006</v>
      </c>
      <c r="H6499" t="s">
        <v>293</v>
      </c>
      <c r="I6499" t="s">
        <v>1348</v>
      </c>
      <c r="J6499" t="s">
        <v>137</v>
      </c>
      <c r="K6499" t="s">
        <v>138</v>
      </c>
      <c r="L6499" t="s">
        <v>18672</v>
      </c>
      <c r="M6499" t="s">
        <v>18673</v>
      </c>
      <c r="N6499">
        <v>3.3333333E-2</v>
      </c>
      <c r="O6499">
        <v>0</v>
      </c>
      <c r="P6499">
        <v>3676</v>
      </c>
      <c r="Q6499">
        <v>0</v>
      </c>
      <c r="R6499">
        <v>0</v>
      </c>
      <c r="S6499">
        <v>0</v>
      </c>
      <c r="T6499">
        <v>109</v>
      </c>
      <c r="U6499">
        <v>0</v>
      </c>
      <c r="V6499">
        <v>0</v>
      </c>
      <c r="W6499">
        <v>0</v>
      </c>
      <c r="X6499">
        <v>40.430143219810525</v>
      </c>
      <c r="Y6499">
        <v>0</v>
      </c>
      <c r="Z6499">
        <v>0</v>
      </c>
      <c r="AA6499">
        <v>0</v>
      </c>
      <c r="AB6499">
        <v>3.9959997421349991</v>
      </c>
      <c r="AC6499">
        <v>0</v>
      </c>
      <c r="AD6499">
        <v>0</v>
      </c>
      <c r="AE6499">
        <v>44.426142961945523</v>
      </c>
    </row>
    <row r="6500" spans="1:31" x14ac:dyDescent="0.25">
      <c r="A6500">
        <v>2386297</v>
      </c>
      <c r="B6500">
        <v>1</v>
      </c>
      <c r="C6500" t="s">
        <v>80</v>
      </c>
      <c r="D6500" t="s">
        <v>96</v>
      </c>
      <c r="E6500" t="s">
        <v>290</v>
      </c>
      <c r="F6500" t="s">
        <v>15457</v>
      </c>
      <c r="G6500" t="s">
        <v>298</v>
      </c>
      <c r="H6500" t="s">
        <v>293</v>
      </c>
      <c r="I6500" t="s">
        <v>136</v>
      </c>
      <c r="J6500" t="s">
        <v>137</v>
      </c>
      <c r="K6500" t="s">
        <v>138</v>
      </c>
      <c r="L6500" t="s">
        <v>18674</v>
      </c>
      <c r="M6500" t="s">
        <v>18675</v>
      </c>
      <c r="N6500">
        <v>0.13305555499999999</v>
      </c>
      <c r="O6500">
        <v>5</v>
      </c>
      <c r="P6500">
        <v>115</v>
      </c>
      <c r="Q6500">
        <v>1</v>
      </c>
      <c r="R6500">
        <v>0</v>
      </c>
      <c r="S6500">
        <v>12</v>
      </c>
      <c r="T6500">
        <v>1</v>
      </c>
      <c r="U6500">
        <v>0</v>
      </c>
      <c r="V6500">
        <v>0</v>
      </c>
      <c r="W6500">
        <v>6.6016034416060005</v>
      </c>
      <c r="X6500">
        <v>3.0405961860344903</v>
      </c>
      <c r="Y6500">
        <v>0.18865645529660557</v>
      </c>
      <c r="Z6500">
        <v>0</v>
      </c>
      <c r="AA6500">
        <v>9.4093643910720282</v>
      </c>
      <c r="AB6500">
        <v>4.3778488208750009E-3</v>
      </c>
      <c r="AC6500">
        <v>0</v>
      </c>
      <c r="AD6500">
        <v>0</v>
      </c>
      <c r="AE6500">
        <v>19.244598322830001</v>
      </c>
    </row>
    <row r="6501" spans="1:31" x14ac:dyDescent="0.25">
      <c r="A6501">
        <v>2386300</v>
      </c>
      <c r="B6501">
        <v>1</v>
      </c>
      <c r="C6501" t="s">
        <v>80</v>
      </c>
      <c r="D6501" t="s">
        <v>84</v>
      </c>
      <c r="E6501" t="s">
        <v>290</v>
      </c>
      <c r="F6501" t="s">
        <v>18676</v>
      </c>
      <c r="G6501" t="s">
        <v>5293</v>
      </c>
      <c r="H6501" t="s">
        <v>293</v>
      </c>
      <c r="I6501" t="s">
        <v>136</v>
      </c>
      <c r="J6501" t="s">
        <v>137</v>
      </c>
      <c r="K6501" t="s">
        <v>138</v>
      </c>
      <c r="L6501" t="s">
        <v>18677</v>
      </c>
      <c r="M6501" t="s">
        <v>18678</v>
      </c>
      <c r="N6501">
        <v>1.1572222219999999</v>
      </c>
      <c r="O6501">
        <v>0</v>
      </c>
      <c r="P6501">
        <v>13794</v>
      </c>
      <c r="Q6501">
        <v>0</v>
      </c>
      <c r="R6501">
        <v>0</v>
      </c>
      <c r="S6501">
        <v>1</v>
      </c>
      <c r="T6501">
        <v>1050</v>
      </c>
      <c r="U6501">
        <v>0</v>
      </c>
      <c r="V6501">
        <v>0</v>
      </c>
      <c r="W6501">
        <v>0</v>
      </c>
      <c r="X6501">
        <v>3335.8183980319081</v>
      </c>
      <c r="Y6501">
        <v>0</v>
      </c>
      <c r="Z6501">
        <v>0</v>
      </c>
      <c r="AA6501">
        <v>38.362867917065998</v>
      </c>
      <c r="AB6501">
        <v>621.11819186524065</v>
      </c>
      <c r="AC6501">
        <v>0</v>
      </c>
      <c r="AD6501">
        <v>0</v>
      </c>
      <c r="AE6501">
        <v>3995.2994578142147</v>
      </c>
    </row>
    <row r="6502" spans="1:31" x14ac:dyDescent="0.25">
      <c r="A6502">
        <v>2386304</v>
      </c>
      <c r="B6502">
        <v>1</v>
      </c>
      <c r="C6502" t="s">
        <v>80</v>
      </c>
      <c r="D6502" t="s">
        <v>96</v>
      </c>
      <c r="E6502" t="s">
        <v>290</v>
      </c>
      <c r="F6502" t="s">
        <v>15457</v>
      </c>
      <c r="G6502" t="s">
        <v>298</v>
      </c>
      <c r="H6502" t="s">
        <v>293</v>
      </c>
      <c r="I6502" t="s">
        <v>136</v>
      </c>
      <c r="J6502" t="s">
        <v>137</v>
      </c>
      <c r="K6502" t="s">
        <v>138</v>
      </c>
      <c r="L6502" t="s">
        <v>18679</v>
      </c>
      <c r="M6502" t="s">
        <v>18680</v>
      </c>
      <c r="N6502">
        <v>0.65361111100000002</v>
      </c>
      <c r="O6502">
        <v>5</v>
      </c>
      <c r="P6502">
        <v>115</v>
      </c>
      <c r="Q6502">
        <v>1</v>
      </c>
      <c r="R6502">
        <v>0</v>
      </c>
      <c r="S6502">
        <v>12</v>
      </c>
      <c r="T6502">
        <v>1</v>
      </c>
      <c r="U6502">
        <v>0</v>
      </c>
      <c r="V6502">
        <v>0</v>
      </c>
      <c r="W6502">
        <v>30.410977168879672</v>
      </c>
      <c r="X6502">
        <v>14.406078308556863</v>
      </c>
      <c r="Y6502">
        <v>0.89830996998043888</v>
      </c>
      <c r="Z6502">
        <v>0</v>
      </c>
      <c r="AA6502">
        <v>45.167209276059111</v>
      </c>
      <c r="AB6502">
        <v>2.0946273914475001E-2</v>
      </c>
      <c r="AC6502">
        <v>0</v>
      </c>
      <c r="AD6502">
        <v>0</v>
      </c>
      <c r="AE6502">
        <v>90.903520997390558</v>
      </c>
    </row>
    <row r="6503" spans="1:31" x14ac:dyDescent="0.25">
      <c r="A6503">
        <v>2386325</v>
      </c>
      <c r="B6503">
        <v>1</v>
      </c>
      <c r="C6503" t="s">
        <v>80</v>
      </c>
      <c r="D6503" t="s">
        <v>83</v>
      </c>
      <c r="E6503" t="s">
        <v>1397</v>
      </c>
      <c r="F6503" t="s">
        <v>18681</v>
      </c>
      <c r="G6503" t="s">
        <v>1495</v>
      </c>
      <c r="H6503" t="s">
        <v>293</v>
      </c>
      <c r="I6503" t="s">
        <v>136</v>
      </c>
      <c r="J6503" t="s">
        <v>137</v>
      </c>
      <c r="K6503" t="s">
        <v>138</v>
      </c>
      <c r="L6503" t="s">
        <v>18682</v>
      </c>
      <c r="M6503" t="s">
        <v>18683</v>
      </c>
      <c r="N6503">
        <v>3.113888888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5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70.77692597812441</v>
      </c>
      <c r="AC6503">
        <v>0</v>
      </c>
      <c r="AD6503">
        <v>0</v>
      </c>
      <c r="AE6503">
        <v>70.77692597812441</v>
      </c>
    </row>
    <row r="6504" spans="1:31" x14ac:dyDescent="0.25">
      <c r="A6504">
        <v>2386326</v>
      </c>
      <c r="B6504">
        <v>1</v>
      </c>
      <c r="C6504" t="s">
        <v>80</v>
      </c>
      <c r="D6504" t="s">
        <v>103</v>
      </c>
      <c r="E6504" t="s">
        <v>1368</v>
      </c>
      <c r="F6504" t="s">
        <v>18684</v>
      </c>
      <c r="G6504" t="s">
        <v>298</v>
      </c>
      <c r="H6504" t="s">
        <v>293</v>
      </c>
      <c r="I6504" t="s">
        <v>136</v>
      </c>
      <c r="J6504" t="s">
        <v>137</v>
      </c>
      <c r="K6504" t="s">
        <v>138</v>
      </c>
      <c r="L6504" t="s">
        <v>18685</v>
      </c>
      <c r="M6504" t="s">
        <v>18686</v>
      </c>
      <c r="N6504">
        <v>0.69666666600000005</v>
      </c>
      <c r="O6504">
        <v>0</v>
      </c>
      <c r="P6504">
        <v>0</v>
      </c>
      <c r="Q6504">
        <v>0</v>
      </c>
      <c r="R6504">
        <v>0</v>
      </c>
      <c r="S6504">
        <v>2</v>
      </c>
      <c r="T6504">
        <v>30</v>
      </c>
      <c r="U6504">
        <v>4</v>
      </c>
      <c r="V6504">
        <v>3</v>
      </c>
      <c r="W6504">
        <v>0</v>
      </c>
      <c r="X6504">
        <v>0</v>
      </c>
      <c r="Y6504">
        <v>0</v>
      </c>
      <c r="Z6504">
        <v>0</v>
      </c>
      <c r="AA6504">
        <v>100.63079213475855</v>
      </c>
      <c r="AB6504">
        <v>25.277127727597936</v>
      </c>
      <c r="AC6504">
        <v>1625.7099422106899</v>
      </c>
      <c r="AD6504">
        <v>88.902586190487312</v>
      </c>
      <c r="AE6504">
        <v>1840.5204482635336</v>
      </c>
    </row>
    <row r="6505" spans="1:31" x14ac:dyDescent="0.25">
      <c r="A6505">
        <v>2386335</v>
      </c>
      <c r="B6505">
        <v>1</v>
      </c>
      <c r="C6505" t="s">
        <v>80</v>
      </c>
      <c r="D6505" t="s">
        <v>110</v>
      </c>
      <c r="E6505" t="s">
        <v>1397</v>
      </c>
      <c r="F6505" t="s">
        <v>18687</v>
      </c>
      <c r="G6505" t="s">
        <v>1495</v>
      </c>
      <c r="H6505" t="s">
        <v>293</v>
      </c>
      <c r="I6505" t="s">
        <v>136</v>
      </c>
      <c r="J6505" t="s">
        <v>137</v>
      </c>
      <c r="K6505" t="s">
        <v>138</v>
      </c>
      <c r="L6505" t="s">
        <v>18688</v>
      </c>
      <c r="M6505" t="s">
        <v>18689</v>
      </c>
      <c r="N6505">
        <v>3.2425000000000002</v>
      </c>
      <c r="O6505">
        <v>0</v>
      </c>
      <c r="P6505">
        <v>405</v>
      </c>
      <c r="Q6505">
        <v>0</v>
      </c>
      <c r="R6505">
        <v>0</v>
      </c>
      <c r="S6505">
        <v>0</v>
      </c>
      <c r="T6505">
        <v>17</v>
      </c>
      <c r="U6505">
        <v>0</v>
      </c>
      <c r="V6505">
        <v>0</v>
      </c>
      <c r="W6505">
        <v>0</v>
      </c>
      <c r="X6505">
        <v>354.55262315381657</v>
      </c>
      <c r="Y6505">
        <v>0</v>
      </c>
      <c r="Z6505">
        <v>0</v>
      </c>
      <c r="AA6505">
        <v>0</v>
      </c>
      <c r="AB6505">
        <v>98.484238429692226</v>
      </c>
      <c r="AC6505">
        <v>0</v>
      </c>
      <c r="AD6505">
        <v>0</v>
      </c>
      <c r="AE6505">
        <v>453.03686158350877</v>
      </c>
    </row>
    <row r="6506" spans="1:31" x14ac:dyDescent="0.25">
      <c r="A6506">
        <v>2386350</v>
      </c>
      <c r="B6506">
        <v>1</v>
      </c>
      <c r="C6506" t="s">
        <v>80</v>
      </c>
      <c r="D6506" t="s">
        <v>93</v>
      </c>
      <c r="E6506" t="s">
        <v>290</v>
      </c>
      <c r="F6506" t="s">
        <v>18377</v>
      </c>
      <c r="G6506" t="s">
        <v>298</v>
      </c>
      <c r="H6506" t="s">
        <v>293</v>
      </c>
      <c r="I6506" t="s">
        <v>136</v>
      </c>
      <c r="J6506" t="s">
        <v>137</v>
      </c>
      <c r="K6506" t="s">
        <v>138</v>
      </c>
      <c r="L6506" t="s">
        <v>18690</v>
      </c>
      <c r="M6506" t="s">
        <v>18691</v>
      </c>
      <c r="N6506">
        <v>0.51</v>
      </c>
      <c r="O6506">
        <v>1</v>
      </c>
      <c r="P6506">
        <v>327</v>
      </c>
      <c r="Q6506">
        <v>36</v>
      </c>
      <c r="R6506">
        <v>188</v>
      </c>
      <c r="S6506">
        <v>6</v>
      </c>
      <c r="T6506">
        <v>94</v>
      </c>
      <c r="U6506">
        <v>0</v>
      </c>
      <c r="V6506">
        <v>0</v>
      </c>
      <c r="W6506">
        <v>1.0384461040701001</v>
      </c>
      <c r="X6506">
        <v>53.732294693224283</v>
      </c>
      <c r="Y6506">
        <v>209.54499872802094</v>
      </c>
      <c r="Z6506">
        <v>321.251389659925</v>
      </c>
      <c r="AA6506">
        <v>3.9895831811031002</v>
      </c>
      <c r="AB6506">
        <v>119.78980211229836</v>
      </c>
      <c r="AC6506">
        <v>0</v>
      </c>
      <c r="AD6506">
        <v>0</v>
      </c>
      <c r="AE6506">
        <v>709.34651447864178</v>
      </c>
    </row>
    <row r="6507" spans="1:31" x14ac:dyDescent="0.25">
      <c r="A6507">
        <v>2386422</v>
      </c>
      <c r="B6507">
        <v>1</v>
      </c>
      <c r="C6507" t="s">
        <v>80</v>
      </c>
      <c r="D6507" t="s">
        <v>104</v>
      </c>
      <c r="E6507" t="s">
        <v>1368</v>
      </c>
      <c r="F6507" t="s">
        <v>18560</v>
      </c>
      <c r="G6507" t="s">
        <v>298</v>
      </c>
      <c r="H6507" t="s">
        <v>293</v>
      </c>
      <c r="I6507" t="s">
        <v>136</v>
      </c>
      <c r="J6507" t="s">
        <v>137</v>
      </c>
      <c r="K6507" t="s">
        <v>138</v>
      </c>
      <c r="L6507" t="s">
        <v>5348</v>
      </c>
      <c r="M6507" t="s">
        <v>18692</v>
      </c>
      <c r="N6507">
        <v>0.265833333</v>
      </c>
      <c r="O6507">
        <v>1</v>
      </c>
      <c r="P6507">
        <v>723</v>
      </c>
      <c r="Q6507">
        <v>10</v>
      </c>
      <c r="R6507">
        <v>8</v>
      </c>
      <c r="S6507">
        <v>30</v>
      </c>
      <c r="T6507">
        <v>62</v>
      </c>
      <c r="U6507">
        <v>6</v>
      </c>
      <c r="V6507">
        <v>0</v>
      </c>
      <c r="W6507">
        <v>2.4132871429425006E-2</v>
      </c>
      <c r="X6507">
        <v>40.494192896333807</v>
      </c>
      <c r="Y6507">
        <v>28.432160989540822</v>
      </c>
      <c r="Z6507">
        <v>1.1362079803931999</v>
      </c>
      <c r="AA6507">
        <v>311.48907703792725</v>
      </c>
      <c r="AB6507">
        <v>9.7013184543313464</v>
      </c>
      <c r="AC6507">
        <v>234.64391511502112</v>
      </c>
      <c r="AD6507">
        <v>0</v>
      </c>
      <c r="AE6507">
        <v>625.92100534497695</v>
      </c>
    </row>
    <row r="6508" spans="1:31" x14ac:dyDescent="0.25">
      <c r="A6508">
        <v>2386463</v>
      </c>
      <c r="B6508">
        <v>1</v>
      </c>
      <c r="C6508" t="s">
        <v>80</v>
      </c>
      <c r="D6508" t="s">
        <v>110</v>
      </c>
      <c r="E6508" t="s">
        <v>1397</v>
      </c>
      <c r="F6508" t="s">
        <v>18693</v>
      </c>
      <c r="G6508" t="s">
        <v>1495</v>
      </c>
      <c r="H6508" t="s">
        <v>293</v>
      </c>
      <c r="I6508" t="s">
        <v>136</v>
      </c>
      <c r="J6508" t="s">
        <v>137</v>
      </c>
      <c r="K6508" t="s">
        <v>138</v>
      </c>
      <c r="L6508" t="s">
        <v>18694</v>
      </c>
      <c r="M6508" t="s">
        <v>18695</v>
      </c>
      <c r="N6508">
        <v>0.92249999999999999</v>
      </c>
      <c r="O6508">
        <v>0</v>
      </c>
      <c r="P6508">
        <v>1091</v>
      </c>
      <c r="Q6508">
        <v>0</v>
      </c>
      <c r="R6508">
        <v>0</v>
      </c>
      <c r="S6508">
        <v>0</v>
      </c>
      <c r="T6508">
        <v>72</v>
      </c>
      <c r="U6508">
        <v>0</v>
      </c>
      <c r="V6508">
        <v>1</v>
      </c>
      <c r="W6508">
        <v>0</v>
      </c>
      <c r="X6508">
        <v>288.87189825955579</v>
      </c>
      <c r="Y6508">
        <v>0</v>
      </c>
      <c r="Z6508">
        <v>0</v>
      </c>
      <c r="AA6508">
        <v>0</v>
      </c>
      <c r="AB6508">
        <v>78.731039040563502</v>
      </c>
      <c r="AC6508">
        <v>0</v>
      </c>
      <c r="AD6508">
        <v>31.079460031285798</v>
      </c>
      <c r="AE6508">
        <v>398.68239733140507</v>
      </c>
    </row>
    <row r="6509" spans="1:31" x14ac:dyDescent="0.25">
      <c r="A6509">
        <v>2386477</v>
      </c>
      <c r="B6509">
        <v>1</v>
      </c>
      <c r="C6509" t="s">
        <v>80</v>
      </c>
      <c r="D6509" t="s">
        <v>104</v>
      </c>
      <c r="E6509" t="s">
        <v>1368</v>
      </c>
      <c r="F6509" t="s">
        <v>18696</v>
      </c>
      <c r="G6509" t="s">
        <v>298</v>
      </c>
      <c r="H6509" t="s">
        <v>293</v>
      </c>
      <c r="I6509" t="s">
        <v>136</v>
      </c>
      <c r="J6509" t="s">
        <v>137</v>
      </c>
      <c r="K6509" t="s">
        <v>138</v>
      </c>
      <c r="L6509" t="s">
        <v>18697</v>
      </c>
      <c r="M6509" t="s">
        <v>18698</v>
      </c>
      <c r="N6509">
        <v>0.38638888799999999</v>
      </c>
      <c r="O6509">
        <v>0</v>
      </c>
      <c r="P6509">
        <v>357</v>
      </c>
      <c r="Q6509">
        <v>8</v>
      </c>
      <c r="R6509">
        <v>1</v>
      </c>
      <c r="S6509">
        <v>19</v>
      </c>
      <c r="T6509">
        <v>33</v>
      </c>
      <c r="U6509">
        <v>5</v>
      </c>
      <c r="V6509">
        <v>0</v>
      </c>
      <c r="W6509">
        <v>0</v>
      </c>
      <c r="X6509">
        <v>31.986100371954286</v>
      </c>
      <c r="Y6509">
        <v>41.912747565337426</v>
      </c>
      <c r="Z6509">
        <v>2.1853384555166666E-2</v>
      </c>
      <c r="AA6509">
        <v>116.42787313149525</v>
      </c>
      <c r="AB6509">
        <v>7.4832248537748001</v>
      </c>
      <c r="AC6509">
        <v>281.26884250764647</v>
      </c>
      <c r="AD6509">
        <v>0</v>
      </c>
      <c r="AE6509">
        <v>479.10064181476343</v>
      </c>
    </row>
    <row r="6510" spans="1:31" x14ac:dyDescent="0.25">
      <c r="A6510">
        <v>2386489</v>
      </c>
      <c r="B6510">
        <v>1</v>
      </c>
      <c r="C6510" t="s">
        <v>80</v>
      </c>
      <c r="D6510" t="s">
        <v>108</v>
      </c>
      <c r="E6510" t="s">
        <v>1368</v>
      </c>
      <c r="F6510" t="s">
        <v>18699</v>
      </c>
      <c r="G6510" t="s">
        <v>298</v>
      </c>
      <c r="H6510" t="s">
        <v>293</v>
      </c>
      <c r="I6510" t="s">
        <v>136</v>
      </c>
      <c r="J6510" t="s">
        <v>137</v>
      </c>
      <c r="K6510" t="s">
        <v>138</v>
      </c>
      <c r="L6510" t="s">
        <v>18700</v>
      </c>
      <c r="M6510" t="s">
        <v>18701</v>
      </c>
      <c r="N6510">
        <v>0.2175</v>
      </c>
      <c r="O6510">
        <v>0</v>
      </c>
      <c r="P6510">
        <v>167</v>
      </c>
      <c r="Q6510">
        <v>0</v>
      </c>
      <c r="R6510">
        <v>61</v>
      </c>
      <c r="S6510">
        <v>1</v>
      </c>
      <c r="T6510">
        <v>26</v>
      </c>
      <c r="U6510">
        <v>0</v>
      </c>
      <c r="V6510">
        <v>0</v>
      </c>
      <c r="W6510">
        <v>0</v>
      </c>
      <c r="X6510">
        <v>6.4481250402499501</v>
      </c>
      <c r="Y6510">
        <v>0</v>
      </c>
      <c r="Z6510">
        <v>11.653214430399492</v>
      </c>
      <c r="AA6510">
        <v>0.4093086777912</v>
      </c>
      <c r="AB6510">
        <v>3.8427936295329763</v>
      </c>
      <c r="AC6510">
        <v>0</v>
      </c>
      <c r="AD6510">
        <v>0</v>
      </c>
      <c r="AE6510">
        <v>22.353441777973618</v>
      </c>
    </row>
    <row r="6511" spans="1:31" x14ac:dyDescent="0.25">
      <c r="A6511">
        <v>2386542</v>
      </c>
      <c r="B6511">
        <v>1</v>
      </c>
      <c r="C6511" t="s">
        <v>80</v>
      </c>
      <c r="D6511" t="s">
        <v>86</v>
      </c>
      <c r="E6511" t="s">
        <v>1397</v>
      </c>
      <c r="F6511" t="s">
        <v>18702</v>
      </c>
      <c r="G6511" t="s">
        <v>1006</v>
      </c>
      <c r="H6511" t="s">
        <v>293</v>
      </c>
      <c r="I6511" t="s">
        <v>1348</v>
      </c>
      <c r="J6511" t="s">
        <v>137</v>
      </c>
      <c r="K6511" t="s">
        <v>138</v>
      </c>
      <c r="L6511" t="s">
        <v>18703</v>
      </c>
      <c r="M6511" t="s">
        <v>18704</v>
      </c>
      <c r="N6511">
        <v>2.5000000000000001E-2</v>
      </c>
      <c r="O6511">
        <v>0</v>
      </c>
      <c r="P6511">
        <v>2973</v>
      </c>
      <c r="Q6511">
        <v>0</v>
      </c>
      <c r="R6511">
        <v>0</v>
      </c>
      <c r="S6511">
        <v>0</v>
      </c>
      <c r="T6511">
        <v>100</v>
      </c>
      <c r="U6511">
        <v>0</v>
      </c>
      <c r="V6511">
        <v>0</v>
      </c>
      <c r="W6511">
        <v>0</v>
      </c>
      <c r="X6511">
        <v>21.582182939047581</v>
      </c>
      <c r="Y6511">
        <v>0</v>
      </c>
      <c r="Z6511">
        <v>0</v>
      </c>
      <c r="AA6511">
        <v>0</v>
      </c>
      <c r="AB6511">
        <v>3.9359702227424975</v>
      </c>
      <c r="AC6511">
        <v>0</v>
      </c>
      <c r="AD6511">
        <v>0</v>
      </c>
      <c r="AE6511">
        <v>25.518153161790078</v>
      </c>
    </row>
    <row r="6512" spans="1:31" x14ac:dyDescent="0.25">
      <c r="A6512">
        <v>2386611</v>
      </c>
      <c r="B6512">
        <v>1</v>
      </c>
      <c r="C6512" t="s">
        <v>80</v>
      </c>
      <c r="D6512" t="s">
        <v>88</v>
      </c>
      <c r="E6512" t="s">
        <v>1368</v>
      </c>
      <c r="F6512" t="s">
        <v>18705</v>
      </c>
      <c r="G6512" t="s">
        <v>1006</v>
      </c>
      <c r="H6512" t="s">
        <v>293</v>
      </c>
      <c r="I6512" t="s">
        <v>1348</v>
      </c>
      <c r="J6512" t="s">
        <v>137</v>
      </c>
      <c r="K6512" t="s">
        <v>138</v>
      </c>
      <c r="L6512" t="s">
        <v>18706</v>
      </c>
      <c r="M6512" t="s">
        <v>18707</v>
      </c>
      <c r="N6512">
        <v>4.8888887999999998E-2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72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2.1208666734815993</v>
      </c>
      <c r="AC6512">
        <v>0</v>
      </c>
      <c r="AD6512">
        <v>0</v>
      </c>
      <c r="AE6512">
        <v>2.1208666734815993</v>
      </c>
    </row>
    <row r="6513" spans="1:31" x14ac:dyDescent="0.25">
      <c r="A6513">
        <v>2386718</v>
      </c>
      <c r="B6513">
        <v>1</v>
      </c>
      <c r="C6513" t="s">
        <v>80</v>
      </c>
      <c r="D6513" t="s">
        <v>88</v>
      </c>
      <c r="E6513" t="s">
        <v>1397</v>
      </c>
      <c r="F6513" t="s">
        <v>18708</v>
      </c>
      <c r="G6513" t="s">
        <v>867</v>
      </c>
      <c r="H6513" t="s">
        <v>293</v>
      </c>
      <c r="I6513" t="s">
        <v>136</v>
      </c>
      <c r="J6513" t="s">
        <v>137</v>
      </c>
      <c r="K6513" t="s">
        <v>138</v>
      </c>
      <c r="L6513" t="s">
        <v>18709</v>
      </c>
      <c r="M6513" t="s">
        <v>18710</v>
      </c>
      <c r="N6513">
        <v>0.42972222199999999</v>
      </c>
      <c r="O6513">
        <v>0</v>
      </c>
      <c r="P6513">
        <v>138</v>
      </c>
      <c r="Q6513">
        <v>0</v>
      </c>
      <c r="R6513">
        <v>0</v>
      </c>
      <c r="S6513">
        <v>0</v>
      </c>
      <c r="T6513">
        <v>5</v>
      </c>
      <c r="U6513">
        <v>0</v>
      </c>
      <c r="V6513">
        <v>0</v>
      </c>
      <c r="W6513">
        <v>0</v>
      </c>
      <c r="X6513">
        <v>17.985125796812266</v>
      </c>
      <c r="Y6513">
        <v>0</v>
      </c>
      <c r="Z6513">
        <v>0</v>
      </c>
      <c r="AA6513">
        <v>0</v>
      </c>
      <c r="AB6513">
        <v>13.923511380296551</v>
      </c>
      <c r="AC6513">
        <v>0</v>
      </c>
      <c r="AD6513">
        <v>0</v>
      </c>
      <c r="AE6513">
        <v>31.908637177108815</v>
      </c>
    </row>
    <row r="6514" spans="1:31" x14ac:dyDescent="0.25">
      <c r="A6514">
        <v>2386832</v>
      </c>
      <c r="B6514">
        <v>1</v>
      </c>
      <c r="C6514" t="s">
        <v>80</v>
      </c>
      <c r="D6514" t="s">
        <v>83</v>
      </c>
      <c r="E6514" t="s">
        <v>1397</v>
      </c>
      <c r="F6514" t="s">
        <v>18711</v>
      </c>
      <c r="G6514" t="s">
        <v>3406</v>
      </c>
      <c r="H6514" t="s">
        <v>293</v>
      </c>
      <c r="I6514" t="s">
        <v>136</v>
      </c>
      <c r="J6514" t="s">
        <v>137</v>
      </c>
      <c r="K6514" t="s">
        <v>138</v>
      </c>
      <c r="L6514" t="s">
        <v>18712</v>
      </c>
      <c r="M6514" t="s">
        <v>18713</v>
      </c>
      <c r="N6514">
        <v>7.875555555</v>
      </c>
      <c r="O6514">
        <v>0</v>
      </c>
      <c r="P6514">
        <v>316</v>
      </c>
      <c r="Q6514">
        <v>0</v>
      </c>
      <c r="R6514">
        <v>0</v>
      </c>
      <c r="S6514">
        <v>0</v>
      </c>
      <c r="T6514">
        <v>27</v>
      </c>
      <c r="U6514">
        <v>0</v>
      </c>
      <c r="V6514">
        <v>0</v>
      </c>
      <c r="W6514">
        <v>0</v>
      </c>
      <c r="X6514">
        <v>1257.2940837395549</v>
      </c>
      <c r="Y6514">
        <v>0</v>
      </c>
      <c r="Z6514">
        <v>0</v>
      </c>
      <c r="AA6514">
        <v>0</v>
      </c>
      <c r="AB6514">
        <v>312.46195137177773</v>
      </c>
      <c r="AC6514">
        <v>0</v>
      </c>
      <c r="AD6514">
        <v>0</v>
      </c>
      <c r="AE6514">
        <v>1569.7560351113327</v>
      </c>
    </row>
    <row r="6515" spans="1:31" x14ac:dyDescent="0.25">
      <c r="A6515">
        <v>2386939</v>
      </c>
      <c r="B6515">
        <v>1</v>
      </c>
      <c r="C6515" t="s">
        <v>80</v>
      </c>
      <c r="D6515" t="s">
        <v>85</v>
      </c>
      <c r="E6515" t="s">
        <v>1490</v>
      </c>
      <c r="F6515" t="s">
        <v>18714</v>
      </c>
      <c r="G6515" t="s">
        <v>298</v>
      </c>
      <c r="H6515" t="s">
        <v>293</v>
      </c>
      <c r="I6515" t="s">
        <v>136</v>
      </c>
      <c r="J6515" t="s">
        <v>137</v>
      </c>
      <c r="K6515" t="s">
        <v>138</v>
      </c>
      <c r="L6515" t="s">
        <v>18715</v>
      </c>
      <c r="M6515" t="s">
        <v>18716</v>
      </c>
      <c r="N6515">
        <v>1.3388888880000001</v>
      </c>
      <c r="O6515">
        <v>0</v>
      </c>
      <c r="P6515">
        <v>5502</v>
      </c>
      <c r="Q6515">
        <v>0</v>
      </c>
      <c r="R6515">
        <v>0</v>
      </c>
      <c r="S6515">
        <v>0</v>
      </c>
      <c r="T6515">
        <v>701</v>
      </c>
      <c r="U6515">
        <v>0</v>
      </c>
      <c r="V6515">
        <v>1</v>
      </c>
      <c r="W6515">
        <v>0</v>
      </c>
      <c r="X6515">
        <v>1560.6005178526002</v>
      </c>
      <c r="Y6515">
        <v>0</v>
      </c>
      <c r="Z6515">
        <v>0</v>
      </c>
      <c r="AA6515">
        <v>0</v>
      </c>
      <c r="AB6515">
        <v>607.89017321853055</v>
      </c>
      <c r="AC6515">
        <v>0</v>
      </c>
      <c r="AD6515">
        <v>4.1995026471434667</v>
      </c>
      <c r="AE6515">
        <v>2172.6901937182743</v>
      </c>
    </row>
    <row r="6516" spans="1:31" x14ac:dyDescent="0.25">
      <c r="A6516">
        <v>2386950</v>
      </c>
      <c r="B6516">
        <v>1</v>
      </c>
      <c r="C6516" t="s">
        <v>80</v>
      </c>
      <c r="D6516" t="s">
        <v>88</v>
      </c>
      <c r="E6516" t="s">
        <v>1397</v>
      </c>
      <c r="F6516" t="s">
        <v>18642</v>
      </c>
      <c r="G6516" t="s">
        <v>298</v>
      </c>
      <c r="H6516" t="s">
        <v>293</v>
      </c>
      <c r="I6516" t="s">
        <v>136</v>
      </c>
      <c r="J6516" t="s">
        <v>137</v>
      </c>
      <c r="K6516" t="s">
        <v>138</v>
      </c>
      <c r="L6516" t="s">
        <v>18717</v>
      </c>
      <c r="M6516" t="s">
        <v>18718</v>
      </c>
      <c r="N6516">
        <v>0.73833333300000004</v>
      </c>
      <c r="O6516">
        <v>0</v>
      </c>
      <c r="P6516">
        <v>115</v>
      </c>
      <c r="Q6516">
        <v>0</v>
      </c>
      <c r="R6516">
        <v>0</v>
      </c>
      <c r="S6516">
        <v>0</v>
      </c>
      <c r="T6516">
        <v>6</v>
      </c>
      <c r="U6516">
        <v>0</v>
      </c>
      <c r="V6516">
        <v>0</v>
      </c>
      <c r="W6516">
        <v>0</v>
      </c>
      <c r="X6516">
        <v>69.428727304997395</v>
      </c>
      <c r="Y6516">
        <v>0</v>
      </c>
      <c r="Z6516">
        <v>0</v>
      </c>
      <c r="AA6516">
        <v>0</v>
      </c>
      <c r="AB6516">
        <v>5.6263488855512005</v>
      </c>
      <c r="AC6516">
        <v>0</v>
      </c>
      <c r="AD6516">
        <v>0</v>
      </c>
      <c r="AE6516">
        <v>75.05507619054859</v>
      </c>
    </row>
    <row r="6517" spans="1:31" x14ac:dyDescent="0.25">
      <c r="A6517">
        <v>2386955</v>
      </c>
      <c r="B6517">
        <v>1</v>
      </c>
      <c r="C6517" t="s">
        <v>80</v>
      </c>
      <c r="D6517" t="s">
        <v>83</v>
      </c>
      <c r="E6517" t="s">
        <v>1368</v>
      </c>
      <c r="F6517" t="s">
        <v>18551</v>
      </c>
      <c r="G6517" t="s">
        <v>298</v>
      </c>
      <c r="H6517" t="s">
        <v>293</v>
      </c>
      <c r="I6517" t="s">
        <v>1348</v>
      </c>
      <c r="J6517" t="s">
        <v>137</v>
      </c>
      <c r="K6517" t="s">
        <v>138</v>
      </c>
      <c r="L6517" t="s">
        <v>18719</v>
      </c>
      <c r="M6517" t="s">
        <v>18720</v>
      </c>
      <c r="N6517">
        <v>7.7777769999999996E-3</v>
      </c>
      <c r="O6517">
        <v>0</v>
      </c>
      <c r="P6517">
        <v>0</v>
      </c>
      <c r="Q6517">
        <v>0</v>
      </c>
      <c r="R6517">
        <v>0</v>
      </c>
      <c r="S6517">
        <v>15</v>
      </c>
      <c r="T6517">
        <v>23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0.51776398466123341</v>
      </c>
      <c r="AB6517">
        <v>0.75543307330306664</v>
      </c>
      <c r="AC6517">
        <v>0</v>
      </c>
      <c r="AD6517">
        <v>0</v>
      </c>
      <c r="AE6517">
        <v>1.2731970579643002</v>
      </c>
    </row>
    <row r="6518" spans="1:31" x14ac:dyDescent="0.25">
      <c r="A6518">
        <v>2386990</v>
      </c>
      <c r="B6518">
        <v>1</v>
      </c>
      <c r="C6518" t="s">
        <v>80</v>
      </c>
      <c r="D6518" t="s">
        <v>89</v>
      </c>
      <c r="E6518" t="s">
        <v>1397</v>
      </c>
      <c r="F6518" t="s">
        <v>18721</v>
      </c>
      <c r="G6518" t="s">
        <v>1495</v>
      </c>
      <c r="H6518" t="s">
        <v>293</v>
      </c>
      <c r="I6518" t="s">
        <v>136</v>
      </c>
      <c r="J6518" t="s">
        <v>137</v>
      </c>
      <c r="K6518" t="s">
        <v>138</v>
      </c>
      <c r="L6518" t="s">
        <v>18722</v>
      </c>
      <c r="M6518" t="s">
        <v>18723</v>
      </c>
      <c r="N6518">
        <v>1.378055555</v>
      </c>
      <c r="O6518">
        <v>0</v>
      </c>
      <c r="P6518">
        <v>22</v>
      </c>
      <c r="Q6518">
        <v>0</v>
      </c>
      <c r="R6518">
        <v>4</v>
      </c>
      <c r="S6518">
        <v>0</v>
      </c>
      <c r="T6518">
        <v>22</v>
      </c>
      <c r="U6518">
        <v>0</v>
      </c>
      <c r="V6518">
        <v>0</v>
      </c>
      <c r="W6518">
        <v>0</v>
      </c>
      <c r="X6518">
        <v>26.28422106732091</v>
      </c>
      <c r="Y6518">
        <v>0</v>
      </c>
      <c r="Z6518">
        <v>1.0324279885163334</v>
      </c>
      <c r="AA6518">
        <v>0</v>
      </c>
      <c r="AB6518">
        <v>78.817153031349605</v>
      </c>
      <c r="AC6518">
        <v>0</v>
      </c>
      <c r="AD6518">
        <v>0</v>
      </c>
      <c r="AE6518">
        <v>106.13380208718685</v>
      </c>
    </row>
    <row r="6519" spans="1:31" x14ac:dyDescent="0.25">
      <c r="A6519">
        <v>2387011</v>
      </c>
      <c r="B6519">
        <v>1</v>
      </c>
      <c r="C6519" t="s">
        <v>80</v>
      </c>
      <c r="D6519" t="s">
        <v>106</v>
      </c>
      <c r="E6519" t="s">
        <v>1397</v>
      </c>
      <c r="F6519" t="s">
        <v>18724</v>
      </c>
      <c r="G6519" t="s">
        <v>1495</v>
      </c>
      <c r="H6519" t="s">
        <v>293</v>
      </c>
      <c r="I6519" t="s">
        <v>136</v>
      </c>
      <c r="J6519" t="s">
        <v>137</v>
      </c>
      <c r="K6519" t="s">
        <v>138</v>
      </c>
      <c r="L6519" t="s">
        <v>18725</v>
      </c>
      <c r="M6519" t="s">
        <v>18726</v>
      </c>
      <c r="N6519">
        <v>2.5358333329999998</v>
      </c>
      <c r="O6519">
        <v>0</v>
      </c>
      <c r="P6519">
        <v>116</v>
      </c>
      <c r="Q6519">
        <v>0</v>
      </c>
      <c r="R6519">
        <v>4</v>
      </c>
      <c r="S6519">
        <v>0</v>
      </c>
      <c r="T6519">
        <v>14</v>
      </c>
      <c r="U6519">
        <v>0</v>
      </c>
      <c r="V6519">
        <v>0</v>
      </c>
      <c r="W6519">
        <v>0</v>
      </c>
      <c r="X6519">
        <v>74.758878975243519</v>
      </c>
      <c r="Y6519">
        <v>0</v>
      </c>
      <c r="Z6519">
        <v>47.50982255057361</v>
      </c>
      <c r="AA6519">
        <v>0</v>
      </c>
      <c r="AB6519">
        <v>33.963311144993995</v>
      </c>
      <c r="AC6519">
        <v>0</v>
      </c>
      <c r="AD6519">
        <v>0</v>
      </c>
      <c r="AE6519">
        <v>156.23201267081112</v>
      </c>
    </row>
    <row r="6520" spans="1:31" x14ac:dyDescent="0.25">
      <c r="A6520">
        <v>2387029</v>
      </c>
      <c r="B6520">
        <v>1</v>
      </c>
      <c r="C6520" t="s">
        <v>80</v>
      </c>
      <c r="D6520" t="s">
        <v>91</v>
      </c>
      <c r="E6520" t="s">
        <v>1397</v>
      </c>
      <c r="F6520" t="s">
        <v>18727</v>
      </c>
      <c r="G6520" t="s">
        <v>3833</v>
      </c>
      <c r="H6520" t="s">
        <v>293</v>
      </c>
      <c r="I6520" t="s">
        <v>136</v>
      </c>
      <c r="J6520" t="s">
        <v>137</v>
      </c>
      <c r="K6520" t="s">
        <v>138</v>
      </c>
      <c r="L6520" t="s">
        <v>18728</v>
      </c>
      <c r="M6520" t="s">
        <v>18729</v>
      </c>
      <c r="N6520">
        <v>6.915</v>
      </c>
      <c r="O6520">
        <v>0</v>
      </c>
      <c r="P6520">
        <v>0</v>
      </c>
      <c r="Q6520">
        <v>0</v>
      </c>
      <c r="R6520">
        <v>18</v>
      </c>
      <c r="S6520">
        <v>0</v>
      </c>
      <c r="T6520">
        <v>1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145.25143210070226</v>
      </c>
      <c r="AA6520">
        <v>0</v>
      </c>
      <c r="AB6520">
        <v>1.4362044026898666</v>
      </c>
      <c r="AC6520">
        <v>0</v>
      </c>
      <c r="AD6520">
        <v>0</v>
      </c>
      <c r="AE6520">
        <v>146.68763650339213</v>
      </c>
    </row>
    <row r="6521" spans="1:31" x14ac:dyDescent="0.25">
      <c r="A6521">
        <v>2387042</v>
      </c>
      <c r="B6521">
        <v>1</v>
      </c>
      <c r="C6521" t="s">
        <v>80</v>
      </c>
      <c r="D6521" t="s">
        <v>89</v>
      </c>
      <c r="E6521" t="s">
        <v>290</v>
      </c>
      <c r="F6521" t="s">
        <v>18663</v>
      </c>
      <c r="G6521" t="s">
        <v>867</v>
      </c>
      <c r="H6521" t="s">
        <v>293</v>
      </c>
      <c r="I6521" t="s">
        <v>136</v>
      </c>
      <c r="J6521" t="s">
        <v>137</v>
      </c>
      <c r="K6521" t="s">
        <v>138</v>
      </c>
      <c r="L6521" t="s">
        <v>18730</v>
      </c>
      <c r="M6521" t="s">
        <v>18731</v>
      </c>
      <c r="N6521">
        <v>0.74111111100000004</v>
      </c>
      <c r="O6521">
        <v>1</v>
      </c>
      <c r="P6521">
        <v>289</v>
      </c>
      <c r="Q6521">
        <v>1</v>
      </c>
      <c r="R6521">
        <v>57</v>
      </c>
      <c r="S6521">
        <v>2</v>
      </c>
      <c r="T6521">
        <v>173</v>
      </c>
      <c r="U6521">
        <v>0</v>
      </c>
      <c r="V6521">
        <v>0</v>
      </c>
      <c r="W6521">
        <v>5.907470395382834</v>
      </c>
      <c r="X6521">
        <v>83.332855564541731</v>
      </c>
      <c r="Y6521">
        <v>6.1021640040661334</v>
      </c>
      <c r="Z6521">
        <v>21.919320752567113</v>
      </c>
      <c r="AA6521">
        <v>3.8541991910223001</v>
      </c>
      <c r="AB6521">
        <v>119.10043126230559</v>
      </c>
      <c r="AC6521">
        <v>0</v>
      </c>
      <c r="AD6521">
        <v>0</v>
      </c>
      <c r="AE6521">
        <v>240.21644116988571</v>
      </c>
    </row>
    <row r="6522" spans="1:31" x14ac:dyDescent="0.25">
      <c r="A6522">
        <v>2387056</v>
      </c>
      <c r="B6522">
        <v>1</v>
      </c>
      <c r="C6522" t="s">
        <v>80</v>
      </c>
      <c r="D6522" t="s">
        <v>84</v>
      </c>
      <c r="E6522" t="s">
        <v>290</v>
      </c>
      <c r="F6522" t="s">
        <v>18732</v>
      </c>
      <c r="G6522" t="s">
        <v>298</v>
      </c>
      <c r="H6522" t="s">
        <v>293</v>
      </c>
      <c r="I6522" t="s">
        <v>136</v>
      </c>
      <c r="J6522" t="s">
        <v>137</v>
      </c>
      <c r="K6522" t="s">
        <v>138</v>
      </c>
      <c r="L6522" t="s">
        <v>18733</v>
      </c>
      <c r="M6522" t="s">
        <v>18734</v>
      </c>
      <c r="N6522">
        <v>1.1758333329999999</v>
      </c>
      <c r="O6522">
        <v>0</v>
      </c>
      <c r="P6522">
        <v>3144</v>
      </c>
      <c r="Q6522">
        <v>0</v>
      </c>
      <c r="R6522">
        <v>0</v>
      </c>
      <c r="S6522">
        <v>0</v>
      </c>
      <c r="T6522">
        <v>294</v>
      </c>
      <c r="U6522">
        <v>0</v>
      </c>
      <c r="V6522">
        <v>0</v>
      </c>
      <c r="W6522">
        <v>0</v>
      </c>
      <c r="X6522">
        <v>810.9320905994673</v>
      </c>
      <c r="Y6522">
        <v>0</v>
      </c>
      <c r="Z6522">
        <v>0</v>
      </c>
      <c r="AA6522">
        <v>0</v>
      </c>
      <c r="AB6522">
        <v>360.3230705251371</v>
      </c>
      <c r="AC6522">
        <v>0</v>
      </c>
      <c r="AD6522">
        <v>0</v>
      </c>
      <c r="AE6522">
        <v>1171.2551611246045</v>
      </c>
    </row>
    <row r="6523" spans="1:31" x14ac:dyDescent="0.25">
      <c r="A6523">
        <v>2387084</v>
      </c>
      <c r="B6523">
        <v>1</v>
      </c>
      <c r="C6523" t="s">
        <v>80</v>
      </c>
      <c r="D6523" t="s">
        <v>91</v>
      </c>
      <c r="E6523" t="s">
        <v>290</v>
      </c>
      <c r="F6523" t="s">
        <v>3685</v>
      </c>
      <c r="G6523" t="s">
        <v>1006</v>
      </c>
      <c r="H6523" t="s">
        <v>293</v>
      </c>
      <c r="I6523" t="s">
        <v>136</v>
      </c>
      <c r="J6523" t="s">
        <v>137</v>
      </c>
      <c r="K6523" t="s">
        <v>138</v>
      </c>
      <c r="L6523" t="s">
        <v>18735</v>
      </c>
      <c r="M6523" t="s">
        <v>18736</v>
      </c>
      <c r="N6523">
        <v>0.168333333</v>
      </c>
      <c r="O6523">
        <v>1</v>
      </c>
      <c r="P6523">
        <v>41</v>
      </c>
      <c r="Q6523">
        <v>21</v>
      </c>
      <c r="R6523">
        <v>276</v>
      </c>
      <c r="S6523">
        <v>11</v>
      </c>
      <c r="T6523">
        <v>68</v>
      </c>
      <c r="U6523">
        <v>3</v>
      </c>
      <c r="V6523">
        <v>0</v>
      </c>
      <c r="W6523">
        <v>0.12801921585870002</v>
      </c>
      <c r="X6523">
        <v>3.6021451262653494</v>
      </c>
      <c r="Y6523">
        <v>18.020496798511299</v>
      </c>
      <c r="Z6523">
        <v>88.347209247666314</v>
      </c>
      <c r="AA6523">
        <v>12.356480587253001</v>
      </c>
      <c r="AB6523">
        <v>20.862003388818202</v>
      </c>
      <c r="AC6523">
        <v>13.324404794732848</v>
      </c>
      <c r="AD6523">
        <v>0</v>
      </c>
      <c r="AE6523">
        <v>156.64075915910573</v>
      </c>
    </row>
    <row r="6524" spans="1:31" x14ac:dyDescent="0.25">
      <c r="A6524">
        <v>2387089</v>
      </c>
      <c r="B6524">
        <v>1</v>
      </c>
      <c r="C6524" t="s">
        <v>80</v>
      </c>
      <c r="D6524" t="s">
        <v>97</v>
      </c>
      <c r="E6524" t="s">
        <v>290</v>
      </c>
      <c r="F6524" t="s">
        <v>3202</v>
      </c>
      <c r="G6524" t="s">
        <v>1006</v>
      </c>
      <c r="H6524" t="s">
        <v>293</v>
      </c>
      <c r="I6524" t="s">
        <v>1348</v>
      </c>
      <c r="J6524" t="s">
        <v>137</v>
      </c>
      <c r="K6524" t="s">
        <v>138</v>
      </c>
      <c r="L6524" t="s">
        <v>18737</v>
      </c>
      <c r="M6524" t="s">
        <v>18738</v>
      </c>
      <c r="N6524">
        <v>1.4166666E-2</v>
      </c>
      <c r="O6524">
        <v>13</v>
      </c>
      <c r="P6524">
        <v>1161</v>
      </c>
      <c r="Q6524">
        <v>12</v>
      </c>
      <c r="R6524">
        <v>170</v>
      </c>
      <c r="S6524">
        <v>32</v>
      </c>
      <c r="T6524">
        <v>228</v>
      </c>
      <c r="U6524">
        <v>2</v>
      </c>
      <c r="V6524">
        <v>1</v>
      </c>
      <c r="W6524">
        <v>0.21426944853090002</v>
      </c>
      <c r="X6524">
        <v>4.2873450237118949</v>
      </c>
      <c r="Y6524">
        <v>0.24768669396438334</v>
      </c>
      <c r="Z6524">
        <v>1.4515261505419503</v>
      </c>
      <c r="AA6524">
        <v>2.081127369816</v>
      </c>
      <c r="AB6524">
        <v>2.6883659557321993</v>
      </c>
      <c r="AC6524">
        <v>4.1571910179102334</v>
      </c>
      <c r="AD6524">
        <v>0.22788735678140001</v>
      </c>
      <c r="AE6524">
        <v>15.35539901698896</v>
      </c>
    </row>
    <row r="6525" spans="1:31" x14ac:dyDescent="0.25">
      <c r="A6525">
        <v>2387110</v>
      </c>
      <c r="B6525">
        <v>1</v>
      </c>
      <c r="C6525" t="s">
        <v>80</v>
      </c>
      <c r="D6525" t="s">
        <v>91</v>
      </c>
      <c r="E6525" t="s">
        <v>290</v>
      </c>
      <c r="F6525" t="s">
        <v>3685</v>
      </c>
      <c r="G6525" t="s">
        <v>298</v>
      </c>
      <c r="H6525" t="s">
        <v>293</v>
      </c>
      <c r="I6525" t="s">
        <v>136</v>
      </c>
      <c r="J6525" t="s">
        <v>137</v>
      </c>
      <c r="K6525" t="s">
        <v>138</v>
      </c>
      <c r="L6525" t="s">
        <v>18739</v>
      </c>
      <c r="M6525" t="s">
        <v>18740</v>
      </c>
      <c r="N6525">
        <v>9.7777776999999996E-2</v>
      </c>
      <c r="O6525">
        <v>1</v>
      </c>
      <c r="P6525">
        <v>41</v>
      </c>
      <c r="Q6525">
        <v>21</v>
      </c>
      <c r="R6525">
        <v>276</v>
      </c>
      <c r="S6525">
        <v>11</v>
      </c>
      <c r="T6525">
        <v>68</v>
      </c>
      <c r="U6525">
        <v>3</v>
      </c>
      <c r="V6525">
        <v>0</v>
      </c>
      <c r="W6525">
        <v>7.4360996670400012E-2</v>
      </c>
      <c r="X6525">
        <v>2.0923351228472007</v>
      </c>
      <c r="Y6525">
        <v>10.467351275702931</v>
      </c>
      <c r="Z6525">
        <v>51.317190850129585</v>
      </c>
      <c r="AA6525">
        <v>7.1773616612426681</v>
      </c>
      <c r="AB6525">
        <v>12.117863354561063</v>
      </c>
      <c r="AC6525">
        <v>7.7395882636071995</v>
      </c>
      <c r="AD6525">
        <v>0</v>
      </c>
      <c r="AE6525">
        <v>90.986051524761052</v>
      </c>
    </row>
    <row r="6526" spans="1:31" x14ac:dyDescent="0.25">
      <c r="A6526">
        <v>2387115</v>
      </c>
      <c r="B6526">
        <v>1</v>
      </c>
      <c r="C6526" t="s">
        <v>80</v>
      </c>
      <c r="D6526" t="s">
        <v>83</v>
      </c>
      <c r="E6526" t="s">
        <v>1397</v>
      </c>
      <c r="F6526" t="s">
        <v>17121</v>
      </c>
      <c r="G6526" t="s">
        <v>298</v>
      </c>
      <c r="H6526" t="s">
        <v>293</v>
      </c>
      <c r="I6526" t="s">
        <v>136</v>
      </c>
      <c r="J6526" t="s">
        <v>137</v>
      </c>
      <c r="K6526" t="s">
        <v>138</v>
      </c>
      <c r="L6526" t="s">
        <v>18741</v>
      </c>
      <c r="M6526" t="s">
        <v>18742</v>
      </c>
      <c r="N6526">
        <v>1.0205555550000001</v>
      </c>
      <c r="O6526">
        <v>0</v>
      </c>
      <c r="P6526">
        <v>1467</v>
      </c>
      <c r="Q6526">
        <v>0</v>
      </c>
      <c r="R6526">
        <v>0</v>
      </c>
      <c r="S6526">
        <v>5</v>
      </c>
      <c r="T6526">
        <v>179</v>
      </c>
      <c r="U6526">
        <v>6</v>
      </c>
      <c r="V6526">
        <v>0</v>
      </c>
      <c r="W6526">
        <v>0</v>
      </c>
      <c r="X6526">
        <v>380.18046328621875</v>
      </c>
      <c r="Y6526">
        <v>0</v>
      </c>
      <c r="Z6526">
        <v>0</v>
      </c>
      <c r="AA6526">
        <v>187.85048419682164</v>
      </c>
      <c r="AB6526">
        <v>175.2215894559246</v>
      </c>
      <c r="AC6526">
        <v>256.17394405666982</v>
      </c>
      <c r="AD6526">
        <v>0</v>
      </c>
      <c r="AE6526">
        <v>999.42648099563473</v>
      </c>
    </row>
    <row r="6527" spans="1:31" x14ac:dyDescent="0.25">
      <c r="A6527">
        <v>2387118</v>
      </c>
      <c r="B6527">
        <v>1</v>
      </c>
      <c r="C6527" t="s">
        <v>80</v>
      </c>
      <c r="D6527" t="s">
        <v>83</v>
      </c>
      <c r="E6527" t="s">
        <v>1368</v>
      </c>
      <c r="F6527" t="s">
        <v>18743</v>
      </c>
      <c r="G6527" t="s">
        <v>2091</v>
      </c>
      <c r="H6527" t="s">
        <v>293</v>
      </c>
      <c r="I6527" t="s">
        <v>136</v>
      </c>
      <c r="J6527" t="s">
        <v>137</v>
      </c>
      <c r="K6527" t="s">
        <v>138</v>
      </c>
      <c r="L6527" t="s">
        <v>18744</v>
      </c>
      <c r="M6527" t="s">
        <v>18745</v>
      </c>
      <c r="N6527">
        <v>3.9138888879999998</v>
      </c>
      <c r="O6527">
        <v>0</v>
      </c>
      <c r="P6527">
        <v>0</v>
      </c>
      <c r="Q6527">
        <v>0</v>
      </c>
      <c r="R6527">
        <v>0</v>
      </c>
      <c r="S6527">
        <v>4</v>
      </c>
      <c r="T6527">
        <v>0</v>
      </c>
      <c r="U6527">
        <v>5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138.12922797443139</v>
      </c>
      <c r="AB6527">
        <v>0</v>
      </c>
      <c r="AC6527">
        <v>3656.9325009712952</v>
      </c>
      <c r="AD6527">
        <v>0</v>
      </c>
      <c r="AE6527">
        <v>3795.0617289457268</v>
      </c>
    </row>
    <row r="6528" spans="1:31" x14ac:dyDescent="0.25">
      <c r="A6528">
        <v>2387119</v>
      </c>
      <c r="B6528">
        <v>1</v>
      </c>
      <c r="C6528" t="s">
        <v>80</v>
      </c>
      <c r="D6528" t="s">
        <v>97</v>
      </c>
      <c r="E6528" t="s">
        <v>290</v>
      </c>
      <c r="F6528" t="s">
        <v>18746</v>
      </c>
      <c r="G6528" t="s">
        <v>867</v>
      </c>
      <c r="H6528" t="s">
        <v>293</v>
      </c>
      <c r="I6528" t="s">
        <v>136</v>
      </c>
      <c r="J6528" t="s">
        <v>137</v>
      </c>
      <c r="K6528" t="s">
        <v>138</v>
      </c>
      <c r="L6528" t="s">
        <v>18747</v>
      </c>
      <c r="M6528" t="s">
        <v>18748</v>
      </c>
      <c r="N6528">
        <v>0.34416666600000001</v>
      </c>
      <c r="O6528">
        <v>0</v>
      </c>
      <c r="P6528">
        <v>302</v>
      </c>
      <c r="Q6528">
        <v>0</v>
      </c>
      <c r="R6528">
        <v>0</v>
      </c>
      <c r="S6528">
        <v>0</v>
      </c>
      <c r="T6528">
        <v>20</v>
      </c>
      <c r="U6528">
        <v>0</v>
      </c>
      <c r="V6528">
        <v>0</v>
      </c>
      <c r="W6528">
        <v>0</v>
      </c>
      <c r="X6528">
        <v>32.96022351408017</v>
      </c>
      <c r="Y6528">
        <v>0</v>
      </c>
      <c r="Z6528">
        <v>0</v>
      </c>
      <c r="AA6528">
        <v>0</v>
      </c>
      <c r="AB6528">
        <v>12.850066117381736</v>
      </c>
      <c r="AC6528">
        <v>0</v>
      </c>
      <c r="AD6528">
        <v>0</v>
      </c>
      <c r="AE6528">
        <v>45.810289631461906</v>
      </c>
    </row>
    <row r="6529" spans="1:31" x14ac:dyDescent="0.25">
      <c r="A6529">
        <v>2387141</v>
      </c>
      <c r="B6529">
        <v>1</v>
      </c>
      <c r="C6529" t="s">
        <v>80</v>
      </c>
      <c r="D6529" t="s">
        <v>100</v>
      </c>
      <c r="E6529" t="s">
        <v>1397</v>
      </c>
      <c r="F6529" t="s">
        <v>18749</v>
      </c>
      <c r="G6529" t="s">
        <v>2991</v>
      </c>
      <c r="H6529" t="s">
        <v>293</v>
      </c>
      <c r="I6529" t="s">
        <v>136</v>
      </c>
      <c r="J6529" t="s">
        <v>137</v>
      </c>
      <c r="K6529" t="s">
        <v>138</v>
      </c>
      <c r="L6529" t="s">
        <v>18750</v>
      </c>
      <c r="M6529" t="s">
        <v>18751</v>
      </c>
      <c r="N6529">
        <v>1.0177777770000001</v>
      </c>
      <c r="O6529">
        <v>0</v>
      </c>
      <c r="P6529">
        <v>34</v>
      </c>
      <c r="Q6529">
        <v>0</v>
      </c>
      <c r="R6529">
        <v>4</v>
      </c>
      <c r="S6529">
        <v>0</v>
      </c>
      <c r="T6529">
        <v>4</v>
      </c>
      <c r="U6529">
        <v>0</v>
      </c>
      <c r="V6529">
        <v>0</v>
      </c>
      <c r="W6529">
        <v>0</v>
      </c>
      <c r="X6529">
        <v>45.635386926173922</v>
      </c>
      <c r="Y6529">
        <v>0</v>
      </c>
      <c r="Z6529">
        <v>14.111682669531241</v>
      </c>
      <c r="AA6529">
        <v>0</v>
      </c>
      <c r="AB6529">
        <v>6.6692930959172676</v>
      </c>
      <c r="AC6529">
        <v>0</v>
      </c>
      <c r="AD6529">
        <v>0</v>
      </c>
      <c r="AE6529">
        <v>66.416362691622425</v>
      </c>
    </row>
    <row r="6530" spans="1:31" x14ac:dyDescent="0.25">
      <c r="A6530">
        <v>2387203</v>
      </c>
      <c r="B6530">
        <v>1</v>
      </c>
      <c r="C6530" t="s">
        <v>80</v>
      </c>
      <c r="D6530" t="s">
        <v>97</v>
      </c>
      <c r="E6530" t="s">
        <v>1397</v>
      </c>
      <c r="F6530" t="s">
        <v>4226</v>
      </c>
      <c r="G6530" t="s">
        <v>298</v>
      </c>
      <c r="H6530" t="s">
        <v>293</v>
      </c>
      <c r="I6530" t="s">
        <v>136</v>
      </c>
      <c r="J6530" t="s">
        <v>137</v>
      </c>
      <c r="K6530" t="s">
        <v>138</v>
      </c>
      <c r="L6530" t="s">
        <v>18752</v>
      </c>
      <c r="M6530" t="s">
        <v>18753</v>
      </c>
      <c r="N6530">
        <v>0.25666666599999999</v>
      </c>
      <c r="O6530">
        <v>4</v>
      </c>
      <c r="P6530">
        <v>1879</v>
      </c>
      <c r="Q6530">
        <v>3</v>
      </c>
      <c r="R6530">
        <v>258</v>
      </c>
      <c r="S6530">
        <v>13</v>
      </c>
      <c r="T6530">
        <v>280</v>
      </c>
      <c r="U6530">
        <v>0</v>
      </c>
      <c r="V6530">
        <v>0</v>
      </c>
      <c r="W6530">
        <v>20.2367264057266</v>
      </c>
      <c r="X6530">
        <v>149.41966491609151</v>
      </c>
      <c r="Y6530">
        <v>0.93468099104379987</v>
      </c>
      <c r="Z6530">
        <v>33.970682684707953</v>
      </c>
      <c r="AA6530">
        <v>28.461081474671996</v>
      </c>
      <c r="AB6530">
        <v>67.623288171770128</v>
      </c>
      <c r="AC6530">
        <v>0</v>
      </c>
      <c r="AD6530">
        <v>0</v>
      </c>
      <c r="AE6530">
        <v>300.64612464401193</v>
      </c>
    </row>
    <row r="6531" spans="1:31" x14ac:dyDescent="0.25">
      <c r="A6531">
        <v>2387208</v>
      </c>
      <c r="B6531">
        <v>1</v>
      </c>
      <c r="C6531" t="s">
        <v>80</v>
      </c>
      <c r="D6531" t="s">
        <v>97</v>
      </c>
      <c r="E6531" t="s">
        <v>1368</v>
      </c>
      <c r="F6531" t="s">
        <v>18754</v>
      </c>
      <c r="G6531" t="s">
        <v>867</v>
      </c>
      <c r="H6531" t="s">
        <v>293</v>
      </c>
      <c r="I6531" t="s">
        <v>136</v>
      </c>
      <c r="J6531" t="s">
        <v>137</v>
      </c>
      <c r="K6531" t="s">
        <v>138</v>
      </c>
      <c r="L6531" t="s">
        <v>18755</v>
      </c>
      <c r="M6531" t="s">
        <v>18756</v>
      </c>
      <c r="N6531">
        <v>0.31166666599999998</v>
      </c>
      <c r="O6531">
        <v>12</v>
      </c>
      <c r="P6531">
        <v>673</v>
      </c>
      <c r="Q6531">
        <v>8</v>
      </c>
      <c r="R6531">
        <v>99</v>
      </c>
      <c r="S6531">
        <v>14</v>
      </c>
      <c r="T6531">
        <v>129</v>
      </c>
      <c r="U6531">
        <v>2</v>
      </c>
      <c r="V6531">
        <v>1</v>
      </c>
      <c r="W6531">
        <v>2.8812599693261993</v>
      </c>
      <c r="X6531">
        <v>55.121773885259415</v>
      </c>
      <c r="Y6531">
        <v>4.246660444354533</v>
      </c>
      <c r="Z6531">
        <v>17.043641492942903</v>
      </c>
      <c r="AA6531">
        <v>12.924815666839999</v>
      </c>
      <c r="AB6531">
        <v>37.156480630994999</v>
      </c>
      <c r="AC6531">
        <v>94.344402213994528</v>
      </c>
      <c r="AD6531">
        <v>5.1244244874256504</v>
      </c>
      <c r="AE6531">
        <v>228.84345879113823</v>
      </c>
    </row>
    <row r="6532" spans="1:31" x14ac:dyDescent="0.25">
      <c r="A6532">
        <v>2387255</v>
      </c>
      <c r="B6532">
        <v>1</v>
      </c>
      <c r="C6532" t="s">
        <v>80</v>
      </c>
      <c r="D6532" t="s">
        <v>88</v>
      </c>
      <c r="E6532" t="s">
        <v>1397</v>
      </c>
      <c r="F6532" t="s">
        <v>18757</v>
      </c>
      <c r="G6532" t="s">
        <v>298</v>
      </c>
      <c r="H6532" t="s">
        <v>293</v>
      </c>
      <c r="I6532" t="s">
        <v>136</v>
      </c>
      <c r="J6532" t="s">
        <v>137</v>
      </c>
      <c r="K6532" t="s">
        <v>138</v>
      </c>
      <c r="L6532" t="s">
        <v>18758</v>
      </c>
      <c r="M6532" t="s">
        <v>18759</v>
      </c>
      <c r="N6532">
        <v>1.175277777</v>
      </c>
      <c r="O6532">
        <v>1</v>
      </c>
      <c r="P6532">
        <v>715</v>
      </c>
      <c r="Q6532">
        <v>0</v>
      </c>
      <c r="R6532">
        <v>0</v>
      </c>
      <c r="S6532">
        <v>13</v>
      </c>
      <c r="T6532">
        <v>129</v>
      </c>
      <c r="U6532">
        <v>5</v>
      </c>
      <c r="V6532">
        <v>1</v>
      </c>
      <c r="W6532">
        <v>11.815134470007752</v>
      </c>
      <c r="X6532">
        <v>217.24038560148477</v>
      </c>
      <c r="Y6532">
        <v>0</v>
      </c>
      <c r="Z6532">
        <v>0</v>
      </c>
      <c r="AA6532">
        <v>296.43910649554948</v>
      </c>
      <c r="AB6532">
        <v>325.37188299720339</v>
      </c>
      <c r="AC6532">
        <v>149.77440931854329</v>
      </c>
      <c r="AD6532">
        <v>20.226836783954663</v>
      </c>
      <c r="AE6532">
        <v>1020.8677556667435</v>
      </c>
    </row>
    <row r="6533" spans="1:31" x14ac:dyDescent="0.25">
      <c r="A6533">
        <v>2387257</v>
      </c>
      <c r="B6533">
        <v>1</v>
      </c>
      <c r="C6533" t="s">
        <v>80</v>
      </c>
      <c r="D6533" t="s">
        <v>91</v>
      </c>
      <c r="E6533" t="s">
        <v>290</v>
      </c>
      <c r="F6533" t="s">
        <v>3685</v>
      </c>
      <c r="G6533" t="s">
        <v>1006</v>
      </c>
      <c r="H6533" t="s">
        <v>293</v>
      </c>
      <c r="I6533" t="s">
        <v>136</v>
      </c>
      <c r="J6533" t="s">
        <v>137</v>
      </c>
      <c r="K6533" t="s">
        <v>138</v>
      </c>
      <c r="L6533" t="s">
        <v>18760</v>
      </c>
      <c r="M6533" t="s">
        <v>18761</v>
      </c>
      <c r="N6533">
        <v>0.256111111</v>
      </c>
      <c r="O6533">
        <v>1</v>
      </c>
      <c r="P6533">
        <v>41</v>
      </c>
      <c r="Q6533">
        <v>21</v>
      </c>
      <c r="R6533">
        <v>258</v>
      </c>
      <c r="S6533">
        <v>11</v>
      </c>
      <c r="T6533">
        <v>67</v>
      </c>
      <c r="U6533">
        <v>3</v>
      </c>
      <c r="V6533">
        <v>0</v>
      </c>
      <c r="W6533">
        <v>0.18488936150370003</v>
      </c>
      <c r="X6533">
        <v>5.6395148501514161</v>
      </c>
      <c r="Y6533">
        <v>29.693880718544403</v>
      </c>
      <c r="Z6533">
        <v>129.65582903712777</v>
      </c>
      <c r="AA6533">
        <v>20.158828530644502</v>
      </c>
      <c r="AB6533">
        <v>34.403542263241071</v>
      </c>
      <c r="AC6533">
        <v>20.181677379886807</v>
      </c>
      <c r="AD6533">
        <v>0</v>
      </c>
      <c r="AE6533">
        <v>239.91816214109969</v>
      </c>
    </row>
    <row r="6534" spans="1:31" x14ac:dyDescent="0.25">
      <c r="A6534">
        <v>2387314</v>
      </c>
      <c r="B6534">
        <v>1</v>
      </c>
      <c r="C6534" t="s">
        <v>80</v>
      </c>
      <c r="D6534" t="s">
        <v>97</v>
      </c>
      <c r="E6534" t="s">
        <v>1397</v>
      </c>
      <c r="F6534" t="s">
        <v>18762</v>
      </c>
      <c r="G6534" t="s">
        <v>1495</v>
      </c>
      <c r="H6534" t="s">
        <v>293</v>
      </c>
      <c r="I6534" t="s">
        <v>136</v>
      </c>
      <c r="J6534" t="s">
        <v>137</v>
      </c>
      <c r="K6534" t="s">
        <v>138</v>
      </c>
      <c r="L6534" t="s">
        <v>18763</v>
      </c>
      <c r="M6534" t="s">
        <v>18764</v>
      </c>
      <c r="N6534">
        <v>1.4869444439999999</v>
      </c>
      <c r="O6534">
        <v>0</v>
      </c>
      <c r="P6534">
        <v>159</v>
      </c>
      <c r="Q6534">
        <v>0</v>
      </c>
      <c r="R6534">
        <v>11</v>
      </c>
      <c r="S6534">
        <v>0</v>
      </c>
      <c r="T6534">
        <v>20</v>
      </c>
      <c r="U6534">
        <v>0</v>
      </c>
      <c r="V6534">
        <v>0</v>
      </c>
      <c r="W6534">
        <v>0</v>
      </c>
      <c r="X6534">
        <v>63.870558361791943</v>
      </c>
      <c r="Y6534">
        <v>0</v>
      </c>
      <c r="Z6534">
        <v>6.2045582509444897</v>
      </c>
      <c r="AA6534">
        <v>0</v>
      </c>
      <c r="AB6534">
        <v>18.550188895813825</v>
      </c>
      <c r="AC6534">
        <v>0</v>
      </c>
      <c r="AD6534">
        <v>0</v>
      </c>
      <c r="AE6534">
        <v>88.625305508550269</v>
      </c>
    </row>
    <row r="6535" spans="1:31" x14ac:dyDescent="0.25">
      <c r="A6535">
        <v>2387320</v>
      </c>
      <c r="B6535">
        <v>1</v>
      </c>
      <c r="C6535" t="s">
        <v>80</v>
      </c>
      <c r="D6535" t="s">
        <v>93</v>
      </c>
      <c r="E6535" t="s">
        <v>1397</v>
      </c>
      <c r="F6535" t="s">
        <v>18765</v>
      </c>
      <c r="G6535" t="s">
        <v>1495</v>
      </c>
      <c r="H6535" t="s">
        <v>293</v>
      </c>
      <c r="I6535" t="s">
        <v>136</v>
      </c>
      <c r="J6535" t="s">
        <v>137</v>
      </c>
      <c r="K6535" t="s">
        <v>138</v>
      </c>
      <c r="L6535" t="s">
        <v>18766</v>
      </c>
      <c r="M6535" t="s">
        <v>18767</v>
      </c>
      <c r="N6535">
        <v>0.95638888799999999</v>
      </c>
      <c r="O6535">
        <v>0</v>
      </c>
      <c r="P6535">
        <v>0</v>
      </c>
      <c r="Q6535">
        <v>1</v>
      </c>
      <c r="R6535">
        <v>0</v>
      </c>
      <c r="S6535">
        <v>1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1.5633518704286997</v>
      </c>
      <c r="AB6535">
        <v>0</v>
      </c>
      <c r="AC6535">
        <v>0</v>
      </c>
      <c r="AD6535">
        <v>0</v>
      </c>
      <c r="AE6535">
        <v>1.5633518704286997</v>
      </c>
    </row>
    <row r="6536" spans="1:31" x14ac:dyDescent="0.25">
      <c r="A6536">
        <v>2387335</v>
      </c>
      <c r="B6536">
        <v>1</v>
      </c>
      <c r="C6536" t="s">
        <v>80</v>
      </c>
      <c r="D6536" t="s">
        <v>97</v>
      </c>
      <c r="E6536" t="s">
        <v>290</v>
      </c>
      <c r="F6536" t="s">
        <v>18768</v>
      </c>
      <c r="G6536" t="s">
        <v>1006</v>
      </c>
      <c r="H6536" t="s">
        <v>293</v>
      </c>
      <c r="I6536" t="s">
        <v>136</v>
      </c>
      <c r="J6536" t="s">
        <v>137</v>
      </c>
      <c r="K6536" t="s">
        <v>138</v>
      </c>
      <c r="L6536" t="s">
        <v>18769</v>
      </c>
      <c r="M6536" t="s">
        <v>18770</v>
      </c>
      <c r="N6536">
        <v>0.73861111099999999</v>
      </c>
      <c r="O6536">
        <v>1</v>
      </c>
      <c r="P6536">
        <v>270</v>
      </c>
      <c r="Q6536">
        <v>2</v>
      </c>
      <c r="R6536">
        <v>12</v>
      </c>
      <c r="S6536">
        <v>7</v>
      </c>
      <c r="T6536">
        <v>27</v>
      </c>
      <c r="U6536">
        <v>0</v>
      </c>
      <c r="V6536">
        <v>0</v>
      </c>
      <c r="W6536">
        <v>2.839400312793217</v>
      </c>
      <c r="X6536">
        <v>58.719658602892828</v>
      </c>
      <c r="Y6536">
        <v>0.91801692820777503</v>
      </c>
      <c r="Z6536">
        <v>3.2754298095130774</v>
      </c>
      <c r="AA6536">
        <v>39.288443035801656</v>
      </c>
      <c r="AB6536">
        <v>12.71891725054811</v>
      </c>
      <c r="AC6536">
        <v>0</v>
      </c>
      <c r="AD6536">
        <v>0</v>
      </c>
      <c r="AE6536">
        <v>117.75986593975668</v>
      </c>
    </row>
    <row r="6537" spans="1:31" x14ac:dyDescent="0.25">
      <c r="A6537">
        <v>2387338</v>
      </c>
      <c r="B6537">
        <v>1</v>
      </c>
      <c r="C6537" t="s">
        <v>80</v>
      </c>
      <c r="D6537" t="s">
        <v>93</v>
      </c>
      <c r="E6537" t="s">
        <v>1490</v>
      </c>
      <c r="F6537" t="s">
        <v>3196</v>
      </c>
      <c r="G6537" t="s">
        <v>1006</v>
      </c>
      <c r="H6537" t="s">
        <v>293</v>
      </c>
      <c r="I6537" t="s">
        <v>136</v>
      </c>
      <c r="J6537" t="s">
        <v>137</v>
      </c>
      <c r="K6537" t="s">
        <v>138</v>
      </c>
      <c r="L6537" t="s">
        <v>18771</v>
      </c>
      <c r="M6537" t="s">
        <v>18772</v>
      </c>
      <c r="N6537">
        <v>0.243888888</v>
      </c>
      <c r="O6537">
        <v>1</v>
      </c>
      <c r="P6537">
        <v>7</v>
      </c>
      <c r="Q6537">
        <v>13</v>
      </c>
      <c r="R6537">
        <v>15</v>
      </c>
      <c r="S6537">
        <v>11</v>
      </c>
      <c r="T6537">
        <v>44</v>
      </c>
      <c r="U6537">
        <v>1</v>
      </c>
      <c r="V6537">
        <v>1</v>
      </c>
      <c r="W6537">
        <v>3.4196182178399995E-2</v>
      </c>
      <c r="X6537">
        <v>1.7804979094020665</v>
      </c>
      <c r="Y6537">
        <v>27.119863729873007</v>
      </c>
      <c r="Z6537">
        <v>7.3790137760074668</v>
      </c>
      <c r="AA6537">
        <v>10.446147039209601</v>
      </c>
      <c r="AB6537">
        <v>14.211153165424356</v>
      </c>
      <c r="AC6537">
        <v>15.393205906797334</v>
      </c>
      <c r="AD6537">
        <v>0.98782686956590005</v>
      </c>
      <c r="AE6537">
        <v>77.351904578458132</v>
      </c>
    </row>
    <row r="6538" spans="1:31" x14ac:dyDescent="0.25">
      <c r="A6538">
        <v>2387340</v>
      </c>
      <c r="B6538">
        <v>1</v>
      </c>
      <c r="C6538" t="s">
        <v>80</v>
      </c>
      <c r="D6538" t="s">
        <v>85</v>
      </c>
      <c r="E6538" t="s">
        <v>1490</v>
      </c>
      <c r="F6538" t="s">
        <v>17776</v>
      </c>
      <c r="G6538" t="s">
        <v>292</v>
      </c>
      <c r="H6538" t="s">
        <v>293</v>
      </c>
      <c r="I6538" t="s">
        <v>136</v>
      </c>
      <c r="J6538" t="s">
        <v>137</v>
      </c>
      <c r="K6538" t="s">
        <v>294</v>
      </c>
      <c r="L6538" t="s">
        <v>18773</v>
      </c>
      <c r="M6538" t="s">
        <v>18774</v>
      </c>
      <c r="N6538">
        <v>0.91805555500000002</v>
      </c>
      <c r="O6538">
        <v>0</v>
      </c>
      <c r="P6538">
        <v>11428</v>
      </c>
      <c r="Q6538">
        <v>0</v>
      </c>
      <c r="R6538">
        <v>0</v>
      </c>
      <c r="S6538">
        <v>7</v>
      </c>
      <c r="T6538">
        <v>695</v>
      </c>
      <c r="U6538">
        <v>1</v>
      </c>
      <c r="V6538">
        <v>3</v>
      </c>
      <c r="W6538">
        <v>0</v>
      </c>
      <c r="X6538">
        <v>3268.488754009144</v>
      </c>
      <c r="Y6538">
        <v>0</v>
      </c>
      <c r="Z6538">
        <v>0</v>
      </c>
      <c r="AA6538">
        <v>262.81976649791659</v>
      </c>
      <c r="AB6538">
        <v>913.56420542141382</v>
      </c>
      <c r="AC6538">
        <v>7.3926898588529601</v>
      </c>
      <c r="AD6538">
        <v>23.266484685087001</v>
      </c>
      <c r="AE6538">
        <v>4475.5319004724142</v>
      </c>
    </row>
    <row r="6539" spans="1:31" x14ac:dyDescent="0.25">
      <c r="A6539">
        <v>2387348</v>
      </c>
      <c r="B6539">
        <v>1</v>
      </c>
      <c r="C6539" t="s">
        <v>80</v>
      </c>
      <c r="D6539" t="s">
        <v>97</v>
      </c>
      <c r="E6539" t="s">
        <v>1397</v>
      </c>
      <c r="F6539" t="s">
        <v>18775</v>
      </c>
      <c r="G6539" t="s">
        <v>1495</v>
      </c>
      <c r="H6539" t="s">
        <v>293</v>
      </c>
      <c r="I6539" t="s">
        <v>136</v>
      </c>
      <c r="J6539" t="s">
        <v>137</v>
      </c>
      <c r="K6539" t="s">
        <v>138</v>
      </c>
      <c r="L6539" t="s">
        <v>18776</v>
      </c>
      <c r="M6539" t="s">
        <v>18777</v>
      </c>
      <c r="N6539">
        <v>1.289722222</v>
      </c>
      <c r="O6539">
        <v>0</v>
      </c>
      <c r="P6539">
        <v>207</v>
      </c>
      <c r="Q6539">
        <v>0</v>
      </c>
      <c r="R6539">
        <v>5</v>
      </c>
      <c r="S6539">
        <v>0</v>
      </c>
      <c r="T6539">
        <v>6</v>
      </c>
      <c r="U6539">
        <v>0</v>
      </c>
      <c r="V6539">
        <v>0</v>
      </c>
      <c r="W6539">
        <v>0</v>
      </c>
      <c r="X6539">
        <v>119.87996181707595</v>
      </c>
      <c r="Y6539">
        <v>0</v>
      </c>
      <c r="Z6539">
        <v>2.2492685257317921</v>
      </c>
      <c r="AA6539">
        <v>0</v>
      </c>
      <c r="AB6539">
        <v>12.743802554598266</v>
      </c>
      <c r="AC6539">
        <v>0</v>
      </c>
      <c r="AD6539">
        <v>0</v>
      </c>
      <c r="AE6539">
        <v>134.87303289740601</v>
      </c>
    </row>
    <row r="6540" spans="1:31" x14ac:dyDescent="0.25">
      <c r="A6540">
        <v>2387369</v>
      </c>
      <c r="B6540">
        <v>1</v>
      </c>
      <c r="C6540" t="s">
        <v>80</v>
      </c>
      <c r="D6540" t="s">
        <v>96</v>
      </c>
      <c r="E6540" t="s">
        <v>1490</v>
      </c>
      <c r="F6540" t="s">
        <v>3797</v>
      </c>
      <c r="G6540" t="s">
        <v>298</v>
      </c>
      <c r="H6540" t="s">
        <v>293</v>
      </c>
      <c r="I6540" t="s">
        <v>136</v>
      </c>
      <c r="J6540" t="s">
        <v>137</v>
      </c>
      <c r="K6540" t="s">
        <v>138</v>
      </c>
      <c r="L6540" t="s">
        <v>18778</v>
      </c>
      <c r="M6540" t="s">
        <v>18779</v>
      </c>
      <c r="N6540">
        <v>0.266209166</v>
      </c>
      <c r="O6540">
        <v>0</v>
      </c>
      <c r="P6540">
        <v>284</v>
      </c>
      <c r="Q6540">
        <v>14</v>
      </c>
      <c r="R6540">
        <v>29</v>
      </c>
      <c r="S6540">
        <v>20</v>
      </c>
      <c r="T6540">
        <v>51</v>
      </c>
      <c r="U6540">
        <v>5</v>
      </c>
      <c r="V6540">
        <v>0</v>
      </c>
      <c r="W6540">
        <v>0</v>
      </c>
      <c r="X6540">
        <v>25.57803118096534</v>
      </c>
      <c r="Y6540">
        <v>3.9755888346070849</v>
      </c>
      <c r="Z6540">
        <v>4.2446134587550164</v>
      </c>
      <c r="AA6540">
        <v>27.277757964990581</v>
      </c>
      <c r="AB6540">
        <v>7.5357965374541509</v>
      </c>
      <c r="AC6540">
        <v>69.961442184617283</v>
      </c>
      <c r="AD6540">
        <v>0</v>
      </c>
      <c r="AE6540">
        <v>138.57323016138946</v>
      </c>
    </row>
    <row r="6541" spans="1:31" x14ac:dyDescent="0.25">
      <c r="A6541">
        <v>2387476</v>
      </c>
      <c r="B6541">
        <v>1</v>
      </c>
      <c r="C6541" t="s">
        <v>80</v>
      </c>
      <c r="D6541" t="s">
        <v>99</v>
      </c>
      <c r="E6541" t="s">
        <v>290</v>
      </c>
      <c r="F6541" t="s">
        <v>16895</v>
      </c>
      <c r="G6541" t="s">
        <v>298</v>
      </c>
      <c r="H6541" t="s">
        <v>293</v>
      </c>
      <c r="I6541" t="s">
        <v>136</v>
      </c>
      <c r="J6541" t="s">
        <v>137</v>
      </c>
      <c r="K6541" t="s">
        <v>138</v>
      </c>
      <c r="L6541" t="s">
        <v>18780</v>
      </c>
      <c r="M6541" t="s">
        <v>18781</v>
      </c>
      <c r="N6541">
        <v>0.77694444399999996</v>
      </c>
      <c r="O6541">
        <v>0</v>
      </c>
      <c r="P6541">
        <v>0</v>
      </c>
      <c r="Q6541">
        <v>0</v>
      </c>
      <c r="R6541">
        <v>0</v>
      </c>
      <c r="S6541">
        <v>8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157.69885145003408</v>
      </c>
      <c r="AB6541">
        <v>0</v>
      </c>
      <c r="AC6541">
        <v>0</v>
      </c>
      <c r="AD6541">
        <v>0</v>
      </c>
      <c r="AE6541">
        <v>157.69885145003408</v>
      </c>
    </row>
    <row r="6542" spans="1:31" x14ac:dyDescent="0.25">
      <c r="A6542">
        <v>2382581</v>
      </c>
      <c r="B6542">
        <v>1</v>
      </c>
      <c r="C6542" t="s">
        <v>80</v>
      </c>
      <c r="D6542" t="s">
        <v>85</v>
      </c>
      <c r="E6542" t="s">
        <v>1397</v>
      </c>
      <c r="F6542" t="s">
        <v>18782</v>
      </c>
      <c r="G6542" t="s">
        <v>2053</v>
      </c>
      <c r="H6542" t="s">
        <v>293</v>
      </c>
      <c r="I6542" t="s">
        <v>136</v>
      </c>
      <c r="J6542" t="s">
        <v>137</v>
      </c>
      <c r="K6542" t="s">
        <v>138</v>
      </c>
      <c r="L6542" t="s">
        <v>18783</v>
      </c>
      <c r="M6542" t="s">
        <v>18784</v>
      </c>
      <c r="N6542">
        <v>0.54749999999999999</v>
      </c>
      <c r="O6542">
        <v>0</v>
      </c>
      <c r="P6542">
        <v>2388</v>
      </c>
      <c r="Q6542">
        <v>0</v>
      </c>
      <c r="R6542">
        <v>0</v>
      </c>
      <c r="S6542">
        <v>0</v>
      </c>
      <c r="T6542">
        <v>598</v>
      </c>
      <c r="U6542">
        <v>0</v>
      </c>
      <c r="V6542">
        <v>1</v>
      </c>
      <c r="W6542">
        <v>0</v>
      </c>
      <c r="X6542">
        <v>297.04612622280035</v>
      </c>
      <c r="Y6542">
        <v>0</v>
      </c>
      <c r="Z6542">
        <v>0</v>
      </c>
      <c r="AA6542">
        <v>0</v>
      </c>
      <c r="AB6542">
        <v>219.219910664037</v>
      </c>
      <c r="AC6542">
        <v>0</v>
      </c>
      <c r="AD6542">
        <v>1.7634325876187917</v>
      </c>
      <c r="AE6542">
        <v>518.02946947445616</v>
      </c>
    </row>
    <row r="6543" spans="1:31" x14ac:dyDescent="0.25">
      <c r="A6543">
        <v>2382585</v>
      </c>
      <c r="B6543">
        <v>1</v>
      </c>
      <c r="C6543" t="s">
        <v>80</v>
      </c>
      <c r="D6543" t="s">
        <v>85</v>
      </c>
      <c r="E6543" t="s">
        <v>1397</v>
      </c>
      <c r="F6543" t="s">
        <v>18785</v>
      </c>
      <c r="G6543" t="s">
        <v>2053</v>
      </c>
      <c r="H6543" t="s">
        <v>293</v>
      </c>
      <c r="I6543" t="s">
        <v>136</v>
      </c>
      <c r="J6543" t="s">
        <v>137</v>
      </c>
      <c r="K6543" t="s">
        <v>138</v>
      </c>
      <c r="L6543" t="s">
        <v>18786</v>
      </c>
      <c r="M6543" t="s">
        <v>18787</v>
      </c>
      <c r="N6543">
        <v>0.79777777699999997</v>
      </c>
      <c r="O6543">
        <v>0</v>
      </c>
      <c r="P6543">
        <v>537</v>
      </c>
      <c r="Q6543">
        <v>0</v>
      </c>
      <c r="R6543">
        <v>0</v>
      </c>
      <c r="S6543">
        <v>0</v>
      </c>
      <c r="T6543">
        <v>183</v>
      </c>
      <c r="U6543">
        <v>0</v>
      </c>
      <c r="V6543">
        <v>0</v>
      </c>
      <c r="W6543">
        <v>0</v>
      </c>
      <c r="X6543">
        <v>87.703914727982323</v>
      </c>
      <c r="Y6543">
        <v>0</v>
      </c>
      <c r="Z6543">
        <v>0</v>
      </c>
      <c r="AA6543">
        <v>0</v>
      </c>
      <c r="AB6543">
        <v>89.204551504373569</v>
      </c>
      <c r="AC6543">
        <v>0</v>
      </c>
      <c r="AD6543">
        <v>0</v>
      </c>
      <c r="AE6543">
        <v>176.90846623235589</v>
      </c>
    </row>
    <row r="6544" spans="1:31" x14ac:dyDescent="0.25">
      <c r="A6544">
        <v>2382929</v>
      </c>
      <c r="B6544">
        <v>1</v>
      </c>
      <c r="C6544" t="s">
        <v>80</v>
      </c>
      <c r="D6544" t="s">
        <v>84</v>
      </c>
      <c r="E6544" t="s">
        <v>1397</v>
      </c>
      <c r="F6544" t="s">
        <v>18788</v>
      </c>
      <c r="G6544" t="s">
        <v>2053</v>
      </c>
      <c r="H6544" t="s">
        <v>293</v>
      </c>
      <c r="I6544" t="s">
        <v>136</v>
      </c>
      <c r="J6544" t="s">
        <v>137</v>
      </c>
      <c r="K6544" t="s">
        <v>138</v>
      </c>
      <c r="L6544" t="s">
        <v>18789</v>
      </c>
      <c r="M6544" t="s">
        <v>17859</v>
      </c>
      <c r="N6544">
        <v>1.7197222219999999</v>
      </c>
      <c r="O6544">
        <v>0</v>
      </c>
      <c r="P6544">
        <v>10706</v>
      </c>
      <c r="Q6544">
        <v>0</v>
      </c>
      <c r="R6544">
        <v>0</v>
      </c>
      <c r="S6544">
        <v>2</v>
      </c>
      <c r="T6544">
        <v>2767</v>
      </c>
      <c r="U6544">
        <v>0</v>
      </c>
      <c r="V6544">
        <v>29</v>
      </c>
      <c r="W6544">
        <v>0</v>
      </c>
      <c r="X6544">
        <v>4569.4054212985129</v>
      </c>
      <c r="Y6544">
        <v>0</v>
      </c>
      <c r="Z6544">
        <v>0</v>
      </c>
      <c r="AA6544">
        <v>73.064262513559456</v>
      </c>
      <c r="AB6544">
        <v>4600.773550891251</v>
      </c>
      <c r="AC6544">
        <v>0</v>
      </c>
      <c r="AD6544">
        <v>1321.8024833286486</v>
      </c>
      <c r="AE6544">
        <v>10565.045718031974</v>
      </c>
    </row>
    <row r="6545" spans="1:31" x14ac:dyDescent="0.25">
      <c r="A6545">
        <v>2382940</v>
      </c>
      <c r="B6545">
        <v>1</v>
      </c>
      <c r="C6545" t="s">
        <v>80</v>
      </c>
      <c r="D6545" t="s">
        <v>90</v>
      </c>
      <c r="E6545" t="s">
        <v>1490</v>
      </c>
      <c r="F6545" t="s">
        <v>18790</v>
      </c>
      <c r="G6545" t="s">
        <v>298</v>
      </c>
      <c r="H6545" t="s">
        <v>293</v>
      </c>
      <c r="I6545" t="s">
        <v>136</v>
      </c>
      <c r="J6545" t="s">
        <v>137</v>
      </c>
      <c r="K6545" t="s">
        <v>138</v>
      </c>
      <c r="L6545" t="s">
        <v>18791</v>
      </c>
      <c r="M6545" t="s">
        <v>18792</v>
      </c>
      <c r="N6545">
        <v>1.040277777</v>
      </c>
      <c r="O6545">
        <v>0</v>
      </c>
      <c r="P6545">
        <v>1025</v>
      </c>
      <c r="Q6545">
        <v>0</v>
      </c>
      <c r="R6545">
        <v>0</v>
      </c>
      <c r="S6545">
        <v>1</v>
      </c>
      <c r="T6545">
        <v>195</v>
      </c>
      <c r="U6545">
        <v>0</v>
      </c>
      <c r="V6545">
        <v>0</v>
      </c>
      <c r="W6545">
        <v>0</v>
      </c>
      <c r="X6545">
        <v>267.11697113275358</v>
      </c>
      <c r="Y6545">
        <v>0</v>
      </c>
      <c r="Z6545">
        <v>0</v>
      </c>
      <c r="AA6545">
        <v>14.623258015384</v>
      </c>
      <c r="AB6545">
        <v>294.44947506683621</v>
      </c>
      <c r="AC6545">
        <v>0</v>
      </c>
      <c r="AD6545">
        <v>0</v>
      </c>
      <c r="AE6545">
        <v>576.18970421497374</v>
      </c>
    </row>
    <row r="6546" spans="1:31" x14ac:dyDescent="0.25">
      <c r="A6546">
        <v>2382975</v>
      </c>
      <c r="B6546">
        <v>1</v>
      </c>
      <c r="C6546" t="s">
        <v>80</v>
      </c>
      <c r="D6546" t="s">
        <v>90</v>
      </c>
      <c r="E6546" t="s">
        <v>1397</v>
      </c>
      <c r="F6546" t="s">
        <v>18793</v>
      </c>
      <c r="G6546" t="s">
        <v>2053</v>
      </c>
      <c r="H6546" t="s">
        <v>293</v>
      </c>
      <c r="I6546" t="s">
        <v>136</v>
      </c>
      <c r="J6546" t="s">
        <v>137</v>
      </c>
      <c r="K6546" t="s">
        <v>138</v>
      </c>
      <c r="L6546" t="s">
        <v>18794</v>
      </c>
      <c r="M6546" t="s">
        <v>18795</v>
      </c>
      <c r="N6546">
        <v>0.525277777</v>
      </c>
      <c r="O6546">
        <v>0</v>
      </c>
      <c r="P6546">
        <v>258</v>
      </c>
      <c r="Q6546">
        <v>0</v>
      </c>
      <c r="R6546">
        <v>0</v>
      </c>
      <c r="S6546">
        <v>1</v>
      </c>
      <c r="T6546">
        <v>50</v>
      </c>
      <c r="U6546">
        <v>0</v>
      </c>
      <c r="V6546">
        <v>0</v>
      </c>
      <c r="W6546">
        <v>0</v>
      </c>
      <c r="X6546">
        <v>34.18297295167109</v>
      </c>
      <c r="Y6546">
        <v>0</v>
      </c>
      <c r="Z6546">
        <v>0</v>
      </c>
      <c r="AA6546">
        <v>7.2687152896839979</v>
      </c>
      <c r="AB6546">
        <v>33.303910655881573</v>
      </c>
      <c r="AC6546">
        <v>0</v>
      </c>
      <c r="AD6546">
        <v>0</v>
      </c>
      <c r="AE6546">
        <v>74.755598897236666</v>
      </c>
    </row>
    <row r="6547" spans="1:31" x14ac:dyDescent="0.25">
      <c r="A6547">
        <v>2383959</v>
      </c>
      <c r="B6547">
        <v>1</v>
      </c>
      <c r="C6547" t="s">
        <v>80</v>
      </c>
      <c r="D6547" t="s">
        <v>86</v>
      </c>
      <c r="E6547" t="s">
        <v>290</v>
      </c>
      <c r="F6547" t="s">
        <v>3260</v>
      </c>
      <c r="G6547" t="s">
        <v>172</v>
      </c>
      <c r="H6547" t="s">
        <v>293</v>
      </c>
      <c r="I6547" t="s">
        <v>136</v>
      </c>
      <c r="J6547" t="s">
        <v>3</v>
      </c>
      <c r="K6547" t="s">
        <v>138</v>
      </c>
      <c r="L6547" t="s">
        <v>18796</v>
      </c>
      <c r="M6547" t="s">
        <v>18797</v>
      </c>
      <c r="N6547">
        <v>1.4386111109999999</v>
      </c>
      <c r="O6547">
        <v>0</v>
      </c>
      <c r="P6547">
        <v>603</v>
      </c>
      <c r="Q6547">
        <v>0</v>
      </c>
      <c r="R6547">
        <v>2</v>
      </c>
      <c r="S6547">
        <v>1</v>
      </c>
      <c r="T6547">
        <v>130</v>
      </c>
      <c r="U6547">
        <v>1</v>
      </c>
      <c r="V6547">
        <v>0</v>
      </c>
      <c r="W6547">
        <v>0</v>
      </c>
      <c r="X6547">
        <v>203.2732142904506</v>
      </c>
      <c r="Y6547">
        <v>0</v>
      </c>
      <c r="Z6547">
        <v>9.675648599995732</v>
      </c>
      <c r="AA6547">
        <v>221.45814241936</v>
      </c>
      <c r="AB6547">
        <v>237.42678085443069</v>
      </c>
      <c r="AC6547">
        <v>64.313100426294994</v>
      </c>
      <c r="AD6547">
        <v>0</v>
      </c>
      <c r="AE6547">
        <v>736.14688659053206</v>
      </c>
    </row>
    <row r="6548" spans="1:31" x14ac:dyDescent="0.25">
      <c r="A6548">
        <v>2382555</v>
      </c>
      <c r="B6548">
        <v>1</v>
      </c>
      <c r="C6548" t="s">
        <v>80</v>
      </c>
      <c r="D6548" t="s">
        <v>96</v>
      </c>
      <c r="E6548" t="s">
        <v>290</v>
      </c>
      <c r="F6548" t="s">
        <v>18798</v>
      </c>
      <c r="G6548" t="s">
        <v>298</v>
      </c>
      <c r="H6548" t="s">
        <v>293</v>
      </c>
      <c r="I6548" t="s">
        <v>1348</v>
      </c>
      <c r="J6548" t="s">
        <v>137</v>
      </c>
      <c r="K6548" t="s">
        <v>138</v>
      </c>
      <c r="L6548" t="s">
        <v>18799</v>
      </c>
      <c r="M6548" t="s">
        <v>18800</v>
      </c>
      <c r="N6548">
        <v>0.05</v>
      </c>
      <c r="O6548">
        <v>3</v>
      </c>
      <c r="P6548">
        <v>3351</v>
      </c>
      <c r="Q6548">
        <v>1</v>
      </c>
      <c r="R6548">
        <v>213</v>
      </c>
      <c r="S6548">
        <v>5</v>
      </c>
      <c r="T6548">
        <v>853</v>
      </c>
      <c r="U6548">
        <v>1</v>
      </c>
      <c r="V6548">
        <v>0</v>
      </c>
      <c r="W6548">
        <v>1.977317135853</v>
      </c>
      <c r="X6548">
        <v>64.390090962517462</v>
      </c>
      <c r="Y6548">
        <v>7.064661450000001E-2</v>
      </c>
      <c r="Z6548">
        <v>8.3967131742665018</v>
      </c>
      <c r="AA6548">
        <v>6.4277421187110004</v>
      </c>
      <c r="AB6548">
        <v>79.784376473287367</v>
      </c>
      <c r="AC6548">
        <v>0.12638110329150001</v>
      </c>
      <c r="AD6548">
        <v>0</v>
      </c>
      <c r="AE6548">
        <v>161.1732675824268</v>
      </c>
    </row>
    <row r="6549" spans="1:31" x14ac:dyDescent="0.25">
      <c r="A6549">
        <v>2385673</v>
      </c>
      <c r="B6549">
        <v>1</v>
      </c>
      <c r="C6549" t="s">
        <v>80</v>
      </c>
      <c r="D6549" t="s">
        <v>96</v>
      </c>
      <c r="E6549" t="s">
        <v>290</v>
      </c>
      <c r="F6549" t="s">
        <v>6870</v>
      </c>
      <c r="G6549" t="s">
        <v>1006</v>
      </c>
      <c r="H6549" t="s">
        <v>293</v>
      </c>
      <c r="I6549" t="s">
        <v>136</v>
      </c>
      <c r="J6549" t="s">
        <v>137</v>
      </c>
      <c r="K6549" t="s">
        <v>138</v>
      </c>
      <c r="L6549" t="s">
        <v>18801</v>
      </c>
      <c r="M6549" t="s">
        <v>18802</v>
      </c>
      <c r="N6549">
        <v>1.8816666660000001</v>
      </c>
      <c r="O6549">
        <v>5</v>
      </c>
      <c r="P6549">
        <v>1202</v>
      </c>
      <c r="Q6549">
        <v>16</v>
      </c>
      <c r="R6549">
        <v>61</v>
      </c>
      <c r="S6549">
        <v>10</v>
      </c>
      <c r="T6549">
        <v>30</v>
      </c>
      <c r="U6549">
        <v>0</v>
      </c>
      <c r="V6549">
        <v>1</v>
      </c>
      <c r="W6549">
        <v>37.894223895185341</v>
      </c>
      <c r="X6549">
        <v>786.55482211239598</v>
      </c>
      <c r="Y6549">
        <v>52.938320850721752</v>
      </c>
      <c r="Z6549">
        <v>89.68085108717068</v>
      </c>
      <c r="AA6549">
        <v>30.751309171380054</v>
      </c>
      <c r="AB6549">
        <v>49.740574347264257</v>
      </c>
      <c r="AC6549">
        <v>0</v>
      </c>
      <c r="AD6549">
        <v>2.7361148546981169</v>
      </c>
      <c r="AE6549">
        <v>1050.2962163188163</v>
      </c>
    </row>
    <row r="6550" spans="1:31" x14ac:dyDescent="0.25">
      <c r="A6550">
        <v>2385682</v>
      </c>
      <c r="B6550">
        <v>1</v>
      </c>
      <c r="C6550" t="s">
        <v>80</v>
      </c>
      <c r="D6550" t="s">
        <v>104</v>
      </c>
      <c r="E6550" t="s">
        <v>1397</v>
      </c>
      <c r="F6550" t="s">
        <v>3280</v>
      </c>
      <c r="G6550" t="s">
        <v>1445</v>
      </c>
      <c r="H6550" t="s">
        <v>293</v>
      </c>
      <c r="I6550" t="s">
        <v>136</v>
      </c>
      <c r="J6550" t="s">
        <v>137</v>
      </c>
      <c r="K6550" t="s">
        <v>138</v>
      </c>
      <c r="L6550" t="s">
        <v>18803</v>
      </c>
      <c r="M6550" t="s">
        <v>18804</v>
      </c>
      <c r="N6550">
        <v>1.6922222220000001</v>
      </c>
      <c r="O6550">
        <v>10</v>
      </c>
      <c r="P6550">
        <v>36</v>
      </c>
      <c r="Q6550">
        <v>59</v>
      </c>
      <c r="R6550">
        <v>198</v>
      </c>
      <c r="S6550">
        <v>22</v>
      </c>
      <c r="T6550">
        <v>50</v>
      </c>
      <c r="U6550">
        <v>6</v>
      </c>
      <c r="V6550">
        <v>0</v>
      </c>
      <c r="W6550">
        <v>6.9672825752076006</v>
      </c>
      <c r="X6550">
        <v>21.998312229252804</v>
      </c>
      <c r="Y6550">
        <v>194.8933216353534</v>
      </c>
      <c r="Z6550">
        <v>120.37137217537541</v>
      </c>
      <c r="AA6550">
        <v>90.925163788601637</v>
      </c>
      <c r="AB6550">
        <v>52.224913135084797</v>
      </c>
      <c r="AC6550">
        <v>829.18159596436419</v>
      </c>
      <c r="AD6550">
        <v>0</v>
      </c>
      <c r="AE6550">
        <v>1316.5619615032399</v>
      </c>
    </row>
    <row r="6551" spans="1:31" x14ac:dyDescent="0.25">
      <c r="A6551">
        <v>2386443</v>
      </c>
      <c r="B6551">
        <v>1</v>
      </c>
      <c r="C6551" t="s">
        <v>80</v>
      </c>
      <c r="D6551" t="s">
        <v>103</v>
      </c>
      <c r="E6551" t="s">
        <v>1397</v>
      </c>
      <c r="F6551" t="s">
        <v>18805</v>
      </c>
      <c r="G6551" t="s">
        <v>1495</v>
      </c>
      <c r="H6551" t="s">
        <v>293</v>
      </c>
      <c r="I6551" t="s">
        <v>136</v>
      </c>
      <c r="J6551" t="s">
        <v>137</v>
      </c>
      <c r="K6551" t="s">
        <v>138</v>
      </c>
      <c r="L6551" t="s">
        <v>18806</v>
      </c>
      <c r="M6551" t="s">
        <v>18807</v>
      </c>
      <c r="N6551">
        <v>0.40583333300000002</v>
      </c>
      <c r="O6551">
        <v>0</v>
      </c>
      <c r="P6551">
        <v>8</v>
      </c>
      <c r="Q6551">
        <v>0</v>
      </c>
      <c r="R6551">
        <v>27</v>
      </c>
      <c r="S6551">
        <v>1</v>
      </c>
      <c r="T6551">
        <v>6</v>
      </c>
      <c r="U6551">
        <v>0</v>
      </c>
      <c r="V6551">
        <v>0</v>
      </c>
      <c r="W6551">
        <v>0</v>
      </c>
      <c r="X6551">
        <v>2.0250291472655335</v>
      </c>
      <c r="Y6551">
        <v>0</v>
      </c>
      <c r="Z6551">
        <v>55.019649384128556</v>
      </c>
      <c r="AA6551">
        <v>9.655557823132801</v>
      </c>
      <c r="AB6551">
        <v>6.0247424221854162</v>
      </c>
      <c r="AC6551">
        <v>0</v>
      </c>
      <c r="AD6551">
        <v>0</v>
      </c>
      <c r="AE6551">
        <v>72.724978776712305</v>
      </c>
    </row>
    <row r="6552" spans="1:31" x14ac:dyDescent="0.25">
      <c r="A6552">
        <v>2386573</v>
      </c>
      <c r="B6552">
        <v>1</v>
      </c>
      <c r="C6552" t="s">
        <v>80</v>
      </c>
      <c r="D6552" t="s">
        <v>93</v>
      </c>
      <c r="E6552" t="s">
        <v>290</v>
      </c>
      <c r="F6552" t="s">
        <v>18808</v>
      </c>
      <c r="G6552" t="s">
        <v>3000</v>
      </c>
      <c r="H6552" t="s">
        <v>293</v>
      </c>
      <c r="I6552" t="s">
        <v>136</v>
      </c>
      <c r="J6552" t="s">
        <v>137</v>
      </c>
      <c r="K6552" t="s">
        <v>138</v>
      </c>
      <c r="L6552" t="s">
        <v>18809</v>
      </c>
      <c r="M6552" t="s">
        <v>18810</v>
      </c>
      <c r="N6552">
        <v>0.87916666600000004</v>
      </c>
      <c r="O6552">
        <v>2</v>
      </c>
      <c r="P6552">
        <v>333</v>
      </c>
      <c r="Q6552">
        <v>10</v>
      </c>
      <c r="R6552">
        <v>267</v>
      </c>
      <c r="S6552">
        <v>2</v>
      </c>
      <c r="T6552">
        <v>119</v>
      </c>
      <c r="U6552">
        <v>0</v>
      </c>
      <c r="V6552">
        <v>0</v>
      </c>
      <c r="W6552">
        <v>5.999246847900026</v>
      </c>
      <c r="X6552">
        <v>47.41816711414598</v>
      </c>
      <c r="Y6552">
        <v>113.14768075007741</v>
      </c>
      <c r="Z6552">
        <v>462.39038163839683</v>
      </c>
      <c r="AA6552">
        <v>10.623458889150466</v>
      </c>
      <c r="AB6552">
        <v>135.22902511551158</v>
      </c>
      <c r="AC6552">
        <v>0</v>
      </c>
      <c r="AD6552">
        <v>0</v>
      </c>
      <c r="AE6552">
        <v>774.80796035518233</v>
      </c>
    </row>
    <row r="6553" spans="1:31" x14ac:dyDescent="0.25">
      <c r="A6553">
        <v>2386594</v>
      </c>
      <c r="B6553">
        <v>1</v>
      </c>
      <c r="C6553" t="s">
        <v>80</v>
      </c>
      <c r="D6553" t="s">
        <v>100</v>
      </c>
      <c r="E6553" t="s">
        <v>290</v>
      </c>
      <c r="F6553" t="s">
        <v>17248</v>
      </c>
      <c r="G6553" t="s">
        <v>298</v>
      </c>
      <c r="H6553" t="s">
        <v>293</v>
      </c>
      <c r="I6553" t="s">
        <v>136</v>
      </c>
      <c r="J6553" t="s">
        <v>137</v>
      </c>
      <c r="K6553" t="s">
        <v>138</v>
      </c>
      <c r="L6553" t="s">
        <v>18811</v>
      </c>
      <c r="M6553" t="s">
        <v>18812</v>
      </c>
      <c r="N6553">
        <v>0.42194444399999997</v>
      </c>
      <c r="O6553">
        <v>6</v>
      </c>
      <c r="P6553">
        <v>13</v>
      </c>
      <c r="Q6553">
        <v>57</v>
      </c>
      <c r="R6553">
        <v>35</v>
      </c>
      <c r="S6553">
        <v>10</v>
      </c>
      <c r="T6553">
        <v>12</v>
      </c>
      <c r="U6553">
        <v>0</v>
      </c>
      <c r="V6553">
        <v>0</v>
      </c>
      <c r="W6553">
        <v>1.1213206879263999</v>
      </c>
      <c r="X6553">
        <v>1.0869707597672165</v>
      </c>
      <c r="Y6553">
        <v>26.88682682627875</v>
      </c>
      <c r="Z6553">
        <v>17.452968175800251</v>
      </c>
      <c r="AA6553">
        <v>11.4183506068082</v>
      </c>
      <c r="AB6553">
        <v>6.5919499828896502</v>
      </c>
      <c r="AC6553">
        <v>0</v>
      </c>
      <c r="AD6553">
        <v>0</v>
      </c>
      <c r="AE6553">
        <v>64.55838703947046</v>
      </c>
    </row>
    <row r="6554" spans="1:31" x14ac:dyDescent="0.25">
      <c r="A6554">
        <v>2386637</v>
      </c>
      <c r="B6554">
        <v>1</v>
      </c>
      <c r="C6554" t="s">
        <v>80</v>
      </c>
      <c r="D6554" t="s">
        <v>103</v>
      </c>
      <c r="E6554" t="s">
        <v>1397</v>
      </c>
      <c r="F6554" t="s">
        <v>18813</v>
      </c>
      <c r="G6554" t="s">
        <v>3000</v>
      </c>
      <c r="H6554" t="s">
        <v>293</v>
      </c>
      <c r="I6554" t="s">
        <v>136</v>
      </c>
      <c r="J6554" t="s">
        <v>137</v>
      </c>
      <c r="K6554" t="s">
        <v>138</v>
      </c>
      <c r="L6554" t="s">
        <v>18814</v>
      </c>
      <c r="M6554" t="s">
        <v>18815</v>
      </c>
      <c r="N6554">
        <v>0.55666666600000003</v>
      </c>
      <c r="O6554">
        <v>0</v>
      </c>
      <c r="P6554">
        <v>156</v>
      </c>
      <c r="Q6554">
        <v>0</v>
      </c>
      <c r="R6554">
        <v>4</v>
      </c>
      <c r="S6554">
        <v>0</v>
      </c>
      <c r="T6554">
        <v>30</v>
      </c>
      <c r="U6554">
        <v>0</v>
      </c>
      <c r="V6554">
        <v>0</v>
      </c>
      <c r="W6554">
        <v>0</v>
      </c>
      <c r="X6554">
        <v>24.507961567580871</v>
      </c>
      <c r="Y6554">
        <v>0</v>
      </c>
      <c r="Z6554">
        <v>10.841680127555966</v>
      </c>
      <c r="AA6554">
        <v>0</v>
      </c>
      <c r="AB6554">
        <v>26.792609902634126</v>
      </c>
      <c r="AC6554">
        <v>0</v>
      </c>
      <c r="AD6554">
        <v>0</v>
      </c>
      <c r="AE6554">
        <v>62.142251597770965</v>
      </c>
    </row>
    <row r="6555" spans="1:31" x14ac:dyDescent="0.25">
      <c r="A6555">
        <v>2386651</v>
      </c>
      <c r="B6555">
        <v>1</v>
      </c>
      <c r="C6555" t="s">
        <v>80</v>
      </c>
      <c r="D6555" t="s">
        <v>100</v>
      </c>
      <c r="E6555" t="s">
        <v>1397</v>
      </c>
      <c r="F6555" t="s">
        <v>18816</v>
      </c>
      <c r="G6555" t="s">
        <v>1495</v>
      </c>
      <c r="H6555" t="s">
        <v>293</v>
      </c>
      <c r="I6555" t="s">
        <v>136</v>
      </c>
      <c r="J6555" t="s">
        <v>137</v>
      </c>
      <c r="K6555" t="s">
        <v>138</v>
      </c>
      <c r="L6555" t="s">
        <v>18817</v>
      </c>
      <c r="M6555" t="s">
        <v>18818</v>
      </c>
      <c r="N6555">
        <v>0.99250000000000005</v>
      </c>
      <c r="O6555">
        <v>0</v>
      </c>
      <c r="P6555">
        <v>50</v>
      </c>
      <c r="Q6555">
        <v>0</v>
      </c>
      <c r="R6555">
        <v>0</v>
      </c>
      <c r="S6555">
        <v>0</v>
      </c>
      <c r="T6555">
        <v>1</v>
      </c>
      <c r="U6555">
        <v>0</v>
      </c>
      <c r="V6555">
        <v>0</v>
      </c>
      <c r="W6555">
        <v>0</v>
      </c>
      <c r="X6555">
        <v>12.6927790284401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12.6927790284401</v>
      </c>
    </row>
    <row r="6556" spans="1:31" x14ac:dyDescent="0.25">
      <c r="A6556">
        <v>2386696</v>
      </c>
      <c r="B6556">
        <v>1</v>
      </c>
      <c r="C6556" t="s">
        <v>80</v>
      </c>
      <c r="D6556" t="s">
        <v>93</v>
      </c>
      <c r="E6556" t="s">
        <v>290</v>
      </c>
      <c r="F6556" t="s">
        <v>18377</v>
      </c>
      <c r="G6556" t="s">
        <v>298</v>
      </c>
      <c r="H6556" t="s">
        <v>293</v>
      </c>
      <c r="I6556" t="s">
        <v>136</v>
      </c>
      <c r="J6556" t="s">
        <v>137</v>
      </c>
      <c r="K6556" t="s">
        <v>138</v>
      </c>
      <c r="L6556" t="s">
        <v>18819</v>
      </c>
      <c r="M6556" t="s">
        <v>18820</v>
      </c>
      <c r="N6556">
        <v>0.39944444400000001</v>
      </c>
      <c r="O6556">
        <v>1</v>
      </c>
      <c r="P6556">
        <v>327</v>
      </c>
      <c r="Q6556">
        <v>37</v>
      </c>
      <c r="R6556">
        <v>188</v>
      </c>
      <c r="S6556">
        <v>6</v>
      </c>
      <c r="T6556">
        <v>94</v>
      </c>
      <c r="U6556">
        <v>0</v>
      </c>
      <c r="V6556">
        <v>0</v>
      </c>
      <c r="W6556">
        <v>0.87069661859675007</v>
      </c>
      <c r="X6556">
        <v>44.973840256648167</v>
      </c>
      <c r="Y6556">
        <v>184.98707285766582</v>
      </c>
      <c r="Z6556">
        <v>275.7528880675597</v>
      </c>
      <c r="AA6556">
        <v>3.655992082982634</v>
      </c>
      <c r="AB6556">
        <v>114.34830726772049</v>
      </c>
      <c r="AC6556">
        <v>0</v>
      </c>
      <c r="AD6556">
        <v>0</v>
      </c>
      <c r="AE6556">
        <v>624.58879715117359</v>
      </c>
    </row>
    <row r="6557" spans="1:31" x14ac:dyDescent="0.25">
      <c r="A6557">
        <v>2386765</v>
      </c>
      <c r="B6557">
        <v>1</v>
      </c>
      <c r="C6557" t="s">
        <v>80</v>
      </c>
      <c r="D6557" t="s">
        <v>93</v>
      </c>
      <c r="E6557" t="s">
        <v>1368</v>
      </c>
      <c r="F6557" t="s">
        <v>16944</v>
      </c>
      <c r="G6557" t="s">
        <v>298</v>
      </c>
      <c r="H6557" t="s">
        <v>293</v>
      </c>
      <c r="I6557" t="s">
        <v>136</v>
      </c>
      <c r="J6557" t="s">
        <v>137</v>
      </c>
      <c r="K6557" t="s">
        <v>138</v>
      </c>
      <c r="L6557" t="s">
        <v>18821</v>
      </c>
      <c r="M6557" t="s">
        <v>18822</v>
      </c>
      <c r="N6557">
        <v>0.32500000000000001</v>
      </c>
      <c r="O6557">
        <v>1</v>
      </c>
      <c r="P6557">
        <v>284</v>
      </c>
      <c r="Q6557">
        <v>21</v>
      </c>
      <c r="R6557">
        <v>128</v>
      </c>
      <c r="S6557">
        <v>3</v>
      </c>
      <c r="T6557">
        <v>73</v>
      </c>
      <c r="U6557">
        <v>0</v>
      </c>
      <c r="V6557">
        <v>0</v>
      </c>
      <c r="W6557">
        <v>0.74856112112925011</v>
      </c>
      <c r="X6557">
        <v>32.77754000005875</v>
      </c>
      <c r="Y6557">
        <v>75.970187617441013</v>
      </c>
      <c r="Z6557">
        <v>149.28247056592355</v>
      </c>
      <c r="AA6557">
        <v>1.3996358867399996</v>
      </c>
      <c r="AB6557">
        <v>48.581896548744012</v>
      </c>
      <c r="AC6557">
        <v>0</v>
      </c>
      <c r="AD6557">
        <v>0</v>
      </c>
      <c r="AE6557">
        <v>308.76029174003651</v>
      </c>
    </row>
    <row r="6558" spans="1:31" x14ac:dyDescent="0.25">
      <c r="A6558">
        <v>2386453</v>
      </c>
      <c r="B6558">
        <v>1</v>
      </c>
      <c r="C6558" t="s">
        <v>80</v>
      </c>
      <c r="D6558" t="s">
        <v>104</v>
      </c>
      <c r="E6558" t="s">
        <v>1368</v>
      </c>
      <c r="F6558" t="s">
        <v>18823</v>
      </c>
      <c r="G6558" t="s">
        <v>298</v>
      </c>
      <c r="H6558" t="s">
        <v>293</v>
      </c>
      <c r="I6558" t="s">
        <v>136</v>
      </c>
      <c r="J6558" t="s">
        <v>137</v>
      </c>
      <c r="K6558" t="s">
        <v>138</v>
      </c>
      <c r="L6558" t="s">
        <v>18824</v>
      </c>
      <c r="M6558" t="s">
        <v>18825</v>
      </c>
      <c r="N6558">
        <v>0.82055555499999999</v>
      </c>
      <c r="O6558">
        <v>0</v>
      </c>
      <c r="P6558">
        <v>357</v>
      </c>
      <c r="Q6558">
        <v>1</v>
      </c>
      <c r="R6558">
        <v>1</v>
      </c>
      <c r="S6558">
        <v>8</v>
      </c>
      <c r="T6558">
        <v>33</v>
      </c>
      <c r="U6558">
        <v>2</v>
      </c>
      <c r="V6558">
        <v>0</v>
      </c>
      <c r="W6558">
        <v>0</v>
      </c>
      <c r="X6558">
        <v>67.927347590764256</v>
      </c>
      <c r="Y6558">
        <v>46.839677068702933</v>
      </c>
      <c r="Z6558">
        <v>4.6408984885666672E-2</v>
      </c>
      <c r="AA6558">
        <v>96.215542690732491</v>
      </c>
      <c r="AB6558">
        <v>15.891765792991199</v>
      </c>
      <c r="AC6558">
        <v>133.05282056907609</v>
      </c>
      <c r="AD6558">
        <v>0</v>
      </c>
      <c r="AE6558">
        <v>359.97356269715266</v>
      </c>
    </row>
    <row r="6559" spans="1:31" x14ac:dyDescent="0.25">
      <c r="A6559">
        <v>2386745</v>
      </c>
      <c r="B6559">
        <v>1</v>
      </c>
      <c r="C6559" t="s">
        <v>80</v>
      </c>
      <c r="D6559" t="s">
        <v>96</v>
      </c>
      <c r="E6559" t="s">
        <v>1397</v>
      </c>
      <c r="F6559" t="s">
        <v>18826</v>
      </c>
      <c r="G6559" t="s">
        <v>1495</v>
      </c>
      <c r="H6559" t="s">
        <v>293</v>
      </c>
      <c r="I6559" t="s">
        <v>136</v>
      </c>
      <c r="J6559" t="s">
        <v>137</v>
      </c>
      <c r="K6559" t="s">
        <v>138</v>
      </c>
      <c r="L6559" t="s">
        <v>18827</v>
      </c>
      <c r="M6559" t="s">
        <v>18828</v>
      </c>
      <c r="N6559">
        <v>3.085555555</v>
      </c>
      <c r="O6559">
        <v>0</v>
      </c>
      <c r="P6559">
        <v>158</v>
      </c>
      <c r="Q6559">
        <v>0</v>
      </c>
      <c r="R6559">
        <v>0</v>
      </c>
      <c r="S6559">
        <v>0</v>
      </c>
      <c r="T6559">
        <v>6</v>
      </c>
      <c r="U6559">
        <v>0</v>
      </c>
      <c r="V6559">
        <v>0</v>
      </c>
      <c r="W6559">
        <v>0</v>
      </c>
      <c r="X6559">
        <v>165.36963815489773</v>
      </c>
      <c r="Y6559">
        <v>0</v>
      </c>
      <c r="Z6559">
        <v>0</v>
      </c>
      <c r="AA6559">
        <v>0</v>
      </c>
      <c r="AB6559">
        <v>110.35406509430508</v>
      </c>
      <c r="AC6559">
        <v>0</v>
      </c>
      <c r="AD6559">
        <v>0</v>
      </c>
      <c r="AE6559">
        <v>275.7237032492028</v>
      </c>
    </row>
    <row r="6560" spans="1:31" x14ac:dyDescent="0.25">
      <c r="A6560">
        <v>2386782</v>
      </c>
      <c r="B6560">
        <v>1</v>
      </c>
      <c r="C6560" t="s">
        <v>80</v>
      </c>
      <c r="D6560" t="s">
        <v>103</v>
      </c>
      <c r="E6560" t="s">
        <v>290</v>
      </c>
      <c r="F6560" t="s">
        <v>18829</v>
      </c>
      <c r="G6560" t="s">
        <v>172</v>
      </c>
      <c r="H6560" t="s">
        <v>293</v>
      </c>
      <c r="I6560" t="s">
        <v>136</v>
      </c>
      <c r="J6560" t="s">
        <v>3</v>
      </c>
      <c r="K6560" t="s">
        <v>138</v>
      </c>
      <c r="L6560" t="s">
        <v>18830</v>
      </c>
      <c r="M6560" t="s">
        <v>18831</v>
      </c>
      <c r="N6560">
        <v>0.45500000000000002</v>
      </c>
      <c r="O6560">
        <v>0</v>
      </c>
      <c r="P6560">
        <v>12021</v>
      </c>
      <c r="Q6560">
        <v>0</v>
      </c>
      <c r="R6560">
        <v>49</v>
      </c>
      <c r="S6560">
        <v>5</v>
      </c>
      <c r="T6560">
        <v>740</v>
      </c>
      <c r="U6560">
        <v>0</v>
      </c>
      <c r="V6560">
        <v>1</v>
      </c>
      <c r="W6560">
        <v>0</v>
      </c>
      <c r="X6560">
        <v>1593.5387646212816</v>
      </c>
      <c r="Y6560">
        <v>0</v>
      </c>
      <c r="Z6560">
        <v>81.409277717476812</v>
      </c>
      <c r="AA6560">
        <v>26.985178905239099</v>
      </c>
      <c r="AB6560">
        <v>499.22447878487816</v>
      </c>
      <c r="AC6560">
        <v>0</v>
      </c>
      <c r="AD6560">
        <v>7.3575503442713996</v>
      </c>
      <c r="AE6560">
        <v>2208.515250373147</v>
      </c>
    </row>
    <row r="6561" spans="1:31" x14ac:dyDescent="0.25">
      <c r="A6561">
        <v>2386902</v>
      </c>
      <c r="B6561">
        <v>1</v>
      </c>
      <c r="C6561" t="s">
        <v>80</v>
      </c>
      <c r="D6561" t="s">
        <v>108</v>
      </c>
      <c r="E6561" t="s">
        <v>1368</v>
      </c>
      <c r="F6561" t="s">
        <v>18832</v>
      </c>
      <c r="G6561" t="s">
        <v>298</v>
      </c>
      <c r="H6561" t="s">
        <v>293</v>
      </c>
      <c r="I6561" t="s">
        <v>136</v>
      </c>
      <c r="J6561" t="s">
        <v>137</v>
      </c>
      <c r="K6561" t="s">
        <v>138</v>
      </c>
      <c r="L6561" t="s">
        <v>18833</v>
      </c>
      <c r="M6561" t="s">
        <v>18834</v>
      </c>
      <c r="N6561">
        <v>0.06</v>
      </c>
      <c r="O6561">
        <v>0</v>
      </c>
      <c r="P6561">
        <v>887</v>
      </c>
      <c r="Q6561">
        <v>0</v>
      </c>
      <c r="R6561">
        <v>107</v>
      </c>
      <c r="S6561">
        <v>9</v>
      </c>
      <c r="T6561">
        <v>100</v>
      </c>
      <c r="U6561">
        <v>0</v>
      </c>
      <c r="V6561">
        <v>0</v>
      </c>
      <c r="W6561">
        <v>0</v>
      </c>
      <c r="X6561">
        <v>8.5194872978777969</v>
      </c>
      <c r="Y6561">
        <v>0</v>
      </c>
      <c r="Z6561">
        <v>3.0806602289891996</v>
      </c>
      <c r="AA6561">
        <v>2.4337192662792</v>
      </c>
      <c r="AB6561">
        <v>3.9560312782440006</v>
      </c>
      <c r="AC6561">
        <v>0</v>
      </c>
      <c r="AD6561">
        <v>0</v>
      </c>
      <c r="AE6561">
        <v>17.989898071390197</v>
      </c>
    </row>
    <row r="6562" spans="1:31" x14ac:dyDescent="0.25">
      <c r="A6562">
        <v>2373779</v>
      </c>
      <c r="B6562">
        <v>1</v>
      </c>
      <c r="C6562" t="s">
        <v>80</v>
      </c>
      <c r="D6562" t="s">
        <v>107</v>
      </c>
      <c r="E6562" t="s">
        <v>155</v>
      </c>
      <c r="F6562" t="s">
        <v>18835</v>
      </c>
      <c r="G6562" t="s">
        <v>203</v>
      </c>
      <c r="H6562" t="s">
        <v>135</v>
      </c>
      <c r="I6562" t="s">
        <v>136</v>
      </c>
      <c r="J6562" t="s">
        <v>137</v>
      </c>
      <c r="K6562" t="s">
        <v>138</v>
      </c>
      <c r="L6562" t="s">
        <v>18836</v>
      </c>
      <c r="M6562" t="s">
        <v>18837</v>
      </c>
      <c r="N6562">
        <v>2.3769444439999998</v>
      </c>
      <c r="O6562">
        <v>0</v>
      </c>
      <c r="P6562">
        <v>1</v>
      </c>
      <c r="Q6562">
        <v>0</v>
      </c>
      <c r="R6562">
        <v>1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</row>
    <row r="6563" spans="1:31" x14ac:dyDescent="0.25">
      <c r="A6563">
        <v>2385936</v>
      </c>
      <c r="B6563">
        <v>1</v>
      </c>
      <c r="C6563" t="s">
        <v>80</v>
      </c>
      <c r="D6563" t="s">
        <v>103</v>
      </c>
      <c r="E6563" t="s">
        <v>1368</v>
      </c>
      <c r="F6563" t="s">
        <v>18838</v>
      </c>
      <c r="G6563" t="s">
        <v>298</v>
      </c>
      <c r="H6563" t="s">
        <v>293</v>
      </c>
      <c r="I6563" t="s">
        <v>136</v>
      </c>
      <c r="J6563" t="s">
        <v>137</v>
      </c>
      <c r="K6563" t="s">
        <v>138</v>
      </c>
      <c r="L6563" t="s">
        <v>18839</v>
      </c>
      <c r="M6563" t="s">
        <v>18840</v>
      </c>
      <c r="N6563">
        <v>0.99361111099999999</v>
      </c>
      <c r="O6563">
        <v>0</v>
      </c>
      <c r="P6563">
        <v>0</v>
      </c>
      <c r="Q6563">
        <v>0</v>
      </c>
      <c r="R6563">
        <v>0</v>
      </c>
      <c r="S6563">
        <v>15</v>
      </c>
      <c r="T6563">
        <v>0</v>
      </c>
      <c r="U6563">
        <v>17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55.054815012357416</v>
      </c>
      <c r="AB6563">
        <v>0</v>
      </c>
      <c r="AC6563">
        <v>997.61856832010426</v>
      </c>
      <c r="AD6563">
        <v>0</v>
      </c>
      <c r="AE6563">
        <v>1052.6733833324618</v>
      </c>
    </row>
    <row r="6564" spans="1:31" x14ac:dyDescent="0.25">
      <c r="A6564">
        <v>2386156</v>
      </c>
      <c r="B6564">
        <v>1</v>
      </c>
      <c r="C6564" t="s">
        <v>80</v>
      </c>
      <c r="D6564" t="s">
        <v>93</v>
      </c>
      <c r="E6564" t="s">
        <v>1368</v>
      </c>
      <c r="F6564" t="s">
        <v>16944</v>
      </c>
      <c r="G6564" t="s">
        <v>298</v>
      </c>
      <c r="H6564" t="s">
        <v>293</v>
      </c>
      <c r="I6564" t="s">
        <v>136</v>
      </c>
      <c r="J6564" t="s">
        <v>137</v>
      </c>
      <c r="K6564" t="s">
        <v>138</v>
      </c>
      <c r="L6564" t="s">
        <v>18841</v>
      </c>
      <c r="M6564" t="s">
        <v>18842</v>
      </c>
      <c r="N6564">
        <v>0.68194444399999998</v>
      </c>
      <c r="O6564">
        <v>1</v>
      </c>
      <c r="P6564">
        <v>284</v>
      </c>
      <c r="Q6564">
        <v>21</v>
      </c>
      <c r="R6564">
        <v>128</v>
      </c>
      <c r="S6564">
        <v>3</v>
      </c>
      <c r="T6564">
        <v>73</v>
      </c>
      <c r="U6564">
        <v>0</v>
      </c>
      <c r="V6564">
        <v>0</v>
      </c>
      <c r="W6564">
        <v>1.552234257720575</v>
      </c>
      <c r="X6564">
        <v>72.039192356133682</v>
      </c>
      <c r="Y6564">
        <v>171.14303190743098</v>
      </c>
      <c r="Z6564">
        <v>316.71893400940417</v>
      </c>
      <c r="AA6564">
        <v>3.3982832123239999</v>
      </c>
      <c r="AB6564">
        <v>120.02697785306796</v>
      </c>
      <c r="AC6564">
        <v>0</v>
      </c>
      <c r="AD6564">
        <v>0</v>
      </c>
      <c r="AE6564">
        <v>684.87865359608134</v>
      </c>
    </row>
    <row r="6565" spans="1:31" x14ac:dyDescent="0.25">
      <c r="A6565">
        <v>2386251</v>
      </c>
      <c r="B6565">
        <v>1</v>
      </c>
      <c r="C6565" t="s">
        <v>80</v>
      </c>
      <c r="D6565" t="s">
        <v>97</v>
      </c>
      <c r="E6565" t="s">
        <v>1368</v>
      </c>
      <c r="F6565" t="s">
        <v>13676</v>
      </c>
      <c r="G6565" t="s">
        <v>298</v>
      </c>
      <c r="H6565" t="s">
        <v>293</v>
      </c>
      <c r="I6565" t="s">
        <v>136</v>
      </c>
      <c r="J6565" t="s">
        <v>137</v>
      </c>
      <c r="K6565" t="s">
        <v>138</v>
      </c>
      <c r="L6565" t="s">
        <v>18843</v>
      </c>
      <c r="M6565" t="s">
        <v>18844</v>
      </c>
      <c r="N6565">
        <v>0.575555555</v>
      </c>
      <c r="O6565">
        <v>4</v>
      </c>
      <c r="P6565">
        <v>358</v>
      </c>
      <c r="Q6565">
        <v>5</v>
      </c>
      <c r="R6565">
        <v>67</v>
      </c>
      <c r="S6565">
        <v>9</v>
      </c>
      <c r="T6565">
        <v>46</v>
      </c>
      <c r="U6565">
        <v>1</v>
      </c>
      <c r="V6565">
        <v>0</v>
      </c>
      <c r="W6565">
        <v>141.17403964725895</v>
      </c>
      <c r="X6565">
        <v>99.656021582074757</v>
      </c>
      <c r="Y6565">
        <v>103.01132497552459</v>
      </c>
      <c r="Z6565">
        <v>14.219971226686122</v>
      </c>
      <c r="AA6565">
        <v>15.68465719787962</v>
      </c>
      <c r="AB6565">
        <v>47.202666345934652</v>
      </c>
      <c r="AC6565">
        <v>51.230097547214832</v>
      </c>
      <c r="AD6565">
        <v>0</v>
      </c>
      <c r="AE6565">
        <v>472.17877852257351</v>
      </c>
    </row>
    <row r="6566" spans="1:31" x14ac:dyDescent="0.25">
      <c r="A6566">
        <v>2386318</v>
      </c>
      <c r="B6566">
        <v>1</v>
      </c>
      <c r="C6566" t="s">
        <v>80</v>
      </c>
      <c r="D6566" t="s">
        <v>103</v>
      </c>
      <c r="E6566" t="s">
        <v>1490</v>
      </c>
      <c r="F6566" t="s">
        <v>18845</v>
      </c>
      <c r="G6566" t="s">
        <v>298</v>
      </c>
      <c r="H6566" t="s">
        <v>293</v>
      </c>
      <c r="I6566" t="s">
        <v>136</v>
      </c>
      <c r="J6566" t="s">
        <v>137</v>
      </c>
      <c r="K6566" t="s">
        <v>138</v>
      </c>
      <c r="L6566" t="s">
        <v>18846</v>
      </c>
      <c r="M6566" t="s">
        <v>18847</v>
      </c>
      <c r="N6566">
        <v>0.50138888800000003</v>
      </c>
      <c r="O6566">
        <v>0</v>
      </c>
      <c r="P6566">
        <v>0</v>
      </c>
      <c r="Q6566">
        <v>8</v>
      </c>
      <c r="R6566">
        <v>1</v>
      </c>
      <c r="S6566">
        <v>7</v>
      </c>
      <c r="T6566">
        <v>31</v>
      </c>
      <c r="U6566">
        <v>11</v>
      </c>
      <c r="V6566">
        <v>3</v>
      </c>
      <c r="W6566">
        <v>0</v>
      </c>
      <c r="X6566">
        <v>0</v>
      </c>
      <c r="Y6566">
        <v>26.338771147516162</v>
      </c>
      <c r="Z6566">
        <v>0.50489351504458335</v>
      </c>
      <c r="AA6566">
        <v>65.398349388401755</v>
      </c>
      <c r="AB6566">
        <v>14.529765688582128</v>
      </c>
      <c r="AC6566">
        <v>1447.1467470328889</v>
      </c>
      <c r="AD6566">
        <v>42.330280187400916</v>
      </c>
      <c r="AE6566">
        <v>1596.2488069598344</v>
      </c>
    </row>
    <row r="6567" spans="1:31" x14ac:dyDescent="0.25">
      <c r="A6567">
        <v>2386180</v>
      </c>
      <c r="B6567">
        <v>1</v>
      </c>
      <c r="C6567" t="s">
        <v>80</v>
      </c>
      <c r="D6567" t="s">
        <v>83</v>
      </c>
      <c r="E6567" t="s">
        <v>132</v>
      </c>
      <c r="F6567" t="s">
        <v>18848</v>
      </c>
      <c r="G6567" t="s">
        <v>172</v>
      </c>
      <c r="H6567" t="s">
        <v>135</v>
      </c>
      <c r="I6567" t="s">
        <v>136</v>
      </c>
      <c r="J6567" t="s">
        <v>3</v>
      </c>
      <c r="K6567" t="s">
        <v>138</v>
      </c>
      <c r="L6567" t="s">
        <v>18849</v>
      </c>
      <c r="M6567" t="s">
        <v>18850</v>
      </c>
      <c r="N6567">
        <v>3.8883333329999998</v>
      </c>
      <c r="O6567">
        <v>0</v>
      </c>
      <c r="P6567">
        <v>7</v>
      </c>
      <c r="Q6567">
        <v>0</v>
      </c>
      <c r="R6567">
        <v>0</v>
      </c>
      <c r="S6567">
        <v>0</v>
      </c>
      <c r="T6567">
        <v>1</v>
      </c>
      <c r="U6567">
        <v>0</v>
      </c>
      <c r="V6567">
        <v>0</v>
      </c>
      <c r="W6567">
        <v>0</v>
      </c>
      <c r="X6567">
        <v>12.611851908922304</v>
      </c>
      <c r="Y6567">
        <v>0</v>
      </c>
      <c r="Z6567">
        <v>0</v>
      </c>
      <c r="AA6567">
        <v>0</v>
      </c>
      <c r="AB6567">
        <v>0.63000143651169993</v>
      </c>
      <c r="AC6567">
        <v>0</v>
      </c>
      <c r="AD6567">
        <v>0</v>
      </c>
      <c r="AE6567">
        <v>13.241853345434004</v>
      </c>
    </row>
    <row r="6568" spans="1:31" x14ac:dyDescent="0.25">
      <c r="A6568">
        <v>2386317</v>
      </c>
      <c r="B6568">
        <v>1</v>
      </c>
      <c r="C6568" t="s">
        <v>80</v>
      </c>
      <c r="D6568" t="s">
        <v>103</v>
      </c>
      <c r="E6568" t="s">
        <v>1397</v>
      </c>
      <c r="F6568" t="s">
        <v>18851</v>
      </c>
      <c r="G6568" t="s">
        <v>298</v>
      </c>
      <c r="H6568" t="s">
        <v>293</v>
      </c>
      <c r="I6568" t="s">
        <v>136</v>
      </c>
      <c r="J6568" t="s">
        <v>137</v>
      </c>
      <c r="K6568" t="s">
        <v>138</v>
      </c>
      <c r="L6568" t="s">
        <v>18852</v>
      </c>
      <c r="M6568" t="s">
        <v>18853</v>
      </c>
      <c r="N6568">
        <v>0.49555555499999998</v>
      </c>
      <c r="O6568">
        <v>0</v>
      </c>
      <c r="P6568">
        <v>4495</v>
      </c>
      <c r="Q6568">
        <v>0</v>
      </c>
      <c r="R6568">
        <v>35</v>
      </c>
      <c r="S6568">
        <v>1</v>
      </c>
      <c r="T6568">
        <v>591</v>
      </c>
      <c r="U6568">
        <v>0</v>
      </c>
      <c r="V6568">
        <v>1</v>
      </c>
      <c r="W6568">
        <v>0</v>
      </c>
      <c r="X6568">
        <v>568.64265534713365</v>
      </c>
      <c r="Y6568">
        <v>0</v>
      </c>
      <c r="Z6568">
        <v>29.428757183624409</v>
      </c>
      <c r="AA6568">
        <v>49.547000988133341</v>
      </c>
      <c r="AB6568">
        <v>240.62298618399183</v>
      </c>
      <c r="AC6568">
        <v>0</v>
      </c>
      <c r="AD6568">
        <v>42.563184700211828</v>
      </c>
      <c r="AE6568">
        <v>930.80458440309508</v>
      </c>
    </row>
    <row r="6569" spans="1:31" x14ac:dyDescent="0.25">
      <c r="A6569">
        <v>2386461</v>
      </c>
      <c r="B6569">
        <v>1</v>
      </c>
      <c r="C6569" t="s">
        <v>80</v>
      </c>
      <c r="D6569" t="s">
        <v>103</v>
      </c>
      <c r="E6569" t="s">
        <v>290</v>
      </c>
      <c r="F6569" t="s">
        <v>18854</v>
      </c>
      <c r="G6569" t="s">
        <v>1006</v>
      </c>
      <c r="H6569" t="s">
        <v>293</v>
      </c>
      <c r="I6569" t="s">
        <v>1348</v>
      </c>
      <c r="J6569" t="s">
        <v>137</v>
      </c>
      <c r="K6569" t="s">
        <v>138</v>
      </c>
      <c r="L6569" t="s">
        <v>18855</v>
      </c>
      <c r="M6569" t="s">
        <v>18856</v>
      </c>
      <c r="N6569">
        <v>0.05</v>
      </c>
      <c r="O6569">
        <v>0</v>
      </c>
      <c r="P6569">
        <v>12025</v>
      </c>
      <c r="Q6569">
        <v>0</v>
      </c>
      <c r="R6569">
        <v>49</v>
      </c>
      <c r="S6569">
        <v>5</v>
      </c>
      <c r="T6569">
        <v>740</v>
      </c>
      <c r="U6569">
        <v>0</v>
      </c>
      <c r="V6569">
        <v>1</v>
      </c>
      <c r="W6569">
        <v>0</v>
      </c>
      <c r="X6569">
        <v>155.37155803807784</v>
      </c>
      <c r="Y6569">
        <v>0</v>
      </c>
      <c r="Z6569">
        <v>9.2356188923280005</v>
      </c>
      <c r="AA6569">
        <v>3.4414972991099999</v>
      </c>
      <c r="AB6569">
        <v>65.485633240249342</v>
      </c>
      <c r="AC6569">
        <v>0</v>
      </c>
      <c r="AD6569">
        <v>1.5275485497780004</v>
      </c>
      <c r="AE6569">
        <v>235.0618560195432</v>
      </c>
    </row>
    <row r="6570" spans="1:31" x14ac:dyDescent="0.25">
      <c r="A6570">
        <v>2386622</v>
      </c>
      <c r="B6570">
        <v>1</v>
      </c>
      <c r="C6570" t="s">
        <v>80</v>
      </c>
      <c r="D6570" t="s">
        <v>94</v>
      </c>
      <c r="E6570" t="s">
        <v>1397</v>
      </c>
      <c r="F6570" t="s">
        <v>18857</v>
      </c>
      <c r="G6570" t="s">
        <v>1495</v>
      </c>
      <c r="H6570" t="s">
        <v>293</v>
      </c>
      <c r="I6570" t="s">
        <v>136</v>
      </c>
      <c r="J6570" t="s">
        <v>137</v>
      </c>
      <c r="K6570" t="s">
        <v>138</v>
      </c>
      <c r="L6570" t="s">
        <v>18858</v>
      </c>
      <c r="M6570" t="s">
        <v>18859</v>
      </c>
      <c r="N6570">
        <v>7.3238888879999999</v>
      </c>
      <c r="O6570">
        <v>0</v>
      </c>
      <c r="P6570">
        <v>0</v>
      </c>
      <c r="Q6570">
        <v>11</v>
      </c>
      <c r="R6570">
        <v>0</v>
      </c>
      <c r="S6570">
        <v>2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117.73283497740471</v>
      </c>
      <c r="Z6570">
        <v>0</v>
      </c>
      <c r="AA6570">
        <v>48.811584800702406</v>
      </c>
      <c r="AB6570">
        <v>0</v>
      </c>
      <c r="AC6570">
        <v>0</v>
      </c>
      <c r="AD6570">
        <v>0</v>
      </c>
      <c r="AE6570">
        <v>166.54441977810711</v>
      </c>
    </row>
    <row r="6571" spans="1:31" x14ac:dyDescent="0.25">
      <c r="A6571">
        <v>2387157</v>
      </c>
      <c r="B6571">
        <v>1</v>
      </c>
      <c r="C6571" t="s">
        <v>80</v>
      </c>
      <c r="D6571" t="s">
        <v>100</v>
      </c>
      <c r="E6571" t="s">
        <v>290</v>
      </c>
      <c r="F6571" t="s">
        <v>11347</v>
      </c>
      <c r="G6571" t="s">
        <v>1006</v>
      </c>
      <c r="H6571" t="s">
        <v>293</v>
      </c>
      <c r="I6571" t="s">
        <v>136</v>
      </c>
      <c r="J6571" t="s">
        <v>137</v>
      </c>
      <c r="K6571" t="s">
        <v>138</v>
      </c>
      <c r="L6571" t="s">
        <v>18860</v>
      </c>
      <c r="M6571" t="s">
        <v>18861</v>
      </c>
      <c r="N6571">
        <v>0.25083333299999999</v>
      </c>
      <c r="O6571">
        <v>2</v>
      </c>
      <c r="P6571">
        <v>1339</v>
      </c>
      <c r="Q6571">
        <v>14</v>
      </c>
      <c r="R6571">
        <v>143</v>
      </c>
      <c r="S6571">
        <v>29</v>
      </c>
      <c r="T6571">
        <v>115</v>
      </c>
      <c r="U6571">
        <v>2</v>
      </c>
      <c r="V6571">
        <v>0</v>
      </c>
      <c r="W6571">
        <v>0.10684535868405001</v>
      </c>
      <c r="X6571">
        <v>153.15992791595554</v>
      </c>
      <c r="Y6571">
        <v>8.0804912850593738</v>
      </c>
      <c r="Z6571">
        <v>53.867808110450213</v>
      </c>
      <c r="AA6571">
        <v>42.099449616916836</v>
      </c>
      <c r="AB6571">
        <v>49.292232390905021</v>
      </c>
      <c r="AC6571">
        <v>31.527580983013504</v>
      </c>
      <c r="AD6571">
        <v>0</v>
      </c>
      <c r="AE6571">
        <v>338.1343356609845</v>
      </c>
    </row>
    <row r="6572" spans="1:31" x14ac:dyDescent="0.25">
      <c r="A6572">
        <v>2387315</v>
      </c>
      <c r="B6572">
        <v>1</v>
      </c>
      <c r="C6572" t="s">
        <v>80</v>
      </c>
      <c r="D6572" t="s">
        <v>96</v>
      </c>
      <c r="E6572" t="s">
        <v>1397</v>
      </c>
      <c r="F6572" t="s">
        <v>18862</v>
      </c>
      <c r="G6572" t="s">
        <v>1495</v>
      </c>
      <c r="H6572" t="s">
        <v>293</v>
      </c>
      <c r="I6572" t="s">
        <v>136</v>
      </c>
      <c r="J6572" t="s">
        <v>137</v>
      </c>
      <c r="K6572" t="s">
        <v>138</v>
      </c>
      <c r="L6572" t="s">
        <v>18863</v>
      </c>
      <c r="M6572" t="s">
        <v>18864</v>
      </c>
      <c r="N6572">
        <v>2.7041666659999999</v>
      </c>
      <c r="O6572">
        <v>0</v>
      </c>
      <c r="P6572">
        <v>22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13.219413664015995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13.219413664015995</v>
      </c>
    </row>
    <row r="6573" spans="1:31" x14ac:dyDescent="0.25">
      <c r="A6573">
        <v>2387368</v>
      </c>
      <c r="B6573">
        <v>1</v>
      </c>
      <c r="C6573" t="s">
        <v>80</v>
      </c>
      <c r="D6573" t="s">
        <v>97</v>
      </c>
      <c r="E6573" t="s">
        <v>290</v>
      </c>
      <c r="F6573" t="s">
        <v>18865</v>
      </c>
      <c r="G6573" t="s">
        <v>1495</v>
      </c>
      <c r="H6573" t="s">
        <v>293</v>
      </c>
      <c r="I6573" t="s">
        <v>136</v>
      </c>
      <c r="J6573" t="s">
        <v>137</v>
      </c>
      <c r="K6573" t="s">
        <v>138</v>
      </c>
      <c r="L6573" t="s">
        <v>18866</v>
      </c>
      <c r="M6573" t="s">
        <v>18867</v>
      </c>
      <c r="N6573">
        <v>2.889444444</v>
      </c>
      <c r="O6573">
        <v>1</v>
      </c>
      <c r="P6573">
        <v>270</v>
      </c>
      <c r="Q6573">
        <v>2</v>
      </c>
      <c r="R6573">
        <v>12</v>
      </c>
      <c r="S6573">
        <v>7</v>
      </c>
      <c r="T6573">
        <v>27</v>
      </c>
      <c r="U6573">
        <v>0</v>
      </c>
      <c r="V6573">
        <v>0</v>
      </c>
      <c r="W6573">
        <v>11.402581373081068</v>
      </c>
      <c r="X6573">
        <v>232.53907099288642</v>
      </c>
      <c r="Y6573">
        <v>3.1817197441953002</v>
      </c>
      <c r="Z6573">
        <v>11.515034363010779</v>
      </c>
      <c r="AA6573">
        <v>144.50175002273701</v>
      </c>
      <c r="AB6573">
        <v>43.507881311249129</v>
      </c>
      <c r="AC6573">
        <v>0</v>
      </c>
      <c r="AD6573">
        <v>0</v>
      </c>
      <c r="AE6573">
        <v>446.64803780715971</v>
      </c>
    </row>
    <row r="6574" spans="1:31" x14ac:dyDescent="0.25">
      <c r="A6574">
        <v>2387228</v>
      </c>
      <c r="B6574">
        <v>1</v>
      </c>
      <c r="C6574" t="s">
        <v>80</v>
      </c>
      <c r="D6574" t="s">
        <v>105</v>
      </c>
      <c r="E6574" t="s">
        <v>1490</v>
      </c>
      <c r="F6574" t="s">
        <v>18868</v>
      </c>
      <c r="G6574" t="s">
        <v>298</v>
      </c>
      <c r="H6574" t="s">
        <v>293</v>
      </c>
      <c r="I6574" t="s">
        <v>136</v>
      </c>
      <c r="J6574" t="s">
        <v>137</v>
      </c>
      <c r="K6574" t="s">
        <v>138</v>
      </c>
      <c r="L6574" t="s">
        <v>18869</v>
      </c>
      <c r="M6574" t="s">
        <v>18870</v>
      </c>
      <c r="N6574">
        <v>0.76472222199999995</v>
      </c>
      <c r="O6574">
        <v>4</v>
      </c>
      <c r="P6574">
        <v>2542</v>
      </c>
      <c r="Q6574">
        <v>6</v>
      </c>
      <c r="R6574">
        <v>4</v>
      </c>
      <c r="S6574">
        <v>33</v>
      </c>
      <c r="T6574">
        <v>321</v>
      </c>
      <c r="U6574">
        <v>18</v>
      </c>
      <c r="V6574">
        <v>32</v>
      </c>
      <c r="W6574">
        <v>14.37350766974745</v>
      </c>
      <c r="X6574">
        <v>539.23887837656093</v>
      </c>
      <c r="Y6574">
        <v>3.797024980904256</v>
      </c>
      <c r="Z6574">
        <v>10.027065525143248</v>
      </c>
      <c r="AA6574">
        <v>201.38859277195991</v>
      </c>
      <c r="AB6574">
        <v>599.86274233365305</v>
      </c>
      <c r="AC6574">
        <v>1788.6554356189968</v>
      </c>
      <c r="AD6574">
        <v>1416.9544279039653</v>
      </c>
      <c r="AE6574">
        <v>4574.297675180931</v>
      </c>
    </row>
    <row r="6575" spans="1:31" x14ac:dyDescent="0.25">
      <c r="A6575">
        <v>2383767</v>
      </c>
      <c r="B6575">
        <v>1</v>
      </c>
      <c r="C6575" t="s">
        <v>80</v>
      </c>
      <c r="D6575" t="s">
        <v>104</v>
      </c>
      <c r="E6575" t="s">
        <v>1490</v>
      </c>
      <c r="F6575" t="s">
        <v>3021</v>
      </c>
      <c r="G6575" t="s">
        <v>298</v>
      </c>
      <c r="H6575" t="s">
        <v>293</v>
      </c>
      <c r="I6575" t="s">
        <v>136</v>
      </c>
      <c r="J6575" t="s">
        <v>137</v>
      </c>
      <c r="K6575" t="s">
        <v>138</v>
      </c>
      <c r="L6575" t="s">
        <v>18871</v>
      </c>
      <c r="M6575" t="s">
        <v>18872</v>
      </c>
      <c r="N6575">
        <v>0.59222222199999996</v>
      </c>
      <c r="O6575">
        <v>9</v>
      </c>
      <c r="P6575">
        <v>13</v>
      </c>
      <c r="Q6575">
        <v>56</v>
      </c>
      <c r="R6575">
        <v>51</v>
      </c>
      <c r="S6575">
        <v>25</v>
      </c>
      <c r="T6575">
        <v>13</v>
      </c>
      <c r="U6575">
        <v>8</v>
      </c>
      <c r="V6575">
        <v>0</v>
      </c>
      <c r="W6575">
        <v>1.4057631913623998</v>
      </c>
      <c r="X6575">
        <v>1.5568290796196667</v>
      </c>
      <c r="Y6575">
        <v>28.006683524573436</v>
      </c>
      <c r="Z6575">
        <v>18.319031559221894</v>
      </c>
      <c r="AA6575">
        <v>410.31181646655199</v>
      </c>
      <c r="AB6575">
        <v>5.1079401662813337</v>
      </c>
      <c r="AC6575">
        <v>510.28660734784205</v>
      </c>
      <c r="AD6575">
        <v>0</v>
      </c>
      <c r="AE6575">
        <v>974.99467133545272</v>
      </c>
    </row>
    <row r="6576" spans="1:31" x14ac:dyDescent="0.25">
      <c r="A6576">
        <v>2397333</v>
      </c>
      <c r="B6576">
        <v>1</v>
      </c>
      <c r="C6576" t="s">
        <v>80</v>
      </c>
      <c r="D6576" t="s">
        <v>104</v>
      </c>
      <c r="E6576" t="s">
        <v>290</v>
      </c>
      <c r="F6576" t="s">
        <v>18873</v>
      </c>
      <c r="G6576" t="s">
        <v>298</v>
      </c>
      <c r="H6576" t="s">
        <v>293</v>
      </c>
      <c r="I6576" t="s">
        <v>136</v>
      </c>
      <c r="J6576" t="s">
        <v>137</v>
      </c>
      <c r="K6576" t="s">
        <v>138</v>
      </c>
      <c r="L6576" t="s">
        <v>18874</v>
      </c>
      <c r="M6576" t="s">
        <v>18875</v>
      </c>
      <c r="N6576">
        <v>0.61666666599999997</v>
      </c>
      <c r="O6576">
        <v>139</v>
      </c>
      <c r="P6576">
        <v>9469</v>
      </c>
      <c r="Q6576">
        <v>227</v>
      </c>
      <c r="R6576">
        <v>386</v>
      </c>
      <c r="S6576">
        <v>100</v>
      </c>
      <c r="T6576">
        <v>1345</v>
      </c>
      <c r="U6576">
        <v>17</v>
      </c>
      <c r="V6576">
        <v>2</v>
      </c>
      <c r="W6576">
        <v>69.644292142147989</v>
      </c>
      <c r="X6576">
        <v>1161.5135156605611</v>
      </c>
      <c r="Y6576">
        <v>195.1848398447315</v>
      </c>
      <c r="Z6576">
        <v>119.40355141140293</v>
      </c>
      <c r="AA6576">
        <v>159.34065314947509</v>
      </c>
      <c r="AB6576">
        <v>380.56695499891401</v>
      </c>
      <c r="AC6576">
        <v>646.59492706493256</v>
      </c>
      <c r="AD6576">
        <v>1.0658925342100001</v>
      </c>
      <c r="AE6576">
        <v>2733.3146268063751</v>
      </c>
    </row>
    <row r="6577" spans="1:31" x14ac:dyDescent="0.25">
      <c r="A6577">
        <v>2382912</v>
      </c>
      <c r="B6577">
        <v>1</v>
      </c>
      <c r="C6577" t="s">
        <v>80</v>
      </c>
      <c r="D6577" t="s">
        <v>99</v>
      </c>
      <c r="E6577" t="s">
        <v>290</v>
      </c>
      <c r="F6577" t="s">
        <v>18876</v>
      </c>
      <c r="G6577" t="s">
        <v>1006</v>
      </c>
      <c r="H6577" t="s">
        <v>293</v>
      </c>
      <c r="I6577" t="s">
        <v>136</v>
      </c>
      <c r="J6577" t="s">
        <v>137</v>
      </c>
      <c r="K6577" t="s">
        <v>294</v>
      </c>
      <c r="L6577" t="s">
        <v>3925</v>
      </c>
      <c r="M6577" t="s">
        <v>18877</v>
      </c>
      <c r="N6577">
        <v>4.4191666659999997</v>
      </c>
      <c r="O6577">
        <v>0</v>
      </c>
      <c r="P6577">
        <v>1046</v>
      </c>
      <c r="Q6577">
        <v>0</v>
      </c>
      <c r="R6577">
        <v>5</v>
      </c>
      <c r="S6577">
        <v>0</v>
      </c>
      <c r="T6577">
        <v>94</v>
      </c>
      <c r="U6577">
        <v>0</v>
      </c>
      <c r="V6577">
        <v>1</v>
      </c>
      <c r="W6577">
        <v>0</v>
      </c>
      <c r="X6577">
        <v>1092.2737132971095</v>
      </c>
      <c r="Y6577">
        <v>0</v>
      </c>
      <c r="Z6577">
        <v>2.4432182137348759</v>
      </c>
      <c r="AA6577">
        <v>0</v>
      </c>
      <c r="AB6577">
        <v>512.06474700019317</v>
      </c>
      <c r="AC6577">
        <v>0</v>
      </c>
      <c r="AD6577">
        <v>5.669380712943525</v>
      </c>
      <c r="AE6577">
        <v>1612.451059223981</v>
      </c>
    </row>
    <row r="6578" spans="1:31" x14ac:dyDescent="0.25">
      <c r="A6578">
        <v>2385033</v>
      </c>
      <c r="B6578">
        <v>1</v>
      </c>
      <c r="C6578" t="s">
        <v>80</v>
      </c>
      <c r="D6578" t="s">
        <v>88</v>
      </c>
      <c r="E6578" t="s">
        <v>1397</v>
      </c>
      <c r="F6578" t="s">
        <v>18878</v>
      </c>
      <c r="G6578" t="s">
        <v>3406</v>
      </c>
      <c r="H6578" t="s">
        <v>293</v>
      </c>
      <c r="I6578" t="s">
        <v>136</v>
      </c>
      <c r="J6578" t="s">
        <v>137</v>
      </c>
      <c r="K6578" t="s">
        <v>138</v>
      </c>
      <c r="L6578" t="s">
        <v>18879</v>
      </c>
      <c r="M6578" t="s">
        <v>18880</v>
      </c>
      <c r="N6578">
        <v>3.5638888880000001</v>
      </c>
      <c r="O6578">
        <v>0</v>
      </c>
      <c r="P6578">
        <v>1617</v>
      </c>
      <c r="Q6578">
        <v>0</v>
      </c>
      <c r="R6578">
        <v>0</v>
      </c>
      <c r="S6578">
        <v>0</v>
      </c>
      <c r="T6578">
        <v>191</v>
      </c>
      <c r="U6578">
        <v>0</v>
      </c>
      <c r="V6578">
        <v>0</v>
      </c>
      <c r="W6578">
        <v>0</v>
      </c>
      <c r="X6578">
        <v>1611.4629221272928</v>
      </c>
      <c r="Y6578">
        <v>0</v>
      </c>
      <c r="Z6578">
        <v>0</v>
      </c>
      <c r="AA6578">
        <v>0</v>
      </c>
      <c r="AB6578">
        <v>957.84245481682763</v>
      </c>
      <c r="AC6578">
        <v>0</v>
      </c>
      <c r="AD6578">
        <v>0</v>
      </c>
      <c r="AE6578">
        <v>2569.3053769441203</v>
      </c>
    </row>
    <row r="6579" spans="1:31" x14ac:dyDescent="0.25">
      <c r="A6579">
        <v>2397357</v>
      </c>
      <c r="B6579">
        <v>1</v>
      </c>
      <c r="C6579" t="s">
        <v>80</v>
      </c>
      <c r="D6579" t="s">
        <v>105</v>
      </c>
      <c r="E6579" t="s">
        <v>290</v>
      </c>
      <c r="F6579" t="s">
        <v>16198</v>
      </c>
      <c r="G6579" t="s">
        <v>298</v>
      </c>
      <c r="H6579" t="s">
        <v>293</v>
      </c>
      <c r="I6579" t="s">
        <v>136</v>
      </c>
      <c r="J6579" t="s">
        <v>137</v>
      </c>
      <c r="K6579" t="s">
        <v>138</v>
      </c>
      <c r="L6579" t="s">
        <v>18881</v>
      </c>
      <c r="M6579" t="s">
        <v>18882</v>
      </c>
      <c r="N6579">
        <v>0.22666666599999999</v>
      </c>
      <c r="O6579">
        <v>19</v>
      </c>
      <c r="P6579">
        <v>854</v>
      </c>
      <c r="Q6579">
        <v>10</v>
      </c>
      <c r="R6579">
        <v>48</v>
      </c>
      <c r="S6579">
        <v>40</v>
      </c>
      <c r="T6579">
        <v>130</v>
      </c>
      <c r="U6579">
        <v>10</v>
      </c>
      <c r="V6579">
        <v>0</v>
      </c>
      <c r="W6579">
        <v>2.8799450939335003</v>
      </c>
      <c r="X6579">
        <v>56.013280900312033</v>
      </c>
      <c r="Y6579">
        <v>12.303569198585333</v>
      </c>
      <c r="Z6579">
        <v>24.528130003595898</v>
      </c>
      <c r="AA6579">
        <v>107.05009622703797</v>
      </c>
      <c r="AB6579">
        <v>44.6223000507078</v>
      </c>
      <c r="AC6579">
        <v>87.580014058094392</v>
      </c>
      <c r="AD6579">
        <v>0</v>
      </c>
      <c r="AE6579">
        <v>334.97733553226692</v>
      </c>
    </row>
    <row r="6580" spans="1:31" x14ac:dyDescent="0.25">
      <c r="A6580">
        <v>2375464</v>
      </c>
      <c r="B6580">
        <v>1</v>
      </c>
      <c r="C6580" t="s">
        <v>80</v>
      </c>
      <c r="D6580" t="s">
        <v>105</v>
      </c>
      <c r="E6580" t="s">
        <v>132</v>
      </c>
      <c r="F6580" t="s">
        <v>18883</v>
      </c>
      <c r="G6580" t="s">
        <v>172</v>
      </c>
      <c r="H6580" t="s">
        <v>135</v>
      </c>
      <c r="I6580" t="s">
        <v>136</v>
      </c>
      <c r="J6580" t="s">
        <v>3</v>
      </c>
      <c r="K6580" t="s">
        <v>138</v>
      </c>
      <c r="L6580" t="s">
        <v>18884</v>
      </c>
      <c r="M6580" t="s">
        <v>18885</v>
      </c>
      <c r="N6580">
        <v>1.625277777</v>
      </c>
      <c r="O6580">
        <v>0</v>
      </c>
      <c r="P6580">
        <v>1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1.346658582E-3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1.346658582E-3</v>
      </c>
    </row>
    <row r="6581" spans="1:31" x14ac:dyDescent="0.25">
      <c r="A6581">
        <v>2373128</v>
      </c>
      <c r="B6581">
        <v>1</v>
      </c>
      <c r="C6581" t="s">
        <v>80</v>
      </c>
      <c r="D6581" t="s">
        <v>108</v>
      </c>
      <c r="E6581" t="s">
        <v>184</v>
      </c>
      <c r="F6581" t="s">
        <v>18886</v>
      </c>
      <c r="G6581" t="s">
        <v>292</v>
      </c>
      <c r="H6581" t="s">
        <v>135</v>
      </c>
      <c r="I6581" t="s">
        <v>136</v>
      </c>
      <c r="J6581" t="s">
        <v>137</v>
      </c>
      <c r="K6581" t="s">
        <v>294</v>
      </c>
      <c r="L6581" t="s">
        <v>18887</v>
      </c>
      <c r="M6581" t="s">
        <v>18888</v>
      </c>
      <c r="N6581">
        <v>3.798888888</v>
      </c>
      <c r="O6581">
        <v>0</v>
      </c>
      <c r="P6581">
        <v>35</v>
      </c>
      <c r="Q6581">
        <v>0</v>
      </c>
      <c r="R6581">
        <v>10</v>
      </c>
      <c r="S6581">
        <v>0</v>
      </c>
      <c r="T6581">
        <v>5</v>
      </c>
      <c r="U6581">
        <v>0</v>
      </c>
      <c r="V6581">
        <v>0</v>
      </c>
      <c r="W6581">
        <v>0</v>
      </c>
      <c r="X6581">
        <v>23.314551599046808</v>
      </c>
      <c r="Y6581">
        <v>0</v>
      </c>
      <c r="Z6581">
        <v>28.826243108931198</v>
      </c>
      <c r="AA6581">
        <v>0</v>
      </c>
      <c r="AB6581">
        <v>6.1575102601466005</v>
      </c>
      <c r="AC6581">
        <v>0</v>
      </c>
      <c r="AD6581">
        <v>0</v>
      </c>
      <c r="AE6581">
        <v>58.298304968124604</v>
      </c>
    </row>
    <row r="6582" spans="1:31" x14ac:dyDescent="0.25">
      <c r="A6582">
        <v>2380885</v>
      </c>
      <c r="B6582">
        <v>1</v>
      </c>
      <c r="C6582" t="s">
        <v>80</v>
      </c>
      <c r="D6582" t="s">
        <v>92</v>
      </c>
      <c r="E6582" t="s">
        <v>155</v>
      </c>
      <c r="F6582" t="s">
        <v>18889</v>
      </c>
      <c r="G6582" t="s">
        <v>353</v>
      </c>
      <c r="H6582" t="s">
        <v>135</v>
      </c>
      <c r="I6582" t="s">
        <v>136</v>
      </c>
      <c r="J6582" t="s">
        <v>137</v>
      </c>
      <c r="K6582" t="s">
        <v>294</v>
      </c>
      <c r="L6582" t="s">
        <v>18890</v>
      </c>
      <c r="M6582" t="s">
        <v>18891</v>
      </c>
      <c r="N6582">
        <v>7.7013888880000003</v>
      </c>
      <c r="O6582">
        <v>0</v>
      </c>
      <c r="P6582">
        <v>17</v>
      </c>
      <c r="Q6582">
        <v>0</v>
      </c>
      <c r="R6582">
        <v>4</v>
      </c>
      <c r="S6582">
        <v>0</v>
      </c>
      <c r="T6582">
        <v>2</v>
      </c>
      <c r="U6582">
        <v>0</v>
      </c>
      <c r="V6582">
        <v>0</v>
      </c>
      <c r="W6582">
        <v>0</v>
      </c>
      <c r="X6582">
        <v>46.251696247639856</v>
      </c>
      <c r="Y6582">
        <v>0</v>
      </c>
      <c r="Z6582">
        <v>1.2725066859276335</v>
      </c>
      <c r="AA6582">
        <v>0</v>
      </c>
      <c r="AB6582">
        <v>43.200963698252799</v>
      </c>
      <c r="AC6582">
        <v>0</v>
      </c>
      <c r="AD6582">
        <v>0</v>
      </c>
      <c r="AE6582">
        <v>90.725166631820287</v>
      </c>
    </row>
    <row r="6583" spans="1:31" x14ac:dyDescent="0.25">
      <c r="A6583">
        <v>2373741</v>
      </c>
      <c r="B6583">
        <v>1</v>
      </c>
      <c r="C6583" t="s">
        <v>80</v>
      </c>
      <c r="D6583" t="s">
        <v>86</v>
      </c>
      <c r="E6583" t="s">
        <v>1490</v>
      </c>
      <c r="F6583" t="s">
        <v>18671</v>
      </c>
      <c r="G6583" t="s">
        <v>172</v>
      </c>
      <c r="H6583" t="s">
        <v>293</v>
      </c>
      <c r="I6583" t="s">
        <v>136</v>
      </c>
      <c r="J6583" t="s">
        <v>3</v>
      </c>
      <c r="K6583" t="s">
        <v>138</v>
      </c>
      <c r="L6583" t="s">
        <v>18892</v>
      </c>
      <c r="M6583" t="s">
        <v>18893</v>
      </c>
      <c r="N6583">
        <v>1.406291666</v>
      </c>
      <c r="O6583">
        <v>0</v>
      </c>
      <c r="P6583">
        <v>3665</v>
      </c>
      <c r="Q6583">
        <v>0</v>
      </c>
      <c r="R6583">
        <v>0</v>
      </c>
      <c r="S6583">
        <v>0</v>
      </c>
      <c r="T6583">
        <v>109</v>
      </c>
      <c r="U6583">
        <v>0</v>
      </c>
      <c r="V6583">
        <v>0</v>
      </c>
      <c r="W6583">
        <v>0</v>
      </c>
      <c r="X6583">
        <v>1525.1115116128349</v>
      </c>
      <c r="Y6583">
        <v>0</v>
      </c>
      <c r="Z6583">
        <v>0</v>
      </c>
      <c r="AA6583">
        <v>0</v>
      </c>
      <c r="AB6583">
        <v>209.22317875206863</v>
      </c>
      <c r="AC6583">
        <v>0</v>
      </c>
      <c r="AD6583">
        <v>0</v>
      </c>
      <c r="AE6583">
        <v>1734.3346903649035</v>
      </c>
    </row>
    <row r="6584" spans="1:31" x14ac:dyDescent="0.25">
      <c r="A6584">
        <v>2374697</v>
      </c>
      <c r="B6584">
        <v>1</v>
      </c>
      <c r="C6584" t="s">
        <v>80</v>
      </c>
      <c r="D6584" t="s">
        <v>83</v>
      </c>
      <c r="E6584" t="s">
        <v>1490</v>
      </c>
      <c r="F6584" t="s">
        <v>18894</v>
      </c>
      <c r="G6584" t="s">
        <v>1006</v>
      </c>
      <c r="H6584" t="s">
        <v>293</v>
      </c>
      <c r="I6584" t="s">
        <v>136</v>
      </c>
      <c r="J6584" t="s">
        <v>137</v>
      </c>
      <c r="K6584" t="s">
        <v>138</v>
      </c>
      <c r="L6584" t="s">
        <v>18895</v>
      </c>
      <c r="M6584" t="s">
        <v>18896</v>
      </c>
      <c r="N6584">
        <v>8.0555555000000001E-2</v>
      </c>
      <c r="O6584">
        <v>0</v>
      </c>
      <c r="P6584">
        <v>15057</v>
      </c>
      <c r="Q6584">
        <v>0</v>
      </c>
      <c r="R6584">
        <v>0</v>
      </c>
      <c r="S6584">
        <v>11</v>
      </c>
      <c r="T6584">
        <v>2080</v>
      </c>
      <c r="U6584">
        <v>0</v>
      </c>
      <c r="V6584">
        <v>15</v>
      </c>
      <c r="W6584">
        <v>0</v>
      </c>
      <c r="X6584">
        <v>335.45024215826027</v>
      </c>
      <c r="Y6584">
        <v>0</v>
      </c>
      <c r="Z6584">
        <v>0</v>
      </c>
      <c r="AA6584">
        <v>41.2976798193015</v>
      </c>
      <c r="AB6584">
        <v>203.24636428055055</v>
      </c>
      <c r="AC6584">
        <v>0</v>
      </c>
      <c r="AD6584">
        <v>53.889993375458495</v>
      </c>
      <c r="AE6584">
        <v>633.88427963357083</v>
      </c>
    </row>
    <row r="6585" spans="1:31" x14ac:dyDescent="0.25">
      <c r="A6585">
        <v>2377387</v>
      </c>
      <c r="B6585">
        <v>1</v>
      </c>
      <c r="C6585" t="s">
        <v>80</v>
      </c>
      <c r="D6585" t="s">
        <v>85</v>
      </c>
      <c r="E6585" t="s">
        <v>1490</v>
      </c>
      <c r="F6585" t="s">
        <v>18714</v>
      </c>
      <c r="G6585" t="s">
        <v>298</v>
      </c>
      <c r="H6585" t="s">
        <v>293</v>
      </c>
      <c r="I6585" t="s">
        <v>136</v>
      </c>
      <c r="J6585" t="s">
        <v>137</v>
      </c>
      <c r="K6585" t="s">
        <v>138</v>
      </c>
      <c r="L6585" t="s">
        <v>18897</v>
      </c>
      <c r="M6585" t="s">
        <v>18898</v>
      </c>
      <c r="N6585">
        <v>1.080833333</v>
      </c>
      <c r="O6585">
        <v>0</v>
      </c>
      <c r="P6585">
        <v>5506</v>
      </c>
      <c r="Q6585">
        <v>0</v>
      </c>
      <c r="R6585">
        <v>0</v>
      </c>
      <c r="S6585">
        <v>0</v>
      </c>
      <c r="T6585">
        <v>703</v>
      </c>
      <c r="U6585">
        <v>0</v>
      </c>
      <c r="V6585">
        <v>1</v>
      </c>
      <c r="W6585">
        <v>0</v>
      </c>
      <c r="X6585">
        <v>1429.7814896313871</v>
      </c>
      <c r="Y6585">
        <v>0</v>
      </c>
      <c r="Z6585">
        <v>0</v>
      </c>
      <c r="AA6585">
        <v>0</v>
      </c>
      <c r="AB6585">
        <v>900.33231669022962</v>
      </c>
      <c r="AC6585">
        <v>0</v>
      </c>
      <c r="AD6585">
        <v>5.5235491144872668</v>
      </c>
      <c r="AE6585">
        <v>2335.6373554361039</v>
      </c>
    </row>
    <row r="6586" spans="1:31" x14ac:dyDescent="0.25">
      <c r="A6586">
        <v>2379126</v>
      </c>
      <c r="B6586">
        <v>1</v>
      </c>
      <c r="C6586" t="s">
        <v>80</v>
      </c>
      <c r="D6586" t="s">
        <v>84</v>
      </c>
      <c r="E6586" t="s">
        <v>1368</v>
      </c>
      <c r="F6586" t="s">
        <v>17773</v>
      </c>
      <c r="G6586" t="s">
        <v>867</v>
      </c>
      <c r="H6586" t="s">
        <v>293</v>
      </c>
      <c r="I6586" t="s">
        <v>136</v>
      </c>
      <c r="J6586" t="s">
        <v>137</v>
      </c>
      <c r="K6586" t="s">
        <v>138</v>
      </c>
      <c r="L6586" t="s">
        <v>18899</v>
      </c>
      <c r="M6586" t="s">
        <v>18900</v>
      </c>
      <c r="N6586">
        <v>0.158611111</v>
      </c>
      <c r="O6586">
        <v>0</v>
      </c>
      <c r="P6586">
        <v>53</v>
      </c>
      <c r="Q6586">
        <v>0</v>
      </c>
      <c r="R6586">
        <v>2</v>
      </c>
      <c r="S6586">
        <v>12</v>
      </c>
      <c r="T6586">
        <v>200</v>
      </c>
      <c r="U6586">
        <v>0</v>
      </c>
      <c r="V6586">
        <v>0</v>
      </c>
      <c r="W6586">
        <v>0</v>
      </c>
      <c r="X6586">
        <v>6.8918022617267019</v>
      </c>
      <c r="Y6586">
        <v>0</v>
      </c>
      <c r="Z6586">
        <v>5.3750015802500002E-2</v>
      </c>
      <c r="AA6586">
        <v>41.756176817099096</v>
      </c>
      <c r="AB6586">
        <v>103.25326796433747</v>
      </c>
      <c r="AC6586">
        <v>0</v>
      </c>
      <c r="AD6586">
        <v>0</v>
      </c>
      <c r="AE6586">
        <v>151.95499705896577</v>
      </c>
    </row>
    <row r="6587" spans="1:31" x14ac:dyDescent="0.25">
      <c r="A6587">
        <v>2380521</v>
      </c>
      <c r="B6587">
        <v>1</v>
      </c>
      <c r="C6587" t="s">
        <v>80</v>
      </c>
      <c r="D6587" t="s">
        <v>83</v>
      </c>
      <c r="E6587" t="s">
        <v>1490</v>
      </c>
      <c r="F6587" t="s">
        <v>18901</v>
      </c>
      <c r="G6587" t="s">
        <v>172</v>
      </c>
      <c r="H6587" t="s">
        <v>293</v>
      </c>
      <c r="I6587" t="s">
        <v>136</v>
      </c>
      <c r="J6587" t="s">
        <v>137</v>
      </c>
      <c r="K6587" t="s">
        <v>138</v>
      </c>
      <c r="L6587" t="s">
        <v>18902</v>
      </c>
      <c r="M6587" t="s">
        <v>18903</v>
      </c>
      <c r="N6587">
        <v>0.87067666600000004</v>
      </c>
      <c r="O6587">
        <v>0</v>
      </c>
      <c r="P6587">
        <v>9907</v>
      </c>
      <c r="Q6587">
        <v>0</v>
      </c>
      <c r="R6587">
        <v>0</v>
      </c>
      <c r="S6587">
        <v>7</v>
      </c>
      <c r="T6587">
        <v>1949</v>
      </c>
      <c r="U6587">
        <v>2</v>
      </c>
      <c r="V6587">
        <v>10</v>
      </c>
      <c r="W6587">
        <v>0</v>
      </c>
      <c r="X6587">
        <v>2326.9193599111204</v>
      </c>
      <c r="Y6587">
        <v>0</v>
      </c>
      <c r="Z6587">
        <v>0</v>
      </c>
      <c r="AA6587">
        <v>156.81417198002671</v>
      </c>
      <c r="AB6587">
        <v>1631.5779156124077</v>
      </c>
      <c r="AC6587">
        <v>1256.5821224644812</v>
      </c>
      <c r="AD6587">
        <v>255.21881188168976</v>
      </c>
      <c r="AE6587">
        <v>5627.1123818497254</v>
      </c>
    </row>
    <row r="6588" spans="1:31" x14ac:dyDescent="0.25">
      <c r="A6588">
        <v>2383814</v>
      </c>
      <c r="B6588">
        <v>1</v>
      </c>
      <c r="C6588" t="s">
        <v>80</v>
      </c>
      <c r="D6588" t="s">
        <v>90</v>
      </c>
      <c r="E6588" t="s">
        <v>1490</v>
      </c>
      <c r="F6588" t="s">
        <v>18904</v>
      </c>
      <c r="G6588" t="s">
        <v>1006</v>
      </c>
      <c r="H6588" t="s">
        <v>2950</v>
      </c>
      <c r="I6588" t="s">
        <v>136</v>
      </c>
      <c r="J6588" t="s">
        <v>137</v>
      </c>
      <c r="K6588" t="s">
        <v>294</v>
      </c>
      <c r="L6588" t="s">
        <v>18905</v>
      </c>
      <c r="M6588" t="s">
        <v>18906</v>
      </c>
      <c r="N6588">
        <v>0.29777777700000002</v>
      </c>
      <c r="O6588">
        <v>0</v>
      </c>
      <c r="P6588">
        <v>28500</v>
      </c>
      <c r="Q6588">
        <v>0</v>
      </c>
      <c r="R6588">
        <v>0</v>
      </c>
      <c r="S6588">
        <v>6</v>
      </c>
      <c r="T6588">
        <v>5122</v>
      </c>
      <c r="U6588">
        <v>0</v>
      </c>
      <c r="V6588">
        <v>57</v>
      </c>
      <c r="W6588">
        <v>0</v>
      </c>
      <c r="X6588">
        <v>1812.5067642296203</v>
      </c>
      <c r="Y6588">
        <v>0</v>
      </c>
      <c r="Z6588">
        <v>0</v>
      </c>
      <c r="AA6588">
        <v>12.963475357136531</v>
      </c>
      <c r="AB6588">
        <v>800.73008358381878</v>
      </c>
      <c r="AC6588">
        <v>0</v>
      </c>
      <c r="AD6588">
        <v>230.18084409032761</v>
      </c>
      <c r="AE6588">
        <v>2856.3811672609036</v>
      </c>
    </row>
    <row r="6589" spans="1:31" x14ac:dyDescent="0.25">
      <c r="A6589">
        <v>2385644</v>
      </c>
      <c r="B6589">
        <v>1</v>
      </c>
      <c r="C6589" t="s">
        <v>80</v>
      </c>
      <c r="D6589" t="s">
        <v>86</v>
      </c>
      <c r="E6589" t="s">
        <v>1490</v>
      </c>
      <c r="F6589" t="s">
        <v>18907</v>
      </c>
      <c r="G6589" t="s">
        <v>298</v>
      </c>
      <c r="H6589" t="s">
        <v>293</v>
      </c>
      <c r="I6589" t="s">
        <v>136</v>
      </c>
      <c r="J6589" t="s">
        <v>137</v>
      </c>
      <c r="K6589" t="s">
        <v>138</v>
      </c>
      <c r="L6589" t="s">
        <v>18908</v>
      </c>
      <c r="M6589" t="s">
        <v>18909</v>
      </c>
      <c r="N6589">
        <v>1.604972222</v>
      </c>
      <c r="O6589">
        <v>0</v>
      </c>
      <c r="P6589">
        <v>1850</v>
      </c>
      <c r="Q6589">
        <v>0</v>
      </c>
      <c r="R6589">
        <v>0</v>
      </c>
      <c r="S6589">
        <v>0</v>
      </c>
      <c r="T6589">
        <v>18</v>
      </c>
      <c r="U6589">
        <v>0</v>
      </c>
      <c r="V6589">
        <v>0</v>
      </c>
      <c r="W6589">
        <v>0</v>
      </c>
      <c r="X6589">
        <v>909.79792094097502</v>
      </c>
      <c r="Y6589">
        <v>0</v>
      </c>
      <c r="Z6589">
        <v>0</v>
      </c>
      <c r="AA6589">
        <v>0</v>
      </c>
      <c r="AB6589">
        <v>50.217371404845672</v>
      </c>
      <c r="AC6589">
        <v>0</v>
      </c>
      <c r="AD6589">
        <v>0</v>
      </c>
      <c r="AE6589">
        <v>960.01529234582074</v>
      </c>
    </row>
    <row r="6590" spans="1:31" x14ac:dyDescent="0.25">
      <c r="A6590">
        <v>2387024</v>
      </c>
      <c r="B6590">
        <v>1</v>
      </c>
      <c r="C6590" t="s">
        <v>80</v>
      </c>
      <c r="D6590" t="s">
        <v>110</v>
      </c>
      <c r="E6590" t="s">
        <v>1490</v>
      </c>
      <c r="F6590" t="s">
        <v>18910</v>
      </c>
      <c r="G6590" t="s">
        <v>172</v>
      </c>
      <c r="H6590" t="s">
        <v>293</v>
      </c>
      <c r="I6590" t="s">
        <v>136</v>
      </c>
      <c r="J6590" t="s">
        <v>3</v>
      </c>
      <c r="K6590" t="s">
        <v>138</v>
      </c>
      <c r="L6590" t="s">
        <v>18911</v>
      </c>
      <c r="M6590" t="s">
        <v>18912</v>
      </c>
      <c r="N6590">
        <v>0.895362777</v>
      </c>
      <c r="O6590">
        <v>33</v>
      </c>
      <c r="P6590">
        <v>5219</v>
      </c>
      <c r="Q6590">
        <v>0</v>
      </c>
      <c r="R6590">
        <v>0</v>
      </c>
      <c r="S6590">
        <v>0</v>
      </c>
      <c r="T6590">
        <v>320</v>
      </c>
      <c r="U6590">
        <v>0</v>
      </c>
      <c r="V6590">
        <v>1</v>
      </c>
      <c r="W6590">
        <v>9.0143270549115631</v>
      </c>
      <c r="X6590">
        <v>1323.7642977182384</v>
      </c>
      <c r="Y6590">
        <v>0</v>
      </c>
      <c r="Z6590">
        <v>0</v>
      </c>
      <c r="AA6590">
        <v>0</v>
      </c>
      <c r="AB6590">
        <v>308.02395858253408</v>
      </c>
      <c r="AC6590">
        <v>0</v>
      </c>
      <c r="AD6590">
        <v>5.9937447054110917</v>
      </c>
      <c r="AE6590">
        <v>1646.796328061095</v>
      </c>
    </row>
    <row r="6591" spans="1:31" x14ac:dyDescent="0.25">
      <c r="A6591">
        <v>2377634</v>
      </c>
      <c r="B6591">
        <v>1</v>
      </c>
      <c r="C6591" t="s">
        <v>80</v>
      </c>
      <c r="D6591" t="s">
        <v>105</v>
      </c>
      <c r="E6591" t="s">
        <v>290</v>
      </c>
      <c r="F6591" t="s">
        <v>18913</v>
      </c>
      <c r="G6591" t="s">
        <v>292</v>
      </c>
      <c r="H6591" t="s">
        <v>293</v>
      </c>
      <c r="I6591" t="s">
        <v>136</v>
      </c>
      <c r="J6591" t="s">
        <v>137</v>
      </c>
      <c r="K6591" t="s">
        <v>294</v>
      </c>
      <c r="L6591" t="s">
        <v>18914</v>
      </c>
      <c r="M6591" t="s">
        <v>18915</v>
      </c>
      <c r="N6591">
        <v>3.65</v>
      </c>
      <c r="O6591">
        <v>0</v>
      </c>
      <c r="P6591">
        <v>5780</v>
      </c>
      <c r="Q6591">
        <v>0</v>
      </c>
      <c r="R6591">
        <v>9</v>
      </c>
      <c r="S6591">
        <v>12</v>
      </c>
      <c r="T6591">
        <v>353</v>
      </c>
      <c r="U6591">
        <v>9</v>
      </c>
      <c r="V6591">
        <v>9</v>
      </c>
      <c r="W6591">
        <v>0</v>
      </c>
      <c r="X6591">
        <v>4743.8037064189912</v>
      </c>
      <c r="Y6591">
        <v>0</v>
      </c>
      <c r="Z6591">
        <v>15.843326693302203</v>
      </c>
      <c r="AA6591">
        <v>343.67276932467297</v>
      </c>
      <c r="AB6591">
        <v>1598.2975873354787</v>
      </c>
      <c r="AC6591">
        <v>4932.7911368994082</v>
      </c>
      <c r="AD6591">
        <v>706.33089006497607</v>
      </c>
      <c r="AE6591">
        <v>12340.739416736829</v>
      </c>
    </row>
    <row r="6592" spans="1:31" x14ac:dyDescent="0.25">
      <c r="A6592">
        <v>2383875</v>
      </c>
      <c r="B6592">
        <v>1</v>
      </c>
      <c r="C6592" t="s">
        <v>80</v>
      </c>
      <c r="D6592" t="s">
        <v>104</v>
      </c>
      <c r="E6592" t="s">
        <v>1490</v>
      </c>
      <c r="F6592" t="s">
        <v>3021</v>
      </c>
      <c r="G6592" t="s">
        <v>1376</v>
      </c>
      <c r="H6592" t="s">
        <v>293</v>
      </c>
      <c r="I6592" t="s">
        <v>136</v>
      </c>
      <c r="J6592" t="s">
        <v>137</v>
      </c>
      <c r="K6592" t="s">
        <v>138</v>
      </c>
      <c r="L6592" t="s">
        <v>3026</v>
      </c>
      <c r="M6592" t="s">
        <v>18916</v>
      </c>
      <c r="N6592">
        <v>2.8033333329999999</v>
      </c>
      <c r="O6592">
        <v>9</v>
      </c>
      <c r="P6592">
        <v>13</v>
      </c>
      <c r="Q6592">
        <v>56</v>
      </c>
      <c r="R6592">
        <v>51</v>
      </c>
      <c r="S6592">
        <v>25</v>
      </c>
      <c r="T6592">
        <v>13</v>
      </c>
      <c r="U6592">
        <v>8</v>
      </c>
      <c r="V6592">
        <v>0</v>
      </c>
      <c r="W6592">
        <v>6.9199016846183996</v>
      </c>
      <c r="X6592">
        <v>7.1183159549177999</v>
      </c>
      <c r="Y6592">
        <v>158.71018273699505</v>
      </c>
      <c r="Z6592">
        <v>101.51146060962364</v>
      </c>
      <c r="AA6592">
        <v>2299.4194537111503</v>
      </c>
      <c r="AB6592">
        <v>34.258892686432709</v>
      </c>
      <c r="AC6592">
        <v>3431.3661756196962</v>
      </c>
      <c r="AD6592">
        <v>0</v>
      </c>
      <c r="AE6592">
        <v>6039.3043830034339</v>
      </c>
    </row>
    <row r="6593" spans="1:31" x14ac:dyDescent="0.25">
      <c r="A6593">
        <v>2381903</v>
      </c>
      <c r="B6593">
        <v>1</v>
      </c>
      <c r="C6593" t="s">
        <v>80</v>
      </c>
      <c r="D6593" t="s">
        <v>93</v>
      </c>
      <c r="E6593" t="s">
        <v>1397</v>
      </c>
      <c r="F6593" t="s">
        <v>18917</v>
      </c>
      <c r="G6593" t="s">
        <v>1495</v>
      </c>
      <c r="H6593" t="s">
        <v>293</v>
      </c>
      <c r="I6593" t="s">
        <v>136</v>
      </c>
      <c r="J6593" t="s">
        <v>137</v>
      </c>
      <c r="K6593" t="s">
        <v>138</v>
      </c>
      <c r="L6593" t="s">
        <v>18918</v>
      </c>
      <c r="M6593" t="s">
        <v>18919</v>
      </c>
      <c r="N6593">
        <v>2.7544444440000002</v>
      </c>
      <c r="O6593">
        <v>0</v>
      </c>
      <c r="P6593">
        <v>4</v>
      </c>
      <c r="Q6593">
        <v>0</v>
      </c>
      <c r="R6593">
        <v>6</v>
      </c>
      <c r="S6593">
        <v>0</v>
      </c>
      <c r="T6593">
        <v>3</v>
      </c>
      <c r="U6593">
        <v>0</v>
      </c>
      <c r="V6593">
        <v>0</v>
      </c>
      <c r="W6593">
        <v>0</v>
      </c>
      <c r="X6593">
        <v>16.327384761046542</v>
      </c>
      <c r="Y6593">
        <v>0</v>
      </c>
      <c r="Z6593">
        <v>83.363365402790976</v>
      </c>
      <c r="AA6593">
        <v>0</v>
      </c>
      <c r="AB6593">
        <v>81.690569055820376</v>
      </c>
      <c r="AC6593">
        <v>0</v>
      </c>
      <c r="AD6593">
        <v>0</v>
      </c>
      <c r="AE6593">
        <v>181.38131921965788</v>
      </c>
    </row>
    <row r="6594" spans="1:31" x14ac:dyDescent="0.25">
      <c r="A6594">
        <v>2372902</v>
      </c>
      <c r="B6594">
        <v>1</v>
      </c>
      <c r="C6594" t="s">
        <v>80</v>
      </c>
      <c r="D6594" t="s">
        <v>94</v>
      </c>
      <c r="E6594" t="s">
        <v>184</v>
      </c>
      <c r="F6594" t="s">
        <v>18920</v>
      </c>
      <c r="G6594" t="s">
        <v>172</v>
      </c>
      <c r="H6594" t="s">
        <v>135</v>
      </c>
      <c r="I6594" t="s">
        <v>136</v>
      </c>
      <c r="J6594" t="s">
        <v>137</v>
      </c>
      <c r="K6594" t="s">
        <v>138</v>
      </c>
      <c r="L6594" t="s">
        <v>18921</v>
      </c>
      <c r="M6594" t="s">
        <v>18922</v>
      </c>
      <c r="N6594">
        <v>1.9608333330000001</v>
      </c>
      <c r="O6594">
        <v>0</v>
      </c>
      <c r="P6594">
        <v>104</v>
      </c>
      <c r="Q6594">
        <v>0</v>
      </c>
      <c r="R6594">
        <v>2</v>
      </c>
      <c r="S6594">
        <v>0</v>
      </c>
      <c r="T6594">
        <v>8</v>
      </c>
      <c r="U6594">
        <v>0</v>
      </c>
      <c r="V6594">
        <v>0</v>
      </c>
      <c r="W6594">
        <v>0</v>
      </c>
      <c r="X6594">
        <v>43.946030766892171</v>
      </c>
      <c r="Y6594">
        <v>0</v>
      </c>
      <c r="Z6594">
        <v>7.4131408945186497</v>
      </c>
      <c r="AA6594">
        <v>0</v>
      </c>
      <c r="AB6594">
        <v>18.452240308729703</v>
      </c>
      <c r="AC6594">
        <v>0</v>
      </c>
      <c r="AD6594">
        <v>0</v>
      </c>
      <c r="AE6594">
        <v>69.811411970140526</v>
      </c>
    </row>
    <row r="6595" spans="1:31" x14ac:dyDescent="0.25">
      <c r="A6595">
        <v>2376574</v>
      </c>
      <c r="B6595">
        <v>1</v>
      </c>
      <c r="C6595" t="s">
        <v>80</v>
      </c>
      <c r="D6595" t="s">
        <v>90</v>
      </c>
      <c r="E6595" t="s">
        <v>155</v>
      </c>
      <c r="F6595" t="s">
        <v>18923</v>
      </c>
      <c r="G6595" t="s">
        <v>867</v>
      </c>
      <c r="H6595" t="s">
        <v>135</v>
      </c>
      <c r="I6595" t="s">
        <v>136</v>
      </c>
      <c r="J6595" t="s">
        <v>137</v>
      </c>
      <c r="K6595" t="s">
        <v>138</v>
      </c>
      <c r="L6595" t="s">
        <v>6117</v>
      </c>
      <c r="M6595" t="s">
        <v>18924</v>
      </c>
      <c r="N6595">
        <v>1.226388888</v>
      </c>
      <c r="O6595">
        <v>0</v>
      </c>
      <c r="P6595">
        <v>81</v>
      </c>
      <c r="Q6595">
        <v>0</v>
      </c>
      <c r="R6595">
        <v>0</v>
      </c>
      <c r="S6595">
        <v>0</v>
      </c>
      <c r="T6595">
        <v>9</v>
      </c>
      <c r="U6595">
        <v>0</v>
      </c>
      <c r="V6595">
        <v>0</v>
      </c>
      <c r="W6595">
        <v>0</v>
      </c>
      <c r="X6595">
        <v>24.379902332630525</v>
      </c>
      <c r="Y6595">
        <v>0</v>
      </c>
      <c r="Z6595">
        <v>0</v>
      </c>
      <c r="AA6595">
        <v>0</v>
      </c>
      <c r="AB6595">
        <v>28.58494935018275</v>
      </c>
      <c r="AC6595">
        <v>0</v>
      </c>
      <c r="AD6595">
        <v>0</v>
      </c>
      <c r="AE6595">
        <v>52.964851682813276</v>
      </c>
    </row>
    <row r="6596" spans="1:31" x14ac:dyDescent="0.25">
      <c r="A6596">
        <v>2377107</v>
      </c>
      <c r="B6596">
        <v>1</v>
      </c>
      <c r="C6596" t="s">
        <v>80</v>
      </c>
      <c r="D6596" t="s">
        <v>96</v>
      </c>
      <c r="E6596" t="s">
        <v>155</v>
      </c>
      <c r="F6596" t="s">
        <v>18925</v>
      </c>
      <c r="G6596" t="s">
        <v>867</v>
      </c>
      <c r="H6596" t="s">
        <v>135</v>
      </c>
      <c r="I6596" t="s">
        <v>136</v>
      </c>
      <c r="J6596" t="s">
        <v>137</v>
      </c>
      <c r="K6596" t="s">
        <v>138</v>
      </c>
      <c r="L6596" t="s">
        <v>18926</v>
      </c>
      <c r="M6596" t="s">
        <v>18927</v>
      </c>
      <c r="N6596">
        <v>0.163611111</v>
      </c>
      <c r="O6596">
        <v>0</v>
      </c>
      <c r="P6596">
        <v>29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1.1076371599736421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1.1076371599736421</v>
      </c>
    </row>
    <row r="6597" spans="1:31" x14ac:dyDescent="0.25">
      <c r="A6597">
        <v>2377265</v>
      </c>
      <c r="B6597">
        <v>1</v>
      </c>
      <c r="C6597" t="s">
        <v>80</v>
      </c>
      <c r="D6597" t="s">
        <v>83</v>
      </c>
      <c r="E6597" t="s">
        <v>1397</v>
      </c>
      <c r="F6597" t="s">
        <v>18928</v>
      </c>
      <c r="G6597" t="s">
        <v>867</v>
      </c>
      <c r="H6597" t="s">
        <v>293</v>
      </c>
      <c r="I6597" t="s">
        <v>136</v>
      </c>
      <c r="J6597" t="s">
        <v>137</v>
      </c>
      <c r="K6597" t="s">
        <v>138</v>
      </c>
      <c r="L6597" t="s">
        <v>18929</v>
      </c>
      <c r="M6597" t="s">
        <v>18930</v>
      </c>
      <c r="N6597">
        <v>5.5691666660000001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7</v>
      </c>
      <c r="U6597">
        <v>1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313.95896541971973</v>
      </c>
      <c r="AC6597">
        <v>9652.2621283669941</v>
      </c>
      <c r="AD6597">
        <v>0</v>
      </c>
      <c r="AE6597">
        <v>9966.221093786713</v>
      </c>
    </row>
    <row r="6598" spans="1:31" x14ac:dyDescent="0.25">
      <c r="A6598">
        <v>2377895</v>
      </c>
      <c r="B6598">
        <v>1</v>
      </c>
      <c r="C6598" t="s">
        <v>80</v>
      </c>
      <c r="D6598" t="s">
        <v>100</v>
      </c>
      <c r="E6598" t="s">
        <v>290</v>
      </c>
      <c r="F6598" t="s">
        <v>18931</v>
      </c>
      <c r="G6598" t="s">
        <v>867</v>
      </c>
      <c r="H6598" t="s">
        <v>293</v>
      </c>
      <c r="I6598" t="s">
        <v>136</v>
      </c>
      <c r="J6598" t="s">
        <v>137</v>
      </c>
      <c r="K6598" t="s">
        <v>138</v>
      </c>
      <c r="L6598" t="s">
        <v>18932</v>
      </c>
      <c r="M6598" t="s">
        <v>18933</v>
      </c>
      <c r="N6598">
        <v>0.14611111099999999</v>
      </c>
      <c r="O6598">
        <v>5</v>
      </c>
      <c r="P6598">
        <v>1525</v>
      </c>
      <c r="Q6598">
        <v>34</v>
      </c>
      <c r="R6598">
        <v>325</v>
      </c>
      <c r="S6598">
        <v>19</v>
      </c>
      <c r="T6598">
        <v>278</v>
      </c>
      <c r="U6598">
        <v>0</v>
      </c>
      <c r="V6598">
        <v>0</v>
      </c>
      <c r="W6598">
        <v>2.9485923032280001</v>
      </c>
      <c r="X6598">
        <v>61.385809965321187</v>
      </c>
      <c r="Y6598">
        <v>34.645308961189173</v>
      </c>
      <c r="Z6598">
        <v>53.633741354935324</v>
      </c>
      <c r="AA6598">
        <v>12.122919213348396</v>
      </c>
      <c r="AB6598">
        <v>37.08716530747143</v>
      </c>
      <c r="AC6598">
        <v>0</v>
      </c>
      <c r="AD6598">
        <v>0</v>
      </c>
      <c r="AE6598">
        <v>201.82353710549347</v>
      </c>
    </row>
    <row r="6599" spans="1:31" x14ac:dyDescent="0.25">
      <c r="A6599">
        <v>2380439</v>
      </c>
      <c r="B6599">
        <v>1</v>
      </c>
      <c r="C6599" t="s">
        <v>80</v>
      </c>
      <c r="D6599" t="s">
        <v>93</v>
      </c>
      <c r="E6599" t="s">
        <v>1397</v>
      </c>
      <c r="F6599" t="s">
        <v>18934</v>
      </c>
      <c r="G6599" t="s">
        <v>867</v>
      </c>
      <c r="H6599" t="s">
        <v>293</v>
      </c>
      <c r="I6599" t="s">
        <v>136</v>
      </c>
      <c r="J6599" t="s">
        <v>137</v>
      </c>
      <c r="K6599" t="s">
        <v>138</v>
      </c>
      <c r="L6599" t="s">
        <v>18935</v>
      </c>
      <c r="M6599" t="s">
        <v>18936</v>
      </c>
      <c r="N6599">
        <v>0.128611111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57</v>
      </c>
      <c r="U6599">
        <v>0</v>
      </c>
      <c r="V6599">
        <v>1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15.866991402787042</v>
      </c>
      <c r="AC6599">
        <v>0</v>
      </c>
      <c r="AD6599">
        <v>1.8055693681151002</v>
      </c>
      <c r="AE6599">
        <v>17.672560770902141</v>
      </c>
    </row>
    <row r="6600" spans="1:31" x14ac:dyDescent="0.25">
      <c r="A6600">
        <v>2383927</v>
      </c>
      <c r="B6600">
        <v>1</v>
      </c>
      <c r="C6600" t="s">
        <v>80</v>
      </c>
      <c r="D6600" t="s">
        <v>110</v>
      </c>
      <c r="E6600" t="s">
        <v>155</v>
      </c>
      <c r="F6600" t="s">
        <v>13121</v>
      </c>
      <c r="G6600" t="s">
        <v>867</v>
      </c>
      <c r="H6600" t="s">
        <v>135</v>
      </c>
      <c r="I6600" t="s">
        <v>136</v>
      </c>
      <c r="J6600" t="s">
        <v>137</v>
      </c>
      <c r="K6600" t="s">
        <v>138</v>
      </c>
      <c r="L6600" t="s">
        <v>18937</v>
      </c>
      <c r="M6600" t="s">
        <v>18938</v>
      </c>
      <c r="N6600">
        <v>1.132777777</v>
      </c>
      <c r="O6600">
        <v>0</v>
      </c>
      <c r="P6600">
        <v>58</v>
      </c>
      <c r="Q6600">
        <v>0</v>
      </c>
      <c r="R6600">
        <v>0</v>
      </c>
      <c r="S6600">
        <v>0</v>
      </c>
      <c r="T6600">
        <v>11</v>
      </c>
      <c r="U6600">
        <v>0</v>
      </c>
      <c r="V6600">
        <v>0</v>
      </c>
      <c r="W6600">
        <v>0</v>
      </c>
      <c r="X6600">
        <v>15.954669484358826</v>
      </c>
      <c r="Y6600">
        <v>0</v>
      </c>
      <c r="Z6600">
        <v>0</v>
      </c>
      <c r="AA6600">
        <v>0</v>
      </c>
      <c r="AB6600">
        <v>4.8715194630149679</v>
      </c>
      <c r="AC6600">
        <v>0</v>
      </c>
      <c r="AD6600">
        <v>0</v>
      </c>
      <c r="AE6600">
        <v>20.826188947373794</v>
      </c>
    </row>
    <row r="6601" spans="1:31" x14ac:dyDescent="0.25">
      <c r="A6601">
        <v>2393897</v>
      </c>
      <c r="B6601">
        <v>1</v>
      </c>
      <c r="C6601" t="s">
        <v>81</v>
      </c>
      <c r="D6601" t="s">
        <v>125</v>
      </c>
      <c r="E6601" t="s">
        <v>1490</v>
      </c>
      <c r="F6601" t="s">
        <v>18939</v>
      </c>
      <c r="G6601" t="s">
        <v>298</v>
      </c>
      <c r="H6601" t="s">
        <v>2950</v>
      </c>
      <c r="I6601" t="s">
        <v>136</v>
      </c>
      <c r="J6601" t="s">
        <v>137</v>
      </c>
      <c r="K6601" t="s">
        <v>138</v>
      </c>
      <c r="L6601" t="s">
        <v>18940</v>
      </c>
      <c r="M6601" t="s">
        <v>18941</v>
      </c>
      <c r="N6601">
        <v>0.23972222200000001</v>
      </c>
      <c r="O6601">
        <v>8</v>
      </c>
      <c r="P6601">
        <v>6969</v>
      </c>
      <c r="Q6601">
        <v>746</v>
      </c>
      <c r="R6601">
        <v>1198</v>
      </c>
      <c r="S6601">
        <v>68</v>
      </c>
      <c r="T6601">
        <v>907</v>
      </c>
      <c r="U6601">
        <v>11</v>
      </c>
      <c r="V6601">
        <v>2</v>
      </c>
      <c r="W6601">
        <v>2.3689390719234922</v>
      </c>
      <c r="X6601">
        <v>276.82949248452275</v>
      </c>
      <c r="Y6601">
        <v>314.54327498220118</v>
      </c>
      <c r="Z6601">
        <v>353.75226621492345</v>
      </c>
      <c r="AA6601">
        <v>34.970150571800652</v>
      </c>
      <c r="AB6601">
        <v>99.367053427352801</v>
      </c>
      <c r="AC6601">
        <v>200.14915417466926</v>
      </c>
      <c r="AD6601">
        <v>10.439939698162014</v>
      </c>
      <c r="AE6601">
        <v>1292.4202706255558</v>
      </c>
    </row>
    <row r="6602" spans="1:31" x14ac:dyDescent="0.25">
      <c r="A6602">
        <v>2378299</v>
      </c>
      <c r="B6602">
        <v>1</v>
      </c>
      <c r="C6602" t="s">
        <v>80</v>
      </c>
      <c r="D6602" t="s">
        <v>100</v>
      </c>
      <c r="E6602" t="s">
        <v>132</v>
      </c>
      <c r="F6602" t="s">
        <v>18942</v>
      </c>
      <c r="G6602" t="s">
        <v>149</v>
      </c>
      <c r="H6602" t="s">
        <v>135</v>
      </c>
      <c r="I6602" t="s">
        <v>136</v>
      </c>
      <c r="J6602" t="s">
        <v>137</v>
      </c>
      <c r="K6602" t="s">
        <v>138</v>
      </c>
      <c r="L6602" t="s">
        <v>18943</v>
      </c>
      <c r="M6602" t="s">
        <v>18944</v>
      </c>
      <c r="N6602">
        <v>2.6233333330000002</v>
      </c>
      <c r="O6602">
        <v>0</v>
      </c>
      <c r="P6602">
        <v>1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0.95985246170362504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0.95985246170362504</v>
      </c>
    </row>
    <row r="6603" spans="1:31" x14ac:dyDescent="0.25">
      <c r="A6603">
        <v>2382582</v>
      </c>
      <c r="B6603">
        <v>1</v>
      </c>
      <c r="C6603" t="s">
        <v>80</v>
      </c>
      <c r="D6603" t="s">
        <v>101</v>
      </c>
      <c r="E6603" t="s">
        <v>155</v>
      </c>
      <c r="F6603" t="s">
        <v>18945</v>
      </c>
      <c r="G6603" t="s">
        <v>867</v>
      </c>
      <c r="H6603" t="s">
        <v>135</v>
      </c>
      <c r="I6603" t="s">
        <v>136</v>
      </c>
      <c r="J6603" t="s">
        <v>137</v>
      </c>
      <c r="K6603" t="s">
        <v>138</v>
      </c>
      <c r="L6603" t="s">
        <v>18946</v>
      </c>
      <c r="M6603" t="s">
        <v>18947</v>
      </c>
      <c r="N6603">
        <v>1.453888888</v>
      </c>
      <c r="O6603">
        <v>0</v>
      </c>
      <c r="P6603">
        <v>1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0.31551103928990004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0.31551103928990004</v>
      </c>
    </row>
    <row r="6604" spans="1:31" x14ac:dyDescent="0.25">
      <c r="A6604">
        <v>2382796</v>
      </c>
      <c r="B6604">
        <v>1</v>
      </c>
      <c r="C6604" t="s">
        <v>80</v>
      </c>
      <c r="D6604" t="s">
        <v>101</v>
      </c>
      <c r="E6604" t="s">
        <v>184</v>
      </c>
      <c r="F6604" t="s">
        <v>18948</v>
      </c>
      <c r="G6604" t="s">
        <v>292</v>
      </c>
      <c r="H6604" t="s">
        <v>135</v>
      </c>
      <c r="I6604" t="s">
        <v>136</v>
      </c>
      <c r="J6604" t="s">
        <v>137</v>
      </c>
      <c r="K6604" t="s">
        <v>294</v>
      </c>
      <c r="L6604" t="s">
        <v>18949</v>
      </c>
      <c r="M6604" t="s">
        <v>18950</v>
      </c>
      <c r="N6604">
        <v>1.3911111110000001</v>
      </c>
      <c r="O6604">
        <v>0</v>
      </c>
      <c r="P6604">
        <v>0</v>
      </c>
      <c r="Q6604">
        <v>0</v>
      </c>
      <c r="R6604">
        <v>0</v>
      </c>
      <c r="S6604">
        <v>1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548.1965018997081</v>
      </c>
      <c r="AB6604">
        <v>0</v>
      </c>
      <c r="AC6604">
        <v>0</v>
      </c>
      <c r="AD6604">
        <v>0</v>
      </c>
      <c r="AE6604">
        <v>548.1965018997081</v>
      </c>
    </row>
    <row r="6605" spans="1:31" x14ac:dyDescent="0.25">
      <c r="A6605">
        <v>2375616</v>
      </c>
      <c r="B6605">
        <v>1</v>
      </c>
      <c r="C6605" t="s">
        <v>80</v>
      </c>
      <c r="D6605" t="s">
        <v>98</v>
      </c>
      <c r="E6605" t="s">
        <v>155</v>
      </c>
      <c r="F6605" t="s">
        <v>18951</v>
      </c>
      <c r="G6605" t="s">
        <v>203</v>
      </c>
      <c r="H6605" t="s">
        <v>135</v>
      </c>
      <c r="I6605" t="s">
        <v>136</v>
      </c>
      <c r="J6605" t="s">
        <v>137</v>
      </c>
      <c r="K6605" t="s">
        <v>138</v>
      </c>
      <c r="L6605" t="s">
        <v>18952</v>
      </c>
      <c r="M6605" t="s">
        <v>18953</v>
      </c>
      <c r="N6605">
        <v>3.2208333329999999</v>
      </c>
      <c r="O6605">
        <v>0</v>
      </c>
      <c r="P6605">
        <v>17</v>
      </c>
      <c r="Q6605">
        <v>0</v>
      </c>
      <c r="R6605">
        <v>7</v>
      </c>
      <c r="S6605">
        <v>0</v>
      </c>
      <c r="T6605">
        <v>3</v>
      </c>
      <c r="U6605">
        <v>0</v>
      </c>
      <c r="V6605">
        <v>0</v>
      </c>
      <c r="W6605">
        <v>0</v>
      </c>
      <c r="X6605">
        <v>17.196925062483675</v>
      </c>
      <c r="Y6605">
        <v>0</v>
      </c>
      <c r="Z6605">
        <v>34.426115958293927</v>
      </c>
      <c r="AA6605">
        <v>0</v>
      </c>
      <c r="AB6605">
        <v>11.306377439499583</v>
      </c>
      <c r="AC6605">
        <v>0</v>
      </c>
      <c r="AD6605">
        <v>0</v>
      </c>
      <c r="AE6605">
        <v>62.929418460277191</v>
      </c>
    </row>
    <row r="6606" spans="1:31" x14ac:dyDescent="0.25">
      <c r="A6606">
        <v>2382339</v>
      </c>
      <c r="B6606">
        <v>1</v>
      </c>
      <c r="C6606" t="s">
        <v>80</v>
      </c>
      <c r="D6606" t="s">
        <v>96</v>
      </c>
      <c r="E6606" t="s">
        <v>155</v>
      </c>
      <c r="F6606" t="s">
        <v>18954</v>
      </c>
      <c r="G6606" t="s">
        <v>157</v>
      </c>
      <c r="H6606" t="s">
        <v>135</v>
      </c>
      <c r="I6606" t="s">
        <v>136</v>
      </c>
      <c r="J6606" t="s">
        <v>137</v>
      </c>
      <c r="K6606" t="s">
        <v>138</v>
      </c>
      <c r="L6606" t="s">
        <v>18955</v>
      </c>
      <c r="M6606" t="s">
        <v>18956</v>
      </c>
      <c r="N6606">
        <v>5.7130555550000004</v>
      </c>
      <c r="O6606">
        <v>0</v>
      </c>
      <c r="P6606">
        <v>31</v>
      </c>
      <c r="Q6606">
        <v>0</v>
      </c>
      <c r="R6606">
        <v>1</v>
      </c>
      <c r="S6606">
        <v>0</v>
      </c>
      <c r="T6606">
        <v>5</v>
      </c>
      <c r="U6606">
        <v>0</v>
      </c>
      <c r="V6606">
        <v>0</v>
      </c>
      <c r="W6606">
        <v>0</v>
      </c>
      <c r="X6606">
        <v>107.21261684974233</v>
      </c>
      <c r="Y6606">
        <v>0</v>
      </c>
      <c r="Z6606">
        <v>17.081193690615844</v>
      </c>
      <c r="AA6606">
        <v>0</v>
      </c>
      <c r="AB6606">
        <v>11.301523902906249</v>
      </c>
      <c r="AC6606">
        <v>0</v>
      </c>
      <c r="AD6606">
        <v>0</v>
      </c>
      <c r="AE6606">
        <v>135.59533444326442</v>
      </c>
    </row>
    <row r="6607" spans="1:31" x14ac:dyDescent="0.25">
      <c r="A6607">
        <v>2382986</v>
      </c>
      <c r="B6607">
        <v>1</v>
      </c>
      <c r="C6607" t="s">
        <v>80</v>
      </c>
      <c r="D6607" t="s">
        <v>84</v>
      </c>
      <c r="E6607" t="s">
        <v>1397</v>
      </c>
      <c r="F6607" t="s">
        <v>18957</v>
      </c>
      <c r="G6607" t="s">
        <v>172</v>
      </c>
      <c r="H6607" t="s">
        <v>293</v>
      </c>
      <c r="I6607" t="s">
        <v>136</v>
      </c>
      <c r="J6607" t="s">
        <v>3</v>
      </c>
      <c r="K6607" t="s">
        <v>138</v>
      </c>
      <c r="L6607" t="s">
        <v>18958</v>
      </c>
      <c r="M6607" t="s">
        <v>18959</v>
      </c>
      <c r="N6607">
        <v>4.1091666660000001</v>
      </c>
      <c r="O6607">
        <v>0</v>
      </c>
      <c r="P6607">
        <v>3706</v>
      </c>
      <c r="Q6607">
        <v>0</v>
      </c>
      <c r="R6607">
        <v>0</v>
      </c>
      <c r="S6607">
        <v>0</v>
      </c>
      <c r="T6607">
        <v>279</v>
      </c>
      <c r="U6607">
        <v>0</v>
      </c>
      <c r="V6607">
        <v>1</v>
      </c>
      <c r="W6607">
        <v>0</v>
      </c>
      <c r="X6607">
        <v>4019.0243532636159</v>
      </c>
      <c r="Y6607">
        <v>0</v>
      </c>
      <c r="Z6607">
        <v>0</v>
      </c>
      <c r="AA6607">
        <v>0</v>
      </c>
      <c r="AB6607">
        <v>1306.522003482703</v>
      </c>
      <c r="AC6607">
        <v>0</v>
      </c>
      <c r="AD6607">
        <v>16.366529203124628</v>
      </c>
      <c r="AE6607">
        <v>5341.912885949444</v>
      </c>
    </row>
    <row r="6608" spans="1:31" x14ac:dyDescent="0.25">
      <c r="A6608">
        <v>2400898</v>
      </c>
      <c r="B6608">
        <v>1</v>
      </c>
      <c r="C6608" t="s">
        <v>80</v>
      </c>
      <c r="D6608" t="s">
        <v>84</v>
      </c>
      <c r="E6608" t="s">
        <v>290</v>
      </c>
      <c r="F6608" t="s">
        <v>18960</v>
      </c>
      <c r="G6608" t="s">
        <v>298</v>
      </c>
      <c r="H6608" t="s">
        <v>293</v>
      </c>
      <c r="I6608" t="s">
        <v>136</v>
      </c>
      <c r="J6608" t="s">
        <v>137</v>
      </c>
      <c r="K6608" t="s">
        <v>138</v>
      </c>
      <c r="L6608" t="s">
        <v>18961</v>
      </c>
      <c r="M6608" t="s">
        <v>18962</v>
      </c>
      <c r="N6608">
        <v>0.63333333300000005</v>
      </c>
      <c r="O6608">
        <v>0</v>
      </c>
      <c r="P6608">
        <v>9583</v>
      </c>
      <c r="Q6608">
        <v>0</v>
      </c>
      <c r="R6608">
        <v>0</v>
      </c>
      <c r="S6608">
        <v>1</v>
      </c>
      <c r="T6608">
        <v>2694</v>
      </c>
      <c r="U6608">
        <v>0</v>
      </c>
      <c r="V6608">
        <v>29</v>
      </c>
      <c r="W6608">
        <v>0</v>
      </c>
      <c r="X6608">
        <v>1475.3534415736212</v>
      </c>
      <c r="Y6608">
        <v>0</v>
      </c>
      <c r="Z6608">
        <v>0</v>
      </c>
      <c r="AA6608">
        <v>1.1726291952539998</v>
      </c>
      <c r="AB6608">
        <v>1576.4545446905856</v>
      </c>
      <c r="AC6608">
        <v>0</v>
      </c>
      <c r="AD6608">
        <v>444.36573681313399</v>
      </c>
      <c r="AE6608">
        <v>3497.3463522725947</v>
      </c>
    </row>
    <row r="6609" spans="1:31" x14ac:dyDescent="0.25">
      <c r="A6609">
        <v>2374076</v>
      </c>
      <c r="B6609">
        <v>1</v>
      </c>
      <c r="C6609" t="s">
        <v>81</v>
      </c>
      <c r="D6609" t="s">
        <v>126</v>
      </c>
      <c r="E6609" t="s">
        <v>132</v>
      </c>
      <c r="F6609" t="s">
        <v>18963</v>
      </c>
      <c r="G6609" t="s">
        <v>3916</v>
      </c>
      <c r="H6609" t="s">
        <v>135</v>
      </c>
      <c r="I6609" t="s">
        <v>136</v>
      </c>
      <c r="J6609" t="s">
        <v>137</v>
      </c>
      <c r="K6609" t="s">
        <v>138</v>
      </c>
      <c r="L6609" t="s">
        <v>18964</v>
      </c>
      <c r="M6609" t="s">
        <v>18965</v>
      </c>
      <c r="N6609">
        <v>3.1641666659999999</v>
      </c>
      <c r="O6609">
        <v>0</v>
      </c>
      <c r="P6609">
        <v>0</v>
      </c>
      <c r="Q6609">
        <v>0</v>
      </c>
      <c r="R6609">
        <v>1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</row>
    <row r="6610" spans="1:31" x14ac:dyDescent="0.25">
      <c r="A6610">
        <v>2400885</v>
      </c>
      <c r="B6610">
        <v>1</v>
      </c>
      <c r="C6610" t="s">
        <v>80</v>
      </c>
      <c r="D6610" t="s">
        <v>84</v>
      </c>
      <c r="E6610" t="s">
        <v>1490</v>
      </c>
      <c r="F6610" t="s">
        <v>18966</v>
      </c>
      <c r="G6610" t="s">
        <v>298</v>
      </c>
      <c r="H6610" t="s">
        <v>293</v>
      </c>
      <c r="I6610" t="s">
        <v>136</v>
      </c>
      <c r="J6610" t="s">
        <v>137</v>
      </c>
      <c r="K6610" t="s">
        <v>138</v>
      </c>
      <c r="L6610" t="s">
        <v>18967</v>
      </c>
      <c r="M6610" t="s">
        <v>18968</v>
      </c>
      <c r="N6610">
        <v>2.3166666660000002</v>
      </c>
      <c r="O6610">
        <v>0</v>
      </c>
      <c r="P6610">
        <v>18273</v>
      </c>
      <c r="Q6610">
        <v>0</v>
      </c>
      <c r="R6610">
        <v>0</v>
      </c>
      <c r="S6610">
        <v>6</v>
      </c>
      <c r="T6610">
        <v>1355</v>
      </c>
      <c r="U6610">
        <v>0</v>
      </c>
      <c r="V6610">
        <v>3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</row>
    <row r="6611" spans="1:31" x14ac:dyDescent="0.25">
      <c r="A6611">
        <v>2372415</v>
      </c>
      <c r="B6611">
        <v>1</v>
      </c>
      <c r="C6611" t="s">
        <v>80</v>
      </c>
      <c r="D6611" t="s">
        <v>94</v>
      </c>
      <c r="E6611" t="s">
        <v>1397</v>
      </c>
      <c r="F6611" t="s">
        <v>18969</v>
      </c>
      <c r="G6611" t="s">
        <v>1495</v>
      </c>
      <c r="H6611" t="s">
        <v>293</v>
      </c>
      <c r="I6611" t="s">
        <v>136</v>
      </c>
      <c r="J6611" t="s">
        <v>137</v>
      </c>
      <c r="K6611" t="s">
        <v>138</v>
      </c>
      <c r="L6611" t="s">
        <v>18970</v>
      </c>
      <c r="M6611" t="s">
        <v>18971</v>
      </c>
      <c r="N6611">
        <v>2.7622222220000001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</row>
    <row r="6612" spans="1:31" x14ac:dyDescent="0.25">
      <c r="A6612">
        <v>2374442</v>
      </c>
      <c r="B6612">
        <v>1</v>
      </c>
      <c r="C6612" t="s">
        <v>80</v>
      </c>
      <c r="D6612" t="s">
        <v>100</v>
      </c>
      <c r="E6612" t="s">
        <v>290</v>
      </c>
      <c r="F6612" t="s">
        <v>18972</v>
      </c>
      <c r="G6612" t="s">
        <v>1006</v>
      </c>
      <c r="H6612" t="s">
        <v>293</v>
      </c>
      <c r="I6612" t="s">
        <v>136</v>
      </c>
      <c r="J6612" t="s">
        <v>137</v>
      </c>
      <c r="K6612" t="s">
        <v>138</v>
      </c>
      <c r="L6612" t="s">
        <v>18973</v>
      </c>
      <c r="M6612" t="s">
        <v>18974</v>
      </c>
      <c r="N6612">
        <v>0.39277777699999999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</row>
    <row r="6613" spans="1:31" x14ac:dyDescent="0.25">
      <c r="A6613">
        <v>2382434</v>
      </c>
      <c r="B6613">
        <v>1</v>
      </c>
      <c r="C6613" t="s">
        <v>80</v>
      </c>
      <c r="D6613" t="s">
        <v>94</v>
      </c>
      <c r="E6613" t="s">
        <v>1490</v>
      </c>
      <c r="F6613" t="s">
        <v>18975</v>
      </c>
      <c r="G6613" t="s">
        <v>1445</v>
      </c>
      <c r="H6613" t="s">
        <v>293</v>
      </c>
      <c r="I6613" t="s">
        <v>136</v>
      </c>
      <c r="J6613" t="s">
        <v>137</v>
      </c>
      <c r="K6613" t="s">
        <v>138</v>
      </c>
      <c r="L6613" t="s">
        <v>18976</v>
      </c>
      <c r="M6613" t="s">
        <v>18977</v>
      </c>
      <c r="N6613">
        <v>1.4883333329999999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</row>
    <row r="6614" spans="1:31" x14ac:dyDescent="0.25">
      <c r="A6614">
        <v>2384464</v>
      </c>
      <c r="B6614">
        <v>1</v>
      </c>
      <c r="C6614" t="s">
        <v>80</v>
      </c>
      <c r="D6614" t="s">
        <v>83</v>
      </c>
      <c r="E6614" t="s">
        <v>1397</v>
      </c>
      <c r="F6614" t="s">
        <v>18978</v>
      </c>
      <c r="G6614" t="s">
        <v>298</v>
      </c>
      <c r="H6614" t="s">
        <v>293</v>
      </c>
      <c r="I6614" t="s">
        <v>136</v>
      </c>
      <c r="J6614" t="s">
        <v>137</v>
      </c>
      <c r="K6614" t="s">
        <v>138</v>
      </c>
      <c r="L6614" t="s">
        <v>18979</v>
      </c>
      <c r="M6614" t="s">
        <v>18980</v>
      </c>
      <c r="N6614">
        <v>0.65861111100000003</v>
      </c>
      <c r="O6614">
        <v>0</v>
      </c>
      <c r="P6614">
        <v>6908</v>
      </c>
      <c r="Q6614">
        <v>0</v>
      </c>
      <c r="R6614">
        <v>0</v>
      </c>
      <c r="S6614">
        <v>0</v>
      </c>
      <c r="T6614">
        <v>338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</row>
    <row r="6615" spans="1:31" x14ac:dyDescent="0.25">
      <c r="A6615">
        <v>2375173</v>
      </c>
      <c r="B6615">
        <v>1</v>
      </c>
      <c r="C6615" t="s">
        <v>81</v>
      </c>
      <c r="D6615" t="s">
        <v>116</v>
      </c>
      <c r="E6615" t="s">
        <v>290</v>
      </c>
      <c r="F6615" t="s">
        <v>6981</v>
      </c>
      <c r="G6615" t="s">
        <v>1445</v>
      </c>
      <c r="H6615" t="s">
        <v>293</v>
      </c>
      <c r="I6615" t="s">
        <v>136</v>
      </c>
      <c r="J6615" t="s">
        <v>137</v>
      </c>
      <c r="K6615" t="s">
        <v>138</v>
      </c>
      <c r="L6615" t="s">
        <v>18981</v>
      </c>
      <c r="M6615" t="s">
        <v>18982</v>
      </c>
      <c r="N6615">
        <v>1.8788888880000001</v>
      </c>
      <c r="O6615">
        <v>0</v>
      </c>
      <c r="P6615">
        <v>682</v>
      </c>
      <c r="Q6615">
        <v>51</v>
      </c>
      <c r="R6615">
        <v>77</v>
      </c>
      <c r="S6615">
        <v>8</v>
      </c>
      <c r="T6615">
        <v>55</v>
      </c>
      <c r="U6615">
        <v>3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</row>
    <row r="6616" spans="1:31" x14ac:dyDescent="0.25">
      <c r="A6616">
        <v>2377426</v>
      </c>
      <c r="B6616">
        <v>1</v>
      </c>
      <c r="C6616" t="s">
        <v>80</v>
      </c>
      <c r="D6616" t="s">
        <v>93</v>
      </c>
      <c r="E6616" t="s">
        <v>290</v>
      </c>
      <c r="F6616" t="s">
        <v>18983</v>
      </c>
      <c r="G6616" t="s">
        <v>298</v>
      </c>
      <c r="H6616" t="s">
        <v>293</v>
      </c>
      <c r="I6616" t="s">
        <v>136</v>
      </c>
      <c r="J6616" t="s">
        <v>137</v>
      </c>
      <c r="K6616" t="s">
        <v>138</v>
      </c>
      <c r="L6616" t="s">
        <v>18984</v>
      </c>
      <c r="M6616" t="s">
        <v>18985</v>
      </c>
      <c r="N6616">
        <v>0.41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</row>
    <row r="6617" spans="1:31" x14ac:dyDescent="0.25">
      <c r="A6617">
        <v>2382607</v>
      </c>
      <c r="B6617">
        <v>1</v>
      </c>
      <c r="C6617" t="s">
        <v>80</v>
      </c>
      <c r="D6617" t="s">
        <v>93</v>
      </c>
      <c r="E6617" t="s">
        <v>290</v>
      </c>
      <c r="F6617" t="s">
        <v>18983</v>
      </c>
      <c r="G6617" t="s">
        <v>298</v>
      </c>
      <c r="H6617" t="s">
        <v>293</v>
      </c>
      <c r="I6617" t="s">
        <v>136</v>
      </c>
      <c r="J6617" t="s">
        <v>137</v>
      </c>
      <c r="K6617" t="s">
        <v>138</v>
      </c>
      <c r="L6617" t="s">
        <v>18986</v>
      </c>
      <c r="M6617" t="s">
        <v>18987</v>
      </c>
      <c r="N6617">
        <v>0.30888888799999997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</row>
    <row r="6618" spans="1:31" x14ac:dyDescent="0.25">
      <c r="A6618">
        <v>2374209</v>
      </c>
      <c r="B6618">
        <v>1</v>
      </c>
      <c r="C6618" t="s">
        <v>81</v>
      </c>
      <c r="D6618" t="s">
        <v>117</v>
      </c>
      <c r="E6618" t="s">
        <v>290</v>
      </c>
      <c r="F6618" t="s">
        <v>18988</v>
      </c>
      <c r="G6618" t="s">
        <v>298</v>
      </c>
      <c r="H6618" t="s">
        <v>293</v>
      </c>
      <c r="I6618" t="s">
        <v>136</v>
      </c>
      <c r="J6618" t="s">
        <v>137</v>
      </c>
      <c r="K6618" t="s">
        <v>138</v>
      </c>
      <c r="L6618" t="s">
        <v>18989</v>
      </c>
      <c r="M6618" t="s">
        <v>18990</v>
      </c>
      <c r="N6618">
        <v>0.91944444400000003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0.19580097283400547</v>
      </c>
      <c r="D17" s="14">
        <f t="shared" si="1"/>
        <v>0.31794526349649999</v>
      </c>
      <c r="E17" s="14">
        <f t="shared" si="2"/>
        <v>0.19580309930146125</v>
      </c>
      <c r="F17" s="14">
        <f t="shared" si="3"/>
        <v>0.42633425888653614</v>
      </c>
      <c r="G17" s="14">
        <f t="shared" si="4"/>
        <v>0</v>
      </c>
      <c r="H17" s="14">
        <f t="shared" si="5"/>
        <v>0.39353931589526414</v>
      </c>
      <c r="I17" s="14">
        <f t="shared" si="6"/>
        <v>0.59050629529179011</v>
      </c>
      <c r="J17" s="14">
        <f t="shared" si="7"/>
        <v>3.888184027106246</v>
      </c>
      <c r="K17" s="14">
        <f t="shared" si="8"/>
        <v>0.66985762354881462</v>
      </c>
      <c r="L17" s="14">
        <f t="shared" si="9"/>
        <v>23.314255306020957</v>
      </c>
      <c r="M17" s="14">
        <f t="shared" si="10"/>
        <v>89.732847411767679</v>
      </c>
      <c r="N17" s="14">
        <f t="shared" si="11"/>
        <v>48.058436678750127</v>
      </c>
      <c r="O17" s="19">
        <f t="shared" si="12"/>
        <v>0.40900205652317745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9.1910428353980667E-3</v>
      </c>
      <c r="D21" s="14">
        <f t="shared" si="1"/>
        <v>0</v>
      </c>
      <c r="E21" s="14">
        <f t="shared" si="2"/>
        <v>9.1908828242066431E-3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3.0464559237324898E-2</v>
      </c>
      <c r="J21" s="14">
        <f t="shared" si="7"/>
        <v>0</v>
      </c>
      <c r="K21" s="14">
        <f t="shared" si="8"/>
        <v>2.9731496932016967E-2</v>
      </c>
      <c r="L21" s="14">
        <f t="shared" si="9"/>
        <v>4.1801699874712245E-2</v>
      </c>
      <c r="M21" s="14">
        <f t="shared" si="10"/>
        <v>0</v>
      </c>
      <c r="N21" s="14">
        <f t="shared" si="11"/>
        <v>2.6228517568446897E-2</v>
      </c>
      <c r="O21" s="19">
        <f t="shared" si="12"/>
        <v>1.2194312619529447E-2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0.20499201566940353</v>
      </c>
      <c r="D25" s="14">
        <f t="shared" ref="D25:O25" si="13">SUM(D15:D24)</f>
        <v>0.31794526349649999</v>
      </c>
      <c r="E25" s="14">
        <f t="shared" si="13"/>
        <v>0.20499398212566788</v>
      </c>
      <c r="F25" s="14">
        <f t="shared" si="13"/>
        <v>0.42633425888653614</v>
      </c>
      <c r="G25" s="14">
        <f t="shared" si="13"/>
        <v>0</v>
      </c>
      <c r="H25" s="14">
        <f t="shared" si="13"/>
        <v>0.39353931589526414</v>
      </c>
      <c r="I25" s="14">
        <f t="shared" si="13"/>
        <v>0.62097085452911505</v>
      </c>
      <c r="J25" s="14">
        <f t="shared" si="13"/>
        <v>3.888184027106246</v>
      </c>
      <c r="K25" s="14">
        <f t="shared" si="13"/>
        <v>0.69958912048083155</v>
      </c>
      <c r="L25" s="14">
        <f t="shared" si="13"/>
        <v>23.356057005895668</v>
      </c>
      <c r="M25" s="14">
        <f t="shared" si="13"/>
        <v>89.732847411767679</v>
      </c>
      <c r="N25" s="14">
        <f t="shared" si="13"/>
        <v>48.084665196318575</v>
      </c>
      <c r="O25" s="14">
        <f t="shared" si="13"/>
        <v>0.42119636914270692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0.42119579381194361</v>
      </c>
      <c r="D29" s="14">
        <f>(SUMIFS(MESKENOG2,KAYNAK,A29,SEBEP,B29,SÜRE,"Uzun",BİLDİRİM,"Bildirimli",İL,$B$10,İLÇE,$B$11)/VLOOKUP($B$11,ABONE2,4,FALSE))</f>
        <v>302.88584300973366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0.42646154324119018</v>
      </c>
      <c r="F29" s="14">
        <f>(SUMIFS(TARIMSALAG2,KAYNAK,A29,SEBEP,B29,SÜRE,"Uzun",BİLDİRİM,"Bildirimli",İL,$B$10,İLÇE,$B$11)/VLOOKUP($B$11,ABONE2,6,FALSE))</f>
        <v>7.1016538122694177</v>
      </c>
      <c r="G29" s="14">
        <f>(SUMIFS(TARIMSALOG2,KAYNAK,A29,SEBEP,B29,SÜRE,"Uzun",BİLDİRİM,"Bildirimli",İL,$B$10,İLÇE,$B$11)/VLOOKUP($B$11,ABONE2,7,FALSE))</f>
        <v>14.945694053430778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7.7050415231279841</v>
      </c>
      <c r="I29" s="14">
        <f>(SUMIFS(TICARETHANEAG2,KAYNAK,A29,SEBEP,B29,SÜRE,"Uzun",BİLDİRİM,"Bildirimli",İL,$B$10,İLÇE,$B$11)/VLOOKUP($B$11,ABONE2,9,FALSE))</f>
        <v>1.60223365834235</v>
      </c>
      <c r="J29" s="14">
        <f>(SUMIFS(TICARETHANEOG2,KAYNAK,A29,SEBEP,B29,SÜRE,"Uzun",BİLDİRİM,"Bildirimli",İL,$B$10,İLÇE,$B$11)/VLOOKUP($B$11,ABONE2,10,FALSE))</f>
        <v>11.776340672409201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1.8470510635140505</v>
      </c>
      <c r="L29" s="14">
        <f>(SUMIFS(SANAYIAG2,KAYNAK,A29,SEBEP,B29,SÜRE,"Uzun",BİLDİRİM,"Bildirimli",İL,$B$10,İLÇE,$B$11)/VLOOKUP($B$11,ABONE2,12,FALSE))</f>
        <v>10.459825261077839</v>
      </c>
      <c r="M29" s="14">
        <f>(SUMIFS(SANAYIOG2,KAYNAK,A29,SEBEP,B29,SÜRE,"Uzun",BİLDİRİM,"Bildirimli",İL,$B$10,İLÇE,$B$11)/VLOOKUP($B$11,ABONE2,13,FALSE))</f>
        <v>59.042868897153383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28.559390537262846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0.71736304872561329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8.8021234297567012E-4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8.8019701894462949E-4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1.595753964042464E-2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1.5573556707839805E-2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2.9901583957557521E-3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0.4220760061549193</v>
      </c>
      <c r="D33" s="14">
        <f t="shared" ref="D33:O33" si="14">SUM(D28:D32)</f>
        <v>302.88584300973366</v>
      </c>
      <c r="E33" s="14">
        <f t="shared" si="14"/>
        <v>0.42734174026013483</v>
      </c>
      <c r="F33" s="14">
        <f t="shared" si="14"/>
        <v>7.1016538122694177</v>
      </c>
      <c r="G33" s="14">
        <f t="shared" si="14"/>
        <v>14.945694053430778</v>
      </c>
      <c r="H33" s="14">
        <f t="shared" si="14"/>
        <v>7.7050415231279841</v>
      </c>
      <c r="I33" s="14">
        <f t="shared" si="14"/>
        <v>1.6181911979827746</v>
      </c>
      <c r="J33" s="14">
        <f t="shared" si="14"/>
        <v>11.776340672409201</v>
      </c>
      <c r="K33" s="14">
        <f t="shared" si="14"/>
        <v>1.8626246202218903</v>
      </c>
      <c r="L33" s="14">
        <f t="shared" si="14"/>
        <v>10.459825261077839</v>
      </c>
      <c r="M33" s="14">
        <f t="shared" si="14"/>
        <v>59.042868897153383</v>
      </c>
      <c r="N33" s="14">
        <f t="shared" si="14"/>
        <v>28.559390537262846</v>
      </c>
      <c r="O33" s="14">
        <f t="shared" si="14"/>
        <v>0.72035320712136908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0.10739548345655049</v>
      </c>
      <c r="D17" s="14">
        <f t="shared" si="1"/>
        <v>3.3708916504535265</v>
      </c>
      <c r="E17" s="14">
        <f t="shared" si="2"/>
        <v>0.10804164624323406</v>
      </c>
      <c r="F17" s="14">
        <f t="shared" si="3"/>
        <v>7.9689799992890761E-2</v>
      </c>
      <c r="G17" s="14">
        <f t="shared" si="4"/>
        <v>0</v>
      </c>
      <c r="H17" s="14">
        <f t="shared" si="5"/>
        <v>7.5603143582998938E-2</v>
      </c>
      <c r="I17" s="14">
        <f t="shared" si="6"/>
        <v>0.61740683729046852</v>
      </c>
      <c r="J17" s="14">
        <f t="shared" si="7"/>
        <v>10.728806131383521</v>
      </c>
      <c r="K17" s="14">
        <f t="shared" si="8"/>
        <v>0.71033719557901254</v>
      </c>
      <c r="L17" s="14">
        <f t="shared" si="9"/>
        <v>16.271647285741238</v>
      </c>
      <c r="M17" s="14">
        <f t="shared" si="10"/>
        <v>96.892979746292056</v>
      </c>
      <c r="N17" s="14">
        <f t="shared" si="11"/>
        <v>45.729441838634799</v>
      </c>
      <c r="O17" s="19">
        <f t="shared" si="12"/>
        <v>0.20637087412345356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3.3586594296600117E-2</v>
      </c>
      <c r="D18" s="14">
        <f t="shared" si="1"/>
        <v>3.9174194377595835</v>
      </c>
      <c r="E18" s="14">
        <f t="shared" si="2"/>
        <v>3.4355581948102253E-2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0.10928885001897173</v>
      </c>
      <c r="J18" s="14">
        <f t="shared" si="7"/>
        <v>4.8795139373201284</v>
      </c>
      <c r="K18" s="14">
        <f t="shared" si="8"/>
        <v>0.15313033165632203</v>
      </c>
      <c r="L18" s="14">
        <f t="shared" si="9"/>
        <v>4.4643489123283349</v>
      </c>
      <c r="M18" s="14">
        <f t="shared" si="10"/>
        <v>66.809275581176934</v>
      </c>
      <c r="N18" s="14">
        <f t="shared" si="11"/>
        <v>27.244225964407633</v>
      </c>
      <c r="O18" s="19">
        <f t="shared" si="12"/>
        <v>6.2339520062124613E-2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1.6854186094535754E-2</v>
      </c>
      <c r="D21" s="14">
        <f t="shared" si="1"/>
        <v>0</v>
      </c>
      <c r="E21" s="14">
        <f t="shared" si="2"/>
        <v>1.6850849014515789E-2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3.8804299437549691E-2</v>
      </c>
      <c r="J21" s="14">
        <f t="shared" si="7"/>
        <v>0</v>
      </c>
      <c r="K21" s="14">
        <f t="shared" si="8"/>
        <v>3.8447662601738639E-2</v>
      </c>
      <c r="L21" s="14">
        <f t="shared" si="9"/>
        <v>10.576266786715568</v>
      </c>
      <c r="M21" s="14">
        <f t="shared" si="10"/>
        <v>0</v>
      </c>
      <c r="N21" s="14">
        <f t="shared" si="11"/>
        <v>6.7118616146464181</v>
      </c>
      <c r="O21" s="19">
        <f t="shared" si="12"/>
        <v>2.2760814244255204E-2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1.3982349520329374E-3</v>
      </c>
      <c r="D22" s="14">
        <f t="shared" si="1"/>
        <v>0</v>
      </c>
      <c r="E22" s="14">
        <f t="shared" si="2"/>
        <v>1.3979581055631358E-3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4.6409767694417523E-3</v>
      </c>
      <c r="J22" s="14">
        <f t="shared" si="7"/>
        <v>0</v>
      </c>
      <c r="K22" s="14">
        <f t="shared" si="8"/>
        <v>4.5983231641939619E-3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1.8048426867648658E-3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0.15923449879971932</v>
      </c>
      <c r="D25" s="14">
        <f t="shared" ref="D25:O25" si="13">SUM(D15:D24)</f>
        <v>7.2883110882131099</v>
      </c>
      <c r="E25" s="14">
        <f t="shared" si="13"/>
        <v>0.16064603531141525</v>
      </c>
      <c r="F25" s="14">
        <f t="shared" si="13"/>
        <v>7.9689799992890761E-2</v>
      </c>
      <c r="G25" s="14">
        <f t="shared" si="13"/>
        <v>0</v>
      </c>
      <c r="H25" s="14">
        <f t="shared" si="13"/>
        <v>7.5603143582998938E-2</v>
      </c>
      <c r="I25" s="14">
        <f t="shared" si="13"/>
        <v>0.77014096351643169</v>
      </c>
      <c r="J25" s="14">
        <f t="shared" si="13"/>
        <v>15.60832006870365</v>
      </c>
      <c r="K25" s="14">
        <f t="shared" si="13"/>
        <v>0.90651351300126715</v>
      </c>
      <c r="L25" s="14">
        <f t="shared" si="13"/>
        <v>31.312262984785139</v>
      </c>
      <c r="M25" s="14">
        <f t="shared" si="13"/>
        <v>163.702255327469</v>
      </c>
      <c r="N25" s="14">
        <f t="shared" si="13"/>
        <v>79.685529417688855</v>
      </c>
      <c r="O25" s="14">
        <f t="shared" si="13"/>
        <v>0.29327605111659821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0.3050228801118347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0.304962486465227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0.57084316831435189</v>
      </c>
      <c r="J29" s="14">
        <f>(SUMIFS(TICARETHANEOG2,KAYNAK,A29,SEBEP,B29,SÜRE,"Uzun",BİLDİRİM,"Bildirimli",İL,$B$10,İLÇE,$B$11)/VLOOKUP($B$11,ABONE2,10,FALSE))</f>
        <v>2.8038234428682016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0.59136571429735618</v>
      </c>
      <c r="L29" s="14">
        <f>(SUMIFS(SANAYIAG2,KAYNAK,A29,SEBEP,B29,SÜRE,"Uzun",BİLDİRİM,"Bildirimli",İL,$B$10,İLÇE,$B$11)/VLOOKUP($B$11,ABONE2,12,FALSE))</f>
        <v>11.403600408685589</v>
      </c>
      <c r="M29" s="14">
        <f>(SUMIFS(SANAYIOG2,KAYNAK,A29,SEBEP,B29,SÜRE,"Uzun",BİLDİRİM,"Bildirimli",İL,$B$10,İLÇE,$B$11)/VLOOKUP($B$11,ABONE2,13,FALSE))</f>
        <v>15.212797730739002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12.795422507128182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0.34727015024287844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7.7067683803737241E-2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7.7052424625609975E-2</v>
      </c>
      <c r="F31" s="14">
        <f>(SUMIFS(TARIMSALAG2,KAYNAK,A31,SEBEP,B31,SÜRE,"Uzun",BİLDİRİM,"Bildirimli",İL,$B$10,İLÇE,$B$11)/VLOOKUP($B$11,ABONE2,6,FALSE))</f>
        <v>2.2728767078342343E-2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2.1563189279452992E-2</v>
      </c>
      <c r="I31" s="14">
        <f>(SUMIFS(TICARETHANEAG2,KAYNAK,A31,SEBEP,B31,SÜRE,"Uzun",BİLDİRİM,"Bildirimli",İL,$B$10,İLÇE,$B$11)/VLOOKUP($B$11,ABONE2,9,FALSE))</f>
        <v>0.19230278585139379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0.19053539775116368</v>
      </c>
      <c r="L31" s="14">
        <f>(SUMIFS(SANAYIAG2,KAYNAK,A31,SEBEP,B31,SÜRE,"Uzun",BİLDİRİM,"Bildirimli",İL,$B$10,İLÇE,$B$11)/VLOOKUP($B$11,ABONE2,12,FALSE))</f>
        <v>0.26345136887749093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0.16719029178763847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9.1544195751474725E-2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0.38209056391557195</v>
      </c>
      <c r="D33" s="14">
        <f t="shared" ref="D33:O33" si="14">SUM(D28:D32)</f>
        <v>0</v>
      </c>
      <c r="E33" s="14">
        <f t="shared" si="14"/>
        <v>0.38201491109083696</v>
      </c>
      <c r="F33" s="14">
        <f t="shared" si="14"/>
        <v>2.2728767078342343E-2</v>
      </c>
      <c r="G33" s="14">
        <f t="shared" si="14"/>
        <v>0</v>
      </c>
      <c r="H33" s="14">
        <f t="shared" si="14"/>
        <v>2.1563189279452992E-2</v>
      </c>
      <c r="I33" s="14">
        <f t="shared" si="14"/>
        <v>0.76314595416574571</v>
      </c>
      <c r="J33" s="14">
        <f t="shared" si="14"/>
        <v>2.8038234428682016</v>
      </c>
      <c r="K33" s="14">
        <f t="shared" si="14"/>
        <v>0.78190111204851986</v>
      </c>
      <c r="L33" s="14">
        <f t="shared" si="14"/>
        <v>11.66705177756308</v>
      </c>
      <c r="M33" s="14">
        <f t="shared" si="14"/>
        <v>15.212797730739002</v>
      </c>
      <c r="N33" s="14">
        <f t="shared" si="14"/>
        <v>12.962612798915821</v>
      </c>
      <c r="O33" s="14">
        <f t="shared" si="14"/>
        <v>0.43881434599435315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4.3091146168728417E-2</v>
      </c>
      <c r="D17" s="14">
        <f t="shared" si="1"/>
        <v>1.0694982537699853</v>
      </c>
      <c r="E17" s="14">
        <f t="shared" si="2"/>
        <v>4.41055593324527E-2</v>
      </c>
      <c r="F17" s="14">
        <f t="shared" si="3"/>
        <v>0.17899921278877307</v>
      </c>
      <c r="G17" s="14">
        <f t="shared" si="4"/>
        <v>3.3455391170175055</v>
      </c>
      <c r="H17" s="14">
        <f t="shared" si="5"/>
        <v>0.2246704614074567</v>
      </c>
      <c r="I17" s="14">
        <f t="shared" si="6"/>
        <v>0.16291925971153415</v>
      </c>
      <c r="J17" s="14">
        <f t="shared" si="7"/>
        <v>0.251670332270026</v>
      </c>
      <c r="K17" s="14">
        <f t="shared" si="8"/>
        <v>0.16488018728312778</v>
      </c>
      <c r="L17" s="14">
        <f t="shared" si="9"/>
        <v>61.452420319544665</v>
      </c>
      <c r="M17" s="14">
        <f t="shared" si="10"/>
        <v>1.0958226445078085</v>
      </c>
      <c r="N17" s="14">
        <f t="shared" si="11"/>
        <v>16.184972063267022</v>
      </c>
      <c r="O17" s="19">
        <f t="shared" si="12"/>
        <v>7.6771324972242386E-2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3.5178498965343641E-2</v>
      </c>
      <c r="D21" s="14">
        <f t="shared" si="1"/>
        <v>0</v>
      </c>
      <c r="E21" s="14">
        <f t="shared" si="2"/>
        <v>3.5143731540053777E-2</v>
      </c>
      <c r="F21" s="14">
        <f t="shared" si="3"/>
        <v>7.8423329610151721E-2</v>
      </c>
      <c r="G21" s="14">
        <f t="shared" si="4"/>
        <v>0</v>
      </c>
      <c r="H21" s="14">
        <f t="shared" si="5"/>
        <v>7.729222389462069E-2</v>
      </c>
      <c r="I21" s="14">
        <f t="shared" si="6"/>
        <v>9.3381531539134227E-2</v>
      </c>
      <c r="J21" s="14">
        <f t="shared" si="7"/>
        <v>0</v>
      </c>
      <c r="K21" s="14">
        <f t="shared" si="8"/>
        <v>9.1318295404697117E-2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4.5226160407596701E-2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5.1211115333253318E-5</v>
      </c>
      <c r="D22" s="14">
        <f t="shared" si="1"/>
        <v>0</v>
      </c>
      <c r="E22" s="14">
        <f t="shared" si="2"/>
        <v>5.116050263860386E-5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2.5182327248290978E-3</v>
      </c>
      <c r="J22" s="14">
        <f t="shared" si="7"/>
        <v>0</v>
      </c>
      <c r="K22" s="14">
        <f t="shared" si="8"/>
        <v>2.4625931495602773E-3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4.4814572947353366E-4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7.832085624940531E-2</v>
      </c>
      <c r="D25" s="14">
        <f t="shared" ref="D25:O25" si="13">SUM(D15:D24)</f>
        <v>1.0694982537699853</v>
      </c>
      <c r="E25" s="14">
        <f t="shared" si="13"/>
        <v>7.930045137514509E-2</v>
      </c>
      <c r="F25" s="14">
        <f t="shared" si="13"/>
        <v>0.25742254239892481</v>
      </c>
      <c r="G25" s="14">
        <f t="shared" si="13"/>
        <v>3.3455391170175055</v>
      </c>
      <c r="H25" s="14">
        <f t="shared" si="13"/>
        <v>0.30196268530207737</v>
      </c>
      <c r="I25" s="14">
        <f t="shared" si="13"/>
        <v>0.2588190239754975</v>
      </c>
      <c r="J25" s="14">
        <f t="shared" si="13"/>
        <v>0.251670332270026</v>
      </c>
      <c r="K25" s="14">
        <f t="shared" si="13"/>
        <v>0.25866107583738518</v>
      </c>
      <c r="L25" s="14">
        <f t="shared" si="13"/>
        <v>61.452420319544665</v>
      </c>
      <c r="M25" s="14">
        <f t="shared" si="13"/>
        <v>1.0958226445078085</v>
      </c>
      <c r="N25" s="14">
        <f t="shared" si="13"/>
        <v>16.184972063267022</v>
      </c>
      <c r="O25" s="14">
        <f t="shared" si="13"/>
        <v>0.12244563110931263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1.0088532218441856E-2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1.0078561574426187E-2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8.358417629669411E-2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8.1737409704199002E-2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2.1702008641699268E-2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0.12766711170219242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0.12754093642756087</v>
      </c>
      <c r="F31" s="14">
        <f>(SUMIFS(TARIMSALAG2,KAYNAK,A31,SEBEP,B31,SÜRE,"Uzun",BİLDİRİM,"Bildirimli",İL,$B$10,İLÇE,$B$11)/VLOOKUP($B$11,ABONE2,6,FALSE))</f>
        <v>5.1218742620079451E-2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5.0480010755366761E-2</v>
      </c>
      <c r="I31" s="14">
        <f>(SUMIFS(TICARETHANEAG2,KAYNAK,A31,SEBEP,B31,SÜRE,"Uzun",BİLDİRİM,"Bildirimli",İL,$B$10,İLÇE,$B$11)/VLOOKUP($B$11,ABONE2,9,FALSE))</f>
        <v>0.22670689285452647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0.22169787398801327</v>
      </c>
      <c r="L31" s="14">
        <f>(SUMIFS(SANAYIAG2,KAYNAK,A31,SEBEP,B31,SÜRE,"Uzun",BİLDİRİM,"Bildirimli",İL,$B$10,İLÇE,$B$11)/VLOOKUP($B$11,ABONE2,12,FALSE))</f>
        <v>205.48776539050462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51.371941347626155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0.17068825040183988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0.13775564392063427</v>
      </c>
      <c r="D33" s="14">
        <f t="shared" ref="D33:O33" si="14">SUM(D28:D32)</f>
        <v>0</v>
      </c>
      <c r="E33" s="14">
        <f t="shared" si="14"/>
        <v>0.13761949800198706</v>
      </c>
      <c r="F33" s="14">
        <f t="shared" si="14"/>
        <v>5.1218742620079451E-2</v>
      </c>
      <c r="G33" s="14">
        <f t="shared" si="14"/>
        <v>0</v>
      </c>
      <c r="H33" s="14">
        <f t="shared" si="14"/>
        <v>5.0480010755366761E-2</v>
      </c>
      <c r="I33" s="14">
        <f t="shared" si="14"/>
        <v>0.31029106915122057</v>
      </c>
      <c r="J33" s="14">
        <f t="shared" si="14"/>
        <v>0</v>
      </c>
      <c r="K33" s="14">
        <f t="shared" si="14"/>
        <v>0.30343528369221229</v>
      </c>
      <c r="L33" s="14">
        <f t="shared" si="14"/>
        <v>205.48776539050462</v>
      </c>
      <c r="M33" s="14">
        <f t="shared" si="14"/>
        <v>0</v>
      </c>
      <c r="N33" s="14">
        <f t="shared" si="14"/>
        <v>51.371941347626155</v>
      </c>
      <c r="O33" s="14">
        <f t="shared" si="14"/>
        <v>0.19239025904353915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5.0433164496649016E-2</v>
      </c>
      <c r="D17" s="14">
        <f t="shared" si="1"/>
        <v>0</v>
      </c>
      <c r="E17" s="14">
        <f t="shared" si="2"/>
        <v>5.0432464997841868E-2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0.14723155967033738</v>
      </c>
      <c r="J17" s="14">
        <f t="shared" si="7"/>
        <v>28.282030835592145</v>
      </c>
      <c r="K17" s="14">
        <f t="shared" si="8"/>
        <v>0.19508907175788653</v>
      </c>
      <c r="L17" s="14">
        <f t="shared" si="9"/>
        <v>3.0159592065655358</v>
      </c>
      <c r="M17" s="14">
        <f t="shared" si="10"/>
        <v>0</v>
      </c>
      <c r="N17" s="14">
        <f t="shared" si="11"/>
        <v>2.987235785550626</v>
      </c>
      <c r="O17" s="19">
        <f t="shared" si="12"/>
        <v>6.9881512523491229E-2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2.5776284251037172E-3</v>
      </c>
      <c r="D18" s="14">
        <f t="shared" si="1"/>
        <v>0</v>
      </c>
      <c r="E18" s="14">
        <f t="shared" si="2"/>
        <v>2.5775926738668747E-3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3.6346767593744343E-3</v>
      </c>
      <c r="J18" s="14">
        <f t="shared" si="7"/>
        <v>0</v>
      </c>
      <c r="K18" s="14">
        <f t="shared" si="8"/>
        <v>3.628494145976692E-3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2.7086459366392882E-3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1.2929132715226469E-2</v>
      </c>
      <c r="D21" s="14">
        <f t="shared" si="1"/>
        <v>0</v>
      </c>
      <c r="E21" s="14">
        <f t="shared" si="2"/>
        <v>1.2928953390510244E-2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0.13077477068915841</v>
      </c>
      <c r="J21" s="14">
        <f t="shared" si="7"/>
        <v>0</v>
      </c>
      <c r="K21" s="14">
        <f t="shared" si="8"/>
        <v>0.13055232178850606</v>
      </c>
      <c r="L21" s="14">
        <f t="shared" si="9"/>
        <v>6.3880397687790422</v>
      </c>
      <c r="M21" s="14">
        <f t="shared" si="10"/>
        <v>0</v>
      </c>
      <c r="N21" s="14">
        <f t="shared" si="11"/>
        <v>6.3272012947906706</v>
      </c>
      <c r="O21" s="19">
        <f t="shared" si="12"/>
        <v>3.040985902931477E-2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3.6161093921331642E-3</v>
      </c>
      <c r="D22" s="14">
        <f t="shared" si="1"/>
        <v>0</v>
      </c>
      <c r="E22" s="14">
        <f t="shared" si="2"/>
        <v>3.6160592373544278E-3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0.11827315455452525</v>
      </c>
      <c r="J22" s="14">
        <f t="shared" si="7"/>
        <v>0</v>
      </c>
      <c r="K22" s="14">
        <f t="shared" si="8"/>
        <v>0.11807197100001629</v>
      </c>
      <c r="L22" s="14">
        <f t="shared" si="9"/>
        <v>1.6417583253883783</v>
      </c>
      <c r="M22" s="14">
        <f t="shared" si="10"/>
        <v>0</v>
      </c>
      <c r="N22" s="14">
        <f t="shared" si="11"/>
        <v>1.6261225318132508</v>
      </c>
      <c r="O22" s="19">
        <f t="shared" si="12"/>
        <v>1.8708863732508855E-2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6.9556035029112367E-2</v>
      </c>
      <c r="D25" s="14">
        <f t="shared" ref="D25:O25" si="13">SUM(D15:D24)</f>
        <v>0</v>
      </c>
      <c r="E25" s="14">
        <f t="shared" si="13"/>
        <v>6.9555070299573418E-2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0.39991416167339544</v>
      </c>
      <c r="J25" s="14">
        <f t="shared" si="13"/>
        <v>28.282030835592145</v>
      </c>
      <c r="K25" s="14">
        <f t="shared" si="13"/>
        <v>0.44734185869238563</v>
      </c>
      <c r="L25" s="14">
        <f t="shared" si="13"/>
        <v>11.045757300732957</v>
      </c>
      <c r="M25" s="14">
        <f t="shared" si="13"/>
        <v>0</v>
      </c>
      <c r="N25" s="14">
        <f t="shared" si="13"/>
        <v>10.940559612154548</v>
      </c>
      <c r="O25" s="14">
        <f t="shared" si="13"/>
        <v>0.12170888122195414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0.10015530695599187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0.10015391782012374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0.20139177497983829</v>
      </c>
      <c r="J28" s="14">
        <f>(SUMIFS(TICARETHANEOG2,KAYNAK,A28,SEBEP,B28,SÜRE,"Uzun",BİLDİRİM,"Bildirimli",İL,$B$10,İLÇE,$B$11)/VLOOKUP($B$11,ABONE2,10,FALSE))</f>
        <v>19.896680807534366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0.23489361459487743</v>
      </c>
      <c r="L28" s="14">
        <f>(SUMIFS(SANAYIAG2,KAYNAK,A28,SEBEP,B28,SÜRE,"Uzun",BİLDİRİM,"Bildirimli",İL,$B$10,İLÇE,$B$11)/VLOOKUP($B$11,ABONE2,12,FALSE))</f>
        <v>5.5417101776262463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5.4889319854583771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0.11939259874847874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0.17688831557736184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0.17688586216863803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0.60085205988439416</v>
      </c>
      <c r="J29" s="14">
        <f>(SUMIFS(TICARETHANEOG2,KAYNAK,A29,SEBEP,B29,SÜRE,"Uzun",BİLDİRİM,"Bildirimli",İL,$B$10,İLÇE,$B$11)/VLOOKUP($B$11,ABONE2,10,FALSE))</f>
        <v>26.225551074816753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0.64443987193238872</v>
      </c>
      <c r="L29" s="14">
        <f>(SUMIFS(SANAYIAG2,KAYNAK,A29,SEBEP,B29,SÜRE,"Uzun",BİLDİRİM,"Bildirimli",İL,$B$10,İLÇE,$B$11)/VLOOKUP($B$11,ABONE2,12,FALSE))</f>
        <v>10.289005791243836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10.191015259898657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0.23996912183352911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7.665069590716357E-3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7.6649632775970256E-3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2.7594932952876596E-2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2.7547993757597616E-2</v>
      </c>
      <c r="L31" s="14">
        <f>(SUMIFS(SANAYIAG2,KAYNAK,A31,SEBEP,B31,SÜRE,"Uzun",BİLDİRİM,"Bildirimli",İL,$B$10,İLÇE,$B$11)/VLOOKUP($B$11,ABONE2,12,FALSE))</f>
        <v>1.5321333019962322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1.5175415562629346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1.0807367643872823E-2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0.28470869212407002</v>
      </c>
      <c r="D33" s="14">
        <f t="shared" ref="D33:O33" si="14">SUM(D28:D32)</f>
        <v>0</v>
      </c>
      <c r="E33" s="14">
        <f t="shared" si="14"/>
        <v>0.28470474326635881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0.82983876781710908</v>
      </c>
      <c r="J33" s="14">
        <f t="shared" si="14"/>
        <v>46.122231882351116</v>
      </c>
      <c r="K33" s="14">
        <f t="shared" si="14"/>
        <v>0.90688148028486382</v>
      </c>
      <c r="L33" s="14">
        <f t="shared" si="14"/>
        <v>17.362849270866313</v>
      </c>
      <c r="M33" s="14">
        <f t="shared" si="14"/>
        <v>0</v>
      </c>
      <c r="N33" s="14">
        <f t="shared" si="14"/>
        <v>17.197488801619969</v>
      </c>
      <c r="O33" s="14">
        <f t="shared" si="14"/>
        <v>0.37016908822588068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4.7823190265041332E-3</v>
      </c>
      <c r="D17" s="14">
        <f t="shared" si="1"/>
        <v>0.19554203057169225</v>
      </c>
      <c r="E17" s="14">
        <f t="shared" si="2"/>
        <v>5.6810349927504606E-3</v>
      </c>
      <c r="F17" s="14">
        <f t="shared" si="3"/>
        <v>1.4903117069468723</v>
      </c>
      <c r="G17" s="14">
        <f t="shared" si="4"/>
        <v>1.2983193044379862</v>
      </c>
      <c r="H17" s="14">
        <f t="shared" si="5"/>
        <v>1.4485241574719305</v>
      </c>
      <c r="I17" s="14">
        <f t="shared" si="6"/>
        <v>0.128864406930535</v>
      </c>
      <c r="J17" s="14">
        <f t="shared" si="7"/>
        <v>1.7015957520762222</v>
      </c>
      <c r="K17" s="14">
        <f t="shared" si="8"/>
        <v>0.20519412061858064</v>
      </c>
      <c r="L17" s="14">
        <f t="shared" si="9"/>
        <v>0</v>
      </c>
      <c r="M17" s="14">
        <f t="shared" si="10"/>
        <v>11.972444837766117</v>
      </c>
      <c r="N17" s="14">
        <f t="shared" si="11"/>
        <v>7.1834669026596698</v>
      </c>
      <c r="O17" s="19">
        <f t="shared" si="12"/>
        <v>0.11334822218705042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8.4723118525599603E-4</v>
      </c>
      <c r="D21" s="14">
        <f t="shared" si="1"/>
        <v>0</v>
      </c>
      <c r="E21" s="14">
        <f t="shared" si="2"/>
        <v>8.4323967055342211E-4</v>
      </c>
      <c r="F21" s="14">
        <f t="shared" si="3"/>
        <v>2.0779756884403453E-2</v>
      </c>
      <c r="G21" s="14">
        <f t="shared" si="4"/>
        <v>0</v>
      </c>
      <c r="H21" s="14">
        <f t="shared" si="5"/>
        <v>1.6256999173487878E-2</v>
      </c>
      <c r="I21" s="14">
        <f t="shared" si="6"/>
        <v>1.2900785418777682E-2</v>
      </c>
      <c r="J21" s="14">
        <f t="shared" si="7"/>
        <v>0</v>
      </c>
      <c r="K21" s="14">
        <f t="shared" si="8"/>
        <v>1.2274668783914658E-2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3.6194043584248038E-3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9.3959605487422377E-4</v>
      </c>
      <c r="D22" s="14">
        <f t="shared" si="1"/>
        <v>0</v>
      </c>
      <c r="E22" s="14">
        <f t="shared" si="2"/>
        <v>9.3516938653059141E-4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9.0796475266458857E-4</v>
      </c>
      <c r="J22" s="14">
        <f t="shared" si="7"/>
        <v>0</v>
      </c>
      <c r="K22" s="14">
        <f t="shared" si="8"/>
        <v>8.6389830112241161E-4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8.7882002167653924E-4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6.5691462666343532E-3</v>
      </c>
      <c r="D25" s="14">
        <f t="shared" ref="D25:O25" si="13">SUM(D15:D24)</f>
        <v>0.19554203057169225</v>
      </c>
      <c r="E25" s="14">
        <f t="shared" si="13"/>
        <v>7.4594440498344742E-3</v>
      </c>
      <c r="F25" s="14">
        <f t="shared" si="13"/>
        <v>1.5110914638312758</v>
      </c>
      <c r="G25" s="14">
        <f t="shared" si="13"/>
        <v>1.2983193044379862</v>
      </c>
      <c r="H25" s="14">
        <f t="shared" si="13"/>
        <v>1.4647811566454183</v>
      </c>
      <c r="I25" s="14">
        <f t="shared" si="13"/>
        <v>0.14267315710197725</v>
      </c>
      <c r="J25" s="14">
        <f t="shared" si="13"/>
        <v>1.7015957520762222</v>
      </c>
      <c r="K25" s="14">
        <f t="shared" si="13"/>
        <v>0.21833268770361772</v>
      </c>
      <c r="L25" s="14">
        <f t="shared" si="13"/>
        <v>0</v>
      </c>
      <c r="M25" s="14">
        <f t="shared" si="13"/>
        <v>11.972444837766117</v>
      </c>
      <c r="N25" s="14">
        <f t="shared" si="13"/>
        <v>7.1834669026596698</v>
      </c>
      <c r="O25" s="14">
        <f t="shared" si="13"/>
        <v>0.11784644656715176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0.47254593291378533</v>
      </c>
      <c r="D29" s="14">
        <f>(SUMIFS(MESKENOG2,KAYNAK,A29,SEBEP,B29,SÜRE,"Uzun",BİLDİRİM,"Bildirimli",İL,$B$10,İLÇE,$B$11)/VLOOKUP($B$11,ABONE2,4,FALSE))</f>
        <v>3.6285667755891855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0.48741472411787917</v>
      </c>
      <c r="F29" s="14">
        <f>(SUMIFS(TARIMSALAG2,KAYNAK,A29,SEBEP,B29,SÜRE,"Uzun",BİLDİRİM,"Bildirimli",İL,$B$10,İLÇE,$B$11)/VLOOKUP($B$11,ABONE2,6,FALSE))</f>
        <v>1.2625902561085944</v>
      </c>
      <c r="G29" s="14">
        <f>(SUMIFS(TARIMSALOG2,KAYNAK,A29,SEBEP,B29,SÜRE,"Uzun",BİLDİRİM,"Bildirimli",İL,$B$10,İLÇE,$B$11)/VLOOKUP($B$11,ABONE2,7,FALSE))</f>
        <v>7.1836364292475325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2.551318386337635</v>
      </c>
      <c r="I29" s="14">
        <f>(SUMIFS(TICARETHANEAG2,KAYNAK,A29,SEBEP,B29,SÜRE,"Uzun",BİLDİRİM,"Bildirimli",İL,$B$10,İLÇE,$B$11)/VLOOKUP($B$11,ABONE2,9,FALSE))</f>
        <v>1.2789676389506519</v>
      </c>
      <c r="J29" s="14">
        <f>(SUMIFS(TICARETHANEOG2,KAYNAK,A29,SEBEP,B29,SÜRE,"Uzun",BİLDİRİM,"Bildirimli",İL,$B$10,İLÇE,$B$11)/VLOOKUP($B$11,ABONE2,10,FALSE))</f>
        <v>15.160360595122786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1.9526763134844591</v>
      </c>
      <c r="L29" s="14">
        <f>(SUMIFS(SANAYIAG2,KAYNAK,A29,SEBEP,B29,SÜRE,"Uzun",BİLDİRİM,"Bildirimli",İL,$B$10,İLÇE,$B$11)/VLOOKUP($B$11,ABONE2,12,FALSE))</f>
        <v>58.402365299562653</v>
      </c>
      <c r="M29" s="14">
        <f>(SUMIFS(SANAYIOG2,KAYNAK,A29,SEBEP,B29,SÜRE,"Uzun",BİLDİRİM,"Bildirimli",İL,$B$10,İLÇE,$B$11)/VLOOKUP($B$11,ABONE2,13,FALSE))</f>
        <v>62.048000442556635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60.589746385359049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0.89439258021218504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1.2438088007379245E-2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1.2379489112511653E-2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1.308111526630959E-2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1.2446246643591804E-2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1.1816763076347518E-2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0.48498402092116455</v>
      </c>
      <c r="D33" s="14">
        <f t="shared" ref="D33:O33" si="14">SUM(D28:D32)</f>
        <v>3.6285667755891855</v>
      </c>
      <c r="E33" s="14">
        <f t="shared" si="14"/>
        <v>0.4997942132303908</v>
      </c>
      <c r="F33" s="14">
        <f t="shared" si="14"/>
        <v>1.2625902561085944</v>
      </c>
      <c r="G33" s="14">
        <f t="shared" si="14"/>
        <v>7.1836364292475325</v>
      </c>
      <c r="H33" s="14">
        <f t="shared" si="14"/>
        <v>2.551318386337635</v>
      </c>
      <c r="I33" s="14">
        <f t="shared" si="14"/>
        <v>1.2920487542169614</v>
      </c>
      <c r="J33" s="14">
        <f t="shared" si="14"/>
        <v>15.160360595122786</v>
      </c>
      <c r="K33" s="14">
        <f t="shared" si="14"/>
        <v>1.9651225601280509</v>
      </c>
      <c r="L33" s="14">
        <f t="shared" si="14"/>
        <v>58.402365299562653</v>
      </c>
      <c r="M33" s="14">
        <f t="shared" si="14"/>
        <v>62.048000442556635</v>
      </c>
      <c r="N33" s="14">
        <f t="shared" si="14"/>
        <v>60.589746385359049</v>
      </c>
      <c r="O33" s="14">
        <f t="shared" si="14"/>
        <v>0.90620934328853253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0.14567610100222911</v>
      </c>
      <c r="D17" s="14">
        <f t="shared" si="1"/>
        <v>15.097509485616429</v>
      </c>
      <c r="E17" s="14">
        <f t="shared" si="2"/>
        <v>0.16593883000104018</v>
      </c>
      <c r="F17" s="14">
        <f t="shared" si="3"/>
        <v>1.2172073745775642</v>
      </c>
      <c r="G17" s="14">
        <f t="shared" si="4"/>
        <v>6.1429505595970619</v>
      </c>
      <c r="H17" s="14">
        <f t="shared" si="5"/>
        <v>1.323589572948151</v>
      </c>
      <c r="I17" s="14">
        <f t="shared" si="6"/>
        <v>0.41103694693814624</v>
      </c>
      <c r="J17" s="14">
        <f t="shared" si="7"/>
        <v>3.5300076317566007</v>
      </c>
      <c r="K17" s="14">
        <f t="shared" si="8"/>
        <v>0.5092722440977826</v>
      </c>
      <c r="L17" s="14">
        <f t="shared" si="9"/>
        <v>0.8003023600197916</v>
      </c>
      <c r="M17" s="14">
        <f t="shared" si="10"/>
        <v>40.10109259118925</v>
      </c>
      <c r="N17" s="14">
        <f t="shared" si="11"/>
        <v>16.239898522264934</v>
      </c>
      <c r="O17" s="19">
        <f t="shared" si="12"/>
        <v>0.26040978941459642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7.4013215901124431E-3</v>
      </c>
      <c r="D18" s="14">
        <f t="shared" si="1"/>
        <v>0</v>
      </c>
      <c r="E18" s="14">
        <f t="shared" si="2"/>
        <v>7.3912913169174631E-3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4.7638141281685045E-2</v>
      </c>
      <c r="J18" s="14">
        <f t="shared" si="7"/>
        <v>6.7648207543865815E-2</v>
      </c>
      <c r="K18" s="14">
        <f t="shared" si="8"/>
        <v>4.8268379589155308E-2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1.2015940842763955E-2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1.8704542530049453E-2</v>
      </c>
      <c r="D21" s="14">
        <f t="shared" si="1"/>
        <v>0</v>
      </c>
      <c r="E21" s="14">
        <f t="shared" si="2"/>
        <v>1.8679194128513418E-2</v>
      </c>
      <c r="F21" s="14">
        <f t="shared" si="3"/>
        <v>8.9210390133558179E-2</v>
      </c>
      <c r="G21" s="14">
        <f t="shared" si="4"/>
        <v>0</v>
      </c>
      <c r="H21" s="14">
        <f t="shared" si="5"/>
        <v>8.7283696624897697E-2</v>
      </c>
      <c r="I21" s="14">
        <f t="shared" si="6"/>
        <v>4.4724341685798766E-2</v>
      </c>
      <c r="J21" s="14">
        <f t="shared" si="7"/>
        <v>0</v>
      </c>
      <c r="K21" s="14">
        <f t="shared" si="8"/>
        <v>4.3315701002781481E-2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2.42680837981274E-2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4.4509315374484815E-4</v>
      </c>
      <c r="J22" s="14">
        <f t="shared" si="7"/>
        <v>0</v>
      </c>
      <c r="K22" s="14">
        <f t="shared" si="8"/>
        <v>4.3107447173713637E-4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5.1809193820159132E-5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0.17178196512239102</v>
      </c>
      <c r="D25" s="14">
        <f t="shared" ref="D25:O25" si="13">SUM(D15:D24)</f>
        <v>15.097509485616429</v>
      </c>
      <c r="E25" s="14">
        <f t="shared" si="13"/>
        <v>0.19200931544647104</v>
      </c>
      <c r="F25" s="14">
        <f t="shared" si="13"/>
        <v>1.3064177647111224</v>
      </c>
      <c r="G25" s="14">
        <f t="shared" si="13"/>
        <v>6.1429505595970619</v>
      </c>
      <c r="H25" s="14">
        <f t="shared" si="13"/>
        <v>1.4108732695730488</v>
      </c>
      <c r="I25" s="14">
        <f t="shared" si="13"/>
        <v>0.50384452305937488</v>
      </c>
      <c r="J25" s="14">
        <f t="shared" si="13"/>
        <v>3.5976558393004665</v>
      </c>
      <c r="K25" s="14">
        <f t="shared" si="13"/>
        <v>0.60128739916145657</v>
      </c>
      <c r="L25" s="14">
        <f t="shared" si="13"/>
        <v>0.8003023600197916</v>
      </c>
      <c r="M25" s="14">
        <f t="shared" si="13"/>
        <v>40.10109259118925</v>
      </c>
      <c r="N25" s="14">
        <f t="shared" si="13"/>
        <v>16.239898522264934</v>
      </c>
      <c r="O25" s="14">
        <f t="shared" si="13"/>
        <v>0.29674562324930792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0.60105594259125872</v>
      </c>
      <c r="D29" s="14">
        <f>(SUMIFS(MESKENOG2,KAYNAK,A29,SEBEP,B29,SÜRE,"Uzun",BİLDİRİM,"Bildirimli",İL,$B$10,İLÇE,$B$11)/VLOOKUP($B$11,ABONE2,4,FALSE))</f>
        <v>50.084936454776049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0.66811651201010525</v>
      </c>
      <c r="F29" s="14">
        <f>(SUMIFS(TARIMSALAG2,KAYNAK,A29,SEBEP,B29,SÜRE,"Uzun",BİLDİRİM,"Bildirimli",İL,$B$10,İLÇE,$B$11)/VLOOKUP($B$11,ABONE2,6,FALSE))</f>
        <v>5.5448600352221069</v>
      </c>
      <c r="G29" s="14">
        <f>(SUMIFS(TARIMSALOG2,KAYNAK,A29,SEBEP,B29,SÜRE,"Uzun",BİLDİRİM,"Bildirimli",İL,$B$10,İLÇE,$B$11)/VLOOKUP($B$11,ABONE2,7,FALSE))</f>
        <v>24.899770693690083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5.962871666720913</v>
      </c>
      <c r="I29" s="14">
        <f>(SUMIFS(TICARETHANEAG2,KAYNAK,A29,SEBEP,B29,SÜRE,"Uzun",BİLDİRİM,"Bildirimli",İL,$B$10,İLÇE,$B$11)/VLOOKUP($B$11,ABONE2,9,FALSE))</f>
        <v>2.1390883360639847</v>
      </c>
      <c r="J29" s="14">
        <f>(SUMIFS(TICARETHANEOG2,KAYNAK,A29,SEBEP,B29,SÜRE,"Uzun",BİLDİRİM,"Bildirimli",İL,$B$10,İLÇE,$B$11)/VLOOKUP($B$11,ABONE2,10,FALSE))</f>
        <v>18.778950232933639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2.6631784745480687</v>
      </c>
      <c r="L29" s="14">
        <f>(SUMIFS(SANAYIAG2,KAYNAK,A29,SEBEP,B29,SÜRE,"Uzun",BİLDİRİM,"Bildirimli",İL,$B$10,İLÇE,$B$11)/VLOOKUP($B$11,ABONE2,12,FALSE))</f>
        <v>4.7649181181497724</v>
      </c>
      <c r="M29" s="14">
        <f>(SUMIFS(SANAYIOG2,KAYNAK,A29,SEBEP,B29,SÜRE,"Uzun",BİLDİRİM,"Bildirimli",İL,$B$10,İLÇE,$B$11)/VLOOKUP($B$11,ABONE2,13,FALSE))</f>
        <v>215.4656176995766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87.540192953710303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1.1584704508696706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7.1960594470299134E-3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7.1863073451515882E-3</v>
      </c>
      <c r="F31" s="14">
        <f>(SUMIFS(TARIMSALAG2,KAYNAK,A31,SEBEP,B31,SÜRE,"Uzun",BİLDİRİM,"Bildirimli",İL,$B$10,İLÇE,$B$11)/VLOOKUP($B$11,ABONE2,6,FALSE))</f>
        <v>5.9716062793597766E-3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5.8426363798055473E-3</v>
      </c>
      <c r="I31" s="14">
        <f>(SUMIFS(TICARETHANEAG2,KAYNAK,A31,SEBEP,B31,SÜRE,"Uzun",BİLDİRİM,"Bildirimli",İL,$B$10,İLÇE,$B$11)/VLOOKUP($B$11,ABONE2,9,FALSE))</f>
        <v>4.6603769942396116E-2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4.5135934668619856E-2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1.1691774248783917E-2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0.60825200203828866</v>
      </c>
      <c r="D33" s="14">
        <f t="shared" ref="D33:O33" si="14">SUM(D28:D32)</f>
        <v>50.084936454776049</v>
      </c>
      <c r="E33" s="14">
        <f t="shared" si="14"/>
        <v>0.67530281935525682</v>
      </c>
      <c r="F33" s="14">
        <f t="shared" si="14"/>
        <v>5.5508316415014667</v>
      </c>
      <c r="G33" s="14">
        <f t="shared" si="14"/>
        <v>24.899770693690083</v>
      </c>
      <c r="H33" s="14">
        <f t="shared" si="14"/>
        <v>5.9687143031007182</v>
      </c>
      <c r="I33" s="14">
        <f t="shared" si="14"/>
        <v>2.185692106006381</v>
      </c>
      <c r="J33" s="14">
        <f t="shared" si="14"/>
        <v>18.778950232933639</v>
      </c>
      <c r="K33" s="14">
        <f t="shared" si="14"/>
        <v>2.7083144092166886</v>
      </c>
      <c r="L33" s="14">
        <f t="shared" si="14"/>
        <v>4.7649181181497724</v>
      </c>
      <c r="M33" s="14">
        <f t="shared" si="14"/>
        <v>215.4656176995766</v>
      </c>
      <c r="N33" s="14">
        <f t="shared" si="14"/>
        <v>87.540192953710303</v>
      </c>
      <c r="O33" s="14">
        <f t="shared" si="14"/>
        <v>1.1701622251184545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6.7443162275623914E-2</v>
      </c>
      <c r="D17" s="14">
        <f t="shared" si="1"/>
        <v>0.6896924926579695</v>
      </c>
      <c r="E17" s="14">
        <f t="shared" si="2"/>
        <v>6.7770247831948724E-2</v>
      </c>
      <c r="F17" s="14">
        <f t="shared" si="3"/>
        <v>1.7796045212535485</v>
      </c>
      <c r="G17" s="14">
        <f t="shared" si="4"/>
        <v>6.4636377456195211</v>
      </c>
      <c r="H17" s="14">
        <f t="shared" si="5"/>
        <v>2.3296151051170471</v>
      </c>
      <c r="I17" s="14">
        <f t="shared" si="6"/>
        <v>0.41857136309631787</v>
      </c>
      <c r="J17" s="14">
        <f t="shared" si="7"/>
        <v>3.0724147150152548</v>
      </c>
      <c r="K17" s="14">
        <f t="shared" si="8"/>
        <v>0.48643983907812993</v>
      </c>
      <c r="L17" s="14">
        <f t="shared" si="9"/>
        <v>17.217921001691895</v>
      </c>
      <c r="M17" s="14">
        <f t="shared" si="10"/>
        <v>23.012762986219851</v>
      </c>
      <c r="N17" s="14">
        <f t="shared" si="11"/>
        <v>20.41251337777782</v>
      </c>
      <c r="O17" s="19">
        <f t="shared" si="12"/>
        <v>0.3565120316219153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1.7827275963807891E-2</v>
      </c>
      <c r="D21" s="14">
        <f t="shared" si="1"/>
        <v>0</v>
      </c>
      <c r="E21" s="14">
        <f t="shared" si="2"/>
        <v>1.7817905050587633E-2</v>
      </c>
      <c r="F21" s="14">
        <f t="shared" si="3"/>
        <v>0.31151456790022203</v>
      </c>
      <c r="G21" s="14">
        <f t="shared" si="4"/>
        <v>0</v>
      </c>
      <c r="H21" s="14">
        <f t="shared" si="5"/>
        <v>0.27493576899642508</v>
      </c>
      <c r="I21" s="14">
        <f t="shared" si="6"/>
        <v>0.1274560207332445</v>
      </c>
      <c r="J21" s="14">
        <f t="shared" si="7"/>
        <v>0</v>
      </c>
      <c r="K21" s="14">
        <f t="shared" si="8"/>
        <v>0.12419650435085638</v>
      </c>
      <c r="L21" s="14">
        <f t="shared" si="9"/>
        <v>9.3496764233481056</v>
      </c>
      <c r="M21" s="14">
        <f t="shared" si="10"/>
        <v>0</v>
      </c>
      <c r="N21" s="14">
        <f t="shared" si="11"/>
        <v>4.1953676258613299</v>
      </c>
      <c r="O21" s="19">
        <f t="shared" si="12"/>
        <v>6.2647159310127293E-2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6.850502852606417E-5</v>
      </c>
      <c r="D22" s="14">
        <f t="shared" si="1"/>
        <v>0</v>
      </c>
      <c r="E22" s="14">
        <f t="shared" si="2"/>
        <v>6.8469018836262287E-5</v>
      </c>
      <c r="F22" s="14">
        <f t="shared" si="3"/>
        <v>1.8733609002491607E-3</v>
      </c>
      <c r="G22" s="14">
        <f t="shared" si="4"/>
        <v>0</v>
      </c>
      <c r="H22" s="14">
        <f t="shared" si="5"/>
        <v>1.6533863028929349E-3</v>
      </c>
      <c r="I22" s="14">
        <f t="shared" si="6"/>
        <v>3.9210150570784149E-4</v>
      </c>
      <c r="J22" s="14">
        <f t="shared" si="7"/>
        <v>0</v>
      </c>
      <c r="K22" s="14">
        <f t="shared" si="8"/>
        <v>3.8207403682829257E-4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2.6276517612964579E-4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8.5338943267957879E-2</v>
      </c>
      <c r="D25" s="14">
        <f t="shared" ref="D25:O25" si="13">SUM(D15:D24)</f>
        <v>0.6896924926579695</v>
      </c>
      <c r="E25" s="14">
        <f t="shared" si="13"/>
        <v>8.5656621901372618E-2</v>
      </c>
      <c r="F25" s="14">
        <f t="shared" si="13"/>
        <v>2.0929924500540196</v>
      </c>
      <c r="G25" s="14">
        <f t="shared" si="13"/>
        <v>6.4636377456195211</v>
      </c>
      <c r="H25" s="14">
        <f t="shared" si="13"/>
        <v>2.6062042604163649</v>
      </c>
      <c r="I25" s="14">
        <f t="shared" si="13"/>
        <v>0.54641948533527018</v>
      </c>
      <c r="J25" s="14">
        <f t="shared" si="13"/>
        <v>3.0724147150152548</v>
      </c>
      <c r="K25" s="14">
        <f t="shared" si="13"/>
        <v>0.61101841746581464</v>
      </c>
      <c r="L25" s="14">
        <f t="shared" si="13"/>
        <v>26.567597425039999</v>
      </c>
      <c r="M25" s="14">
        <f t="shared" si="13"/>
        <v>23.012762986219851</v>
      </c>
      <c r="N25" s="14">
        <f t="shared" si="13"/>
        <v>24.60788100363915</v>
      </c>
      <c r="O25" s="14">
        <f t="shared" si="13"/>
        <v>0.41942195610817223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0.1305581246733121</v>
      </c>
      <c r="D29" s="14">
        <f>(SUMIFS(MESKENOG2,KAYNAK,A29,SEBEP,B29,SÜRE,"Uzun",BİLDİRİM,"Bildirimli",İL,$B$10,İLÇE,$B$11)/VLOOKUP($B$11,ABONE2,4,FALSE))</f>
        <v>1.8888740929241192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0.13148238401532975</v>
      </c>
      <c r="F29" s="14">
        <f>(SUMIFS(TARIMSALAG2,KAYNAK,A29,SEBEP,B29,SÜRE,"Uzun",BİLDİRİM,"Bildirimli",İL,$B$10,İLÇE,$B$11)/VLOOKUP($B$11,ABONE2,6,FALSE))</f>
        <v>4.6703242599204495</v>
      </c>
      <c r="G29" s="14">
        <f>(SUMIFS(TARIMSALOG2,KAYNAK,A29,SEBEP,B29,SÜRE,"Uzun",BİLDİRİM,"Bildirimli",İL,$B$10,İLÇE,$B$11)/VLOOKUP($B$11,ABONE2,7,FALSE))</f>
        <v>11.19006329156605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5.4358878884573558</v>
      </c>
      <c r="I29" s="14">
        <f>(SUMIFS(TICARETHANEAG2,KAYNAK,A29,SEBEP,B29,SÜRE,"Uzun",BİLDİRİM,"Bildirimli",İL,$B$10,İLÇE,$B$11)/VLOOKUP($B$11,ABONE2,9,FALSE))</f>
        <v>0.95909425003611926</v>
      </c>
      <c r="J29" s="14">
        <f>(SUMIFS(TICARETHANEOG2,KAYNAK,A29,SEBEP,B29,SÜRE,"Uzun",BİLDİRİM,"Bildirimli",İL,$B$10,İLÇE,$B$11)/VLOOKUP($B$11,ABONE2,10,FALSE))</f>
        <v>10.560275199533319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1.2046315452938863</v>
      </c>
      <c r="L29" s="14">
        <f>(SUMIFS(SANAYIAG2,KAYNAK,A29,SEBEP,B29,SÜRE,"Uzun",BİLDİRİM,"Bildirimli",İL,$B$10,İLÇE,$B$11)/VLOOKUP($B$11,ABONE2,12,FALSE))</f>
        <v>16.443039199604158</v>
      </c>
      <c r="M29" s="14">
        <f>(SUMIFS(SANAYIOG2,KAYNAK,A29,SEBEP,B29,SÜRE,"Uzun",BİLDİRİM,"Bildirimli",İL,$B$10,İLÇE,$B$11)/VLOOKUP($B$11,ABONE2,13,FALSE))</f>
        <v>48.056227208158205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33.87082233252498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0.81356724375261014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2.2381850680653511E-2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2.2370085653800109E-2</v>
      </c>
      <c r="F31" s="14">
        <f>(SUMIFS(TARIMSALAG2,KAYNAK,A31,SEBEP,B31,SÜRE,"Uzun",BİLDİRİM,"Bildirimli",İL,$B$10,İLÇE,$B$11)/VLOOKUP($B$11,ABONE2,6,FALSE))</f>
        <v>0.10043862697742453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8.8644878893201884E-2</v>
      </c>
      <c r="I31" s="14">
        <f>(SUMIFS(TICARETHANEAG2,KAYNAK,A31,SEBEP,B31,SÜRE,"Uzun",BİLDİRİM,"Bildirimli",İL,$B$10,İLÇE,$B$11)/VLOOKUP($B$11,ABONE2,9,FALSE))</f>
        <v>6.2799305165223446E-2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6.1193297361033107E-2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3.5066889450400957E-2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0.15293997535396561</v>
      </c>
      <c r="D33" s="14">
        <f t="shared" ref="D33:O33" si="14">SUM(D28:D32)</f>
        <v>1.8888740929241192</v>
      </c>
      <c r="E33" s="14">
        <f t="shared" si="14"/>
        <v>0.15385246966912985</v>
      </c>
      <c r="F33" s="14">
        <f t="shared" si="14"/>
        <v>4.7707628868978738</v>
      </c>
      <c r="G33" s="14">
        <f t="shared" si="14"/>
        <v>11.19006329156605</v>
      </c>
      <c r="H33" s="14">
        <f t="shared" si="14"/>
        <v>5.524532767350558</v>
      </c>
      <c r="I33" s="14">
        <f t="shared" si="14"/>
        <v>1.0218935552013426</v>
      </c>
      <c r="J33" s="14">
        <f t="shared" si="14"/>
        <v>10.560275199533319</v>
      </c>
      <c r="K33" s="14">
        <f t="shared" si="14"/>
        <v>1.2658248426549195</v>
      </c>
      <c r="L33" s="14">
        <f t="shared" si="14"/>
        <v>16.443039199604158</v>
      </c>
      <c r="M33" s="14">
        <f t="shared" si="14"/>
        <v>48.056227208158205</v>
      </c>
      <c r="N33" s="14">
        <f t="shared" si="14"/>
        <v>33.87082233252498</v>
      </c>
      <c r="O33" s="14">
        <f t="shared" si="14"/>
        <v>0.84863413320301107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0.12711772168662813</v>
      </c>
      <c r="D17" s="14">
        <f t="shared" si="1"/>
        <v>0.20705700715821632</v>
      </c>
      <c r="E17" s="14">
        <f t="shared" si="2"/>
        <v>0.12714930405675248</v>
      </c>
      <c r="F17" s="14">
        <f t="shared" si="3"/>
        <v>0.7306603960099004</v>
      </c>
      <c r="G17" s="14">
        <f t="shared" si="4"/>
        <v>1.2172950432410521</v>
      </c>
      <c r="H17" s="14">
        <f t="shared" si="5"/>
        <v>0.80938782030102363</v>
      </c>
      <c r="I17" s="14">
        <f t="shared" si="6"/>
        <v>0.39273332946233797</v>
      </c>
      <c r="J17" s="14">
        <f t="shared" si="7"/>
        <v>7.6071422313543096</v>
      </c>
      <c r="K17" s="14">
        <f t="shared" si="8"/>
        <v>0.62223734708822365</v>
      </c>
      <c r="L17" s="14">
        <f t="shared" si="9"/>
        <v>15.163154450710826</v>
      </c>
      <c r="M17" s="14">
        <f t="shared" si="10"/>
        <v>181.03792589921517</v>
      </c>
      <c r="N17" s="14">
        <f t="shared" si="11"/>
        <v>153.05904878741924</v>
      </c>
      <c r="O17" s="19">
        <f t="shared" si="12"/>
        <v>0.42375600148211812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9.1479765453621187E-3</v>
      </c>
      <c r="D18" s="14">
        <f t="shared" si="1"/>
        <v>0</v>
      </c>
      <c r="E18" s="14">
        <f t="shared" si="2"/>
        <v>9.1443623676841449E-3</v>
      </c>
      <c r="F18" s="14">
        <f t="shared" si="3"/>
        <v>3.7547758166343488E-2</v>
      </c>
      <c r="G18" s="14">
        <f t="shared" si="4"/>
        <v>0.26143940017592066</v>
      </c>
      <c r="H18" s="14">
        <f t="shared" si="5"/>
        <v>7.3768796672366035E-2</v>
      </c>
      <c r="I18" s="14">
        <f t="shared" si="6"/>
        <v>1.5281322526209326E-2</v>
      </c>
      <c r="J18" s="14">
        <f t="shared" si="7"/>
        <v>0.48023196449121341</v>
      </c>
      <c r="K18" s="14">
        <f t="shared" si="8"/>
        <v>3.007228347392038E-2</v>
      </c>
      <c r="L18" s="14">
        <f t="shared" si="9"/>
        <v>0</v>
      </c>
      <c r="M18" s="14">
        <f t="shared" si="10"/>
        <v>4.7302729192548263</v>
      </c>
      <c r="N18" s="14">
        <f t="shared" si="11"/>
        <v>3.932395559380518</v>
      </c>
      <c r="O18" s="19">
        <f t="shared" si="12"/>
        <v>2.0744317025069878E-2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3.1242467654302063E-2</v>
      </c>
      <c r="D21" s="14">
        <f t="shared" si="1"/>
        <v>0</v>
      </c>
      <c r="E21" s="14">
        <f t="shared" si="2"/>
        <v>3.1230124396900705E-2</v>
      </c>
      <c r="F21" s="14">
        <f t="shared" si="3"/>
        <v>0.23390452773500151</v>
      </c>
      <c r="G21" s="14">
        <f t="shared" si="4"/>
        <v>0</v>
      </c>
      <c r="H21" s="14">
        <f t="shared" si="5"/>
        <v>0.1960636113444732</v>
      </c>
      <c r="I21" s="14">
        <f t="shared" si="6"/>
        <v>8.1850968553088183E-2</v>
      </c>
      <c r="J21" s="14">
        <f t="shared" si="7"/>
        <v>0</v>
      </c>
      <c r="K21" s="14">
        <f t="shared" si="8"/>
        <v>7.9247134145451897E-2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4.8272705954122246E-2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7.8367039634998532E-3</v>
      </c>
      <c r="D22" s="14">
        <f t="shared" si="1"/>
        <v>0</v>
      </c>
      <c r="E22" s="14">
        <f t="shared" si="2"/>
        <v>7.833607842691789E-3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1.2173673011664053E-2</v>
      </c>
      <c r="J22" s="14">
        <f t="shared" si="7"/>
        <v>0</v>
      </c>
      <c r="K22" s="14">
        <f t="shared" si="8"/>
        <v>1.1786405405483869E-2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8.0235368617002489E-3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0.17534486984979217</v>
      </c>
      <c r="D25" s="14">
        <f t="shared" ref="D25:O25" si="13">SUM(D15:D24)</f>
        <v>0.20705700715821632</v>
      </c>
      <c r="E25" s="14">
        <f t="shared" si="13"/>
        <v>0.17535739866402913</v>
      </c>
      <c r="F25" s="14">
        <f t="shared" si="13"/>
        <v>1.0021126819112454</v>
      </c>
      <c r="G25" s="14">
        <f t="shared" si="13"/>
        <v>1.4787344434169727</v>
      </c>
      <c r="H25" s="14">
        <f t="shared" si="13"/>
        <v>1.0792202283178629</v>
      </c>
      <c r="I25" s="14">
        <f t="shared" si="13"/>
        <v>0.50203929355329957</v>
      </c>
      <c r="J25" s="14">
        <f t="shared" si="13"/>
        <v>8.0873741958455234</v>
      </c>
      <c r="K25" s="14">
        <f t="shared" si="13"/>
        <v>0.74334317011307993</v>
      </c>
      <c r="L25" s="14">
        <f t="shared" si="13"/>
        <v>15.163154450710826</v>
      </c>
      <c r="M25" s="14">
        <f t="shared" si="13"/>
        <v>185.76819881846998</v>
      </c>
      <c r="N25" s="14">
        <f t="shared" si="13"/>
        <v>156.99144434679977</v>
      </c>
      <c r="O25" s="14">
        <f t="shared" si="13"/>
        <v>0.50079656132301054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8.6679014985024678E-4</v>
      </c>
      <c r="D28" s="14">
        <f>(SUMIFS(MESKENOG2,KAYNAK,A28,SEBEP,B28,SÜRE,"Uzun",BİLDİRİM,"Bildirimli",İL,$B$10,İLÇE,$B$11)/VLOOKUP($B$11,ABONE2,4,FALSE))</f>
        <v>0.50934585896712281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1.0676797882444283E-3</v>
      </c>
      <c r="F28" s="14">
        <f>(SUMIFS(TARIMSALAG2,KAYNAK,A28,SEBEP,B28,SÜRE,"Uzun",BİLDİRİM,"Bildirimli",İL,$B$10,İLÇE,$B$11)/VLOOKUP($B$11,ABONE2,6,FALSE))</f>
        <v>0.23932758478013272</v>
      </c>
      <c r="G28" s="14">
        <f>(SUMIFS(TARIMSALOG2,KAYNAK,A28,SEBEP,B28,SÜRE,"Uzun",BİLDİRİM,"Bildirimli",İL,$B$10,İLÇE,$B$11)/VLOOKUP($B$11,ABONE2,7,FALSE))</f>
        <v>0.33272992342222452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0.25443815199086872</v>
      </c>
      <c r="I28" s="14">
        <f>(SUMIFS(TICARETHANEAG2,KAYNAK,A28,SEBEP,B28,SÜRE,"Uzun",BİLDİRİM,"Bildirimli",İL,$B$10,İLÇE,$B$11)/VLOOKUP($B$11,ABONE2,9,FALSE))</f>
        <v>3.0599591015137269E-2</v>
      </c>
      <c r="J28" s="14">
        <f>(SUMIFS(TICARETHANEOG2,KAYNAK,A28,SEBEP,B28,SÜRE,"Uzun",BİLDİRİM,"Bildirimli",İL,$B$10,İLÇE,$B$11)/VLOOKUP($B$11,ABONE2,10,FALSE))</f>
        <v>7.3569143544669605E-2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3.1966533903351989E-2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3.2758717964780288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2.7233151079154698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2.3530505756314556E-2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0.169907495405169</v>
      </c>
      <c r="D29" s="14">
        <f>(SUMIFS(MESKENOG2,KAYNAK,A29,SEBEP,B29,SÜRE,"Uzun",BİLDİRİM,"Bildirimli",İL,$B$10,İLÇE,$B$11)/VLOOKUP($B$11,ABONE2,4,FALSE))</f>
        <v>0.56345358672440082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0.17006297738432</v>
      </c>
      <c r="F29" s="14">
        <f>(SUMIFS(TARIMSALAG2,KAYNAK,A29,SEBEP,B29,SÜRE,"Uzun",BİLDİRİM,"Bildirimli",İL,$B$10,İLÇE,$B$11)/VLOOKUP($B$11,ABONE2,6,FALSE))</f>
        <v>1.6364620957034552</v>
      </c>
      <c r="G29" s="14">
        <f>(SUMIFS(TARIMSALOG2,KAYNAK,A29,SEBEP,B29,SÜRE,"Uzun",BİLDİRİM,"Bildirimli",İL,$B$10,İLÇE,$B$11)/VLOOKUP($B$11,ABONE2,7,FALSE))</f>
        <v>1.6389224857575619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1.6368601359433217</v>
      </c>
      <c r="I29" s="14">
        <f>(SUMIFS(TICARETHANEAG2,KAYNAK,A29,SEBEP,B29,SÜRE,"Uzun",BİLDİRİM,"Bildirimli",İL,$B$10,İLÇE,$B$11)/VLOOKUP($B$11,ABONE2,9,FALSE))</f>
        <v>0.67723815983764002</v>
      </c>
      <c r="J29" s="14">
        <f>(SUMIFS(TICARETHANEOG2,KAYNAK,A29,SEBEP,B29,SÜRE,"Uzun",BİLDİRİM,"Bildirimli",İL,$B$10,İLÇE,$B$11)/VLOOKUP($B$11,ABONE2,10,FALSE))</f>
        <v>16.295725136416042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1.1740918257592212</v>
      </c>
      <c r="L29" s="14">
        <f>(SUMIFS(SANAYIAG2,KAYNAK,A29,SEBEP,B29,SÜRE,"Uzun",BİLDİRİM,"Bildirimli",İL,$B$10,İLÇE,$B$11)/VLOOKUP($B$11,ABONE2,12,FALSE))</f>
        <v>154.34799672131959</v>
      </c>
      <c r="M29" s="14">
        <f>(SUMIFS(SANAYIOG2,KAYNAK,A29,SEBEP,B29,SÜRE,"Uzun",BİLDİRİM,"Bildirimli",İL,$B$10,İLÇE,$B$11)/VLOOKUP($B$11,ABONE2,13,FALSE))</f>
        <v>105.76239371475198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113.95755566766699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0.54788471753756751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0.17077428555501925</v>
      </c>
      <c r="D33" s="14">
        <f t="shared" ref="D33:O33" si="14">SUM(D28:D32)</f>
        <v>1.0727994456915235</v>
      </c>
      <c r="E33" s="14">
        <f t="shared" si="14"/>
        <v>0.17113065717256443</v>
      </c>
      <c r="F33" s="14">
        <f t="shared" si="14"/>
        <v>1.8757896804835879</v>
      </c>
      <c r="G33" s="14">
        <f t="shared" si="14"/>
        <v>1.9716524091797865</v>
      </c>
      <c r="H33" s="14">
        <f t="shared" si="14"/>
        <v>1.8912982879341904</v>
      </c>
      <c r="I33" s="14">
        <f t="shared" si="14"/>
        <v>0.70783775085277734</v>
      </c>
      <c r="J33" s="14">
        <f t="shared" si="14"/>
        <v>16.369294279960712</v>
      </c>
      <c r="K33" s="14">
        <f t="shared" si="14"/>
        <v>1.2060583596625731</v>
      </c>
      <c r="L33" s="14">
        <f t="shared" si="14"/>
        <v>154.34799672131959</v>
      </c>
      <c r="M33" s="14">
        <f t="shared" si="14"/>
        <v>109.03826551123001</v>
      </c>
      <c r="N33" s="14">
        <f t="shared" si="14"/>
        <v>116.68087077558246</v>
      </c>
      <c r="O33" s="14">
        <f t="shared" si="14"/>
        <v>0.57141522329388206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0.2202045105079378</v>
      </c>
      <c r="D17" s="14">
        <f t="shared" si="1"/>
        <v>2.5811162373762881</v>
      </c>
      <c r="E17" s="14">
        <f t="shared" si="2"/>
        <v>0.22329644354593189</v>
      </c>
      <c r="F17" s="14">
        <f t="shared" si="3"/>
        <v>1.754422281125759</v>
      </c>
      <c r="G17" s="14">
        <f t="shared" si="4"/>
        <v>25.834183965442385</v>
      </c>
      <c r="H17" s="14">
        <f t="shared" si="5"/>
        <v>9.5472254152088105</v>
      </c>
      <c r="I17" s="14">
        <f t="shared" si="6"/>
        <v>0.61299347422822004</v>
      </c>
      <c r="J17" s="14">
        <f t="shared" si="7"/>
        <v>13.751560493228245</v>
      </c>
      <c r="K17" s="14">
        <f t="shared" si="8"/>
        <v>1.3133038860900139</v>
      </c>
      <c r="L17" s="14">
        <f t="shared" si="9"/>
        <v>10.821710611509531</v>
      </c>
      <c r="M17" s="14">
        <f t="shared" si="10"/>
        <v>79.85485344737522</v>
      </c>
      <c r="N17" s="14">
        <f t="shared" si="11"/>
        <v>70.705882710091814</v>
      </c>
      <c r="O17" s="19">
        <f t="shared" si="12"/>
        <v>0.57142186625163671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2.6100983494335914E-2</v>
      </c>
      <c r="D18" s="14">
        <f t="shared" si="1"/>
        <v>0.59797999452455841</v>
      </c>
      <c r="E18" s="14">
        <f t="shared" si="2"/>
        <v>2.6849936361915249E-2</v>
      </c>
      <c r="F18" s="14">
        <f t="shared" si="3"/>
        <v>0.40594099240971721</v>
      </c>
      <c r="G18" s="14">
        <f t="shared" si="4"/>
        <v>1.2763433062920106</v>
      </c>
      <c r="H18" s="14">
        <f t="shared" si="5"/>
        <v>0.68762458913537861</v>
      </c>
      <c r="I18" s="14">
        <f t="shared" si="6"/>
        <v>8.973189349653235E-2</v>
      </c>
      <c r="J18" s="14">
        <f t="shared" si="7"/>
        <v>11.262314612971952</v>
      </c>
      <c r="K18" s="14">
        <f t="shared" si="8"/>
        <v>0.68525163278932599</v>
      </c>
      <c r="L18" s="14">
        <f t="shared" si="9"/>
        <v>8.3028036502719699E-2</v>
      </c>
      <c r="M18" s="14">
        <f t="shared" si="10"/>
        <v>12.954167786062621</v>
      </c>
      <c r="N18" s="14">
        <f t="shared" si="11"/>
        <v>11.24835408431372</v>
      </c>
      <c r="O18" s="19">
        <f t="shared" si="12"/>
        <v>0.15697874403334852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3.7544581653084323E-2</v>
      </c>
      <c r="D21" s="14">
        <f t="shared" si="1"/>
        <v>0</v>
      </c>
      <c r="E21" s="14">
        <f t="shared" si="2"/>
        <v>3.7495411948393662E-2</v>
      </c>
      <c r="F21" s="14">
        <f t="shared" si="3"/>
        <v>4.8086677697284093E-2</v>
      </c>
      <c r="G21" s="14">
        <f t="shared" si="4"/>
        <v>0</v>
      </c>
      <c r="H21" s="14">
        <f t="shared" si="5"/>
        <v>3.2524646080040048E-2</v>
      </c>
      <c r="I21" s="14">
        <f t="shared" si="6"/>
        <v>0.14143375108350012</v>
      </c>
      <c r="J21" s="14">
        <f t="shared" si="7"/>
        <v>0</v>
      </c>
      <c r="K21" s="14">
        <f t="shared" si="8"/>
        <v>0.13389506529461545</v>
      </c>
      <c r="L21" s="14">
        <f t="shared" si="9"/>
        <v>0.39176528456660459</v>
      </c>
      <c r="M21" s="14">
        <f t="shared" si="10"/>
        <v>0</v>
      </c>
      <c r="N21" s="14">
        <f t="shared" si="11"/>
        <v>5.1920700364248798E-2</v>
      </c>
      <c r="O21" s="19">
        <f t="shared" si="12"/>
        <v>5.3321457669286816E-2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1.0925741429048802E-4</v>
      </c>
      <c r="D22" s="14">
        <f t="shared" si="1"/>
        <v>0</v>
      </c>
      <c r="E22" s="14">
        <f t="shared" si="2"/>
        <v>1.0911432693781573E-4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9.0365056938739551E-5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0.28395933306964849</v>
      </c>
      <c r="D25" s="14">
        <f t="shared" ref="D25:O25" si="13">SUM(D15:D24)</f>
        <v>3.1790962319008464</v>
      </c>
      <c r="E25" s="14">
        <f t="shared" si="13"/>
        <v>0.28775090618317867</v>
      </c>
      <c r="F25" s="14">
        <f t="shared" si="13"/>
        <v>2.2084499512327604</v>
      </c>
      <c r="G25" s="14">
        <f t="shared" si="13"/>
        <v>27.110527271734394</v>
      </c>
      <c r="H25" s="14">
        <f t="shared" si="13"/>
        <v>10.267374650424228</v>
      </c>
      <c r="I25" s="14">
        <f t="shared" si="13"/>
        <v>0.84415911880825245</v>
      </c>
      <c r="J25" s="14">
        <f t="shared" si="13"/>
        <v>25.013875106200196</v>
      </c>
      <c r="K25" s="14">
        <f t="shared" si="13"/>
        <v>2.1324505841739554</v>
      </c>
      <c r="L25" s="14">
        <f t="shared" si="13"/>
        <v>11.296503932578855</v>
      </c>
      <c r="M25" s="14">
        <f t="shared" si="13"/>
        <v>92.809021233437846</v>
      </c>
      <c r="N25" s="14">
        <f t="shared" si="13"/>
        <v>82.006157494769781</v>
      </c>
      <c r="O25" s="14">
        <f t="shared" si="13"/>
        <v>0.78181243301121084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1.9035324186212829E-2</v>
      </c>
      <c r="D28" s="14">
        <f>(SUMIFS(MESKENOG2,KAYNAK,A28,SEBEP,B28,SÜRE,"Uzun",BİLDİRİM,"Bildirimli",İL,$B$10,İLÇE,$B$11)/VLOOKUP($B$11,ABONE2,4,FALSE))</f>
        <v>0.46614852039765353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1.9620879354310134E-2</v>
      </c>
      <c r="F28" s="14">
        <f>(SUMIFS(TARIMSALAG2,KAYNAK,A28,SEBEP,B28,SÜRE,"Uzun",BİLDİRİM,"Bildirimli",İL,$B$10,İLÇE,$B$11)/VLOOKUP($B$11,ABONE2,6,FALSE))</f>
        <v>0.27428331592327954</v>
      </c>
      <c r="G28" s="14">
        <f>(SUMIFS(TARIMSALOG2,KAYNAK,A28,SEBEP,B28,SÜRE,"Uzun",BİLDİRİM,"Bildirimli",İL,$B$10,İLÇE,$B$11)/VLOOKUP($B$11,ABONE2,7,FALSE))</f>
        <v>0.35437840049047226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0.30020405526541311</v>
      </c>
      <c r="I28" s="14">
        <f>(SUMIFS(TICARETHANEAG2,KAYNAK,A28,SEBEP,B28,SÜRE,"Uzun",BİLDİRİM,"Bildirimli",İL,$B$10,İLÇE,$B$11)/VLOOKUP($B$11,ABONE2,9,FALSE))</f>
        <v>1.2569242685762386E-2</v>
      </c>
      <c r="J28" s="14">
        <f>(SUMIFS(TICARETHANEOG2,KAYNAK,A28,SEBEP,B28,SÜRE,"Uzun",BİLDİRİM,"Bildirimli",İL,$B$10,İLÇE,$B$11)/VLOOKUP($B$11,ABONE2,10,FALSE))</f>
        <v>1.9487054754238606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0.1157689569779346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3.7059819674624253E-2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0.14987737820343802</v>
      </c>
      <c r="D29" s="14">
        <f>(SUMIFS(MESKENOG2,KAYNAK,A29,SEBEP,B29,SÜRE,"Uzun",BİLDİRİM,"Bildirimli",İL,$B$10,İLÇE,$B$11)/VLOOKUP($B$11,ABONE2,4,FALSE))</f>
        <v>5.8414717512085819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0.15733129038510987</v>
      </c>
      <c r="F29" s="14">
        <f>(SUMIFS(TARIMSALAG2,KAYNAK,A29,SEBEP,B29,SÜRE,"Uzun",BİLDİRİM,"Bildirimli",İL,$B$10,İLÇE,$B$11)/VLOOKUP($B$11,ABONE2,6,FALSE))</f>
        <v>3.9783194618000208</v>
      </c>
      <c r="G29" s="14">
        <f>(SUMIFS(TARIMSALOG2,KAYNAK,A29,SEBEP,B29,SÜRE,"Uzun",BİLDİRİM,"Bildirimli",İL,$B$10,İLÇE,$B$11)/VLOOKUP($B$11,ABONE2,7,FALSE))</f>
        <v>60.085468636231717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22.13597291630866</v>
      </c>
      <c r="I29" s="14">
        <f>(SUMIFS(TICARETHANEAG2,KAYNAK,A29,SEBEP,B29,SÜRE,"Uzun",BİLDİRİM,"Bildirimli",İL,$B$10,İLÇE,$B$11)/VLOOKUP($B$11,ABONE2,9,FALSE))</f>
        <v>0.44330015944055373</v>
      </c>
      <c r="J29" s="14">
        <f>(SUMIFS(TICARETHANEOG2,KAYNAK,A29,SEBEP,B29,SÜRE,"Uzun",BİLDİRİM,"Bildirimli",İL,$B$10,İLÇE,$B$11)/VLOOKUP($B$11,ABONE2,10,FALSE))</f>
        <v>18.680852629056698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1.415396116547452</v>
      </c>
      <c r="L29" s="14">
        <f>(SUMIFS(SANAYIAG2,KAYNAK,A29,SEBEP,B29,SÜRE,"Uzun",BİLDİRİM,"Bildirimli",İL,$B$10,İLÇE,$B$11)/VLOOKUP($B$11,ABONE2,12,FALSE))</f>
        <v>10.055683561003233</v>
      </c>
      <c r="M29" s="14">
        <f>(SUMIFS(SANAYIOG2,KAYNAK,A29,SEBEP,B29,SÜRE,"Uzun",BİLDİRİM,"Bildirimli",İL,$B$10,İLÇE,$B$11)/VLOOKUP($B$11,ABONE2,13,FALSE))</f>
        <v>142.27687738030417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124.7535866331679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0.69578184782464358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1.0029918552885861E-2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1.0016783018766085E-2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0.30324166086416282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0.28707830818602587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5.5445105657343063E-2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0.17894262094253671</v>
      </c>
      <c r="D33" s="14">
        <f t="shared" ref="D33:O33" si="14">SUM(D28:D32)</f>
        <v>6.3076202716062353</v>
      </c>
      <c r="E33" s="14">
        <f t="shared" si="14"/>
        <v>0.18696895275818609</v>
      </c>
      <c r="F33" s="14">
        <f t="shared" si="14"/>
        <v>4.2526027777233004</v>
      </c>
      <c r="G33" s="14">
        <f t="shared" si="14"/>
        <v>60.439847036722192</v>
      </c>
      <c r="H33" s="14">
        <f t="shared" si="14"/>
        <v>22.436176971574074</v>
      </c>
      <c r="I33" s="14">
        <f t="shared" si="14"/>
        <v>0.75911106299047892</v>
      </c>
      <c r="J33" s="14">
        <f t="shared" si="14"/>
        <v>20.629558104480559</v>
      </c>
      <c r="K33" s="14">
        <f t="shared" si="14"/>
        <v>1.8182433817114125</v>
      </c>
      <c r="L33" s="14">
        <f t="shared" si="14"/>
        <v>10.055683561003233</v>
      </c>
      <c r="M33" s="14">
        <f t="shared" si="14"/>
        <v>142.27687738030417</v>
      </c>
      <c r="N33" s="14">
        <f t="shared" si="14"/>
        <v>124.7535866331679</v>
      </c>
      <c r="O33" s="14">
        <f t="shared" si="14"/>
        <v>0.78828677315661089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0.50348445808987408</v>
      </c>
      <c r="D17" s="14">
        <f t="shared" si="1"/>
        <v>12.578884597922166</v>
      </c>
      <c r="E17" s="14">
        <f t="shared" si="2"/>
        <v>0.53367175094774044</v>
      </c>
      <c r="F17" s="14">
        <f t="shared" si="3"/>
        <v>1.0163212120856768</v>
      </c>
      <c r="G17" s="14">
        <f t="shared" si="4"/>
        <v>193.63481248975222</v>
      </c>
      <c r="H17" s="14">
        <f t="shared" si="5"/>
        <v>18.545841296241626</v>
      </c>
      <c r="I17" s="14">
        <f t="shared" si="6"/>
        <v>1.3228288564975677</v>
      </c>
      <c r="J17" s="14">
        <f t="shared" si="7"/>
        <v>46.110431692996045</v>
      </c>
      <c r="K17" s="14">
        <f t="shared" si="8"/>
        <v>2.6385959692944434</v>
      </c>
      <c r="L17" s="14">
        <f t="shared" si="9"/>
        <v>14.721229274233727</v>
      </c>
      <c r="M17" s="14">
        <f t="shared" si="10"/>
        <v>33.530970491298397</v>
      </c>
      <c r="N17" s="14">
        <f t="shared" si="11"/>
        <v>26.007074004472528</v>
      </c>
      <c r="O17" s="19">
        <f t="shared" si="12"/>
        <v>1.1961617127732309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7.5189424357325106E-3</v>
      </c>
      <c r="D18" s="14">
        <f t="shared" si="1"/>
        <v>0</v>
      </c>
      <c r="E18" s="14">
        <f t="shared" si="2"/>
        <v>7.5001458315073488E-3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2.2587196286169935E-2</v>
      </c>
      <c r="J18" s="14">
        <f t="shared" si="7"/>
        <v>0</v>
      </c>
      <c r="K18" s="14">
        <f t="shared" si="8"/>
        <v>2.1923631188655694E-2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1.0002589828949094E-2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7.3038480910730563E-2</v>
      </c>
      <c r="D21" s="14">
        <f t="shared" si="1"/>
        <v>0</v>
      </c>
      <c r="E21" s="14">
        <f t="shared" si="2"/>
        <v>7.2855892012009676E-2</v>
      </c>
      <c r="F21" s="14">
        <f t="shared" si="3"/>
        <v>0.17510683182241071</v>
      </c>
      <c r="G21" s="14">
        <f t="shared" si="4"/>
        <v>0</v>
      </c>
      <c r="H21" s="14">
        <f t="shared" si="5"/>
        <v>0.15917098524328338</v>
      </c>
      <c r="I21" s="14">
        <f t="shared" si="6"/>
        <v>0.24558898111494479</v>
      </c>
      <c r="J21" s="14">
        <f t="shared" si="7"/>
        <v>0</v>
      </c>
      <c r="K21" s="14">
        <f t="shared" si="8"/>
        <v>0.23837408493494641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0.10416420202453446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2.1797039354116796E-5</v>
      </c>
      <c r="D22" s="14">
        <f t="shared" si="1"/>
        <v>0</v>
      </c>
      <c r="E22" s="14">
        <f t="shared" si="2"/>
        <v>2.1742548935348253E-5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1.7461227263263039E-5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0.58406367847569118</v>
      </c>
      <c r="D25" s="14">
        <f t="shared" ref="D25:O25" si="13">SUM(D15:D24)</f>
        <v>12.578884597922166</v>
      </c>
      <c r="E25" s="14">
        <f t="shared" si="13"/>
        <v>0.61404953134019291</v>
      </c>
      <c r="F25" s="14">
        <f t="shared" si="13"/>
        <v>1.1914280439080875</v>
      </c>
      <c r="G25" s="14">
        <f t="shared" si="13"/>
        <v>193.63481248975222</v>
      </c>
      <c r="H25" s="14">
        <f t="shared" si="13"/>
        <v>18.705012281484908</v>
      </c>
      <c r="I25" s="14">
        <f t="shared" si="13"/>
        <v>1.5910050338986823</v>
      </c>
      <c r="J25" s="14">
        <f t="shared" si="13"/>
        <v>46.110431692996045</v>
      </c>
      <c r="K25" s="14">
        <f t="shared" si="13"/>
        <v>2.8988936854180456</v>
      </c>
      <c r="L25" s="14">
        <f t="shared" si="13"/>
        <v>14.721229274233727</v>
      </c>
      <c r="M25" s="14">
        <f t="shared" si="13"/>
        <v>33.530970491298397</v>
      </c>
      <c r="N25" s="14">
        <f t="shared" si="13"/>
        <v>26.007074004472528</v>
      </c>
      <c r="O25" s="14">
        <f t="shared" si="13"/>
        <v>1.3103459658539776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0.79016616042306931</v>
      </c>
      <c r="D29" s="14">
        <f>(SUMIFS(MESKENOG2,KAYNAK,A29,SEBEP,B29,SÜRE,"Uzun",BİLDİRİM,"Bildirimli",İL,$B$10,İLÇE,$B$11)/VLOOKUP($B$11,ABONE2,4,FALSE))</f>
        <v>31.486717019143505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0.86690446803756593</v>
      </c>
      <c r="F29" s="14">
        <f>(SUMIFS(TARIMSALAG2,KAYNAK,A29,SEBEP,B29,SÜRE,"Uzun",BİLDİRİM,"Bildirimli",İL,$B$10,İLÇE,$B$11)/VLOOKUP($B$11,ABONE2,6,FALSE))</f>
        <v>3.4152447953903962</v>
      </c>
      <c r="G29" s="14">
        <f>(SUMIFS(TARIMSALOG2,KAYNAK,A29,SEBEP,B29,SÜRE,"Uzun",BİLDİRİM,"Bildirimli",İL,$B$10,İLÇE,$B$11)/VLOOKUP($B$11,ABONE2,7,FALSE))</f>
        <v>71.738514606535333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9.6331012557194331</v>
      </c>
      <c r="I29" s="14">
        <f>(SUMIFS(TICARETHANEAG2,KAYNAK,A29,SEBEP,B29,SÜRE,"Uzun",BİLDİRİM,"Bildirimli",İL,$B$10,İLÇE,$B$11)/VLOOKUP($B$11,ABONE2,9,FALSE))</f>
        <v>1.3306747730213251</v>
      </c>
      <c r="J29" s="14">
        <f>(SUMIFS(TICARETHANEOG2,KAYNAK,A29,SEBEP,B29,SÜRE,"Uzun",BİLDİRİM,"Bildirimli",İL,$B$10,İLÇE,$B$11)/VLOOKUP($B$11,ABONE2,10,FALSE))</f>
        <v>30.053275132190258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2.1744853490096521</v>
      </c>
      <c r="L29" s="14">
        <f>(SUMIFS(SANAYIAG2,KAYNAK,A29,SEBEP,B29,SÜRE,"Uzun",BİLDİRİM,"Bildirimli",İL,$B$10,İLÇE,$B$11)/VLOOKUP($B$11,ABONE2,12,FALSE))</f>
        <v>5.4934484031998645</v>
      </c>
      <c r="M29" s="14">
        <f>(SUMIFS(SANAYIOG2,KAYNAK,A29,SEBEP,B29,SÜRE,"Uzun",BİLDİRİM,"Bildirimli",İL,$B$10,İLÇE,$B$11)/VLOOKUP($B$11,ABONE2,13,FALSE))</f>
        <v>400.65878442618464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242.59265001699075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1.3328024953139825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4.4455058367951659E-3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4.4343925167359809E-3</v>
      </c>
      <c r="F31" s="14">
        <f>(SUMIFS(TARIMSALAG2,KAYNAK,A31,SEBEP,B31,SÜRE,"Uzun",BİLDİRİM,"Bildirimli",İL,$B$10,İLÇE,$B$11)/VLOOKUP($B$11,ABONE2,6,FALSE))</f>
        <v>4.367116518018993E-3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3.9696808605975643E-3</v>
      </c>
      <c r="I31" s="14">
        <f>(SUMIFS(TICARETHANEAG2,KAYNAK,A31,SEBEP,B31,SÜRE,"Uzun",BİLDİRİM,"Bildirimli",İL,$B$10,İLÇE,$B$11)/VLOOKUP($B$11,ABONE2,9,FALSE))</f>
        <v>3.2880326467212028E-3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3.1914370499853888E-3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4.200035441320798E-3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0.79461166625986446</v>
      </c>
      <c r="D33" s="14">
        <f t="shared" ref="D33:O33" si="14">SUM(D28:D32)</f>
        <v>31.486717019143505</v>
      </c>
      <c r="E33" s="14">
        <f t="shared" si="14"/>
        <v>0.87133886055430188</v>
      </c>
      <c r="F33" s="14">
        <f t="shared" si="14"/>
        <v>3.4196119119084152</v>
      </c>
      <c r="G33" s="14">
        <f t="shared" si="14"/>
        <v>71.738514606535333</v>
      </c>
      <c r="H33" s="14">
        <f t="shared" si="14"/>
        <v>9.6370709365800309</v>
      </c>
      <c r="I33" s="14">
        <f t="shared" si="14"/>
        <v>1.3339628056680464</v>
      </c>
      <c r="J33" s="14">
        <f t="shared" si="14"/>
        <v>30.053275132190258</v>
      </c>
      <c r="K33" s="14">
        <f t="shared" si="14"/>
        <v>2.1776767860596373</v>
      </c>
      <c r="L33" s="14">
        <f t="shared" si="14"/>
        <v>5.4934484031998645</v>
      </c>
      <c r="M33" s="14">
        <f t="shared" si="14"/>
        <v>400.65878442618464</v>
      </c>
      <c r="N33" s="14">
        <f t="shared" si="14"/>
        <v>242.59265001699075</v>
      </c>
      <c r="O33" s="14">
        <f t="shared" si="14"/>
        <v>1.3370025307553033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6.3643916406016998E-3</v>
      </c>
      <c r="D15" s="14">
        <f t="shared" ref="D15:D24" si="1">(SUMIFS(MESKENOG2,KAYNAK,A15,SEBEP,B15,SÜRE,"Uzun",BİLDİRİM,"Bildirimsiz")/VLOOKUP($B$10,ABONE2,4,FALSE))</f>
        <v>2.8883580878257292E-2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6.3836148467771563E-3</v>
      </c>
      <c r="F15" s="14">
        <f t="shared" ref="F15:F24" si="3">(SUMIFS(TARIMSALAG2,KAYNAK,A15,SEBEP,B15,SÜRE,"Uzun",BİLDİRİM,"Bildirimsiz")/VLOOKUP($B$10,ABONE2,6,FALSE))</f>
        <v>4.7303510393680217E-3</v>
      </c>
      <c r="G15" s="14">
        <f t="shared" ref="G15:G24" si="4">(SUMIFS(TARIMSALOG2,KAYNAK,A15,SEBEP,B15,SÜRE,"Uzun",BİLDİRİM,"Bildirimsiz")/VLOOKUP($B$10,ABONE2,7,FALSE))</f>
        <v>1.510715521906675E-2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6.9361283334533255E-3</v>
      </c>
      <c r="I15" s="14">
        <f t="shared" ref="I15:I24" si="6">(SUMIFS(TICARETHANEAG2,KAYNAK,A15,SEBEP,B15,SÜRE,"Uzun",BİLDİRİM,"Bildirimsiz")/VLOOKUP($B$10,ABONE2,9,FALSE))</f>
        <v>1.6880549956218231E-2</v>
      </c>
      <c r="J15" s="14">
        <f t="shared" ref="J15:J24" si="7">(SUMIFS(TICARETHANEOG2,KAYNAK,A15,SEBEP,B15,SÜRE,"Uzun",BİLDİRİM,"Bildirimsiz")/VLOOKUP($B$10,ABONE2,10,FALSE))</f>
        <v>0.1230105301569135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1.963667483380753E-2</v>
      </c>
      <c r="L15" s="14">
        <f t="shared" ref="L15:L24" si="9">(SUMIFS(SANAYIAG2,KAYNAK,A15,SEBEP,B15,SÜRE,"Uzun",BİLDİRİM,"Bildirimsiz")/VLOOKUP($B$10,ABONE2,12,FALSE))</f>
        <v>0.17016153874865897</v>
      </c>
      <c r="M15" s="14">
        <f t="shared" ref="M15:M24" si="10">(SUMIFS(SANAYIOG2,KAYNAK,A15,SEBEP,B15,SÜRE,"Uzun",BİLDİRİM,"Bildirimsiz")/VLOOKUP($B$10,ABONE2,13,FALSE))</f>
        <v>0.19264331652602537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0.18145271221553474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8.7848364381918863E-3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0.11917804052915312</v>
      </c>
      <c r="D17" s="14">
        <f t="shared" si="1"/>
        <v>3.6333881641760657</v>
      </c>
      <c r="E17" s="14">
        <f t="shared" si="2"/>
        <v>0.12217789922911823</v>
      </c>
      <c r="F17" s="14">
        <f t="shared" si="3"/>
        <v>1.4827157429713702</v>
      </c>
      <c r="G17" s="14">
        <f t="shared" si="4"/>
        <v>5.7439118071889794</v>
      </c>
      <c r="H17" s="14">
        <f t="shared" si="5"/>
        <v>2.38850998957435</v>
      </c>
      <c r="I17" s="14">
        <f t="shared" si="6"/>
        <v>0.32659325207071815</v>
      </c>
      <c r="J17" s="14">
        <f t="shared" si="7"/>
        <v>8.7071662567945953</v>
      </c>
      <c r="K17" s="14">
        <f t="shared" si="8"/>
        <v>0.54423114951584972</v>
      </c>
      <c r="L17" s="14">
        <f t="shared" si="9"/>
        <v>12.698905049423587</v>
      </c>
      <c r="M17" s="14">
        <f t="shared" si="10"/>
        <v>119.51573315852349</v>
      </c>
      <c r="N17" s="14">
        <f t="shared" si="11"/>
        <v>66.346234335612436</v>
      </c>
      <c r="O17" s="19">
        <f t="shared" si="12"/>
        <v>0.34578500501456683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1.6337984006799502E-2</v>
      </c>
      <c r="D18" s="14">
        <f t="shared" si="1"/>
        <v>0.29986870826452516</v>
      </c>
      <c r="E18" s="14">
        <f t="shared" si="2"/>
        <v>1.6580016235933619E-2</v>
      </c>
      <c r="F18" s="14">
        <f t="shared" si="3"/>
        <v>4.7832279725465755E-2</v>
      </c>
      <c r="G18" s="14">
        <f t="shared" si="4"/>
        <v>7.0669913377886834E-2</v>
      </c>
      <c r="H18" s="14">
        <f t="shared" si="5"/>
        <v>5.2686831559420798E-2</v>
      </c>
      <c r="I18" s="14">
        <f t="shared" si="6"/>
        <v>3.9954528643727234E-2</v>
      </c>
      <c r="J18" s="14">
        <f t="shared" si="7"/>
        <v>0.84839650258461174</v>
      </c>
      <c r="K18" s="14">
        <f t="shared" si="8"/>
        <v>6.094922808918396E-2</v>
      </c>
      <c r="L18" s="14">
        <f t="shared" si="9"/>
        <v>1.8000706427546891</v>
      </c>
      <c r="M18" s="14">
        <f t="shared" si="10"/>
        <v>3.7833361637838436</v>
      </c>
      <c r="N18" s="14">
        <f t="shared" si="11"/>
        <v>2.7961393367241913</v>
      </c>
      <c r="O18" s="19">
        <f t="shared" si="12"/>
        <v>2.8584646638188042E-2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1.674423110106097E-3</v>
      </c>
      <c r="D20" s="14">
        <f t="shared" si="1"/>
        <v>4.8290907360990988E-2</v>
      </c>
      <c r="E20" s="14">
        <f t="shared" si="2"/>
        <v>1.7142166514486617E-3</v>
      </c>
      <c r="F20" s="14">
        <f t="shared" si="3"/>
        <v>3.3813671088963611E-2</v>
      </c>
      <c r="G20" s="14">
        <f t="shared" si="4"/>
        <v>0.22606493407084957</v>
      </c>
      <c r="H20" s="14">
        <f t="shared" si="5"/>
        <v>7.4680152069139374E-2</v>
      </c>
      <c r="I20" s="14">
        <f t="shared" si="6"/>
        <v>2.6424888990040116E-3</v>
      </c>
      <c r="J20" s="14">
        <f t="shared" si="7"/>
        <v>0.13438211824214016</v>
      </c>
      <c r="K20" s="14">
        <f t="shared" si="8"/>
        <v>6.0636793026052739E-3</v>
      </c>
      <c r="L20" s="14">
        <f t="shared" si="9"/>
        <v>0.32326026611010217</v>
      </c>
      <c r="M20" s="14">
        <f t="shared" si="10"/>
        <v>7.1763791481680483</v>
      </c>
      <c r="N20" s="14">
        <f t="shared" si="11"/>
        <v>3.7651479518935766</v>
      </c>
      <c r="O20" s="19">
        <f t="shared" si="12"/>
        <v>9.6318752070595082E-3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2.0398280165369518E-2</v>
      </c>
      <c r="D21" s="14">
        <f t="shared" si="1"/>
        <v>0</v>
      </c>
      <c r="E21" s="14">
        <f t="shared" si="2"/>
        <v>2.0380867444995555E-2</v>
      </c>
      <c r="F21" s="14">
        <f t="shared" si="3"/>
        <v>0.15113289213353936</v>
      </c>
      <c r="G21" s="14">
        <f t="shared" si="4"/>
        <v>0</v>
      </c>
      <c r="H21" s="14">
        <f t="shared" si="5"/>
        <v>0.11900686411136624</v>
      </c>
      <c r="I21" s="14">
        <f t="shared" si="6"/>
        <v>8.7315723597306133E-2</v>
      </c>
      <c r="J21" s="14">
        <f t="shared" si="7"/>
        <v>1.9942529527040296E-3</v>
      </c>
      <c r="K21" s="14">
        <f t="shared" si="8"/>
        <v>8.5099981849390952E-2</v>
      </c>
      <c r="L21" s="14">
        <f t="shared" si="9"/>
        <v>3.4813467652652932</v>
      </c>
      <c r="M21" s="14">
        <f t="shared" si="10"/>
        <v>0</v>
      </c>
      <c r="N21" s="14">
        <f t="shared" si="11"/>
        <v>1.7328867184565755</v>
      </c>
      <c r="O21" s="19">
        <f t="shared" si="12"/>
        <v>3.6034490918302374E-2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3.3945953280916466E-3</v>
      </c>
      <c r="D22" s="14">
        <f t="shared" si="1"/>
        <v>0</v>
      </c>
      <c r="E22" s="14">
        <f t="shared" si="2"/>
        <v>3.3916975769699041E-3</v>
      </c>
      <c r="F22" s="14">
        <f t="shared" si="3"/>
        <v>2.9573682187701293E-3</v>
      </c>
      <c r="G22" s="14">
        <f t="shared" si="4"/>
        <v>0</v>
      </c>
      <c r="H22" s="14">
        <f t="shared" si="5"/>
        <v>2.3287261480278787E-3</v>
      </c>
      <c r="I22" s="14">
        <f t="shared" si="6"/>
        <v>1.7265242209605867E-2</v>
      </c>
      <c r="J22" s="14">
        <f t="shared" si="7"/>
        <v>0</v>
      </c>
      <c r="K22" s="14">
        <f t="shared" si="8"/>
        <v>1.6816875372247429E-2</v>
      </c>
      <c r="L22" s="14">
        <f t="shared" si="9"/>
        <v>1.7582022032956031</v>
      </c>
      <c r="M22" s="14">
        <f t="shared" si="10"/>
        <v>0</v>
      </c>
      <c r="N22" s="14">
        <f t="shared" si="11"/>
        <v>0.8751685631695072</v>
      </c>
      <c r="O22" s="19">
        <f t="shared" si="12"/>
        <v>6.7205101406659917E-3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7.8246762389265091E-5</v>
      </c>
      <c r="D24" s="14">
        <f t="shared" si="1"/>
        <v>0</v>
      </c>
      <c r="E24" s="14">
        <f t="shared" si="2"/>
        <v>7.8179968081970244E-5</v>
      </c>
      <c r="F24" s="14">
        <f t="shared" si="3"/>
        <v>4.0732957522580726E-4</v>
      </c>
      <c r="G24" s="14">
        <f t="shared" si="4"/>
        <v>0</v>
      </c>
      <c r="H24" s="14">
        <f t="shared" si="5"/>
        <v>3.2074431133499509E-4</v>
      </c>
      <c r="I24" s="14">
        <f t="shared" si="6"/>
        <v>1.4308110211549662E-4</v>
      </c>
      <c r="J24" s="14">
        <f t="shared" si="7"/>
        <v>0</v>
      </c>
      <c r="K24" s="14">
        <f t="shared" si="8"/>
        <v>1.3936538122015971E-4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9.4974713717657771E-5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0.16742596154251085</v>
      </c>
      <c r="D25" s="14">
        <f t="shared" ref="D25:O25" si="13">SUM(D15:D24)</f>
        <v>4.0104313606798394</v>
      </c>
      <c r="E25" s="14">
        <f t="shared" si="13"/>
        <v>0.1707064919533251</v>
      </c>
      <c r="F25" s="14">
        <f t="shared" si="13"/>
        <v>1.7235896347527029</v>
      </c>
      <c r="G25" s="14">
        <f t="shared" si="13"/>
        <v>6.0557538098567818</v>
      </c>
      <c r="H25" s="14">
        <f t="shared" si="13"/>
        <v>2.6444694361070926</v>
      </c>
      <c r="I25" s="14">
        <f t="shared" si="13"/>
        <v>0.49079486647869514</v>
      </c>
      <c r="J25" s="14">
        <f t="shared" si="13"/>
        <v>9.8149496607309636</v>
      </c>
      <c r="K25" s="14">
        <f t="shared" si="13"/>
        <v>0.73293695434430506</v>
      </c>
      <c r="L25" s="14">
        <f t="shared" si="13"/>
        <v>20.231946465597932</v>
      </c>
      <c r="M25" s="14">
        <f t="shared" si="13"/>
        <v>130.6680917870014</v>
      </c>
      <c r="N25" s="14">
        <f t="shared" si="13"/>
        <v>75.697029618071824</v>
      </c>
      <c r="O25" s="14">
        <f t="shared" si="13"/>
        <v>0.43563633907069227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9.6546814058930657E-3</v>
      </c>
      <c r="D28" s="14">
        <f>(SUMIFS(MESKENOG2,KAYNAK,A28,SEBEP,B28,SÜRE,"Uzun",BİLDİRİM,"Bildirimli")/VLOOKUP($B$10,ABONE2,4,FALSE))</f>
        <v>6.3882386824382381E-2</v>
      </c>
      <c r="E28" s="14">
        <f>(SUMIFS(MESKENAG2,KAYNAK,A28,SEBEP,B28,SÜRE,"Uzun",BİLDİRİM,"Bildirimli")+SUMIFS(MESKENOG2,KAYNAK,A28,SEBEP,B28,SÜRE,"Uzun",BİLDİRİM,"Bildirimli"))/VLOOKUP($B$10,ABONE2,5,FALSE)</f>
        <v>9.7009721648844433E-3</v>
      </c>
      <c r="F28" s="14">
        <f>(SUMIFS(TARIMSALAG2,KAYNAK,A28,SEBEP,B28,SÜRE,"Uzun",BİLDİRİM,"Bildirimli")/VLOOKUP($B$10,ABONE2,6,FALSE))</f>
        <v>1.0527447537824235E-2</v>
      </c>
      <c r="G28" s="14">
        <f>(SUMIFS(TARIMSALOG2,KAYNAK,A28,SEBEP,B28,SÜRE,"Uzun",BİLDİRİM,"Bildirimli")/VLOOKUP($B$10,ABONE2,7,FALSE))</f>
        <v>1.1368742453627215E-2</v>
      </c>
      <c r="H28" s="14">
        <f>(SUMIFS(TARIMSALAG2,KAYNAK,A28,SEBEP,B28,SÜRE,"Uzun",BİLDİRİM,"Bildirimli")+SUMIFS(TARIMSALOG2,KAYNAK,A28,SEBEP,B28,SÜRE,"Uzun",BİLDİRİM,"Bildirimli"))/VLOOKUP($B$10,ABONE2,8,FALSE)</f>
        <v>1.0706279978985468E-2</v>
      </c>
      <c r="I28" s="14">
        <f>(SUMIFS(TICARETHANEAG2,KAYNAK,A28,SEBEP,B28,SÜRE,"Uzun",BİLDİRİM,"Bildirimli")/VLOOKUP($B$10,ABONE2,9,FALSE))</f>
        <v>2.1041587157987336E-2</v>
      </c>
      <c r="J28" s="14">
        <f>(SUMIFS(TICARETHANEOG2,KAYNAK,A28,SEBEP,B28,SÜRE,"Uzun",BİLDİRİM,"Bildirimli")/VLOOKUP($B$10,ABONE2,10,FALSE))</f>
        <v>0.22335525058045361</v>
      </c>
      <c r="K28" s="14">
        <f>(SUMIFS(TICARETHANEAG2,KAYNAK,A28,SEBEP,B28,SÜRE,"Uzun",BİLDİRİM,"Bildirimli")+SUMIFS(TICARETHANEOG2,KAYNAK,A28,SEBEP,B28,SÜRE,"Uzun",BİLDİRİM,"Bildirimli"))/VLOOKUP($B$10,ABONE2,11,FALSE)</f>
        <v>2.6295538207261479E-2</v>
      </c>
      <c r="L28" s="14">
        <f>(SUMIFS(SANAYIAG2,KAYNAK,A28,SEBEP,B28,SÜRE,"Uzun",BİLDİRİM,"Bildirimli")/VLOOKUP($B$10,ABONE2,12,FALSE))</f>
        <v>0.27413923160236281</v>
      </c>
      <c r="M28" s="14">
        <f>(SUMIFS(SANAYIOG2,KAYNAK,A28,SEBEP,B28,SÜRE,"Uzun",BİLDİRİM,"Bildirimli")/VLOOKUP($B$10,ABONE2,13,FALSE))</f>
        <v>0.10249958546187322</v>
      </c>
      <c r="N28" s="14">
        <f>(SUMIFS(SANAYIAG2,KAYNAK,A28,SEBEP,B28,SÜRE,"Uzun",BİLDİRİM,"Bildirimli")+SUMIFS(SANAYIOG2,KAYNAK,A28,SEBEP,B28,SÜRE,"Uzun",BİLDİRİM,"Bildirimli"))/VLOOKUP($B$10,ABONE2,14,FALSE)</f>
        <v>0.1879355052975622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1.2660995235083957E-2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0.37164596140666517</v>
      </c>
      <c r="D29" s="14">
        <f>(SUMIFS(MESKENOG2,KAYNAK,A29,SEBEP,B29,SÜRE,"Uzun",BİLDİRİM,"Bildirimli")/VLOOKUP($B$10,ABONE2,4,FALSE))</f>
        <v>6.9435530272183978</v>
      </c>
      <c r="E29" s="14">
        <f>(SUMIFS(MESKENAG2,KAYNAK,A29,SEBEP,B29,SÜRE,"Uzun",BİLDİRİM,"Bildirimli")+SUMIFS(MESKENOG2,KAYNAK,A29,SEBEP,B29,SÜRE,"Uzun",BİLDİRİM,"Bildirimli"))/VLOOKUP($B$10,ABONE2,5,FALSE)</f>
        <v>0.37725598240514724</v>
      </c>
      <c r="F29" s="14">
        <f>(SUMIFS(TARIMSALAG2,KAYNAK,A29,SEBEP,B29,SÜRE,"Uzun",BİLDİRİM,"Bildirimli")/VLOOKUP($B$10,ABONE2,6,FALSE))</f>
        <v>4.3583500556326173</v>
      </c>
      <c r="G29" s="14">
        <f>(SUMIFS(TARIMSALOG2,KAYNAK,A29,SEBEP,B29,SÜRE,"Uzun",BİLDİRİM,"Bildirimli")/VLOOKUP($B$10,ABONE2,7,FALSE))</f>
        <v>12.010898327049919</v>
      </c>
      <c r="H29" s="14">
        <f>(SUMIFS(TARIMSALAG2,KAYNAK,A29,SEBEP,B29,SÜRE,"Uzun",BİLDİRİM,"Bildirimli")+SUMIFS(TARIMSALOG2,KAYNAK,A29,SEBEP,B29,SÜRE,"Uzun",BİLDİRİM,"Bildirimli"))/VLOOKUP($B$10,ABONE2,8,FALSE)</f>
        <v>5.9850375141863639</v>
      </c>
      <c r="I29" s="14">
        <f>(SUMIFS(TICARETHANEAG2,KAYNAK,A29,SEBEP,B29,SÜRE,"Uzun",BİLDİRİM,"Bildirimli")/VLOOKUP($B$10,ABONE2,9,FALSE))</f>
        <v>1.247298851190785</v>
      </c>
      <c r="J29" s="14">
        <f>(SUMIFS(TICARETHANEOG2,KAYNAK,A29,SEBEP,B29,SÜRE,"Uzun",BİLDİRİM,"Bildirimli")/VLOOKUP($B$10,ABONE2,10,FALSE))</f>
        <v>19.342472273718212</v>
      </c>
      <c r="K29" s="14">
        <f>(SUMIFS(TICARETHANEAG2,KAYNAK,A29,SEBEP,B29,SÜRE,"Uzun",BİLDİRİM,"Bildirimli")+SUMIFS(TICARETHANEOG2,KAYNAK,A29,SEBEP,B29,SÜRE,"Uzun",BİLDİRİM,"Bildirimli"))/VLOOKUP($B$10,ABONE2,11,FALSE)</f>
        <v>1.7172184492139815</v>
      </c>
      <c r="L29" s="14">
        <f>(SUMIFS(SANAYIAG2,KAYNAK,A29,SEBEP,B29,SÜRE,"Uzun",BİLDİRİM,"Bildirimli")/VLOOKUP($B$10,ABONE2,12,FALSE))</f>
        <v>41.746519064429123</v>
      </c>
      <c r="M29" s="14">
        <f>(SUMIFS(SANAYIOG2,KAYNAK,A29,SEBEP,B29,SÜRE,"Uzun",BİLDİRİM,"Bildirimli")/VLOOKUP($B$10,ABONE2,13,FALSE))</f>
        <v>225.54402759799211</v>
      </c>
      <c r="N29" s="14">
        <f>(SUMIFS(SANAYIAG2,KAYNAK,A29,SEBEP,B29,SÜRE,"Uzun",BİLDİRİM,"Bildirimli")+SUMIFS(SANAYIOG2,KAYNAK,A29,SEBEP,B29,SÜRE,"Uzun",BİLDİRİM,"Bildirimli"))/VLOOKUP($B$10,ABONE2,14,FALSE)</f>
        <v>134.05636983260734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0.93745677725449661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1.6017448291284844E-2</v>
      </c>
      <c r="D31" s="14">
        <f>(SUMIFS(MESKENOG2,KAYNAK,A31,SEBEP,B31,SÜRE,"Uzun",BİLDİRİM,"Bildirimli")/VLOOKUP($B$10,ABONE2,4,FALSE))</f>
        <v>8.1188448527202658E-4</v>
      </c>
      <c r="E31" s="14">
        <f>(SUMIFS(MESKENAG2,KAYNAK,A31,SEBEP,B31,SÜRE,"Uzun",BİLDİRİM,"Bildirimli")+SUMIFS(MESKENOG2,KAYNAK,A31,SEBEP,B31,SÜRE,"Uzun",BİLDİRİM,"Bildirimli"))/VLOOKUP($B$10,ABONE2,5,FALSE)</f>
        <v>1.6004468264119023E-2</v>
      </c>
      <c r="F31" s="14">
        <f>(SUMIFS(TARIMSALAG2,KAYNAK,A31,SEBEP,B31,SÜRE,"Uzun",BİLDİRİM,"Bildirimli")/VLOOKUP($B$10,ABONE2,6,FALSE))</f>
        <v>7.8677075527049944E-2</v>
      </c>
      <c r="G31" s="14">
        <f>(SUMIFS(TARIMSALOG2,KAYNAK,A31,SEBEP,B31,SÜRE,"Uzun",BİLDİRİM,"Bildirimli")/VLOOKUP($B$10,ABONE2,7,FALSE))</f>
        <v>3.4319433121469256E-4</v>
      </c>
      <c r="H31" s="14">
        <f>(SUMIFS(TARIMSALAG2,KAYNAK,A31,SEBEP,B31,SÜRE,"Uzun",BİLDİRİM,"Bildirimli")+SUMIFS(TARIMSALOG2,KAYNAK,A31,SEBEP,B31,SÜRE,"Uzun",BİLDİRİM,"Bildirimli"))/VLOOKUP($B$10,ABONE2,8,FALSE)</f>
        <v>6.2025793156569128E-2</v>
      </c>
      <c r="I31" s="14">
        <f>(SUMIFS(TICARETHANEAG2,KAYNAK,A31,SEBEP,B31,SÜRE,"Uzun",BİLDİRİM,"Bildirimli")/VLOOKUP($B$10,ABONE2,9,FALSE))</f>
        <v>4.4142905088295201E-2</v>
      </c>
      <c r="J31" s="14">
        <f>(SUMIFS(TICARETHANEOG2,KAYNAK,A31,SEBEP,B31,SÜRE,"Uzun",BİLDİRİM,"Bildirimli")/VLOOKUP($B$10,ABONE2,10,FALSE))</f>
        <v>3.5975620284795125E-2</v>
      </c>
      <c r="K31" s="14">
        <f>(SUMIFS(TICARETHANEAG2,KAYNAK,A31,SEBEP,B31,SÜRE,"Uzun",BİLDİRİM,"Bildirimli")+SUMIFS(TICARETHANEOG2,KAYNAK,A31,SEBEP,B31,SÜRE,"Uzun",BİLDİRİM,"Bildirimli"))/VLOOKUP($B$10,ABONE2,11,FALSE)</f>
        <v>4.3930806143334347E-2</v>
      </c>
      <c r="L31" s="14">
        <f>(SUMIFS(SANAYIAG2,KAYNAK,A31,SEBEP,B31,SÜRE,"Uzun",BİLDİRİM,"Bildirimli")/VLOOKUP($B$10,ABONE2,12,FALSE))</f>
        <v>0.60560818589114629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0.30144954027277876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2.2242869506877365E-2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0.39731809110384303</v>
      </c>
      <c r="D33" s="14">
        <f t="shared" ref="D33:O33" si="14">SUM(D28:D32)</f>
        <v>7.0082472985280528</v>
      </c>
      <c r="E33" s="14">
        <f t="shared" si="14"/>
        <v>0.40296142283415071</v>
      </c>
      <c r="F33" s="14">
        <f t="shared" si="14"/>
        <v>4.4475545786974919</v>
      </c>
      <c r="G33" s="14">
        <f t="shared" si="14"/>
        <v>12.022610263834761</v>
      </c>
      <c r="H33" s="14">
        <f t="shared" si="14"/>
        <v>6.0577695873219186</v>
      </c>
      <c r="I33" s="14">
        <f t="shared" si="14"/>
        <v>1.3124833434370675</v>
      </c>
      <c r="J33" s="14">
        <f t="shared" si="14"/>
        <v>19.60180314458346</v>
      </c>
      <c r="K33" s="14">
        <f t="shared" si="14"/>
        <v>1.7874447935645772</v>
      </c>
      <c r="L33" s="14">
        <f t="shared" si="14"/>
        <v>42.626266481922634</v>
      </c>
      <c r="M33" s="14">
        <f t="shared" si="14"/>
        <v>225.646527183454</v>
      </c>
      <c r="N33" s="14">
        <f t="shared" si="14"/>
        <v>134.54575487817769</v>
      </c>
      <c r="O33" s="14">
        <f t="shared" si="14"/>
        <v>0.97236064199645789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0.38541692022690827</v>
      </c>
      <c r="D17" s="14">
        <f t="shared" si="1"/>
        <v>19.669852225263352</v>
      </c>
      <c r="E17" s="14">
        <f t="shared" si="2"/>
        <v>0.45606616037200626</v>
      </c>
      <c r="F17" s="14">
        <f t="shared" si="3"/>
        <v>0.64196556641120983</v>
      </c>
      <c r="G17" s="14">
        <f t="shared" si="4"/>
        <v>8.43176297870205</v>
      </c>
      <c r="H17" s="14">
        <f t="shared" si="5"/>
        <v>0.88841032635988848</v>
      </c>
      <c r="I17" s="14">
        <f t="shared" si="6"/>
        <v>0.82513970802790493</v>
      </c>
      <c r="J17" s="14">
        <f t="shared" si="7"/>
        <v>38.704356074847432</v>
      </c>
      <c r="K17" s="14">
        <f t="shared" si="8"/>
        <v>2.2336867040169577</v>
      </c>
      <c r="L17" s="14">
        <f t="shared" si="9"/>
        <v>75.625938399667731</v>
      </c>
      <c r="M17" s="14">
        <f t="shared" si="10"/>
        <v>138.69318508711856</v>
      </c>
      <c r="N17" s="14">
        <f t="shared" si="11"/>
        <v>108.53058884529425</v>
      </c>
      <c r="O17" s="19">
        <f t="shared" si="12"/>
        <v>0.81410267285805982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6.7079412359322341E-2</v>
      </c>
      <c r="D18" s="14">
        <f t="shared" si="1"/>
        <v>3.9998214530461005</v>
      </c>
      <c r="E18" s="14">
        <f t="shared" si="2"/>
        <v>8.1487157904696905E-2</v>
      </c>
      <c r="F18" s="14">
        <f t="shared" si="3"/>
        <v>6.6079966592152581E-2</v>
      </c>
      <c r="G18" s="14">
        <f t="shared" si="4"/>
        <v>0.1751470919556313</v>
      </c>
      <c r="H18" s="14">
        <f t="shared" si="5"/>
        <v>6.9530508384944886E-2</v>
      </c>
      <c r="I18" s="14">
        <f t="shared" si="6"/>
        <v>0.11330429571094762</v>
      </c>
      <c r="J18" s="14">
        <f t="shared" si="7"/>
        <v>1.1014267978633077</v>
      </c>
      <c r="K18" s="14">
        <f t="shared" si="8"/>
        <v>0.15004784839159552</v>
      </c>
      <c r="L18" s="14">
        <f t="shared" si="9"/>
        <v>0.52278598081898187</v>
      </c>
      <c r="M18" s="14">
        <f t="shared" si="10"/>
        <v>0</v>
      </c>
      <c r="N18" s="14">
        <f t="shared" si="11"/>
        <v>0.25002807778299135</v>
      </c>
      <c r="O18" s="19">
        <f t="shared" si="12"/>
        <v>9.1967256147895374E-2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5.2357006767170644E-2</v>
      </c>
      <c r="D21" s="14">
        <f t="shared" si="1"/>
        <v>0</v>
      </c>
      <c r="E21" s="14">
        <f t="shared" si="2"/>
        <v>5.2165194941422952E-2</v>
      </c>
      <c r="F21" s="14">
        <f t="shared" si="3"/>
        <v>6.8739450503953192E-2</v>
      </c>
      <c r="G21" s="14">
        <f t="shared" si="4"/>
        <v>0</v>
      </c>
      <c r="H21" s="14">
        <f t="shared" si="5"/>
        <v>6.6564749869027565E-2</v>
      </c>
      <c r="I21" s="14">
        <f t="shared" si="6"/>
        <v>0.15181945202293293</v>
      </c>
      <c r="J21" s="14">
        <f t="shared" si="7"/>
        <v>0</v>
      </c>
      <c r="K21" s="14">
        <f t="shared" si="8"/>
        <v>0.14617401229131999</v>
      </c>
      <c r="L21" s="14">
        <f t="shared" si="9"/>
        <v>0.51780132817978175</v>
      </c>
      <c r="M21" s="14">
        <f t="shared" si="10"/>
        <v>0</v>
      </c>
      <c r="N21" s="14">
        <f t="shared" si="11"/>
        <v>0.24764411347728693</v>
      </c>
      <c r="O21" s="19">
        <f t="shared" si="12"/>
        <v>6.8220675902848776E-2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2.4361663497705398E-3</v>
      </c>
      <c r="D22" s="14">
        <f t="shared" si="1"/>
        <v>0</v>
      </c>
      <c r="E22" s="14">
        <f t="shared" si="2"/>
        <v>2.4272413644776912E-3</v>
      </c>
      <c r="F22" s="14">
        <f t="shared" si="3"/>
        <v>4.6317007776542204E-3</v>
      </c>
      <c r="G22" s="14">
        <f t="shared" si="4"/>
        <v>0</v>
      </c>
      <c r="H22" s="14">
        <f t="shared" si="5"/>
        <v>4.4851682908783651E-3</v>
      </c>
      <c r="I22" s="14">
        <f t="shared" si="6"/>
        <v>4.0975985533518695E-4</v>
      </c>
      <c r="J22" s="14">
        <f t="shared" si="7"/>
        <v>0</v>
      </c>
      <c r="K22" s="14">
        <f t="shared" si="8"/>
        <v>3.9452284494616372E-4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2.2117374890001855E-3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0.50728950570317177</v>
      </c>
      <c r="D25" s="14">
        <f t="shared" ref="D25:O25" si="13">SUM(D15:D24)</f>
        <v>23.669673678309451</v>
      </c>
      <c r="E25" s="14">
        <f t="shared" si="13"/>
        <v>0.59214575458260377</v>
      </c>
      <c r="F25" s="14">
        <f t="shared" si="13"/>
        <v>0.78141668428496969</v>
      </c>
      <c r="G25" s="14">
        <f t="shared" si="13"/>
        <v>8.6069100706576815</v>
      </c>
      <c r="H25" s="14">
        <f t="shared" si="13"/>
        <v>1.0289907529047393</v>
      </c>
      <c r="I25" s="14">
        <f t="shared" si="13"/>
        <v>1.0906732156171206</v>
      </c>
      <c r="J25" s="14">
        <f t="shared" si="13"/>
        <v>39.805782872710736</v>
      </c>
      <c r="K25" s="14">
        <f t="shared" si="13"/>
        <v>2.5303030875448194</v>
      </c>
      <c r="L25" s="14">
        <f t="shared" si="13"/>
        <v>76.666525708666498</v>
      </c>
      <c r="M25" s="14">
        <f t="shared" si="13"/>
        <v>138.69318508711856</v>
      </c>
      <c r="N25" s="14">
        <f t="shared" si="13"/>
        <v>109.02826103655453</v>
      </c>
      <c r="O25" s="14">
        <f t="shared" si="13"/>
        <v>0.97650234239780409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0.6276037540273578</v>
      </c>
      <c r="D29" s="14">
        <f>(SUMIFS(MESKENOG2,KAYNAK,A29,SEBEP,B29,SÜRE,"Uzun",BİLDİRİM,"Bildirimli",İL,$B$10,İLÇE,$B$11)/VLOOKUP($B$11,ABONE2,4,FALSE))</f>
        <v>11.932307756188775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0.66901895417114254</v>
      </c>
      <c r="F29" s="14">
        <f>(SUMIFS(TARIMSALAG2,KAYNAK,A29,SEBEP,B29,SÜRE,"Uzun",BİLDİRİM,"Bildirimli",İL,$B$10,İLÇE,$B$11)/VLOOKUP($B$11,ABONE2,6,FALSE))</f>
        <v>1.8634451521944697</v>
      </c>
      <c r="G29" s="14">
        <f>(SUMIFS(TARIMSALOG2,KAYNAK,A29,SEBEP,B29,SÜRE,"Uzun",BİLDİRİM,"Bildirimli",İL,$B$10,İLÇE,$B$11)/VLOOKUP($B$11,ABONE2,7,FALSE))</f>
        <v>5.1933584719058281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1.9687931664356819</v>
      </c>
      <c r="I29" s="14">
        <f>(SUMIFS(TICARETHANEAG2,KAYNAK,A29,SEBEP,B29,SÜRE,"Uzun",BİLDİRİM,"Bildirimli",İL,$B$10,İLÇE,$B$11)/VLOOKUP($B$11,ABONE2,9,FALSE))</f>
        <v>1.5255272753311431</v>
      </c>
      <c r="J29" s="14">
        <f>(SUMIFS(TICARETHANEOG2,KAYNAK,A29,SEBEP,B29,SÜRE,"Uzun",BİLDİRİM,"Bildirimli",İL,$B$10,İLÇE,$B$11)/VLOOKUP($B$11,ABONE2,10,FALSE))</f>
        <v>20.972280506275329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2.2486590735164058</v>
      </c>
      <c r="L29" s="14">
        <f>(SUMIFS(SANAYIAG2,KAYNAK,A29,SEBEP,B29,SÜRE,"Uzun",BİLDİRİM,"Bildirimli",İL,$B$10,İLÇE,$B$11)/VLOOKUP($B$11,ABONE2,12,FALSE))</f>
        <v>174.12168882475757</v>
      </c>
      <c r="M29" s="14">
        <f>(SUMIFS(SANAYIOG2,KAYNAK,A29,SEBEP,B29,SÜRE,"Uzun",BİLDİRİM,"Bildirimli",İL,$B$10,İLÇE,$B$11)/VLOOKUP($B$11,ABONE2,13,FALSE))</f>
        <v>599.38955841631298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396.00057730730822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1.1685089626349094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5.1544410906077517E-2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5.1355576055243692E-2</v>
      </c>
      <c r="F31" s="14">
        <f>(SUMIFS(TARIMSALAG2,KAYNAK,A31,SEBEP,B31,SÜRE,"Uzun",BİLDİRİM,"Bildirimli",İL,$B$10,İLÇE,$B$11)/VLOOKUP($B$11,ABONE2,6,FALSE))</f>
        <v>2.4557777658572311E-2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2.3780846590969611E-2</v>
      </c>
      <c r="I31" s="14">
        <f>(SUMIFS(TICARETHANEAG2,KAYNAK,A31,SEBEP,B31,SÜRE,"Uzun",BİLDİRİM,"Bildirimli",İL,$B$10,İLÇE,$B$11)/VLOOKUP($B$11,ABONE2,9,FALSE))</f>
        <v>8.8873814160569789E-2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8.556902182416827E-2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5.5332656376881444E-2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0.67914816493343533</v>
      </c>
      <c r="D33" s="14">
        <f t="shared" ref="D33:O33" si="14">SUM(D28:D32)</f>
        <v>11.932307756188775</v>
      </c>
      <c r="E33" s="14">
        <f t="shared" si="14"/>
        <v>0.7203745302263862</v>
      </c>
      <c r="F33" s="14">
        <f t="shared" si="14"/>
        <v>1.8880029298530421</v>
      </c>
      <c r="G33" s="14">
        <f t="shared" si="14"/>
        <v>5.1933584719058281</v>
      </c>
      <c r="H33" s="14">
        <f t="shared" si="14"/>
        <v>1.9925740130266516</v>
      </c>
      <c r="I33" s="14">
        <f t="shared" si="14"/>
        <v>1.6144010894917129</v>
      </c>
      <c r="J33" s="14">
        <f t="shared" si="14"/>
        <v>20.972280506275329</v>
      </c>
      <c r="K33" s="14">
        <f t="shared" si="14"/>
        <v>2.3342280953405741</v>
      </c>
      <c r="L33" s="14">
        <f t="shared" si="14"/>
        <v>174.12168882475757</v>
      </c>
      <c r="M33" s="14">
        <f t="shared" si="14"/>
        <v>599.38955841631298</v>
      </c>
      <c r="N33" s="14">
        <f t="shared" si="14"/>
        <v>396.00057730730822</v>
      </c>
      <c r="O33" s="14">
        <f t="shared" si="14"/>
        <v>1.2238416190117909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0.15351030540973076</v>
      </c>
      <c r="D17" s="14">
        <f t="shared" si="1"/>
        <v>0.40653449882486736</v>
      </c>
      <c r="E17" s="14">
        <f t="shared" si="2"/>
        <v>0.15365174590813338</v>
      </c>
      <c r="F17" s="14">
        <f t="shared" si="3"/>
        <v>2.030318960849383</v>
      </c>
      <c r="G17" s="14">
        <f t="shared" si="4"/>
        <v>10.204622588596539</v>
      </c>
      <c r="H17" s="14">
        <f t="shared" si="5"/>
        <v>2.5385658185331441</v>
      </c>
      <c r="I17" s="14">
        <f t="shared" si="6"/>
        <v>0.80009352180306081</v>
      </c>
      <c r="J17" s="14">
        <f t="shared" si="7"/>
        <v>6.555293846655549</v>
      </c>
      <c r="K17" s="14">
        <f t="shared" si="8"/>
        <v>0.99190294101756726</v>
      </c>
      <c r="L17" s="14">
        <f t="shared" si="9"/>
        <v>0</v>
      </c>
      <c r="M17" s="14">
        <f t="shared" si="10"/>
        <v>146.64319776797203</v>
      </c>
      <c r="N17" s="14">
        <f t="shared" si="11"/>
        <v>138.01712731103248</v>
      </c>
      <c r="O17" s="19">
        <f t="shared" si="12"/>
        <v>0.76307962725781064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2.2888208550152431E-2</v>
      </c>
      <c r="D21" s="14">
        <f t="shared" si="1"/>
        <v>0</v>
      </c>
      <c r="E21" s="14">
        <f t="shared" si="2"/>
        <v>2.2875414043899169E-2</v>
      </c>
      <c r="F21" s="14">
        <f t="shared" si="3"/>
        <v>0.16301538010328667</v>
      </c>
      <c r="G21" s="14">
        <f t="shared" si="4"/>
        <v>0</v>
      </c>
      <c r="H21" s="14">
        <f t="shared" si="5"/>
        <v>0.1528797088015279</v>
      </c>
      <c r="I21" s="14">
        <f t="shared" si="6"/>
        <v>0.11454648092957653</v>
      </c>
      <c r="J21" s="14">
        <f t="shared" si="7"/>
        <v>0</v>
      </c>
      <c r="K21" s="14">
        <f t="shared" si="8"/>
        <v>0.11072887376735654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6.0548466439624089E-2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7.5675635120400339E-3</v>
      </c>
      <c r="D24" s="14">
        <f t="shared" si="1"/>
        <v>0</v>
      </c>
      <c r="E24" s="14">
        <f t="shared" si="2"/>
        <v>7.5633332448059431E-3</v>
      </c>
      <c r="F24" s="14">
        <f t="shared" si="3"/>
        <v>5.3478148893314919E-4</v>
      </c>
      <c r="G24" s="14">
        <f t="shared" si="4"/>
        <v>0</v>
      </c>
      <c r="H24" s="14">
        <f t="shared" si="5"/>
        <v>5.0153082640880828E-4</v>
      </c>
      <c r="I24" s="14">
        <f t="shared" si="6"/>
        <v>4.6860771524579355E-3</v>
      </c>
      <c r="J24" s="14">
        <f t="shared" si="7"/>
        <v>0</v>
      </c>
      <c r="K24" s="14">
        <f t="shared" si="8"/>
        <v>4.529899489427525E-3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5.868401924224359E-3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0.18396607747192323</v>
      </c>
      <c r="D25" s="14">
        <f t="shared" ref="D25:O25" si="13">SUM(D15:D24)</f>
        <v>0.40653449882486736</v>
      </c>
      <c r="E25" s="14">
        <f t="shared" si="13"/>
        <v>0.18409049319683848</v>
      </c>
      <c r="F25" s="14">
        <f t="shared" si="13"/>
        <v>2.1938691224416029</v>
      </c>
      <c r="G25" s="14">
        <f t="shared" si="13"/>
        <v>10.204622588596539</v>
      </c>
      <c r="H25" s="14">
        <f t="shared" si="13"/>
        <v>2.6919470581610807</v>
      </c>
      <c r="I25" s="14">
        <f t="shared" si="13"/>
        <v>0.91932607988509529</v>
      </c>
      <c r="J25" s="14">
        <f t="shared" si="13"/>
        <v>6.555293846655549</v>
      </c>
      <c r="K25" s="14">
        <f t="shared" si="13"/>
        <v>1.1071617142743515</v>
      </c>
      <c r="L25" s="14">
        <f t="shared" si="13"/>
        <v>0</v>
      </c>
      <c r="M25" s="14">
        <f t="shared" si="13"/>
        <v>146.64319776797203</v>
      </c>
      <c r="N25" s="14">
        <f t="shared" si="13"/>
        <v>138.01712731103248</v>
      </c>
      <c r="O25" s="14">
        <f t="shared" si="13"/>
        <v>0.82949649562165906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0.704947832647845</v>
      </c>
      <c r="D29" s="14">
        <f>(SUMIFS(MESKENOG2,KAYNAK,A29,SEBEP,B29,SÜRE,"Uzun",BİLDİRİM,"Bildirimli",İL,$B$10,İLÇE,$B$11)/VLOOKUP($B$11,ABONE2,4,FALSE))</f>
        <v>1.7679194204277271E-2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0.70456364954880646</v>
      </c>
      <c r="F29" s="14">
        <f>(SUMIFS(TARIMSALAG2,KAYNAK,A29,SEBEP,B29,SÜRE,"Uzun",BİLDİRİM,"Bildirimli",İL,$B$10,İLÇE,$B$11)/VLOOKUP($B$11,ABONE2,6,FALSE))</f>
        <v>6.5159113460038185</v>
      </c>
      <c r="G29" s="14">
        <f>(SUMIFS(TARIMSALOG2,KAYNAK,A29,SEBEP,B29,SÜRE,"Uzun",BİLDİRİM,"Bildirimli",İL,$B$10,İLÇE,$B$11)/VLOOKUP($B$11,ABONE2,7,FALSE))</f>
        <v>11.888481256518368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6.8499571435487638</v>
      </c>
      <c r="I29" s="14">
        <f>(SUMIFS(TICARETHANEAG2,KAYNAK,A29,SEBEP,B29,SÜRE,"Uzun",BİLDİRİM,"Bildirimli",İL,$B$10,İLÇE,$B$11)/VLOOKUP($B$11,ABONE2,9,FALSE))</f>
        <v>2.9880385277543118</v>
      </c>
      <c r="J29" s="14">
        <f>(SUMIFS(TICARETHANEOG2,KAYNAK,A29,SEBEP,B29,SÜRE,"Uzun",BİLDİRİM,"Bildirimli",İL,$B$10,İLÇE,$B$11)/VLOOKUP($B$11,ABONE2,10,FALSE))</f>
        <v>17.073427866509363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3.4574766352012589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491.30941338080822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462.40885965252539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2.4555915935087036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0.704947832647845</v>
      </c>
      <c r="D33" s="14">
        <f t="shared" ref="D33:O33" si="14">SUM(D28:D32)</f>
        <v>1.7679194204277271E-2</v>
      </c>
      <c r="E33" s="14">
        <f t="shared" si="14"/>
        <v>0.70456364954880646</v>
      </c>
      <c r="F33" s="14">
        <f t="shared" si="14"/>
        <v>6.5159113460038185</v>
      </c>
      <c r="G33" s="14">
        <f t="shared" si="14"/>
        <v>11.888481256518368</v>
      </c>
      <c r="H33" s="14">
        <f t="shared" si="14"/>
        <v>6.8499571435487638</v>
      </c>
      <c r="I33" s="14">
        <f t="shared" si="14"/>
        <v>2.9880385277543118</v>
      </c>
      <c r="J33" s="14">
        <f t="shared" si="14"/>
        <v>17.073427866509363</v>
      </c>
      <c r="K33" s="14">
        <f t="shared" si="14"/>
        <v>3.4574766352012589</v>
      </c>
      <c r="L33" s="14">
        <f t="shared" si="14"/>
        <v>0</v>
      </c>
      <c r="M33" s="14">
        <f t="shared" si="14"/>
        <v>491.30941338080822</v>
      </c>
      <c r="N33" s="14">
        <f t="shared" si="14"/>
        <v>462.40885965252539</v>
      </c>
      <c r="O33" s="14">
        <f t="shared" si="14"/>
        <v>2.4555915935087036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0.114748338843528</v>
      </c>
      <c r="D17" s="14">
        <f t="shared" si="1"/>
        <v>4.8308243559948822</v>
      </c>
      <c r="E17" s="14">
        <f t="shared" si="2"/>
        <v>0.13142519524718685</v>
      </c>
      <c r="F17" s="14">
        <f t="shared" si="3"/>
        <v>0.16261513817590267</v>
      </c>
      <c r="G17" s="14">
        <f t="shared" si="4"/>
        <v>1.0722212398667105E-2</v>
      </c>
      <c r="H17" s="14">
        <f t="shared" si="5"/>
        <v>0.15621610139149586</v>
      </c>
      <c r="I17" s="14">
        <f t="shared" si="6"/>
        <v>0.20777719315608656</v>
      </c>
      <c r="J17" s="14">
        <f t="shared" si="7"/>
        <v>7.4700260994886243</v>
      </c>
      <c r="K17" s="14">
        <f t="shared" si="8"/>
        <v>0.5467942138606533</v>
      </c>
      <c r="L17" s="14">
        <f t="shared" si="9"/>
        <v>2.78116732580999</v>
      </c>
      <c r="M17" s="14">
        <f t="shared" si="10"/>
        <v>0.34013697983644448</v>
      </c>
      <c r="N17" s="14">
        <f t="shared" si="11"/>
        <v>2.2929612566152806</v>
      </c>
      <c r="O17" s="19">
        <f t="shared" si="12"/>
        <v>0.20066669682454202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4.1146340151899524E-2</v>
      </c>
      <c r="D20" s="14">
        <f t="shared" si="1"/>
        <v>1.0476578217635408</v>
      </c>
      <c r="E20" s="14">
        <f t="shared" si="2"/>
        <v>4.470553796517187E-2</v>
      </c>
      <c r="F20" s="14">
        <f t="shared" si="3"/>
        <v>4.0123469420754294E-2</v>
      </c>
      <c r="G20" s="14">
        <f t="shared" si="4"/>
        <v>6.7034799164894738E-3</v>
      </c>
      <c r="H20" s="14">
        <f t="shared" si="5"/>
        <v>3.8715531947182157E-2</v>
      </c>
      <c r="I20" s="14">
        <f t="shared" si="6"/>
        <v>0.10476612506707089</v>
      </c>
      <c r="J20" s="14">
        <f t="shared" si="7"/>
        <v>1.3055349529250868</v>
      </c>
      <c r="K20" s="14">
        <f t="shared" si="8"/>
        <v>0.16082053408359093</v>
      </c>
      <c r="L20" s="14">
        <f t="shared" si="9"/>
        <v>4.6118003589930554</v>
      </c>
      <c r="M20" s="14">
        <f t="shared" si="10"/>
        <v>0</v>
      </c>
      <c r="N20" s="14">
        <f t="shared" si="11"/>
        <v>3.6894402871944445</v>
      </c>
      <c r="O20" s="19">
        <f t="shared" si="12"/>
        <v>6.9191068072801287E-2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8.8461316972670331E-2</v>
      </c>
      <c r="D21" s="14">
        <f t="shared" si="1"/>
        <v>0</v>
      </c>
      <c r="E21" s="14">
        <f t="shared" si="2"/>
        <v>8.814850253221887E-2</v>
      </c>
      <c r="F21" s="14">
        <f t="shared" si="3"/>
        <v>0.34110614576997172</v>
      </c>
      <c r="G21" s="14">
        <f t="shared" si="4"/>
        <v>0</v>
      </c>
      <c r="H21" s="14">
        <f t="shared" si="5"/>
        <v>0.3267358203384208</v>
      </c>
      <c r="I21" s="14">
        <f t="shared" si="6"/>
        <v>0.31815504115385884</v>
      </c>
      <c r="J21" s="14">
        <f t="shared" si="7"/>
        <v>0</v>
      </c>
      <c r="K21" s="14">
        <f t="shared" si="8"/>
        <v>0.30330289609999428</v>
      </c>
      <c r="L21" s="14">
        <f t="shared" si="9"/>
        <v>4.9752927130447571</v>
      </c>
      <c r="M21" s="14">
        <f t="shared" si="10"/>
        <v>0</v>
      </c>
      <c r="N21" s="14">
        <f t="shared" si="11"/>
        <v>3.9802341704358057</v>
      </c>
      <c r="O21" s="19">
        <f t="shared" si="12"/>
        <v>0.13512667508555451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5.298745551997931E-4</v>
      </c>
      <c r="D22" s="14">
        <f t="shared" si="1"/>
        <v>0</v>
      </c>
      <c r="E22" s="14">
        <f t="shared" si="2"/>
        <v>5.2800082758452938E-4</v>
      </c>
      <c r="F22" s="14">
        <f t="shared" si="3"/>
        <v>2.4814003665967886E-2</v>
      </c>
      <c r="G22" s="14">
        <f t="shared" si="4"/>
        <v>0</v>
      </c>
      <c r="H22" s="14">
        <f t="shared" si="5"/>
        <v>2.3768624354097843E-2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1.0744718458178969E-3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0.24488587052329766</v>
      </c>
      <c r="D25" s="14">
        <f t="shared" ref="D25:O25" si="13">SUM(D15:D24)</f>
        <v>5.8784821777584231</v>
      </c>
      <c r="E25" s="14">
        <f t="shared" si="13"/>
        <v>0.2648072365721621</v>
      </c>
      <c r="F25" s="14">
        <f t="shared" si="13"/>
        <v>0.5686587570325965</v>
      </c>
      <c r="G25" s="14">
        <f t="shared" si="13"/>
        <v>1.7425692315156577E-2</v>
      </c>
      <c r="H25" s="14">
        <f t="shared" si="13"/>
        <v>0.54543607803119676</v>
      </c>
      <c r="I25" s="14">
        <f t="shared" si="13"/>
        <v>0.63069835937701635</v>
      </c>
      <c r="J25" s="14">
        <f t="shared" si="13"/>
        <v>8.7755610524137104</v>
      </c>
      <c r="K25" s="14">
        <f t="shared" si="13"/>
        <v>1.0109176440442385</v>
      </c>
      <c r="L25" s="14">
        <f t="shared" si="13"/>
        <v>12.368260397847802</v>
      </c>
      <c r="M25" s="14">
        <f t="shared" si="13"/>
        <v>0.34013697983644448</v>
      </c>
      <c r="N25" s="14">
        <f t="shared" si="13"/>
        <v>9.9626357142455308</v>
      </c>
      <c r="O25" s="14">
        <f t="shared" si="13"/>
        <v>0.40605891182871567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4.4662343806739386</v>
      </c>
      <c r="D29" s="14">
        <f>(SUMIFS(MESKENOG2,KAYNAK,A29,SEBEP,B29,SÜRE,"Uzun",BİLDİRİM,"Bildirimli",İL,$B$10,İLÇE,$B$11)/VLOOKUP($B$11,ABONE2,4,FALSE))</f>
        <v>80.780558970122726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4.7360949656373643</v>
      </c>
      <c r="F29" s="14">
        <f>(SUMIFS(TARIMSALAG2,KAYNAK,A29,SEBEP,B29,SÜRE,"Uzun",BİLDİRİM,"Bildirimli",İL,$B$10,İLÇE,$B$11)/VLOOKUP($B$11,ABONE2,6,FALSE))</f>
        <v>5.967699257363468</v>
      </c>
      <c r="G29" s="14">
        <f>(SUMIFS(TARIMSALOG2,KAYNAK,A29,SEBEP,B29,SÜRE,"Uzun",BİLDİRİM,"Bildirimli",İL,$B$10,İLÇE,$B$11)/VLOOKUP($B$11,ABONE2,7,FALSE))</f>
        <v>56.525097431939479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8.0976118190418376</v>
      </c>
      <c r="I29" s="14">
        <f>(SUMIFS(TICARETHANEAG2,KAYNAK,A29,SEBEP,B29,SÜRE,"Uzun",BİLDİRİM,"Bildirimli",İL,$B$10,İLÇE,$B$11)/VLOOKUP($B$11,ABONE2,9,FALSE))</f>
        <v>17.107438255697307</v>
      </c>
      <c r="J29" s="14">
        <f>(SUMIFS(TICARETHANEOG2,KAYNAK,A29,SEBEP,B29,SÜRE,"Uzun",BİLDİRİM,"Bildirimli",İL,$B$10,İLÇE,$B$11)/VLOOKUP($B$11,ABONE2,10,FALSE))</f>
        <v>134.4169241207729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22.583691260972827</v>
      </c>
      <c r="L29" s="14">
        <f>(SUMIFS(SANAYIAG2,KAYNAK,A29,SEBEP,B29,SÜRE,"Uzun",BİLDİRİM,"Bildirimli",İL,$B$10,İLÇE,$B$11)/VLOOKUP($B$11,ABONE2,12,FALSE))</f>
        <v>614.78464391804027</v>
      </c>
      <c r="M29" s="14">
        <f>(SUMIFS(SANAYIOG2,KAYNAK,A29,SEBEP,B29,SÜRE,"Uzun",BİLDİRİM,"Bildirimli",İL,$B$10,İLÇE,$B$11)/VLOOKUP($B$11,ABONE2,13,FALSE))</f>
        <v>176.51957457149069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527.13163004873036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8.5475252384125042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5.7525797795470448E-3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5.732237667463779E-3</v>
      </c>
      <c r="F31" s="14">
        <f>(SUMIFS(TARIMSALAG2,KAYNAK,A31,SEBEP,B31,SÜRE,"Uzun",BİLDİRİM,"Bildirimli",İL,$B$10,İLÇE,$B$11)/VLOOKUP($B$11,ABONE2,6,FALSE))</f>
        <v>2.0378976529088545E-3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1.9520438715224504E-3</v>
      </c>
      <c r="I31" s="14">
        <f>(SUMIFS(TICARETHANEAG2,KAYNAK,A31,SEBEP,B31,SÜRE,"Uzun",BİLDİRİM,"Bildirimli",İL,$B$10,İLÇE,$B$11)/VLOOKUP($B$11,ABONE2,9,FALSE))</f>
        <v>1.5446186519390913E-2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1.4725126114743419E-2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7.0197208370051606E-3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4.4719869604534859</v>
      </c>
      <c r="D33" s="14">
        <f t="shared" ref="D33:O33" si="14">SUM(D28:D32)</f>
        <v>80.780558970122726</v>
      </c>
      <c r="E33" s="14">
        <f t="shared" si="14"/>
        <v>4.7418272033048279</v>
      </c>
      <c r="F33" s="14">
        <f t="shared" si="14"/>
        <v>5.9697371550163769</v>
      </c>
      <c r="G33" s="14">
        <f t="shared" si="14"/>
        <v>56.525097431939479</v>
      </c>
      <c r="H33" s="14">
        <f t="shared" si="14"/>
        <v>8.0995638629133602</v>
      </c>
      <c r="I33" s="14">
        <f t="shared" si="14"/>
        <v>17.122884442216698</v>
      </c>
      <c r="J33" s="14">
        <f t="shared" si="14"/>
        <v>134.4169241207729</v>
      </c>
      <c r="K33" s="14">
        <f t="shared" si="14"/>
        <v>22.598416387087571</v>
      </c>
      <c r="L33" s="14">
        <f t="shared" si="14"/>
        <v>614.78464391804027</v>
      </c>
      <c r="M33" s="14">
        <f t="shared" si="14"/>
        <v>176.51957457149069</v>
      </c>
      <c r="N33" s="14">
        <f t="shared" si="14"/>
        <v>527.13163004873036</v>
      </c>
      <c r="O33" s="14">
        <f t="shared" si="14"/>
        <v>8.55454495924951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0.13839109789580059</v>
      </c>
      <c r="D17" s="14">
        <f t="shared" si="1"/>
        <v>0.57266975437516476</v>
      </c>
      <c r="E17" s="14">
        <f t="shared" si="2"/>
        <v>0.1392418739884235</v>
      </c>
      <c r="F17" s="14">
        <f t="shared" si="3"/>
        <v>0.89146588557785766</v>
      </c>
      <c r="G17" s="14">
        <f t="shared" si="4"/>
        <v>3.6914388299808265</v>
      </c>
      <c r="H17" s="14">
        <f t="shared" si="5"/>
        <v>1.2564542550381195</v>
      </c>
      <c r="I17" s="14">
        <f t="shared" si="6"/>
        <v>0.2713249758665604</v>
      </c>
      <c r="J17" s="14">
        <f t="shared" si="7"/>
        <v>2.9865542248193444</v>
      </c>
      <c r="K17" s="14">
        <f t="shared" si="8"/>
        <v>0.38431132050973704</v>
      </c>
      <c r="L17" s="14">
        <f t="shared" si="9"/>
        <v>1.2528488660514419</v>
      </c>
      <c r="M17" s="14">
        <f t="shared" si="10"/>
        <v>11.109785741139191</v>
      </c>
      <c r="N17" s="14">
        <f t="shared" si="11"/>
        <v>4.1134284486818027</v>
      </c>
      <c r="O17" s="19">
        <f t="shared" si="12"/>
        <v>0.25520569561335416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1.2612969206949739E-2</v>
      </c>
      <c r="D21" s="14">
        <f t="shared" si="1"/>
        <v>0</v>
      </c>
      <c r="E21" s="14">
        <f t="shared" si="2"/>
        <v>1.2588259697287774E-2</v>
      </c>
      <c r="F21" s="14">
        <f t="shared" si="3"/>
        <v>3.131287456593812E-2</v>
      </c>
      <c r="G21" s="14">
        <f t="shared" si="4"/>
        <v>0</v>
      </c>
      <c r="H21" s="14">
        <f t="shared" si="5"/>
        <v>2.723110832823885E-2</v>
      </c>
      <c r="I21" s="14">
        <f t="shared" si="6"/>
        <v>3.8724258635695896E-2</v>
      </c>
      <c r="J21" s="14">
        <f t="shared" si="7"/>
        <v>0</v>
      </c>
      <c r="K21" s="14">
        <f t="shared" si="8"/>
        <v>3.7112861574489467E-2</v>
      </c>
      <c r="L21" s="14">
        <f t="shared" si="9"/>
        <v>1.3796885828590078</v>
      </c>
      <c r="M21" s="14">
        <f t="shared" si="10"/>
        <v>0</v>
      </c>
      <c r="N21" s="14">
        <f t="shared" si="11"/>
        <v>0.97928944867265244</v>
      </c>
      <c r="O21" s="19">
        <f t="shared" si="12"/>
        <v>2.0934380274745767E-2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3.8312094156876708E-5</v>
      </c>
      <c r="D22" s="14">
        <f t="shared" si="1"/>
        <v>0</v>
      </c>
      <c r="E22" s="14">
        <f t="shared" si="2"/>
        <v>3.8237038629093624E-5</v>
      </c>
      <c r="F22" s="14">
        <f t="shared" si="3"/>
        <v>5.4743904959336179E-4</v>
      </c>
      <c r="G22" s="14">
        <f t="shared" si="4"/>
        <v>0</v>
      </c>
      <c r="H22" s="14">
        <f t="shared" si="5"/>
        <v>4.7607804359172653E-4</v>
      </c>
      <c r="I22" s="14">
        <f t="shared" si="6"/>
        <v>4.5208440244365604E-4</v>
      </c>
      <c r="J22" s="14">
        <f t="shared" si="7"/>
        <v>0</v>
      </c>
      <c r="K22" s="14">
        <f t="shared" si="8"/>
        <v>4.3327222880417277E-4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1.2711104505113043E-4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0.15104237919690722</v>
      </c>
      <c r="D25" s="14">
        <f t="shared" ref="D25:O25" si="13">SUM(D15:D24)</f>
        <v>0.57266975437516476</v>
      </c>
      <c r="E25" s="14">
        <f t="shared" si="13"/>
        <v>0.15186837072434037</v>
      </c>
      <c r="F25" s="14">
        <f t="shared" si="13"/>
        <v>0.9233261991933891</v>
      </c>
      <c r="G25" s="14">
        <f t="shared" si="13"/>
        <v>3.6914388299808265</v>
      </c>
      <c r="H25" s="14">
        <f t="shared" si="13"/>
        <v>1.28416144140995</v>
      </c>
      <c r="I25" s="14">
        <f t="shared" si="13"/>
        <v>0.31050131890469995</v>
      </c>
      <c r="J25" s="14">
        <f t="shared" si="13"/>
        <v>2.9865542248193444</v>
      </c>
      <c r="K25" s="14">
        <f t="shared" si="13"/>
        <v>0.42185745431303068</v>
      </c>
      <c r="L25" s="14">
        <f t="shared" si="13"/>
        <v>2.6325374489104494</v>
      </c>
      <c r="M25" s="14">
        <f t="shared" si="13"/>
        <v>11.109785741139191</v>
      </c>
      <c r="N25" s="14">
        <f t="shared" si="13"/>
        <v>5.0927178973544551</v>
      </c>
      <c r="O25" s="14">
        <f t="shared" si="13"/>
        <v>0.27626718693315105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1.3878639378724644</v>
      </c>
      <c r="D29" s="14">
        <f>(SUMIFS(MESKENOG2,KAYNAK,A29,SEBEP,B29,SÜRE,"Uzun",BİLDİRİM,"Bildirimli",İL,$B$10,İLÇE,$B$11)/VLOOKUP($B$11,ABONE2,4,FALSE))</f>
        <v>4.2500909668271651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1.3934712001487985</v>
      </c>
      <c r="F29" s="14">
        <f>(SUMIFS(TARIMSALAG2,KAYNAK,A29,SEBEP,B29,SÜRE,"Uzun",BİLDİRİM,"Bildirimli",İL,$B$10,İLÇE,$B$11)/VLOOKUP($B$11,ABONE2,6,FALSE))</f>
        <v>8.0610503342521991</v>
      </c>
      <c r="G29" s="14">
        <f>(SUMIFS(TARIMSALOG2,KAYNAK,A29,SEBEP,B29,SÜRE,"Uzun",BİLDİRİM,"Bildirimli",İL,$B$10,İLÇE,$B$11)/VLOOKUP($B$11,ABONE2,7,FALSE))</f>
        <v>23.739742753417008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10.104834504659651</v>
      </c>
      <c r="I29" s="14">
        <f>(SUMIFS(TICARETHANEAG2,KAYNAK,A29,SEBEP,B29,SÜRE,"Uzun",BİLDİRİM,"Bildirimli",İL,$B$10,İLÇE,$B$11)/VLOOKUP($B$11,ABONE2,9,FALSE))</f>
        <v>4.8374541636607828</v>
      </c>
      <c r="J29" s="14">
        <f>(SUMIFS(TICARETHANEOG2,KAYNAK,A29,SEBEP,B29,SÜRE,"Uzun",BİLDİRİM,"Bildirimli",İL,$B$10,İLÇE,$B$11)/VLOOKUP($B$11,ABONE2,10,FALSE))</f>
        <v>22.170498371618454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5.5587182364277652</v>
      </c>
      <c r="L29" s="14">
        <f>(SUMIFS(SANAYIAG2,KAYNAK,A29,SEBEP,B29,SÜRE,"Uzun",BİLDİRİM,"Bildirimli",İL,$B$10,İLÇE,$B$11)/VLOOKUP($B$11,ABONE2,12,FALSE))</f>
        <v>54.993169294426913</v>
      </c>
      <c r="M29" s="14">
        <f>(SUMIFS(SANAYIOG2,KAYNAK,A29,SEBEP,B29,SÜRE,"Uzun",BİLDİRİM,"Bildirimli",İL,$B$10,İLÇE,$B$11)/VLOOKUP($B$11,ABONE2,13,FALSE))</f>
        <v>298.27883461443776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125.59705118799648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3.0069347545972609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4.2651193128172275E-2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4.2567637063664149E-2</v>
      </c>
      <c r="F31" s="14">
        <f>(SUMIFS(TARIMSALAG2,KAYNAK,A31,SEBEP,B31,SÜRE,"Uzun",BİLDİRİM,"Bildirimli",İL,$B$10,İLÇE,$B$11)/VLOOKUP($B$11,ABONE2,6,FALSE))</f>
        <v>0.48730961998936351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0.42378674060663335</v>
      </c>
      <c r="I31" s="14">
        <f>(SUMIFS(TICARETHANEAG2,KAYNAK,A31,SEBEP,B31,SÜRE,"Uzun",BİLDİRİM,"Bildirimli",İL,$B$10,İLÇE,$B$11)/VLOOKUP($B$11,ABONE2,9,FALSE))</f>
        <v>7.223161241515054E-2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6.9225904570180116E-2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6.7686304949324677E-2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1.4305151310006368</v>
      </c>
      <c r="D33" s="14">
        <f t="shared" ref="D33:O33" si="14">SUM(D28:D32)</f>
        <v>4.2500909668271651</v>
      </c>
      <c r="E33" s="14">
        <f t="shared" si="14"/>
        <v>1.4360388372124626</v>
      </c>
      <c r="F33" s="14">
        <f t="shared" si="14"/>
        <v>8.5483599542415618</v>
      </c>
      <c r="G33" s="14">
        <f t="shared" si="14"/>
        <v>23.739742753417008</v>
      </c>
      <c r="H33" s="14">
        <f t="shared" si="14"/>
        <v>10.528621245266285</v>
      </c>
      <c r="I33" s="14">
        <f t="shared" si="14"/>
        <v>4.9096857760759338</v>
      </c>
      <c r="J33" s="14">
        <f t="shared" si="14"/>
        <v>22.170498371618454</v>
      </c>
      <c r="K33" s="14">
        <f t="shared" si="14"/>
        <v>5.6279441409979452</v>
      </c>
      <c r="L33" s="14">
        <f t="shared" si="14"/>
        <v>54.993169294426913</v>
      </c>
      <c r="M33" s="14">
        <f t="shared" si="14"/>
        <v>298.27883461443776</v>
      </c>
      <c r="N33" s="14">
        <f t="shared" si="14"/>
        <v>125.59705118799648</v>
      </c>
      <c r="O33" s="14">
        <f t="shared" si="14"/>
        <v>3.0746210595465855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0.15867779248381836</v>
      </c>
      <c r="D17" s="14">
        <f t="shared" si="1"/>
        <v>0.91675686319039329</v>
      </c>
      <c r="E17" s="14">
        <f t="shared" si="2"/>
        <v>0.16207825011401916</v>
      </c>
      <c r="F17" s="14">
        <f t="shared" si="3"/>
        <v>0.39815926214191494</v>
      </c>
      <c r="G17" s="14">
        <f t="shared" si="4"/>
        <v>16.77585811684547</v>
      </c>
      <c r="H17" s="14">
        <f t="shared" si="5"/>
        <v>4.5104635597203186</v>
      </c>
      <c r="I17" s="14">
        <f t="shared" si="6"/>
        <v>0.58883503905403534</v>
      </c>
      <c r="J17" s="14">
        <f t="shared" si="7"/>
        <v>26.049883131650809</v>
      </c>
      <c r="K17" s="14">
        <f t="shared" si="8"/>
        <v>2.057966779569389</v>
      </c>
      <c r="L17" s="14">
        <f t="shared" si="9"/>
        <v>0.52609954815145832</v>
      </c>
      <c r="M17" s="14">
        <f t="shared" si="10"/>
        <v>57.368880675764757</v>
      </c>
      <c r="N17" s="14">
        <f t="shared" si="11"/>
        <v>51.385430030752836</v>
      </c>
      <c r="O17" s="19">
        <f t="shared" si="12"/>
        <v>0.5121772121362731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2.2974344416029757E-4</v>
      </c>
      <c r="D18" s="14">
        <f t="shared" si="1"/>
        <v>7.7297313975229376E-2</v>
      </c>
      <c r="E18" s="14">
        <f t="shared" si="2"/>
        <v>5.7543958375844552E-4</v>
      </c>
      <c r="F18" s="14">
        <f t="shared" si="3"/>
        <v>1.5050666277015309E-3</v>
      </c>
      <c r="G18" s="14">
        <f t="shared" si="4"/>
        <v>0.16389454794303407</v>
      </c>
      <c r="H18" s="14">
        <f t="shared" si="5"/>
        <v>4.2279718049673676E-2</v>
      </c>
      <c r="I18" s="14">
        <f t="shared" si="6"/>
        <v>1.3754436310246911E-3</v>
      </c>
      <c r="J18" s="14">
        <f t="shared" si="7"/>
        <v>1.2153921722820655</v>
      </c>
      <c r="K18" s="14">
        <f t="shared" si="8"/>
        <v>7.1425604295716941E-2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1.0795200479381152E-2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4.9085090775704845E-2</v>
      </c>
      <c r="D21" s="14">
        <f t="shared" si="1"/>
        <v>0</v>
      </c>
      <c r="E21" s="14">
        <f t="shared" si="2"/>
        <v>4.8864913517280111E-2</v>
      </c>
      <c r="F21" s="14">
        <f t="shared" si="3"/>
        <v>4.791911245520783E-2</v>
      </c>
      <c r="G21" s="14">
        <f t="shared" si="4"/>
        <v>0</v>
      </c>
      <c r="H21" s="14">
        <f t="shared" si="5"/>
        <v>3.5887020899860886E-2</v>
      </c>
      <c r="I21" s="14">
        <f t="shared" si="6"/>
        <v>0.14824364202812931</v>
      </c>
      <c r="J21" s="14">
        <f t="shared" si="7"/>
        <v>0</v>
      </c>
      <c r="K21" s="14">
        <f t="shared" si="8"/>
        <v>0.13968981348811541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6.0987193195579166E-2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2.7202501450494217E-3</v>
      </c>
      <c r="D22" s="14">
        <f t="shared" si="1"/>
        <v>0</v>
      </c>
      <c r="E22" s="14">
        <f t="shared" si="2"/>
        <v>2.7080481258680103E-3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9.5843092690047166E-4</v>
      </c>
      <c r="J22" s="14">
        <f t="shared" si="7"/>
        <v>0</v>
      </c>
      <c r="K22" s="14">
        <f t="shared" si="8"/>
        <v>9.0312836077357085E-4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2.4225480498586472E-3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0.21071287684873294</v>
      </c>
      <c r="D25" s="14">
        <f t="shared" ref="D25:O25" si="13">SUM(D15:D24)</f>
        <v>0.99405417716562261</v>
      </c>
      <c r="E25" s="14">
        <f t="shared" si="13"/>
        <v>0.21422665134092572</v>
      </c>
      <c r="F25" s="14">
        <f t="shared" si="13"/>
        <v>0.4475834412248243</v>
      </c>
      <c r="G25" s="14">
        <f t="shared" si="13"/>
        <v>16.939752664788504</v>
      </c>
      <c r="H25" s="14">
        <f t="shared" si="13"/>
        <v>4.5886302986698535</v>
      </c>
      <c r="I25" s="14">
        <f t="shared" si="13"/>
        <v>0.7394125556400899</v>
      </c>
      <c r="J25" s="14">
        <f t="shared" si="13"/>
        <v>27.265275303932874</v>
      </c>
      <c r="K25" s="14">
        <f t="shared" si="13"/>
        <v>2.269985325713995</v>
      </c>
      <c r="L25" s="14">
        <f t="shared" si="13"/>
        <v>0.52609954815145832</v>
      </c>
      <c r="M25" s="14">
        <f t="shared" si="13"/>
        <v>57.368880675764757</v>
      </c>
      <c r="N25" s="14">
        <f t="shared" si="13"/>
        <v>51.385430030752836</v>
      </c>
      <c r="O25" s="14">
        <f t="shared" si="13"/>
        <v>0.58638215386109216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0.14917031304804235</v>
      </c>
      <c r="D29" s="14">
        <f>(SUMIFS(MESKENOG2,KAYNAK,A29,SEBEP,B29,SÜRE,"Uzun",BİLDİRİM,"Bildirimli",İL,$B$10,İLÇE,$B$11)/VLOOKUP($B$11,ABONE2,4,FALSE))</f>
        <v>0.22168123713749499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0.14949556978526249</v>
      </c>
      <c r="F29" s="14">
        <f>(SUMIFS(TARIMSALAG2,KAYNAK,A29,SEBEP,B29,SÜRE,"Uzun",BİLDİRİM,"Bildirimli",İL,$B$10,İLÇE,$B$11)/VLOOKUP($B$11,ABONE2,6,FALSE))</f>
        <v>0.72607128225274642</v>
      </c>
      <c r="G29" s="14">
        <f>(SUMIFS(TARIMSALOG2,KAYNAK,A29,SEBEP,B29,SÜRE,"Uzun",BİLDİRİM,"Bildirimli",İL,$B$10,İLÇE,$B$11)/VLOOKUP($B$11,ABONE2,7,FALSE))</f>
        <v>0.32444085515818433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0.62522521431415545</v>
      </c>
      <c r="I29" s="14">
        <f>(SUMIFS(TICARETHANEAG2,KAYNAK,A29,SEBEP,B29,SÜRE,"Uzun",BİLDİRİM,"Bildirimli",İL,$B$10,İLÇE,$B$11)/VLOOKUP($B$11,ABONE2,9,FALSE))</f>
        <v>0.69385251894793254</v>
      </c>
      <c r="J29" s="14">
        <f>(SUMIFS(TICARETHANEOG2,KAYNAK,A29,SEBEP,B29,SÜRE,"Uzun",BİLDİRİM,"Bildirimli",İL,$B$10,İLÇE,$B$11)/VLOOKUP($B$11,ABONE2,10,FALSE))</f>
        <v>1.8371202016749997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0.75982037834206917</v>
      </c>
      <c r="L29" s="14">
        <f>(SUMIFS(SANAYIAG2,KAYNAK,A29,SEBEP,B29,SÜRE,"Uzun",BİLDİRİM,"Bildirimli",İL,$B$10,İLÇE,$B$11)/VLOOKUP($B$11,ABONE2,12,FALSE))</f>
        <v>2.5176505619859504</v>
      </c>
      <c r="M29" s="14">
        <f>(SUMIFS(SANAYIOG2,KAYNAK,A29,SEBEP,B29,SÜRE,"Uzun",BİLDİRİM,"Bildirimli",İL,$B$10,İLÇE,$B$11)/VLOOKUP($B$11,ABONE2,13,FALSE))</f>
        <v>23.045616559984278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20.884778033879194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0.25150236014386129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4.4278595420537456E-2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4.4079978292759468E-2</v>
      </c>
      <c r="F31" s="14">
        <f>(SUMIFS(TARIMSALAG2,KAYNAK,A31,SEBEP,B31,SÜRE,"Uzun",BİLDİRİM,"Bildirimli",İL,$B$10,İLÇE,$B$11)/VLOOKUP($B$11,ABONE2,6,FALSE))</f>
        <v>4.5675505394172748E-3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3.4206764956771292E-3</v>
      </c>
      <c r="I31" s="14">
        <f>(SUMIFS(TICARETHANEAG2,KAYNAK,A31,SEBEP,B31,SÜRE,"Uzun",BİLDİRİM,"Bildirimli",İL,$B$10,İLÇE,$B$11)/VLOOKUP($B$11,ABONE2,9,FALSE))</f>
        <v>1.657809401179915E-2</v>
      </c>
      <c r="J31" s="14">
        <f>(SUMIFS(TICARETHANEOG2,KAYNAK,A31,SEBEP,B31,SÜRE,"Uzun",BİLDİRİM,"Bildirimli",İL,$B$10,İLÇE,$B$11)/VLOOKUP($B$11,ABONE2,10,FALSE))</f>
        <v>2.184049808365371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0.14164370327679834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5.6724559834365806E-2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0.19344890846857982</v>
      </c>
      <c r="D33" s="14">
        <f t="shared" ref="D33:O33" si="14">SUM(D28:D32)</f>
        <v>0.22168123713749499</v>
      </c>
      <c r="E33" s="14">
        <f t="shared" si="14"/>
        <v>0.19357554807802196</v>
      </c>
      <c r="F33" s="14">
        <f t="shared" si="14"/>
        <v>0.73063883279216368</v>
      </c>
      <c r="G33" s="14">
        <f t="shared" si="14"/>
        <v>0.32444085515818433</v>
      </c>
      <c r="H33" s="14">
        <f t="shared" si="14"/>
        <v>0.62864589080983257</v>
      </c>
      <c r="I33" s="14">
        <f t="shared" si="14"/>
        <v>0.71043061295973164</v>
      </c>
      <c r="J33" s="14">
        <f t="shared" si="14"/>
        <v>4.0211700100403709</v>
      </c>
      <c r="K33" s="14">
        <f t="shared" si="14"/>
        <v>0.90146408161886749</v>
      </c>
      <c r="L33" s="14">
        <f t="shared" si="14"/>
        <v>2.5176505619859504</v>
      </c>
      <c r="M33" s="14">
        <f t="shared" si="14"/>
        <v>23.045616559984278</v>
      </c>
      <c r="N33" s="14">
        <f t="shared" si="14"/>
        <v>20.884778033879194</v>
      </c>
      <c r="O33" s="14">
        <f t="shared" si="14"/>
        <v>0.3082269199782271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9.1022079404790332E-2</v>
      </c>
      <c r="D17" s="14">
        <f t="shared" si="1"/>
        <v>0.66102274492225277</v>
      </c>
      <c r="E17" s="14">
        <f t="shared" si="2"/>
        <v>9.1297819467122399E-2</v>
      </c>
      <c r="F17" s="14">
        <f t="shared" si="3"/>
        <v>0.81557919300915538</v>
      </c>
      <c r="G17" s="14">
        <f t="shared" si="4"/>
        <v>0.51051505989707491</v>
      </c>
      <c r="H17" s="14">
        <f t="shared" si="5"/>
        <v>0.79415046241997711</v>
      </c>
      <c r="I17" s="14">
        <f t="shared" si="6"/>
        <v>0.36162742034945922</v>
      </c>
      <c r="J17" s="14">
        <f t="shared" si="7"/>
        <v>3.7542649649420299</v>
      </c>
      <c r="K17" s="14">
        <f t="shared" si="8"/>
        <v>0.47901525934486749</v>
      </c>
      <c r="L17" s="14">
        <f t="shared" si="9"/>
        <v>0.64632155802628333</v>
      </c>
      <c r="M17" s="14">
        <f t="shared" si="10"/>
        <v>114.83624618591048</v>
      </c>
      <c r="N17" s="14">
        <f t="shared" si="11"/>
        <v>109.87146685426333</v>
      </c>
      <c r="O17" s="19">
        <f t="shared" si="12"/>
        <v>0.37684088950611339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8.3854626329314987E-3</v>
      </c>
      <c r="D21" s="14">
        <f t="shared" si="1"/>
        <v>0</v>
      </c>
      <c r="E21" s="14">
        <f t="shared" si="2"/>
        <v>8.3814061324237518E-3</v>
      </c>
      <c r="F21" s="14">
        <f t="shared" si="3"/>
        <v>0.2880559155939249</v>
      </c>
      <c r="G21" s="14">
        <f t="shared" si="4"/>
        <v>0</v>
      </c>
      <c r="H21" s="14">
        <f t="shared" si="5"/>
        <v>0.26782189939899764</v>
      </c>
      <c r="I21" s="14">
        <f t="shared" si="6"/>
        <v>3.7682971952894266E-2</v>
      </c>
      <c r="J21" s="14">
        <f t="shared" si="7"/>
        <v>0</v>
      </c>
      <c r="K21" s="14">
        <f t="shared" si="8"/>
        <v>3.6379112467071685E-2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4.0551093463130808E-2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9.9407542037721827E-2</v>
      </c>
      <c r="D25" s="14">
        <f t="shared" ref="D25:O25" si="13">SUM(D15:D24)</f>
        <v>0.66102274492225277</v>
      </c>
      <c r="E25" s="14">
        <f t="shared" si="13"/>
        <v>9.9679225599546145E-2</v>
      </c>
      <c r="F25" s="14">
        <f t="shared" si="13"/>
        <v>1.1036351086030802</v>
      </c>
      <c r="G25" s="14">
        <f t="shared" si="13"/>
        <v>0.51051505989707491</v>
      </c>
      <c r="H25" s="14">
        <f t="shared" si="13"/>
        <v>1.0619723618189747</v>
      </c>
      <c r="I25" s="14">
        <f t="shared" si="13"/>
        <v>0.39931039230235349</v>
      </c>
      <c r="J25" s="14">
        <f t="shared" si="13"/>
        <v>3.7542649649420299</v>
      </c>
      <c r="K25" s="14">
        <f t="shared" si="13"/>
        <v>0.51539437181193914</v>
      </c>
      <c r="L25" s="14">
        <f t="shared" si="13"/>
        <v>0.64632155802628333</v>
      </c>
      <c r="M25" s="14">
        <f t="shared" si="13"/>
        <v>114.83624618591048</v>
      </c>
      <c r="N25" s="14">
        <f t="shared" si="13"/>
        <v>109.87146685426333</v>
      </c>
      <c r="O25" s="14">
        <f t="shared" si="13"/>
        <v>0.41739198296924418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0.21634088890321693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0.21623623314788198</v>
      </c>
      <c r="F29" s="14">
        <f>(SUMIFS(TARIMSALAG2,KAYNAK,A29,SEBEP,B29,SÜRE,"Uzun",BİLDİRİM,"Bildirimli",İL,$B$10,İLÇE,$B$11)/VLOOKUP($B$11,ABONE2,6,FALSE))</f>
        <v>2.0828861916929884</v>
      </c>
      <c r="G29" s="14">
        <f>(SUMIFS(TARIMSALOG2,KAYNAK,A29,SEBEP,B29,SÜRE,"Uzun",BİLDİRİM,"Bildirimli",İL,$B$10,İLÇE,$B$11)/VLOOKUP($B$11,ABONE2,7,FALSE))</f>
        <v>1.2398569087414999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2.0236689798927454</v>
      </c>
      <c r="I29" s="14">
        <f>(SUMIFS(TICARETHANEAG2,KAYNAK,A29,SEBEP,B29,SÜRE,"Uzun",BİLDİRİM,"Bildirimli",İL,$B$10,İLÇE,$B$11)/VLOOKUP($B$11,ABONE2,9,FALSE))</f>
        <v>1.0621516869194685</v>
      </c>
      <c r="J29" s="14">
        <f>(SUMIFS(TICARETHANEOG2,KAYNAK,A29,SEBEP,B29,SÜRE,"Uzun",BİLDİRİM,"Bildirimli",İL,$B$10,İLÇE,$B$11)/VLOOKUP($B$11,ABONE2,10,FALSE))</f>
        <v>14.127068276705746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1.5142077362238606</v>
      </c>
      <c r="L29" s="14">
        <f>(SUMIFS(SANAYIAG2,KAYNAK,A29,SEBEP,B29,SÜRE,"Uzun",BİLDİRİM,"Bildirimli",İL,$B$10,İLÇE,$B$11)/VLOOKUP($B$11,ABONE2,12,FALSE))</f>
        <v>104.19295228924737</v>
      </c>
      <c r="M29" s="14">
        <f>(SUMIFS(SANAYIOG2,KAYNAK,A29,SEBEP,B29,SÜRE,"Uzun",BİLDİRİM,"Bildirimli",İL,$B$10,İLÇE,$B$11)/VLOOKUP($B$11,ABONE2,13,FALSE))</f>
        <v>308.97216407809611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300.06872008727657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1.0213898496000582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1.0067022717560701E-5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1.006215275575264E-5</v>
      </c>
      <c r="F31" s="14">
        <f>(SUMIFS(TARIMSALAG2,KAYNAK,A31,SEBEP,B31,SÜRE,"Uzun",BİLDİRİM,"Bildirimli",İL,$B$10,İLÇE,$B$11)/VLOOKUP($B$11,ABONE2,6,FALSE))</f>
        <v>2.8966429689915528E-3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2.6931730259263276E-3</v>
      </c>
      <c r="I31" s="14">
        <f>(SUMIFS(TICARETHANEAG2,KAYNAK,A31,SEBEP,B31,SÜRE,"Uzun",BİLDİRİM,"Bildirimli",İL,$B$10,İLÇE,$B$11)/VLOOKUP($B$11,ABONE2,9,FALSE))</f>
        <v>1.3902236764206378E-4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1.342120880012167E-4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3.1706804452962526E-4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0.21635095592593448</v>
      </c>
      <c r="D33" s="14">
        <f t="shared" ref="D33:O33" si="14">SUM(D28:D32)</f>
        <v>0</v>
      </c>
      <c r="E33" s="14">
        <f t="shared" si="14"/>
        <v>0.21624629530063774</v>
      </c>
      <c r="F33" s="14">
        <f t="shared" si="14"/>
        <v>2.08578283466198</v>
      </c>
      <c r="G33" s="14">
        <f t="shared" si="14"/>
        <v>1.2398569087414999</v>
      </c>
      <c r="H33" s="14">
        <f t="shared" si="14"/>
        <v>2.0263621529186717</v>
      </c>
      <c r="I33" s="14">
        <f t="shared" si="14"/>
        <v>1.0622907092871106</v>
      </c>
      <c r="J33" s="14">
        <f t="shared" si="14"/>
        <v>14.127068276705746</v>
      </c>
      <c r="K33" s="14">
        <f t="shared" si="14"/>
        <v>1.5143419483118619</v>
      </c>
      <c r="L33" s="14">
        <f t="shared" si="14"/>
        <v>104.19295228924737</v>
      </c>
      <c r="M33" s="14">
        <f t="shared" si="14"/>
        <v>308.97216407809611</v>
      </c>
      <c r="N33" s="14">
        <f t="shared" si="14"/>
        <v>300.06872008727657</v>
      </c>
      <c r="O33" s="14">
        <f t="shared" si="14"/>
        <v>1.0217069176445879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4.183116808485815E-2</v>
      </c>
      <c r="D17" s="14">
        <f t="shared" si="1"/>
        <v>0.80050328360126499</v>
      </c>
      <c r="E17" s="14">
        <f t="shared" si="2"/>
        <v>4.2419061539163458E-2</v>
      </c>
      <c r="F17" s="14">
        <f t="shared" si="3"/>
        <v>0.78715672069722331</v>
      </c>
      <c r="G17" s="14">
        <f t="shared" si="4"/>
        <v>3.0960065799538792</v>
      </c>
      <c r="H17" s="14">
        <f t="shared" si="5"/>
        <v>1.3758533637216479</v>
      </c>
      <c r="I17" s="14">
        <f t="shared" si="6"/>
        <v>0.10909630235776138</v>
      </c>
      <c r="J17" s="14">
        <f t="shared" si="7"/>
        <v>6.7322549661495135</v>
      </c>
      <c r="K17" s="14">
        <f t="shared" si="8"/>
        <v>0.44600770108231325</v>
      </c>
      <c r="L17" s="14">
        <f t="shared" si="9"/>
        <v>18.60493762756278</v>
      </c>
      <c r="M17" s="14">
        <f t="shared" si="10"/>
        <v>45.80282931445327</v>
      </c>
      <c r="N17" s="14">
        <f t="shared" si="11"/>
        <v>41.888366398769968</v>
      </c>
      <c r="O17" s="19">
        <f t="shared" si="12"/>
        <v>0.35683920682022352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1.9687003360655944E-2</v>
      </c>
      <c r="D18" s="14">
        <f t="shared" si="1"/>
        <v>5.1130341461809455E-2</v>
      </c>
      <c r="E18" s="14">
        <f t="shared" si="2"/>
        <v>1.9711368738364068E-2</v>
      </c>
      <c r="F18" s="14">
        <f t="shared" si="3"/>
        <v>0.30391057284889844</v>
      </c>
      <c r="G18" s="14">
        <f t="shared" si="4"/>
        <v>0.63790482632398848</v>
      </c>
      <c r="H18" s="14">
        <f t="shared" si="5"/>
        <v>0.38907041770495909</v>
      </c>
      <c r="I18" s="14">
        <f t="shared" si="6"/>
        <v>3.974302908423448E-2</v>
      </c>
      <c r="J18" s="14">
        <f t="shared" si="7"/>
        <v>1.2466635263446955</v>
      </c>
      <c r="K18" s="14">
        <f t="shared" si="8"/>
        <v>0.10113749259064865</v>
      </c>
      <c r="L18" s="14">
        <f t="shared" si="9"/>
        <v>9.5552601873654539E-2</v>
      </c>
      <c r="M18" s="14">
        <f t="shared" si="10"/>
        <v>1.9162127543468475</v>
      </c>
      <c r="N18" s="14">
        <f t="shared" si="11"/>
        <v>1.6541738165142572</v>
      </c>
      <c r="O18" s="19">
        <f t="shared" si="12"/>
        <v>5.2633491274274129E-2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1.6185338516838789E-3</v>
      </c>
      <c r="D20" s="14">
        <f t="shared" si="1"/>
        <v>0</v>
      </c>
      <c r="E20" s="14">
        <f t="shared" si="2"/>
        <v>1.6172796531473625E-3</v>
      </c>
      <c r="F20" s="14">
        <f t="shared" si="3"/>
        <v>1.0712780017062471E-3</v>
      </c>
      <c r="G20" s="14">
        <f t="shared" si="4"/>
        <v>1.5688709847888654E-2</v>
      </c>
      <c r="H20" s="14">
        <f t="shared" si="5"/>
        <v>4.7983428097472473E-3</v>
      </c>
      <c r="I20" s="14">
        <f t="shared" si="6"/>
        <v>4.8332785851829905E-3</v>
      </c>
      <c r="J20" s="14">
        <f t="shared" si="7"/>
        <v>0.37361928599592431</v>
      </c>
      <c r="K20" s="14">
        <f t="shared" si="8"/>
        <v>2.359293932924009E-2</v>
      </c>
      <c r="L20" s="14">
        <f t="shared" si="9"/>
        <v>0.75577566430058785</v>
      </c>
      <c r="M20" s="14">
        <f t="shared" si="10"/>
        <v>35.594074614647688</v>
      </c>
      <c r="N20" s="14">
        <f t="shared" si="11"/>
        <v>30.579964298429505</v>
      </c>
      <c r="O20" s="19">
        <f t="shared" si="12"/>
        <v>0.15603061785662262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5.2391019775581658E-3</v>
      </c>
      <c r="D21" s="14">
        <f t="shared" si="1"/>
        <v>0</v>
      </c>
      <c r="E21" s="14">
        <f t="shared" si="2"/>
        <v>5.2350422082638277E-3</v>
      </c>
      <c r="F21" s="14">
        <f t="shared" si="3"/>
        <v>0.22875857031141739</v>
      </c>
      <c r="G21" s="14">
        <f t="shared" si="4"/>
        <v>0</v>
      </c>
      <c r="H21" s="14">
        <f t="shared" si="5"/>
        <v>0.17043108666605139</v>
      </c>
      <c r="I21" s="14">
        <f t="shared" si="6"/>
        <v>4.2971520858762532E-2</v>
      </c>
      <c r="J21" s="14">
        <f t="shared" si="7"/>
        <v>0</v>
      </c>
      <c r="K21" s="14">
        <f t="shared" si="8"/>
        <v>4.0785615925366517E-2</v>
      </c>
      <c r="L21" s="14">
        <f t="shared" si="9"/>
        <v>12.459963987203851</v>
      </c>
      <c r="M21" s="14">
        <f t="shared" si="10"/>
        <v>0</v>
      </c>
      <c r="N21" s="14">
        <f t="shared" si="11"/>
        <v>1.7933032280648533</v>
      </c>
      <c r="O21" s="19">
        <f t="shared" si="12"/>
        <v>2.50190353654876E-2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2.8782580433737806E-3</v>
      </c>
      <c r="D22" s="14">
        <f t="shared" si="1"/>
        <v>0</v>
      </c>
      <c r="E22" s="14">
        <f t="shared" si="2"/>
        <v>2.8760276871646964E-3</v>
      </c>
      <c r="F22" s="14">
        <f t="shared" si="3"/>
        <v>1.3245795009912697E-4</v>
      </c>
      <c r="G22" s="14">
        <f t="shared" si="4"/>
        <v>0</v>
      </c>
      <c r="H22" s="14">
        <f t="shared" si="5"/>
        <v>9.8684619082116631E-5</v>
      </c>
      <c r="I22" s="14">
        <f t="shared" si="6"/>
        <v>9.1544447209088737E-3</v>
      </c>
      <c r="J22" s="14">
        <f t="shared" si="7"/>
        <v>0</v>
      </c>
      <c r="K22" s="14">
        <f t="shared" si="8"/>
        <v>8.6887701187995728E-3</v>
      </c>
      <c r="L22" s="14">
        <f t="shared" si="9"/>
        <v>0.69655344502048644</v>
      </c>
      <c r="M22" s="14">
        <f t="shared" si="10"/>
        <v>0</v>
      </c>
      <c r="N22" s="14">
        <f t="shared" si="11"/>
        <v>0.10025161732070552</v>
      </c>
      <c r="O22" s="19">
        <f t="shared" si="12"/>
        <v>4.2546122289665346E-3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7.125406531812993E-2</v>
      </c>
      <c r="D25" s="14">
        <f t="shared" ref="D25:O25" si="13">SUM(D15:D24)</f>
        <v>0.8516336250630745</v>
      </c>
      <c r="E25" s="14">
        <f t="shared" si="13"/>
        <v>7.1858779826103419E-2</v>
      </c>
      <c r="F25" s="14">
        <f t="shared" si="13"/>
        <v>1.3210295998093446</v>
      </c>
      <c r="G25" s="14">
        <f t="shared" si="13"/>
        <v>3.7496001161257566</v>
      </c>
      <c r="H25" s="14">
        <f t="shared" si="13"/>
        <v>1.9402518955214878</v>
      </c>
      <c r="I25" s="14">
        <f t="shared" si="13"/>
        <v>0.20579857560685022</v>
      </c>
      <c r="J25" s="14">
        <f t="shared" si="13"/>
        <v>8.3525377784901327</v>
      </c>
      <c r="K25" s="14">
        <f t="shared" si="13"/>
        <v>0.62021251904636809</v>
      </c>
      <c r="L25" s="14">
        <f t="shared" si="13"/>
        <v>32.61278332596136</v>
      </c>
      <c r="M25" s="14">
        <f t="shared" si="13"/>
        <v>83.313116683447802</v>
      </c>
      <c r="N25" s="14">
        <f t="shared" si="13"/>
        <v>76.016059359099302</v>
      </c>
      <c r="O25" s="14">
        <f t="shared" si="13"/>
        <v>0.5947769635455743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0.26948637255972407</v>
      </c>
      <c r="D29" s="14">
        <f>(SUMIFS(MESKENOG2,KAYNAK,A29,SEBEP,B29,SÜRE,"Uzun",BİLDİRİM,"Bildirimli",İL,$B$10,İLÇE,$B$11)/VLOOKUP($B$11,ABONE2,4,FALSE))</f>
        <v>3.5204457003484033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0.27200553422380974</v>
      </c>
      <c r="F29" s="14">
        <f>(SUMIFS(TARIMSALAG2,KAYNAK,A29,SEBEP,B29,SÜRE,"Uzun",BİLDİRİM,"Bildirimli",İL,$B$10,İLÇE,$B$11)/VLOOKUP($B$11,ABONE2,6,FALSE))</f>
        <v>5.6355765192540739</v>
      </c>
      <c r="G29" s="14">
        <f>(SUMIFS(TARIMSALOG2,KAYNAK,A29,SEBEP,B29,SÜRE,"Uzun",BİLDİRİM,"Bildirimli",İL,$B$10,İLÇE,$B$11)/VLOOKUP($B$11,ABONE2,7,FALSE))</f>
        <v>17.380310729765579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8.6301781713373575</v>
      </c>
      <c r="I29" s="14">
        <f>(SUMIFS(TICARETHANEAG2,KAYNAK,A29,SEBEP,B29,SÜRE,"Uzun",BİLDİRİM,"Bildirimli",İL,$B$10,İLÇE,$B$11)/VLOOKUP($B$11,ABONE2,9,FALSE))</f>
        <v>0.79681200471216684</v>
      </c>
      <c r="J29" s="14">
        <f>(SUMIFS(TICARETHANEOG2,KAYNAK,A29,SEBEP,B29,SÜRE,"Uzun",BİLDİRİM,"Bildirimli",İL,$B$10,İLÇE,$B$11)/VLOOKUP($B$11,ABONE2,10,FALSE))</f>
        <v>16.816061925215578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1.6116902480404272</v>
      </c>
      <c r="L29" s="14">
        <f>(SUMIFS(SANAYIAG2,KAYNAK,A29,SEBEP,B29,SÜRE,"Uzun",BİLDİRİM,"Bildirimli",İL,$B$10,İLÇE,$B$11)/VLOOKUP($B$11,ABONE2,12,FALSE))</f>
        <v>16.34641209096619</v>
      </c>
      <c r="M29" s="14">
        <f>(SUMIFS(SANAYIOG2,KAYNAK,A29,SEBEP,B29,SÜRE,"Uzun",BİLDİRİM,"Bildirimli",İL,$B$10,İLÇE,$B$11)/VLOOKUP($B$11,ABONE2,13,FALSE))</f>
        <v>200.8330640934893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174.28077959966822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1.6068498179206192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2.4791819434326094E-3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2.4772608304685674E-3</v>
      </c>
      <c r="F31" s="14">
        <f>(SUMIFS(TARIMSALAG2,KAYNAK,A31,SEBEP,B31,SÜRE,"Uzun",BİLDİRİM,"Bildirimli",İL,$B$10,İLÇE,$B$11)/VLOOKUP($B$11,ABONE2,6,FALSE))</f>
        <v>2.0618747272123292E-2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1.5361503171211538E-2</v>
      </c>
      <c r="I31" s="14">
        <f>(SUMIFS(TICARETHANEAG2,KAYNAK,A31,SEBEP,B31,SÜRE,"Uzun",BİLDİRİM,"Bildirimli",İL,$B$10,İLÇE,$B$11)/VLOOKUP($B$11,ABONE2,9,FALSE))</f>
        <v>1.2581064070891609E-3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1.1941081834509453E-3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2.6356715188030001E-3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0.27196555450315668</v>
      </c>
      <c r="D33" s="14">
        <f t="shared" ref="D33:O33" si="14">SUM(D28:D32)</f>
        <v>3.5204457003484033</v>
      </c>
      <c r="E33" s="14">
        <f t="shared" si="14"/>
        <v>0.27448279505427831</v>
      </c>
      <c r="F33" s="14">
        <f t="shared" si="14"/>
        <v>5.656195266526197</v>
      </c>
      <c r="G33" s="14">
        <f t="shared" si="14"/>
        <v>17.380310729765579</v>
      </c>
      <c r="H33" s="14">
        <f t="shared" si="14"/>
        <v>8.6455396745085693</v>
      </c>
      <c r="I33" s="14">
        <f t="shared" si="14"/>
        <v>0.79807011111925596</v>
      </c>
      <c r="J33" s="14">
        <f t="shared" si="14"/>
        <v>16.816061925215578</v>
      </c>
      <c r="K33" s="14">
        <f t="shared" si="14"/>
        <v>1.6128843562238782</v>
      </c>
      <c r="L33" s="14">
        <f t="shared" si="14"/>
        <v>16.34641209096619</v>
      </c>
      <c r="M33" s="14">
        <f t="shared" si="14"/>
        <v>200.8330640934893</v>
      </c>
      <c r="N33" s="14">
        <f t="shared" si="14"/>
        <v>174.28077959966822</v>
      </c>
      <c r="O33" s="14">
        <f t="shared" si="14"/>
        <v>1.6094854894394222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0.47993226781328968</v>
      </c>
      <c r="D17" s="14">
        <f t="shared" si="1"/>
        <v>2.746959105930753</v>
      </c>
      <c r="E17" s="14">
        <f t="shared" si="2"/>
        <v>0.49456950260208837</v>
      </c>
      <c r="F17" s="14">
        <f t="shared" si="3"/>
        <v>1.0702569144635439</v>
      </c>
      <c r="G17" s="14">
        <f t="shared" si="4"/>
        <v>5.5154854695139557</v>
      </c>
      <c r="H17" s="14">
        <f t="shared" si="5"/>
        <v>2.0215028139711073</v>
      </c>
      <c r="I17" s="14">
        <f t="shared" si="6"/>
        <v>1.080841088670214</v>
      </c>
      <c r="J17" s="14">
        <f t="shared" si="7"/>
        <v>9.3997824596060244</v>
      </c>
      <c r="K17" s="14">
        <f t="shared" si="8"/>
        <v>2.1141976180801962</v>
      </c>
      <c r="L17" s="14">
        <f t="shared" si="9"/>
        <v>13.381880309700836</v>
      </c>
      <c r="M17" s="14">
        <f t="shared" si="10"/>
        <v>249.02333366891153</v>
      </c>
      <c r="N17" s="14">
        <f t="shared" si="11"/>
        <v>222.93445847557035</v>
      </c>
      <c r="O17" s="19">
        <f t="shared" si="12"/>
        <v>1.7555803171556812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5.0083486790474668E-3</v>
      </c>
      <c r="D20" s="14">
        <f t="shared" si="1"/>
        <v>2.6946075045663175E-2</v>
      </c>
      <c r="E20" s="14">
        <f t="shared" si="2"/>
        <v>5.1499913125450138E-3</v>
      </c>
      <c r="F20" s="14">
        <f t="shared" si="3"/>
        <v>7.8681309031596348E-3</v>
      </c>
      <c r="G20" s="14">
        <f t="shared" si="4"/>
        <v>0.1993078816270224</v>
      </c>
      <c r="H20" s="14">
        <f t="shared" si="5"/>
        <v>4.883481588315372E-2</v>
      </c>
      <c r="I20" s="14">
        <f t="shared" si="6"/>
        <v>1.0080524811736645E-2</v>
      </c>
      <c r="J20" s="14">
        <f t="shared" si="7"/>
        <v>9.4149368763501329E-2</v>
      </c>
      <c r="K20" s="14">
        <f t="shared" si="8"/>
        <v>2.0523330565965978E-2</v>
      </c>
      <c r="L20" s="14">
        <f t="shared" si="9"/>
        <v>0</v>
      </c>
      <c r="M20" s="14">
        <f t="shared" si="10"/>
        <v>0.73569329572369635</v>
      </c>
      <c r="N20" s="14">
        <f t="shared" si="11"/>
        <v>0.65424153798285845</v>
      </c>
      <c r="O20" s="19">
        <f t="shared" si="12"/>
        <v>1.337933071497892E-2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1.2978455502943449E-2</v>
      </c>
      <c r="D21" s="14">
        <f t="shared" si="1"/>
        <v>0</v>
      </c>
      <c r="E21" s="14">
        <f t="shared" si="2"/>
        <v>1.2894659097361276E-2</v>
      </c>
      <c r="F21" s="14">
        <f t="shared" si="3"/>
        <v>2.7717582812723345E-2</v>
      </c>
      <c r="G21" s="14">
        <f t="shared" si="4"/>
        <v>0</v>
      </c>
      <c r="H21" s="14">
        <f t="shared" si="5"/>
        <v>2.1786225927843128E-2</v>
      </c>
      <c r="I21" s="14">
        <f t="shared" si="6"/>
        <v>2.7143889308353087E-2</v>
      </c>
      <c r="J21" s="14">
        <f t="shared" si="7"/>
        <v>0</v>
      </c>
      <c r="K21" s="14">
        <f t="shared" si="8"/>
        <v>2.3772148362039246E-2</v>
      </c>
      <c r="L21" s="14">
        <f t="shared" si="9"/>
        <v>1.0308917541943698</v>
      </c>
      <c r="M21" s="14">
        <f t="shared" si="10"/>
        <v>0</v>
      </c>
      <c r="N21" s="14">
        <f t="shared" si="11"/>
        <v>0.11413444421437667</v>
      </c>
      <c r="O21" s="19">
        <f t="shared" si="12"/>
        <v>1.5655456680177985E-2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0.49791907199528063</v>
      </c>
      <c r="D25" s="14">
        <f t="shared" ref="D25:O25" si="13">SUM(D15:D24)</f>
        <v>2.7739051809764161</v>
      </c>
      <c r="E25" s="14">
        <f t="shared" si="13"/>
        <v>0.51261415301199464</v>
      </c>
      <c r="F25" s="14">
        <f t="shared" si="13"/>
        <v>1.1058426281794269</v>
      </c>
      <c r="G25" s="14">
        <f t="shared" si="13"/>
        <v>5.7147933511409779</v>
      </c>
      <c r="H25" s="14">
        <f t="shared" si="13"/>
        <v>2.0921238557821042</v>
      </c>
      <c r="I25" s="14">
        <f t="shared" si="13"/>
        <v>1.1180655027903037</v>
      </c>
      <c r="J25" s="14">
        <f t="shared" si="13"/>
        <v>9.4939318283695258</v>
      </c>
      <c r="K25" s="14">
        <f t="shared" si="13"/>
        <v>2.1584930970082015</v>
      </c>
      <c r="L25" s="14">
        <f t="shared" si="13"/>
        <v>14.412772063895206</v>
      </c>
      <c r="M25" s="14">
        <f t="shared" si="13"/>
        <v>249.75902696463524</v>
      </c>
      <c r="N25" s="14">
        <f t="shared" si="13"/>
        <v>223.70283445776761</v>
      </c>
      <c r="O25" s="14">
        <f t="shared" si="13"/>
        <v>1.7846151045508383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0.24650405714402446</v>
      </c>
      <c r="D29" s="14">
        <f>(SUMIFS(MESKENOG2,KAYNAK,A29,SEBEP,B29,SÜRE,"Uzun",BİLDİRİM,"Bildirimli",İL,$B$10,İLÇE,$B$11)/VLOOKUP($B$11,ABONE2,4,FALSE))</f>
        <v>1.5568741552290857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0.25496456341743917</v>
      </c>
      <c r="F29" s="14">
        <f>(SUMIFS(TARIMSALAG2,KAYNAK,A29,SEBEP,B29,SÜRE,"Uzun",BİLDİRİM,"Bildirimli",İL,$B$10,İLÇE,$B$11)/VLOOKUP($B$11,ABONE2,6,FALSE))</f>
        <v>3.4099590619782925</v>
      </c>
      <c r="G29" s="14">
        <f>(SUMIFS(TARIMSALOG2,KAYNAK,A29,SEBEP,B29,SÜRE,"Uzun",BİLDİRİM,"Bildirimli",İL,$B$10,İLÇE,$B$11)/VLOOKUP($B$11,ABONE2,7,FALSE))</f>
        <v>12.628826250049732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5.3827281788315711</v>
      </c>
      <c r="I29" s="14">
        <f>(SUMIFS(TICARETHANEAG2,KAYNAK,A29,SEBEP,B29,SÜRE,"Uzun",BİLDİRİM,"Bildirimli",İL,$B$10,İLÇE,$B$11)/VLOOKUP($B$11,ABONE2,9,FALSE))</f>
        <v>0.78205034460706113</v>
      </c>
      <c r="J29" s="14">
        <f>(SUMIFS(TICARETHANEOG2,KAYNAK,A29,SEBEP,B29,SÜRE,"Uzun",BİLDİRİM,"Bildirimli",İL,$B$10,İLÇE,$B$11)/VLOOKUP($B$11,ABONE2,10,FALSE))</f>
        <v>21.357760630642424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3.337909753065782</v>
      </c>
      <c r="L29" s="14">
        <f>(SUMIFS(SANAYIAG2,KAYNAK,A29,SEBEP,B29,SÜRE,"Uzun",BİLDİRİM,"Bildirimli",İL,$B$10,İLÇE,$B$11)/VLOOKUP($B$11,ABONE2,12,FALSE))</f>
        <v>4.579151097087907</v>
      </c>
      <c r="M29" s="14">
        <f>(SUMIFS(SANAYIOG2,KAYNAK,A29,SEBEP,B29,SÜRE,"Uzun",BİLDİRİM,"Bildirimli",İL,$B$10,İLÇE,$B$11)/VLOOKUP($B$11,ABONE2,13,FALSE))</f>
        <v>289.14241821817888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257.63719935834382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2.1501926024509541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1.4177266037534525E-2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1.4085729418661951E-2</v>
      </c>
      <c r="F31" s="14">
        <f>(SUMIFS(TARIMSALAG2,KAYNAK,A31,SEBEP,B31,SÜRE,"Uzun",BİLDİRİM,"Bildirimli",İL,$B$10,İLÇE,$B$11)/VLOOKUP($B$11,ABONE2,6,FALSE))</f>
        <v>2.1874687365804947E-3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1.7193666715901407E-3</v>
      </c>
      <c r="I31" s="14">
        <f>(SUMIFS(TICARETHANEAG2,KAYNAK,A31,SEBEP,B31,SÜRE,"Uzun",BİLDİRİM,"Bildirimli",İL,$B$10,İLÇE,$B$11)/VLOOKUP($B$11,ABONE2,9,FALSE))</f>
        <v>5.5293161401460983E-2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4.8424793562550222E-2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1.8482006946685347E-2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0.26068132318155901</v>
      </c>
      <c r="D33" s="14">
        <f t="shared" ref="D33:O33" si="14">SUM(D28:D32)</f>
        <v>1.5568741552290857</v>
      </c>
      <c r="E33" s="14">
        <f t="shared" si="14"/>
        <v>0.2690502928361011</v>
      </c>
      <c r="F33" s="14">
        <f t="shared" si="14"/>
        <v>3.4121465307148728</v>
      </c>
      <c r="G33" s="14">
        <f t="shared" si="14"/>
        <v>12.628826250049732</v>
      </c>
      <c r="H33" s="14">
        <f t="shared" si="14"/>
        <v>5.3844475455031615</v>
      </c>
      <c r="I33" s="14">
        <f t="shared" si="14"/>
        <v>0.83734350600852214</v>
      </c>
      <c r="J33" s="14">
        <f t="shared" si="14"/>
        <v>21.357760630642424</v>
      </c>
      <c r="K33" s="14">
        <f t="shared" si="14"/>
        <v>3.3863345466283321</v>
      </c>
      <c r="L33" s="14">
        <f t="shared" si="14"/>
        <v>4.579151097087907</v>
      </c>
      <c r="M33" s="14">
        <f t="shared" si="14"/>
        <v>289.14241821817888</v>
      </c>
      <c r="N33" s="14">
        <f t="shared" si="14"/>
        <v>257.63719935834382</v>
      </c>
      <c r="O33" s="14">
        <f t="shared" si="14"/>
        <v>2.1686746093976397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0.22802006159690144</v>
      </c>
      <c r="D17" s="14">
        <f t="shared" si="1"/>
        <v>1.9748885364383724</v>
      </c>
      <c r="E17" s="14">
        <f t="shared" si="2"/>
        <v>0.23078993761409192</v>
      </c>
      <c r="F17" s="14">
        <f t="shared" si="3"/>
        <v>0.94615173984761869</v>
      </c>
      <c r="G17" s="14">
        <f t="shared" si="4"/>
        <v>5.4046472756481085</v>
      </c>
      <c r="H17" s="14">
        <f t="shared" si="5"/>
        <v>1.2750053112825486</v>
      </c>
      <c r="I17" s="14">
        <f t="shared" si="6"/>
        <v>0.82878205894439561</v>
      </c>
      <c r="J17" s="14">
        <f t="shared" si="7"/>
        <v>11.843910866806697</v>
      </c>
      <c r="K17" s="14">
        <f t="shared" si="8"/>
        <v>1.3370523186540855</v>
      </c>
      <c r="L17" s="14">
        <f t="shared" si="9"/>
        <v>13.212662052979764</v>
      </c>
      <c r="M17" s="14">
        <f t="shared" si="10"/>
        <v>200.70178432830522</v>
      </c>
      <c r="N17" s="14">
        <f t="shared" si="11"/>
        <v>111.97236432146396</v>
      </c>
      <c r="O17" s="19">
        <f t="shared" si="12"/>
        <v>0.67223424754662753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5.2644110920008376E-4</v>
      </c>
      <c r="D18" s="14">
        <f t="shared" si="1"/>
        <v>0</v>
      </c>
      <c r="E18" s="14">
        <f t="shared" si="2"/>
        <v>5.2560637171192293E-4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2.2316047094974637E-3</v>
      </c>
      <c r="J18" s="14">
        <f t="shared" si="7"/>
        <v>1.9012330877000657E-2</v>
      </c>
      <c r="K18" s="14">
        <f t="shared" si="8"/>
        <v>3.0059164943207302E-3</v>
      </c>
      <c r="L18" s="14">
        <f t="shared" si="9"/>
        <v>0.10439803276013566</v>
      </c>
      <c r="M18" s="14">
        <f t="shared" si="10"/>
        <v>0</v>
      </c>
      <c r="N18" s="14">
        <f t="shared" si="11"/>
        <v>4.9406476409117696E-2</v>
      </c>
      <c r="O18" s="19">
        <f t="shared" si="12"/>
        <v>9.5509403681868859E-4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1.7796214218764813E-2</v>
      </c>
      <c r="D21" s="14">
        <f t="shared" si="1"/>
        <v>0</v>
      </c>
      <c r="E21" s="14">
        <f t="shared" si="2"/>
        <v>1.7767996120109267E-2</v>
      </c>
      <c r="F21" s="14">
        <f t="shared" si="3"/>
        <v>7.2647471315368695E-2</v>
      </c>
      <c r="G21" s="14">
        <f t="shared" si="4"/>
        <v>0</v>
      </c>
      <c r="H21" s="14">
        <f t="shared" si="5"/>
        <v>6.7289076267993977E-2</v>
      </c>
      <c r="I21" s="14">
        <f t="shared" si="6"/>
        <v>5.1075823973945875E-2</v>
      </c>
      <c r="J21" s="14">
        <f t="shared" si="7"/>
        <v>0</v>
      </c>
      <c r="K21" s="14">
        <f t="shared" si="8"/>
        <v>4.8719036071693284E-2</v>
      </c>
      <c r="L21" s="14">
        <f t="shared" si="9"/>
        <v>2.0949172046734081</v>
      </c>
      <c r="M21" s="14">
        <f t="shared" si="10"/>
        <v>0</v>
      </c>
      <c r="N21" s="14">
        <f t="shared" si="11"/>
        <v>0.99142172237630433</v>
      </c>
      <c r="O21" s="19">
        <f t="shared" si="12"/>
        <v>2.5233425126857202E-2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2.2395091387145973E-3</v>
      </c>
      <c r="D22" s="14">
        <f t="shared" si="1"/>
        <v>0</v>
      </c>
      <c r="E22" s="14">
        <f t="shared" si="2"/>
        <v>2.2359581199957053E-3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6.9870478584693405E-3</v>
      </c>
      <c r="J22" s="14">
        <f t="shared" si="7"/>
        <v>0</v>
      </c>
      <c r="K22" s="14">
        <f t="shared" si="8"/>
        <v>6.6646450349005949E-3</v>
      </c>
      <c r="L22" s="14">
        <f t="shared" si="9"/>
        <v>6.5826124548628406E-2</v>
      </c>
      <c r="M22" s="14">
        <f t="shared" si="10"/>
        <v>0</v>
      </c>
      <c r="N22" s="14">
        <f t="shared" si="11"/>
        <v>3.1152281164988752E-2</v>
      </c>
      <c r="O22" s="19">
        <f t="shared" si="12"/>
        <v>2.8306073791152628E-3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0.24858222606358094</v>
      </c>
      <c r="D25" s="14">
        <f t="shared" ref="D25:O25" si="13">SUM(D15:D24)</f>
        <v>1.9748885364383724</v>
      </c>
      <c r="E25" s="14">
        <f t="shared" si="13"/>
        <v>0.25131949822590882</v>
      </c>
      <c r="F25" s="14">
        <f t="shared" si="13"/>
        <v>1.0187992111629873</v>
      </c>
      <c r="G25" s="14">
        <f t="shared" si="13"/>
        <v>5.4046472756481085</v>
      </c>
      <c r="H25" s="14">
        <f t="shared" si="13"/>
        <v>1.3422943875505426</v>
      </c>
      <c r="I25" s="14">
        <f t="shared" si="13"/>
        <v>0.88907653548630827</v>
      </c>
      <c r="J25" s="14">
        <f t="shared" si="13"/>
        <v>11.862923197683697</v>
      </c>
      <c r="K25" s="14">
        <f t="shared" si="13"/>
        <v>1.3954419162550002</v>
      </c>
      <c r="L25" s="14">
        <f t="shared" si="13"/>
        <v>15.477803414961937</v>
      </c>
      <c r="M25" s="14">
        <f t="shared" si="13"/>
        <v>200.70178432830522</v>
      </c>
      <c r="N25" s="14">
        <f t="shared" si="13"/>
        <v>113.04434480141437</v>
      </c>
      <c r="O25" s="14">
        <f t="shared" si="13"/>
        <v>0.70125337408941868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0.11826643708531995</v>
      </c>
      <c r="D29" s="14">
        <f>(SUMIFS(MESKENOG2,KAYNAK,A29,SEBEP,B29,SÜRE,"Uzun",BİLDİRİM,"Bildirimli",İL,$B$10,İLÇE,$B$11)/VLOOKUP($B$11,ABONE2,4,FALSE))</f>
        <v>0.69424464668478636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0.11917972177284553</v>
      </c>
      <c r="F29" s="14">
        <f>(SUMIFS(TARIMSALAG2,KAYNAK,A29,SEBEP,B29,SÜRE,"Uzun",BİLDİRİM,"Bildirimli",İL,$B$10,İLÇE,$B$11)/VLOOKUP($B$11,ABONE2,6,FALSE))</f>
        <v>1.0716813949110977</v>
      </c>
      <c r="G29" s="14">
        <f>(SUMIFS(TARIMSALOG2,KAYNAK,A29,SEBEP,B29,SÜRE,"Uzun",BİLDİRİM,"Bildirimli",İL,$B$10,İLÇE,$B$11)/VLOOKUP($B$11,ABONE2,7,FALSE))</f>
        <v>2.2429954808589421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1.1580761927398748</v>
      </c>
      <c r="I29" s="14">
        <f>(SUMIFS(TICARETHANEAG2,KAYNAK,A29,SEBEP,B29,SÜRE,"Uzun",BİLDİRİM,"Bildirimli",İL,$B$10,İLÇE,$B$11)/VLOOKUP($B$11,ABONE2,9,FALSE))</f>
        <v>0.46323843203281423</v>
      </c>
      <c r="J29" s="14">
        <f>(SUMIFS(TICARETHANEOG2,KAYNAK,A29,SEBEP,B29,SÜRE,"Uzun",BİLDİRİM,"Bildirimli",İL,$B$10,İLÇE,$B$11)/VLOOKUP($B$11,ABONE2,10,FALSE))</f>
        <v>3.4464885003270744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0.60089431544913718</v>
      </c>
      <c r="L29" s="14">
        <f>(SUMIFS(SANAYIAG2,KAYNAK,A29,SEBEP,B29,SÜRE,"Uzun",BİLDİRİM,"Bildirimli",İL,$B$10,İLÇE,$B$11)/VLOOKUP($B$11,ABONE2,12,FALSE))</f>
        <v>23.681243455802559</v>
      </c>
      <c r="M29" s="14">
        <f>(SUMIFS(SANAYIOG2,KAYNAK,A29,SEBEP,B29,SÜRE,"Uzun",BİLDİRİM,"Bildirimli",İL,$B$10,İLÇE,$B$11)/VLOOKUP($B$11,ABONE2,13,FALSE))</f>
        <v>78.409167554111278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52.509121170138016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0.33320437916037582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3.3231690794404095E-3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3.3178997838599015E-3</v>
      </c>
      <c r="F31" s="14">
        <f>(SUMIFS(TARIMSALAG2,KAYNAK,A31,SEBEP,B31,SÜRE,"Uzun",BİLDİRİM,"Bildirimli",İL,$B$10,İLÇE,$B$11)/VLOOKUP($B$11,ABONE2,6,FALSE))</f>
        <v>1.1199256282419603E-4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1.0373211847404256E-4</v>
      </c>
      <c r="I31" s="14">
        <f>(SUMIFS(TICARETHANEAG2,KAYNAK,A31,SEBEP,B31,SÜRE,"Uzun",BİLDİRİM,"Bildirimli",İL,$B$10,İLÇE,$B$11)/VLOOKUP($B$11,ABONE2,9,FALSE))</f>
        <v>5.0108213220098636E-3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4.7796073708049605E-3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3.4290807952912679E-3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0.12158960616476036</v>
      </c>
      <c r="D33" s="14">
        <f t="shared" ref="D33:O33" si="14">SUM(D28:D32)</f>
        <v>0.69424464668478636</v>
      </c>
      <c r="E33" s="14">
        <f t="shared" si="14"/>
        <v>0.12249762155670543</v>
      </c>
      <c r="F33" s="14">
        <f t="shared" si="14"/>
        <v>1.0717933874739218</v>
      </c>
      <c r="G33" s="14">
        <f t="shared" si="14"/>
        <v>2.2429954808589421</v>
      </c>
      <c r="H33" s="14">
        <f t="shared" si="14"/>
        <v>1.1581799248583489</v>
      </c>
      <c r="I33" s="14">
        <f t="shared" si="14"/>
        <v>0.46824925335482409</v>
      </c>
      <c r="J33" s="14">
        <f t="shared" si="14"/>
        <v>3.4464885003270744</v>
      </c>
      <c r="K33" s="14">
        <f t="shared" si="14"/>
        <v>0.60567392281994215</v>
      </c>
      <c r="L33" s="14">
        <f t="shared" si="14"/>
        <v>23.681243455802559</v>
      </c>
      <c r="M33" s="14">
        <f t="shared" si="14"/>
        <v>78.409167554111278</v>
      </c>
      <c r="N33" s="14">
        <f t="shared" si="14"/>
        <v>52.509121170138016</v>
      </c>
      <c r="O33" s="14">
        <f t="shared" si="14"/>
        <v>0.33663345995566707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3.7166450585858178E-2</v>
      </c>
      <c r="D17" s="14">
        <f t="shared" si="1"/>
        <v>0.10246974787595249</v>
      </c>
      <c r="E17" s="14">
        <f t="shared" si="2"/>
        <v>3.7234704788238412E-2</v>
      </c>
      <c r="F17" s="14">
        <f t="shared" si="3"/>
        <v>1.8494553856070393</v>
      </c>
      <c r="G17" s="14">
        <f t="shared" si="4"/>
        <v>4.8040927429121254</v>
      </c>
      <c r="H17" s="14">
        <f t="shared" si="5"/>
        <v>2.4641650677203075</v>
      </c>
      <c r="I17" s="14">
        <f t="shared" si="6"/>
        <v>0.17022400694320589</v>
      </c>
      <c r="J17" s="14">
        <f t="shared" si="7"/>
        <v>1.7858448258618556</v>
      </c>
      <c r="K17" s="14">
        <f t="shared" si="8"/>
        <v>0.23429143607251388</v>
      </c>
      <c r="L17" s="14">
        <f t="shared" si="9"/>
        <v>4.4637702186387598</v>
      </c>
      <c r="M17" s="14">
        <f t="shared" si="10"/>
        <v>8.9810338713497639</v>
      </c>
      <c r="N17" s="14">
        <f t="shared" si="11"/>
        <v>7.7204021543141339</v>
      </c>
      <c r="O17" s="19">
        <f t="shared" si="12"/>
        <v>0.25580749114210594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3.2728161714511866E-3</v>
      </c>
      <c r="D18" s="14">
        <f t="shared" si="1"/>
        <v>1.1324673956042556E-2</v>
      </c>
      <c r="E18" s="14">
        <f t="shared" si="2"/>
        <v>3.2812318740814079E-3</v>
      </c>
      <c r="F18" s="14">
        <f t="shared" si="3"/>
        <v>0.15768068221087753</v>
      </c>
      <c r="G18" s="14">
        <f t="shared" si="4"/>
        <v>0.39899736722879087</v>
      </c>
      <c r="H18" s="14">
        <f t="shared" si="5"/>
        <v>0.20788640453725105</v>
      </c>
      <c r="I18" s="14">
        <f t="shared" si="6"/>
        <v>5.6883972086937691E-2</v>
      </c>
      <c r="J18" s="14">
        <f t="shared" si="7"/>
        <v>0.5863648453664525</v>
      </c>
      <c r="K18" s="14">
        <f t="shared" si="8"/>
        <v>7.7880531382864604E-2</v>
      </c>
      <c r="L18" s="14">
        <f t="shared" si="9"/>
        <v>0</v>
      </c>
      <c r="M18" s="14">
        <f t="shared" si="10"/>
        <v>21.705538503575863</v>
      </c>
      <c r="N18" s="14">
        <f t="shared" si="11"/>
        <v>15.648178921182598</v>
      </c>
      <c r="O18" s="19">
        <f t="shared" si="12"/>
        <v>4.2010943504926811E-2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1.6802519598117082E-2</v>
      </c>
      <c r="G20" s="14">
        <f t="shared" si="4"/>
        <v>0.27601463377488528</v>
      </c>
      <c r="H20" s="14">
        <f t="shared" si="5"/>
        <v>7.073137009191946E-2</v>
      </c>
      <c r="I20" s="14">
        <f t="shared" si="6"/>
        <v>2.9331940661964226E-4</v>
      </c>
      <c r="J20" s="14">
        <f t="shared" si="7"/>
        <v>1.4653616252147346E-2</v>
      </c>
      <c r="K20" s="14">
        <f t="shared" si="8"/>
        <v>8.6277684963678161E-4</v>
      </c>
      <c r="L20" s="14">
        <f t="shared" si="9"/>
        <v>0</v>
      </c>
      <c r="M20" s="14">
        <f t="shared" si="10"/>
        <v>16.222109499206709</v>
      </c>
      <c r="N20" s="14">
        <f t="shared" si="11"/>
        <v>11.695009173846698</v>
      </c>
      <c r="O20" s="19">
        <f t="shared" si="12"/>
        <v>1.3954857418174463E-2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1.0907408684548692E-2</v>
      </c>
      <c r="D21" s="14">
        <f t="shared" si="1"/>
        <v>0</v>
      </c>
      <c r="E21" s="14">
        <f t="shared" si="2"/>
        <v>1.0896008395272456E-2</v>
      </c>
      <c r="F21" s="14">
        <f t="shared" si="3"/>
        <v>0.1982050672118103</v>
      </c>
      <c r="G21" s="14">
        <f t="shared" si="4"/>
        <v>0</v>
      </c>
      <c r="H21" s="14">
        <f t="shared" si="5"/>
        <v>0.15696867874004897</v>
      </c>
      <c r="I21" s="14">
        <f t="shared" si="6"/>
        <v>8.8303474922508243E-2</v>
      </c>
      <c r="J21" s="14">
        <f t="shared" si="7"/>
        <v>0</v>
      </c>
      <c r="K21" s="14">
        <f t="shared" si="8"/>
        <v>8.4801801413958169E-2</v>
      </c>
      <c r="L21" s="14">
        <f t="shared" si="9"/>
        <v>3.5800867860068757</v>
      </c>
      <c r="M21" s="14">
        <f t="shared" si="10"/>
        <v>0</v>
      </c>
      <c r="N21" s="14">
        <f t="shared" si="11"/>
        <v>0.99909398679261652</v>
      </c>
      <c r="O21" s="19">
        <f t="shared" si="12"/>
        <v>3.4447208264171532E-2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1.3245520106622767E-3</v>
      </c>
      <c r="D22" s="14">
        <f t="shared" si="1"/>
        <v>0</v>
      </c>
      <c r="E22" s="14">
        <f t="shared" si="2"/>
        <v>1.3231676052072614E-3</v>
      </c>
      <c r="F22" s="14">
        <f t="shared" si="3"/>
        <v>1.6509073561906382E-2</v>
      </c>
      <c r="G22" s="14">
        <f t="shared" si="4"/>
        <v>0</v>
      </c>
      <c r="H22" s="14">
        <f t="shared" si="5"/>
        <v>1.3074375447048642E-2</v>
      </c>
      <c r="I22" s="14">
        <f t="shared" si="6"/>
        <v>6.3529886489861768E-3</v>
      </c>
      <c r="J22" s="14">
        <f t="shared" si="7"/>
        <v>0</v>
      </c>
      <c r="K22" s="14">
        <f t="shared" si="8"/>
        <v>6.1010609409113065E-3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2.970400068781381E-3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5.2671227452520335E-2</v>
      </c>
      <c r="D25" s="14">
        <f t="shared" ref="D25:O25" si="13">SUM(D15:D24)</f>
        <v>0.11379442183199505</v>
      </c>
      <c r="E25" s="14">
        <f t="shared" si="13"/>
        <v>5.2735112662799538E-2</v>
      </c>
      <c r="F25" s="14">
        <f t="shared" si="13"/>
        <v>2.2386527281897508</v>
      </c>
      <c r="G25" s="14">
        <f t="shared" si="13"/>
        <v>5.4791047439158014</v>
      </c>
      <c r="H25" s="14">
        <f t="shared" si="13"/>
        <v>2.9128258965365759</v>
      </c>
      <c r="I25" s="14">
        <f t="shared" si="13"/>
        <v>0.32205776200825764</v>
      </c>
      <c r="J25" s="14">
        <f t="shared" si="13"/>
        <v>2.3868632874804558</v>
      </c>
      <c r="K25" s="14">
        <f t="shared" si="13"/>
        <v>0.40393760665988465</v>
      </c>
      <c r="L25" s="14">
        <f t="shared" si="13"/>
        <v>8.0438570046456359</v>
      </c>
      <c r="M25" s="14">
        <f t="shared" si="13"/>
        <v>46.908681874132334</v>
      </c>
      <c r="N25" s="14">
        <f t="shared" si="13"/>
        <v>36.062684236136043</v>
      </c>
      <c r="O25" s="14">
        <f t="shared" si="13"/>
        <v>0.34919090039816009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0.11286530698324093</v>
      </c>
      <c r="D29" s="14">
        <f>(SUMIFS(MESKENOG2,KAYNAK,A29,SEBEP,B29,SÜRE,"Uzun",BİLDİRİM,"Bildirimli",İL,$B$10,İLÇE,$B$11)/VLOOKUP($B$11,ABONE2,4,FALSE))</f>
        <v>9.0381172289518627E-2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0.11284180684246072</v>
      </c>
      <c r="F29" s="14">
        <f>(SUMIFS(TARIMSALAG2,KAYNAK,A29,SEBEP,B29,SÜRE,"Uzun",BİLDİRİM,"Bildirimli",İL,$B$10,İLÇE,$B$11)/VLOOKUP($B$11,ABONE2,6,FALSE))</f>
        <v>5.1026829274723271</v>
      </c>
      <c r="G29" s="14">
        <f>(SUMIFS(TARIMSALOG2,KAYNAK,A29,SEBEP,B29,SÜRE,"Uzun",BİLDİRİM,"Bildirimli",İL,$B$10,İLÇE,$B$11)/VLOOKUP($B$11,ABONE2,7,FALSE))</f>
        <v>8.9469738984053322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5.9024842549856738</v>
      </c>
      <c r="I29" s="14">
        <f>(SUMIFS(TICARETHANEAG2,KAYNAK,A29,SEBEP,B29,SÜRE,"Uzun",BİLDİRİM,"Bildirimli",İL,$B$10,İLÇE,$B$11)/VLOOKUP($B$11,ABONE2,9,FALSE))</f>
        <v>0.91689111762276565</v>
      </c>
      <c r="J29" s="14">
        <f>(SUMIFS(TICARETHANEOG2,KAYNAK,A29,SEBEP,B29,SÜRE,"Uzun",BİLDİRİM,"Bildirimli",İL,$B$10,İLÇE,$B$11)/VLOOKUP($B$11,ABONE2,10,FALSE))</f>
        <v>6.3629046715612176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1.1328527364125833</v>
      </c>
      <c r="L29" s="14">
        <f>(SUMIFS(SANAYIAG2,KAYNAK,A29,SEBEP,B29,SÜRE,"Uzun",BİLDİRİM,"Bildirimli",İL,$B$10,İLÇE,$B$11)/VLOOKUP($B$11,ABONE2,12,FALSE))</f>
        <v>53.394730848989745</v>
      </c>
      <c r="M29" s="14">
        <f>(SUMIFS(SANAYIOG2,KAYNAK,A29,SEBEP,B29,SÜRE,"Uzun",BİLDİRİM,"Bildirimli",İL,$B$10,İLÇE,$B$11)/VLOOKUP($B$11,ABONE2,13,FALSE))</f>
        <v>72.122800243072447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66.896362272630768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0.75836734785654702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0.11286530698324093</v>
      </c>
      <c r="D33" s="14">
        <f t="shared" ref="D33:O33" si="14">SUM(D28:D32)</f>
        <v>9.0381172289518627E-2</v>
      </c>
      <c r="E33" s="14">
        <f t="shared" si="14"/>
        <v>0.11284180684246072</v>
      </c>
      <c r="F33" s="14">
        <f t="shared" si="14"/>
        <v>5.1026829274723271</v>
      </c>
      <c r="G33" s="14">
        <f t="shared" si="14"/>
        <v>8.9469738984053322</v>
      </c>
      <c r="H33" s="14">
        <f t="shared" si="14"/>
        <v>5.9024842549856738</v>
      </c>
      <c r="I33" s="14">
        <f t="shared" si="14"/>
        <v>0.91689111762276565</v>
      </c>
      <c r="J33" s="14">
        <f t="shared" si="14"/>
        <v>6.3629046715612176</v>
      </c>
      <c r="K33" s="14">
        <f t="shared" si="14"/>
        <v>1.1328527364125833</v>
      </c>
      <c r="L33" s="14">
        <f t="shared" si="14"/>
        <v>53.394730848989745</v>
      </c>
      <c r="M33" s="14">
        <f t="shared" si="14"/>
        <v>72.122800243072447</v>
      </c>
      <c r="N33" s="14">
        <f t="shared" si="14"/>
        <v>66.896362272630768</v>
      </c>
      <c r="O33" s="14">
        <f t="shared" si="14"/>
        <v>0.75836734785654702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8.2730249243400632E-3</v>
      </c>
      <c r="D15" s="14">
        <f t="shared" ref="D15:D24" si="1">(SUMIFS(MESKENOG2,KAYNAK,A15,SEBEP,B15,SÜRE,"Uzun",BİLDİRİM,"Bildirimsiz",İL,$B$10)/VLOOKUP($B$10,ABONE2,4,FALSE))</f>
        <v>3.9655123582197256E-2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8.297927711383643E-3</v>
      </c>
      <c r="F15" s="14">
        <f t="shared" ref="F15:F24" si="3">(SUMIFS(TARIMSALAG2,KAYNAK,A15,SEBEP,B15,SÜRE,"Uzun",BİLDİRİM,"Bildirimsiz",İL,$B$10)/VLOOKUP($B$10,ABONE2,6,FALSE))</f>
        <v>7.2002452929671018E-4</v>
      </c>
      <c r="G15" s="14">
        <f t="shared" ref="G15:G24" si="4">(SUMIFS(TARIMSALOG2,KAYNAK,A15,SEBEP,B15,SÜRE,"Uzun",BİLDİRİM,"Bildirimsiz",İL,$B$10)/VLOOKUP($B$10,ABONE2,7,FALSE))</f>
        <v>3.0075780174868925E-3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1.001815858742586E-3</v>
      </c>
      <c r="I15" s="14">
        <f t="shared" ref="I15:I24" si="6">(SUMIFS(TICARETHANEAG2,KAYNAK,A15,SEBEP,B15,SÜRE,"Uzun",BİLDİRİM,"Bildirimsiz",İL,$B$10)/VLOOKUP($B$10,ABONE2,9,FALSE))</f>
        <v>2.1829782542375227E-2</v>
      </c>
      <c r="J15" s="14">
        <f t="shared" ref="J15:J24" si="7">(SUMIFS(TICARETHANEOG2,KAYNAK,A15,SEBEP,B15,SÜRE,"Uzun",BİLDİRİM,"Bildirimsiz",İL,$B$10)/VLOOKUP($B$10,ABONE2,10,FALSE))</f>
        <v>0.19075643554487684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2.5473620891765386E-2</v>
      </c>
      <c r="L15" s="14">
        <f t="shared" ref="L15:L24" si="9">(SUMIFS(SANAYIAG2,KAYNAK,A15,SEBEP,B15,SÜRE,"Uzun",BİLDİRİM,"Bildirimsiz",İL,$B$10)/VLOOKUP($B$10,ABONE2,12,FALSE))</f>
        <v>0.21430897475385496</v>
      </c>
      <c r="M15" s="14">
        <f t="shared" ref="M15:M24" si="10">(SUMIFS(SANAYIOG2,KAYNAK,A15,SEBEP,B15,SÜRE,"Uzun",BİLDİRİM,"Bildirimsiz",İL,$B$10)/VLOOKUP($B$10,ABONE2,13,FALSE))</f>
        <v>0.16046556323900665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0.18870615687881775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1.1210398539290933E-2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0.11354480669212907</v>
      </c>
      <c r="D17" s="14">
        <f t="shared" si="1"/>
        <v>4.6164519966387312</v>
      </c>
      <c r="E17" s="14">
        <f t="shared" si="2"/>
        <v>0.1171180201999571</v>
      </c>
      <c r="F17" s="14">
        <f t="shared" si="3"/>
        <v>1.2308134828124362</v>
      </c>
      <c r="G17" s="14">
        <f t="shared" si="4"/>
        <v>7.8150704793755663</v>
      </c>
      <c r="H17" s="14">
        <f t="shared" si="5"/>
        <v>2.041892455196483</v>
      </c>
      <c r="I17" s="14">
        <f t="shared" si="6"/>
        <v>0.3440677528224162</v>
      </c>
      <c r="J17" s="14">
        <f t="shared" si="7"/>
        <v>10.145144162272334</v>
      </c>
      <c r="K17" s="14">
        <f t="shared" si="8"/>
        <v>0.55548221851675472</v>
      </c>
      <c r="L17" s="14">
        <f t="shared" si="9"/>
        <v>11.838503931008676</v>
      </c>
      <c r="M17" s="14">
        <f t="shared" si="10"/>
        <v>107.46030632192046</v>
      </c>
      <c r="N17" s="14">
        <f t="shared" si="11"/>
        <v>57.307160589626562</v>
      </c>
      <c r="O17" s="19">
        <f t="shared" si="12"/>
        <v>0.30390151261151566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2.0629722686647315E-2</v>
      </c>
      <c r="D18" s="14">
        <f t="shared" si="1"/>
        <v>0.42568059382405871</v>
      </c>
      <c r="E18" s="14">
        <f t="shared" si="2"/>
        <v>2.0951144644296604E-2</v>
      </c>
      <c r="F18" s="14">
        <f t="shared" si="3"/>
        <v>6.4291599107466429E-2</v>
      </c>
      <c r="G18" s="14">
        <f t="shared" si="4"/>
        <v>0.19397024789197267</v>
      </c>
      <c r="H18" s="14">
        <f t="shared" si="5"/>
        <v>8.0266009773877406E-2</v>
      </c>
      <c r="I18" s="14">
        <f t="shared" si="6"/>
        <v>4.9943550471892612E-2</v>
      </c>
      <c r="J18" s="14">
        <f t="shared" si="7"/>
        <v>1.2866949374519341</v>
      </c>
      <c r="K18" s="14">
        <f t="shared" si="8"/>
        <v>7.6620940051573716E-2</v>
      </c>
      <c r="L18" s="14">
        <f t="shared" si="9"/>
        <v>1.8481352211142321</v>
      </c>
      <c r="M18" s="14">
        <f t="shared" si="10"/>
        <v>4.892282822356619</v>
      </c>
      <c r="N18" s="14">
        <f t="shared" si="11"/>
        <v>3.295642992753983</v>
      </c>
      <c r="O18" s="19">
        <f t="shared" si="12"/>
        <v>3.5637633730758116E-2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5.5658544656228179E-4</v>
      </c>
      <c r="D20" s="14">
        <f t="shared" si="1"/>
        <v>3.3858456657395161E-2</v>
      </c>
      <c r="E20" s="14">
        <f t="shared" si="2"/>
        <v>5.8301163991402805E-4</v>
      </c>
      <c r="F20" s="14">
        <f t="shared" si="3"/>
        <v>4.5559530588222185E-3</v>
      </c>
      <c r="G20" s="14">
        <f t="shared" si="4"/>
        <v>7.141678939166507E-2</v>
      </c>
      <c r="H20" s="14">
        <f t="shared" si="5"/>
        <v>1.279217750356776E-2</v>
      </c>
      <c r="I20" s="14">
        <f t="shared" si="6"/>
        <v>1.9005905566156689E-3</v>
      </c>
      <c r="J20" s="14">
        <f t="shared" si="7"/>
        <v>6.7963591867287135E-2</v>
      </c>
      <c r="K20" s="14">
        <f t="shared" si="8"/>
        <v>3.3256048653291202E-3</v>
      </c>
      <c r="L20" s="14">
        <f t="shared" si="9"/>
        <v>9.3414074898421906E-2</v>
      </c>
      <c r="M20" s="14">
        <f t="shared" si="10"/>
        <v>9.9306526976636924</v>
      </c>
      <c r="N20" s="14">
        <f t="shared" si="11"/>
        <v>4.7710714106057948</v>
      </c>
      <c r="O20" s="19">
        <f t="shared" si="12"/>
        <v>7.6113569307095187E-3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2.2349738271888783E-2</v>
      </c>
      <c r="D21" s="14">
        <f t="shared" si="1"/>
        <v>0</v>
      </c>
      <c r="E21" s="14">
        <f t="shared" si="2"/>
        <v>2.2332002977040195E-2</v>
      </c>
      <c r="F21" s="14">
        <f t="shared" si="3"/>
        <v>0.17653481060605256</v>
      </c>
      <c r="G21" s="14">
        <f t="shared" si="4"/>
        <v>0</v>
      </c>
      <c r="H21" s="14">
        <f t="shared" si="5"/>
        <v>0.15478844304307485</v>
      </c>
      <c r="I21" s="14">
        <f t="shared" si="6"/>
        <v>0.10172506876359007</v>
      </c>
      <c r="J21" s="14">
        <f t="shared" si="7"/>
        <v>3.1513456904805563E-3</v>
      </c>
      <c r="K21" s="14">
        <f t="shared" si="8"/>
        <v>9.9598780780067175E-2</v>
      </c>
      <c r="L21" s="14">
        <f t="shared" si="9"/>
        <v>3.9432415713882416</v>
      </c>
      <c r="M21" s="14">
        <f t="shared" si="10"/>
        <v>0</v>
      </c>
      <c r="N21" s="14">
        <f t="shared" si="11"/>
        <v>2.0682100132246659</v>
      </c>
      <c r="O21" s="19">
        <f t="shared" si="12"/>
        <v>4.0412268199241472E-2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3.8869627282632582E-3</v>
      </c>
      <c r="D22" s="14">
        <f t="shared" si="1"/>
        <v>0</v>
      </c>
      <c r="E22" s="14">
        <f t="shared" si="2"/>
        <v>3.883878288114E-3</v>
      </c>
      <c r="F22" s="14">
        <f t="shared" si="3"/>
        <v>2.5468436898762451E-3</v>
      </c>
      <c r="G22" s="14">
        <f t="shared" si="4"/>
        <v>0</v>
      </c>
      <c r="H22" s="14">
        <f t="shared" si="5"/>
        <v>2.2331118042761122E-3</v>
      </c>
      <c r="I22" s="14">
        <f t="shared" si="6"/>
        <v>1.9279764139968944E-2</v>
      </c>
      <c r="J22" s="14">
        <f t="shared" si="7"/>
        <v>0</v>
      </c>
      <c r="K22" s="14">
        <f t="shared" si="8"/>
        <v>1.8863889304993223E-2</v>
      </c>
      <c r="L22" s="14">
        <f t="shared" si="9"/>
        <v>2.110397549746502</v>
      </c>
      <c r="M22" s="14">
        <f t="shared" si="10"/>
        <v>0</v>
      </c>
      <c r="N22" s="14">
        <f t="shared" si="11"/>
        <v>1.1068927087654639</v>
      </c>
      <c r="O22" s="19">
        <f t="shared" si="12"/>
        <v>7.7743198504360393E-3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9.229918736024977E-5</v>
      </c>
      <c r="D24" s="14">
        <f t="shared" si="1"/>
        <v>0</v>
      </c>
      <c r="E24" s="14">
        <f t="shared" si="2"/>
        <v>9.2225944744063165E-5</v>
      </c>
      <c r="F24" s="14">
        <f t="shared" si="3"/>
        <v>6.9348539937382663E-4</v>
      </c>
      <c r="G24" s="14">
        <f t="shared" si="4"/>
        <v>0</v>
      </c>
      <c r="H24" s="14">
        <f t="shared" si="5"/>
        <v>6.080586875396646E-4</v>
      </c>
      <c r="I24" s="14">
        <f t="shared" si="6"/>
        <v>1.869301772534789E-4</v>
      </c>
      <c r="J24" s="14">
        <f t="shared" si="7"/>
        <v>0</v>
      </c>
      <c r="K24" s="14">
        <f t="shared" si="8"/>
        <v>1.8289799324682342E-4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1.1741746656133125E-4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0.16933313993719104</v>
      </c>
      <c r="D25" s="14">
        <f t="shared" ref="D25:O25" si="13">SUM(D15:D24)</f>
        <v>5.1156461707023828</v>
      </c>
      <c r="E25" s="14">
        <f t="shared" si="13"/>
        <v>0.17325821140544964</v>
      </c>
      <c r="F25" s="14">
        <f t="shared" si="13"/>
        <v>1.4801561992033241</v>
      </c>
      <c r="G25" s="14">
        <f t="shared" si="13"/>
        <v>8.0834650946766899</v>
      </c>
      <c r="H25" s="14">
        <f t="shared" si="13"/>
        <v>2.2935820718675615</v>
      </c>
      <c r="I25" s="14">
        <f t="shared" si="13"/>
        <v>0.5389334394741121</v>
      </c>
      <c r="J25" s="14">
        <f t="shared" si="13"/>
        <v>11.693710472826911</v>
      </c>
      <c r="K25" s="14">
        <f t="shared" si="13"/>
        <v>0.77954795240373009</v>
      </c>
      <c r="L25" s="14">
        <f t="shared" si="13"/>
        <v>20.048001322909929</v>
      </c>
      <c r="M25" s="14">
        <f t="shared" si="13"/>
        <v>122.44370740517977</v>
      </c>
      <c r="N25" s="14">
        <f t="shared" si="13"/>
        <v>68.737683871855282</v>
      </c>
      <c r="O25" s="14">
        <f t="shared" si="13"/>
        <v>0.40666490732851313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1.2739647881381948E-2</v>
      </c>
      <c r="D28" s="14">
        <f>(SUMIFS(MESKENOG2,KAYNAK,A28,SEBEP,B28,SÜRE,"Uzun",BİLDİRİM,"Bildirimli",İL,$B$10)/VLOOKUP($B$10,ABONE2,4,FALSE))</f>
        <v>9.0684661683048784E-2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1.2801499961479395E-2</v>
      </c>
      <c r="F28" s="14">
        <f>(SUMIFS(TARIMSALAG2,KAYNAK,A28,SEBEP,B28,SÜRE,"Uzun",BİLDİRİM,"Bildirimli",İL,$B$10)/VLOOKUP($B$10,ABONE2,6,FALSE))</f>
        <v>1.79231551161191E-2</v>
      </c>
      <c r="G28" s="14">
        <f>(SUMIFS(TARIMSALOG2,KAYNAK,A28,SEBEP,B28,SÜRE,"Uzun",BİLDİRİM,"Bildirimli",İL,$B$10)/VLOOKUP($B$10,ABONE2,7,FALSE))</f>
        <v>3.7191238039975705E-2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2.0296685934531825E-2</v>
      </c>
      <c r="I28" s="14">
        <f>(SUMIFS(TICARETHANEAG2,KAYNAK,A28,SEBEP,B28,SÜRE,"Uzun",BİLDİRİM,"Bildirimli",İL,$B$10)/VLOOKUP($B$10,ABONE2,9,FALSE))</f>
        <v>2.7493974307368645E-2</v>
      </c>
      <c r="J28" s="14">
        <f>(SUMIFS(TICARETHANEOG2,KAYNAK,A28,SEBEP,B28,SÜRE,"Uzun",BİLDİRİM,"Bildirimli",İL,$B$10)/VLOOKUP($B$10,ABONE2,10,FALSE))</f>
        <v>0.35294901050969119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3.4514213688413051E-2</v>
      </c>
      <c r="L28" s="14">
        <f>(SUMIFS(SANAYIAG2,KAYNAK,A28,SEBEP,B28,SÜRE,"Uzun",BİLDİRİM,"Bildirimli",İL,$B$10)/VLOOKUP($B$10,ABONE2,12,FALSE))</f>
        <v>0.35413870129951669</v>
      </c>
      <c r="M28" s="14">
        <f>(SUMIFS(SANAYIOG2,KAYNAK,A28,SEBEP,B28,SÜRE,"Uzun",BİLDİRİM,"Bildirimli",İL,$B$10)/VLOOKUP($B$10,ABONE2,13,FALSE))</f>
        <v>0.1473655274102601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0.2558169983541132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1.6841015554169468E-2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0.33682461025593929</v>
      </c>
      <c r="D29" s="14">
        <f>(SUMIFS(MESKENOG2,KAYNAK,A29,SEBEP,B29,SÜRE,"Uzun",BİLDİRİM,"Bildirimli",İL,$B$10)/VLOOKUP($B$10,ABONE2,4,FALSE))</f>
        <v>9.3516206808105782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0.34397816455560115</v>
      </c>
      <c r="F29" s="14">
        <f>(SUMIFS(TARIMSALAG2,KAYNAK,A29,SEBEP,B29,SÜRE,"Uzun",BİLDİRİM,"Bildirimli",İL,$B$10)/VLOOKUP($B$10,ABONE2,6,FALSE))</f>
        <v>4.2249353137747905</v>
      </c>
      <c r="G29" s="14">
        <f>(SUMIFS(TARIMSALOG2,KAYNAK,A29,SEBEP,B29,SÜRE,"Uzun",BİLDİRİM,"Bildirimli",İL,$B$10)/VLOOKUP($B$10,ABONE2,7,FALSE))</f>
        <v>12.530767453361975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5.2480858074580103</v>
      </c>
      <c r="I29" s="14">
        <f>(SUMIFS(TICARETHANEAG2,KAYNAK,A29,SEBEP,B29,SÜRE,"Uzun",BİLDİRİM,"Bildirimli",İL,$B$10)/VLOOKUP($B$10,ABONE2,9,FALSE))</f>
        <v>1.2386380947049664</v>
      </c>
      <c r="J29" s="14">
        <f>(SUMIFS(TICARETHANEOG2,KAYNAK,A29,SEBEP,B29,SÜRE,"Uzun",BİLDİRİM,"Bildirimli",İL,$B$10)/VLOOKUP($B$10,ABONE2,10,FALSE))</f>
        <v>23.358107685039627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1.7157668966367567</v>
      </c>
      <c r="L29" s="14">
        <f>(SUMIFS(SANAYIAG2,KAYNAK,A29,SEBEP,B29,SÜRE,"Uzun",BİLDİRİM,"Bildirimli",İL,$B$10)/VLOOKUP($B$10,ABONE2,12,FALSE))</f>
        <v>30.090862727710221</v>
      </c>
      <c r="M29" s="14">
        <f>(SUMIFS(SANAYIOG2,KAYNAK,A29,SEBEP,B29,SÜRE,"Uzun",BİLDİRİM,"Bildirimli",İL,$B$10)/VLOOKUP($B$10,ABONE2,13,FALSE))</f>
        <v>212.54902065956696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116.85065108279738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0.82297447726820938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1.9494139060530817E-2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1.9478669783000495E-2</v>
      </c>
      <c r="F31" s="14">
        <f>(SUMIFS(TARIMSALAG2,KAYNAK,A31,SEBEP,B31,SÜRE,"Uzun",BİLDİRİM,"Bildirimli",İL,$B$10)/VLOOKUP($B$10,ABONE2,6,FALSE))</f>
        <v>0.12247381943951283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0.107386932693324</v>
      </c>
      <c r="I31" s="14">
        <f>(SUMIFS(TICARETHANEAG2,KAYNAK,A31,SEBEP,B31,SÜRE,"Uzun",BİLDİRİM,"Bildirimli",İL,$B$10)/VLOOKUP($B$10,ABONE2,9,FALSE))</f>
        <v>5.3878162594347807E-2</v>
      </c>
      <c r="J31" s="14">
        <f>(SUMIFS(TICARETHANEOG2,KAYNAK,A31,SEBEP,B31,SÜRE,"Uzun",BİLDİRİM,"Bildirimli",İL,$B$10)/VLOOKUP($B$10,ABONE2,10,FALSE))</f>
        <v>5.6849165394556478E-2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5.3942248715437208E-2</v>
      </c>
      <c r="L31" s="14">
        <f>(SUMIFS(SANAYIAG2,KAYNAK,A31,SEBEP,B31,SÜRE,"Uzun",BİLDİRİM,"Bildirimli",İL,$B$10)/VLOOKUP($B$10,ABONE2,12,FALSE))</f>
        <v>0.52435135039133429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0.27501959839235496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2.7253722284923742E-2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0.36905839719785205</v>
      </c>
      <c r="D33" s="14">
        <f t="shared" ref="D33:O33" si="14">SUM(D28:D32)</f>
        <v>9.4423053424936274</v>
      </c>
      <c r="E33" s="14">
        <f t="shared" si="14"/>
        <v>0.37625833430008104</v>
      </c>
      <c r="F33" s="14">
        <f t="shared" si="14"/>
        <v>4.3653322883304222</v>
      </c>
      <c r="G33" s="14">
        <f t="shared" si="14"/>
        <v>12.56795869140195</v>
      </c>
      <c r="H33" s="14">
        <f t="shared" si="14"/>
        <v>5.3757694260858662</v>
      </c>
      <c r="I33" s="14">
        <f t="shared" si="14"/>
        <v>1.3200102316066828</v>
      </c>
      <c r="J33" s="14">
        <f t="shared" si="14"/>
        <v>23.767905860943873</v>
      </c>
      <c r="K33" s="14">
        <f t="shared" si="14"/>
        <v>1.8042233590406072</v>
      </c>
      <c r="L33" s="14">
        <f t="shared" si="14"/>
        <v>30.969352779401071</v>
      </c>
      <c r="M33" s="14">
        <f t="shared" si="14"/>
        <v>212.69638618697724</v>
      </c>
      <c r="N33" s="14">
        <f t="shared" si="14"/>
        <v>117.38148767954385</v>
      </c>
      <c r="O33" s="14">
        <f t="shared" si="14"/>
        <v>0.86706921510730262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0.15760799040431572</v>
      </c>
      <c r="D17" s="14">
        <f t="shared" si="1"/>
        <v>4.6699187384705407</v>
      </c>
      <c r="E17" s="14">
        <f t="shared" si="2"/>
        <v>0.17025735864371647</v>
      </c>
      <c r="F17" s="14">
        <f t="shared" si="3"/>
        <v>1.870224211579266</v>
      </c>
      <c r="G17" s="14">
        <f t="shared" si="4"/>
        <v>11.944674105014016</v>
      </c>
      <c r="H17" s="14">
        <f t="shared" si="5"/>
        <v>4.3711965975759082</v>
      </c>
      <c r="I17" s="14">
        <f t="shared" si="6"/>
        <v>0.46744117675151314</v>
      </c>
      <c r="J17" s="14">
        <f t="shared" si="7"/>
        <v>4.9133140944857008</v>
      </c>
      <c r="K17" s="14">
        <f t="shared" si="8"/>
        <v>0.61861108549717259</v>
      </c>
      <c r="L17" s="14">
        <f t="shared" si="9"/>
        <v>7.9615799559490279</v>
      </c>
      <c r="M17" s="14">
        <f t="shared" si="10"/>
        <v>71.676763462778041</v>
      </c>
      <c r="N17" s="14">
        <f t="shared" si="11"/>
        <v>22.297496244985556</v>
      </c>
      <c r="O17" s="19">
        <f t="shared" si="12"/>
        <v>0.33204544250015322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2.4027040141862441E-2</v>
      </c>
      <c r="D18" s="14">
        <f t="shared" si="1"/>
        <v>0</v>
      </c>
      <c r="E18" s="14">
        <f t="shared" si="2"/>
        <v>2.3959685100193927E-2</v>
      </c>
      <c r="F18" s="14">
        <f t="shared" si="3"/>
        <v>5.4224739704878268E-2</v>
      </c>
      <c r="G18" s="14">
        <f t="shared" si="4"/>
        <v>0</v>
      </c>
      <c r="H18" s="14">
        <f t="shared" si="5"/>
        <v>4.0763500820943509E-2</v>
      </c>
      <c r="I18" s="14">
        <f t="shared" si="6"/>
        <v>0.1485377307959182</v>
      </c>
      <c r="J18" s="14">
        <f t="shared" si="7"/>
        <v>0</v>
      </c>
      <c r="K18" s="14">
        <f t="shared" si="8"/>
        <v>0.14348710617726626</v>
      </c>
      <c r="L18" s="14">
        <f t="shared" si="9"/>
        <v>0.94647950984191587</v>
      </c>
      <c r="M18" s="14">
        <f t="shared" si="10"/>
        <v>59.163152841787728</v>
      </c>
      <c r="N18" s="14">
        <f t="shared" si="11"/>
        <v>14.045231009529724</v>
      </c>
      <c r="O18" s="19">
        <f t="shared" si="12"/>
        <v>4.9035809947577773E-2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1.5146293989000224E-2</v>
      </c>
      <c r="D21" s="14">
        <f t="shared" si="1"/>
        <v>0</v>
      </c>
      <c r="E21" s="14">
        <f t="shared" si="2"/>
        <v>1.5103834357820967E-2</v>
      </c>
      <c r="F21" s="14">
        <f t="shared" si="3"/>
        <v>8.9816428353706082E-2</v>
      </c>
      <c r="G21" s="14">
        <f t="shared" si="4"/>
        <v>0</v>
      </c>
      <c r="H21" s="14">
        <f t="shared" si="5"/>
        <v>6.7519587384965038E-2</v>
      </c>
      <c r="I21" s="14">
        <f t="shared" si="6"/>
        <v>6.2425009676563163E-2</v>
      </c>
      <c r="J21" s="14">
        <f t="shared" si="7"/>
        <v>0.11424220486204513</v>
      </c>
      <c r="K21" s="14">
        <f t="shared" si="8"/>
        <v>6.4186913539446735E-2</v>
      </c>
      <c r="L21" s="14">
        <f t="shared" si="9"/>
        <v>8.0373227799583802</v>
      </c>
      <c r="M21" s="14">
        <f t="shared" si="10"/>
        <v>0</v>
      </c>
      <c r="N21" s="14">
        <f t="shared" si="11"/>
        <v>6.2289251544677438</v>
      </c>
      <c r="O21" s="19">
        <f t="shared" si="12"/>
        <v>2.6669106746645996E-2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8.9804537972069096E-5</v>
      </c>
      <c r="D22" s="14">
        <f t="shared" si="1"/>
        <v>0</v>
      </c>
      <c r="E22" s="14">
        <f t="shared" si="2"/>
        <v>8.9552788761121073E-5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8.4436083361378537E-4</v>
      </c>
      <c r="J22" s="14">
        <f t="shared" si="7"/>
        <v>0</v>
      </c>
      <c r="K22" s="14">
        <f t="shared" si="8"/>
        <v>8.1565062247467414E-4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1.8145585419890016E-4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0.19687112907315046</v>
      </c>
      <c r="D25" s="14">
        <f t="shared" ref="D25:O25" si="13">SUM(D15:D24)</f>
        <v>4.6699187384705407</v>
      </c>
      <c r="E25" s="14">
        <f t="shared" si="13"/>
        <v>0.20941043089049249</v>
      </c>
      <c r="F25" s="14">
        <f t="shared" si="13"/>
        <v>2.0142653796378505</v>
      </c>
      <c r="G25" s="14">
        <f t="shared" si="13"/>
        <v>11.944674105014016</v>
      </c>
      <c r="H25" s="14">
        <f t="shared" si="13"/>
        <v>4.4794796857818175</v>
      </c>
      <c r="I25" s="14">
        <f t="shared" si="13"/>
        <v>0.67924827805760835</v>
      </c>
      <c r="J25" s="14">
        <f t="shared" si="13"/>
        <v>5.0275562993477463</v>
      </c>
      <c r="K25" s="14">
        <f t="shared" si="13"/>
        <v>0.82710075583636022</v>
      </c>
      <c r="L25" s="14">
        <f t="shared" si="13"/>
        <v>16.945382245749322</v>
      </c>
      <c r="M25" s="14">
        <f t="shared" si="13"/>
        <v>130.83991630456578</v>
      </c>
      <c r="N25" s="14">
        <f t="shared" si="13"/>
        <v>42.571652408983027</v>
      </c>
      <c r="O25" s="14">
        <f t="shared" si="13"/>
        <v>0.4079318150485759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0.12052270389098463</v>
      </c>
      <c r="D29" s="14">
        <f>(SUMIFS(MESKENOG2,KAYNAK,A29,SEBEP,B29,SÜRE,"Uzun",BİLDİRİM,"Bildirimli",İL,$B$10,İLÇE,$B$11)/VLOOKUP($B$11,ABONE2,4,FALSE))</f>
        <v>3.5774445362613747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0.13021349862430764</v>
      </c>
      <c r="F29" s="14">
        <f>(SUMIFS(TARIMSALAG2,KAYNAK,A29,SEBEP,B29,SÜRE,"Uzun",BİLDİRİM,"Bildirimli",İL,$B$10,İLÇE,$B$11)/VLOOKUP($B$11,ABONE2,6,FALSE))</f>
        <v>0.74455167984305071</v>
      </c>
      <c r="G29" s="14">
        <f>(SUMIFS(TARIMSALOG2,KAYNAK,A29,SEBEP,B29,SÜRE,"Uzun",BİLDİRİM,"Bildirimli",İL,$B$10,İLÇE,$B$11)/VLOOKUP($B$11,ABONE2,7,FALSE))</f>
        <v>3.9835322643589488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1.5486254591897988</v>
      </c>
      <c r="I29" s="14">
        <f>(SUMIFS(TICARETHANEAG2,KAYNAK,A29,SEBEP,B29,SÜRE,"Uzun",BİLDİRİM,"Bildirimli",İL,$B$10,İLÇE,$B$11)/VLOOKUP($B$11,ABONE2,9,FALSE))</f>
        <v>0.47561640233179792</v>
      </c>
      <c r="J29" s="14">
        <f>(SUMIFS(TICARETHANEOG2,KAYNAK,A29,SEBEP,B29,SÜRE,"Uzun",BİLDİRİM,"Bildirimli",İL,$B$10,İLÇE,$B$11)/VLOOKUP($B$11,ABONE2,10,FALSE))</f>
        <v>4.4499855890925009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0.61075409933785019</v>
      </c>
      <c r="L29" s="14">
        <f>(SUMIFS(SANAYIAG2,KAYNAK,A29,SEBEP,B29,SÜRE,"Uzun",BİLDİRİM,"Bildirimli",İL,$B$10,İLÇE,$B$11)/VLOOKUP($B$11,ABONE2,12,FALSE))</f>
        <v>5.2504107794614647</v>
      </c>
      <c r="M29" s="14">
        <f>(SUMIFS(SANAYIOG2,KAYNAK,A29,SEBEP,B29,SÜRE,"Uzun",BİLDİRİM,"Bildirimli",İL,$B$10,İLÇE,$B$11)/VLOOKUP($B$11,ABONE2,13,FALSE))</f>
        <v>299.33057729835349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71.418448246212179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0.2695726413074363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0.12052270389098463</v>
      </c>
      <c r="D33" s="14">
        <f t="shared" ref="D33:O33" si="14">SUM(D28:D32)</f>
        <v>3.5774445362613747</v>
      </c>
      <c r="E33" s="14">
        <f t="shared" si="14"/>
        <v>0.13021349862430764</v>
      </c>
      <c r="F33" s="14">
        <f t="shared" si="14"/>
        <v>0.74455167984305071</v>
      </c>
      <c r="G33" s="14">
        <f t="shared" si="14"/>
        <v>3.9835322643589488</v>
      </c>
      <c r="H33" s="14">
        <f t="shared" si="14"/>
        <v>1.5486254591897988</v>
      </c>
      <c r="I33" s="14">
        <f t="shared" si="14"/>
        <v>0.47561640233179792</v>
      </c>
      <c r="J33" s="14">
        <f t="shared" si="14"/>
        <v>4.4499855890925009</v>
      </c>
      <c r="K33" s="14">
        <f t="shared" si="14"/>
        <v>0.61075409933785019</v>
      </c>
      <c r="L33" s="14">
        <f t="shared" si="14"/>
        <v>5.2504107794614647</v>
      </c>
      <c r="M33" s="14">
        <f t="shared" si="14"/>
        <v>299.33057729835349</v>
      </c>
      <c r="N33" s="14">
        <f t="shared" si="14"/>
        <v>71.418448246212179</v>
      </c>
      <c r="O33" s="14">
        <f t="shared" si="14"/>
        <v>0.2695726413074363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8.360452856527259E-2</v>
      </c>
      <c r="D17" s="14">
        <f t="shared" si="1"/>
        <v>0</v>
      </c>
      <c r="E17" s="14">
        <f t="shared" si="2"/>
        <v>8.3600110655287108E-2</v>
      </c>
      <c r="F17" s="14">
        <f t="shared" si="3"/>
        <v>1.1223080655309849</v>
      </c>
      <c r="G17" s="14">
        <f t="shared" si="4"/>
        <v>4.439921714838146</v>
      </c>
      <c r="H17" s="14">
        <f t="shared" si="5"/>
        <v>1.141260934989504</v>
      </c>
      <c r="I17" s="14">
        <f t="shared" si="6"/>
        <v>0.33608683705032311</v>
      </c>
      <c r="J17" s="14">
        <f t="shared" si="7"/>
        <v>1.6059524445222257</v>
      </c>
      <c r="K17" s="14">
        <f t="shared" si="8"/>
        <v>0.36597278934203564</v>
      </c>
      <c r="L17" s="14">
        <f t="shared" si="9"/>
        <v>0</v>
      </c>
      <c r="M17" s="14">
        <f t="shared" si="10"/>
        <v>32.891074087875047</v>
      </c>
      <c r="N17" s="14">
        <f t="shared" si="11"/>
        <v>26.312859270300038</v>
      </c>
      <c r="O17" s="19">
        <f t="shared" si="12"/>
        <v>0.28883277104435706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2.8202202052607449E-2</v>
      </c>
      <c r="D18" s="14">
        <f t="shared" si="1"/>
        <v>0</v>
      </c>
      <c r="E18" s="14">
        <f t="shared" si="2"/>
        <v>2.8200711765033332E-2</v>
      </c>
      <c r="F18" s="14">
        <f t="shared" si="3"/>
        <v>0.27819240902186598</v>
      </c>
      <c r="G18" s="14">
        <f t="shared" si="4"/>
        <v>3.8766487729354768</v>
      </c>
      <c r="H18" s="14">
        <f t="shared" si="5"/>
        <v>0.29874967726546486</v>
      </c>
      <c r="I18" s="14">
        <f t="shared" si="6"/>
        <v>7.5586590073909263E-2</v>
      </c>
      <c r="J18" s="14">
        <f t="shared" si="7"/>
        <v>0.35811433564863304</v>
      </c>
      <c r="K18" s="14">
        <f t="shared" si="8"/>
        <v>8.2235806082004148E-2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7.5266699884839444E-2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1.4336347495005015E-2</v>
      </c>
      <c r="D20" s="14">
        <f t="shared" si="1"/>
        <v>0</v>
      </c>
      <c r="E20" s="14">
        <f t="shared" si="2"/>
        <v>1.4335589920100396E-2</v>
      </c>
      <c r="F20" s="14">
        <f t="shared" si="3"/>
        <v>2.8639445273647809E-2</v>
      </c>
      <c r="G20" s="14">
        <f t="shared" si="4"/>
        <v>0</v>
      </c>
      <c r="H20" s="14">
        <f t="shared" si="5"/>
        <v>2.8475833797142937E-2</v>
      </c>
      <c r="I20" s="14">
        <f t="shared" si="6"/>
        <v>9.0303961073748787E-2</v>
      </c>
      <c r="J20" s="14">
        <f t="shared" si="7"/>
        <v>0.15298905926055864</v>
      </c>
      <c r="K20" s="14">
        <f t="shared" si="8"/>
        <v>9.1779238333632968E-2</v>
      </c>
      <c r="L20" s="14">
        <f t="shared" si="9"/>
        <v>4.0708685827654545</v>
      </c>
      <c r="M20" s="14">
        <f t="shared" si="10"/>
        <v>9.087766995872391</v>
      </c>
      <c r="N20" s="14">
        <f t="shared" si="11"/>
        <v>8.0843873132510033</v>
      </c>
      <c r="O20" s="19">
        <f t="shared" si="12"/>
        <v>3.1883673979179954E-2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3.6470246593904777E-2</v>
      </c>
      <c r="D21" s="14">
        <f t="shared" si="1"/>
        <v>0</v>
      </c>
      <c r="E21" s="14">
        <f t="shared" si="2"/>
        <v>3.646831939846016E-2</v>
      </c>
      <c r="F21" s="14">
        <f t="shared" si="3"/>
        <v>0.35375313877960712</v>
      </c>
      <c r="G21" s="14">
        <f t="shared" si="4"/>
        <v>0</v>
      </c>
      <c r="H21" s="14">
        <f t="shared" si="5"/>
        <v>0.35173221718699443</v>
      </c>
      <c r="I21" s="14">
        <f t="shared" si="6"/>
        <v>0.15237198835694965</v>
      </c>
      <c r="J21" s="14">
        <f t="shared" si="7"/>
        <v>0</v>
      </c>
      <c r="K21" s="14">
        <f t="shared" si="8"/>
        <v>0.14878595378145232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9.9328494870012246E-2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1.2717226776291288E-4</v>
      </c>
      <c r="D22" s="14">
        <f t="shared" si="1"/>
        <v>0</v>
      </c>
      <c r="E22" s="14">
        <f t="shared" si="2"/>
        <v>1.2716554760503068E-4</v>
      </c>
      <c r="F22" s="14">
        <f t="shared" si="3"/>
        <v>5.854945899866501E-3</v>
      </c>
      <c r="G22" s="14">
        <f t="shared" si="4"/>
        <v>0</v>
      </c>
      <c r="H22" s="14">
        <f t="shared" si="5"/>
        <v>5.8214977539830775E-3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9.1255214944370065E-4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2.9383638951996352E-3</v>
      </c>
      <c r="D24" s="14">
        <f t="shared" si="1"/>
        <v>0</v>
      </c>
      <c r="E24" s="14">
        <f t="shared" si="2"/>
        <v>2.9382086233810346E-3</v>
      </c>
      <c r="F24" s="14">
        <f t="shared" si="3"/>
        <v>8.1298662593546744E-3</v>
      </c>
      <c r="G24" s="14">
        <f t="shared" si="4"/>
        <v>0</v>
      </c>
      <c r="H24" s="14">
        <f t="shared" si="5"/>
        <v>8.0834219441882765E-3</v>
      </c>
      <c r="I24" s="14">
        <f t="shared" si="6"/>
        <v>1.2365384401581962E-2</v>
      </c>
      <c r="J24" s="14">
        <f t="shared" si="7"/>
        <v>0</v>
      </c>
      <c r="K24" s="14">
        <f t="shared" si="8"/>
        <v>1.207436833963027E-2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5.1495571088353894E-3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0.16567886086975236</v>
      </c>
      <c r="D25" s="14">
        <f t="shared" ref="D25:O25" si="13">SUM(D15:D24)</f>
        <v>0</v>
      </c>
      <c r="E25" s="14">
        <f t="shared" si="13"/>
        <v>0.16567010590986705</v>
      </c>
      <c r="F25" s="14">
        <f t="shared" si="13"/>
        <v>1.796877870765327</v>
      </c>
      <c r="G25" s="14">
        <f t="shared" si="13"/>
        <v>8.3165704877736228</v>
      </c>
      <c r="H25" s="14">
        <f t="shared" si="13"/>
        <v>1.8341235829372777</v>
      </c>
      <c r="I25" s="14">
        <f t="shared" si="13"/>
        <v>0.66671476095651283</v>
      </c>
      <c r="J25" s="14">
        <f t="shared" si="13"/>
        <v>2.1170558394314174</v>
      </c>
      <c r="K25" s="14">
        <f t="shared" si="13"/>
        <v>0.70084815587875537</v>
      </c>
      <c r="L25" s="14">
        <f t="shared" si="13"/>
        <v>4.0708685827654545</v>
      </c>
      <c r="M25" s="14">
        <f t="shared" si="13"/>
        <v>41.97884108374744</v>
      </c>
      <c r="N25" s="14">
        <f t="shared" si="13"/>
        <v>34.397246583551038</v>
      </c>
      <c r="O25" s="14">
        <f t="shared" si="13"/>
        <v>0.50137374903666776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0.70040904695704342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0.70037203527627001</v>
      </c>
      <c r="F29" s="14">
        <f>(SUMIFS(TARIMSALAG2,KAYNAK,A29,SEBEP,B29,SÜRE,"Uzun",BİLDİRİM,"Bildirimli",İL,$B$10,İLÇE,$B$11)/VLOOKUP($B$11,ABONE2,6,FALSE))</f>
        <v>7.1089831221821456</v>
      </c>
      <c r="G29" s="14">
        <f>(SUMIFS(TARIMSALOG2,KAYNAK,A29,SEBEP,B29,SÜRE,"Uzun",BİLDİRİM,"Bildirimli",İL,$B$10,İLÇE,$B$11)/VLOOKUP($B$11,ABONE2,7,FALSE))</f>
        <v>46.608887695937398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7.3346382508818637</v>
      </c>
      <c r="I29" s="14">
        <f>(SUMIFS(TICARETHANEAG2,KAYNAK,A29,SEBEP,B29,SÜRE,"Uzun",BİLDİRİM,"Bildirimli",İL,$B$10,İLÇE,$B$11)/VLOOKUP($B$11,ABONE2,9,FALSE))</f>
        <v>3.4239153616598892</v>
      </c>
      <c r="J29" s="14">
        <f>(SUMIFS(TICARETHANEOG2,KAYNAK,A29,SEBEP,B29,SÜRE,"Uzun",BİLDİRİM,"Bildirimli",İL,$B$10,İLÇE,$B$11)/VLOOKUP($B$11,ABONE2,10,FALSE))</f>
        <v>22.974124146147044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3.8840243712970617</v>
      </c>
      <c r="L29" s="14">
        <f>(SUMIFS(SANAYIAG2,KAYNAK,A29,SEBEP,B29,SÜRE,"Uzun",BİLDİRİM,"Bildirimli",İL,$B$10,İLÇE,$B$11)/VLOOKUP($B$11,ABONE2,12,FALSE))</f>
        <v>10.364407387088681</v>
      </c>
      <c r="M29" s="14">
        <f>(SUMIFS(SANAYIOG2,KAYNAK,A29,SEBEP,B29,SÜRE,"Uzun",BİLDİRİM,"Bildirimli",İL,$B$10,İLÇE,$B$11)/VLOOKUP($B$11,ABONE2,13,FALSE))</f>
        <v>78.359384805094564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64.760389321493392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2.180217611001722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4.8824333584992836E-2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4.8821753563137789E-2</v>
      </c>
      <c r="F31" s="14">
        <f>(SUMIFS(TARIMSALAG2,KAYNAK,A31,SEBEP,B31,SÜRE,"Uzun",BİLDİRİM,"Bildirimli",İL,$B$10,İLÇE,$B$11)/VLOOKUP($B$11,ABONE2,6,FALSE))</f>
        <v>0.81059915581376552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0.80596836344090061</v>
      </c>
      <c r="I31" s="14">
        <f>(SUMIFS(TICARETHANEAG2,KAYNAK,A31,SEBEP,B31,SÜRE,"Uzun",BİLDİRİM,"Bildirimli",İL,$B$10,İLÇE,$B$11)/VLOOKUP($B$11,ABONE2,9,FALSE))</f>
        <v>0.25745555016506899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0.25139640166604948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0.18889162369511839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0.74923338054203625</v>
      </c>
      <c r="D33" s="14">
        <f t="shared" ref="D33:O33" si="14">SUM(D28:D32)</f>
        <v>0</v>
      </c>
      <c r="E33" s="14">
        <f t="shared" si="14"/>
        <v>0.74919378883940779</v>
      </c>
      <c r="F33" s="14">
        <f t="shared" si="14"/>
        <v>7.9195822779959109</v>
      </c>
      <c r="G33" s="14">
        <f t="shared" si="14"/>
        <v>46.608887695937398</v>
      </c>
      <c r="H33" s="14">
        <f t="shared" si="14"/>
        <v>8.1406066143227651</v>
      </c>
      <c r="I33" s="14">
        <f t="shared" si="14"/>
        <v>3.681370911824958</v>
      </c>
      <c r="J33" s="14">
        <f t="shared" si="14"/>
        <v>22.974124146147044</v>
      </c>
      <c r="K33" s="14">
        <f t="shared" si="14"/>
        <v>4.1354207729631112</v>
      </c>
      <c r="L33" s="14">
        <f t="shared" si="14"/>
        <v>10.364407387088681</v>
      </c>
      <c r="M33" s="14">
        <f t="shared" si="14"/>
        <v>78.359384805094564</v>
      </c>
      <c r="N33" s="14">
        <f t="shared" si="14"/>
        <v>64.760389321493392</v>
      </c>
      <c r="O33" s="14">
        <f t="shared" si="14"/>
        <v>2.3691092346968405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0.11847420880923525</v>
      </c>
      <c r="D17" s="14">
        <f t="shared" si="1"/>
        <v>0</v>
      </c>
      <c r="E17" s="14">
        <f t="shared" si="2"/>
        <v>0.11844175456767676</v>
      </c>
      <c r="F17" s="14">
        <f t="shared" si="3"/>
        <v>0.24840971599512712</v>
      </c>
      <c r="G17" s="14">
        <f t="shared" si="4"/>
        <v>0.49173408688874998</v>
      </c>
      <c r="H17" s="14">
        <f t="shared" si="5"/>
        <v>0.25016657065861897</v>
      </c>
      <c r="I17" s="14">
        <f t="shared" si="6"/>
        <v>0.34355604944957729</v>
      </c>
      <c r="J17" s="14">
        <f t="shared" si="7"/>
        <v>0.53879828623052684</v>
      </c>
      <c r="K17" s="14">
        <f t="shared" si="8"/>
        <v>0.34721190104922062</v>
      </c>
      <c r="L17" s="14">
        <f t="shared" si="9"/>
        <v>2.1490735158725625</v>
      </c>
      <c r="M17" s="14">
        <f t="shared" si="10"/>
        <v>55.46279132656877</v>
      </c>
      <c r="N17" s="14">
        <f t="shared" si="11"/>
        <v>34.137304202290281</v>
      </c>
      <c r="O17" s="19">
        <f t="shared" si="12"/>
        <v>0.20869567762236849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6.3060636712953142E-3</v>
      </c>
      <c r="D21" s="14">
        <f t="shared" si="1"/>
        <v>0</v>
      </c>
      <c r="E21" s="14">
        <f t="shared" si="2"/>
        <v>6.3043362192555128E-3</v>
      </c>
      <c r="F21" s="14">
        <f t="shared" si="3"/>
        <v>8.2113750183524598E-2</v>
      </c>
      <c r="G21" s="14">
        <f t="shared" si="4"/>
        <v>0</v>
      </c>
      <c r="H21" s="14">
        <f t="shared" si="5"/>
        <v>8.1520871120827662E-2</v>
      </c>
      <c r="I21" s="14">
        <f t="shared" si="6"/>
        <v>5.7321065147638219E-2</v>
      </c>
      <c r="J21" s="14">
        <f t="shared" si="7"/>
        <v>0</v>
      </c>
      <c r="K21" s="14">
        <f t="shared" si="8"/>
        <v>5.6247745607930416E-2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2.3809391944197407E-2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0.12478027248053056</v>
      </c>
      <c r="D25" s="14">
        <f t="shared" ref="D25:O25" si="13">SUM(D15:D24)</f>
        <v>0</v>
      </c>
      <c r="E25" s="14">
        <f t="shared" si="13"/>
        <v>0.12474609078693227</v>
      </c>
      <c r="F25" s="14">
        <f t="shared" si="13"/>
        <v>0.33052346617865169</v>
      </c>
      <c r="G25" s="14">
        <f t="shared" si="13"/>
        <v>0.49173408688874998</v>
      </c>
      <c r="H25" s="14">
        <f t="shared" si="13"/>
        <v>0.33168744177944665</v>
      </c>
      <c r="I25" s="14">
        <f t="shared" si="13"/>
        <v>0.40087711459721553</v>
      </c>
      <c r="J25" s="14">
        <f t="shared" si="13"/>
        <v>0.53879828623052684</v>
      </c>
      <c r="K25" s="14">
        <f t="shared" si="13"/>
        <v>0.40345964665715106</v>
      </c>
      <c r="L25" s="14">
        <f t="shared" si="13"/>
        <v>2.1490735158725625</v>
      </c>
      <c r="M25" s="14">
        <f t="shared" si="13"/>
        <v>55.46279132656877</v>
      </c>
      <c r="N25" s="14">
        <f t="shared" si="13"/>
        <v>34.137304202290281</v>
      </c>
      <c r="O25" s="14">
        <f t="shared" si="13"/>
        <v>0.23250506956656589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0.34871072889238541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0.34861520479188074</v>
      </c>
      <c r="F29" s="14">
        <f>(SUMIFS(TARIMSALAG2,KAYNAK,A29,SEBEP,B29,SÜRE,"Uzun",BİLDİRİM,"Bildirimli",İL,$B$10,İLÇE,$B$11)/VLOOKUP($B$11,ABONE2,6,FALSE))</f>
        <v>1.4265929789039258</v>
      </c>
      <c r="G29" s="14">
        <f>(SUMIFS(TARIMSALOG2,KAYNAK,A29,SEBEP,B29,SÜRE,"Uzun",BİLDİRİM,"Bildirimli",İL,$B$10,İLÇE,$B$11)/VLOOKUP($B$11,ABONE2,7,FALSE))</f>
        <v>1.1507728850228915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1.4246014980816799</v>
      </c>
      <c r="I29" s="14">
        <f>(SUMIFS(TICARETHANEAG2,KAYNAK,A29,SEBEP,B29,SÜRE,"Uzun",BİLDİRİM,"Bildirimli",İL,$B$10,İLÇE,$B$11)/VLOOKUP($B$11,ABONE2,9,FALSE))</f>
        <v>1.1347469841541289</v>
      </c>
      <c r="J29" s="14">
        <f>(SUMIFS(TICARETHANEOG2,KAYNAK,A29,SEBEP,B29,SÜRE,"Uzun",BİLDİRİM,"Bildirimli",İL,$B$10,İLÇE,$B$11)/VLOOKUP($B$11,ABONE2,10,FALSE))</f>
        <v>21.599527881752348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1.5179437924593588</v>
      </c>
      <c r="L29" s="14">
        <f>(SUMIFS(SANAYIAG2,KAYNAK,A29,SEBEP,B29,SÜRE,"Uzun",BİLDİRİM,"Bildirimli",İL,$B$10,İLÇE,$B$11)/VLOOKUP($B$11,ABONE2,12,FALSE))</f>
        <v>1.6899356300037252</v>
      </c>
      <c r="M29" s="14">
        <f>(SUMIFS(SANAYIOG2,KAYNAK,A29,SEBEP,B29,SÜRE,"Uzun",BİLDİRİM,"Bildirimli",İL,$B$10,İLÇE,$B$11)/VLOOKUP($B$11,ABONE2,13,FALSE))</f>
        <v>133.14099001514211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80.560568261086758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0.7627475407956309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0.34871072889238541</v>
      </c>
      <c r="D33" s="14">
        <f t="shared" ref="D33:O33" si="14">SUM(D28:D32)</f>
        <v>0</v>
      </c>
      <c r="E33" s="14">
        <f t="shared" si="14"/>
        <v>0.34861520479188074</v>
      </c>
      <c r="F33" s="14">
        <f t="shared" si="14"/>
        <v>1.4265929789039258</v>
      </c>
      <c r="G33" s="14">
        <f t="shared" si="14"/>
        <v>1.1507728850228915</v>
      </c>
      <c r="H33" s="14">
        <f t="shared" si="14"/>
        <v>1.4246014980816799</v>
      </c>
      <c r="I33" s="14">
        <f t="shared" si="14"/>
        <v>1.1347469841541289</v>
      </c>
      <c r="J33" s="14">
        <f t="shared" si="14"/>
        <v>21.599527881752348</v>
      </c>
      <c r="K33" s="14">
        <f t="shared" si="14"/>
        <v>1.5179437924593588</v>
      </c>
      <c r="L33" s="14">
        <f t="shared" si="14"/>
        <v>1.6899356300037252</v>
      </c>
      <c r="M33" s="14">
        <f t="shared" si="14"/>
        <v>133.14099001514211</v>
      </c>
      <c r="N33" s="14">
        <f t="shared" si="14"/>
        <v>80.560568261086758</v>
      </c>
      <c r="O33" s="14">
        <f t="shared" si="14"/>
        <v>0.7627475407956309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6.6713348215054577E-2</v>
      </c>
      <c r="D17" s="14">
        <f t="shared" si="1"/>
        <v>0</v>
      </c>
      <c r="E17" s="14">
        <f t="shared" si="2"/>
        <v>6.6709700341806247E-2</v>
      </c>
      <c r="F17" s="14">
        <f t="shared" si="3"/>
        <v>3.7259890139960256E-2</v>
      </c>
      <c r="G17" s="14">
        <f t="shared" si="4"/>
        <v>0</v>
      </c>
      <c r="H17" s="14">
        <f t="shared" si="5"/>
        <v>3.0273660738717706E-2</v>
      </c>
      <c r="I17" s="14">
        <f t="shared" si="6"/>
        <v>0.19235925970284509</v>
      </c>
      <c r="J17" s="14">
        <f t="shared" si="7"/>
        <v>4.4846763891948571</v>
      </c>
      <c r="K17" s="14">
        <f t="shared" si="8"/>
        <v>0.20749362048356046</v>
      </c>
      <c r="L17" s="14">
        <f t="shared" si="9"/>
        <v>4.2505984203856206</v>
      </c>
      <c r="M17" s="14">
        <f t="shared" si="10"/>
        <v>0</v>
      </c>
      <c r="N17" s="14">
        <f t="shared" si="11"/>
        <v>3.7353743694297874</v>
      </c>
      <c r="O17" s="19">
        <f t="shared" si="12"/>
        <v>8.3324454319452512E-2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5.566568986868628E-2</v>
      </c>
      <c r="D18" s="14">
        <f t="shared" si="1"/>
        <v>1.287761007844509</v>
      </c>
      <c r="E18" s="14">
        <f t="shared" si="2"/>
        <v>5.5733060607377954E-2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0.23264338992537928</v>
      </c>
      <c r="J18" s="14">
        <f t="shared" si="7"/>
        <v>0</v>
      </c>
      <c r="K18" s="14">
        <f t="shared" si="8"/>
        <v>0.23182310827093497</v>
      </c>
      <c r="L18" s="14">
        <f t="shared" si="9"/>
        <v>0.2066808519107273</v>
      </c>
      <c r="M18" s="14">
        <f t="shared" si="10"/>
        <v>0</v>
      </c>
      <c r="N18" s="14">
        <f t="shared" si="11"/>
        <v>0.18162862743669975</v>
      </c>
      <c r="O18" s="19">
        <f t="shared" si="12"/>
        <v>7.54923011089602E-2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1.9613309441406612E-2</v>
      </c>
      <c r="D21" s="14">
        <f t="shared" si="1"/>
        <v>0</v>
      </c>
      <c r="E21" s="14">
        <f t="shared" si="2"/>
        <v>1.9612236989360102E-2</v>
      </c>
      <c r="F21" s="14">
        <f t="shared" si="3"/>
        <v>0.23181169473707694</v>
      </c>
      <c r="G21" s="14">
        <f t="shared" si="4"/>
        <v>0</v>
      </c>
      <c r="H21" s="14">
        <f t="shared" si="5"/>
        <v>0.18834700197387502</v>
      </c>
      <c r="I21" s="14">
        <f t="shared" si="6"/>
        <v>0.13585012228271351</v>
      </c>
      <c r="J21" s="14">
        <f t="shared" si="7"/>
        <v>0</v>
      </c>
      <c r="K21" s="14">
        <f t="shared" si="8"/>
        <v>0.13537112581048077</v>
      </c>
      <c r="L21" s="14">
        <f t="shared" si="9"/>
        <v>7.5389827032571155</v>
      </c>
      <c r="M21" s="14">
        <f t="shared" si="10"/>
        <v>0</v>
      </c>
      <c r="N21" s="14">
        <f t="shared" si="11"/>
        <v>6.6251666180138287</v>
      </c>
      <c r="O21" s="19">
        <f t="shared" si="12"/>
        <v>3.4116831967595296E-2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1.3809445579281628E-2</v>
      </c>
      <c r="D22" s="14">
        <f t="shared" si="1"/>
        <v>0</v>
      </c>
      <c r="E22" s="14">
        <f t="shared" si="2"/>
        <v>1.3808690481412148E-2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2.7669199695512292E-2</v>
      </c>
      <c r="J22" s="14">
        <f t="shared" si="7"/>
        <v>0</v>
      </c>
      <c r="K22" s="14">
        <f t="shared" si="8"/>
        <v>2.7571640349808704E-2</v>
      </c>
      <c r="L22" s="14">
        <f t="shared" si="9"/>
        <v>4.384454496600684</v>
      </c>
      <c r="M22" s="14">
        <f t="shared" si="10"/>
        <v>0</v>
      </c>
      <c r="N22" s="14">
        <f t="shared" si="11"/>
        <v>3.8530054667096922</v>
      </c>
      <c r="O22" s="19">
        <f t="shared" si="12"/>
        <v>1.6228139582105675E-2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0.1558017931044291</v>
      </c>
      <c r="D25" s="14">
        <f t="shared" ref="D25:O25" si="13">SUM(D15:D24)</f>
        <v>1.287761007844509</v>
      </c>
      <c r="E25" s="14">
        <f t="shared" si="13"/>
        <v>0.15586368841995646</v>
      </c>
      <c r="F25" s="14">
        <f t="shared" si="13"/>
        <v>0.2690715848770372</v>
      </c>
      <c r="G25" s="14">
        <f t="shared" si="13"/>
        <v>0</v>
      </c>
      <c r="H25" s="14">
        <f t="shared" si="13"/>
        <v>0.21862066271259273</v>
      </c>
      <c r="I25" s="14">
        <f t="shared" si="13"/>
        <v>0.58852197160645014</v>
      </c>
      <c r="J25" s="14">
        <f t="shared" si="13"/>
        <v>4.4846763891948571</v>
      </c>
      <c r="K25" s="14">
        <f t="shared" si="13"/>
        <v>0.60225949491478503</v>
      </c>
      <c r="L25" s="14">
        <f t="shared" si="13"/>
        <v>16.380716472154148</v>
      </c>
      <c r="M25" s="14">
        <f t="shared" si="13"/>
        <v>0</v>
      </c>
      <c r="N25" s="14">
        <f t="shared" si="13"/>
        <v>14.395175081590008</v>
      </c>
      <c r="O25" s="14">
        <f t="shared" si="13"/>
        <v>0.20916172697811369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0.31886429765564478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0.31884686221622544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2.0300222185758461</v>
      </c>
      <c r="J29" s="14">
        <f>(SUMIFS(TICARETHANEOG2,KAYNAK,A29,SEBEP,B29,SÜRE,"Uzun",BİLDİRİM,"Bildirimli",İL,$B$10,İLÇE,$B$11)/VLOOKUP($B$11,ABONE2,10,FALSE))</f>
        <v>38.194729859310257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2.1575360337139053</v>
      </c>
      <c r="L29" s="14">
        <f>(SUMIFS(SANAYIAG2,KAYNAK,A29,SEBEP,B29,SÜRE,"Uzun",BİLDİRİM,"Bildirimli",İL,$B$10,İLÇE,$B$11)/VLOOKUP($B$11,ABONE2,12,FALSE))</f>
        <v>52.713298745216527</v>
      </c>
      <c r="M29" s="14">
        <f>(SUMIFS(SANAYIOG2,KAYNAK,A29,SEBEP,B29,SÜRE,"Uzun",BİLDİRİM,"Bildirimli",İL,$B$10,İLÇE,$B$11)/VLOOKUP($B$11,ABONE2,13,FALSE))</f>
        <v>17.995711883310832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48.505106398318866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0.53592127765047015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2.9112556021389843E-3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2.9110964152339008E-3</v>
      </c>
      <c r="F31" s="14">
        <f>(SUMIFS(TARIMSALAG2,KAYNAK,A31,SEBEP,B31,SÜRE,"Uzun",BİLDİRİM,"Bildirimli",İL,$B$10,İLÇE,$B$11)/VLOOKUP($B$11,ABONE2,6,FALSE))</f>
        <v>1.2583346122339807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1.0223968724401093</v>
      </c>
      <c r="I31" s="14">
        <f>(SUMIFS(TICARETHANEAG2,KAYNAK,A31,SEBEP,B31,SÜRE,"Uzun",BİLDİRİM,"Bildirimli",İL,$B$10,İLÇE,$B$11)/VLOOKUP($B$11,ABONE2,9,FALSE))</f>
        <v>7.4620503041104352E-3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7.4357397221894717E-3</v>
      </c>
      <c r="L31" s="14">
        <f>(SUMIFS(SANAYIAG2,KAYNAK,A31,SEBEP,B31,SÜRE,"Uzun",BİLDİRİM,"Bildirimli",İL,$B$10,İLÇE,$B$11)/VLOOKUP($B$11,ABONE2,12,FALSE))</f>
        <v>3.5043104256258624E-2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3.0795455255500006E-2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3.5377029474309052E-3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0.32177555325778379</v>
      </c>
      <c r="D33" s="14">
        <f t="shared" ref="D33:O33" si="14">SUM(D28:D32)</f>
        <v>0</v>
      </c>
      <c r="E33" s="14">
        <f t="shared" si="14"/>
        <v>0.32175795863145934</v>
      </c>
      <c r="F33" s="14">
        <f t="shared" si="14"/>
        <v>1.2583346122339807</v>
      </c>
      <c r="G33" s="14">
        <f t="shared" si="14"/>
        <v>0</v>
      </c>
      <c r="H33" s="14">
        <f t="shared" si="14"/>
        <v>1.0223968724401093</v>
      </c>
      <c r="I33" s="14">
        <f t="shared" si="14"/>
        <v>2.0374842688799566</v>
      </c>
      <c r="J33" s="14">
        <f t="shared" si="14"/>
        <v>38.194729859310257</v>
      </c>
      <c r="K33" s="14">
        <f t="shared" si="14"/>
        <v>2.1649717734360947</v>
      </c>
      <c r="L33" s="14">
        <f t="shared" si="14"/>
        <v>52.748341849472787</v>
      </c>
      <c r="M33" s="14">
        <f t="shared" si="14"/>
        <v>17.995711883310832</v>
      </c>
      <c r="N33" s="14">
        <f t="shared" si="14"/>
        <v>48.535901853574366</v>
      </c>
      <c r="O33" s="14">
        <f t="shared" si="14"/>
        <v>0.53945898059790109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0.15598969869090845</v>
      </c>
      <c r="D17" s="14">
        <f t="shared" si="1"/>
        <v>0</v>
      </c>
      <c r="E17" s="14">
        <f t="shared" si="2"/>
        <v>0.15598552628148538</v>
      </c>
      <c r="F17" s="14">
        <f t="shared" si="3"/>
        <v>8.0190862204649431E-3</v>
      </c>
      <c r="G17" s="14" t="e">
        <f t="shared" si="4"/>
        <v>#DIV/0!</v>
      </c>
      <c r="H17" s="14">
        <f t="shared" si="5"/>
        <v>8.0190862204649431E-3</v>
      </c>
      <c r="I17" s="14">
        <f t="shared" si="6"/>
        <v>0.4944840473077175</v>
      </c>
      <c r="J17" s="14">
        <f t="shared" si="7"/>
        <v>18.87807647532502</v>
      </c>
      <c r="K17" s="14">
        <f t="shared" si="8"/>
        <v>0.6511401395788492</v>
      </c>
      <c r="L17" s="14">
        <f t="shared" si="9"/>
        <v>2.197047483884969</v>
      </c>
      <c r="M17" s="14">
        <f t="shared" si="10"/>
        <v>2.614069782229627</v>
      </c>
      <c r="N17" s="14">
        <f t="shared" si="11"/>
        <v>2.3058359095400971</v>
      </c>
      <c r="O17" s="19">
        <f t="shared" si="12"/>
        <v>0.2112441562457848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1.7598418692007442E-2</v>
      </c>
      <c r="D21" s="14">
        <f t="shared" si="1"/>
        <v>0</v>
      </c>
      <c r="E21" s="14">
        <f t="shared" si="2"/>
        <v>1.7597947969846952E-2</v>
      </c>
      <c r="F21" s="14">
        <f t="shared" si="3"/>
        <v>3.6431381587812284E-2</v>
      </c>
      <c r="G21" s="14" t="e">
        <f t="shared" si="4"/>
        <v>#DIV/0!</v>
      </c>
      <c r="H21" s="14">
        <f t="shared" si="5"/>
        <v>3.6431381587812284E-2</v>
      </c>
      <c r="I21" s="14">
        <f t="shared" si="6"/>
        <v>9.1044944334104289E-2</v>
      </c>
      <c r="J21" s="14">
        <f t="shared" si="7"/>
        <v>0</v>
      </c>
      <c r="K21" s="14">
        <f t="shared" si="8"/>
        <v>9.02691033086752E-2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2.5749194148104216E-2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9.7062757885047844E-3</v>
      </c>
      <c r="D22" s="14">
        <f t="shared" si="1"/>
        <v>0</v>
      </c>
      <c r="E22" s="14">
        <f t="shared" si="2"/>
        <v>9.7060161652290002E-3</v>
      </c>
      <c r="F22" s="14">
        <f t="shared" si="3"/>
        <v>0</v>
      </c>
      <c r="G22" s="14" t="e">
        <f t="shared" si="4"/>
        <v>#DIV/0!</v>
      </c>
      <c r="H22" s="14">
        <f t="shared" si="5"/>
        <v>0</v>
      </c>
      <c r="I22" s="14">
        <f t="shared" si="6"/>
        <v>3.7294959576718939E-2</v>
      </c>
      <c r="J22" s="14">
        <f t="shared" si="7"/>
        <v>0</v>
      </c>
      <c r="K22" s="14">
        <f t="shared" si="8"/>
        <v>3.6977149951011916E-2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1.2671308898625283E-2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0.18329439317142068</v>
      </c>
      <c r="D25" s="14">
        <f t="shared" ref="D25:O25" si="13">SUM(D15:D24)</f>
        <v>0</v>
      </c>
      <c r="E25" s="14">
        <f t="shared" si="13"/>
        <v>0.18328949041656134</v>
      </c>
      <c r="F25" s="14">
        <f t="shared" si="13"/>
        <v>4.445046780827723E-2</v>
      </c>
      <c r="G25" s="14" t="e">
        <f t="shared" si="13"/>
        <v>#DIV/0!</v>
      </c>
      <c r="H25" s="14">
        <f t="shared" si="13"/>
        <v>4.445046780827723E-2</v>
      </c>
      <c r="I25" s="14">
        <f t="shared" si="13"/>
        <v>0.62282395121854073</v>
      </c>
      <c r="J25" s="14">
        <f t="shared" si="13"/>
        <v>18.87807647532502</v>
      </c>
      <c r="K25" s="14">
        <f t="shared" si="13"/>
        <v>0.77838639283853628</v>
      </c>
      <c r="L25" s="14">
        <f t="shared" si="13"/>
        <v>2.197047483884969</v>
      </c>
      <c r="M25" s="14">
        <f t="shared" si="13"/>
        <v>2.614069782229627</v>
      </c>
      <c r="N25" s="14">
        <f t="shared" si="13"/>
        <v>2.3058359095400971</v>
      </c>
      <c r="O25" s="14">
        <f t="shared" si="13"/>
        <v>0.2496646592925143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0.62351235202295974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0.62349567432670927</v>
      </c>
      <c r="F29" s="14">
        <f>(SUMIFS(TARIMSALAG2,KAYNAK,A29,SEBEP,B29,SÜRE,"Uzun",BİLDİRİM,"Bildirimli",İL,$B$10,İLÇE,$B$11)/VLOOKUP($B$11,ABONE2,6,FALSE))</f>
        <v>0.16050578946185834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0.16050578946185834</v>
      </c>
      <c r="I29" s="14">
        <f>(SUMIFS(TICARETHANEAG2,KAYNAK,A29,SEBEP,B29,SÜRE,"Uzun",BİLDİRİM,"Bildirimli",İL,$B$10,İLÇE,$B$11)/VLOOKUP($B$11,ABONE2,9,FALSE))</f>
        <v>2.9639353812878499</v>
      </c>
      <c r="J29" s="14">
        <f>(SUMIFS(TICARETHANEOG2,KAYNAK,A29,SEBEP,B29,SÜRE,"Uzun",BİLDİRİM,"Bildirimli",İL,$B$10,İLÇE,$B$11)/VLOOKUP($B$11,ABONE2,10,FALSE))</f>
        <v>485.89956634962527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7.0792794883891492</v>
      </c>
      <c r="L29" s="14">
        <f>(SUMIFS(SANAYIAG2,KAYNAK,A29,SEBEP,B29,SÜRE,"Uzun",BİLDİRİM,"Bildirimli",İL,$B$10,İLÇE,$B$11)/VLOOKUP($B$11,ABONE2,12,FALSE))</f>
        <v>22.455363664824038</v>
      </c>
      <c r="M29" s="14">
        <f>(SUMIFS(SANAYIOG2,KAYNAK,A29,SEBEP,B29,SÜRE,"Uzun",BİLDİRİM,"Bildirimli",İL,$B$10,İLÇE,$B$11)/VLOOKUP($B$11,ABONE2,13,FALSE))</f>
        <v>173.58848248895978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61.881394662424661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1.3700403122538782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0.62351235202295974</v>
      </c>
      <c r="D33" s="14">
        <f t="shared" ref="D33:O33" si="14">SUM(D28:D32)</f>
        <v>0</v>
      </c>
      <c r="E33" s="14">
        <f t="shared" si="14"/>
        <v>0.62349567432670927</v>
      </c>
      <c r="F33" s="14">
        <f t="shared" si="14"/>
        <v>0.16050578946185834</v>
      </c>
      <c r="G33" s="14" t="e">
        <f t="shared" si="14"/>
        <v>#DIV/0!</v>
      </c>
      <c r="H33" s="14">
        <f t="shared" si="14"/>
        <v>0.16050578946185834</v>
      </c>
      <c r="I33" s="14">
        <f t="shared" si="14"/>
        <v>2.9639353812878499</v>
      </c>
      <c r="J33" s="14">
        <f t="shared" si="14"/>
        <v>485.89956634962527</v>
      </c>
      <c r="K33" s="14">
        <f t="shared" si="14"/>
        <v>7.0792794883891492</v>
      </c>
      <c r="L33" s="14">
        <f t="shared" si="14"/>
        <v>22.455363664824038</v>
      </c>
      <c r="M33" s="14">
        <f t="shared" si="14"/>
        <v>173.58848248895978</v>
      </c>
      <c r="N33" s="14">
        <f t="shared" si="14"/>
        <v>61.881394662424661</v>
      </c>
      <c r="O33" s="14">
        <f t="shared" si="14"/>
        <v>1.3700403122538782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0.15943727289175685</v>
      </c>
      <c r="D17" s="14">
        <f t="shared" si="1"/>
        <v>1.882366678201121</v>
      </c>
      <c r="E17" s="14">
        <f t="shared" si="2"/>
        <v>0.16005499264648648</v>
      </c>
      <c r="F17" s="14">
        <f t="shared" si="3"/>
        <v>1.754415063336733</v>
      </c>
      <c r="G17" s="14">
        <f t="shared" si="4"/>
        <v>6.9597675940198194</v>
      </c>
      <c r="H17" s="14">
        <f t="shared" si="5"/>
        <v>2.9984157880239088</v>
      </c>
      <c r="I17" s="14">
        <f t="shared" si="6"/>
        <v>0.2248211639363891</v>
      </c>
      <c r="J17" s="14">
        <f t="shared" si="7"/>
        <v>7.2431308201765807</v>
      </c>
      <c r="K17" s="14">
        <f t="shared" si="8"/>
        <v>0.44194624169278862</v>
      </c>
      <c r="L17" s="14">
        <f t="shared" si="9"/>
        <v>44.705998219859403</v>
      </c>
      <c r="M17" s="14">
        <f t="shared" si="10"/>
        <v>84.539615202047926</v>
      </c>
      <c r="N17" s="14">
        <f t="shared" si="11"/>
        <v>67.631820943421133</v>
      </c>
      <c r="O17" s="19">
        <f t="shared" si="12"/>
        <v>0.50732460318763084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2.9539596595379247E-2</v>
      </c>
      <c r="D20" s="14">
        <f t="shared" si="1"/>
        <v>0.72163482549168112</v>
      </c>
      <c r="E20" s="14">
        <f t="shared" si="2"/>
        <v>2.9787732644207428E-2</v>
      </c>
      <c r="F20" s="14">
        <f t="shared" si="3"/>
        <v>0.31251146264627899</v>
      </c>
      <c r="G20" s="14">
        <f t="shared" si="4"/>
        <v>1.7180649292908861</v>
      </c>
      <c r="H20" s="14">
        <f t="shared" si="5"/>
        <v>0.64841753640128952</v>
      </c>
      <c r="I20" s="14">
        <f t="shared" si="6"/>
        <v>2.3643598138064045E-2</v>
      </c>
      <c r="J20" s="14">
        <f t="shared" si="7"/>
        <v>0.96617610263638232</v>
      </c>
      <c r="K20" s="14">
        <f t="shared" si="8"/>
        <v>5.2802676798147555E-2</v>
      </c>
      <c r="L20" s="14">
        <f t="shared" si="9"/>
        <v>0</v>
      </c>
      <c r="M20" s="14">
        <f t="shared" si="10"/>
        <v>0.29409363475108419</v>
      </c>
      <c r="N20" s="14">
        <f t="shared" si="11"/>
        <v>0.16926252359774629</v>
      </c>
      <c r="O20" s="19">
        <f t="shared" si="12"/>
        <v>8.3080503135798678E-2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2.0501265914621449E-2</v>
      </c>
      <c r="D21" s="14">
        <f t="shared" si="1"/>
        <v>0</v>
      </c>
      <c r="E21" s="14">
        <f t="shared" si="2"/>
        <v>2.0493915621038087E-2</v>
      </c>
      <c r="F21" s="14">
        <f t="shared" si="3"/>
        <v>8.4013582625462463E-2</v>
      </c>
      <c r="G21" s="14">
        <f t="shared" si="4"/>
        <v>0</v>
      </c>
      <c r="H21" s="14">
        <f t="shared" si="5"/>
        <v>6.3935603842356636E-2</v>
      </c>
      <c r="I21" s="14">
        <f t="shared" si="6"/>
        <v>4.4835833774271881E-2</v>
      </c>
      <c r="J21" s="14">
        <f t="shared" si="7"/>
        <v>0</v>
      </c>
      <c r="K21" s="14">
        <f t="shared" si="8"/>
        <v>4.3448749936234599E-2</v>
      </c>
      <c r="L21" s="14">
        <f t="shared" si="9"/>
        <v>0.24619629333040088</v>
      </c>
      <c r="M21" s="14">
        <f t="shared" si="10"/>
        <v>0</v>
      </c>
      <c r="N21" s="14">
        <f t="shared" si="11"/>
        <v>0.10450058493880325</v>
      </c>
      <c r="O21" s="19">
        <f t="shared" si="12"/>
        <v>2.7785345848548047E-2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0.20947813540175755</v>
      </c>
      <c r="D25" s="14">
        <f t="shared" ref="D25:O25" si="13">SUM(D15:D24)</f>
        <v>2.6040015036928024</v>
      </c>
      <c r="E25" s="14">
        <f t="shared" si="13"/>
        <v>0.21033664091173199</v>
      </c>
      <c r="F25" s="14">
        <f t="shared" si="13"/>
        <v>2.1509401086084745</v>
      </c>
      <c r="G25" s="14">
        <f t="shared" si="13"/>
        <v>8.6778325233107054</v>
      </c>
      <c r="H25" s="14">
        <f t="shared" si="13"/>
        <v>3.7107689282675551</v>
      </c>
      <c r="I25" s="14">
        <f t="shared" si="13"/>
        <v>0.29330059584872503</v>
      </c>
      <c r="J25" s="14">
        <f t="shared" si="13"/>
        <v>8.2093069228129636</v>
      </c>
      <c r="K25" s="14">
        <f t="shared" si="13"/>
        <v>0.53819766842717076</v>
      </c>
      <c r="L25" s="14">
        <f t="shared" si="13"/>
        <v>44.952194513189802</v>
      </c>
      <c r="M25" s="14">
        <f t="shared" si="13"/>
        <v>84.833708836799005</v>
      </c>
      <c r="N25" s="14">
        <f t="shared" si="13"/>
        <v>67.905584051957689</v>
      </c>
      <c r="O25" s="14">
        <f t="shared" si="13"/>
        <v>0.61819045217197754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0.89284789905755313</v>
      </c>
      <c r="D29" s="14">
        <f>(SUMIFS(MESKENOG2,KAYNAK,A29,SEBEP,B29,SÜRE,"Uzun",BİLDİRİM,"Bildirimli",İL,$B$10,İLÇE,$B$11)/VLOOKUP($B$11,ABONE2,4,FALSE))</f>
        <v>1.1598361059406062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0.89294362201007993</v>
      </c>
      <c r="F29" s="14">
        <f>(SUMIFS(TARIMSALAG2,KAYNAK,A29,SEBEP,B29,SÜRE,"Uzun",BİLDİRİM,"Bildirimli",İL,$B$10,İLÇE,$B$11)/VLOOKUP($B$11,ABONE2,6,FALSE))</f>
        <v>3.7616133588705001</v>
      </c>
      <c r="G29" s="14">
        <f>(SUMIFS(TARIMSALOG2,KAYNAK,A29,SEBEP,B29,SÜRE,"Uzun",BİLDİRİM,"Bildirimli",İL,$B$10,İLÇE,$B$11)/VLOOKUP($B$11,ABONE2,7,FALSE))</f>
        <v>18.072901699920386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7.1817953662429979</v>
      </c>
      <c r="I29" s="14">
        <f>(SUMIFS(TICARETHANEAG2,KAYNAK,A29,SEBEP,B29,SÜRE,"Uzun",BİLDİRİM,"Bildirimli",İL,$B$10,İLÇE,$B$11)/VLOOKUP($B$11,ABONE2,9,FALSE))</f>
        <v>1.7311762190675308</v>
      </c>
      <c r="J29" s="14">
        <f>(SUMIFS(TICARETHANEOG2,KAYNAK,A29,SEBEP,B29,SÜRE,"Uzun",BİLDİRİM,"Bildirimli",İL,$B$10,İLÇE,$B$11)/VLOOKUP($B$11,ABONE2,10,FALSE))</f>
        <v>24.367305069845859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2.4314689501611442</v>
      </c>
      <c r="L29" s="14">
        <f>(SUMIFS(SANAYIAG2,KAYNAK,A29,SEBEP,B29,SÜRE,"Uzun",BİLDİRİM,"Bildirimli",İL,$B$10,İLÇE,$B$11)/VLOOKUP($B$11,ABONE2,12,FALSE))</f>
        <v>296.32985657202676</v>
      </c>
      <c r="M29" s="14">
        <f>(SUMIFS(SANAYIOG2,KAYNAK,A29,SEBEP,B29,SÜRE,"Uzun",BİLDİRİM,"Bildirimli",İL,$B$10,İLÇE,$B$11)/VLOOKUP($B$11,ABONE2,13,FALSE))</f>
        <v>597.26853107837815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469.53197139582613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2.164775315198872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2.2661997747492413E-3</v>
      </c>
      <c r="D31" s="14">
        <f>(SUMIFS(MESKENOG2,KAYNAK,A31,SEBEP,B31,SÜRE,"Uzun",BİLDİRİM,"Bildirimli",İL,$B$10,İLÇE,$B$11)/VLOOKUP($B$11,ABONE2,4,FALSE))</f>
        <v>5.9625751756595603E-2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2.2867648241775228E-3</v>
      </c>
      <c r="F31" s="14">
        <f>(SUMIFS(TARIMSALAG2,KAYNAK,A31,SEBEP,B31,SÜRE,"Uzun",BİLDİRİM,"Bildirimli",İL,$B$10,İLÇE,$B$11)/VLOOKUP($B$11,ABONE2,6,FALSE))</f>
        <v>2.8211184221997879E-2</v>
      </c>
      <c r="G31" s="14">
        <f>(SUMIFS(TARIMSALOG2,KAYNAK,A31,SEBEP,B31,SÜRE,"Uzun",BİLDİRİM,"Bildirimli",İL,$B$10,İLÇE,$B$11)/VLOOKUP($B$11,ABONE2,7,FALSE))</f>
        <v>3.1808605029388518E-3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2.22293144711747E-2</v>
      </c>
      <c r="I31" s="14">
        <f>(SUMIFS(TICARETHANEAG2,KAYNAK,A31,SEBEP,B31,SÜRE,"Uzun",BİLDİRİM,"Bildirimli",İL,$B$10,İLÇE,$B$11)/VLOOKUP($B$11,ABONE2,9,FALSE))</f>
        <v>2.9679498251160554E-3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2.8761305170320289E-3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3.9724375494417817E-3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0.89511409883230242</v>
      </c>
      <c r="D33" s="14">
        <f t="shared" ref="D33:O33" si="14">SUM(D28:D32)</f>
        <v>1.2194618576972018</v>
      </c>
      <c r="E33" s="14">
        <f t="shared" si="14"/>
        <v>0.89523038683425749</v>
      </c>
      <c r="F33" s="14">
        <f t="shared" si="14"/>
        <v>3.7898245430924979</v>
      </c>
      <c r="G33" s="14">
        <f t="shared" si="14"/>
        <v>18.076082560423327</v>
      </c>
      <c r="H33" s="14">
        <f t="shared" si="14"/>
        <v>7.2040246807141726</v>
      </c>
      <c r="I33" s="14">
        <f t="shared" si="14"/>
        <v>1.7341441688926469</v>
      </c>
      <c r="J33" s="14">
        <f t="shared" si="14"/>
        <v>24.367305069845859</v>
      </c>
      <c r="K33" s="14">
        <f t="shared" si="14"/>
        <v>2.4343450806781761</v>
      </c>
      <c r="L33" s="14">
        <f t="shared" si="14"/>
        <v>296.32985657202676</v>
      </c>
      <c r="M33" s="14">
        <f t="shared" si="14"/>
        <v>597.26853107837815</v>
      </c>
      <c r="N33" s="14">
        <f t="shared" si="14"/>
        <v>469.53197139582613</v>
      </c>
      <c r="O33" s="14">
        <f t="shared" si="14"/>
        <v>2.1687477527483137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0.13349585290216906</v>
      </c>
      <c r="D17" s="14">
        <f t="shared" si="1"/>
        <v>1.1009925348558278</v>
      </c>
      <c r="E17" s="14">
        <f t="shared" si="2"/>
        <v>0.13417497124187236</v>
      </c>
      <c r="F17" s="14">
        <f t="shared" si="3"/>
        <v>1.5564647444468176</v>
      </c>
      <c r="G17" s="14">
        <f t="shared" si="4"/>
        <v>3.3838726615844306</v>
      </c>
      <c r="H17" s="14">
        <f t="shared" si="5"/>
        <v>1.906648957210811</v>
      </c>
      <c r="I17" s="14">
        <f t="shared" si="6"/>
        <v>0.28672979473889226</v>
      </c>
      <c r="J17" s="14">
        <f t="shared" si="7"/>
        <v>9.7543337537095951</v>
      </c>
      <c r="K17" s="14">
        <f t="shared" si="8"/>
        <v>0.69938364787956542</v>
      </c>
      <c r="L17" s="14">
        <f t="shared" si="9"/>
        <v>2.111987824773077</v>
      </c>
      <c r="M17" s="14">
        <f t="shared" si="10"/>
        <v>188.24289861354291</v>
      </c>
      <c r="N17" s="14">
        <f t="shared" si="11"/>
        <v>107.81596185296334</v>
      </c>
      <c r="O17" s="19">
        <f t="shared" si="12"/>
        <v>0.53748279096978646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1.6193397118959455E-2</v>
      </c>
      <c r="D18" s="14">
        <f t="shared" si="1"/>
        <v>0</v>
      </c>
      <c r="E18" s="14">
        <f t="shared" si="2"/>
        <v>1.6182030430917305E-2</v>
      </c>
      <c r="F18" s="14">
        <f t="shared" si="3"/>
        <v>6.2308475726851838E-2</v>
      </c>
      <c r="G18" s="14">
        <f t="shared" si="4"/>
        <v>9.7178509797859802E-2</v>
      </c>
      <c r="H18" s="14">
        <f t="shared" si="5"/>
        <v>6.8990582833696565E-2</v>
      </c>
      <c r="I18" s="14">
        <f t="shared" si="6"/>
        <v>4.3277592211800935E-2</v>
      </c>
      <c r="J18" s="14">
        <f t="shared" si="7"/>
        <v>0.50259012391990954</v>
      </c>
      <c r="K18" s="14">
        <f t="shared" si="8"/>
        <v>6.3297133251596888E-2</v>
      </c>
      <c r="L18" s="14">
        <f t="shared" si="9"/>
        <v>0.70144686081444207</v>
      </c>
      <c r="M18" s="14">
        <f t="shared" si="10"/>
        <v>4.034147281474171</v>
      </c>
      <c r="N18" s="14">
        <f t="shared" si="11"/>
        <v>2.5940915441520662</v>
      </c>
      <c r="O18" s="19">
        <f t="shared" si="12"/>
        <v>3.1865308824523882E-2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1.6014431982177019E-2</v>
      </c>
      <c r="D21" s="14">
        <f t="shared" si="1"/>
        <v>0</v>
      </c>
      <c r="E21" s="14">
        <f t="shared" si="2"/>
        <v>1.6003190915761096E-2</v>
      </c>
      <c r="F21" s="14">
        <f t="shared" si="3"/>
        <v>5.908579904911547E-2</v>
      </c>
      <c r="G21" s="14">
        <f t="shared" si="4"/>
        <v>0</v>
      </c>
      <c r="H21" s="14">
        <f t="shared" si="5"/>
        <v>4.7763250957086008E-2</v>
      </c>
      <c r="I21" s="14">
        <f t="shared" si="6"/>
        <v>2.3192769066890117E-2</v>
      </c>
      <c r="J21" s="14">
        <f t="shared" si="7"/>
        <v>0</v>
      </c>
      <c r="K21" s="14">
        <f t="shared" si="8"/>
        <v>2.2181891809885113E-2</v>
      </c>
      <c r="L21" s="14">
        <f t="shared" si="9"/>
        <v>2.1550480034616313</v>
      </c>
      <c r="M21" s="14">
        <f t="shared" si="10"/>
        <v>0</v>
      </c>
      <c r="N21" s="14">
        <f t="shared" si="11"/>
        <v>0.93119358174268019</v>
      </c>
      <c r="O21" s="19">
        <f t="shared" si="12"/>
        <v>2.1336968724131735E-2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3.2074736937572637E-4</v>
      </c>
      <c r="D22" s="14">
        <f t="shared" si="1"/>
        <v>0</v>
      </c>
      <c r="E22" s="14">
        <f t="shared" si="2"/>
        <v>3.2052222604963789E-4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2.3998967037652496E-4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0.16602442937268128</v>
      </c>
      <c r="D25" s="14">
        <f t="shared" ref="D25:O25" si="13">SUM(D15:D24)</f>
        <v>1.1009925348558278</v>
      </c>
      <c r="E25" s="14">
        <f t="shared" si="13"/>
        <v>0.16668071481460042</v>
      </c>
      <c r="F25" s="14">
        <f t="shared" si="13"/>
        <v>1.6778590192227849</v>
      </c>
      <c r="G25" s="14">
        <f t="shared" si="13"/>
        <v>3.4810511713822905</v>
      </c>
      <c r="H25" s="14">
        <f t="shared" si="13"/>
        <v>2.0234027910015935</v>
      </c>
      <c r="I25" s="14">
        <f t="shared" si="13"/>
        <v>0.35320015601758331</v>
      </c>
      <c r="J25" s="14">
        <f t="shared" si="13"/>
        <v>10.256923877629504</v>
      </c>
      <c r="K25" s="14">
        <f t="shared" si="13"/>
        <v>0.7848626729410475</v>
      </c>
      <c r="L25" s="14">
        <f t="shared" si="13"/>
        <v>4.96848268904915</v>
      </c>
      <c r="M25" s="14">
        <f t="shared" si="13"/>
        <v>192.27704589501707</v>
      </c>
      <c r="N25" s="14">
        <f t="shared" si="13"/>
        <v>111.34124697885808</v>
      </c>
      <c r="O25" s="14">
        <f t="shared" si="13"/>
        <v>0.59092505818881857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0.4741217260916526</v>
      </c>
      <c r="D29" s="14">
        <f>(SUMIFS(MESKENOG2,KAYNAK,A29,SEBEP,B29,SÜRE,"Uzun",BİLDİRİM,"Bildirimli",İL,$B$10,İLÇE,$B$11)/VLOOKUP($B$11,ABONE2,4,FALSE))</f>
        <v>0.27956803897973059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0.4739851623396118</v>
      </c>
      <c r="F29" s="14">
        <f>(SUMIFS(TARIMSALAG2,KAYNAK,A29,SEBEP,B29,SÜRE,"Uzun",BİLDİRİM,"Bildirimli",İL,$B$10,İLÇE,$B$11)/VLOOKUP($B$11,ABONE2,6,FALSE))</f>
        <v>1.7296561270441246</v>
      </c>
      <c r="G29" s="14">
        <f>(SUMIFS(TARIMSALOG2,KAYNAK,A29,SEBEP,B29,SÜRE,"Uzun",BİLDİRİM,"Bildirimli",İL,$B$10,İLÇE,$B$11)/VLOOKUP($B$11,ABONE2,7,FALSE))</f>
        <v>1.8549898742824118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1.7536736981610042</v>
      </c>
      <c r="I29" s="14">
        <f>(SUMIFS(TICARETHANEAG2,KAYNAK,A29,SEBEP,B29,SÜRE,"Uzun",BİLDİRİM,"Bildirimli",İL,$B$10,İLÇE,$B$11)/VLOOKUP($B$11,ABONE2,9,FALSE))</f>
        <v>1.5020931875722532</v>
      </c>
      <c r="J29" s="14">
        <f>(SUMIFS(TICARETHANEOG2,KAYNAK,A29,SEBEP,B29,SÜRE,"Uzun",BİLDİRİM,"Bildirimli",İL,$B$10,İLÇE,$B$11)/VLOOKUP($B$11,ABONE2,10,FALSE))</f>
        <v>9.3486671740288845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1.8440930223241834</v>
      </c>
      <c r="L29" s="14">
        <f>(SUMIFS(SANAYIAG2,KAYNAK,A29,SEBEP,B29,SÜRE,"Uzun",BİLDİRİM,"Bildirimli",İL,$B$10,İLÇE,$B$11)/VLOOKUP($B$11,ABONE2,12,FALSE))</f>
        <v>6.8077219347924567</v>
      </c>
      <c r="M29" s="14">
        <f>(SUMIFS(SANAYIOG2,KAYNAK,A29,SEBEP,B29,SÜRE,"Uzun",BİLDİRİM,"Bildirimli",İL,$B$10,İLÇE,$B$11)/VLOOKUP($B$11,ABONE2,13,FALSE))</f>
        <v>294.12856917027381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169.97758579691768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1.025907944693875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0.4741217260916526</v>
      </c>
      <c r="D33" s="14">
        <f t="shared" ref="D33:O33" si="14">SUM(D28:D32)</f>
        <v>0.27956803897973059</v>
      </c>
      <c r="E33" s="14">
        <f t="shared" si="14"/>
        <v>0.4739851623396118</v>
      </c>
      <c r="F33" s="14">
        <f t="shared" si="14"/>
        <v>1.7296561270441246</v>
      </c>
      <c r="G33" s="14">
        <f t="shared" si="14"/>
        <v>1.8549898742824118</v>
      </c>
      <c r="H33" s="14">
        <f t="shared" si="14"/>
        <v>1.7536736981610042</v>
      </c>
      <c r="I33" s="14">
        <f t="shared" si="14"/>
        <v>1.5020931875722532</v>
      </c>
      <c r="J33" s="14">
        <f t="shared" si="14"/>
        <v>9.3486671740288845</v>
      </c>
      <c r="K33" s="14">
        <f t="shared" si="14"/>
        <v>1.8440930223241834</v>
      </c>
      <c r="L33" s="14">
        <f t="shared" si="14"/>
        <v>6.8077219347924567</v>
      </c>
      <c r="M33" s="14">
        <f t="shared" si="14"/>
        <v>294.12856917027381</v>
      </c>
      <c r="N33" s="14">
        <f t="shared" si="14"/>
        <v>169.97758579691768</v>
      </c>
      <c r="O33" s="14">
        <f t="shared" si="14"/>
        <v>1.025907944693875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4.7394709571688128E-2</v>
      </c>
      <c r="D17" s="14">
        <f t="shared" si="1"/>
        <v>0</v>
      </c>
      <c r="E17" s="14">
        <f t="shared" si="2"/>
        <v>4.7385432862044032E-2</v>
      </c>
      <c r="F17" s="14">
        <f t="shared" si="3"/>
        <v>0.15130320346155979</v>
      </c>
      <c r="G17" s="14">
        <f t="shared" si="4"/>
        <v>0.78097230223340908</v>
      </c>
      <c r="H17" s="14">
        <f t="shared" si="5"/>
        <v>0.16288574541221254</v>
      </c>
      <c r="I17" s="14">
        <f t="shared" si="6"/>
        <v>9.3083632244998091E-2</v>
      </c>
      <c r="J17" s="14">
        <f t="shared" si="7"/>
        <v>1.1414672936792489</v>
      </c>
      <c r="K17" s="14">
        <f t="shared" si="8"/>
        <v>0.12574196971484092</v>
      </c>
      <c r="L17" s="14">
        <f t="shared" si="9"/>
        <v>10.555793710763499</v>
      </c>
      <c r="M17" s="14">
        <f t="shared" si="10"/>
        <v>185.64024239897594</v>
      </c>
      <c r="N17" s="14">
        <f t="shared" si="11"/>
        <v>24.751830090888834</v>
      </c>
      <c r="O17" s="19">
        <f t="shared" si="12"/>
        <v>9.9216276753232857E-2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7.2062980345019966E-3</v>
      </c>
      <c r="D18" s="14">
        <f t="shared" si="1"/>
        <v>0</v>
      </c>
      <c r="E18" s="14">
        <f t="shared" si="2"/>
        <v>7.2048875240235269E-3</v>
      </c>
      <c r="F18" s="14">
        <f t="shared" si="3"/>
        <v>1.6444750014214877E-2</v>
      </c>
      <c r="G18" s="14">
        <f t="shared" si="4"/>
        <v>0</v>
      </c>
      <c r="H18" s="14">
        <f t="shared" si="5"/>
        <v>1.6142254612615606E-2</v>
      </c>
      <c r="I18" s="14">
        <f t="shared" si="6"/>
        <v>5.6530440542400563E-2</v>
      </c>
      <c r="J18" s="14">
        <f t="shared" si="7"/>
        <v>1.285045157563063</v>
      </c>
      <c r="K18" s="14">
        <f t="shared" si="8"/>
        <v>9.480006424126762E-2</v>
      </c>
      <c r="L18" s="14">
        <f t="shared" si="9"/>
        <v>23.189243318743799</v>
      </c>
      <c r="M18" s="14">
        <f t="shared" si="10"/>
        <v>0</v>
      </c>
      <c r="N18" s="14">
        <f t="shared" si="11"/>
        <v>21.309034401007818</v>
      </c>
      <c r="O18" s="19">
        <f t="shared" si="12"/>
        <v>5.3012703991419656E-2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7.8308937318202869E-3</v>
      </c>
      <c r="D21" s="14">
        <f t="shared" si="1"/>
        <v>0</v>
      </c>
      <c r="E21" s="14">
        <f t="shared" si="2"/>
        <v>7.8293609673396013E-3</v>
      </c>
      <c r="F21" s="14">
        <f t="shared" si="3"/>
        <v>8.0293887675778382E-3</v>
      </c>
      <c r="G21" s="14">
        <f t="shared" si="4"/>
        <v>0</v>
      </c>
      <c r="H21" s="14">
        <f t="shared" si="5"/>
        <v>7.8816909808832637E-3</v>
      </c>
      <c r="I21" s="14">
        <f t="shared" si="6"/>
        <v>5.1138330419302274E-3</v>
      </c>
      <c r="J21" s="14">
        <f t="shared" si="7"/>
        <v>0</v>
      </c>
      <c r="K21" s="14">
        <f t="shared" si="8"/>
        <v>4.954531355542525E-3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7.3499698679525237E-3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1.1870005293361265E-3</v>
      </c>
      <c r="D24" s="14">
        <f t="shared" si="1"/>
        <v>0</v>
      </c>
      <c r="E24" s="14">
        <f t="shared" si="2"/>
        <v>1.1867681941375875E-3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2.9268983033743616E-6</v>
      </c>
      <c r="J24" s="14">
        <f t="shared" si="7"/>
        <v>0</v>
      </c>
      <c r="K24" s="14">
        <f t="shared" si="8"/>
        <v>2.8357221089640628E-6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9.6363966630426813E-4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6.3618901867346533E-2</v>
      </c>
      <c r="D25" s="14">
        <f t="shared" ref="D25:O25" si="13">SUM(D15:D24)</f>
        <v>0</v>
      </c>
      <c r="E25" s="14">
        <f t="shared" si="13"/>
        <v>6.3606449547544741E-2</v>
      </c>
      <c r="F25" s="14">
        <f t="shared" si="13"/>
        <v>0.17577734224335251</v>
      </c>
      <c r="G25" s="14">
        <f t="shared" si="13"/>
        <v>0.78097230223340908</v>
      </c>
      <c r="H25" s="14">
        <f t="shared" si="13"/>
        <v>0.18690969100571142</v>
      </c>
      <c r="I25" s="14">
        <f t="shared" si="13"/>
        <v>0.15473083272763224</v>
      </c>
      <c r="J25" s="14">
        <f t="shared" si="13"/>
        <v>2.4265124512423117</v>
      </c>
      <c r="K25" s="14">
        <f t="shared" si="13"/>
        <v>0.22549940103376004</v>
      </c>
      <c r="L25" s="14">
        <f t="shared" si="13"/>
        <v>33.745037029507301</v>
      </c>
      <c r="M25" s="14">
        <f t="shared" si="13"/>
        <v>185.64024239897594</v>
      </c>
      <c r="N25" s="14">
        <f t="shared" si="13"/>
        <v>46.060864491896652</v>
      </c>
      <c r="O25" s="14">
        <f t="shared" si="13"/>
        <v>0.16054259027890933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0.64469690313415873</v>
      </c>
      <c r="D29" s="14">
        <f>(SUMIFS(MESKENOG2,KAYNAK,A29,SEBEP,B29,SÜRE,"Uzun",BİLDİRİM,"Bildirimli",İL,$B$10,İLÇE,$B$11)/VLOOKUP($B$11,ABONE2,4,FALSE))</f>
        <v>2.1636436339603438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0.64499421116524625</v>
      </c>
      <c r="F29" s="14">
        <f>(SUMIFS(TARIMSALAG2,KAYNAK,A29,SEBEP,B29,SÜRE,"Uzun",BİLDİRİM,"Bildirimli",İL,$B$10,İLÇE,$B$11)/VLOOKUP($B$11,ABONE2,6,FALSE))</f>
        <v>4.911838063201075</v>
      </c>
      <c r="G29" s="14">
        <f>(SUMIFS(TARIMSALOG2,KAYNAK,A29,SEBEP,B29,SÜRE,"Uzun",BİLDİRİM,"Bildirimli",İL,$B$10,İLÇE,$B$11)/VLOOKUP($B$11,ABONE2,7,FALSE))</f>
        <v>32.329078369949848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5.4161685705158513</v>
      </c>
      <c r="I29" s="14">
        <f>(SUMIFS(TICARETHANEAG2,KAYNAK,A29,SEBEP,B29,SÜRE,"Uzun",BİLDİRİM,"Bildirimli",İL,$B$10,İLÇE,$B$11)/VLOOKUP($B$11,ABONE2,9,FALSE))</f>
        <v>1.3802759298444696</v>
      </c>
      <c r="J29" s="14">
        <f>(SUMIFS(TICARETHANEOG2,KAYNAK,A29,SEBEP,B29,SÜRE,"Uzun",BİLDİRİM,"Bildirimli",İL,$B$10,İLÇE,$B$11)/VLOOKUP($B$11,ABONE2,10,FALSE))</f>
        <v>16.334546815041929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1.8461183911015335</v>
      </c>
      <c r="L29" s="14">
        <f>(SUMIFS(SANAYIAG2,KAYNAK,A29,SEBEP,B29,SÜRE,"Uzun",BİLDİRİM,"Bildirimli",İL,$B$10,İLÇE,$B$11)/VLOOKUP($B$11,ABONE2,12,FALSE))</f>
        <v>76.423434697554995</v>
      </c>
      <c r="M29" s="14">
        <f>(SUMIFS(SANAYIOG2,KAYNAK,A29,SEBEP,B29,SÜRE,"Uzun",BİLDİRİM,"Bildirimli",İL,$B$10,İLÇE,$B$11)/VLOOKUP($B$11,ABONE2,13,FALSE))</f>
        <v>2325.0440640233442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258.74402626451086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1.3335663203083621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0.64469690313415873</v>
      </c>
      <c r="D33" s="14">
        <f t="shared" ref="D33:O33" si="14">SUM(D28:D32)</f>
        <v>2.1636436339603438</v>
      </c>
      <c r="E33" s="14">
        <f t="shared" si="14"/>
        <v>0.64499421116524625</v>
      </c>
      <c r="F33" s="14">
        <f t="shared" si="14"/>
        <v>4.911838063201075</v>
      </c>
      <c r="G33" s="14">
        <f t="shared" si="14"/>
        <v>32.329078369949848</v>
      </c>
      <c r="H33" s="14">
        <f t="shared" si="14"/>
        <v>5.4161685705158513</v>
      </c>
      <c r="I33" s="14">
        <f t="shared" si="14"/>
        <v>1.3802759298444696</v>
      </c>
      <c r="J33" s="14">
        <f t="shared" si="14"/>
        <v>16.334546815041929</v>
      </c>
      <c r="K33" s="14">
        <f t="shared" si="14"/>
        <v>1.8461183911015335</v>
      </c>
      <c r="L33" s="14">
        <f t="shared" si="14"/>
        <v>76.423434697554995</v>
      </c>
      <c r="M33" s="14">
        <f t="shared" si="14"/>
        <v>2325.0440640233442</v>
      </c>
      <c r="N33" s="14">
        <f t="shared" si="14"/>
        <v>258.74402626451086</v>
      </c>
      <c r="O33" s="14">
        <f t="shared" si="14"/>
        <v>1.3335663203083621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5.9404788370208107E-2</v>
      </c>
      <c r="D17" s="14">
        <v>0</v>
      </c>
      <c r="E17" s="14">
        <f t="shared" si="1"/>
        <v>5.9401696464291789E-2</v>
      </c>
      <c r="F17" s="14">
        <f t="shared" si="2"/>
        <v>0.72049431771927097</v>
      </c>
      <c r="G17" s="14">
        <f t="shared" si="3"/>
        <v>5.7985967443701796</v>
      </c>
      <c r="H17" s="14">
        <f t="shared" si="4"/>
        <v>0.91394583873454371</v>
      </c>
      <c r="I17" s="14">
        <f t="shared" si="5"/>
        <v>0.15937221261656009</v>
      </c>
      <c r="J17" s="14">
        <f t="shared" si="6"/>
        <v>1.1428760703845553</v>
      </c>
      <c r="K17" s="14">
        <f t="shared" si="7"/>
        <v>0.20059879541280506</v>
      </c>
      <c r="L17" s="14">
        <f t="shared" si="8"/>
        <v>6.1254487854348749</v>
      </c>
      <c r="M17" s="14">
        <f t="shared" si="9"/>
        <v>18.017899043498044</v>
      </c>
      <c r="N17" s="14">
        <f t="shared" si="10"/>
        <v>14.053748957476987</v>
      </c>
      <c r="O17" s="19">
        <f t="shared" si="11"/>
        <v>0.12209310749033786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4.0378644925705982E-2</v>
      </c>
      <c r="D18" s="14">
        <v>0</v>
      </c>
      <c r="E18" s="14">
        <f t="shared" si="1"/>
        <v>4.0376543294262393E-2</v>
      </c>
      <c r="F18" s="14">
        <f t="shared" si="2"/>
        <v>0.49691751430389397</v>
      </c>
      <c r="G18" s="14">
        <f t="shared" si="3"/>
        <v>0.55029838328090375</v>
      </c>
      <c r="H18" s="14">
        <f t="shared" si="4"/>
        <v>0.49895107121730387</v>
      </c>
      <c r="I18" s="14">
        <f t="shared" si="5"/>
        <v>4.5492289279880173E-2</v>
      </c>
      <c r="J18" s="14">
        <f t="shared" si="6"/>
        <v>0.38064329050912016</v>
      </c>
      <c r="K18" s="14">
        <f t="shared" si="7"/>
        <v>5.954117215135038E-2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6.1519528330229722E-2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8.871634910946875E-3</v>
      </c>
      <c r="D21" s="14">
        <v>0</v>
      </c>
      <c r="E21" s="14">
        <f t="shared" si="1"/>
        <v>8.871173159272959E-3</v>
      </c>
      <c r="F21" s="14">
        <f t="shared" si="2"/>
        <v>4.5432822968249895E-2</v>
      </c>
      <c r="G21" s="14">
        <f t="shared" si="3"/>
        <v>0</v>
      </c>
      <c r="H21" s="14">
        <f t="shared" si="4"/>
        <v>4.3702048759935615E-2</v>
      </c>
      <c r="I21" s="14">
        <f t="shared" si="5"/>
        <v>1.4514862544022856E-2</v>
      </c>
      <c r="J21" s="14">
        <f t="shared" si="6"/>
        <v>0</v>
      </c>
      <c r="K21" s="14">
        <f t="shared" si="7"/>
        <v>1.3906427531062863E-2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1.0956677226763035E-2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2.2090096135702459E-3</v>
      </c>
      <c r="D22" s="14">
        <v>0</v>
      </c>
      <c r="E22" s="14">
        <f t="shared" si="1"/>
        <v>2.2088946388336837E-3</v>
      </c>
      <c r="F22" s="14">
        <f t="shared" si="2"/>
        <v>5.6549936275076098E-3</v>
      </c>
      <c r="G22" s="14">
        <f t="shared" si="3"/>
        <v>0</v>
      </c>
      <c r="H22" s="14">
        <f t="shared" si="4"/>
        <v>5.4395652988406531E-3</v>
      </c>
      <c r="I22" s="14">
        <f t="shared" si="5"/>
        <v>1.7353461080488121E-3</v>
      </c>
      <c r="J22" s="14">
        <f t="shared" si="6"/>
        <v>0</v>
      </c>
      <c r="K22" s="14">
        <f t="shared" si="7"/>
        <v>1.6626037497565152E-3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2.2646180049437979E-3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0.11086407782043121</v>
      </c>
      <c r="D25" s="14">
        <f t="shared" ref="D25:O25" si="12">SUM(D15:D24)</f>
        <v>0</v>
      </c>
      <c r="E25" s="14">
        <f t="shared" si="12"/>
        <v>0.11085830755666083</v>
      </c>
      <c r="F25" s="14">
        <f t="shared" si="12"/>
        <v>1.2684996486189224</v>
      </c>
      <c r="G25" s="14">
        <f t="shared" si="12"/>
        <v>6.3488951276510832</v>
      </c>
      <c r="H25" s="14">
        <f t="shared" si="12"/>
        <v>1.4620385240106237</v>
      </c>
      <c r="I25" s="14">
        <f t="shared" si="12"/>
        <v>0.22111471054851192</v>
      </c>
      <c r="J25" s="14">
        <f t="shared" si="12"/>
        <v>1.5235193608936755</v>
      </c>
      <c r="K25" s="14">
        <f t="shared" si="12"/>
        <v>0.27570899884497485</v>
      </c>
      <c r="L25" s="14">
        <f t="shared" si="12"/>
        <v>6.1254487854348749</v>
      </c>
      <c r="M25" s="14">
        <f t="shared" si="12"/>
        <v>18.017899043498044</v>
      </c>
      <c r="N25" s="14">
        <f t="shared" si="12"/>
        <v>14.053748957476987</v>
      </c>
      <c r="O25" s="14">
        <f t="shared" si="12"/>
        <v>0.1968339310522744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0.36396709211122769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0.3639851747896703</v>
      </c>
      <c r="F29" s="14">
        <f>(SUMIFS(TARIMSALAG2,KAYNAK,A29,SEBEP,B29,SÜRE,"Uzun",BİLDİRİM,"Bildirimli",İL,$B$10,İLÇE,$B$11)/VLOOKUP($B$11,ABONE2,6,FALSE))</f>
        <v>7.785146438679214</v>
      </c>
      <c r="G29" s="14">
        <f>(SUMIFS(TARIMSALOG2,KAYNAK,A29,SEBEP,B29,SÜRE,"Uzun",BİLDİRİM,"Bildirimli",İL,$B$10,İLÇE,$B$11)/VLOOKUP($B$11,ABONE2,7,FALSE))</f>
        <v>53.237332435661926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9.5166582861833167</v>
      </c>
      <c r="I29" s="14">
        <f>(SUMIFS(TICARETHANEAG2,KAYNAK,A29,SEBEP,B29,SÜRE,"Uzun",BİLDİRİM,"Bildirimli",İL,$B$10,İLÇE,$B$11)/VLOOKUP($B$11,ABONE2,9,FALSE))</f>
        <v>0.78092807889924931</v>
      </c>
      <c r="J29" s="14">
        <f>(SUMIFS(TICARETHANEOG2,KAYNAK,A29,SEBEP,B29,SÜRE,"Uzun",BİLDİRİM,"Bildirimli",İL,$B$10,İLÇE,$B$11)/VLOOKUP($B$11,ABONE2,10,FALSE))</f>
        <v>6.0151356829332228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1.0003359556005782</v>
      </c>
      <c r="L29" s="14">
        <f>(SUMIFS(SANAYIAG2,KAYNAK,A29,SEBEP,B29,SÜRE,"Uzun",BİLDİRİM,"Bildirimli",İL,$B$10,İLÇE,$B$11)/VLOOKUP($B$11,ABONE2,12,FALSE))</f>
        <v>264.62856885793741</v>
      </c>
      <c r="M29" s="14">
        <f>(SUMIFS(SANAYIOG2,KAYNAK,A29,SEBEP,B29,SÜRE,"Uzun",BİLDİRİM,"Bildirimli",İL,$B$10,İLÇE,$B$11)/VLOOKUP($B$11,ABONE2,13,FALSE))</f>
        <v>67.329231429944528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133.09567723927549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0.90613936739784418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0.36396709211122769</v>
      </c>
      <c r="D33" s="14">
        <f t="shared" ref="D33:O33" si="13">SUM(D28:D32)</f>
        <v>0</v>
      </c>
      <c r="E33" s="14">
        <f t="shared" si="13"/>
        <v>0.3639851747896703</v>
      </c>
      <c r="F33" s="14">
        <f t="shared" si="13"/>
        <v>7.785146438679214</v>
      </c>
      <c r="G33" s="14">
        <f t="shared" si="13"/>
        <v>53.237332435661926</v>
      </c>
      <c r="H33" s="14">
        <f t="shared" si="13"/>
        <v>9.5166582861833167</v>
      </c>
      <c r="I33" s="14">
        <f t="shared" si="13"/>
        <v>0.78092807889924931</v>
      </c>
      <c r="J33" s="14">
        <f t="shared" si="13"/>
        <v>6.0151356829332228</v>
      </c>
      <c r="K33" s="14">
        <f t="shared" si="13"/>
        <v>1.0003359556005782</v>
      </c>
      <c r="L33" s="14">
        <f t="shared" si="13"/>
        <v>264.62856885793741</v>
      </c>
      <c r="M33" s="14">
        <f t="shared" si="13"/>
        <v>67.329231429944528</v>
      </c>
      <c r="N33" s="14">
        <f t="shared" si="13"/>
        <v>133.09567723927549</v>
      </c>
      <c r="O33" s="14">
        <f t="shared" si="13"/>
        <v>0.90613936739784418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0.11798039683636462</v>
      </c>
      <c r="D17" s="14">
        <f t="shared" si="1"/>
        <v>5.3014784655407172E-3</v>
      </c>
      <c r="E17" s="14">
        <f t="shared" si="2"/>
        <v>0.1173437927777724</v>
      </c>
      <c r="F17" s="14">
        <f t="shared" si="3"/>
        <v>0.77326862446980316</v>
      </c>
      <c r="G17" s="14">
        <f t="shared" si="4"/>
        <v>1.6755530494739237</v>
      </c>
      <c r="H17" s="14">
        <f t="shared" si="5"/>
        <v>1.2458106127827064</v>
      </c>
      <c r="I17" s="14">
        <f t="shared" si="6"/>
        <v>0.14408894496793107</v>
      </c>
      <c r="J17" s="14">
        <f t="shared" si="7"/>
        <v>1.6231706784940827</v>
      </c>
      <c r="K17" s="14">
        <f t="shared" si="8"/>
        <v>0.21227117001865736</v>
      </c>
      <c r="L17" s="14">
        <f t="shared" si="9"/>
        <v>5.0341481551388893E-2</v>
      </c>
      <c r="M17" s="14">
        <f t="shared" si="10"/>
        <v>44.285219756279325</v>
      </c>
      <c r="N17" s="14">
        <f t="shared" si="11"/>
        <v>30.316310827417876</v>
      </c>
      <c r="O17" s="19">
        <f t="shared" si="12"/>
        <v>0.24198873895371206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8.9670597765507398E-3</v>
      </c>
      <c r="D21" s="14">
        <f t="shared" si="1"/>
        <v>0</v>
      </c>
      <c r="E21" s="14">
        <f t="shared" si="2"/>
        <v>8.9163984218809614E-3</v>
      </c>
      <c r="F21" s="14">
        <f t="shared" si="3"/>
        <v>9.4129728807808621E-2</v>
      </c>
      <c r="G21" s="14">
        <f t="shared" si="4"/>
        <v>0</v>
      </c>
      <c r="H21" s="14">
        <f t="shared" si="5"/>
        <v>4.483235873518087E-2</v>
      </c>
      <c r="I21" s="14">
        <f t="shared" si="6"/>
        <v>1.4113272273263958E-2</v>
      </c>
      <c r="J21" s="14">
        <f t="shared" si="7"/>
        <v>0</v>
      </c>
      <c r="K21" s="14">
        <f t="shared" si="8"/>
        <v>1.3462683272990265E-2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1.2442567784043576E-2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0.12694745661291534</v>
      </c>
      <c r="D25" s="14">
        <f t="shared" ref="D25:O25" si="13">SUM(D15:D24)</f>
        <v>5.3014784655407172E-3</v>
      </c>
      <c r="E25" s="14">
        <f t="shared" si="13"/>
        <v>0.12626019119965337</v>
      </c>
      <c r="F25" s="14">
        <f t="shared" si="13"/>
        <v>0.86739835327761172</v>
      </c>
      <c r="G25" s="14">
        <f t="shared" si="13"/>
        <v>1.6755530494739237</v>
      </c>
      <c r="H25" s="14">
        <f t="shared" si="13"/>
        <v>1.2906429715178873</v>
      </c>
      <c r="I25" s="14">
        <f t="shared" si="13"/>
        <v>0.15820221724119501</v>
      </c>
      <c r="J25" s="14">
        <f t="shared" si="13"/>
        <v>1.6231706784940827</v>
      </c>
      <c r="K25" s="14">
        <f t="shared" si="13"/>
        <v>0.22573385329164763</v>
      </c>
      <c r="L25" s="14">
        <f t="shared" si="13"/>
        <v>5.0341481551388893E-2</v>
      </c>
      <c r="M25" s="14">
        <f t="shared" si="13"/>
        <v>44.285219756279325</v>
      </c>
      <c r="N25" s="14">
        <f t="shared" si="13"/>
        <v>30.316310827417876</v>
      </c>
      <c r="O25" s="14">
        <f t="shared" si="13"/>
        <v>0.25443130673775566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0.59767852898969542</v>
      </c>
      <c r="D29" s="14">
        <f>(SUMIFS(MESKENOG2,KAYNAK,A29,SEBEP,B29,SÜRE,"Uzun",BİLDİRİM,"Bildirimli",İL,$B$10,İLÇE,$B$11)/VLOOKUP($B$11,ABONE2,4,FALSE))</f>
        <v>8.4640817339248567E-2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0.59478001084477761</v>
      </c>
      <c r="F29" s="14">
        <f>(SUMIFS(TARIMSALAG2,KAYNAK,A29,SEBEP,B29,SÜRE,"Uzun",BİLDİRİM,"Bildirimli",İL,$B$10,İLÇE,$B$11)/VLOOKUP($B$11,ABONE2,6,FALSE))</f>
        <v>6.5004941098970628</v>
      </c>
      <c r="G29" s="14">
        <f>(SUMIFS(TARIMSALOG2,KAYNAK,A29,SEBEP,B29,SÜRE,"Uzun",BİLDİRİM,"Bildirimli",İL,$B$10,İLÇE,$B$11)/VLOOKUP($B$11,ABONE2,7,FALSE))</f>
        <v>10.601067256737188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8.6480353223273703</v>
      </c>
      <c r="I29" s="14">
        <f>(SUMIFS(TICARETHANEAG2,KAYNAK,A29,SEBEP,B29,SÜRE,"Uzun",BİLDİRİM,"Bildirimli",İL,$B$10,İLÇE,$B$11)/VLOOKUP($B$11,ABONE2,9,FALSE))</f>
        <v>0.94272055547421563</v>
      </c>
      <c r="J29" s="14">
        <f>(SUMIFS(TICARETHANEOG2,KAYNAK,A29,SEBEP,B29,SÜRE,"Uzun",BİLDİRİM,"Bildirimli",İL,$B$10,İLÇE,$B$11)/VLOOKUP($B$11,ABONE2,10,FALSE))</f>
        <v>11.71939218929962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1.4395000328892618</v>
      </c>
      <c r="L29" s="14">
        <f>(SUMIFS(SANAYIAG2,KAYNAK,A29,SEBEP,B29,SÜRE,"Uzun",BİLDİRİM,"Bildirimli",İL,$B$10,İLÇE,$B$11)/VLOOKUP($B$11,ABONE2,12,FALSE))</f>
        <v>0.17793236123444447</v>
      </c>
      <c r="M29" s="14">
        <f>(SUMIFS(SANAYIOG2,KAYNAK,A29,SEBEP,B29,SÜRE,"Uzun",BİLDİRİM,"Bildirimli",İL,$B$10,İLÇE,$B$11)/VLOOKUP($B$11,ABONE2,13,FALSE))</f>
        <v>719.65657152420988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492.45279073590189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1.7088686133554944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7.2335247699491234E-3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7.1926573983674899E-3</v>
      </c>
      <c r="F31" s="14">
        <f>(SUMIFS(TARIMSALAG2,KAYNAK,A31,SEBEP,B31,SÜRE,"Uzun",BİLDİRİM,"Bildirimli",İL,$B$10,İLÇE,$B$11)/VLOOKUP($B$11,ABONE2,6,FALSE))</f>
        <v>0.28089541232997167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0.1337856174892024</v>
      </c>
      <c r="I31" s="14">
        <f>(SUMIFS(TICARETHANEAG2,KAYNAK,A31,SEBEP,B31,SÜRE,"Uzun",BİLDİRİM,"Bildirimli",İL,$B$10,İLÇE,$B$11)/VLOOKUP($B$11,ABONE2,9,FALSE))</f>
        <v>5.8462671034414772E-3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5.5767677983535767E-3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1.6737546376781261E-2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0.60491205375964452</v>
      </c>
      <c r="D33" s="14">
        <f t="shared" ref="D33:O33" si="14">SUM(D28:D32)</f>
        <v>8.4640817339248567E-2</v>
      </c>
      <c r="E33" s="14">
        <f t="shared" si="14"/>
        <v>0.6019726682431451</v>
      </c>
      <c r="F33" s="14">
        <f t="shared" si="14"/>
        <v>6.7813895222270348</v>
      </c>
      <c r="G33" s="14">
        <f t="shared" si="14"/>
        <v>10.601067256737188</v>
      </c>
      <c r="H33" s="14">
        <f t="shared" si="14"/>
        <v>8.7818209398165727</v>
      </c>
      <c r="I33" s="14">
        <f t="shared" si="14"/>
        <v>0.94856682257765712</v>
      </c>
      <c r="J33" s="14">
        <f t="shared" si="14"/>
        <v>11.71939218929962</v>
      </c>
      <c r="K33" s="14">
        <f t="shared" si="14"/>
        <v>1.4450768006876153</v>
      </c>
      <c r="L33" s="14">
        <f t="shared" si="14"/>
        <v>0.17793236123444447</v>
      </c>
      <c r="M33" s="14">
        <f t="shared" si="14"/>
        <v>719.65657152420988</v>
      </c>
      <c r="N33" s="14">
        <f t="shared" si="14"/>
        <v>492.45279073590189</v>
      </c>
      <c r="O33" s="14">
        <f t="shared" si="14"/>
        <v>1.7256061597322756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3.9115127588843591E-4</v>
      </c>
      <c r="D15" s="14">
        <f t="shared" ref="D15:D24" si="1">(SUMIFS(MESKENOG2,KAYNAK,A15,SEBEP,B15,SÜRE,"Uzun",BİLDİRİM,"Bildirimsiz",İL,$B$10)/VLOOKUP($B$10,ABONE2,4,FALSE))</f>
        <v>3.2099445419017511E-3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3.9408756860782168E-4</v>
      </c>
      <c r="F15" s="14">
        <f t="shared" ref="F15:F24" si="3">(SUMIFS(TARIMSALAG2,KAYNAK,A15,SEBEP,B15,SÜRE,"Uzun",BİLDİRİM,"Bildirimsiz",İL,$B$10)/VLOOKUP($B$10,ABONE2,6,FALSE))</f>
        <v>1.0438865268381829E-2</v>
      </c>
      <c r="G15" s="14">
        <f t="shared" ref="G15:G24" si="4">(SUMIFS(TARIMSALOG2,KAYNAK,A15,SEBEP,B15,SÜRE,"Uzun",BİLDİRİM,"Bildirimsiz",İL,$B$10)/VLOOKUP($B$10,ABONE2,7,FALSE))</f>
        <v>2.0434176247788031E-2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1.3560916807636303E-2</v>
      </c>
      <c r="I15" s="14">
        <f t="shared" ref="I15:I24" si="6">(SUMIFS(TICARETHANEAG2,KAYNAK,A15,SEBEP,B15,SÜRE,"Uzun",BİLDİRİM,"Bildirimsiz",İL,$B$10)/VLOOKUP($B$10,ABONE2,9,FALSE))</f>
        <v>7.4083198582970721E-4</v>
      </c>
      <c r="J15" s="14">
        <f t="shared" ref="J15:J24" si="7">(SUMIFS(TICARETHANEOG2,KAYNAK,A15,SEBEP,B15,SÜRE,"Uzun",BİLDİRİM,"Bildirimsiz",İL,$B$10)/VLOOKUP($B$10,ABONE2,10,FALSE))</f>
        <v>6.2502503256122704E-3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9.6144688098790071E-4</v>
      </c>
      <c r="L15" s="14">
        <f t="shared" ref="L15:L24" si="9">(SUMIFS(SANAYIAG2,KAYNAK,A15,SEBEP,B15,SÜRE,"Uzun",BİLDİRİM,"Bildirimsiz",İL,$B$10)/VLOOKUP($B$10,ABONE2,12,FALSE))</f>
        <v>1.8878733631396048E-2</v>
      </c>
      <c r="M15" s="14">
        <f t="shared" ref="M15:M24" si="10">(SUMIFS(SANAYIOG2,KAYNAK,A15,SEBEP,B15,SÜRE,"Uzun",BİLDİRİM,"Bildirimsiz",İL,$B$10)/VLOOKUP($B$10,ABONE2,13,FALSE))</f>
        <v>0.26615579012588997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0.1613709531592577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1.4379749733811416E-3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0.13680775495668063</v>
      </c>
      <c r="D17" s="14">
        <f t="shared" si="1"/>
        <v>1.2902861569920194</v>
      </c>
      <c r="E17" s="14">
        <f t="shared" si="2"/>
        <v>0.13800931531043278</v>
      </c>
      <c r="F17" s="14">
        <f t="shared" si="3"/>
        <v>1.8412869547733846</v>
      </c>
      <c r="G17" s="14">
        <f t="shared" si="4"/>
        <v>4.8320530193368167</v>
      </c>
      <c r="H17" s="14">
        <f t="shared" si="5"/>
        <v>2.7754575688401628</v>
      </c>
      <c r="I17" s="14">
        <f t="shared" si="6"/>
        <v>0.26960795002720361</v>
      </c>
      <c r="J17" s="14">
        <f t="shared" si="7"/>
        <v>6.228806839006956</v>
      </c>
      <c r="K17" s="14">
        <f t="shared" si="8"/>
        <v>0.50823351030204345</v>
      </c>
      <c r="L17" s="14">
        <f t="shared" si="9"/>
        <v>15.64729586207501</v>
      </c>
      <c r="M17" s="14">
        <f t="shared" si="10"/>
        <v>147.05725351129493</v>
      </c>
      <c r="N17" s="14">
        <f t="shared" si="11"/>
        <v>91.371654599403271</v>
      </c>
      <c r="O17" s="19">
        <f t="shared" si="12"/>
        <v>0.47264723468423553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2.9065999186750624E-3</v>
      </c>
      <c r="D18" s="14">
        <f t="shared" si="1"/>
        <v>0</v>
      </c>
      <c r="E18" s="14">
        <f t="shared" si="2"/>
        <v>2.9035721591432525E-3</v>
      </c>
      <c r="F18" s="14">
        <f t="shared" si="3"/>
        <v>2.44032001589836E-2</v>
      </c>
      <c r="G18" s="14">
        <f t="shared" si="4"/>
        <v>1.6385084754359285E-2</v>
      </c>
      <c r="H18" s="14">
        <f t="shared" si="5"/>
        <v>2.18987288531379E-2</v>
      </c>
      <c r="I18" s="14">
        <f t="shared" si="6"/>
        <v>7.3797824987236376E-3</v>
      </c>
      <c r="J18" s="14">
        <f t="shared" si="7"/>
        <v>9.2987779184148328E-2</v>
      </c>
      <c r="K18" s="14">
        <f t="shared" si="8"/>
        <v>1.0807803035316858E-2</v>
      </c>
      <c r="L18" s="14">
        <f t="shared" si="9"/>
        <v>1.6353647187197271</v>
      </c>
      <c r="M18" s="14">
        <f t="shared" si="10"/>
        <v>1.2498649411401885</v>
      </c>
      <c r="N18" s="14">
        <f t="shared" si="11"/>
        <v>1.4132223181528205</v>
      </c>
      <c r="O18" s="19">
        <f t="shared" si="12"/>
        <v>7.221631830720639E-3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5.1727971089072129E-3</v>
      </c>
      <c r="D20" s="14">
        <f t="shared" si="1"/>
        <v>8.2690203821187552E-2</v>
      </c>
      <c r="E20" s="14">
        <f t="shared" si="2"/>
        <v>5.2535457752600516E-3</v>
      </c>
      <c r="F20" s="14">
        <f t="shared" si="3"/>
        <v>7.5460678948322688E-2</v>
      </c>
      <c r="G20" s="14">
        <f t="shared" si="4"/>
        <v>0.29415110807791994</v>
      </c>
      <c r="H20" s="14">
        <f t="shared" si="5"/>
        <v>0.14376898794351131</v>
      </c>
      <c r="I20" s="14">
        <f t="shared" si="6"/>
        <v>5.0618599429791845E-3</v>
      </c>
      <c r="J20" s="14">
        <f t="shared" si="7"/>
        <v>0.24885465619257943</v>
      </c>
      <c r="K20" s="14">
        <f t="shared" si="8"/>
        <v>1.482411048702683E-2</v>
      </c>
      <c r="L20" s="14">
        <f t="shared" si="9"/>
        <v>1.1108887151989522</v>
      </c>
      <c r="M20" s="14">
        <f t="shared" si="10"/>
        <v>0.88403611886815348</v>
      </c>
      <c r="N20" s="14">
        <f t="shared" si="11"/>
        <v>0.98016599302212426</v>
      </c>
      <c r="O20" s="19">
        <f t="shared" si="12"/>
        <v>1.5751886670272667E-2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1.4291015647233892E-2</v>
      </c>
      <c r="D21" s="14">
        <f t="shared" si="1"/>
        <v>0</v>
      </c>
      <c r="E21" s="14">
        <f t="shared" si="2"/>
        <v>1.4276128920454901E-2</v>
      </c>
      <c r="F21" s="14">
        <f t="shared" si="3"/>
        <v>0.11497443653636295</v>
      </c>
      <c r="G21" s="14">
        <f t="shared" si="4"/>
        <v>0</v>
      </c>
      <c r="H21" s="14">
        <f t="shared" si="5"/>
        <v>7.9061985457768061E-2</v>
      </c>
      <c r="I21" s="14">
        <f t="shared" si="6"/>
        <v>4.0326061448009876E-2</v>
      </c>
      <c r="J21" s="14">
        <f t="shared" si="7"/>
        <v>0</v>
      </c>
      <c r="K21" s="14">
        <f t="shared" si="8"/>
        <v>3.8711275771951249E-2</v>
      </c>
      <c r="L21" s="14">
        <f t="shared" si="9"/>
        <v>1.8985426828005747</v>
      </c>
      <c r="M21" s="14">
        <f t="shared" si="10"/>
        <v>0</v>
      </c>
      <c r="N21" s="14">
        <f t="shared" si="11"/>
        <v>0.8045165544741133</v>
      </c>
      <c r="O21" s="19">
        <f t="shared" si="12"/>
        <v>2.2774503391171062E-2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1.8536870488367002E-3</v>
      </c>
      <c r="D22" s="14">
        <f t="shared" si="1"/>
        <v>0</v>
      </c>
      <c r="E22" s="14">
        <f t="shared" si="2"/>
        <v>1.851756092121589E-3</v>
      </c>
      <c r="F22" s="14">
        <f t="shared" si="3"/>
        <v>3.541730890653487E-3</v>
      </c>
      <c r="G22" s="14">
        <f t="shared" si="4"/>
        <v>0</v>
      </c>
      <c r="H22" s="14">
        <f t="shared" si="5"/>
        <v>2.4354655226652335E-3</v>
      </c>
      <c r="I22" s="14">
        <f t="shared" si="6"/>
        <v>1.0695776088299717E-2</v>
      </c>
      <c r="J22" s="14">
        <f t="shared" si="7"/>
        <v>0</v>
      </c>
      <c r="K22" s="14">
        <f t="shared" si="8"/>
        <v>1.0267482686922453E-2</v>
      </c>
      <c r="L22" s="14">
        <f t="shared" si="9"/>
        <v>0.55131218245572344</v>
      </c>
      <c r="M22" s="14">
        <f t="shared" si="10"/>
        <v>0</v>
      </c>
      <c r="N22" s="14">
        <f t="shared" si="11"/>
        <v>0.2336211776996284</v>
      </c>
      <c r="O22" s="19">
        <f t="shared" si="12"/>
        <v>3.5285927107041233E-3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3.4268428377199975E-5</v>
      </c>
      <c r="D24" s="14">
        <f t="shared" si="1"/>
        <v>0</v>
      </c>
      <c r="E24" s="14">
        <f t="shared" si="2"/>
        <v>3.4232731493018373E-5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8.6871460651561803E-8</v>
      </c>
      <c r="J24" s="14">
        <f t="shared" si="7"/>
        <v>0</v>
      </c>
      <c r="K24" s="14">
        <f t="shared" si="8"/>
        <v>8.3392846939203957E-8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2.6997152575543094E-5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0.16145727438459914</v>
      </c>
      <c r="D25" s="14">
        <f t="shared" ref="D25:O25" si="13">SUM(D15:D24)</f>
        <v>1.3761863053551089</v>
      </c>
      <c r="E25" s="14">
        <f t="shared" si="13"/>
        <v>0.16272263855751343</v>
      </c>
      <c r="F25" s="14">
        <f t="shared" si="13"/>
        <v>2.070105866576089</v>
      </c>
      <c r="G25" s="14">
        <f t="shared" si="13"/>
        <v>5.1630233884168844</v>
      </c>
      <c r="H25" s="14">
        <f t="shared" si="13"/>
        <v>3.0361836534248816</v>
      </c>
      <c r="I25" s="14">
        <f t="shared" si="13"/>
        <v>0.33381234886250633</v>
      </c>
      <c r="J25" s="14">
        <f t="shared" si="13"/>
        <v>6.5768995247092956</v>
      </c>
      <c r="K25" s="14">
        <f t="shared" si="13"/>
        <v>0.58380571255709557</v>
      </c>
      <c r="L25" s="14">
        <f t="shared" si="13"/>
        <v>20.862282894881385</v>
      </c>
      <c r="M25" s="14">
        <f t="shared" si="13"/>
        <v>149.45731036142917</v>
      </c>
      <c r="N25" s="14">
        <f t="shared" si="13"/>
        <v>94.964551595911232</v>
      </c>
      <c r="O25" s="14">
        <f t="shared" si="13"/>
        <v>0.52338882141306087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0</v>
      </c>
      <c r="D28" s="14">
        <f>(SUMIFS(MESKENOG2,KAYNAK,A28,SEBEP,B28,SÜRE,"Uzun",BİLDİRİM,"Bildirimli",İL,$B$10)/VLOOKUP($B$10,ABONE2,4,FALSE))</f>
        <v>0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4">
        <f>(SUMIFS(TARIMSALAG2,KAYNAK,A28,SEBEP,B28,SÜRE,"Uzun",BİLDİRİM,"Bildirimli",İL,$B$10)/VLOOKUP($B$10,ABONE2,6,FALSE))</f>
        <v>0</v>
      </c>
      <c r="G28" s="14">
        <f>(SUMIFS(TARIMSALOG2,KAYNAK,A28,SEBEP,B28,SÜRE,"Uzun",BİLDİRİM,"Bildirimli",İL,$B$10)/VLOOKUP($B$10,ABONE2,7,FALSE))</f>
        <v>0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4">
        <f>(SUMIFS(TICARETHANEAG2,KAYNAK,A28,SEBEP,B28,SÜRE,"Uzun",BİLDİRİM,"Bildirimli",İL,$B$10)/VLOOKUP($B$10,ABONE2,9,FALSE))</f>
        <v>0</v>
      </c>
      <c r="J28" s="14">
        <f>(SUMIFS(TICARETHANEOG2,KAYNAK,A28,SEBEP,B28,SÜRE,"Uzun",BİLDİRİM,"Bildirimli",İL,$B$10)/VLOOKUP($B$10,ABONE2,10,FALSE))</f>
        <v>0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4">
        <f>(SUMIFS(SANAYIAG2,KAYNAK,A28,SEBEP,B28,SÜRE,"Uzun",BİLDİRİM,"Bildirimli",İL,$B$10)/VLOOKUP($B$10,ABONE2,12,FALSE))</f>
        <v>0</v>
      </c>
      <c r="M28" s="14">
        <f>(SUMIFS(SANAYIOG2,KAYNAK,A28,SEBEP,B28,SÜRE,"Uzun",BİLDİRİM,"Bildirimli",İL,$B$10)/VLOOKUP($B$10,ABONE2,13,FALSE))</f>
        <v>0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0.48062252700441999</v>
      </c>
      <c r="D29" s="14">
        <f>(SUMIFS(MESKENOG2,KAYNAK,A29,SEBEP,B29,SÜRE,"Uzun",BİLDİRİM,"Bildirimli",İL,$B$10)/VLOOKUP($B$10,ABONE2,4,FALSE))</f>
        <v>1.2039988230603296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0.48137605674251577</v>
      </c>
      <c r="F29" s="14">
        <f>(SUMIFS(TARIMSALAG2,KAYNAK,A29,SEBEP,B29,SÜRE,"Uzun",BİLDİRİM,"Bildirimli",İL,$B$10)/VLOOKUP($B$10,ABONE2,6,FALSE))</f>
        <v>4.5482597675583198</v>
      </c>
      <c r="G29" s="14">
        <f>(SUMIFS(TARIMSALOG2,KAYNAK,A29,SEBEP,B29,SÜRE,"Uzun",BİLDİRİM,"Bildirimli",İL,$B$10)/VLOOKUP($B$10,ABONE2,7,FALSE))</f>
        <v>11.782018117278161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6.8077358795941452</v>
      </c>
      <c r="I29" s="14">
        <f>(SUMIFS(TICARETHANEAG2,KAYNAK,A29,SEBEP,B29,SÜRE,"Uzun",BİLDİRİM,"Bildirimli",İL,$B$10)/VLOOKUP($B$10,ABONE2,9,FALSE))</f>
        <v>1.2755420514562763</v>
      </c>
      <c r="J29" s="14">
        <f>(SUMIFS(TICARETHANEOG2,KAYNAK,A29,SEBEP,B29,SÜRE,"Uzun",BİLDİRİM,"Bildirimli",İL,$B$10)/VLOOKUP($B$10,ABONE2,10,FALSE))</f>
        <v>12.421512082230713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1.7218626715514853</v>
      </c>
      <c r="L29" s="14">
        <f>(SUMIFS(SANAYIAG2,KAYNAK,A29,SEBEP,B29,SÜRE,"Uzun",BİLDİRİM,"Bildirimli",İL,$B$10)/VLOOKUP($B$10,ABONE2,12,FALSE))</f>
        <v>81.687692225518234</v>
      </c>
      <c r="M29" s="14">
        <f>(SUMIFS(SANAYIOG2,KAYNAK,A29,SEBEP,B29,SÜRE,"Uzun",BİLDİRİM,"Bildirimli",İL,$B$10)/VLOOKUP($B$10,ABONE2,13,FALSE))</f>
        <v>255.23208866210649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181.69181952077827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1.2842158224222346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5.1368303038366037E-3</v>
      </c>
      <c r="D31" s="14">
        <f>(SUMIFS(MESKENOG2,KAYNAK,A31,SEBEP,B31,SÜRE,"Uzun",BİLDİRİM,"Bildirimli",İL,$B$10)/VLOOKUP($B$10,ABONE2,4,FALSE))</f>
        <v>2.7469858532848924E-3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5.1343408403682362E-3</v>
      </c>
      <c r="F31" s="14">
        <f>(SUMIFS(TARIMSALAG2,KAYNAK,A31,SEBEP,B31,SÜRE,"Uzun",BİLDİRİM,"Bildirimli",İL,$B$10)/VLOOKUP($B$10,ABONE2,6,FALSE))</f>
        <v>1.6334437045894785E-2</v>
      </c>
      <c r="G31" s="14">
        <f>(SUMIFS(TARIMSALOG2,KAYNAK,A31,SEBEP,B31,SÜRE,"Uzun",BİLDİRİM,"Bildirimli",İL,$B$10)/VLOOKUP($B$10,ABONE2,7,FALSE))</f>
        <v>4.9429080250956497E-4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1.1386741765270839E-2</v>
      </c>
      <c r="I31" s="14">
        <f>(SUMIFS(TICARETHANEAG2,KAYNAK,A31,SEBEP,B31,SÜRE,"Uzun",BİLDİRİM,"Bildirimli",İL,$B$10)/VLOOKUP($B$10,ABONE2,9,FALSE))</f>
        <v>1.2395698267529998E-2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1.1899334494614605E-2</v>
      </c>
      <c r="L31" s="14">
        <f>(SUMIFS(SANAYIAG2,KAYNAK,A31,SEBEP,B31,SÜRE,"Uzun",BİLDİRİM,"Bildirimli",İL,$B$10)/VLOOKUP($B$10,ABONE2,12,FALSE))</f>
        <v>0.88405611224221992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0.37462301154785255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7.0653396616559309E-3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0.48575935730825659</v>
      </c>
      <c r="D33" s="14">
        <f t="shared" ref="D33:O33" si="14">SUM(D28:D32)</f>
        <v>1.2067458089136145</v>
      </c>
      <c r="E33" s="14">
        <f t="shared" si="14"/>
        <v>0.486510397582884</v>
      </c>
      <c r="F33" s="14">
        <f t="shared" si="14"/>
        <v>4.5645942046042149</v>
      </c>
      <c r="G33" s="14">
        <f t="shared" si="14"/>
        <v>11.78251240808067</v>
      </c>
      <c r="H33" s="14">
        <f t="shared" si="14"/>
        <v>6.8191226213594156</v>
      </c>
      <c r="I33" s="14">
        <f t="shared" si="14"/>
        <v>1.2879377497238063</v>
      </c>
      <c r="J33" s="14">
        <f t="shared" si="14"/>
        <v>12.421512082230713</v>
      </c>
      <c r="K33" s="14">
        <f t="shared" si="14"/>
        <v>1.7337620060460999</v>
      </c>
      <c r="L33" s="14">
        <f t="shared" si="14"/>
        <v>82.571748337760454</v>
      </c>
      <c r="M33" s="14">
        <f t="shared" si="14"/>
        <v>255.23208866210649</v>
      </c>
      <c r="N33" s="14">
        <f t="shared" si="14"/>
        <v>182.06644253232611</v>
      </c>
      <c r="O33" s="14">
        <f t="shared" si="14"/>
        <v>1.2912811620838907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5.2045943962578174E-2</v>
      </c>
      <c r="D17" s="14">
        <f t="shared" si="1"/>
        <v>5.9491450536655548E-2</v>
      </c>
      <c r="E17" s="14">
        <f t="shared" si="2"/>
        <v>5.2066393969190425E-2</v>
      </c>
      <c r="F17" s="14">
        <f t="shared" si="3"/>
        <v>6.6781858379977779</v>
      </c>
      <c r="G17" s="14">
        <f t="shared" si="4"/>
        <v>7.8127029025794936</v>
      </c>
      <c r="H17" s="14">
        <f t="shared" si="5"/>
        <v>7.0084563612426773</v>
      </c>
      <c r="I17" s="14">
        <f t="shared" si="6"/>
        <v>9.694097421712039E-2</v>
      </c>
      <c r="J17" s="14">
        <f t="shared" si="7"/>
        <v>3.9519822167758787</v>
      </c>
      <c r="K17" s="14">
        <f t="shared" si="8"/>
        <v>0.22603671240456447</v>
      </c>
      <c r="L17" s="14">
        <f t="shared" si="9"/>
        <v>5.0480829906585527E-2</v>
      </c>
      <c r="M17" s="14">
        <f t="shared" si="10"/>
        <v>34.874012016942011</v>
      </c>
      <c r="N17" s="14">
        <f t="shared" si="11"/>
        <v>14.197540374639726</v>
      </c>
      <c r="O17" s="19">
        <f t="shared" si="12"/>
        <v>0.44408238481922246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1.8793540917963559E-3</v>
      </c>
      <c r="D20" s="14">
        <f t="shared" si="1"/>
        <v>0</v>
      </c>
      <c r="E20" s="14">
        <f t="shared" si="2"/>
        <v>1.8741922128534499E-3</v>
      </c>
      <c r="F20" s="14">
        <f t="shared" si="3"/>
        <v>4.3699290635630071E-2</v>
      </c>
      <c r="G20" s="14">
        <f t="shared" si="4"/>
        <v>0.18240248843542761</v>
      </c>
      <c r="H20" s="14">
        <f t="shared" si="5"/>
        <v>8.4077332661793361E-2</v>
      </c>
      <c r="I20" s="14">
        <f t="shared" si="6"/>
        <v>4.1556413840700777E-3</v>
      </c>
      <c r="J20" s="14">
        <f t="shared" si="7"/>
        <v>0.51576183728804614</v>
      </c>
      <c r="K20" s="14">
        <f t="shared" si="8"/>
        <v>2.128805978529481E-2</v>
      </c>
      <c r="L20" s="14">
        <f t="shared" si="9"/>
        <v>0</v>
      </c>
      <c r="M20" s="14">
        <f t="shared" si="10"/>
        <v>2.8566989602680439</v>
      </c>
      <c r="N20" s="14">
        <f t="shared" si="11"/>
        <v>1.1605339526088929</v>
      </c>
      <c r="O20" s="19">
        <f t="shared" si="12"/>
        <v>1.1993520237569503E-2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1.1146753494237004E-2</v>
      </c>
      <c r="D21" s="14">
        <f t="shared" si="1"/>
        <v>0</v>
      </c>
      <c r="E21" s="14">
        <f t="shared" si="2"/>
        <v>1.1116137554220789E-2</v>
      </c>
      <c r="F21" s="14">
        <f t="shared" si="3"/>
        <v>0.34097276298847329</v>
      </c>
      <c r="G21" s="14">
        <f t="shared" si="4"/>
        <v>0</v>
      </c>
      <c r="H21" s="14">
        <f t="shared" si="5"/>
        <v>0.24171180309627327</v>
      </c>
      <c r="I21" s="14">
        <f t="shared" si="6"/>
        <v>5.5065084651916188E-2</v>
      </c>
      <c r="J21" s="14">
        <f t="shared" si="7"/>
        <v>0</v>
      </c>
      <c r="K21" s="14">
        <f t="shared" si="8"/>
        <v>5.3221091992897346E-2</v>
      </c>
      <c r="L21" s="14">
        <f t="shared" si="9"/>
        <v>1.6212343104740423</v>
      </c>
      <c r="M21" s="14">
        <f t="shared" si="10"/>
        <v>0</v>
      </c>
      <c r="N21" s="14">
        <f t="shared" si="11"/>
        <v>0.96260787184396257</v>
      </c>
      <c r="O21" s="19">
        <f t="shared" si="12"/>
        <v>3.204053394751416E-2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5.8392542330714943E-5</v>
      </c>
      <c r="D22" s="14">
        <f t="shared" si="1"/>
        <v>0</v>
      </c>
      <c r="E22" s="14">
        <f t="shared" si="2"/>
        <v>5.8232159975949874E-5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4.4379065541258201E-5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6.5130444090942249E-2</v>
      </c>
      <c r="D25" s="14">
        <f t="shared" ref="D25:O25" si="13">SUM(D15:D24)</f>
        <v>5.9491450536655548E-2</v>
      </c>
      <c r="E25" s="14">
        <f t="shared" si="13"/>
        <v>6.5114955896240612E-2</v>
      </c>
      <c r="F25" s="14">
        <f t="shared" si="13"/>
        <v>7.0628578916218814</v>
      </c>
      <c r="G25" s="14">
        <f t="shared" si="13"/>
        <v>7.9951053910149215</v>
      </c>
      <c r="H25" s="14">
        <f t="shared" si="13"/>
        <v>7.3342454970007438</v>
      </c>
      <c r="I25" s="14">
        <f t="shared" si="13"/>
        <v>0.15616170025310666</v>
      </c>
      <c r="J25" s="14">
        <f t="shared" si="13"/>
        <v>4.4677440540639246</v>
      </c>
      <c r="K25" s="14">
        <f t="shared" si="13"/>
        <v>0.30054586418275664</v>
      </c>
      <c r="L25" s="14">
        <f t="shared" si="13"/>
        <v>1.6717151403806279</v>
      </c>
      <c r="M25" s="14">
        <f t="shared" si="13"/>
        <v>37.730710977210052</v>
      </c>
      <c r="N25" s="14">
        <f t="shared" si="13"/>
        <v>16.32068219909258</v>
      </c>
      <c r="O25" s="14">
        <f t="shared" si="13"/>
        <v>0.4881608180698474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0.33171118817566869</v>
      </c>
      <c r="D29" s="14">
        <f>(SUMIFS(MESKENOG2,KAYNAK,A29,SEBEP,B29,SÜRE,"Uzun",BİLDİRİM,"Bildirimli",İL,$B$10,İLÇE,$B$11)/VLOOKUP($B$11,ABONE2,4,FALSE))</f>
        <v>0.9646057283442242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0.33344951147208041</v>
      </c>
      <c r="F29" s="14">
        <f>(SUMIFS(TARIMSALAG2,KAYNAK,A29,SEBEP,B29,SÜRE,"Uzun",BİLDİRİM,"Bildirimli",İL,$B$10,İLÇE,$B$11)/VLOOKUP($B$11,ABONE2,6,FALSE))</f>
        <v>9.9129301635175242</v>
      </c>
      <c r="G29" s="14">
        <f>(SUMIFS(TARIMSALOG2,KAYNAK,A29,SEBEP,B29,SÜRE,"Uzun",BİLDİRİM,"Bildirimli",İL,$B$10,İLÇE,$B$11)/VLOOKUP($B$11,ABONE2,7,FALSE))</f>
        <v>20.856024135765445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13.09858640877192</v>
      </c>
      <c r="I29" s="14">
        <f>(SUMIFS(TICARETHANEAG2,KAYNAK,A29,SEBEP,B29,SÜRE,"Uzun",BİLDİRİM,"Bildirimli",İL,$B$10,İLÇE,$B$11)/VLOOKUP($B$11,ABONE2,9,FALSE))</f>
        <v>0.75477381125071763</v>
      </c>
      <c r="J29" s="14">
        <f>(SUMIFS(TICARETHANEOG2,KAYNAK,A29,SEBEP,B29,SÜRE,"Uzun",BİLDİRİM,"Bildirimli",İL,$B$10,İLÇE,$B$11)/VLOOKUP($B$11,ABONE2,10,FALSE))</f>
        <v>24.003664417200572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1.5333213042529237</v>
      </c>
      <c r="L29" s="14">
        <f>(SUMIFS(SANAYIAG2,KAYNAK,A29,SEBEP,B29,SÜRE,"Uzun",BİLDİRİM,"Bildirimli",İL,$B$10,İLÇE,$B$11)/VLOOKUP($B$11,ABONE2,12,FALSE))</f>
        <v>10.290577897170364</v>
      </c>
      <c r="M29" s="14">
        <f>(SUMIFS(SANAYIOG2,KAYNAK,A29,SEBEP,B29,SÜRE,"Uzun",BİLDİRİM,"Bildirimli",İL,$B$10,İLÇE,$B$11)/VLOOKUP($B$11,ABONE2,13,FALSE))</f>
        <v>192.38580329895225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84.26676321664425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1.3483104495290945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6.0126068553488666E-3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5.996092485409707E-3</v>
      </c>
      <c r="F31" s="14">
        <f>(SUMIFS(TARIMSALAG2,KAYNAK,A31,SEBEP,B31,SÜRE,"Uzun",BİLDİRİM,"Bildirimli",İL,$B$10,İLÇE,$B$11)/VLOOKUP($B$11,ABONE2,6,FALSE))</f>
        <v>4.7253529448405959E-3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3.349750198675889E-3</v>
      </c>
      <c r="I31" s="14">
        <f>(SUMIFS(TICARETHANEAG2,KAYNAK,A31,SEBEP,B31,SÜRE,"Uzun",BİLDİRİM,"Bildirimli",İL,$B$10,İLÇE,$B$11)/VLOOKUP($B$11,ABONE2,9,FALSE))</f>
        <v>1.929405378114073E-2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1.8647943932040549E-2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8.2437531420829855E-3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0.33772379503101757</v>
      </c>
      <c r="D33" s="14">
        <f t="shared" ref="D33:O33" si="14">SUM(D28:D32)</f>
        <v>0.9646057283442242</v>
      </c>
      <c r="E33" s="14">
        <f t="shared" si="14"/>
        <v>0.33944560395749013</v>
      </c>
      <c r="F33" s="14">
        <f t="shared" si="14"/>
        <v>9.9176555164623643</v>
      </c>
      <c r="G33" s="14">
        <f t="shared" si="14"/>
        <v>20.856024135765445</v>
      </c>
      <c r="H33" s="14">
        <f t="shared" si="14"/>
        <v>13.101936158970597</v>
      </c>
      <c r="I33" s="14">
        <f t="shared" si="14"/>
        <v>0.77406786503185832</v>
      </c>
      <c r="J33" s="14">
        <f t="shared" si="14"/>
        <v>24.003664417200572</v>
      </c>
      <c r="K33" s="14">
        <f t="shared" si="14"/>
        <v>1.5519692481849643</v>
      </c>
      <c r="L33" s="14">
        <f t="shared" si="14"/>
        <v>10.290577897170364</v>
      </c>
      <c r="M33" s="14">
        <f t="shared" si="14"/>
        <v>192.38580329895225</v>
      </c>
      <c r="N33" s="14">
        <f t="shared" si="14"/>
        <v>84.26676321664425</v>
      </c>
      <c r="O33" s="14">
        <f t="shared" si="14"/>
        <v>1.3565542026711774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9.5492979594296076E-2</v>
      </c>
      <c r="D17" s="14">
        <f t="shared" si="1"/>
        <v>0.38057075506301402</v>
      </c>
      <c r="E17" s="14">
        <f t="shared" si="2"/>
        <v>9.6000950981277242E-2</v>
      </c>
      <c r="F17" s="14">
        <f t="shared" si="3"/>
        <v>1.1971760376331373</v>
      </c>
      <c r="G17" s="14">
        <f t="shared" si="4"/>
        <v>3.1424124239871345</v>
      </c>
      <c r="H17" s="14">
        <f t="shared" si="5"/>
        <v>1.890553305468597</v>
      </c>
      <c r="I17" s="14">
        <f t="shared" si="6"/>
        <v>0.1835941389304481</v>
      </c>
      <c r="J17" s="14">
        <f t="shared" si="7"/>
        <v>3.7099712490098922</v>
      </c>
      <c r="K17" s="14">
        <f t="shared" si="8"/>
        <v>0.32889528911654398</v>
      </c>
      <c r="L17" s="14">
        <f t="shared" si="9"/>
        <v>4.6507780672666357</v>
      </c>
      <c r="M17" s="14">
        <f t="shared" si="10"/>
        <v>62.168318845897225</v>
      </c>
      <c r="N17" s="14">
        <f t="shared" si="11"/>
        <v>37.453750542579392</v>
      </c>
      <c r="O17" s="19">
        <f t="shared" si="12"/>
        <v>0.27259400582870669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6.4962987410561931E-3</v>
      </c>
      <c r="D21" s="14">
        <f t="shared" si="1"/>
        <v>0</v>
      </c>
      <c r="E21" s="14">
        <f t="shared" si="2"/>
        <v>6.48472318460914E-3</v>
      </c>
      <c r="F21" s="14">
        <f t="shared" si="3"/>
        <v>4.6938477057065192E-2</v>
      </c>
      <c r="G21" s="14">
        <f t="shared" si="4"/>
        <v>0</v>
      </c>
      <c r="H21" s="14">
        <f t="shared" si="5"/>
        <v>3.0207311011386212E-2</v>
      </c>
      <c r="I21" s="14">
        <f t="shared" si="6"/>
        <v>9.297578923593279E-3</v>
      </c>
      <c r="J21" s="14">
        <f t="shared" si="7"/>
        <v>0</v>
      </c>
      <c r="K21" s="14">
        <f t="shared" si="8"/>
        <v>8.914480670237819E-3</v>
      </c>
      <c r="L21" s="14">
        <f t="shared" si="9"/>
        <v>6.9622937342364866</v>
      </c>
      <c r="M21" s="14">
        <f t="shared" si="10"/>
        <v>0</v>
      </c>
      <c r="N21" s="14">
        <f t="shared" si="11"/>
        <v>2.9916105889297402</v>
      </c>
      <c r="O21" s="19">
        <f t="shared" si="12"/>
        <v>1.1763993085616244E-2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5.495706038753382E-3</v>
      </c>
      <c r="D22" s="14">
        <f t="shared" si="1"/>
        <v>0</v>
      </c>
      <c r="E22" s="14">
        <f t="shared" si="2"/>
        <v>5.4859134079025332E-3</v>
      </c>
      <c r="F22" s="14">
        <f t="shared" si="3"/>
        <v>9.4987749264956196E-3</v>
      </c>
      <c r="G22" s="14">
        <f t="shared" si="4"/>
        <v>0</v>
      </c>
      <c r="H22" s="14">
        <f t="shared" si="5"/>
        <v>6.1129475522389417E-3</v>
      </c>
      <c r="I22" s="14">
        <f t="shared" si="6"/>
        <v>3.8293056518876031E-2</v>
      </c>
      <c r="J22" s="14">
        <f t="shared" si="7"/>
        <v>0</v>
      </c>
      <c r="K22" s="14">
        <f t="shared" si="8"/>
        <v>3.6715226076286606E-2</v>
      </c>
      <c r="L22" s="14">
        <f t="shared" si="9"/>
        <v>5.5431933981457284</v>
      </c>
      <c r="M22" s="14">
        <f t="shared" si="10"/>
        <v>0</v>
      </c>
      <c r="N22" s="14">
        <f t="shared" si="11"/>
        <v>2.3818409132657425</v>
      </c>
      <c r="O22" s="19">
        <f t="shared" si="12"/>
        <v>1.3855088141991271E-2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0.10748498437410564</v>
      </c>
      <c r="D25" s="14">
        <f t="shared" ref="D25:O25" si="13">SUM(D15:D24)</f>
        <v>0.38057075506301402</v>
      </c>
      <c r="E25" s="14">
        <f t="shared" si="13"/>
        <v>0.10797158757378891</v>
      </c>
      <c r="F25" s="14">
        <f t="shared" si="13"/>
        <v>1.253613289616698</v>
      </c>
      <c r="G25" s="14">
        <f t="shared" si="13"/>
        <v>3.1424124239871345</v>
      </c>
      <c r="H25" s="14">
        <f t="shared" si="13"/>
        <v>1.9268735640322223</v>
      </c>
      <c r="I25" s="14">
        <f t="shared" si="13"/>
        <v>0.2311847743729174</v>
      </c>
      <c r="J25" s="14">
        <f t="shared" si="13"/>
        <v>3.7099712490098922</v>
      </c>
      <c r="K25" s="14">
        <f t="shared" si="13"/>
        <v>0.37452499586306842</v>
      </c>
      <c r="L25" s="14">
        <f t="shared" si="13"/>
        <v>17.15626519964885</v>
      </c>
      <c r="M25" s="14">
        <f t="shared" si="13"/>
        <v>62.168318845897225</v>
      </c>
      <c r="N25" s="14">
        <f t="shared" si="13"/>
        <v>42.827202044774872</v>
      </c>
      <c r="O25" s="14">
        <f t="shared" si="13"/>
        <v>0.29821308705631422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0.19959138655108621</v>
      </c>
      <c r="D29" s="14">
        <f>(SUMIFS(MESKENOG2,KAYNAK,A29,SEBEP,B29,SÜRE,"Uzun",BİLDİRİM,"Bildirimli",İL,$B$10,İLÇE,$B$11)/VLOOKUP($B$11,ABONE2,4,FALSE))</f>
        <v>1.3770915818466458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0.20168953820949392</v>
      </c>
      <c r="F29" s="14">
        <f>(SUMIFS(TARIMSALAG2,KAYNAK,A29,SEBEP,B29,SÜRE,"Uzun",BİLDİRİM,"Bildirimli",İL,$B$10,İLÇE,$B$11)/VLOOKUP($B$11,ABONE2,6,FALSE))</f>
        <v>7.7847861322202423</v>
      </c>
      <c r="G29" s="14">
        <f>(SUMIFS(TARIMSALOG2,KAYNAK,A29,SEBEP,B29,SÜRE,"Uzun",BİLDİRİM,"Bildirimli",İL,$B$10,İLÇE,$B$11)/VLOOKUP($B$11,ABONE2,7,FALSE))</f>
        <v>24.988406058139891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13.916996625913452</v>
      </c>
      <c r="I29" s="14">
        <f>(SUMIFS(TICARETHANEAG2,KAYNAK,A29,SEBEP,B29,SÜRE,"Uzun",BİLDİRİM,"Bildirimli",İL,$B$10,İLÇE,$B$11)/VLOOKUP($B$11,ABONE2,9,FALSE))</f>
        <v>0.67392884447500623</v>
      </c>
      <c r="J29" s="14">
        <f>(SUMIFS(TICARETHANEOG2,KAYNAK,A29,SEBEP,B29,SÜRE,"Uzun",BİLDİRİM,"Bildirimli",İL,$B$10,İLÇE,$B$11)/VLOOKUP($B$11,ABONE2,10,FALSE))</f>
        <v>11.166125276352281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1.106250221894528</v>
      </c>
      <c r="L29" s="14">
        <f>(SUMIFS(SANAYIAG2,KAYNAK,A29,SEBEP,B29,SÜRE,"Uzun",BİLDİRİM,"Bildirimli",İL,$B$10,İLÇE,$B$11)/VLOOKUP($B$11,ABONE2,12,FALSE))</f>
        <v>80.895451653966632</v>
      </c>
      <c r="M29" s="14">
        <f>(SUMIFS(SANAYIOG2,KAYNAK,A29,SEBEP,B29,SÜRE,"Uzun",BİLDİRİM,"Bildirimli",İL,$B$10,İLÇE,$B$11)/VLOOKUP($B$11,ABONE2,13,FALSE))</f>
        <v>108.45832440358275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96.614902518982078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1.1673028823743183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2.1306003233078257E-3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2.126803871621777E-3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1.0527630374968349E-2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1.0093848974265428E-2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3.4001751146766688E-3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0.20172198687439405</v>
      </c>
      <c r="D33" s="14">
        <f t="shared" ref="D33:O33" si="14">SUM(D28:D32)</f>
        <v>1.3770915818466458</v>
      </c>
      <c r="E33" s="14">
        <f t="shared" si="14"/>
        <v>0.20381634208111571</v>
      </c>
      <c r="F33" s="14">
        <f t="shared" si="14"/>
        <v>7.7847861322202423</v>
      </c>
      <c r="G33" s="14">
        <f t="shared" si="14"/>
        <v>24.988406058139891</v>
      </c>
      <c r="H33" s="14">
        <f t="shared" si="14"/>
        <v>13.916996625913452</v>
      </c>
      <c r="I33" s="14">
        <f t="shared" si="14"/>
        <v>0.68445647484997463</v>
      </c>
      <c r="J33" s="14">
        <f t="shared" si="14"/>
        <v>11.166125276352281</v>
      </c>
      <c r="K33" s="14">
        <f t="shared" si="14"/>
        <v>1.1163440708687935</v>
      </c>
      <c r="L33" s="14">
        <f t="shared" si="14"/>
        <v>80.895451653966632</v>
      </c>
      <c r="M33" s="14">
        <f t="shared" si="14"/>
        <v>108.45832440358275</v>
      </c>
      <c r="N33" s="14">
        <f t="shared" si="14"/>
        <v>96.614902518982078</v>
      </c>
      <c r="O33" s="14">
        <f t="shared" si="14"/>
        <v>1.1707030574889949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0.13644578928070381</v>
      </c>
      <c r="D17" s="14">
        <f t="shared" si="1"/>
        <v>0.10180855507991252</v>
      </c>
      <c r="E17" s="14">
        <f t="shared" si="2"/>
        <v>0.13642556670118444</v>
      </c>
      <c r="F17" s="14">
        <f t="shared" si="3"/>
        <v>1.2240640414177044</v>
      </c>
      <c r="G17" s="14">
        <f t="shared" si="4"/>
        <v>2.0901156374028838</v>
      </c>
      <c r="H17" s="14">
        <f t="shared" si="5"/>
        <v>1.4428413552868486</v>
      </c>
      <c r="I17" s="14">
        <f t="shared" si="6"/>
        <v>0.17087084985971049</v>
      </c>
      <c r="J17" s="14">
        <f t="shared" si="7"/>
        <v>3.9107162399218649</v>
      </c>
      <c r="K17" s="14">
        <f t="shared" si="8"/>
        <v>0.30561714875386015</v>
      </c>
      <c r="L17" s="14">
        <f t="shared" si="9"/>
        <v>112.88330309511387</v>
      </c>
      <c r="M17" s="14">
        <f t="shared" si="10"/>
        <v>12.457749577566432</v>
      </c>
      <c r="N17" s="14">
        <f t="shared" si="11"/>
        <v>85.494515772146386</v>
      </c>
      <c r="O17" s="19">
        <f t="shared" si="12"/>
        <v>0.40136992211045835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1.1654910757398013E-2</v>
      </c>
      <c r="D21" s="14">
        <f t="shared" si="1"/>
        <v>0</v>
      </c>
      <c r="E21" s="14">
        <f t="shared" si="2"/>
        <v>1.1648106162140308E-2</v>
      </c>
      <c r="F21" s="14">
        <f t="shared" si="3"/>
        <v>0.29020088884539508</v>
      </c>
      <c r="G21" s="14">
        <f t="shared" si="4"/>
        <v>0</v>
      </c>
      <c r="H21" s="14">
        <f t="shared" si="5"/>
        <v>0.21689189520303459</v>
      </c>
      <c r="I21" s="14">
        <f t="shared" si="6"/>
        <v>2.0904131973418748E-2</v>
      </c>
      <c r="J21" s="14">
        <f t="shared" si="7"/>
        <v>0</v>
      </c>
      <c r="K21" s="14">
        <f t="shared" si="8"/>
        <v>2.0150957945824464E-2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4.4837579077441028E-2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0.14810070003810183</v>
      </c>
      <c r="D25" s="14">
        <f t="shared" ref="D25:O25" si="13">SUM(D15:D24)</f>
        <v>0.10180855507991252</v>
      </c>
      <c r="E25" s="14">
        <f t="shared" si="13"/>
        <v>0.14807367286332476</v>
      </c>
      <c r="F25" s="14">
        <f t="shared" si="13"/>
        <v>1.5142649302630995</v>
      </c>
      <c r="G25" s="14">
        <f t="shared" si="13"/>
        <v>2.0901156374028838</v>
      </c>
      <c r="H25" s="14">
        <f t="shared" si="13"/>
        <v>1.6597332504898832</v>
      </c>
      <c r="I25" s="14">
        <f t="shared" si="13"/>
        <v>0.19177498183312924</v>
      </c>
      <c r="J25" s="14">
        <f t="shared" si="13"/>
        <v>3.9107162399218649</v>
      </c>
      <c r="K25" s="14">
        <f t="shared" si="13"/>
        <v>0.32576810669968459</v>
      </c>
      <c r="L25" s="14">
        <f t="shared" si="13"/>
        <v>112.88330309511387</v>
      </c>
      <c r="M25" s="14">
        <f t="shared" si="13"/>
        <v>12.457749577566432</v>
      </c>
      <c r="N25" s="14">
        <f t="shared" si="13"/>
        <v>85.494515772146386</v>
      </c>
      <c r="O25" s="14">
        <f t="shared" si="13"/>
        <v>0.44620750118789937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0.45220805649829615</v>
      </c>
      <c r="D29" s="14">
        <f>(SUMIFS(MESKENOG2,KAYNAK,A29,SEBEP,B29,SÜRE,"Uzun",BİLDİRİM,"Bildirimli",İL,$B$10,İLÇE,$B$11)/VLOOKUP($B$11,ABONE2,4,FALSE))</f>
        <v>1.31759380331515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0.45271330273067401</v>
      </c>
      <c r="F29" s="14">
        <f>(SUMIFS(TARIMSALAG2,KAYNAK,A29,SEBEP,B29,SÜRE,"Uzun",BİLDİRİM,"Bildirimli",İL,$B$10,İLÇE,$B$11)/VLOOKUP($B$11,ABONE2,6,FALSE))</f>
        <v>10.42993344557987</v>
      </c>
      <c r="G29" s="14">
        <f>(SUMIFS(TARIMSALOG2,KAYNAK,A29,SEBEP,B29,SÜRE,"Uzun",BİLDİRİM,"Bildirimli",İL,$B$10,İLÇE,$B$11)/VLOOKUP($B$11,ABONE2,7,FALSE))</f>
        <v>11.456687434757567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10.68930653697311</v>
      </c>
      <c r="I29" s="14">
        <f>(SUMIFS(TICARETHANEAG2,KAYNAK,A29,SEBEP,B29,SÜRE,"Uzun",BİLDİRİM,"Bildirimli",İL,$B$10,İLÇE,$B$11)/VLOOKUP($B$11,ABONE2,9,FALSE))</f>
        <v>0.97814778004375302</v>
      </c>
      <c r="J29" s="14">
        <f>(SUMIFS(TICARETHANEOG2,KAYNAK,A29,SEBEP,B29,SÜRE,"Uzun",BİLDİRİM,"Bildirimli",İL,$B$10,İLÇE,$B$11)/VLOOKUP($B$11,ABONE2,10,FALSE))</f>
        <v>37.331426079308208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2.2879531844360144</v>
      </c>
      <c r="L29" s="14">
        <f>(SUMIFS(SANAYIAG2,KAYNAK,A29,SEBEP,B29,SÜRE,"Uzun",BİLDİRİM,"Bildirimli",İL,$B$10,İLÇE,$B$11)/VLOOKUP($B$11,ABONE2,12,FALSE))</f>
        <v>171.05071608673575</v>
      </c>
      <c r="M29" s="14">
        <f>(SUMIFS(SANAYIOG2,KAYNAK,A29,SEBEP,B29,SÜRE,"Uzun",BİLDİRİM,"Bildirimli",İL,$B$10,İLÇE,$B$11)/VLOOKUP($B$11,ABONE2,13,FALSE))</f>
        <v>304.66077128584732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207.48982205012982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2.3783302745361565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9.2848998203236367E-5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9.2794789306574032E-5</v>
      </c>
      <c r="F31" s="14">
        <f>(SUMIFS(TARIMSALAG2,KAYNAK,A31,SEBEP,B31,SÜRE,"Uzun",BİLDİRİM,"Bildirimli",İL,$B$10,İLÇE,$B$11)/VLOOKUP($B$11,ABONE2,6,FALSE))</f>
        <v>2.0715308177761037E-2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1.5482318018616253E-2</v>
      </c>
      <c r="I31" s="14">
        <f>(SUMIFS(TICARETHANEAG2,KAYNAK,A31,SEBEP,B31,SÜRE,"Uzun",BİLDİRİM,"Bildirimli",İL,$B$10,İLÇE,$B$11)/VLOOKUP($B$11,ABONE2,9,FALSE))</f>
        <v>8.7119071140967286E-2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8.3980178706928352E-2</v>
      </c>
      <c r="L31" s="14">
        <f>(SUMIFS(SANAYIAG2,KAYNAK,A31,SEBEP,B31,SÜRE,"Uzun",BİLDİRİM,"Bildirimli",İL,$B$10,İLÇE,$B$11)/VLOOKUP($B$11,ABONE2,12,FALSE))</f>
        <v>2.0918946383728754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1.5213779188166365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1.3571096006107907E-2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0.45230090549649937</v>
      </c>
      <c r="D33" s="14">
        <f t="shared" ref="D33:O33" si="14">SUM(D28:D32)</f>
        <v>1.31759380331515</v>
      </c>
      <c r="E33" s="14">
        <f t="shared" si="14"/>
        <v>0.45280609751998058</v>
      </c>
      <c r="F33" s="14">
        <f t="shared" si="14"/>
        <v>10.450648753757632</v>
      </c>
      <c r="G33" s="14">
        <f t="shared" si="14"/>
        <v>11.456687434757567</v>
      </c>
      <c r="H33" s="14">
        <f t="shared" si="14"/>
        <v>10.704788854991726</v>
      </c>
      <c r="I33" s="14">
        <f t="shared" si="14"/>
        <v>1.0652668511847203</v>
      </c>
      <c r="J33" s="14">
        <f t="shared" si="14"/>
        <v>37.331426079308208</v>
      </c>
      <c r="K33" s="14">
        <f t="shared" si="14"/>
        <v>2.3719333631429427</v>
      </c>
      <c r="L33" s="14">
        <f t="shared" si="14"/>
        <v>173.14261072510863</v>
      </c>
      <c r="M33" s="14">
        <f t="shared" si="14"/>
        <v>304.66077128584732</v>
      </c>
      <c r="N33" s="14">
        <f t="shared" si="14"/>
        <v>209.01119996894644</v>
      </c>
      <c r="O33" s="14">
        <f t="shared" si="14"/>
        <v>2.3919013705422643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0.22382117771436422</v>
      </c>
      <c r="D17" s="14">
        <f t="shared" si="1"/>
        <v>1.518995874601383</v>
      </c>
      <c r="E17" s="14">
        <f t="shared" si="2"/>
        <v>0.22462864323611423</v>
      </c>
      <c r="F17" s="14">
        <f t="shared" si="3"/>
        <v>2.9845422189569657</v>
      </c>
      <c r="G17" s="14">
        <f t="shared" si="4"/>
        <v>6.4659637761110602</v>
      </c>
      <c r="H17" s="14">
        <f t="shared" si="5"/>
        <v>4.7918692170136667</v>
      </c>
      <c r="I17" s="14">
        <f t="shared" si="6"/>
        <v>0.31763621056801045</v>
      </c>
      <c r="J17" s="14">
        <f t="shared" si="7"/>
        <v>6.1589343024569398</v>
      </c>
      <c r="K17" s="14">
        <f t="shared" si="8"/>
        <v>0.62014371155889136</v>
      </c>
      <c r="L17" s="14">
        <f t="shared" si="9"/>
        <v>46.365574442984375</v>
      </c>
      <c r="M17" s="14">
        <f t="shared" si="10"/>
        <v>92.682802673884751</v>
      </c>
      <c r="N17" s="14">
        <f t="shared" si="11"/>
        <v>78.125959515601778</v>
      </c>
      <c r="O17" s="19">
        <f t="shared" si="12"/>
        <v>0.79147545253834306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7.8361669615753526E-3</v>
      </c>
      <c r="D18" s="14">
        <f t="shared" si="1"/>
        <v>0</v>
      </c>
      <c r="E18" s="14">
        <f t="shared" si="2"/>
        <v>7.831281570701551E-3</v>
      </c>
      <c r="F18" s="14">
        <f t="shared" si="3"/>
        <v>1.856993337921484E-2</v>
      </c>
      <c r="G18" s="14">
        <f t="shared" si="4"/>
        <v>7.1059747762312081E-2</v>
      </c>
      <c r="H18" s="14">
        <f t="shared" si="5"/>
        <v>4.5819221378426728E-2</v>
      </c>
      <c r="I18" s="14">
        <f t="shared" si="6"/>
        <v>2.5866383212642601E-2</v>
      </c>
      <c r="J18" s="14">
        <f t="shared" si="7"/>
        <v>0.11329548795462183</v>
      </c>
      <c r="K18" s="14">
        <f t="shared" si="8"/>
        <v>3.0394137073739166E-2</v>
      </c>
      <c r="L18" s="14">
        <f t="shared" si="9"/>
        <v>0</v>
      </c>
      <c r="M18" s="14">
        <f t="shared" si="10"/>
        <v>3.9226144788054911</v>
      </c>
      <c r="N18" s="14">
        <f t="shared" si="11"/>
        <v>2.6897927854666226</v>
      </c>
      <c r="O18" s="19">
        <f t="shared" si="12"/>
        <v>1.9422932371229894E-2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1.2245495618181064E-2</v>
      </c>
      <c r="D21" s="14">
        <f t="shared" si="1"/>
        <v>0</v>
      </c>
      <c r="E21" s="14">
        <f t="shared" si="2"/>
        <v>1.2237861269291925E-2</v>
      </c>
      <c r="F21" s="14">
        <f t="shared" si="3"/>
        <v>0.18015021401545256</v>
      </c>
      <c r="G21" s="14">
        <f t="shared" si="4"/>
        <v>0</v>
      </c>
      <c r="H21" s="14">
        <f t="shared" si="5"/>
        <v>8.6627973128894822E-2</v>
      </c>
      <c r="I21" s="14">
        <f t="shared" si="6"/>
        <v>4.7154414230359119E-2</v>
      </c>
      <c r="J21" s="14">
        <f t="shared" si="7"/>
        <v>0</v>
      </c>
      <c r="K21" s="14">
        <f t="shared" si="8"/>
        <v>4.4712394702315826E-2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2.3374182788017735E-2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3.8024167944079161E-3</v>
      </c>
      <c r="D22" s="14">
        <f t="shared" si="1"/>
        <v>0</v>
      </c>
      <c r="E22" s="14">
        <f t="shared" si="2"/>
        <v>3.800046210371502E-3</v>
      </c>
      <c r="F22" s="14">
        <f t="shared" si="3"/>
        <v>1.908385397739331E-4</v>
      </c>
      <c r="G22" s="14">
        <f t="shared" si="4"/>
        <v>0</v>
      </c>
      <c r="H22" s="14">
        <f t="shared" si="5"/>
        <v>9.1767617295618421E-5</v>
      </c>
      <c r="I22" s="14">
        <f t="shared" si="6"/>
        <v>1.3628751082042203E-2</v>
      </c>
      <c r="J22" s="14">
        <f t="shared" si="7"/>
        <v>0</v>
      </c>
      <c r="K22" s="14">
        <f t="shared" si="8"/>
        <v>1.2922949158120504E-2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4.9913872243614321E-3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0.24770525708852853</v>
      </c>
      <c r="D25" s="14">
        <f t="shared" ref="D25:O25" si="13">SUM(D15:D24)</f>
        <v>1.518995874601383</v>
      </c>
      <c r="E25" s="14">
        <f t="shared" si="13"/>
        <v>0.2484978322864792</v>
      </c>
      <c r="F25" s="14">
        <f t="shared" si="13"/>
        <v>3.183453204891407</v>
      </c>
      <c r="G25" s="14">
        <f t="shared" si="13"/>
        <v>6.5370235238733727</v>
      </c>
      <c r="H25" s="14">
        <f t="shared" si="13"/>
        <v>4.9244081791382834</v>
      </c>
      <c r="I25" s="14">
        <f t="shared" si="13"/>
        <v>0.40428575909305436</v>
      </c>
      <c r="J25" s="14">
        <f t="shared" si="13"/>
        <v>6.2722297904115614</v>
      </c>
      <c r="K25" s="14">
        <f t="shared" si="13"/>
        <v>0.70817319249306687</v>
      </c>
      <c r="L25" s="14">
        <f t="shared" si="13"/>
        <v>46.365574442984375</v>
      </c>
      <c r="M25" s="14">
        <f t="shared" si="13"/>
        <v>96.605417152690237</v>
      </c>
      <c r="N25" s="14">
        <f t="shared" si="13"/>
        <v>80.8157523010684</v>
      </c>
      <c r="O25" s="14">
        <f t="shared" si="13"/>
        <v>0.83926395492195216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0.51198392149374072</v>
      </c>
      <c r="D29" s="14">
        <f>(SUMIFS(MESKENOG2,KAYNAK,A29,SEBEP,B29,SÜRE,"Uzun",BİLDİRİM,"Bildirimli",İL,$B$10,İLÇE,$B$11)/VLOOKUP($B$11,ABONE2,4,FALSE))</f>
        <v>9.0753884870907839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0.51732270239498579</v>
      </c>
      <c r="F29" s="14">
        <f>(SUMIFS(TARIMSALAG2,KAYNAK,A29,SEBEP,B29,SÜRE,"Uzun",BİLDİRİM,"Bildirimli",İL,$B$10,İLÇE,$B$11)/VLOOKUP($B$11,ABONE2,6,FALSE))</f>
        <v>9.1026721561807875</v>
      </c>
      <c r="G29" s="14">
        <f>(SUMIFS(TARIMSALOG2,KAYNAK,A29,SEBEP,B29,SÜRE,"Uzun",BİLDİRİM,"Bildirimli",İL,$B$10,İLÇE,$B$11)/VLOOKUP($B$11,ABONE2,7,FALSE))</f>
        <v>18.740286693322329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14.105893014064582</v>
      </c>
      <c r="I29" s="14">
        <f>(SUMIFS(TICARETHANEAG2,KAYNAK,A29,SEBEP,B29,SÜRE,"Uzun",BİLDİRİM,"Bildirimli",İL,$B$10,İLÇE,$B$11)/VLOOKUP($B$11,ABONE2,9,FALSE))</f>
        <v>0.95193776096617111</v>
      </c>
      <c r="J29" s="14">
        <f>(SUMIFS(TICARETHANEOG2,KAYNAK,A29,SEBEP,B29,SÜRE,"Uzun",BİLDİRİM,"Bildirimli",İL,$B$10,İLÇE,$B$11)/VLOOKUP($B$11,ABONE2,10,FALSE))</f>
        <v>16.741544141916972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1.7696454507284138</v>
      </c>
      <c r="L29" s="14">
        <f>(SUMIFS(SANAYIAG2,KAYNAK,A29,SEBEP,B29,SÜRE,"Uzun",BİLDİRİM,"Bildirimli",İL,$B$10,İLÇE,$B$11)/VLOOKUP($B$11,ABONE2,12,FALSE))</f>
        <v>30.418955180638537</v>
      </c>
      <c r="M29" s="14">
        <f>(SUMIFS(SANAYIOG2,KAYNAK,A29,SEBEP,B29,SÜRE,"Uzun",BİLDİRİM,"Bildirimli",İL,$B$10,İLÇE,$B$11)/VLOOKUP($B$11,ABONE2,13,FALSE))</f>
        <v>261.93024522477032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189.1695540680432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2.137112325365814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0.51198392149374072</v>
      </c>
      <c r="D33" s="14">
        <f t="shared" ref="D33:O33" si="14">SUM(D28:D32)</f>
        <v>9.0753884870907839</v>
      </c>
      <c r="E33" s="14">
        <f t="shared" si="14"/>
        <v>0.51732270239498579</v>
      </c>
      <c r="F33" s="14">
        <f t="shared" si="14"/>
        <v>9.1026721561807875</v>
      </c>
      <c r="G33" s="14">
        <f t="shared" si="14"/>
        <v>18.740286693322329</v>
      </c>
      <c r="H33" s="14">
        <f t="shared" si="14"/>
        <v>14.105893014064582</v>
      </c>
      <c r="I33" s="14">
        <f t="shared" si="14"/>
        <v>0.95193776096617111</v>
      </c>
      <c r="J33" s="14">
        <f t="shared" si="14"/>
        <v>16.741544141916972</v>
      </c>
      <c r="K33" s="14">
        <f t="shared" si="14"/>
        <v>1.7696454507284138</v>
      </c>
      <c r="L33" s="14">
        <f t="shared" si="14"/>
        <v>30.418955180638537</v>
      </c>
      <c r="M33" s="14">
        <f t="shared" si="14"/>
        <v>261.93024522477032</v>
      </c>
      <c r="N33" s="14">
        <f t="shared" si="14"/>
        <v>189.1695540680432</v>
      </c>
      <c r="O33" s="14">
        <f t="shared" si="14"/>
        <v>2.137112325365814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0.25665389110431502</v>
      </c>
      <c r="D17" s="14">
        <f t="shared" si="1"/>
        <v>0</v>
      </c>
      <c r="E17" s="14">
        <f t="shared" si="2"/>
        <v>0.25635873242139318</v>
      </c>
      <c r="F17" s="14">
        <f t="shared" si="3"/>
        <v>0.71092003613497001</v>
      </c>
      <c r="G17" s="14">
        <f t="shared" si="4"/>
        <v>3.7094674519350832</v>
      </c>
      <c r="H17" s="14">
        <f t="shared" si="5"/>
        <v>0.77446541183404516</v>
      </c>
      <c r="I17" s="14">
        <f t="shared" si="6"/>
        <v>0.50328074275074586</v>
      </c>
      <c r="J17" s="14">
        <f t="shared" si="7"/>
        <v>2.206078455446117</v>
      </c>
      <c r="K17" s="14">
        <f t="shared" si="8"/>
        <v>0.61844105048794729</v>
      </c>
      <c r="L17" s="14">
        <f t="shared" si="9"/>
        <v>25.214728337225591</v>
      </c>
      <c r="M17" s="14">
        <f t="shared" si="10"/>
        <v>155.58508447747684</v>
      </c>
      <c r="N17" s="14">
        <f t="shared" si="11"/>
        <v>51.288799565275838</v>
      </c>
      <c r="O17" s="19">
        <f t="shared" si="12"/>
        <v>0.3830500559321921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1.1805726368665411E-2</v>
      </c>
      <c r="D21" s="14">
        <f t="shared" si="1"/>
        <v>0</v>
      </c>
      <c r="E21" s="14">
        <f t="shared" si="2"/>
        <v>1.1792149474775675E-2</v>
      </c>
      <c r="F21" s="14">
        <f t="shared" si="3"/>
        <v>2.9437193901324332E-2</v>
      </c>
      <c r="G21" s="14">
        <f t="shared" si="4"/>
        <v>0</v>
      </c>
      <c r="H21" s="14">
        <f t="shared" si="5"/>
        <v>2.8813359328581038E-2</v>
      </c>
      <c r="I21" s="14">
        <f t="shared" si="6"/>
        <v>9.9331627392547448E-3</v>
      </c>
      <c r="J21" s="14">
        <f t="shared" si="7"/>
        <v>0</v>
      </c>
      <c r="K21" s="14">
        <f t="shared" si="8"/>
        <v>9.2613823690276906E-3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1.2484924338119893E-2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1.4594592625046225E-2</v>
      </c>
      <c r="D22" s="14">
        <f t="shared" si="1"/>
        <v>0</v>
      </c>
      <c r="E22" s="14">
        <f t="shared" si="2"/>
        <v>1.4577808462069172E-2</v>
      </c>
      <c r="F22" s="14">
        <f t="shared" si="3"/>
        <v>6.2234571137790944E-4</v>
      </c>
      <c r="G22" s="14">
        <f t="shared" si="4"/>
        <v>0</v>
      </c>
      <c r="H22" s="14">
        <f t="shared" si="5"/>
        <v>6.0915692809043048E-4</v>
      </c>
      <c r="I22" s="14">
        <f t="shared" si="6"/>
        <v>0.19969477194141227</v>
      </c>
      <c r="J22" s="14">
        <f t="shared" si="7"/>
        <v>0</v>
      </c>
      <c r="K22" s="14">
        <f t="shared" si="8"/>
        <v>0.18618940297196415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3.8308815801152397E-2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0.28305421009802662</v>
      </c>
      <c r="D25" s="14">
        <f t="shared" ref="D25:O25" si="13">SUM(D15:D24)</f>
        <v>0</v>
      </c>
      <c r="E25" s="14">
        <f t="shared" si="13"/>
        <v>0.28272869035823806</v>
      </c>
      <c r="F25" s="14">
        <f t="shared" si="13"/>
        <v>0.74097957574767226</v>
      </c>
      <c r="G25" s="14">
        <f t="shared" si="13"/>
        <v>3.7094674519350832</v>
      </c>
      <c r="H25" s="14">
        <f t="shared" si="13"/>
        <v>0.80388792809071663</v>
      </c>
      <c r="I25" s="14">
        <f t="shared" si="13"/>
        <v>0.71290867743141284</v>
      </c>
      <c r="J25" s="14">
        <f t="shared" si="13"/>
        <v>2.206078455446117</v>
      </c>
      <c r="K25" s="14">
        <f t="shared" si="13"/>
        <v>0.8138918358289392</v>
      </c>
      <c r="L25" s="14">
        <f t="shared" si="13"/>
        <v>25.214728337225591</v>
      </c>
      <c r="M25" s="14">
        <f t="shared" si="13"/>
        <v>155.58508447747684</v>
      </c>
      <c r="N25" s="14">
        <f t="shared" si="13"/>
        <v>51.288799565275838</v>
      </c>
      <c r="O25" s="14">
        <f t="shared" si="13"/>
        <v>0.43384379607146439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0.34228467992943773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0.34189104360123868</v>
      </c>
      <c r="F29" s="14">
        <f>(SUMIFS(TARIMSALAG2,KAYNAK,A29,SEBEP,B29,SÜRE,"Uzun",BİLDİRİM,"Bildirimli",İL,$B$10,İLÇE,$B$11)/VLOOKUP($B$11,ABONE2,6,FALSE))</f>
        <v>0.36348063682959719</v>
      </c>
      <c r="G29" s="14">
        <f>(SUMIFS(TARIMSALOG2,KAYNAK,A29,SEBEP,B29,SÜRE,"Uzun",BİLDİRİM,"Bildirimli",İL,$B$10,İLÇE,$B$11)/VLOOKUP($B$11,ABONE2,7,FALSE))</f>
        <v>3.9717552099992437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0.43994738275107315</v>
      </c>
      <c r="I29" s="14">
        <f>(SUMIFS(TICARETHANEAG2,KAYNAK,A29,SEBEP,B29,SÜRE,"Uzun",BİLDİRİM,"Bildirimli",İL,$B$10,İLÇE,$B$11)/VLOOKUP($B$11,ABONE2,9,FALSE))</f>
        <v>0.58927945402826742</v>
      </c>
      <c r="J29" s="14">
        <f>(SUMIFS(TICARETHANEOG2,KAYNAK,A29,SEBEP,B29,SÜRE,"Uzun",BİLDİRİM,"Bildirimli",İL,$B$10,İLÇE,$B$11)/VLOOKUP($B$11,ABONE2,10,FALSE))</f>
        <v>2.7828656047382028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0.7376318121976676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0.40451501999377065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0.34228467992943773</v>
      </c>
      <c r="D33" s="14">
        <f t="shared" ref="D33:O33" si="14">SUM(D28:D32)</f>
        <v>0</v>
      </c>
      <c r="E33" s="14">
        <f t="shared" si="14"/>
        <v>0.34189104360123868</v>
      </c>
      <c r="F33" s="14">
        <f t="shared" si="14"/>
        <v>0.36348063682959719</v>
      </c>
      <c r="G33" s="14">
        <f t="shared" si="14"/>
        <v>3.9717552099992437</v>
      </c>
      <c r="H33" s="14">
        <f t="shared" si="14"/>
        <v>0.43994738275107315</v>
      </c>
      <c r="I33" s="14">
        <f t="shared" si="14"/>
        <v>0.58927945402826742</v>
      </c>
      <c r="J33" s="14">
        <f t="shared" si="14"/>
        <v>2.7828656047382028</v>
      </c>
      <c r="K33" s="14">
        <f t="shared" si="14"/>
        <v>0.7376318121976676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0.40451501999377065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0.18008683322595045</v>
      </c>
      <c r="D17" s="14">
        <f t="shared" si="1"/>
        <v>0.61805332866139373</v>
      </c>
      <c r="E17" s="14">
        <f t="shared" si="2"/>
        <v>0.18055322596349091</v>
      </c>
      <c r="F17" s="14">
        <f t="shared" si="3"/>
        <v>1.6081669913859369</v>
      </c>
      <c r="G17" s="14">
        <f t="shared" si="4"/>
        <v>4.1171385259324138</v>
      </c>
      <c r="H17" s="14">
        <f t="shared" si="5"/>
        <v>2.6811862640221662</v>
      </c>
      <c r="I17" s="14">
        <f t="shared" si="6"/>
        <v>0.41629481062724311</v>
      </c>
      <c r="J17" s="14">
        <f t="shared" si="7"/>
        <v>4.0821581759011645</v>
      </c>
      <c r="K17" s="14">
        <f t="shared" si="8"/>
        <v>0.54733093134817656</v>
      </c>
      <c r="L17" s="14">
        <f t="shared" si="9"/>
        <v>52.565973800074048</v>
      </c>
      <c r="M17" s="14">
        <f t="shared" si="10"/>
        <v>111.64549526673559</v>
      </c>
      <c r="N17" s="14">
        <f t="shared" si="11"/>
        <v>100.90376409097895</v>
      </c>
      <c r="O17" s="19">
        <f t="shared" si="12"/>
        <v>0.34179644672368259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1.4810864413196421E-2</v>
      </c>
      <c r="D20" s="14">
        <f t="shared" si="1"/>
        <v>0.61847095514100414</v>
      </c>
      <c r="E20" s="14">
        <f t="shared" si="2"/>
        <v>1.5453705098940063E-2</v>
      </c>
      <c r="F20" s="14">
        <f t="shared" si="3"/>
        <v>0.37085564858723608</v>
      </c>
      <c r="G20" s="14">
        <f t="shared" si="4"/>
        <v>1.274163668472424</v>
      </c>
      <c r="H20" s="14">
        <f t="shared" si="5"/>
        <v>0.75717605960731649</v>
      </c>
      <c r="I20" s="14">
        <f t="shared" si="6"/>
        <v>2.1223463881210852E-2</v>
      </c>
      <c r="J20" s="14">
        <f t="shared" si="7"/>
        <v>2.0729668594216966</v>
      </c>
      <c r="K20" s="14">
        <f t="shared" si="8"/>
        <v>9.4562939054566544E-2</v>
      </c>
      <c r="L20" s="14">
        <f t="shared" si="9"/>
        <v>61.432145950502061</v>
      </c>
      <c r="M20" s="14">
        <f t="shared" si="10"/>
        <v>12.599855503151012</v>
      </c>
      <c r="N20" s="14">
        <f t="shared" si="11"/>
        <v>21.478453766305748</v>
      </c>
      <c r="O20" s="19">
        <f t="shared" si="12"/>
        <v>5.1979397174650839E-2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6.2226473921454294E-3</v>
      </c>
      <c r="D21" s="14">
        <f t="shared" si="1"/>
        <v>0</v>
      </c>
      <c r="E21" s="14">
        <f t="shared" si="2"/>
        <v>6.2160208634446752E-3</v>
      </c>
      <c r="F21" s="14">
        <f t="shared" si="3"/>
        <v>6.1968011354461949E-2</v>
      </c>
      <c r="G21" s="14">
        <f t="shared" si="4"/>
        <v>0</v>
      </c>
      <c r="H21" s="14">
        <f t="shared" si="5"/>
        <v>3.5465968762616588E-2</v>
      </c>
      <c r="I21" s="14">
        <f t="shared" si="6"/>
        <v>1.5015055142056113E-2</v>
      </c>
      <c r="J21" s="14">
        <f t="shared" si="7"/>
        <v>0</v>
      </c>
      <c r="K21" s="14">
        <f t="shared" si="8"/>
        <v>1.4478342672937962E-2</v>
      </c>
      <c r="L21" s="14">
        <f t="shared" si="9"/>
        <v>0.15532807012856004</v>
      </c>
      <c r="M21" s="14">
        <f t="shared" si="10"/>
        <v>0</v>
      </c>
      <c r="N21" s="14">
        <f t="shared" si="11"/>
        <v>2.8241467296101823E-2</v>
      </c>
      <c r="O21" s="19">
        <f t="shared" si="12"/>
        <v>7.6956826389091831E-3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0.20112034503129231</v>
      </c>
      <c r="D25" s="14">
        <f t="shared" ref="D25:O25" si="13">SUM(D15:D24)</f>
        <v>1.2365242838023978</v>
      </c>
      <c r="E25" s="14">
        <f t="shared" si="13"/>
        <v>0.20222295192587564</v>
      </c>
      <c r="F25" s="14">
        <f t="shared" si="13"/>
        <v>2.0409906513276348</v>
      </c>
      <c r="G25" s="14">
        <f t="shared" si="13"/>
        <v>5.3913021944048376</v>
      </c>
      <c r="H25" s="14">
        <f t="shared" si="13"/>
        <v>3.4738282923920996</v>
      </c>
      <c r="I25" s="14">
        <f t="shared" si="13"/>
        <v>0.45253332965051002</v>
      </c>
      <c r="J25" s="14">
        <f t="shared" si="13"/>
        <v>6.155125035322861</v>
      </c>
      <c r="K25" s="14">
        <f t="shared" si="13"/>
        <v>0.65637221307568117</v>
      </c>
      <c r="L25" s="14">
        <f t="shared" si="13"/>
        <v>114.15344782070467</v>
      </c>
      <c r="M25" s="14">
        <f t="shared" si="13"/>
        <v>124.24535076988661</v>
      </c>
      <c r="N25" s="14">
        <f t="shared" si="13"/>
        <v>122.4104593245808</v>
      </c>
      <c r="O25" s="14">
        <f t="shared" si="13"/>
        <v>0.40147152653724261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6.0250245037128163E-2</v>
      </c>
      <c r="D29" s="14">
        <f>(SUMIFS(MESKENOG2,KAYNAK,A29,SEBEP,B29,SÜRE,"Uzun",BİLDİRİM,"Bildirimli",İL,$B$10,İLÇE,$B$11)/VLOOKUP($B$11,ABONE2,4,FALSE))</f>
        <v>1.7210881392926557E-3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6.0187917041731216E-2</v>
      </c>
      <c r="F29" s="14">
        <f>(SUMIFS(TARIMSALAG2,KAYNAK,A29,SEBEP,B29,SÜRE,"Uzun",BİLDİRİM,"Bildirimli",İL,$B$10,İLÇE,$B$11)/VLOOKUP($B$11,ABONE2,6,FALSE))</f>
        <v>0.8627117554136684</v>
      </c>
      <c r="G29" s="14">
        <f>(SUMIFS(TARIMSALOG2,KAYNAK,A29,SEBEP,B29,SÜRE,"Uzun",BİLDİRİM,"Bildirimli",İL,$B$10,İLÇE,$B$11)/VLOOKUP($B$11,ABONE2,7,FALSE))</f>
        <v>0.86053433634085164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0.86178053216240091</v>
      </c>
      <c r="I29" s="14">
        <f>(SUMIFS(TICARETHANEAG2,KAYNAK,A29,SEBEP,B29,SÜRE,"Uzun",BİLDİRİM,"Bildirimli",İL,$B$10,İLÇE,$B$11)/VLOOKUP($B$11,ABONE2,9,FALSE))</f>
        <v>0.14429703839152169</v>
      </c>
      <c r="J29" s="14">
        <f>(SUMIFS(TICARETHANEOG2,KAYNAK,A29,SEBEP,B29,SÜRE,"Uzun",BİLDİRİM,"Bildirimli",İL,$B$10,İLÇE,$B$11)/VLOOKUP($B$11,ABONE2,10,FALSE))</f>
        <v>1.6728292661425521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0.19893435396055273</v>
      </c>
      <c r="L29" s="14">
        <f>(SUMIFS(SANAYIAG2,KAYNAK,A29,SEBEP,B29,SÜRE,"Uzun",BİLDİRİM,"Bildirimli",İL,$B$10,İLÇE,$B$11)/VLOOKUP($B$11,ABONE2,12,FALSE))</f>
        <v>29.833554141740187</v>
      </c>
      <c r="M29" s="14">
        <f>(SUMIFS(SANAYIOG2,KAYNAK,A29,SEBEP,B29,SÜRE,"Uzun",BİLDİRİM,"Bildirimli",İL,$B$10,İLÇE,$B$11)/VLOOKUP($B$11,ABONE2,13,FALSE))</f>
        <v>247.69129038112021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208.08079288305112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0.2626539851752715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4.9355282031109961E-4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4.9302723341487634E-4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1.6528347632148543E-3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1.5937542591196905E-3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6.4458723331055703E-4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6.0743797857439261E-2</v>
      </c>
      <c r="D33" s="14">
        <f t="shared" ref="D33:O33" si="14">SUM(D28:D32)</f>
        <v>1.7210881392926557E-3</v>
      </c>
      <c r="E33" s="14">
        <f t="shared" si="14"/>
        <v>6.0680944275146094E-2</v>
      </c>
      <c r="F33" s="14">
        <f t="shared" si="14"/>
        <v>0.8627117554136684</v>
      </c>
      <c r="G33" s="14">
        <f t="shared" si="14"/>
        <v>0.86053433634085164</v>
      </c>
      <c r="H33" s="14">
        <f t="shared" si="14"/>
        <v>0.86178053216240091</v>
      </c>
      <c r="I33" s="14">
        <f t="shared" si="14"/>
        <v>0.14594987315473654</v>
      </c>
      <c r="J33" s="14">
        <f t="shared" si="14"/>
        <v>1.6728292661425521</v>
      </c>
      <c r="K33" s="14">
        <f t="shared" si="14"/>
        <v>0.20052810821967243</v>
      </c>
      <c r="L33" s="14">
        <f t="shared" si="14"/>
        <v>29.833554141740187</v>
      </c>
      <c r="M33" s="14">
        <f t="shared" si="14"/>
        <v>247.69129038112021</v>
      </c>
      <c r="N33" s="14">
        <f t="shared" si="14"/>
        <v>208.08079288305112</v>
      </c>
      <c r="O33" s="14">
        <f t="shared" si="14"/>
        <v>0.26329857240858207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8.8555420796463641E-2</v>
      </c>
      <c r="D17" s="14">
        <f t="shared" si="1"/>
        <v>6.6524107837654887</v>
      </c>
      <c r="E17" s="14">
        <f t="shared" si="2"/>
        <v>9.430622573699525E-2</v>
      </c>
      <c r="F17" s="14">
        <f t="shared" si="3"/>
        <v>3.9997880095946923</v>
      </c>
      <c r="G17" s="14">
        <f t="shared" si="4"/>
        <v>11.632981452408689</v>
      </c>
      <c r="H17" s="14">
        <f t="shared" si="5"/>
        <v>6.7193283271033115</v>
      </c>
      <c r="I17" s="14">
        <f t="shared" si="6"/>
        <v>0.27265581299742797</v>
      </c>
      <c r="J17" s="14">
        <f t="shared" si="7"/>
        <v>7.5123564999223253</v>
      </c>
      <c r="K17" s="14">
        <f t="shared" si="8"/>
        <v>0.52829239166366271</v>
      </c>
      <c r="L17" s="14">
        <f t="shared" si="9"/>
        <v>6.7659852358817671</v>
      </c>
      <c r="M17" s="14">
        <f t="shared" si="10"/>
        <v>188.60920086450415</v>
      </c>
      <c r="N17" s="14">
        <f t="shared" si="11"/>
        <v>100.79223331702309</v>
      </c>
      <c r="O17" s="19">
        <f t="shared" si="12"/>
        <v>0.64141604880114289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2.8615846997855684E-2</v>
      </c>
      <c r="D21" s="14">
        <f t="shared" si="1"/>
        <v>0</v>
      </c>
      <c r="E21" s="14">
        <f t="shared" si="2"/>
        <v>2.859077573330266E-2</v>
      </c>
      <c r="F21" s="14">
        <f t="shared" si="3"/>
        <v>0.12049106494793992</v>
      </c>
      <c r="G21" s="14">
        <f t="shared" si="4"/>
        <v>0</v>
      </c>
      <c r="H21" s="14">
        <f t="shared" si="5"/>
        <v>7.7562726830954914E-2</v>
      </c>
      <c r="I21" s="14">
        <f t="shared" si="6"/>
        <v>0.13357766365183935</v>
      </c>
      <c r="J21" s="14">
        <f t="shared" si="7"/>
        <v>0</v>
      </c>
      <c r="K21" s="14">
        <f t="shared" si="8"/>
        <v>0.12886098565659343</v>
      </c>
      <c r="L21" s="14">
        <f t="shared" si="9"/>
        <v>0.49928732206575754</v>
      </c>
      <c r="M21" s="14">
        <f t="shared" si="10"/>
        <v>0</v>
      </c>
      <c r="N21" s="14">
        <f t="shared" si="11"/>
        <v>0.24111924333907317</v>
      </c>
      <c r="O21" s="19">
        <f t="shared" si="12"/>
        <v>4.6798839369934946E-2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9.7612996806158744E-4</v>
      </c>
      <c r="D22" s="14">
        <f t="shared" si="1"/>
        <v>0</v>
      </c>
      <c r="E22" s="14">
        <f t="shared" si="2"/>
        <v>9.7527474917992235E-4</v>
      </c>
      <c r="F22" s="14">
        <f t="shared" si="3"/>
        <v>1.9884441238265348E-2</v>
      </c>
      <c r="G22" s="14">
        <f t="shared" si="4"/>
        <v>0</v>
      </c>
      <c r="H22" s="14">
        <f t="shared" si="5"/>
        <v>1.2800048573030054E-2</v>
      </c>
      <c r="I22" s="14">
        <f t="shared" si="6"/>
        <v>2.4399346898558256E-3</v>
      </c>
      <c r="J22" s="14">
        <f t="shared" si="7"/>
        <v>0</v>
      </c>
      <c r="K22" s="14">
        <f t="shared" si="8"/>
        <v>2.3537796700205046E-3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1.6811711023780188E-3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0.11814739776238091</v>
      </c>
      <c r="D25" s="14">
        <f t="shared" ref="D25:O25" si="13">SUM(D15:D24)</f>
        <v>6.6524107837654887</v>
      </c>
      <c r="E25" s="14">
        <f t="shared" si="13"/>
        <v>0.12387227621947784</v>
      </c>
      <c r="F25" s="14">
        <f t="shared" si="13"/>
        <v>4.1401635157808983</v>
      </c>
      <c r="G25" s="14">
        <f t="shared" si="13"/>
        <v>11.632981452408689</v>
      </c>
      <c r="H25" s="14">
        <f t="shared" si="13"/>
        <v>6.8096911025072968</v>
      </c>
      <c r="I25" s="14">
        <f t="shared" si="13"/>
        <v>0.40867341133912316</v>
      </c>
      <c r="J25" s="14">
        <f t="shared" si="13"/>
        <v>7.5123564999223253</v>
      </c>
      <c r="K25" s="14">
        <f t="shared" si="13"/>
        <v>0.65950715699027662</v>
      </c>
      <c r="L25" s="14">
        <f t="shared" si="13"/>
        <v>7.265272557947525</v>
      </c>
      <c r="M25" s="14">
        <f t="shared" si="13"/>
        <v>188.60920086450415</v>
      </c>
      <c r="N25" s="14">
        <f t="shared" si="13"/>
        <v>101.03335256036216</v>
      </c>
      <c r="O25" s="14">
        <f t="shared" si="13"/>
        <v>0.68989605927345576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0.81643965592412548</v>
      </c>
      <c r="D29" s="14">
        <f>(SUMIFS(MESKENOG2,KAYNAK,A29,SEBEP,B29,SÜRE,"Uzun",BİLDİRİM,"Bildirimli",İL,$B$10,İLÇE,$B$11)/VLOOKUP($B$11,ABONE2,4,FALSE))</f>
        <v>4.4627709309042132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0.81963432411094628</v>
      </c>
      <c r="F29" s="14">
        <f>(SUMIFS(TARIMSALAG2,KAYNAK,A29,SEBEP,B29,SÜRE,"Uzun",BİLDİRİM,"Bildirimli",İL,$B$10,İLÇE,$B$11)/VLOOKUP($B$11,ABONE2,6,FALSE))</f>
        <v>4.166596802215258</v>
      </c>
      <c r="G29" s="14">
        <f>(SUMIFS(TARIMSALOG2,KAYNAK,A29,SEBEP,B29,SÜRE,"Uzun",BİLDİRİM,"Bildirimli",İL,$B$10,İLÇE,$B$11)/VLOOKUP($B$11,ABONE2,7,FALSE))</f>
        <v>6.8429340889953112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5.1201173973865997</v>
      </c>
      <c r="I29" s="14">
        <f>(SUMIFS(TICARETHANEAG2,KAYNAK,A29,SEBEP,B29,SÜRE,"Uzun",BİLDİRİM,"Bildirimli",İL,$B$10,İLÇE,$B$11)/VLOOKUP($B$11,ABONE2,9,FALSE))</f>
        <v>2.2969752531693932</v>
      </c>
      <c r="J29" s="14">
        <f>(SUMIFS(TICARETHANEOG2,KAYNAK,A29,SEBEP,B29,SÜRE,"Uzun",BİLDİRİM,"Bildirimli",İL,$B$10,İLÇE,$B$11)/VLOOKUP($B$11,ABONE2,10,FALSE))</f>
        <v>9.7443710670920005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2.5599456255886262</v>
      </c>
      <c r="L29" s="14">
        <f>(SUMIFS(SANAYIAG2,KAYNAK,A29,SEBEP,B29,SÜRE,"Uzun",BİLDİRİM,"Bildirimli",İL,$B$10,İLÇE,$B$11)/VLOOKUP($B$11,ABONE2,12,FALSE))</f>
        <v>27.712047249867858</v>
      </c>
      <c r="M29" s="14">
        <f>(SUMIFS(SANAYIOG2,KAYNAK,A29,SEBEP,B29,SÜRE,"Uzun",BİLDİRİM,"Bildirimli",İL,$B$10,İLÇE,$B$11)/VLOOKUP($B$11,ABONE2,13,FALSE))</f>
        <v>128.14913932081058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79.645372906062633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1.4310063624581151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6.1940821115065332E-3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6.1886552768127233E-3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3.5597197910089154E-2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3.4340247343020158E-2</v>
      </c>
      <c r="L31" s="14">
        <f>(SUMIFS(SANAYIAG2,KAYNAK,A31,SEBEP,B31,SÜRE,"Uzun",BİLDİRİM,"Bildirimli",İL,$B$10,İLÇE,$B$11)/VLOOKUP($B$11,ABONE2,12,FALSE))</f>
        <v>3.1352220306275567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1.5140828343030639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1.3400767510416944E-2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0.822633738035632</v>
      </c>
      <c r="D33" s="14">
        <f t="shared" ref="D33:O33" si="14">SUM(D28:D32)</f>
        <v>4.4627709309042132</v>
      </c>
      <c r="E33" s="14">
        <f t="shared" si="14"/>
        <v>0.82582297938775895</v>
      </c>
      <c r="F33" s="14">
        <f t="shared" si="14"/>
        <v>4.166596802215258</v>
      </c>
      <c r="G33" s="14">
        <f t="shared" si="14"/>
        <v>6.8429340889953112</v>
      </c>
      <c r="H33" s="14">
        <f t="shared" si="14"/>
        <v>5.1201173973865997</v>
      </c>
      <c r="I33" s="14">
        <f t="shared" si="14"/>
        <v>2.3325724510794825</v>
      </c>
      <c r="J33" s="14">
        <f t="shared" si="14"/>
        <v>9.7443710670920005</v>
      </c>
      <c r="K33" s="14">
        <f t="shared" si="14"/>
        <v>2.5942858729316463</v>
      </c>
      <c r="L33" s="14">
        <f t="shared" si="14"/>
        <v>30.847269280495414</v>
      </c>
      <c r="M33" s="14">
        <f t="shared" si="14"/>
        <v>128.14913932081058</v>
      </c>
      <c r="N33" s="14">
        <f t="shared" si="14"/>
        <v>81.159455740365701</v>
      </c>
      <c r="O33" s="14">
        <f t="shared" si="14"/>
        <v>1.4444071299685319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5.4808553686513904E-2</v>
      </c>
      <c r="D17" s="14">
        <f t="shared" si="1"/>
        <v>8.2295532324444913</v>
      </c>
      <c r="E17" s="14">
        <f t="shared" si="2"/>
        <v>6.9782327568612079E-2</v>
      </c>
      <c r="F17" s="14">
        <f t="shared" si="3"/>
        <v>2.9334240827338243</v>
      </c>
      <c r="G17" s="14">
        <f t="shared" si="4"/>
        <v>3.0586651606429438</v>
      </c>
      <c r="H17" s="14">
        <f t="shared" si="5"/>
        <v>2.9981215881545387</v>
      </c>
      <c r="I17" s="14">
        <f t="shared" si="6"/>
        <v>9.9147255016296051E-2</v>
      </c>
      <c r="J17" s="14">
        <f t="shared" si="7"/>
        <v>3.3315915636801314</v>
      </c>
      <c r="K17" s="14">
        <f t="shared" si="8"/>
        <v>0.25329561077627666</v>
      </c>
      <c r="L17" s="14">
        <f t="shared" si="9"/>
        <v>0</v>
      </c>
      <c r="M17" s="14">
        <f t="shared" si="10"/>
        <v>51.449766482338724</v>
      </c>
      <c r="N17" s="14">
        <f t="shared" si="11"/>
        <v>42.87480540194894</v>
      </c>
      <c r="O17" s="19">
        <f t="shared" si="12"/>
        <v>0.43774400360970461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1.385237869903835E-2</v>
      </c>
      <c r="D21" s="14">
        <f t="shared" si="1"/>
        <v>0</v>
      </c>
      <c r="E21" s="14">
        <f t="shared" si="2"/>
        <v>1.3827005137597638E-2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2.8695005398683532E-3</v>
      </c>
      <c r="J21" s="14">
        <f t="shared" si="7"/>
        <v>0</v>
      </c>
      <c r="K21" s="14">
        <f t="shared" si="8"/>
        <v>2.7326601962041112E-3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1.0512253092047145E-2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2.4326594903640178E-3</v>
      </c>
      <c r="D22" s="14">
        <f t="shared" si="1"/>
        <v>0</v>
      </c>
      <c r="E22" s="14">
        <f t="shared" si="2"/>
        <v>2.4282035599867053E-3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2.5567235404260667E-4</v>
      </c>
      <c r="J22" s="14">
        <f t="shared" si="7"/>
        <v>0</v>
      </c>
      <c r="K22" s="14">
        <f t="shared" si="8"/>
        <v>2.4347988629201995E-4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1.8052890797594237E-3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7.1093591875916268E-2</v>
      </c>
      <c r="D25" s="14">
        <f t="shared" ref="D25:O25" si="13">SUM(D15:D24)</f>
        <v>8.2295532324444913</v>
      </c>
      <c r="E25" s="14">
        <f t="shared" si="13"/>
        <v>8.603753626619641E-2</v>
      </c>
      <c r="F25" s="14">
        <f t="shared" si="13"/>
        <v>2.9334240827338243</v>
      </c>
      <c r="G25" s="14">
        <f t="shared" si="13"/>
        <v>3.0586651606429438</v>
      </c>
      <c r="H25" s="14">
        <f t="shared" si="13"/>
        <v>2.9981215881545387</v>
      </c>
      <c r="I25" s="14">
        <f t="shared" si="13"/>
        <v>0.10227242791020702</v>
      </c>
      <c r="J25" s="14">
        <f t="shared" si="13"/>
        <v>3.3315915636801314</v>
      </c>
      <c r="K25" s="14">
        <f t="shared" si="13"/>
        <v>0.2562717508587728</v>
      </c>
      <c r="L25" s="14">
        <f t="shared" si="13"/>
        <v>0</v>
      </c>
      <c r="M25" s="14">
        <f t="shared" si="13"/>
        <v>51.449766482338724</v>
      </c>
      <c r="N25" s="14">
        <f t="shared" si="13"/>
        <v>42.87480540194894</v>
      </c>
      <c r="O25" s="14">
        <f t="shared" si="13"/>
        <v>0.45006154578151114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2.9201794834375707E-2</v>
      </c>
      <c r="D29" s="14">
        <f>(SUMIFS(MESKENOG2,KAYNAK,A29,SEBEP,B29,SÜRE,"Uzun",BİLDİRİM,"Bildirimli",İL,$B$10,İLÇE,$B$11)/VLOOKUP($B$11,ABONE2,4,FALSE))</f>
        <v>0.23778548952660003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2.9583859987790204E-2</v>
      </c>
      <c r="F29" s="14">
        <f>(SUMIFS(TARIMSALAG2,KAYNAK,A29,SEBEP,B29,SÜRE,"Uzun",BİLDİRİM,"Bildirimli",İL,$B$10,İLÇE,$B$11)/VLOOKUP($B$11,ABONE2,6,FALSE))</f>
        <v>0.90979950513169816</v>
      </c>
      <c r="G29" s="14">
        <f>(SUMIFS(TARIMSALOG2,KAYNAK,A29,SEBEP,B29,SÜRE,"Uzun",BİLDİRİM,"Bildirimli",İL,$B$10,İLÇE,$B$11)/VLOOKUP($B$11,ABONE2,7,FALSE))</f>
        <v>0.77216363413514344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0.83869905104309639</v>
      </c>
      <c r="I29" s="14">
        <f>(SUMIFS(TICARETHANEAG2,KAYNAK,A29,SEBEP,B29,SÜRE,"Uzun",BİLDİRİM,"Bildirimli",İL,$B$10,İLÇE,$B$11)/VLOOKUP($B$11,ABONE2,9,FALSE))</f>
        <v>6.7934074833449126E-2</v>
      </c>
      <c r="J29" s="14">
        <f>(SUMIFS(TICARETHANEOG2,KAYNAK,A29,SEBEP,B29,SÜRE,"Uzun",BİLDİRİM,"Bildirimli",İL,$B$10,İLÇE,$B$11)/VLOOKUP($B$11,ABONE2,10,FALSE))</f>
        <v>0.96870158060900557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0.11088975068690775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50.680173348099714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42.233477790083093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0.16683805207900401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2.9201794834375707E-2</v>
      </c>
      <c r="D33" s="14">
        <f t="shared" ref="D33:O33" si="14">SUM(D28:D32)</f>
        <v>0.23778548952660003</v>
      </c>
      <c r="E33" s="14">
        <f t="shared" si="14"/>
        <v>2.9583859987790204E-2</v>
      </c>
      <c r="F33" s="14">
        <f t="shared" si="14"/>
        <v>0.90979950513169816</v>
      </c>
      <c r="G33" s="14">
        <f t="shared" si="14"/>
        <v>0.77216363413514344</v>
      </c>
      <c r="H33" s="14">
        <f t="shared" si="14"/>
        <v>0.83869905104309639</v>
      </c>
      <c r="I33" s="14">
        <f t="shared" si="14"/>
        <v>6.7934074833449126E-2</v>
      </c>
      <c r="J33" s="14">
        <f t="shared" si="14"/>
        <v>0.96870158060900557</v>
      </c>
      <c r="K33" s="14">
        <f t="shared" si="14"/>
        <v>0.11088975068690775</v>
      </c>
      <c r="L33" s="14">
        <f t="shared" si="14"/>
        <v>0</v>
      </c>
      <c r="M33" s="14">
        <f t="shared" si="14"/>
        <v>50.680173348099714</v>
      </c>
      <c r="N33" s="14">
        <f t="shared" si="14"/>
        <v>42.233477790083093</v>
      </c>
      <c r="O33" s="14">
        <f t="shared" si="14"/>
        <v>0.16683805207900401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4.2109749389188128E-2</v>
      </c>
      <c r="D15" s="14">
        <f t="shared" ref="D15:D24" si="1">(SUMIFS(MESKENOG2,KAYNAK,A15,SEBEP,B15,SÜRE,"Uzun",BİLDİRİM,"Bildirimsiz",İL,$B$10,İLÇE,$B$11)/VLOOKUP($B$11,ABONE2,4,FALSE))</f>
        <v>0.23689390719234921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4.2405594100310785E-2</v>
      </c>
      <c r="F15" s="14">
        <f t="shared" ref="F15:F24" si="3">(SUMIFS(TARIMSALAG2,KAYNAK,A15,SEBEP,B15,SÜRE,"Uzun",BİLDİRİM,"Bildirimsiz",İL,$B$10,İLÇE,$B$11)/VLOOKUP($B$11,ABONE2,6,FALSE))</f>
        <v>0.28996087394665859</v>
      </c>
      <c r="G15" s="14">
        <f t="shared" ref="G15:G24" si="4">(SUMIFS(TARIMSALOG2,KAYNAK,A15,SEBEP,B15,SÜRE,"Uzun",BİLDİRİM,"Bildirimsiz",İL,$B$10,İLÇE,$B$11)/VLOOKUP($B$11,ABONE2,7,FALSE))</f>
        <v>0.62908654996440239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0.38854391930065385</v>
      </c>
      <c r="I15" s="14">
        <f t="shared" ref="I15:I24" si="6">(SUMIFS(TICARETHANEAG2,KAYNAK,A15,SEBEP,B15,SÜRE,"Uzun",BİLDİRİM,"Bildirimsiz",İL,$B$10,İLÇE,$B$11)/VLOOKUP($B$11,ABONE2,9,FALSE))</f>
        <v>6.3090192652287491E-2</v>
      </c>
      <c r="J15" s="14">
        <f t="shared" ref="J15:J24" si="7">(SUMIFS(TICARETHANEOG2,KAYNAK,A15,SEBEP,B15,SÜRE,"Uzun",BİLDİRİM,"Bildirimsiz",İL,$B$10,İLÇE,$B$11)/VLOOKUP($B$11,ABONE2,10,FALSE))</f>
        <v>0.564034686641946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8.2063044593251949E-2</v>
      </c>
      <c r="L15" s="14">
        <f t="shared" ref="L15:L24" si="9">(SUMIFS(SANAYIAG2,KAYNAK,A15,SEBEP,B15,SÜRE,"Uzun",BİLDİRİM,"Bildirimsiz",İL,$B$10,İLÇE,$B$11)/VLOOKUP($B$11,ABONE2,12,FALSE))</f>
        <v>3.4799798993873381</v>
      </c>
      <c r="M15" s="14">
        <f t="shared" ref="M15:M24" si="10">(SUMIFS(SANAYIOG2,KAYNAK,A15,SEBEP,B15,SÜRE,"Uzun",BİLDİRİM,"Bildirimsiz",İL,$B$10,İLÇE,$B$11)/VLOOKUP($B$11,ABONE2,13,FALSE))</f>
        <v>28.592736310667039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21.05890938728313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0.12987843137629945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0.15249515474020137</v>
      </c>
      <c r="D17" s="14">
        <f t="shared" si="1"/>
        <v>3.3273262136319169E-2</v>
      </c>
      <c r="E17" s="14">
        <f t="shared" si="2"/>
        <v>0.15231407653150775</v>
      </c>
      <c r="F17" s="14">
        <f t="shared" si="3"/>
        <v>1.5576171857306007</v>
      </c>
      <c r="G17" s="14">
        <f t="shared" si="4"/>
        <v>2.4886813810498705</v>
      </c>
      <c r="H17" s="14">
        <f t="shared" si="5"/>
        <v>1.828275382044342</v>
      </c>
      <c r="I17" s="14">
        <f t="shared" si="6"/>
        <v>0.16710833655900661</v>
      </c>
      <c r="J17" s="14">
        <f t="shared" si="7"/>
        <v>2.6120412596823424</v>
      </c>
      <c r="K17" s="14">
        <f t="shared" si="8"/>
        <v>0.2597081173981311</v>
      </c>
      <c r="L17" s="14">
        <f t="shared" si="9"/>
        <v>0</v>
      </c>
      <c r="M17" s="14">
        <f t="shared" si="10"/>
        <v>161.04958522330784</v>
      </c>
      <c r="N17" s="14">
        <f t="shared" si="11"/>
        <v>112.7347096563155</v>
      </c>
      <c r="O17" s="19">
        <f t="shared" si="12"/>
        <v>0.57280261498780138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2.2394857701898901E-2</v>
      </c>
      <c r="D18" s="14">
        <f t="shared" si="1"/>
        <v>0</v>
      </c>
      <c r="E18" s="14">
        <f t="shared" si="2"/>
        <v>2.236084364099079E-2</v>
      </c>
      <c r="F18" s="14">
        <f t="shared" si="3"/>
        <v>1.334617551795241E-2</v>
      </c>
      <c r="G18" s="14">
        <f t="shared" si="4"/>
        <v>2.4969385286228002E-3</v>
      </c>
      <c r="H18" s="14">
        <f t="shared" si="5"/>
        <v>1.0192327555937988E-2</v>
      </c>
      <c r="I18" s="14">
        <f t="shared" si="6"/>
        <v>5.7119475497628198E-2</v>
      </c>
      <c r="J18" s="14">
        <f t="shared" si="7"/>
        <v>4.9997743849935487E-2</v>
      </c>
      <c r="K18" s="14">
        <f t="shared" si="8"/>
        <v>5.6849745893378385E-2</v>
      </c>
      <c r="L18" s="14">
        <f t="shared" si="9"/>
        <v>30.457258828738134</v>
      </c>
      <c r="M18" s="14">
        <f t="shared" si="10"/>
        <v>80.863166543849474</v>
      </c>
      <c r="N18" s="14">
        <f t="shared" si="11"/>
        <v>65.741394229316072</v>
      </c>
      <c r="O18" s="19">
        <f t="shared" si="12"/>
        <v>9.1973829187932649E-2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1.1195642165136519E-2</v>
      </c>
      <c r="D21" s="14">
        <f t="shared" si="1"/>
        <v>0</v>
      </c>
      <c r="E21" s="14">
        <f t="shared" si="2"/>
        <v>1.1178637848360795E-2</v>
      </c>
      <c r="F21" s="14">
        <f t="shared" si="3"/>
        <v>8.5944781144053059E-2</v>
      </c>
      <c r="G21" s="14">
        <f t="shared" si="4"/>
        <v>0</v>
      </c>
      <c r="H21" s="14">
        <f t="shared" si="5"/>
        <v>6.0960833137060889E-2</v>
      </c>
      <c r="I21" s="14">
        <f t="shared" si="6"/>
        <v>2.3749015140910796E-3</v>
      </c>
      <c r="J21" s="14">
        <f t="shared" si="7"/>
        <v>0</v>
      </c>
      <c r="K21" s="14">
        <f t="shared" si="8"/>
        <v>2.2849541140460908E-3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1.8309039742141056E-2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1.5443605564965429E-2</v>
      </c>
      <c r="G22" s="14">
        <f t="shared" si="4"/>
        <v>0</v>
      </c>
      <c r="H22" s="14">
        <f t="shared" si="5"/>
        <v>1.0954185342591759E-2</v>
      </c>
      <c r="I22" s="14">
        <f t="shared" si="6"/>
        <v>1.6469574021722763E-2</v>
      </c>
      <c r="J22" s="14">
        <f t="shared" si="7"/>
        <v>0</v>
      </c>
      <c r="K22" s="14">
        <f t="shared" si="8"/>
        <v>1.5845802739287325E-2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4.5001284165884009E-3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0.22819540399642491</v>
      </c>
      <c r="D25" s="14">
        <f t="shared" ref="D25:O25" si="13">SUM(D15:D24)</f>
        <v>0.27016716932866836</v>
      </c>
      <c r="E25" s="14">
        <f t="shared" si="13"/>
        <v>0.22825915212117009</v>
      </c>
      <c r="F25" s="14">
        <f t="shared" si="13"/>
        <v>1.9623126219042302</v>
      </c>
      <c r="G25" s="14">
        <f t="shared" si="13"/>
        <v>3.1202648695428956</v>
      </c>
      <c r="H25" s="14">
        <f t="shared" si="13"/>
        <v>2.2989266473805863</v>
      </c>
      <c r="I25" s="14">
        <f t="shared" si="13"/>
        <v>0.30616248024473619</v>
      </c>
      <c r="J25" s="14">
        <f t="shared" si="13"/>
        <v>3.2260736901742235</v>
      </c>
      <c r="K25" s="14">
        <f t="shared" si="13"/>
        <v>0.41675166473809483</v>
      </c>
      <c r="L25" s="14">
        <f t="shared" si="13"/>
        <v>33.937238728125472</v>
      </c>
      <c r="M25" s="14">
        <f t="shared" si="13"/>
        <v>270.50548807782434</v>
      </c>
      <c r="N25" s="14">
        <f t="shared" si="13"/>
        <v>199.53501327291468</v>
      </c>
      <c r="O25" s="14">
        <f t="shared" si="13"/>
        <v>0.81746404371076298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1.9031742615191319E-2</v>
      </c>
      <c r="D29" s="14">
        <f>(SUMIFS(MESKENOG2,KAYNAK,A29,SEBEP,B29,SÜRE,"Uzun",BİLDİRİM,"Bildirimli",İL,$B$10,İLÇE,$B$11)/VLOOKUP($B$11,ABONE2,4,FALSE))</f>
        <v>5.75830652659425E-2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1.9090295656884439E-2</v>
      </c>
      <c r="F29" s="14">
        <f>(SUMIFS(TARIMSALAG2,KAYNAK,A29,SEBEP,B29,SÜRE,"Uzun",BİLDİRİM,"Bildirimli",İL,$B$10,İLÇE,$B$11)/VLOOKUP($B$11,ABONE2,6,FALSE))</f>
        <v>1.0317786663808219</v>
      </c>
      <c r="G29" s="14">
        <f>(SUMIFS(TARIMSALOG2,KAYNAK,A29,SEBEP,B29,SÜRE,"Uzun",BİLDİRİM,"Bildirimli",İL,$B$10,İLÇE,$B$11)/VLOOKUP($B$11,ABONE2,7,FALSE))</f>
        <v>0.34718612947450822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0.83276920797782361</v>
      </c>
      <c r="I29" s="14">
        <f>(SUMIFS(TICARETHANEAG2,KAYNAK,A29,SEBEP,B29,SÜRE,"Uzun",BİLDİRİM,"Bildirimli",İL,$B$10,İLÇE,$B$11)/VLOOKUP($B$11,ABONE2,9,FALSE))</f>
        <v>3.1254524306465067E-2</v>
      </c>
      <c r="J29" s="14">
        <f>(SUMIFS(TICARETHANEOG2,KAYNAK,A29,SEBEP,B29,SÜRE,"Uzun",BİLDİRİM,"Bildirimli",İL,$B$10,İLÇE,$B$11)/VLOOKUP($B$11,ABONE2,10,FALSE))</f>
        <v>0.45400355230524675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4.7265788653395098E-2</v>
      </c>
      <c r="L29" s="14">
        <f>(SUMIFS(SANAYIAG2,KAYNAK,A29,SEBEP,B29,SÜRE,"Uzun",BİLDİRİM,"Bildirimli",İL,$B$10,İLÇE,$B$11)/VLOOKUP($B$11,ABONE2,12,FALSE))</f>
        <v>1.4619560519676666</v>
      </c>
      <c r="M29" s="14">
        <f>(SUMIFS(SANAYIOG2,KAYNAK,A29,SEBEP,B29,SÜRE,"Uzun",BİLDİRİM,"Bildirimli",İL,$B$10,İLÇE,$B$11)/VLOOKUP($B$11,ABONE2,13,FALSE))</f>
        <v>22.619468079628309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16.272214471330116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0.18070041051810801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1.9031742615191319E-2</v>
      </c>
      <c r="D33" s="14">
        <f t="shared" ref="D33:O33" si="14">SUM(D28:D32)</f>
        <v>5.75830652659425E-2</v>
      </c>
      <c r="E33" s="14">
        <f t="shared" si="14"/>
        <v>1.9090295656884439E-2</v>
      </c>
      <c r="F33" s="14">
        <f t="shared" si="14"/>
        <v>1.0317786663808219</v>
      </c>
      <c r="G33" s="14">
        <f t="shared" si="14"/>
        <v>0.34718612947450822</v>
      </c>
      <c r="H33" s="14">
        <f t="shared" si="14"/>
        <v>0.83276920797782361</v>
      </c>
      <c r="I33" s="14">
        <f t="shared" si="14"/>
        <v>3.1254524306465067E-2</v>
      </c>
      <c r="J33" s="14">
        <f t="shared" si="14"/>
        <v>0.45400355230524675</v>
      </c>
      <c r="K33" s="14">
        <f t="shared" si="14"/>
        <v>4.7265788653395098E-2</v>
      </c>
      <c r="L33" s="14">
        <f t="shared" si="14"/>
        <v>1.4619560519676666</v>
      </c>
      <c r="M33" s="14">
        <f t="shared" si="14"/>
        <v>22.619468079628309</v>
      </c>
      <c r="N33" s="14">
        <f t="shared" si="14"/>
        <v>16.272214471330116</v>
      </c>
      <c r="O33" s="14">
        <f t="shared" si="14"/>
        <v>0.18070041051810801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5.2644556013868846E-2</v>
      </c>
      <c r="D17" s="14">
        <f t="shared" si="1"/>
        <v>0</v>
      </c>
      <c r="E17" s="14">
        <f t="shared" si="2"/>
        <v>5.2630765691402868E-2</v>
      </c>
      <c r="F17" s="14">
        <f t="shared" si="3"/>
        <v>0.29132046076812784</v>
      </c>
      <c r="G17" s="14">
        <f t="shared" si="4"/>
        <v>2.3242251205582387</v>
      </c>
      <c r="H17" s="14">
        <f t="shared" si="5"/>
        <v>0.50587504227631896</v>
      </c>
      <c r="I17" s="14">
        <f t="shared" si="6"/>
        <v>0.13678954476135721</v>
      </c>
      <c r="J17" s="14">
        <f t="shared" si="7"/>
        <v>0.77963495583018849</v>
      </c>
      <c r="K17" s="14">
        <f t="shared" si="8"/>
        <v>0.16990092899982714</v>
      </c>
      <c r="L17" s="14">
        <f t="shared" si="9"/>
        <v>57.229839151897629</v>
      </c>
      <c r="M17" s="14">
        <f t="shared" si="10"/>
        <v>40.396998853357438</v>
      </c>
      <c r="N17" s="14">
        <f t="shared" si="11"/>
        <v>50.015764738237543</v>
      </c>
      <c r="O17" s="19">
        <f t="shared" si="12"/>
        <v>0.19888867206914668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6.2560728586600932E-3</v>
      </c>
      <c r="D21" s="14">
        <f t="shared" si="1"/>
        <v>0</v>
      </c>
      <c r="E21" s="14">
        <f t="shared" si="2"/>
        <v>6.2544340707468881E-3</v>
      </c>
      <c r="F21" s="14">
        <f t="shared" si="3"/>
        <v>0.103882823464838</v>
      </c>
      <c r="G21" s="14">
        <f t="shared" si="4"/>
        <v>0</v>
      </c>
      <c r="H21" s="14">
        <f t="shared" si="5"/>
        <v>9.2918937083324757E-2</v>
      </c>
      <c r="I21" s="14">
        <f t="shared" si="6"/>
        <v>1.5303357476181402E-3</v>
      </c>
      <c r="J21" s="14">
        <f t="shared" si="7"/>
        <v>0</v>
      </c>
      <c r="K21" s="14">
        <f t="shared" si="8"/>
        <v>1.4515119214217284E-3</v>
      </c>
      <c r="L21" s="14">
        <f t="shared" si="9"/>
        <v>15.274631199856298</v>
      </c>
      <c r="M21" s="14">
        <f t="shared" si="10"/>
        <v>0</v>
      </c>
      <c r="N21" s="14">
        <f t="shared" si="11"/>
        <v>8.72836068563217</v>
      </c>
      <c r="O21" s="19">
        <f t="shared" si="12"/>
        <v>2.9109005236239341E-2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5.8900628872528941E-2</v>
      </c>
      <c r="D25" s="14">
        <f t="shared" ref="D25:O25" si="13">SUM(D15:D24)</f>
        <v>0</v>
      </c>
      <c r="E25" s="14">
        <f t="shared" si="13"/>
        <v>5.8885199762149759E-2</v>
      </c>
      <c r="F25" s="14">
        <f t="shared" si="13"/>
        <v>0.39520328423296586</v>
      </c>
      <c r="G25" s="14">
        <f t="shared" si="13"/>
        <v>2.3242251205582387</v>
      </c>
      <c r="H25" s="14">
        <f t="shared" si="13"/>
        <v>0.59879397935964374</v>
      </c>
      <c r="I25" s="14">
        <f t="shared" si="13"/>
        <v>0.13831988050897534</v>
      </c>
      <c r="J25" s="14">
        <f t="shared" si="13"/>
        <v>0.77963495583018849</v>
      </c>
      <c r="K25" s="14">
        <f t="shared" si="13"/>
        <v>0.17135244092124888</v>
      </c>
      <c r="L25" s="14">
        <f t="shared" si="13"/>
        <v>72.504470351753923</v>
      </c>
      <c r="M25" s="14">
        <f t="shared" si="13"/>
        <v>40.396998853357438</v>
      </c>
      <c r="N25" s="14">
        <f t="shared" si="13"/>
        <v>58.744125423869711</v>
      </c>
      <c r="O25" s="14">
        <f t="shared" si="13"/>
        <v>0.227997677305386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0.4139015492744364</v>
      </c>
      <c r="D29" s="14">
        <f>(SUMIFS(MESKENOG2,KAYNAK,A29,SEBEP,B29,SÜRE,"Uzun",BİLDİRİM,"Bildirimli",İL,$B$10,İLÇE,$B$11)/VLOOKUP($B$11,ABONE2,4,FALSE))</f>
        <v>0.83866459356533762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0.41401281660758393</v>
      </c>
      <c r="F29" s="14">
        <f>(SUMIFS(TARIMSALAG2,KAYNAK,A29,SEBEP,B29,SÜRE,"Uzun",BİLDİRİM,"Bildirimli",İL,$B$10,İLÇE,$B$11)/VLOOKUP($B$11,ABONE2,6,FALSE))</f>
        <v>3.2324013967492973</v>
      </c>
      <c r="G29" s="14">
        <f>(SUMIFS(TARIMSALOG2,KAYNAK,A29,SEBEP,B29,SÜRE,"Uzun",BİLDİRİM,"Bildirimli",İL,$B$10,İLÇE,$B$11)/VLOOKUP($B$11,ABONE2,7,FALSE))</f>
        <v>62.593089615577355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9.4973816836968492</v>
      </c>
      <c r="I29" s="14">
        <f>(SUMIFS(TICARETHANEAG2,KAYNAK,A29,SEBEP,B29,SÜRE,"Uzun",BİLDİRİM,"Bildirimli",İL,$B$10,İLÇE,$B$11)/VLOOKUP($B$11,ABONE2,9,FALSE))</f>
        <v>1.4171287204736149</v>
      </c>
      <c r="J29" s="14">
        <f>(SUMIFS(TICARETHANEOG2,KAYNAK,A29,SEBEP,B29,SÜRE,"Uzun",BİLDİRİM,"Bildirimli",İL,$B$10,İLÇE,$B$11)/VLOOKUP($B$11,ABONE2,10,FALSE))</f>
        <v>22.733532479533935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2.5150841904754655</v>
      </c>
      <c r="L29" s="14">
        <f>(SUMIFS(SANAYIAG2,KAYNAK,A29,SEBEP,B29,SÜRE,"Uzun",BİLDİRİM,"Bildirimli",İL,$B$10,İLÇE,$B$11)/VLOOKUP($B$11,ABONE2,12,FALSE))</f>
        <v>856.28740856852278</v>
      </c>
      <c r="M29" s="14">
        <f>(SUMIFS(SANAYIOG2,KAYNAK,A29,SEBEP,B29,SÜRE,"Uzun",BİLDİRİM,"Bildirimli",İL,$B$10,İLÇE,$B$11)/VLOOKUP($B$11,ABONE2,13,FALSE))</f>
        <v>510.45711087171162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708.07442384131798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2.9261015573392877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0.4139015492744364</v>
      </c>
      <c r="D33" s="14">
        <f t="shared" ref="D33:O33" si="14">SUM(D28:D32)</f>
        <v>0.83866459356533762</v>
      </c>
      <c r="E33" s="14">
        <f t="shared" si="14"/>
        <v>0.41401281660758393</v>
      </c>
      <c r="F33" s="14">
        <f t="shared" si="14"/>
        <v>3.2324013967492973</v>
      </c>
      <c r="G33" s="14">
        <f t="shared" si="14"/>
        <v>62.593089615577355</v>
      </c>
      <c r="H33" s="14">
        <f t="shared" si="14"/>
        <v>9.4973816836968492</v>
      </c>
      <c r="I33" s="14">
        <f t="shared" si="14"/>
        <v>1.4171287204736149</v>
      </c>
      <c r="J33" s="14">
        <f t="shared" si="14"/>
        <v>22.733532479533935</v>
      </c>
      <c r="K33" s="14">
        <f t="shared" si="14"/>
        <v>2.5150841904754655</v>
      </c>
      <c r="L33" s="14">
        <f t="shared" si="14"/>
        <v>856.28740856852278</v>
      </c>
      <c r="M33" s="14">
        <f t="shared" si="14"/>
        <v>510.45711087171162</v>
      </c>
      <c r="N33" s="14">
        <f t="shared" si="14"/>
        <v>708.07442384131798</v>
      </c>
      <c r="O33" s="14">
        <f t="shared" si="14"/>
        <v>2.9261015573392877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2.3655037092377616E-2</v>
      </c>
      <c r="D17" s="14">
        <f t="shared" si="1"/>
        <v>0.10672998742892348</v>
      </c>
      <c r="E17" s="14">
        <f t="shared" si="2"/>
        <v>2.3667357133567133E-2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5.6526136446238155E-2</v>
      </c>
      <c r="J17" s="14">
        <f t="shared" si="7"/>
        <v>2.6678424891208681</v>
      </c>
      <c r="K17" s="14">
        <f t="shared" si="8"/>
        <v>7.7206567538425461E-2</v>
      </c>
      <c r="L17" s="14">
        <f t="shared" si="9"/>
        <v>1.874752571452813</v>
      </c>
      <c r="M17" s="14">
        <f t="shared" si="10"/>
        <v>0.80621448098263193</v>
      </c>
      <c r="N17" s="14">
        <f t="shared" si="11"/>
        <v>1.5739788867278732</v>
      </c>
      <c r="O17" s="19">
        <f t="shared" si="12"/>
        <v>4.1267697511852539E-2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2.092835212343877E-2</v>
      </c>
      <c r="D21" s="14">
        <f t="shared" si="1"/>
        <v>0</v>
      </c>
      <c r="E21" s="14">
        <f t="shared" si="2"/>
        <v>2.0925248442255153E-2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5.9101357642135789E-2</v>
      </c>
      <c r="J21" s="14">
        <f t="shared" si="7"/>
        <v>0</v>
      </c>
      <c r="K21" s="14">
        <f t="shared" si="8"/>
        <v>5.8633301922681874E-2</v>
      </c>
      <c r="L21" s="14">
        <f t="shared" si="9"/>
        <v>2.1183905217938261</v>
      </c>
      <c r="M21" s="14">
        <f t="shared" si="10"/>
        <v>0</v>
      </c>
      <c r="N21" s="14">
        <f t="shared" si="11"/>
        <v>1.5221028193629713</v>
      </c>
      <c r="O21" s="19">
        <f t="shared" si="12"/>
        <v>3.374619308098973E-2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2.5401243351120114E-3</v>
      </c>
      <c r="D22" s="14">
        <f t="shared" si="1"/>
        <v>0</v>
      </c>
      <c r="E22" s="14">
        <f t="shared" si="2"/>
        <v>2.5397476338764611E-3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2.5433099735377865E-3</v>
      </c>
      <c r="J22" s="14">
        <f t="shared" si="7"/>
        <v>0</v>
      </c>
      <c r="K22" s="14">
        <f t="shared" si="8"/>
        <v>2.5231681218621177E-3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2.5320800514535731E-3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4.7123513550928399E-2</v>
      </c>
      <c r="D25" s="14">
        <f t="shared" ref="D25:O25" si="13">SUM(D15:D24)</f>
        <v>0.10672998742892348</v>
      </c>
      <c r="E25" s="14">
        <f t="shared" si="13"/>
        <v>4.7132353209698746E-2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0.11817080406191173</v>
      </c>
      <c r="J25" s="14">
        <f t="shared" si="13"/>
        <v>2.6678424891208681</v>
      </c>
      <c r="K25" s="14">
        <f t="shared" si="13"/>
        <v>0.13836303758296944</v>
      </c>
      <c r="L25" s="14">
        <f t="shared" si="13"/>
        <v>3.9931430932466392</v>
      </c>
      <c r="M25" s="14">
        <f t="shared" si="13"/>
        <v>0.80621448098263193</v>
      </c>
      <c r="N25" s="14">
        <f t="shared" si="13"/>
        <v>3.0960817060908443</v>
      </c>
      <c r="O25" s="14">
        <f t="shared" si="13"/>
        <v>7.7545970644295845E-2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1.331654431046583E-2</v>
      </c>
      <c r="D28" s="14">
        <f>(SUMIFS(MESKENOG2,KAYNAK,A28,SEBEP,B28,SÜRE,"Uzun",BİLDİRİM,"Bildirimli",İL,$B$10,İLÇE,$B$11)/VLOOKUP($B$11,ABONE2,4,FALSE))</f>
        <v>4.5260886615162041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1.3985789830777784E-2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6.4945394345919963E-2</v>
      </c>
      <c r="J28" s="14">
        <f>(SUMIFS(TICARETHANEOG2,KAYNAK,A28,SEBEP,B28,SÜRE,"Uzun",BİLDİRİM,"Bildirimli",İL,$B$10,İLÇE,$B$11)/VLOOKUP($B$11,ABONE2,10,FALSE))</f>
        <v>0.92220732844918285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7.1734516750801836E-2</v>
      </c>
      <c r="L28" s="14">
        <f>(SUMIFS(SANAYIAG2,KAYNAK,A28,SEBEP,B28,SÜRE,"Uzun",BİLDİRİM,"Bildirimli",İL,$B$10,İLÇE,$B$11)/VLOOKUP($B$11,ABONE2,12,FALSE))</f>
        <v>0.48842773448172422</v>
      </c>
      <c r="M28" s="14">
        <f>(SUMIFS(SANAYIOG2,KAYNAK,A28,SEBEP,B28,SÜRE,"Uzun",BİLDİRİM,"Bildirimli",İL,$B$10,İLÇE,$B$11)/VLOOKUP($B$11,ABONE2,13,FALSE))</f>
        <v>0.35708976491898509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0.45145852823443466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3.1688074436952963E-2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0.3523732820771277</v>
      </c>
      <c r="D29" s="14">
        <f>(SUMIFS(MESKENOG2,KAYNAK,A29,SEBEP,B29,SÜRE,"Uzun",BİLDİRİM,"Bildirimli",İL,$B$10,İLÇE,$B$11)/VLOOKUP($B$11,ABONE2,4,FALSE))</f>
        <v>2.326715749117207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0.35266607768419828</v>
      </c>
      <c r="F29" s="14">
        <f>(SUMIFS(TARIMSALAG2,KAYNAK,A29,SEBEP,B29,SÜRE,"Uzun",BİLDİRİM,"Bildirimli",İL,$B$10,İLÇE,$B$11)/VLOOKUP($B$11,ABONE2,6,FALSE))</f>
        <v>88.078303641866285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66.058727731399713</v>
      </c>
      <c r="I29" s="14">
        <f>(SUMIFS(TICARETHANEAG2,KAYNAK,A29,SEBEP,B29,SÜRE,"Uzun",BİLDİRİM,"Bildirimli",İL,$B$10,İLÇE,$B$11)/VLOOKUP($B$11,ABONE2,9,FALSE))</f>
        <v>0.84319740887515171</v>
      </c>
      <c r="J29" s="14">
        <f>(SUMIFS(TICARETHANEOG2,KAYNAK,A29,SEBEP,B29,SÜRE,"Uzun",BİLDİRİM,"Bildirimli",İL,$B$10,İLÇE,$B$11)/VLOOKUP($B$11,ABONE2,10,FALSE))</f>
        <v>15.034956797325847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0.95558965189432821</v>
      </c>
      <c r="L29" s="14">
        <f>(SUMIFS(SANAYIAG2,KAYNAK,A29,SEBEP,B29,SÜRE,"Uzun",BİLDİRİM,"Bildirimli",İL,$B$10,İLÇE,$B$11)/VLOOKUP($B$11,ABONE2,12,FALSE))</f>
        <v>15.874838696685069</v>
      </c>
      <c r="M29" s="14">
        <f>(SUMIFS(SANAYIOG2,KAYNAK,A29,SEBEP,B29,SÜRE,"Uzun",BİLDİRİM,"Bildirimli",İL,$B$10,İLÇE,$B$11)/VLOOKUP($B$11,ABONE2,13,FALSE))</f>
        <v>35.992845205704924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21.537684973298067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0.55676934300613401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1.7943941181292604E-2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1.7941280089187703E-2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1.4133535548887074E-2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1.4021604412045547E-2</v>
      </c>
      <c r="L31" s="14">
        <f>(SUMIFS(SANAYIAG2,KAYNAK,A31,SEBEP,B31,SÜRE,"Uzun",BİLDİRİM,"Bildirimli",İL,$B$10,İLÇE,$B$11)/VLOOKUP($B$11,ABONE2,12,FALSE))</f>
        <v>8.015808990253866E-3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5.7595072004046292E-3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1.6757347415715176E-2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0.38363376756888612</v>
      </c>
      <c r="D33" s="14">
        <f t="shared" ref="D33:O33" si="14">SUM(D28:D32)</f>
        <v>6.8528044106334107</v>
      </c>
      <c r="E33" s="14">
        <f t="shared" si="14"/>
        <v>0.3845931476041638</v>
      </c>
      <c r="F33" s="14">
        <f t="shared" si="14"/>
        <v>88.078303641866285</v>
      </c>
      <c r="G33" s="14">
        <f t="shared" si="14"/>
        <v>0</v>
      </c>
      <c r="H33" s="14">
        <f t="shared" si="14"/>
        <v>66.058727731399713</v>
      </c>
      <c r="I33" s="14">
        <f t="shared" si="14"/>
        <v>0.92227633876995874</v>
      </c>
      <c r="J33" s="14">
        <f t="shared" si="14"/>
        <v>15.95716412577503</v>
      </c>
      <c r="K33" s="14">
        <f t="shared" si="14"/>
        <v>1.0413457730571756</v>
      </c>
      <c r="L33" s="14">
        <f t="shared" si="14"/>
        <v>16.371282240157047</v>
      </c>
      <c r="M33" s="14">
        <f t="shared" si="14"/>
        <v>36.349934970623906</v>
      </c>
      <c r="N33" s="14">
        <f t="shared" si="14"/>
        <v>21.994903008732908</v>
      </c>
      <c r="O33" s="14">
        <f t="shared" si="14"/>
        <v>0.60521476485880221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0.17302394433657331</v>
      </c>
      <c r="D17" s="14">
        <f t="shared" si="1"/>
        <v>0.94996512621116336</v>
      </c>
      <c r="E17" s="14">
        <f t="shared" si="2"/>
        <v>0.1735633274318186</v>
      </c>
      <c r="F17" s="14">
        <f t="shared" si="3"/>
        <v>2.0408705057783654</v>
      </c>
      <c r="G17" s="14">
        <f t="shared" si="4"/>
        <v>3.8797604325495874</v>
      </c>
      <c r="H17" s="14">
        <f t="shared" si="5"/>
        <v>2.9395467150083086</v>
      </c>
      <c r="I17" s="14">
        <f t="shared" si="6"/>
        <v>0.33847363243345063</v>
      </c>
      <c r="J17" s="14">
        <f t="shared" si="7"/>
        <v>16.99249312830273</v>
      </c>
      <c r="K17" s="14">
        <f t="shared" si="8"/>
        <v>0.78564143416626941</v>
      </c>
      <c r="L17" s="14">
        <f t="shared" si="9"/>
        <v>28.218857616246627</v>
      </c>
      <c r="M17" s="14">
        <f t="shared" si="10"/>
        <v>34.14477043450951</v>
      </c>
      <c r="N17" s="14">
        <f t="shared" si="11"/>
        <v>31.82245324897406</v>
      </c>
      <c r="O17" s="19">
        <f t="shared" si="12"/>
        <v>0.41040484633144952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5.7920637860122358E-4</v>
      </c>
      <c r="H18" s="14">
        <f t="shared" si="5"/>
        <v>2.8306152810195326E-4</v>
      </c>
      <c r="I18" s="14">
        <f t="shared" si="6"/>
        <v>0</v>
      </c>
      <c r="J18" s="14">
        <f t="shared" si="7"/>
        <v>0.20764209034810568</v>
      </c>
      <c r="K18" s="14">
        <f t="shared" si="8"/>
        <v>5.5752821180015842E-3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7.6602330594461795E-4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1.4469364601528856E-2</v>
      </c>
      <c r="D21" s="14">
        <f t="shared" si="1"/>
        <v>0</v>
      </c>
      <c r="E21" s="14">
        <f t="shared" si="2"/>
        <v>1.4459319400106821E-2</v>
      </c>
      <c r="F21" s="14">
        <f t="shared" si="3"/>
        <v>0.32185112116969911</v>
      </c>
      <c r="G21" s="14">
        <f t="shared" si="4"/>
        <v>0</v>
      </c>
      <c r="H21" s="14">
        <f t="shared" si="5"/>
        <v>0.16456060513699206</v>
      </c>
      <c r="I21" s="14">
        <f t="shared" si="6"/>
        <v>3.6358563780982955E-2</v>
      </c>
      <c r="J21" s="14">
        <f t="shared" si="7"/>
        <v>0</v>
      </c>
      <c r="K21" s="14">
        <f t="shared" si="8"/>
        <v>3.5382320235445068E-2</v>
      </c>
      <c r="L21" s="14">
        <f t="shared" si="9"/>
        <v>7.4080233511474329</v>
      </c>
      <c r="M21" s="14">
        <f t="shared" si="10"/>
        <v>0</v>
      </c>
      <c r="N21" s="14">
        <f t="shared" si="11"/>
        <v>2.9031442862604804</v>
      </c>
      <c r="O21" s="19">
        <f t="shared" si="12"/>
        <v>2.669927241798617E-2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1.2074508301510611E-3</v>
      </c>
      <c r="D22" s="14">
        <f t="shared" si="1"/>
        <v>0</v>
      </c>
      <c r="E22" s="14">
        <f t="shared" si="2"/>
        <v>1.2066125703428321E-3</v>
      </c>
      <c r="F22" s="14">
        <f t="shared" si="3"/>
        <v>2.5258108629044092E-3</v>
      </c>
      <c r="G22" s="14">
        <f t="shared" si="4"/>
        <v>0</v>
      </c>
      <c r="H22" s="14">
        <f t="shared" si="5"/>
        <v>1.2914323944268093E-3</v>
      </c>
      <c r="I22" s="14">
        <f t="shared" si="6"/>
        <v>1.5109069553652215E-2</v>
      </c>
      <c r="J22" s="14">
        <f t="shared" si="7"/>
        <v>0</v>
      </c>
      <c r="K22" s="14">
        <f t="shared" si="8"/>
        <v>1.4703384342330667E-2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3.0326229521133886E-3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0.18870075976825323</v>
      </c>
      <c r="D25" s="14">
        <f t="shared" ref="D25:O25" si="13">SUM(D15:D24)</f>
        <v>0.94996512621116336</v>
      </c>
      <c r="E25" s="14">
        <f t="shared" si="13"/>
        <v>0.18922925940226826</v>
      </c>
      <c r="F25" s="14">
        <f t="shared" si="13"/>
        <v>2.3652474378109689</v>
      </c>
      <c r="G25" s="14">
        <f t="shared" si="13"/>
        <v>3.8803396389281888</v>
      </c>
      <c r="H25" s="14">
        <f t="shared" si="13"/>
        <v>3.1056818140678288</v>
      </c>
      <c r="I25" s="14">
        <f t="shared" si="13"/>
        <v>0.3899412657680858</v>
      </c>
      <c r="J25" s="14">
        <f t="shared" si="13"/>
        <v>17.200135218650836</v>
      </c>
      <c r="K25" s="14">
        <f t="shared" si="13"/>
        <v>0.84130242086204676</v>
      </c>
      <c r="L25" s="14">
        <f t="shared" si="13"/>
        <v>35.626880967394058</v>
      </c>
      <c r="M25" s="14">
        <f t="shared" si="13"/>
        <v>34.14477043450951</v>
      </c>
      <c r="N25" s="14">
        <f t="shared" si="13"/>
        <v>34.725597535234542</v>
      </c>
      <c r="O25" s="14">
        <f t="shared" si="13"/>
        <v>0.4409027650074937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0.42984422225525909</v>
      </c>
      <c r="D29" s="14">
        <f>(SUMIFS(MESKENOG2,KAYNAK,A29,SEBEP,B29,SÜRE,"Uzun",BİLDİRİM,"Bildirimli",İL,$B$10,İLÇE,$B$11)/VLOOKUP($B$11,ABONE2,4,FALSE))</f>
        <v>0.31325197241109098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0.42976327933439246</v>
      </c>
      <c r="F29" s="14">
        <f>(SUMIFS(TARIMSALAG2,KAYNAK,A29,SEBEP,B29,SÜRE,"Uzun",BİLDİRİM,"Bildirimli",İL,$B$10,İLÇE,$B$11)/VLOOKUP($B$11,ABONE2,6,FALSE))</f>
        <v>1.1528995146822032</v>
      </c>
      <c r="G29" s="14">
        <f>(SUMIFS(TARIMSALOG2,KAYNAK,A29,SEBEP,B29,SÜRE,"Uzun",BİLDİRİM,"Bildirimli",İL,$B$10,İLÇE,$B$11)/VLOOKUP($B$11,ABONE2,7,FALSE))</f>
        <v>2.5927022781181277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1.8565395045728927</v>
      </c>
      <c r="I29" s="14">
        <f>(SUMIFS(TICARETHANEAG2,KAYNAK,A29,SEBEP,B29,SÜRE,"Uzun",BİLDİRİM,"Bildirimli",İL,$B$10,İLÇE,$B$11)/VLOOKUP($B$11,ABONE2,9,FALSE))</f>
        <v>2.7165288263596929</v>
      </c>
      <c r="J29" s="14">
        <f>(SUMIFS(TICARETHANEOG2,KAYNAK,A29,SEBEP,B29,SÜRE,"Uzun",BİLDİRİM,"Bildirimli",İL,$B$10,İLÇE,$B$11)/VLOOKUP($B$11,ABONE2,10,FALSE))</f>
        <v>25.737867447084533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3.3346619675229845</v>
      </c>
      <c r="L29" s="14">
        <f>(SUMIFS(SANAYIAG2,KAYNAK,A29,SEBEP,B29,SÜRE,"Uzun",BİLDİRİM,"Bildirimli",İL,$B$10,İLÇE,$B$11)/VLOOKUP($B$11,ABONE2,12,FALSE))</f>
        <v>221.63707790055449</v>
      </c>
      <c r="M29" s="14">
        <f>(SUMIFS(SANAYIOG2,KAYNAK,A29,SEBEP,B29,SÜRE,"Uzun",BİLDİRİM,"Bildirimli",İL,$B$10,İLÇE,$B$11)/VLOOKUP($B$11,ABONE2,13,FALSE))</f>
        <v>18.480093984183256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98.09566876222064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0.97446971125843052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0.42984422225525909</v>
      </c>
      <c r="D33" s="14">
        <f t="shared" ref="D33:O33" si="14">SUM(D28:D32)</f>
        <v>0.31325197241109098</v>
      </c>
      <c r="E33" s="14">
        <f t="shared" si="14"/>
        <v>0.42976327933439246</v>
      </c>
      <c r="F33" s="14">
        <f t="shared" si="14"/>
        <v>1.1528995146822032</v>
      </c>
      <c r="G33" s="14">
        <f t="shared" si="14"/>
        <v>2.5927022781181277</v>
      </c>
      <c r="H33" s="14">
        <f t="shared" si="14"/>
        <v>1.8565395045728927</v>
      </c>
      <c r="I33" s="14">
        <f t="shared" si="14"/>
        <v>2.7165288263596929</v>
      </c>
      <c r="J33" s="14">
        <f t="shared" si="14"/>
        <v>25.737867447084533</v>
      </c>
      <c r="K33" s="14">
        <f t="shared" si="14"/>
        <v>3.3346619675229845</v>
      </c>
      <c r="L33" s="14">
        <f t="shared" si="14"/>
        <v>221.63707790055449</v>
      </c>
      <c r="M33" s="14">
        <f t="shared" si="14"/>
        <v>18.480093984183256</v>
      </c>
      <c r="N33" s="14">
        <f t="shared" si="14"/>
        <v>98.09566876222064</v>
      </c>
      <c r="O33" s="14">
        <f t="shared" si="14"/>
        <v>0.97446971125843052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0.16603720864186092</v>
      </c>
      <c r="D17" s="14">
        <f t="shared" si="1"/>
        <v>0.76078509846432218</v>
      </c>
      <c r="E17" s="14">
        <f t="shared" si="2"/>
        <v>0.16654639383516276</v>
      </c>
      <c r="F17" s="14">
        <f t="shared" si="3"/>
        <v>1.2380206580042226</v>
      </c>
      <c r="G17" s="14">
        <f t="shared" si="4"/>
        <v>1.2883538661937002</v>
      </c>
      <c r="H17" s="14">
        <f t="shared" si="5"/>
        <v>1.2610246927197157</v>
      </c>
      <c r="I17" s="14">
        <f t="shared" si="6"/>
        <v>0.40657164960025832</v>
      </c>
      <c r="J17" s="14">
        <f t="shared" si="7"/>
        <v>7.0193457275716007</v>
      </c>
      <c r="K17" s="14">
        <f t="shared" si="8"/>
        <v>0.75857679918328813</v>
      </c>
      <c r="L17" s="14">
        <f t="shared" si="9"/>
        <v>5.2828715835335123</v>
      </c>
      <c r="M17" s="14">
        <f t="shared" si="10"/>
        <v>240.92668548785247</v>
      </c>
      <c r="N17" s="14">
        <f t="shared" si="11"/>
        <v>154.76329647020674</v>
      </c>
      <c r="O17" s="19">
        <f t="shared" si="12"/>
        <v>0.65425420232905318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1.3125809952811332E-2</v>
      </c>
      <c r="D21" s="14">
        <f t="shared" si="1"/>
        <v>0</v>
      </c>
      <c r="E21" s="14">
        <f t="shared" si="2"/>
        <v>1.3114572471867833E-2</v>
      </c>
      <c r="F21" s="14">
        <f t="shared" si="3"/>
        <v>1.8992395411867351E-2</v>
      </c>
      <c r="G21" s="14">
        <f t="shared" si="4"/>
        <v>0</v>
      </c>
      <c r="H21" s="14">
        <f t="shared" si="5"/>
        <v>1.031220714053232E-2</v>
      </c>
      <c r="I21" s="14">
        <f t="shared" si="6"/>
        <v>3.7832986171896711E-2</v>
      </c>
      <c r="J21" s="14">
        <f t="shared" si="7"/>
        <v>0</v>
      </c>
      <c r="K21" s="14">
        <f t="shared" si="8"/>
        <v>3.5819095208802339E-2</v>
      </c>
      <c r="L21" s="14">
        <f t="shared" si="9"/>
        <v>0.9651237167585246</v>
      </c>
      <c r="M21" s="14">
        <f t="shared" si="10"/>
        <v>0</v>
      </c>
      <c r="N21" s="14">
        <f t="shared" si="11"/>
        <v>0.35289842274826938</v>
      </c>
      <c r="O21" s="19">
        <f t="shared" si="12"/>
        <v>1.7374385623569084E-2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3.1202174053721683E-3</v>
      </c>
      <c r="D22" s="14">
        <f t="shared" si="1"/>
        <v>0</v>
      </c>
      <c r="E22" s="14">
        <f t="shared" si="2"/>
        <v>3.1175460743260463E-3</v>
      </c>
      <c r="F22" s="14">
        <f t="shared" si="3"/>
        <v>3.8537276652309571E-3</v>
      </c>
      <c r="G22" s="14">
        <f t="shared" si="4"/>
        <v>0</v>
      </c>
      <c r="H22" s="14">
        <f t="shared" si="5"/>
        <v>2.0924394782887634E-3</v>
      </c>
      <c r="I22" s="14">
        <f t="shared" si="6"/>
        <v>6.3353651371088719E-3</v>
      </c>
      <c r="J22" s="14">
        <f t="shared" si="7"/>
        <v>0</v>
      </c>
      <c r="K22" s="14">
        <f t="shared" si="8"/>
        <v>5.9981267668793442E-3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3.5342010646853342E-3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0.18228323600004442</v>
      </c>
      <c r="D25" s="14">
        <f t="shared" ref="D25:O25" si="13">SUM(D15:D24)</f>
        <v>0.76078509846432218</v>
      </c>
      <c r="E25" s="14">
        <f t="shared" si="13"/>
        <v>0.18277851238135664</v>
      </c>
      <c r="F25" s="14">
        <f t="shared" si="13"/>
        <v>1.260866781081321</v>
      </c>
      <c r="G25" s="14">
        <f t="shared" si="13"/>
        <v>1.2883538661937002</v>
      </c>
      <c r="H25" s="14">
        <f t="shared" si="13"/>
        <v>1.273429339338537</v>
      </c>
      <c r="I25" s="14">
        <f t="shared" si="13"/>
        <v>0.45074000090926392</v>
      </c>
      <c r="J25" s="14">
        <f t="shared" si="13"/>
        <v>7.0193457275716007</v>
      </c>
      <c r="K25" s="14">
        <f t="shared" si="13"/>
        <v>0.80039402115896985</v>
      </c>
      <c r="L25" s="14">
        <f t="shared" si="13"/>
        <v>6.247995300292037</v>
      </c>
      <c r="M25" s="14">
        <f t="shared" si="13"/>
        <v>240.92668548785247</v>
      </c>
      <c r="N25" s="14">
        <f t="shared" si="13"/>
        <v>155.11619489295501</v>
      </c>
      <c r="O25" s="14">
        <f t="shared" si="13"/>
        <v>0.67516278901730764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0.41121511759607954</v>
      </c>
      <c r="D29" s="14">
        <f>(SUMIFS(MESKENOG2,KAYNAK,A29,SEBEP,B29,SÜRE,"Uzun",BİLDİRİM,"Bildirimli",İL,$B$10,İLÇE,$B$11)/VLOOKUP($B$11,ABONE2,4,FALSE))</f>
        <v>0.48487142564765151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0.41127817742713557</v>
      </c>
      <c r="F29" s="14">
        <f>(SUMIFS(TARIMSALAG2,KAYNAK,A29,SEBEP,B29,SÜRE,"Uzun",BİLDİRİM,"Bildirimli",İL,$B$10,İLÇE,$B$11)/VLOOKUP($B$11,ABONE2,6,FALSE))</f>
        <v>1.6451037681488134</v>
      </c>
      <c r="G29" s="14">
        <f>(SUMIFS(TARIMSALOG2,KAYNAK,A29,SEBEP,B29,SÜRE,"Uzun",BİLDİRİM,"Bildirimli",İL,$B$10,İLÇE,$B$11)/VLOOKUP($B$11,ABONE2,7,FALSE))</f>
        <v>1.165783557152912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1.4260376849363336</v>
      </c>
      <c r="I29" s="14">
        <f>(SUMIFS(TICARETHANEAG2,KAYNAK,A29,SEBEP,B29,SÜRE,"Uzun",BİLDİRİM,"Bildirimli",İL,$B$10,İLÇE,$B$11)/VLOOKUP($B$11,ABONE2,9,FALSE))</f>
        <v>0.86980767275986226</v>
      </c>
      <c r="J29" s="14">
        <f>(SUMIFS(TICARETHANEOG2,KAYNAK,A29,SEBEP,B29,SÜRE,"Uzun",BİLDİRİM,"Bildirimli",İL,$B$10,İLÇE,$B$11)/VLOOKUP($B$11,ABONE2,10,FALSE))</f>
        <v>5.8979144083498962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1.1374592578150382</v>
      </c>
      <c r="L29" s="14">
        <f>(SUMIFS(SANAYIAG2,KAYNAK,A29,SEBEP,B29,SÜRE,"Uzun",BİLDİRİM,"Bildirimli",İL,$B$10,İLÇE,$B$11)/VLOOKUP($B$11,ABONE2,12,FALSE))</f>
        <v>2.477663775509511</v>
      </c>
      <c r="M29" s="14">
        <f>(SUMIFS(SANAYIOG2,KAYNAK,A29,SEBEP,B29,SÜRE,"Uzun",BİLDİRİM,"Bildirimli",İL,$B$10,İLÇE,$B$11)/VLOOKUP($B$11,ABONE2,13,FALSE))</f>
        <v>252.94170165075553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161.35928336950215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0.93396201802509116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2.0121962058502897E-2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2.0104734918540399E-2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2.3095772300459429E-2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2.1866359245136528E-2</v>
      </c>
      <c r="L31" s="14">
        <f>(SUMIFS(SANAYIAG2,KAYNAK,A31,SEBEP,B31,SÜRE,"Uzun",BİLDİRİM,"Bildirimli",İL,$B$10,İLÇE,$B$11)/VLOOKUP($B$11,ABONE2,12,FALSE))</f>
        <v>1.225461302506337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0.44809111338181856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2.1138578197538182E-2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0.43133707965458246</v>
      </c>
      <c r="D33" s="14">
        <f t="shared" ref="D33:O33" si="14">SUM(D28:D32)</f>
        <v>0.48487142564765151</v>
      </c>
      <c r="E33" s="14">
        <f t="shared" si="14"/>
        <v>0.431382912345676</v>
      </c>
      <c r="F33" s="14">
        <f t="shared" si="14"/>
        <v>1.6451037681488134</v>
      </c>
      <c r="G33" s="14">
        <f t="shared" si="14"/>
        <v>1.165783557152912</v>
      </c>
      <c r="H33" s="14">
        <f t="shared" si="14"/>
        <v>1.4260376849363336</v>
      </c>
      <c r="I33" s="14">
        <f t="shared" si="14"/>
        <v>0.89290344506032171</v>
      </c>
      <c r="J33" s="14">
        <f t="shared" si="14"/>
        <v>5.8979144083498962</v>
      </c>
      <c r="K33" s="14">
        <f t="shared" si="14"/>
        <v>1.1593256170601747</v>
      </c>
      <c r="L33" s="14">
        <f t="shared" si="14"/>
        <v>3.703125078015848</v>
      </c>
      <c r="M33" s="14">
        <f t="shared" si="14"/>
        <v>252.94170165075553</v>
      </c>
      <c r="N33" s="14">
        <f t="shared" si="14"/>
        <v>161.80737448288397</v>
      </c>
      <c r="O33" s="14">
        <f t="shared" si="14"/>
        <v>0.95510059622262933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8.8306133683744625E-2</v>
      </c>
      <c r="D15" s="14">
        <f t="shared" ref="D15:D24" si="1">(SUMIFS(MESKENOG2,KAYNAK,A15,SEBEP,B15,SÜRE,"Uzun",BİLDİRİM,"Bildirimsiz",İL,$B$10,İLÇE,$B$11)/VLOOKUP($B$11,ABONE2,4,FALSE))</f>
        <v>1.7438340595271242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8.8625202401534667E-2</v>
      </c>
      <c r="F15" s="14">
        <f t="shared" ref="F15:F24" si="3">(SUMIFS(TARIMSALAG2,KAYNAK,A15,SEBEP,B15,SÜRE,"Uzun",BİLDİRİM,"Bildirimsiz",İL,$B$10,İLÇE,$B$11)/VLOOKUP($B$11,ABONE2,6,FALSE))</f>
        <v>9.0922888073860481E-2</v>
      </c>
      <c r="G15" s="14">
        <f t="shared" ref="G15:G24" si="4">(SUMIFS(TARIMSALOG2,KAYNAK,A15,SEBEP,B15,SÜRE,"Uzun",BİLDİRİM,"Bildirimsiz",İL,$B$10,İLÇE,$B$11)/VLOOKUP($B$11,ABONE2,7,FALSE))</f>
        <v>0.47400828429089931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0.12968211639699617</v>
      </c>
      <c r="I15" s="14">
        <f t="shared" ref="I15:I24" si="6">(SUMIFS(TICARETHANEAG2,KAYNAK,A15,SEBEP,B15,SÜRE,"Uzun",BİLDİRİM,"Bildirimsiz",İL,$B$10,İLÇE,$B$11)/VLOOKUP($B$11,ABONE2,9,FALSE))</f>
        <v>0.18462769579828703</v>
      </c>
      <c r="J15" s="14">
        <f t="shared" ref="J15:J24" si="7">(SUMIFS(TICARETHANEOG2,KAYNAK,A15,SEBEP,B15,SÜRE,"Uzun",BİLDİRİM,"Bildirimsiz",İL,$B$10,İLÇE,$B$11)/VLOOKUP($B$11,ABONE2,10,FALSE))</f>
        <v>2.124092734364027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0.21656913549168472</v>
      </c>
      <c r="L15" s="14">
        <f t="shared" ref="L15:L24" si="9">(SUMIFS(SANAYIAG2,KAYNAK,A15,SEBEP,B15,SÜRE,"Uzun",BİLDİRİM,"Bildirimsiz",İL,$B$10,İLÇE,$B$11)/VLOOKUP($B$11,ABONE2,12,FALSE))</f>
        <v>0.63455547993524242</v>
      </c>
      <c r="M15" s="14">
        <f t="shared" ref="M15:M24" si="10">(SUMIFS(SANAYIOG2,KAYNAK,A15,SEBEP,B15,SÜRE,"Uzun",BİLDİRİM,"Bildirimsiz",İL,$B$10,İLÇE,$B$11)/VLOOKUP($B$11,ABONE2,13,FALSE))</f>
        <v>1.1534721240360395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0.7756488564313635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0.116735834665449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7.3256989348359697E-2</v>
      </c>
      <c r="D17" s="14">
        <f t="shared" si="1"/>
        <v>0.13217416500692333</v>
      </c>
      <c r="E17" s="14">
        <f t="shared" si="2"/>
        <v>7.3268344413653208E-2</v>
      </c>
      <c r="F17" s="14">
        <f t="shared" si="3"/>
        <v>0.3468802920518525</v>
      </c>
      <c r="G17" s="14">
        <f t="shared" si="4"/>
        <v>6.4943261263485956</v>
      </c>
      <c r="H17" s="14">
        <f t="shared" si="5"/>
        <v>0.96885716469834648</v>
      </c>
      <c r="I17" s="14">
        <f t="shared" si="6"/>
        <v>0.36528405203651532</v>
      </c>
      <c r="J17" s="14">
        <f t="shared" si="7"/>
        <v>7.7394872159537815</v>
      </c>
      <c r="K17" s="14">
        <f t="shared" si="8"/>
        <v>0.4867312866931981</v>
      </c>
      <c r="L17" s="14">
        <f t="shared" si="9"/>
        <v>14.731658050627786</v>
      </c>
      <c r="M17" s="14">
        <f t="shared" si="10"/>
        <v>149.99022674990212</v>
      </c>
      <c r="N17" s="14">
        <f t="shared" si="11"/>
        <v>51.508447492182469</v>
      </c>
      <c r="O17" s="19">
        <f t="shared" si="12"/>
        <v>0.33082392144093026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1.3814774622196949E-2</v>
      </c>
      <c r="D18" s="14">
        <f t="shared" si="1"/>
        <v>1.8512554091063747E-2</v>
      </c>
      <c r="E18" s="14">
        <f t="shared" si="2"/>
        <v>1.38156800218874E-2</v>
      </c>
      <c r="F18" s="14">
        <f t="shared" si="3"/>
        <v>0.10598147653621297</v>
      </c>
      <c r="G18" s="14">
        <f t="shared" si="4"/>
        <v>0</v>
      </c>
      <c r="H18" s="14">
        <f t="shared" si="5"/>
        <v>9.5258644792549071E-2</v>
      </c>
      <c r="I18" s="14">
        <f t="shared" si="6"/>
        <v>4.7767405388707815E-2</v>
      </c>
      <c r="J18" s="14">
        <f t="shared" si="7"/>
        <v>3.318355319913497</v>
      </c>
      <c r="K18" s="14">
        <f t="shared" si="8"/>
        <v>0.10163137537859937</v>
      </c>
      <c r="L18" s="14">
        <f t="shared" si="9"/>
        <v>4.8003538674757547</v>
      </c>
      <c r="M18" s="14">
        <f t="shared" si="10"/>
        <v>1.1175687382548123</v>
      </c>
      <c r="N18" s="14">
        <f t="shared" si="11"/>
        <v>3.7990050098149974</v>
      </c>
      <c r="O18" s="19">
        <f t="shared" si="12"/>
        <v>4.4337603083554146E-2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1.2897899671874402E-2</v>
      </c>
      <c r="D21" s="14">
        <f t="shared" si="1"/>
        <v>0</v>
      </c>
      <c r="E21" s="14">
        <f t="shared" si="2"/>
        <v>1.2895413868858792E-2</v>
      </c>
      <c r="F21" s="14">
        <f t="shared" si="3"/>
        <v>1.8633916111790577E-2</v>
      </c>
      <c r="G21" s="14">
        <f t="shared" si="4"/>
        <v>0</v>
      </c>
      <c r="H21" s="14">
        <f t="shared" si="5"/>
        <v>1.6748602246362355E-2</v>
      </c>
      <c r="I21" s="14">
        <f t="shared" si="6"/>
        <v>8.2823784515282328E-2</v>
      </c>
      <c r="J21" s="14">
        <f t="shared" si="7"/>
        <v>0</v>
      </c>
      <c r="K21" s="14">
        <f t="shared" si="8"/>
        <v>8.145974295450728E-2</v>
      </c>
      <c r="L21" s="14">
        <f t="shared" si="9"/>
        <v>3.674768950461254</v>
      </c>
      <c r="M21" s="14">
        <f t="shared" si="10"/>
        <v>0</v>
      </c>
      <c r="N21" s="14">
        <f t="shared" si="11"/>
        <v>2.6755996908932906</v>
      </c>
      <c r="O21" s="19">
        <f t="shared" si="12"/>
        <v>3.5645011396611977E-2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1.5508960026204537E-2</v>
      </c>
      <c r="D22" s="14">
        <f t="shared" si="1"/>
        <v>0</v>
      </c>
      <c r="E22" s="14">
        <f t="shared" si="2"/>
        <v>1.5505970995386892E-2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2.9431825844649255E-2</v>
      </c>
      <c r="J22" s="14">
        <f t="shared" si="7"/>
        <v>0</v>
      </c>
      <c r="K22" s="14">
        <f t="shared" si="8"/>
        <v>2.8947107186880275E-2</v>
      </c>
      <c r="L22" s="14">
        <f t="shared" si="9"/>
        <v>3.2606327202144003</v>
      </c>
      <c r="M22" s="14">
        <f t="shared" si="10"/>
        <v>0</v>
      </c>
      <c r="N22" s="14">
        <f t="shared" si="11"/>
        <v>2.374067054536082</v>
      </c>
      <c r="O22" s="19">
        <f t="shared" si="12"/>
        <v>2.6114314347067361E-2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0.20378475735238022</v>
      </c>
      <c r="D25" s="14">
        <f t="shared" ref="D25:O25" si="13">SUM(D15:D24)</f>
        <v>1.8945207786251113</v>
      </c>
      <c r="E25" s="14">
        <f t="shared" si="13"/>
        <v>0.20411061170132094</v>
      </c>
      <c r="F25" s="14">
        <f t="shared" si="13"/>
        <v>0.56241857277371643</v>
      </c>
      <c r="G25" s="14">
        <f t="shared" si="13"/>
        <v>6.9683344106394953</v>
      </c>
      <c r="H25" s="14">
        <f t="shared" si="13"/>
        <v>1.210546528134254</v>
      </c>
      <c r="I25" s="14">
        <f t="shared" si="13"/>
        <v>0.70993476358344176</v>
      </c>
      <c r="J25" s="14">
        <f t="shared" si="13"/>
        <v>13.181935270231305</v>
      </c>
      <c r="K25" s="14">
        <f t="shared" si="13"/>
        <v>0.91533864770486983</v>
      </c>
      <c r="L25" s="14">
        <f t="shared" si="13"/>
        <v>27.101969068714435</v>
      </c>
      <c r="M25" s="14">
        <f t="shared" si="13"/>
        <v>152.26126761219297</v>
      </c>
      <c r="N25" s="14">
        <f t="shared" si="13"/>
        <v>61.132768103858204</v>
      </c>
      <c r="O25" s="14">
        <f t="shared" si="13"/>
        <v>0.55365668493361275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0.46456203124298223</v>
      </c>
      <c r="D29" s="14">
        <f>(SUMIFS(MESKENOG2,KAYNAK,A29,SEBEP,B29,SÜRE,"Uzun",BİLDİRİM,"Bildirimli",İL,$B$10,İLÇE,$B$11)/VLOOKUP($B$11,ABONE2,4,FALSE))</f>
        <v>21.153873469232643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0.46854946749786469</v>
      </c>
      <c r="F29" s="14">
        <f>(SUMIFS(TARIMSALAG2,KAYNAK,A29,SEBEP,B29,SÜRE,"Uzun",BİLDİRİM,"Bildirimli",İL,$B$10,İLÇE,$B$11)/VLOOKUP($B$11,ABONE2,6,FALSE))</f>
        <v>0.51321894940214252</v>
      </c>
      <c r="G29" s="14">
        <f>(SUMIFS(TARIMSALOG2,KAYNAK,A29,SEBEP,B29,SÜRE,"Uzun",BİLDİRİM,"Bildirimli",İL,$B$10,İLÇE,$B$11)/VLOOKUP($B$11,ABONE2,7,FALSE))</f>
        <v>3.3128719840311232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0.7964779623175452</v>
      </c>
      <c r="I29" s="14">
        <f>(SUMIFS(TICARETHANEAG2,KAYNAK,A29,SEBEP,B29,SÜRE,"Uzun",BİLDİRİM,"Bildirimli",İL,$B$10,İLÇE,$B$11)/VLOOKUP($B$11,ABONE2,9,FALSE))</f>
        <v>1.8995753150561252</v>
      </c>
      <c r="J29" s="14">
        <f>(SUMIFS(TICARETHANEOG2,KAYNAK,A29,SEBEP,B29,SÜRE,"Uzun",BİLDİRİM,"Bildirimli",İL,$B$10,İLÇE,$B$11)/VLOOKUP($B$11,ABONE2,10,FALSE))</f>
        <v>57.328866895867435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2.812451463411727</v>
      </c>
      <c r="L29" s="14">
        <f>(SUMIFS(SANAYIAG2,KAYNAK,A29,SEBEP,B29,SÜRE,"Uzun",BİLDİRİM,"Bildirimli",İL,$B$10,İLÇE,$B$11)/VLOOKUP($B$11,ABONE2,12,FALSE))</f>
        <v>18.978183879073661</v>
      </c>
      <c r="M29" s="14">
        <f>(SUMIFS(SANAYIOG2,KAYNAK,A29,SEBEP,B29,SÜRE,"Uzun",BİLDİRİM,"Bildirimli",İL,$B$10,İLÇE,$B$11)/VLOOKUP($B$11,ABONE2,13,FALSE))</f>
        <v>411.97175040223078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125.83308990755438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1.3620292224943711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6.5673413794394711E-3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6.5660756604138254E-3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2.2388913142527764E-2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2.2020185630186723E-2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9.641679648752623E-3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0.47112937262242172</v>
      </c>
      <c r="D33" s="14">
        <f t="shared" ref="D33:O33" si="14">SUM(D28:D32)</f>
        <v>21.153873469232643</v>
      </c>
      <c r="E33" s="14">
        <f t="shared" si="14"/>
        <v>0.47511554315827853</v>
      </c>
      <c r="F33" s="14">
        <f t="shared" si="14"/>
        <v>0.51321894940214252</v>
      </c>
      <c r="G33" s="14">
        <f t="shared" si="14"/>
        <v>3.3128719840311232</v>
      </c>
      <c r="H33" s="14">
        <f t="shared" si="14"/>
        <v>0.7964779623175452</v>
      </c>
      <c r="I33" s="14">
        <f t="shared" si="14"/>
        <v>1.9219642281986529</v>
      </c>
      <c r="J33" s="14">
        <f t="shared" si="14"/>
        <v>57.328866895867435</v>
      </c>
      <c r="K33" s="14">
        <f t="shared" si="14"/>
        <v>2.8344716490419137</v>
      </c>
      <c r="L33" s="14">
        <f t="shared" si="14"/>
        <v>18.978183879073661</v>
      </c>
      <c r="M33" s="14">
        <f t="shared" si="14"/>
        <v>411.97175040223078</v>
      </c>
      <c r="N33" s="14">
        <f t="shared" si="14"/>
        <v>125.83308990755438</v>
      </c>
      <c r="O33" s="14">
        <f t="shared" si="14"/>
        <v>1.3716709021431237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8.7968603236874984E-2</v>
      </c>
      <c r="D17" s="14">
        <f t="shared" si="1"/>
        <v>0.92242610684271964</v>
      </c>
      <c r="E17" s="14">
        <f t="shared" si="2"/>
        <v>8.8140074389130588E-2</v>
      </c>
      <c r="F17" s="14">
        <f t="shared" si="3"/>
        <v>2.5159934981700625</v>
      </c>
      <c r="G17" s="14">
        <f t="shared" si="4"/>
        <v>7.226542190204853</v>
      </c>
      <c r="H17" s="14">
        <f t="shared" si="5"/>
        <v>2.7509868569563785</v>
      </c>
      <c r="I17" s="14">
        <f t="shared" si="6"/>
        <v>0.36808199890312471</v>
      </c>
      <c r="J17" s="14">
        <f t="shared" si="7"/>
        <v>8.7016444784353002</v>
      </c>
      <c r="K17" s="14">
        <f t="shared" si="8"/>
        <v>0.416232808529578</v>
      </c>
      <c r="L17" s="14">
        <f t="shared" si="9"/>
        <v>22.692357528440816</v>
      </c>
      <c r="M17" s="14">
        <f t="shared" si="10"/>
        <v>72.842400821244382</v>
      </c>
      <c r="N17" s="14">
        <f t="shared" si="11"/>
        <v>28.592362621711821</v>
      </c>
      <c r="O17" s="19">
        <f t="shared" si="12"/>
        <v>0.15075228844818986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4.8102853211594472E-2</v>
      </c>
      <c r="D18" s="14">
        <f t="shared" si="1"/>
        <v>0</v>
      </c>
      <c r="E18" s="14">
        <f t="shared" si="2"/>
        <v>4.8092968643918668E-2</v>
      </c>
      <c r="F18" s="14">
        <f t="shared" si="3"/>
        <v>1.150175098571961E-2</v>
      </c>
      <c r="G18" s="14">
        <f t="shared" si="4"/>
        <v>0</v>
      </c>
      <c r="H18" s="14">
        <f t="shared" si="5"/>
        <v>1.0927967489833372E-2</v>
      </c>
      <c r="I18" s="14">
        <f t="shared" si="6"/>
        <v>0.13196068849613268</v>
      </c>
      <c r="J18" s="14">
        <f t="shared" si="7"/>
        <v>0.88828251298476113</v>
      </c>
      <c r="K18" s="14">
        <f t="shared" si="8"/>
        <v>0.13633066931486748</v>
      </c>
      <c r="L18" s="14">
        <f t="shared" si="9"/>
        <v>0.89673827476321677</v>
      </c>
      <c r="M18" s="14">
        <f t="shared" si="10"/>
        <v>21.511420497992503</v>
      </c>
      <c r="N18" s="14">
        <f t="shared" si="11"/>
        <v>3.3219950069078386</v>
      </c>
      <c r="O18" s="19">
        <f t="shared" si="12"/>
        <v>6.0697299355237357E-2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3.7494121712154799E-2</v>
      </c>
      <c r="D21" s="14">
        <f t="shared" si="1"/>
        <v>0</v>
      </c>
      <c r="E21" s="14">
        <f t="shared" si="2"/>
        <v>3.7486417113388515E-2</v>
      </c>
      <c r="F21" s="14">
        <f t="shared" si="3"/>
        <v>0.33251502461098481</v>
      </c>
      <c r="G21" s="14">
        <f t="shared" si="4"/>
        <v>0</v>
      </c>
      <c r="H21" s="14">
        <f t="shared" si="5"/>
        <v>0.31592697349660459</v>
      </c>
      <c r="I21" s="14">
        <f t="shared" si="6"/>
        <v>0.27072422069693519</v>
      </c>
      <c r="J21" s="14">
        <f t="shared" si="7"/>
        <v>0</v>
      </c>
      <c r="K21" s="14">
        <f t="shared" si="8"/>
        <v>0.26915999285991293</v>
      </c>
      <c r="L21" s="14">
        <f t="shared" si="9"/>
        <v>11.042460663841789</v>
      </c>
      <c r="M21" s="14">
        <f t="shared" si="10"/>
        <v>0</v>
      </c>
      <c r="N21" s="14">
        <f t="shared" si="11"/>
        <v>9.7433476445662848</v>
      </c>
      <c r="O21" s="19">
        <f t="shared" si="12"/>
        <v>7.2234187043419329E-2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2.8075322232374235E-3</v>
      </c>
      <c r="D22" s="14">
        <f t="shared" si="1"/>
        <v>0</v>
      </c>
      <c r="E22" s="14">
        <f t="shared" si="2"/>
        <v>2.8069553085554502E-3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5.1806646269145419E-2</v>
      </c>
      <c r="J22" s="14">
        <f t="shared" si="7"/>
        <v>0</v>
      </c>
      <c r="K22" s="14">
        <f t="shared" si="8"/>
        <v>5.1507310664712459E-2</v>
      </c>
      <c r="L22" s="14">
        <f t="shared" si="9"/>
        <v>14.793350000008795</v>
      </c>
      <c r="M22" s="14">
        <f t="shared" si="10"/>
        <v>0</v>
      </c>
      <c r="N22" s="14">
        <f t="shared" si="11"/>
        <v>13.052955882360701</v>
      </c>
      <c r="O22" s="19">
        <f t="shared" si="12"/>
        <v>1.4592131980478037E-2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0.17637311038386169</v>
      </c>
      <c r="D25" s="14">
        <f t="shared" ref="D25:O25" si="13">SUM(D15:D24)</f>
        <v>0.92242610684271964</v>
      </c>
      <c r="E25" s="14">
        <f t="shared" si="13"/>
        <v>0.17652641545499323</v>
      </c>
      <c r="F25" s="14">
        <f t="shared" si="13"/>
        <v>2.860010273766767</v>
      </c>
      <c r="G25" s="14">
        <f t="shared" si="13"/>
        <v>7.226542190204853</v>
      </c>
      <c r="H25" s="14">
        <f t="shared" si="13"/>
        <v>3.0778417979428161</v>
      </c>
      <c r="I25" s="14">
        <f t="shared" si="13"/>
        <v>0.82257355436533797</v>
      </c>
      <c r="J25" s="14">
        <f t="shared" si="13"/>
        <v>9.5899269914200609</v>
      </c>
      <c r="K25" s="14">
        <f t="shared" si="13"/>
        <v>0.87323078136907084</v>
      </c>
      <c r="L25" s="14">
        <f t="shared" si="13"/>
        <v>49.424906467054612</v>
      </c>
      <c r="M25" s="14">
        <f t="shared" si="13"/>
        <v>94.353821319236886</v>
      </c>
      <c r="N25" s="14">
        <f t="shared" si="13"/>
        <v>54.710661155546639</v>
      </c>
      <c r="O25" s="14">
        <f t="shared" si="13"/>
        <v>0.29827590682732458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0.14032744418485674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0.14029860855399059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0.51985325805001525</v>
      </c>
      <c r="J29" s="14">
        <f>(SUMIFS(TICARETHANEOG2,KAYNAK,A29,SEBEP,B29,SÜRE,"Uzun",BİLDİRİM,"Bildirimli",İL,$B$10,İLÇE,$B$11)/VLOOKUP($B$11,ABONE2,10,FALSE))</f>
        <v>0.22954567152966734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0.51817587873402771</v>
      </c>
      <c r="L29" s="14">
        <f>(SUMIFS(SANAYIAG2,KAYNAK,A29,SEBEP,B29,SÜRE,"Uzun",BİLDİRİM,"Bildirimli",İL,$B$10,İLÇE,$B$11)/VLOOKUP($B$11,ABONE2,12,FALSE))</f>
        <v>4.8844802119939414</v>
      </c>
      <c r="M29" s="14">
        <f>(SUMIFS(SANAYIOG2,KAYNAK,A29,SEBEP,B29,SÜRE,"Uzun",BİLDİRİM,"Bildirimli",İL,$B$10,İLÇE,$B$11)/VLOOKUP($B$11,ABONE2,13,FALSE))</f>
        <v>64.559751810705762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11.905100400077684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0.19337834831725606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3.9343773740037148E-2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3.9335689059645233E-2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0.17976690270247042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0.1787282206345765</v>
      </c>
      <c r="L31" s="14">
        <f>(SUMIFS(SANAYIAG2,KAYNAK,A31,SEBEP,B31,SÜRE,"Uzun",BİLDİRİM,"Bildirimli",İL,$B$10,İLÇE,$B$11)/VLOOKUP($B$11,ABONE2,12,FALSE))</f>
        <v>1.9673851168757952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1.7359280443021723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5.7832894628539702E-2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0.17967121792489388</v>
      </c>
      <c r="D33" s="14">
        <f t="shared" ref="D33:O33" si="14">SUM(D28:D32)</f>
        <v>0</v>
      </c>
      <c r="E33" s="14">
        <f t="shared" si="14"/>
        <v>0.17963429761363583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0.69962016075248568</v>
      </c>
      <c r="J33" s="14">
        <f t="shared" si="14"/>
        <v>0.22954567152966734</v>
      </c>
      <c r="K33" s="14">
        <f t="shared" si="14"/>
        <v>0.6969040993686042</v>
      </c>
      <c r="L33" s="14">
        <f t="shared" si="14"/>
        <v>6.8518653288697369</v>
      </c>
      <c r="M33" s="14">
        <f t="shared" si="14"/>
        <v>64.559751810705762</v>
      </c>
      <c r="N33" s="14">
        <f t="shared" si="14"/>
        <v>13.641028444379856</v>
      </c>
      <c r="O33" s="14">
        <f t="shared" si="14"/>
        <v>0.25121124294579578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6.6628113806504102E-2</v>
      </c>
      <c r="D17" s="14">
        <f t="shared" si="1"/>
        <v>0</v>
      </c>
      <c r="E17" s="14">
        <f t="shared" si="2"/>
        <v>6.6627089871800202E-2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0.20806962381234553</v>
      </c>
      <c r="J17" s="14">
        <f t="shared" si="7"/>
        <v>12.466773929003043</v>
      </c>
      <c r="K17" s="14">
        <f t="shared" si="8"/>
        <v>0.24952656803578838</v>
      </c>
      <c r="L17" s="14">
        <f t="shared" si="9"/>
        <v>6.1757534350032346</v>
      </c>
      <c r="M17" s="14">
        <f t="shared" si="10"/>
        <v>0</v>
      </c>
      <c r="N17" s="14">
        <f t="shared" si="11"/>
        <v>4.940602748002588</v>
      </c>
      <c r="O17" s="19">
        <f t="shared" si="12"/>
        <v>9.316021502217442E-2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4.0356068884195663E-2</v>
      </c>
      <c r="D18" s="14">
        <f t="shared" si="1"/>
        <v>0</v>
      </c>
      <c r="E18" s="14">
        <f t="shared" si="2"/>
        <v>4.0355448695853488E-2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8.6105504435277397E-2</v>
      </c>
      <c r="J18" s="14">
        <f t="shared" si="7"/>
        <v>7.4615588142736247</v>
      </c>
      <c r="K18" s="14">
        <f t="shared" si="8"/>
        <v>0.11104808799682932</v>
      </c>
      <c r="L18" s="14">
        <f t="shared" si="9"/>
        <v>4.0906916583500754</v>
      </c>
      <c r="M18" s="14">
        <f t="shared" si="10"/>
        <v>526.82321903705508</v>
      </c>
      <c r="N18" s="14">
        <f t="shared" si="11"/>
        <v>108.63719713409108</v>
      </c>
      <c r="O18" s="19">
        <f t="shared" si="12"/>
        <v>6.4676816164017187E-2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2.2481323399126511E-2</v>
      </c>
      <c r="D21" s="14">
        <f t="shared" si="1"/>
        <v>0</v>
      </c>
      <c r="E21" s="14">
        <f t="shared" si="2"/>
        <v>2.2480977908223301E-2</v>
      </c>
      <c r="F21" s="14">
        <f t="shared" si="3"/>
        <v>3.1126915387636365E-3</v>
      </c>
      <c r="G21" s="14">
        <f t="shared" si="4"/>
        <v>0</v>
      </c>
      <c r="H21" s="14">
        <f t="shared" si="5"/>
        <v>2.8065251579016395E-3</v>
      </c>
      <c r="I21" s="14">
        <f t="shared" si="6"/>
        <v>8.3243812926958635E-2</v>
      </c>
      <c r="J21" s="14">
        <f t="shared" si="7"/>
        <v>0</v>
      </c>
      <c r="K21" s="14">
        <f t="shared" si="8"/>
        <v>8.2962295890284671E-2</v>
      </c>
      <c r="L21" s="14">
        <f t="shared" si="9"/>
        <v>2.1530979219694806</v>
      </c>
      <c r="M21" s="14">
        <f t="shared" si="10"/>
        <v>0</v>
      </c>
      <c r="N21" s="14">
        <f t="shared" si="11"/>
        <v>1.7224783375755843</v>
      </c>
      <c r="O21" s="19">
        <f t="shared" si="12"/>
        <v>3.1267239034261922E-2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3.7883731486959447E-5</v>
      </c>
      <c r="D22" s="14">
        <f t="shared" si="1"/>
        <v>0</v>
      </c>
      <c r="E22" s="14">
        <f t="shared" si="2"/>
        <v>3.788314929327022E-5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4.1151988056511421E-4</v>
      </c>
      <c r="J22" s="14">
        <f t="shared" si="7"/>
        <v>0</v>
      </c>
      <c r="K22" s="14">
        <f t="shared" si="8"/>
        <v>4.1012818725800001E-4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9.0597831283898081E-5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0.12950338982131324</v>
      </c>
      <c r="D25" s="14">
        <f t="shared" ref="D25:O25" si="13">SUM(D15:D24)</f>
        <v>0</v>
      </c>
      <c r="E25" s="14">
        <f t="shared" si="13"/>
        <v>0.12950139962517027</v>
      </c>
      <c r="F25" s="14">
        <f t="shared" si="13"/>
        <v>3.1126915387636365E-3</v>
      </c>
      <c r="G25" s="14">
        <f t="shared" si="13"/>
        <v>0</v>
      </c>
      <c r="H25" s="14">
        <f t="shared" si="13"/>
        <v>2.8065251579016395E-3</v>
      </c>
      <c r="I25" s="14">
        <f t="shared" si="13"/>
        <v>0.37783046105514667</v>
      </c>
      <c r="J25" s="14">
        <f t="shared" si="13"/>
        <v>19.92833274327667</v>
      </c>
      <c r="K25" s="14">
        <f t="shared" si="13"/>
        <v>0.44394708011016032</v>
      </c>
      <c r="L25" s="14">
        <f t="shared" si="13"/>
        <v>12.419543015322791</v>
      </c>
      <c r="M25" s="14">
        <f t="shared" si="13"/>
        <v>526.82321903705508</v>
      </c>
      <c r="N25" s="14">
        <f t="shared" si="13"/>
        <v>115.30027821966925</v>
      </c>
      <c r="O25" s="14">
        <f t="shared" si="13"/>
        <v>0.18919486805173744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1.6745614924075607E-2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1.6745357579010897E-2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9.7923156649315449E-3</v>
      </c>
      <c r="J28" s="14">
        <f>(SUMIFS(TICARETHANEOG2,KAYNAK,A28,SEBEP,B28,SÜRE,"Uzun",BİLDİRİM,"Bildirimli",İL,$B$10,İLÇE,$B$11)/VLOOKUP($B$11,ABONE2,10,FALSE))</f>
        <v>8.0175908149849544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3.687338781366669E-2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1.9589867476228456E-2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0.14866625736548103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0.14866397267615816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0.49703898112250189</v>
      </c>
      <c r="J29" s="14">
        <f>(SUMIFS(TICARETHANEOG2,KAYNAK,A29,SEBEP,B29,SÜRE,"Uzun",BİLDİRİM,"Bildirimli",İL,$B$10,İLÇE,$B$11)/VLOOKUP($B$11,ABONE2,10,FALSE))</f>
        <v>96.842689344966402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0.82286430114542963</v>
      </c>
      <c r="L29" s="14">
        <f>(SUMIFS(SANAYIAG2,KAYNAK,A29,SEBEP,B29,SÜRE,"Uzun",BİLDİRİM,"Bildirimli",İL,$B$10,İLÇE,$B$11)/VLOOKUP($B$11,ABONE2,12,FALSE))</f>
        <v>6.2909819587022184</v>
      </c>
      <c r="M29" s="14">
        <f>(SUMIFS(SANAYIOG2,KAYNAK,A29,SEBEP,B29,SÜRE,"Uzun",BİLDİRİM,"Bildirimli",İL,$B$10,İLÇE,$B$11)/VLOOKUP($B$11,ABONE2,13,FALSE))</f>
        <v>1.2321149764754933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5.2792085622568727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0.24480344467703394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1.8501315584147745E-2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1.8501031257637322E-2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6.2508427535419367E-2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6.2297034199768571E-2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2.4697491465709029E-2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0.18391318787370439</v>
      </c>
      <c r="D33" s="14">
        <f t="shared" ref="D33:O33" si="14">SUM(D28:D32)</f>
        <v>0</v>
      </c>
      <c r="E33" s="14">
        <f t="shared" si="14"/>
        <v>0.1839103615128064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0.56933972432285285</v>
      </c>
      <c r="J33" s="14">
        <f t="shared" si="14"/>
        <v>104.86028015995136</v>
      </c>
      <c r="K33" s="14">
        <f t="shared" si="14"/>
        <v>0.92203472315886492</v>
      </c>
      <c r="L33" s="14">
        <f t="shared" si="14"/>
        <v>6.2909819587022184</v>
      </c>
      <c r="M33" s="14">
        <f t="shared" si="14"/>
        <v>1.2321149764754933</v>
      </c>
      <c r="N33" s="14">
        <f t="shared" si="14"/>
        <v>5.2792085622568727</v>
      </c>
      <c r="O33" s="14">
        <f t="shared" si="14"/>
        <v>0.28909080361897144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8.4182445722562046E-2</v>
      </c>
      <c r="D17" s="14">
        <f t="shared" si="1"/>
        <v>0</v>
      </c>
      <c r="E17" s="14">
        <f t="shared" si="2"/>
        <v>8.4172312720759798E-2</v>
      </c>
      <c r="F17" s="14">
        <f t="shared" si="3"/>
        <v>3.3275430192900864E-2</v>
      </c>
      <c r="G17" s="14">
        <v>0</v>
      </c>
      <c r="H17" s="14">
        <f t="shared" si="4"/>
        <v>3.3275430192900864E-2</v>
      </c>
      <c r="I17" s="14">
        <f t="shared" si="5"/>
        <v>8.5823523125438256E-2</v>
      </c>
      <c r="J17" s="14">
        <f t="shared" si="6"/>
        <v>56.8139606124995</v>
      </c>
      <c r="K17" s="14">
        <f t="shared" si="7"/>
        <v>0.6068534667186718</v>
      </c>
      <c r="L17" s="14">
        <f t="shared" si="8"/>
        <v>0.66555462647965935</v>
      </c>
      <c r="M17" s="14">
        <f t="shared" si="9"/>
        <v>53.231880477195006</v>
      </c>
      <c r="N17" s="14">
        <f t="shared" si="10"/>
        <v>5.9221872115511944</v>
      </c>
      <c r="O17" s="19">
        <f t="shared" si="11"/>
        <v>0.17598583565594852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0.1084334914560967</v>
      </c>
      <c r="D18" s="14">
        <f t="shared" si="1"/>
        <v>3.4345455095858757</v>
      </c>
      <c r="E18" s="14">
        <f t="shared" si="2"/>
        <v>0.10883385401131679</v>
      </c>
      <c r="F18" s="14">
        <f t="shared" si="3"/>
        <v>0.63227462498268117</v>
      </c>
      <c r="G18" s="14">
        <v>0</v>
      </c>
      <c r="H18" s="14">
        <f t="shared" si="4"/>
        <v>0.63227462498268117</v>
      </c>
      <c r="I18" s="14">
        <f t="shared" si="5"/>
        <v>0.20805273004984332</v>
      </c>
      <c r="J18" s="14">
        <f t="shared" si="6"/>
        <v>8.290758440170265</v>
      </c>
      <c r="K18" s="14">
        <f t="shared" si="7"/>
        <v>0.28228981796249381</v>
      </c>
      <c r="L18" s="14">
        <f t="shared" si="8"/>
        <v>3.2189164729862965</v>
      </c>
      <c r="M18" s="14">
        <f t="shared" si="9"/>
        <v>64.313100426294994</v>
      </c>
      <c r="N18" s="14">
        <f t="shared" si="10"/>
        <v>9.3283348683171674</v>
      </c>
      <c r="O18" s="19">
        <f t="shared" si="11"/>
        <v>0.14626838205750844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3.313735309543879E-2</v>
      </c>
      <c r="D21" s="14">
        <f t="shared" si="1"/>
        <v>0</v>
      </c>
      <c r="E21" s="14">
        <f t="shared" si="2"/>
        <v>3.3133364367673099E-2</v>
      </c>
      <c r="F21" s="14">
        <f t="shared" si="3"/>
        <v>0.10730951097158076</v>
      </c>
      <c r="G21" s="14">
        <v>0</v>
      </c>
      <c r="H21" s="14">
        <f t="shared" si="4"/>
        <v>0.10730951097158076</v>
      </c>
      <c r="I21" s="14">
        <f t="shared" si="5"/>
        <v>9.8468435168225357E-2</v>
      </c>
      <c r="J21" s="14">
        <f t="shared" si="6"/>
        <v>0</v>
      </c>
      <c r="K21" s="14">
        <f t="shared" si="7"/>
        <v>9.7564033827836114E-2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4.5037000294307204E-2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1.2251712043935467E-3</v>
      </c>
      <c r="D22" s="14">
        <f t="shared" si="1"/>
        <v>0</v>
      </c>
      <c r="E22" s="14">
        <f t="shared" si="2"/>
        <v>1.2250237311060268E-3</v>
      </c>
      <c r="F22" s="14">
        <f t="shared" si="3"/>
        <v>7.5345511100318383E-3</v>
      </c>
      <c r="G22" s="14">
        <v>0</v>
      </c>
      <c r="H22" s="14">
        <f t="shared" si="4"/>
        <v>7.5345511100318383E-3</v>
      </c>
      <c r="I22" s="14">
        <f t="shared" si="5"/>
        <v>7.5792598091863224E-4</v>
      </c>
      <c r="J22" s="14">
        <f t="shared" si="6"/>
        <v>0</v>
      </c>
      <c r="K22" s="14">
        <f t="shared" si="7"/>
        <v>7.5096467121682205E-4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1.2027565962341126E-3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0.22697846147849107</v>
      </c>
      <c r="D25" s="14">
        <f t="shared" ref="D25:O25" si="12">SUM(D15:D24)</f>
        <v>3.4345455095858757</v>
      </c>
      <c r="E25" s="14">
        <f t="shared" si="12"/>
        <v>0.22736455483085574</v>
      </c>
      <c r="F25" s="14">
        <f t="shared" si="12"/>
        <v>0.78039411725719476</v>
      </c>
      <c r="G25" s="14">
        <f t="shared" si="12"/>
        <v>0</v>
      </c>
      <c r="H25" s="14">
        <f t="shared" si="12"/>
        <v>0.78039411725719476</v>
      </c>
      <c r="I25" s="14">
        <f t="shared" si="12"/>
        <v>0.3931026143244255</v>
      </c>
      <c r="J25" s="14">
        <f t="shared" si="12"/>
        <v>65.104719052669765</v>
      </c>
      <c r="K25" s="14">
        <f t="shared" si="12"/>
        <v>0.98745828318021844</v>
      </c>
      <c r="L25" s="14">
        <f t="shared" si="12"/>
        <v>3.8844710994659559</v>
      </c>
      <c r="M25" s="14">
        <f t="shared" si="12"/>
        <v>117.54498090349</v>
      </c>
      <c r="N25" s="14">
        <f t="shared" si="12"/>
        <v>15.250522079868361</v>
      </c>
      <c r="O25" s="14">
        <f t="shared" si="12"/>
        <v>0.36849397460399824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4.8898314285731354E-2</v>
      </c>
      <c r="D29" s="14">
        <f>(SUMIFS(MESKENOG2,KAYNAK,A29,SEBEP,B29,SÜRE,"Uzun",BİLDİRİM,"Bildirimli",İL,$B$10,İLÇE,$B$11)/VLOOKUP($B$11,ABONE2,4,FALSE))</f>
        <v>0.23843773295550005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4.892112905732051E-2</v>
      </c>
      <c r="F29" s="14">
        <f>(SUMIFS(TARIMSALAG2,KAYNAK,A29,SEBEP,B29,SÜRE,"Uzun",BİLDİRİM,"Bildirimli",İL,$B$10,İLÇE,$B$11)/VLOOKUP($B$11,ABONE2,6,FALSE))</f>
        <v>0.60973313642000926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0.60973313642000926</v>
      </c>
      <c r="I29" s="14">
        <f>(SUMIFS(TICARETHANEAG2,KAYNAK,A29,SEBEP,B29,SÜRE,"Uzun",BİLDİRİM,"Bildirimli",İL,$B$10,İLÇE,$B$11)/VLOOKUP($B$11,ABONE2,9,FALSE))</f>
        <v>0.10573646184886876</v>
      </c>
      <c r="J29" s="14">
        <f>(SUMIFS(TICARETHANEOG2,KAYNAK,A29,SEBEP,B29,SÜRE,"Uzun",BİLDİRİM,"Bildirimli",İL,$B$10,İLÇE,$B$11)/VLOOKUP($B$11,ABONE2,10,FALSE))</f>
        <v>0.26923513571500002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0.10723814530249297</v>
      </c>
      <c r="L29" s="14">
        <f>(SUMIFS(SANAYIAG2,KAYNAK,A29,SEBEP,B29,SÜRE,"Uzun",BİLDİRİM,"Bildirimli",İL,$B$10,İLÇE,$B$11)/VLOOKUP($B$11,ABONE2,12,FALSE))</f>
        <v>9.866289979413283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8.8796609814719538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6.6601526162623659E-2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8.2731493637878226E-2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8.2721535286502959E-2</v>
      </c>
      <c r="F31" s="14">
        <f>(SUMIFS(TARIMSALAG2,KAYNAK,A31,SEBEP,B31,SÜRE,"Uzun",BİLDİRİM,"Bildirimli",İL,$B$10,İLÇE,$B$11)/VLOOKUP($B$11,ABONE2,6,FALSE))</f>
        <v>0.10696185396955611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0.10696185396955611</v>
      </c>
      <c r="I31" s="14">
        <f>(SUMIFS(TICARETHANEAG2,KAYNAK,A31,SEBEP,B31,SÜRE,"Uzun",BİLDİRİM,"Bildirimli",İL,$B$10,İLÇE,$B$11)/VLOOKUP($B$11,ABONE2,9,FALSE))</f>
        <v>0.141609798312166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0.14030915723681051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9.2944933868497948E-2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0.13162980792360957</v>
      </c>
      <c r="D33" s="14">
        <f t="shared" ref="D33:O33" si="13">SUM(D28:D32)</f>
        <v>0.23843773295550005</v>
      </c>
      <c r="E33" s="14">
        <f t="shared" si="13"/>
        <v>0.13164266434382346</v>
      </c>
      <c r="F33" s="14">
        <f t="shared" si="13"/>
        <v>0.71669499038956541</v>
      </c>
      <c r="G33" s="14">
        <f t="shared" si="13"/>
        <v>0</v>
      </c>
      <c r="H33" s="14">
        <f t="shared" si="13"/>
        <v>0.71669499038956541</v>
      </c>
      <c r="I33" s="14">
        <f t="shared" si="13"/>
        <v>0.24734626016103475</v>
      </c>
      <c r="J33" s="14">
        <f t="shared" si="13"/>
        <v>0.26923513571500002</v>
      </c>
      <c r="K33" s="14">
        <f t="shared" si="13"/>
        <v>0.24754730253930346</v>
      </c>
      <c r="L33" s="14">
        <f t="shared" si="13"/>
        <v>9.866289979413283</v>
      </c>
      <c r="M33" s="14">
        <f t="shared" si="13"/>
        <v>0</v>
      </c>
      <c r="N33" s="14">
        <f t="shared" si="13"/>
        <v>8.8796609814719538</v>
      </c>
      <c r="O33" s="14">
        <f t="shared" si="13"/>
        <v>0.15954646003112161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2023-08-01T12:18:39Z</dcterms:modified>
</cp:coreProperties>
</file>